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윤만선\Desktop\업무\202105\★. 평가표 초안 작업\★★★★★서식게시\"/>
    </mc:Choice>
  </mc:AlternateContent>
  <bookViews>
    <workbookView xWindow="5025" yWindow="0" windowWidth="28800" windowHeight="12285" tabRatio="906"/>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핵심운용인력 구조조정 투자현황" sheetId="34" r:id="rId10"/>
    <sheet name="3.2.3.일반운용인력 투자현황" sheetId="29" r:id="rId11"/>
    <sheet name="3.3.참여인력 학력" sheetId="17" r:id="rId12"/>
    <sheet name="3.4.1.핵심운용인력 경력" sheetId="18" r:id="rId13"/>
    <sheet name="3.4.2.일반운용인력 경력" sheetId="30" r:id="rId14"/>
    <sheet name="4.1.펀드 거래" sheetId="28" r:id="rId15"/>
    <sheet name="4.2.펀드 인력변경이력" sheetId="35" r:id="rId16"/>
  </sheets>
  <definedNames>
    <definedName name="_xlnm._FilterDatabase" localSheetId="6" hidden="1">'2.4.제안사 투자현황'!$D$4:$Y$960</definedName>
    <definedName name="_xlnm._FilterDatabase" localSheetId="7" hidden="1">'3.1.참여인력 개요'!$N$11:$O$12</definedName>
    <definedName name="_xlnm._FilterDatabase" localSheetId="8" hidden="1">'3.2.1.핵심운용인력 투자현황'!$E$4:$AE$500</definedName>
    <definedName name="_xlnm._FilterDatabase" localSheetId="9" hidden="1">'3.2.2.핵심운용인력 구조조정 투자현황'!$E$4:$AE$500</definedName>
    <definedName name="_xlnm._FilterDatabase" localSheetId="10" hidden="1">'3.2.3.일반운용인력 투자현황'!$E$4:$AE$458</definedName>
    <definedName name="_xlnm._FilterDatabase" localSheetId="15" hidden="1">'4.2.펀드 인력변경이력'!$A$1:$G$165</definedName>
    <definedName name="_xlnm.Print_Area" localSheetId="1">'1.1.제안펀드'!$F$3:$AM$11</definedName>
    <definedName name="_xlnm.Print_Area" localSheetId="2">'1.2.출자예상내역'!$D$4:$S$51</definedName>
    <definedName name="_xlnm.Print_Area" localSheetId="3">'2.1.제안사 개요'!$C$3:$AJ$36</definedName>
    <definedName name="_xlnm.Print_Area" localSheetId="4">'2.2.제안사 재무현황'!$A$1:$Q$13</definedName>
    <definedName name="_xlnm.Print_Area" localSheetId="5">'2.3.제안사 펀드현황'!$B$2:$BN$200</definedName>
    <definedName name="_xlnm.Print_Area" localSheetId="6">'2.4.제안사 투자현황'!$D$3:$AK$1000</definedName>
    <definedName name="_xlnm.Print_Area" localSheetId="7">'3.1.참여인력 개요'!$A$1:$AC$200</definedName>
    <definedName name="_xlnm.Print_Area" localSheetId="8">'3.2.1.핵심운용인력 투자현황'!$B$1:$AP$500</definedName>
    <definedName name="_xlnm.Print_Area" localSheetId="9">'3.2.2.핵심운용인력 구조조정 투자현황'!$B$1:$AO$500</definedName>
    <definedName name="_xlnm.Print_Area" localSheetId="10">'3.2.3.일반운용인력 투자현황'!$A$1:$AP$500</definedName>
    <definedName name="_xlnm.Print_Area" localSheetId="11">'3.3.참여인력 학력'!$E$3:$K$500</definedName>
    <definedName name="_xlnm.Print_Area" localSheetId="12">'3.4.1.핵심운용인력 경력'!$E$3:$O$500</definedName>
    <definedName name="_xlnm.Print_Area" localSheetId="13">'3.4.2.일반운용인력 경력'!$E$3:$O$500</definedName>
    <definedName name="_xlnm.Print_Area" localSheetId="14">'4.1.펀드 거래'!$A$1:$D$2000</definedName>
    <definedName name="_xlnm.Print_Area" localSheetId="15">'4.2.펀드 인력변경이력'!$A$1:$G$165</definedName>
    <definedName name="_xlnm.Print_Area" localSheetId="0">작성요령!$A$1:$F$452</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'3.2.2.핵심운용인력 구조조정 투자현황'!$3:$4</definedName>
    <definedName name="_xlnm.Print_Titles" localSheetId="10">'3.2.3.일반운용인력 투자현황'!$3:$4</definedName>
    <definedName name="_xlnm.Print_Titles" localSheetId="11">'3.3.참여인력 학력'!$3:$4</definedName>
    <definedName name="_xlnm.Print_Titles" localSheetId="12">'3.4.1.핵심운용인력 경력'!$3:$4</definedName>
    <definedName name="_xlnm.Print_Titles" localSheetId="13">'3.4.2.일반운용인력 경력'!$3:$4</definedName>
    <definedName name="_xlnm.Print_Titles" localSheetId="14">'4.1.펀드 거래'!$1:$1</definedName>
    <definedName name="_xlnm.Print_Titles" localSheetId="15">'4.2.펀드 인력변경이력'!$1:$1</definedName>
    <definedName name="경력구분">작성요령!$F$443:$F$445</definedName>
    <definedName name="기업규모">작성요령!$F$446:$F$448</definedName>
    <definedName name="동반투자자유형">작성요령!$C$437:$C$442</definedName>
    <definedName name="법인유형">작성요령!$F$428:$F$430</definedName>
    <definedName name="여부">작성요령!$F$391:$F$392</definedName>
    <definedName name="운용사유형">작성요령!$C$423:$C$431</definedName>
    <definedName name="운용인력직무구분">작성요령!$F$393:$F$394</definedName>
    <definedName name="일반인력_경력">'3.4.2.일반운용인력 경력'!$E$11:$O$500</definedName>
    <definedName name="일반인력_투자현황">'3.2.3.일반운용인력 투자현황'!$E$11:$AJ$500</definedName>
    <definedName name="재직회사법인유형">작성요령!$F$434:$F$437</definedName>
    <definedName name="제안사_투자현황">'2.4.제안사 투자현황'!$D$11:$AA$1000</definedName>
    <definedName name="제안사_펀드현황">'2.3.제안사 펀드현황'!$D$11:$BN$200</definedName>
    <definedName name="제안서작성기준일">'1.1.제안펀드'!$F$11</definedName>
    <definedName name="주식및주식연계채권">작성요령!$F$395:$F$399</definedName>
    <definedName name="참여인력_개요">'3.1.참여인력 개요'!$D$11:$AC$200</definedName>
    <definedName name="참여인력구분">작성요령!$F$388:$F$390</definedName>
    <definedName name="참여인력투자법인유형">작성요령!$F$431:$F$433</definedName>
    <definedName name="출자예상내역">'1.2.출자예상내역'!$D$11:$R$50</definedName>
    <definedName name="출자자유형">작성요령!$C$404:$C$418</definedName>
    <definedName name="출자자확정구분">작성요령!$C$419:$C$422</definedName>
    <definedName name="투자계정구분">작성요령!$F$426:$F$427</definedName>
    <definedName name="투자유형">작성요령!$F$395:$F$404</definedName>
    <definedName name="펀드_거래">'4.1.펀드 거래'!$A$2:$D$2000</definedName>
    <definedName name="펀드_인력변경이력">'4.2.펀드 인력변경이력'!$A$2:$E$165</definedName>
    <definedName name="펀드거래유형">작성요령!$F$421:$F$425</definedName>
    <definedName name="펀드법적유형">작성요령!$C$388:$C$401</definedName>
    <definedName name="펀드상태">작성요령!$C$432:$C$436</definedName>
    <definedName name="펀드유형">작성요령!$C$402:$C$403</definedName>
    <definedName name="펀드투자유형">작성요령!$F$405:$F$407</definedName>
    <definedName name="핵심인력_경력">'3.4.1.핵심운용인력 경력'!$E$11:$O$500</definedName>
    <definedName name="핵심인력_재기지원_투자현황">'3.2.2.핵심운용인력 구조조정 투자현황'!$E$11:$AK$500</definedName>
    <definedName name="핵심인력_투자현황">'3.2.1.핵심운용인력 투자현황'!$E$11:$AJ$500</definedName>
    <definedName name="회사상태">작성요령!$F$438:$F$441</definedName>
    <definedName name="회사상태2">작성요령!#REF!</definedName>
    <definedName name="회수구분">작성요령!$F$408:$F$410</definedName>
    <definedName name="회수유형">작성요령!$F$411:$F$420</definedName>
  </definedNames>
  <calcPr calcId="162913"/>
</workbook>
</file>

<file path=xl/calcChain.xml><?xml version="1.0" encoding="utf-8"?>
<calcChain xmlns="http://schemas.openxmlformats.org/spreadsheetml/2006/main">
  <c r="AG20" i="9" l="1"/>
  <c r="AG19" i="9"/>
  <c r="AG18" i="9"/>
  <c r="AG17" i="9"/>
  <c r="AG16" i="9"/>
  <c r="AG15" i="9"/>
  <c r="AG14" i="9"/>
  <c r="AG13" i="9"/>
  <c r="AG11" i="9"/>
  <c r="AG12" i="9"/>
  <c r="O51" i="23" l="1"/>
  <c r="AL999" i="9" l="1"/>
  <c r="AL998" i="9"/>
  <c r="AL997" i="9"/>
  <c r="AL996" i="9"/>
  <c r="AL995" i="9"/>
  <c r="AL994" i="9"/>
  <c r="AL993" i="9"/>
  <c r="AL992" i="9"/>
  <c r="AL991" i="9"/>
  <c r="AL990" i="9"/>
  <c r="AL989" i="9"/>
  <c r="AL988" i="9"/>
  <c r="AL987" i="9"/>
  <c r="AL986" i="9"/>
  <c r="AL985" i="9"/>
  <c r="AL984" i="9"/>
  <c r="AL983" i="9"/>
  <c r="AL982" i="9"/>
  <c r="AL981" i="9"/>
  <c r="AL980" i="9"/>
  <c r="AL979" i="9"/>
  <c r="AL978" i="9"/>
  <c r="AL977" i="9"/>
  <c r="AL976" i="9"/>
  <c r="AL975" i="9"/>
  <c r="AL974" i="9"/>
  <c r="AL973" i="9"/>
  <c r="AL972" i="9"/>
  <c r="AL971" i="9"/>
  <c r="AL970" i="9"/>
  <c r="AL969" i="9"/>
  <c r="AL968" i="9"/>
  <c r="AL967" i="9"/>
  <c r="AL966" i="9"/>
  <c r="AL965" i="9"/>
  <c r="AL964" i="9"/>
  <c r="AL963" i="9"/>
  <c r="AL962" i="9"/>
  <c r="AL961" i="9"/>
  <c r="AL960" i="9"/>
  <c r="AL959" i="9"/>
  <c r="AL958" i="9"/>
  <c r="AL957" i="9"/>
  <c r="AL956" i="9"/>
  <c r="AL955" i="9"/>
  <c r="AL954" i="9"/>
  <c r="AL953" i="9"/>
  <c r="AL952" i="9"/>
  <c r="AL951" i="9"/>
  <c r="AL950" i="9"/>
  <c r="AL949" i="9"/>
  <c r="AL948" i="9"/>
  <c r="AL947" i="9"/>
  <c r="AL946" i="9"/>
  <c r="AL945" i="9"/>
  <c r="AL944" i="9"/>
  <c r="AL943" i="9"/>
  <c r="AL942" i="9"/>
  <c r="AL941" i="9"/>
  <c r="AL940" i="9"/>
  <c r="AL939" i="9"/>
  <c r="AL938" i="9"/>
  <c r="AL937" i="9"/>
  <c r="AL936" i="9"/>
  <c r="AL935" i="9"/>
  <c r="AL934" i="9"/>
  <c r="AL933" i="9"/>
  <c r="AL932" i="9"/>
  <c r="AL931" i="9"/>
  <c r="AL930" i="9"/>
  <c r="AL929" i="9"/>
  <c r="AL928" i="9"/>
  <c r="AL927" i="9"/>
  <c r="AL926" i="9"/>
  <c r="AL925" i="9"/>
  <c r="AL924" i="9"/>
  <c r="AL923" i="9"/>
  <c r="AL922" i="9"/>
  <c r="AL921" i="9"/>
  <c r="AL920" i="9"/>
  <c r="AL919" i="9"/>
  <c r="AL918" i="9"/>
  <c r="AL917" i="9"/>
  <c r="AL916" i="9"/>
  <c r="AL915" i="9"/>
  <c r="AL914" i="9"/>
  <c r="AL913" i="9"/>
  <c r="AL912" i="9"/>
  <c r="AL911" i="9"/>
  <c r="AL910" i="9"/>
  <c r="AL909" i="9"/>
  <c r="AL908" i="9"/>
  <c r="AL907" i="9"/>
  <c r="AL906" i="9"/>
  <c r="AL905" i="9"/>
  <c r="AL904" i="9"/>
  <c r="AL903" i="9"/>
  <c r="AL902" i="9"/>
  <c r="AL901" i="9"/>
  <c r="AL900" i="9"/>
  <c r="AL899" i="9"/>
  <c r="AL898" i="9"/>
  <c r="AL897" i="9"/>
  <c r="AL896" i="9"/>
  <c r="AL895" i="9"/>
  <c r="AL894" i="9"/>
  <c r="AL893" i="9"/>
  <c r="AL892" i="9"/>
  <c r="AL891" i="9"/>
  <c r="AL890" i="9"/>
  <c r="AL889" i="9"/>
  <c r="AL888" i="9"/>
  <c r="AL887" i="9"/>
  <c r="AL886" i="9"/>
  <c r="AL885" i="9"/>
  <c r="AL884" i="9"/>
  <c r="AL883" i="9"/>
  <c r="AL882" i="9"/>
  <c r="AL881" i="9"/>
  <c r="AL880" i="9"/>
  <c r="AL879" i="9"/>
  <c r="AL878" i="9"/>
  <c r="AL877" i="9"/>
  <c r="AL876" i="9"/>
  <c r="AL875" i="9"/>
  <c r="AL874" i="9"/>
  <c r="AL873" i="9"/>
  <c r="AL872" i="9"/>
  <c r="AL871" i="9"/>
  <c r="AL870" i="9"/>
  <c r="AL869" i="9"/>
  <c r="AL868" i="9"/>
  <c r="AL867" i="9"/>
  <c r="AL866" i="9"/>
  <c r="AL865" i="9"/>
  <c r="AL864" i="9"/>
  <c r="AL863" i="9"/>
  <c r="AL862" i="9"/>
  <c r="AL861" i="9"/>
  <c r="AL860" i="9"/>
  <c r="AL859" i="9"/>
  <c r="AL858" i="9"/>
  <c r="AL857" i="9"/>
  <c r="AL856" i="9"/>
  <c r="AL855" i="9"/>
  <c r="AL854" i="9"/>
  <c r="AL853" i="9"/>
  <c r="AL852" i="9"/>
  <c r="AL851" i="9"/>
  <c r="AL850" i="9"/>
  <c r="AL849" i="9"/>
  <c r="AL848" i="9"/>
  <c r="AL847" i="9"/>
  <c r="AL846" i="9"/>
  <c r="AL845" i="9"/>
  <c r="AL844" i="9"/>
  <c r="AL843" i="9"/>
  <c r="AL842" i="9"/>
  <c r="AL841" i="9"/>
  <c r="AL840" i="9"/>
  <c r="AL839" i="9"/>
  <c r="AL838" i="9"/>
  <c r="AL837" i="9"/>
  <c r="AL836" i="9"/>
  <c r="AL835" i="9"/>
  <c r="AL834" i="9"/>
  <c r="AL833" i="9"/>
  <c r="AL832" i="9"/>
  <c r="AL831" i="9"/>
  <c r="AL830" i="9"/>
  <c r="AL829" i="9"/>
  <c r="AL828" i="9"/>
  <c r="AL827" i="9"/>
  <c r="AL826" i="9"/>
  <c r="AL825" i="9"/>
  <c r="AL824" i="9"/>
  <c r="AL823" i="9"/>
  <c r="AL822" i="9"/>
  <c r="AL821" i="9"/>
  <c r="AL820" i="9"/>
  <c r="AL819" i="9"/>
  <c r="AL818" i="9"/>
  <c r="AL817" i="9"/>
  <c r="AL816" i="9"/>
  <c r="AL815" i="9"/>
  <c r="AL814" i="9"/>
  <c r="AL813" i="9"/>
  <c r="AL812" i="9"/>
  <c r="AL811" i="9"/>
  <c r="AL810" i="9"/>
  <c r="AL809" i="9"/>
  <c r="AL808" i="9"/>
  <c r="AL807" i="9"/>
  <c r="AL806" i="9"/>
  <c r="AL805" i="9"/>
  <c r="AL804" i="9"/>
  <c r="AL803" i="9"/>
  <c r="AL802" i="9"/>
  <c r="AL801" i="9"/>
  <c r="AL800" i="9"/>
  <c r="AL799" i="9"/>
  <c r="AL798" i="9"/>
  <c r="AL797" i="9"/>
  <c r="AL796" i="9"/>
  <c r="AL795" i="9"/>
  <c r="AL794" i="9"/>
  <c r="AL793" i="9"/>
  <c r="AL792" i="9"/>
  <c r="AL791" i="9"/>
  <c r="AL790" i="9"/>
  <c r="AL789" i="9"/>
  <c r="AL788" i="9"/>
  <c r="AL787" i="9"/>
  <c r="AL786" i="9"/>
  <c r="AL785" i="9"/>
  <c r="AL784" i="9"/>
  <c r="AL783" i="9"/>
  <c r="AL782" i="9"/>
  <c r="AL781" i="9"/>
  <c r="AL780" i="9"/>
  <c r="AL779" i="9"/>
  <c r="AL778" i="9"/>
  <c r="AL777" i="9"/>
  <c r="AL776" i="9"/>
  <c r="AL775" i="9"/>
  <c r="AL774" i="9"/>
  <c r="AL773" i="9"/>
  <c r="AL772" i="9"/>
  <c r="AL771" i="9"/>
  <c r="AL770" i="9"/>
  <c r="AL769" i="9"/>
  <c r="AL768" i="9"/>
  <c r="AL767" i="9"/>
  <c r="AL766" i="9"/>
  <c r="AL765" i="9"/>
  <c r="AL764" i="9"/>
  <c r="AL763" i="9"/>
  <c r="AL762" i="9"/>
  <c r="AL761" i="9"/>
  <c r="AL760" i="9"/>
  <c r="AL759" i="9"/>
  <c r="AL758" i="9"/>
  <c r="AL757" i="9"/>
  <c r="AL756" i="9"/>
  <c r="AL755" i="9"/>
  <c r="AL754" i="9"/>
  <c r="AL753" i="9"/>
  <c r="AL752" i="9"/>
  <c r="AL751" i="9"/>
  <c r="AL750" i="9"/>
  <c r="AL749" i="9"/>
  <c r="AL748" i="9"/>
  <c r="AL747" i="9"/>
  <c r="AL746" i="9"/>
  <c r="AL745" i="9"/>
  <c r="AL744" i="9"/>
  <c r="AL743" i="9"/>
  <c r="AL742" i="9"/>
  <c r="AL741" i="9"/>
  <c r="AL740" i="9"/>
  <c r="AL739" i="9"/>
  <c r="AL738" i="9"/>
  <c r="AL737" i="9"/>
  <c r="AL736" i="9"/>
  <c r="AL735" i="9"/>
  <c r="AL734" i="9"/>
  <c r="AL733" i="9"/>
  <c r="AL732" i="9"/>
  <c r="AL731" i="9"/>
  <c r="AL730" i="9"/>
  <c r="AL729" i="9"/>
  <c r="AL728" i="9"/>
  <c r="AL727" i="9"/>
  <c r="AL726" i="9"/>
  <c r="AL725" i="9"/>
  <c r="AL724" i="9"/>
  <c r="AL723" i="9"/>
  <c r="AL722" i="9"/>
  <c r="AL721" i="9"/>
  <c r="AL720" i="9"/>
  <c r="AL719" i="9"/>
  <c r="AL718" i="9"/>
  <c r="AL717" i="9"/>
  <c r="AL716" i="9"/>
  <c r="AL715" i="9"/>
  <c r="AL714" i="9"/>
  <c r="AL713" i="9"/>
  <c r="AL712" i="9"/>
  <c r="AL711" i="9"/>
  <c r="AL710" i="9"/>
  <c r="AL709" i="9"/>
  <c r="AL708" i="9"/>
  <c r="AL707" i="9"/>
  <c r="AL706" i="9"/>
  <c r="AL705" i="9"/>
  <c r="AL704" i="9"/>
  <c r="AL703" i="9"/>
  <c r="AL702" i="9"/>
  <c r="AL701" i="9"/>
  <c r="AL700" i="9"/>
  <c r="AL699" i="9"/>
  <c r="AL698" i="9"/>
  <c r="AL697" i="9"/>
  <c r="AL696" i="9"/>
  <c r="AL695" i="9"/>
  <c r="AL694" i="9"/>
  <c r="AL693" i="9"/>
  <c r="AL692" i="9"/>
  <c r="AL691" i="9"/>
  <c r="AL690" i="9"/>
  <c r="AL689" i="9"/>
  <c r="AL688" i="9"/>
  <c r="AL687" i="9"/>
  <c r="AL686" i="9"/>
  <c r="AL685" i="9"/>
  <c r="AL684" i="9"/>
  <c r="AL683" i="9"/>
  <c r="AL682" i="9"/>
  <c r="AL681" i="9"/>
  <c r="AL680" i="9"/>
  <c r="AL679" i="9"/>
  <c r="AL678" i="9"/>
  <c r="AL677" i="9"/>
  <c r="AL676" i="9"/>
  <c r="AL675" i="9"/>
  <c r="AL674" i="9"/>
  <c r="AL673" i="9"/>
  <c r="AL672" i="9"/>
  <c r="AL671" i="9"/>
  <c r="AL670" i="9"/>
  <c r="AL669" i="9"/>
  <c r="AL668" i="9"/>
  <c r="AL667" i="9"/>
  <c r="AL666" i="9"/>
  <c r="AL665" i="9"/>
  <c r="AL664" i="9"/>
  <c r="AL663" i="9"/>
  <c r="AL662" i="9"/>
  <c r="AL661" i="9"/>
  <c r="AL660" i="9"/>
  <c r="AL659" i="9"/>
  <c r="AL658" i="9"/>
  <c r="AL657" i="9"/>
  <c r="AL656" i="9"/>
  <c r="AL655" i="9"/>
  <c r="AL654" i="9"/>
  <c r="AL653" i="9"/>
  <c r="AL652" i="9"/>
  <c r="AL651" i="9"/>
  <c r="AL650" i="9"/>
  <c r="AL649" i="9"/>
  <c r="AL648" i="9"/>
  <c r="AL647" i="9"/>
  <c r="AL646" i="9"/>
  <c r="AL645" i="9"/>
  <c r="AL644" i="9"/>
  <c r="AL643" i="9"/>
  <c r="AL642" i="9"/>
  <c r="AL641" i="9"/>
  <c r="AL640" i="9"/>
  <c r="AL639" i="9"/>
  <c r="AL638" i="9"/>
  <c r="AL637" i="9"/>
  <c r="AL636" i="9"/>
  <c r="AL635" i="9"/>
  <c r="AL634" i="9"/>
  <c r="AL633" i="9"/>
  <c r="AL632" i="9"/>
  <c r="AL631" i="9"/>
  <c r="AL630" i="9"/>
  <c r="AL629" i="9"/>
  <c r="AL628" i="9"/>
  <c r="AL627" i="9"/>
  <c r="AL626" i="9"/>
  <c r="AL625" i="9"/>
  <c r="AL624" i="9"/>
  <c r="AL623" i="9"/>
  <c r="AL622" i="9"/>
  <c r="AL621" i="9"/>
  <c r="AL620" i="9"/>
  <c r="AL619" i="9"/>
  <c r="AL618" i="9"/>
  <c r="AL617" i="9"/>
  <c r="AL616" i="9"/>
  <c r="AL615" i="9"/>
  <c r="AL614" i="9"/>
  <c r="AL613" i="9"/>
  <c r="AL612" i="9"/>
  <c r="AL611" i="9"/>
  <c r="AL610" i="9"/>
  <c r="AL609" i="9"/>
  <c r="AL608" i="9"/>
  <c r="AL607" i="9"/>
  <c r="AL606" i="9"/>
  <c r="AL605" i="9"/>
  <c r="AL604" i="9"/>
  <c r="AL603" i="9"/>
  <c r="AL602" i="9"/>
  <c r="AL601" i="9"/>
  <c r="AL600" i="9"/>
  <c r="AL599" i="9"/>
  <c r="AL598" i="9"/>
  <c r="AL597" i="9"/>
  <c r="AL596" i="9"/>
  <c r="AL595" i="9"/>
  <c r="AL594" i="9"/>
  <c r="AL593" i="9"/>
  <c r="AL592" i="9"/>
  <c r="AL591" i="9"/>
  <c r="AL590" i="9"/>
  <c r="AL589" i="9"/>
  <c r="AL588" i="9"/>
  <c r="AL587" i="9"/>
  <c r="AL586" i="9"/>
  <c r="AL585" i="9"/>
  <c r="AL584" i="9"/>
  <c r="AL583" i="9"/>
  <c r="AL582" i="9"/>
  <c r="AL581" i="9"/>
  <c r="AL580" i="9"/>
  <c r="AL579" i="9"/>
  <c r="AL578" i="9"/>
  <c r="AL577" i="9"/>
  <c r="AL576" i="9"/>
  <c r="AL575" i="9"/>
  <c r="AL574" i="9"/>
  <c r="AL573" i="9"/>
  <c r="AL572" i="9"/>
  <c r="AL571" i="9"/>
  <c r="AL570" i="9"/>
  <c r="AL569" i="9"/>
  <c r="AL568" i="9"/>
  <c r="AL567" i="9"/>
  <c r="AL566" i="9"/>
  <c r="AL565" i="9"/>
  <c r="AL564" i="9"/>
  <c r="AL563" i="9"/>
  <c r="AL562" i="9"/>
  <c r="AL561" i="9"/>
  <c r="AL560" i="9"/>
  <c r="AL559" i="9"/>
  <c r="AL558" i="9"/>
  <c r="AL557" i="9"/>
  <c r="AL556" i="9"/>
  <c r="AL555" i="9"/>
  <c r="AL554" i="9"/>
  <c r="AL553" i="9"/>
  <c r="AL552" i="9"/>
  <c r="AL551" i="9"/>
  <c r="AL550" i="9"/>
  <c r="AL549" i="9"/>
  <c r="AL548" i="9"/>
  <c r="AL547" i="9"/>
  <c r="AL546" i="9"/>
  <c r="AL545" i="9"/>
  <c r="AL544" i="9"/>
  <c r="AL543" i="9"/>
  <c r="AL542" i="9"/>
  <c r="AL541" i="9"/>
  <c r="AL540" i="9"/>
  <c r="AL539" i="9"/>
  <c r="AL538" i="9"/>
  <c r="AL537" i="9"/>
  <c r="AL536" i="9"/>
  <c r="AL535" i="9"/>
  <c r="AL534" i="9"/>
  <c r="AL533" i="9"/>
  <c r="AL532" i="9"/>
  <c r="AL531" i="9"/>
  <c r="AL530" i="9"/>
  <c r="AL529" i="9"/>
  <c r="AL528" i="9"/>
  <c r="AL527" i="9"/>
  <c r="AL526" i="9"/>
  <c r="AL525" i="9"/>
  <c r="AL524" i="9"/>
  <c r="AL523" i="9"/>
  <c r="AL522" i="9"/>
  <c r="AL521" i="9"/>
  <c r="AL520" i="9"/>
  <c r="AL519" i="9"/>
  <c r="AL518" i="9"/>
  <c r="AL517" i="9"/>
  <c r="AL516" i="9"/>
  <c r="AL515" i="9"/>
  <c r="AL514" i="9"/>
  <c r="AL513" i="9"/>
  <c r="AL512" i="9"/>
  <c r="AL511" i="9"/>
  <c r="AL510" i="9"/>
  <c r="AL509" i="9"/>
  <c r="AL508" i="9"/>
  <c r="AL507" i="9"/>
  <c r="AL506" i="9"/>
  <c r="AL505" i="9"/>
  <c r="AL504" i="9"/>
  <c r="AL503" i="9"/>
  <c r="AL502" i="9"/>
  <c r="AL501" i="9"/>
  <c r="AL500" i="9"/>
  <c r="AL499" i="9"/>
  <c r="AL498" i="9"/>
  <c r="AL497" i="9"/>
  <c r="AL496" i="9"/>
  <c r="AL495" i="9"/>
  <c r="AL494" i="9"/>
  <c r="AL493" i="9"/>
  <c r="AL492" i="9"/>
  <c r="AL491" i="9"/>
  <c r="AL490" i="9"/>
  <c r="AL489" i="9"/>
  <c r="AL488" i="9"/>
  <c r="AL487" i="9"/>
  <c r="AL486" i="9"/>
  <c r="AL485" i="9"/>
  <c r="AL484" i="9"/>
  <c r="AL483" i="9"/>
  <c r="AL482" i="9"/>
  <c r="AL481" i="9"/>
  <c r="AL480" i="9"/>
  <c r="AL479" i="9"/>
  <c r="AL478" i="9"/>
  <c r="AL477" i="9"/>
  <c r="AL476" i="9"/>
  <c r="AL475" i="9"/>
  <c r="AL474" i="9"/>
  <c r="AL473" i="9"/>
  <c r="AL472" i="9"/>
  <c r="AL471" i="9"/>
  <c r="AL470" i="9"/>
  <c r="AL469" i="9"/>
  <c r="AL468" i="9"/>
  <c r="AL467" i="9"/>
  <c r="AL466" i="9"/>
  <c r="AL465" i="9"/>
  <c r="AL464" i="9"/>
  <c r="AL463" i="9"/>
  <c r="AL462" i="9"/>
  <c r="AL461" i="9"/>
  <c r="AL460" i="9"/>
  <c r="AL459" i="9"/>
  <c r="AL458" i="9"/>
  <c r="AL457" i="9"/>
  <c r="AL456" i="9"/>
  <c r="AL455" i="9"/>
  <c r="AL454" i="9"/>
  <c r="AL453" i="9"/>
  <c r="AL452" i="9"/>
  <c r="AL451" i="9"/>
  <c r="AL450" i="9"/>
  <c r="AL449" i="9"/>
  <c r="AL448" i="9"/>
  <c r="AL447" i="9"/>
  <c r="AL446" i="9"/>
  <c r="AL445" i="9"/>
  <c r="AL444" i="9"/>
  <c r="AL443" i="9"/>
  <c r="AL442" i="9"/>
  <c r="AL441" i="9"/>
  <c r="AL440" i="9"/>
  <c r="AL439" i="9"/>
  <c r="AL438" i="9"/>
  <c r="AL437" i="9"/>
  <c r="AL436" i="9"/>
  <c r="AL435" i="9"/>
  <c r="AL434" i="9"/>
  <c r="AL433" i="9"/>
  <c r="AL432" i="9"/>
  <c r="AL431" i="9"/>
  <c r="AL430" i="9"/>
  <c r="AL429" i="9"/>
  <c r="AL428" i="9"/>
  <c r="AL427" i="9"/>
  <c r="AL426" i="9"/>
  <c r="AL425" i="9"/>
  <c r="AL424" i="9"/>
  <c r="AL423" i="9"/>
  <c r="AL422" i="9"/>
  <c r="AL421" i="9"/>
  <c r="AL420" i="9"/>
  <c r="AL419" i="9"/>
  <c r="AL418" i="9"/>
  <c r="AL417" i="9"/>
  <c r="AL416" i="9"/>
  <c r="AL415" i="9"/>
  <c r="AL414" i="9"/>
  <c r="AL413" i="9"/>
  <c r="AL412" i="9"/>
  <c r="AL411" i="9"/>
  <c r="AL410" i="9"/>
  <c r="AL409" i="9"/>
  <c r="AL408" i="9"/>
  <c r="AL407" i="9"/>
  <c r="AL406" i="9"/>
  <c r="AL405" i="9"/>
  <c r="AL404" i="9"/>
  <c r="AL403" i="9"/>
  <c r="AL402" i="9"/>
  <c r="AL401" i="9"/>
  <c r="AL400" i="9"/>
  <c r="AL399" i="9"/>
  <c r="AL398" i="9"/>
  <c r="AL397" i="9"/>
  <c r="AL396" i="9"/>
  <c r="AL395" i="9"/>
  <c r="AL394" i="9"/>
  <c r="AL393" i="9"/>
  <c r="AL392" i="9"/>
  <c r="AL391" i="9"/>
  <c r="AL390" i="9"/>
  <c r="AL389" i="9"/>
  <c r="AL388" i="9"/>
  <c r="AL387" i="9"/>
  <c r="AL386" i="9"/>
  <c r="AL385" i="9"/>
  <c r="AL384" i="9"/>
  <c r="AL383" i="9"/>
  <c r="AL382" i="9"/>
  <c r="AL381" i="9"/>
  <c r="AL380" i="9"/>
  <c r="AL379" i="9"/>
  <c r="AL378" i="9"/>
  <c r="AL377" i="9"/>
  <c r="AL376" i="9"/>
  <c r="AL375" i="9"/>
  <c r="AL374" i="9"/>
  <c r="AL373" i="9"/>
  <c r="AL372" i="9"/>
  <c r="AL371" i="9"/>
  <c r="AL370" i="9"/>
  <c r="AL369" i="9"/>
  <c r="AL368" i="9"/>
  <c r="AL367" i="9"/>
  <c r="AL366" i="9"/>
  <c r="AL365" i="9"/>
  <c r="AL364" i="9"/>
  <c r="AL363" i="9"/>
  <c r="AL362" i="9"/>
  <c r="AL361" i="9"/>
  <c r="AL360" i="9"/>
  <c r="AL359" i="9"/>
  <c r="AL358" i="9"/>
  <c r="AL357" i="9"/>
  <c r="AL356" i="9"/>
  <c r="AL355" i="9"/>
  <c r="AL354" i="9"/>
  <c r="AL353" i="9"/>
  <c r="AL352" i="9"/>
  <c r="AL351" i="9"/>
  <c r="AL350" i="9"/>
  <c r="AL349" i="9"/>
  <c r="AL348" i="9"/>
  <c r="AL347" i="9"/>
  <c r="AL346" i="9"/>
  <c r="AL345" i="9"/>
  <c r="AL344" i="9"/>
  <c r="AL343" i="9"/>
  <c r="AL342" i="9"/>
  <c r="AL341" i="9"/>
  <c r="AL340" i="9"/>
  <c r="AL339" i="9"/>
  <c r="AL338" i="9"/>
  <c r="AL337" i="9"/>
  <c r="AL336" i="9"/>
  <c r="AL335" i="9"/>
  <c r="AL334" i="9"/>
  <c r="AL333" i="9"/>
  <c r="AL332" i="9"/>
  <c r="AL331" i="9"/>
  <c r="AL330" i="9"/>
  <c r="AL329" i="9"/>
  <c r="AL328" i="9"/>
  <c r="AL327" i="9"/>
  <c r="AL326" i="9"/>
  <c r="AL325" i="9"/>
  <c r="AL324" i="9"/>
  <c r="AL323" i="9"/>
  <c r="AL322" i="9"/>
  <c r="AL321" i="9"/>
  <c r="AL320" i="9"/>
  <c r="AL319" i="9"/>
  <c r="AL318" i="9"/>
  <c r="AL317" i="9"/>
  <c r="AL316" i="9"/>
  <c r="AL315" i="9"/>
  <c r="AL314" i="9"/>
  <c r="AL313" i="9"/>
  <c r="AL312" i="9"/>
  <c r="AL311" i="9"/>
  <c r="AL310" i="9"/>
  <c r="AL309" i="9"/>
  <c r="AL308" i="9"/>
  <c r="AL307" i="9"/>
  <c r="AL306" i="9"/>
  <c r="AL305" i="9"/>
  <c r="AL304" i="9"/>
  <c r="AL303" i="9"/>
  <c r="AL302" i="9"/>
  <c r="AL301" i="9"/>
  <c r="AL300" i="9"/>
  <c r="AL299" i="9"/>
  <c r="AL298" i="9"/>
  <c r="AL297" i="9"/>
  <c r="AL296" i="9"/>
  <c r="AL295" i="9"/>
  <c r="AL294" i="9"/>
  <c r="AL293" i="9"/>
  <c r="AL292" i="9"/>
  <c r="AL291" i="9"/>
  <c r="AL290" i="9"/>
  <c r="AL289" i="9"/>
  <c r="AL288" i="9"/>
  <c r="AL287" i="9"/>
  <c r="AL286" i="9"/>
  <c r="AL285" i="9"/>
  <c r="AL284" i="9"/>
  <c r="AL283" i="9"/>
  <c r="AL282" i="9"/>
  <c r="AL281" i="9"/>
  <c r="AL280" i="9"/>
  <c r="AL279" i="9"/>
  <c r="AL278" i="9"/>
  <c r="AL277" i="9"/>
  <c r="AL276" i="9"/>
  <c r="AL275" i="9"/>
  <c r="AL274" i="9"/>
  <c r="AL273" i="9"/>
  <c r="AL272" i="9"/>
  <c r="AL271" i="9"/>
  <c r="AL270" i="9"/>
  <c r="AL269" i="9"/>
  <c r="AL268" i="9"/>
  <c r="AL267" i="9"/>
  <c r="AL266" i="9"/>
  <c r="AL265" i="9"/>
  <c r="AL264" i="9"/>
  <c r="AL263" i="9"/>
  <c r="AL262" i="9"/>
  <c r="AL261" i="9"/>
  <c r="AL260" i="9"/>
  <c r="AL259" i="9"/>
  <c r="AL258" i="9"/>
  <c r="AL257" i="9"/>
  <c r="AL256" i="9"/>
  <c r="AL255" i="9"/>
  <c r="AL254" i="9"/>
  <c r="AL253" i="9"/>
  <c r="AL252" i="9"/>
  <c r="AL251" i="9"/>
  <c r="AL250" i="9"/>
  <c r="AL249" i="9"/>
  <c r="AL248" i="9"/>
  <c r="AL247" i="9"/>
  <c r="AL246" i="9"/>
  <c r="AL245" i="9"/>
  <c r="AL244" i="9"/>
  <c r="AL243" i="9"/>
  <c r="AL242" i="9"/>
  <c r="AL241" i="9"/>
  <c r="AL240" i="9"/>
  <c r="AL239" i="9"/>
  <c r="AL238" i="9"/>
  <c r="AL237" i="9"/>
  <c r="AL236" i="9"/>
  <c r="AL235" i="9"/>
  <c r="AL234" i="9"/>
  <c r="AL233" i="9"/>
  <c r="AL232" i="9"/>
  <c r="AL231" i="9"/>
  <c r="AL230" i="9"/>
  <c r="AL229" i="9"/>
  <c r="AL228" i="9"/>
  <c r="AL227" i="9"/>
  <c r="AL226" i="9"/>
  <c r="AL225" i="9"/>
  <c r="AL224" i="9"/>
  <c r="AL223" i="9"/>
  <c r="AL222" i="9"/>
  <c r="AL221" i="9"/>
  <c r="AL220" i="9"/>
  <c r="AL219" i="9"/>
  <c r="AL218" i="9"/>
  <c r="AL217" i="9"/>
  <c r="AL216" i="9"/>
  <c r="AL215" i="9"/>
  <c r="AL214" i="9"/>
  <c r="AL213" i="9"/>
  <c r="AL212" i="9"/>
  <c r="AL211" i="9"/>
  <c r="AL210" i="9"/>
  <c r="AL209" i="9"/>
  <c r="AL208" i="9"/>
  <c r="AL207" i="9"/>
  <c r="AL206" i="9"/>
  <c r="AL205" i="9"/>
  <c r="AL204" i="9"/>
  <c r="AL203" i="9"/>
  <c r="AL202" i="9"/>
  <c r="AL201" i="9"/>
  <c r="AL200" i="9"/>
  <c r="AL199" i="9"/>
  <c r="AL198" i="9"/>
  <c r="AL197" i="9"/>
  <c r="AL196" i="9"/>
  <c r="AL195" i="9"/>
  <c r="AL194" i="9"/>
  <c r="AL193" i="9"/>
  <c r="AL192" i="9"/>
  <c r="AL191" i="9"/>
  <c r="AL190" i="9"/>
  <c r="AL189" i="9"/>
  <c r="AL188" i="9"/>
  <c r="AL187" i="9"/>
  <c r="AL186" i="9"/>
  <c r="AL185" i="9"/>
  <c r="AL184" i="9"/>
  <c r="AL183" i="9"/>
  <c r="AL182" i="9"/>
  <c r="AL181" i="9"/>
  <c r="AL180" i="9"/>
  <c r="AL179" i="9"/>
  <c r="AL178" i="9"/>
  <c r="AL177" i="9"/>
  <c r="AL176" i="9"/>
  <c r="AL175" i="9"/>
  <c r="AL174" i="9"/>
  <c r="AL173" i="9"/>
  <c r="AL172" i="9"/>
  <c r="AL171" i="9"/>
  <c r="AL170" i="9"/>
  <c r="AL169" i="9"/>
  <c r="AL168" i="9"/>
  <c r="AL167" i="9"/>
  <c r="AL166" i="9"/>
  <c r="AL165" i="9"/>
  <c r="AL164" i="9"/>
  <c r="AL163" i="9"/>
  <c r="AL162" i="9"/>
  <c r="AL161" i="9"/>
  <c r="AL160" i="9"/>
  <c r="AL159" i="9"/>
  <c r="AL158" i="9"/>
  <c r="AL157" i="9"/>
  <c r="AL156" i="9"/>
  <c r="AL155" i="9"/>
  <c r="AL154" i="9"/>
  <c r="AL153" i="9"/>
  <c r="AL152" i="9"/>
  <c r="AL151" i="9"/>
  <c r="AL150" i="9"/>
  <c r="AL149" i="9"/>
  <c r="AL148" i="9"/>
  <c r="AL147" i="9"/>
  <c r="AL146" i="9"/>
  <c r="AL145" i="9"/>
  <c r="AL144" i="9"/>
  <c r="AL143" i="9"/>
  <c r="AL142" i="9"/>
  <c r="AL141" i="9"/>
  <c r="AL140" i="9"/>
  <c r="AL139" i="9"/>
  <c r="AL138" i="9"/>
  <c r="AL137" i="9"/>
  <c r="AL136" i="9"/>
  <c r="AL135" i="9"/>
  <c r="AL134" i="9"/>
  <c r="AL133" i="9"/>
  <c r="AL132" i="9"/>
  <c r="AL131" i="9"/>
  <c r="AL130" i="9"/>
  <c r="AL129" i="9"/>
  <c r="AL128" i="9"/>
  <c r="AL127" i="9"/>
  <c r="AL126" i="9"/>
  <c r="AL125" i="9"/>
  <c r="AL124" i="9"/>
  <c r="AL123" i="9"/>
  <c r="AL122" i="9"/>
  <c r="AL121" i="9"/>
  <c r="AL120" i="9"/>
  <c r="AL119" i="9"/>
  <c r="AL118" i="9"/>
  <c r="AL117" i="9"/>
  <c r="AL116" i="9"/>
  <c r="AL115" i="9"/>
  <c r="AL114" i="9"/>
  <c r="AL113" i="9"/>
  <c r="AL112" i="9"/>
  <c r="AL111" i="9"/>
  <c r="AL110" i="9"/>
  <c r="AL109" i="9"/>
  <c r="AL108" i="9"/>
  <c r="AL107" i="9"/>
  <c r="AL106" i="9"/>
  <c r="AL105" i="9"/>
  <c r="AL104" i="9"/>
  <c r="AL103" i="9"/>
  <c r="AL102" i="9"/>
  <c r="AL101" i="9"/>
  <c r="AL100" i="9"/>
  <c r="AL99" i="9"/>
  <c r="AL98" i="9"/>
  <c r="AL97" i="9"/>
  <c r="AL96" i="9"/>
  <c r="AL95" i="9"/>
  <c r="AL94" i="9"/>
  <c r="AL93" i="9"/>
  <c r="AL92" i="9"/>
  <c r="AL91" i="9"/>
  <c r="AL90" i="9"/>
  <c r="AL89" i="9"/>
  <c r="AL88" i="9"/>
  <c r="AL87" i="9"/>
  <c r="AL86" i="9"/>
  <c r="AL85" i="9"/>
  <c r="AL84" i="9"/>
  <c r="AL83" i="9"/>
  <c r="AL82" i="9"/>
  <c r="AL81" i="9"/>
  <c r="AL80" i="9"/>
  <c r="AL79" i="9"/>
  <c r="AL78" i="9"/>
  <c r="AL77" i="9"/>
  <c r="AL76" i="9"/>
  <c r="AL75" i="9"/>
  <c r="AL74" i="9"/>
  <c r="AL73" i="9"/>
  <c r="AL72" i="9"/>
  <c r="AL71" i="9"/>
  <c r="AL70" i="9"/>
  <c r="AL69" i="9"/>
  <c r="AL68" i="9"/>
  <c r="AL67" i="9"/>
  <c r="AL66" i="9"/>
  <c r="AL65" i="9"/>
  <c r="AL64" i="9"/>
  <c r="AL63" i="9"/>
  <c r="AL62" i="9"/>
  <c r="AL61" i="9"/>
  <c r="AL60" i="9"/>
  <c r="AL59" i="9"/>
  <c r="AL58" i="9"/>
  <c r="AL57" i="9"/>
  <c r="AL56" i="9"/>
  <c r="AL55" i="9"/>
  <c r="AL54" i="9"/>
  <c r="AL53" i="9"/>
  <c r="AL52" i="9"/>
  <c r="AL51" i="9"/>
  <c r="AL50" i="9"/>
  <c r="AL49" i="9"/>
  <c r="AL48" i="9"/>
  <c r="AL47" i="9"/>
  <c r="AL46" i="9"/>
  <c r="AL45" i="9"/>
  <c r="AL44" i="9"/>
  <c r="AL43" i="9"/>
  <c r="AL42" i="9"/>
  <c r="AL41" i="9"/>
  <c r="AL40" i="9"/>
  <c r="AL39" i="9"/>
  <c r="AL38" i="9"/>
  <c r="AL37" i="9"/>
  <c r="AL36" i="9"/>
  <c r="AL35" i="9"/>
  <c r="AL34" i="9"/>
  <c r="AL33" i="9"/>
  <c r="AL32" i="9"/>
  <c r="AL31" i="9"/>
  <c r="AL30" i="9"/>
  <c r="AL29" i="9"/>
  <c r="AL28" i="9"/>
  <c r="AL27" i="9"/>
  <c r="AL26" i="9"/>
  <c r="AL25" i="9"/>
  <c r="AL24" i="9"/>
  <c r="AL23" i="9"/>
  <c r="AL22" i="9"/>
  <c r="AL21" i="9"/>
  <c r="AL20" i="9"/>
  <c r="AL19" i="9"/>
  <c r="AL18" i="9"/>
  <c r="AL17" i="9"/>
  <c r="AL16" i="9"/>
  <c r="AL15" i="9"/>
  <c r="AL14" i="9"/>
  <c r="AL13" i="9"/>
  <c r="AL12" i="9"/>
  <c r="AL11" i="9"/>
  <c r="AL1000" i="9"/>
  <c r="AI1000" i="9"/>
  <c r="AI999" i="9"/>
  <c r="AI998" i="9"/>
  <c r="AI997" i="9"/>
  <c r="AI996" i="9"/>
  <c r="AI995" i="9"/>
  <c r="AI994" i="9"/>
  <c r="AI993" i="9"/>
  <c r="AI992" i="9"/>
  <c r="AI991" i="9"/>
  <c r="AI990" i="9"/>
  <c r="AI989" i="9"/>
  <c r="AI988" i="9"/>
  <c r="AI987" i="9"/>
  <c r="AI986" i="9"/>
  <c r="AI985" i="9"/>
  <c r="AI984" i="9"/>
  <c r="AI983" i="9"/>
  <c r="AI982" i="9"/>
  <c r="AI981" i="9"/>
  <c r="AI980" i="9"/>
  <c r="AI979" i="9"/>
  <c r="AI978" i="9"/>
  <c r="AI977" i="9"/>
  <c r="AI976" i="9"/>
  <c r="AI975" i="9"/>
  <c r="AI974" i="9"/>
  <c r="AI973" i="9"/>
  <c r="AI972" i="9"/>
  <c r="AI971" i="9"/>
  <c r="AI970" i="9"/>
  <c r="AI969" i="9"/>
  <c r="AI968" i="9"/>
  <c r="AI967" i="9"/>
  <c r="AI966" i="9"/>
  <c r="AI965" i="9"/>
  <c r="AI964" i="9"/>
  <c r="AI963" i="9"/>
  <c r="AI962" i="9"/>
  <c r="AI961" i="9"/>
  <c r="AI960" i="9"/>
  <c r="AI959" i="9"/>
  <c r="AI958" i="9"/>
  <c r="AI957" i="9"/>
  <c r="AI956" i="9"/>
  <c r="AI955" i="9"/>
  <c r="AI954" i="9"/>
  <c r="AI953" i="9"/>
  <c r="AI952" i="9"/>
  <c r="AI951" i="9"/>
  <c r="AI950" i="9"/>
  <c r="AI949" i="9"/>
  <c r="AI948" i="9"/>
  <c r="AI947" i="9"/>
  <c r="AI946" i="9"/>
  <c r="AI945" i="9"/>
  <c r="AI944" i="9"/>
  <c r="AI943" i="9"/>
  <c r="AI942" i="9"/>
  <c r="AI941" i="9"/>
  <c r="AI940" i="9"/>
  <c r="AI939" i="9"/>
  <c r="AI938" i="9"/>
  <c r="AI937" i="9"/>
  <c r="AI936" i="9"/>
  <c r="AI935" i="9"/>
  <c r="AI934" i="9"/>
  <c r="AI933" i="9"/>
  <c r="AI932" i="9"/>
  <c r="AI931" i="9"/>
  <c r="AI930" i="9"/>
  <c r="AI929" i="9"/>
  <c r="AI928" i="9"/>
  <c r="AI927" i="9"/>
  <c r="AI926" i="9"/>
  <c r="AI925" i="9"/>
  <c r="AI924" i="9"/>
  <c r="AI923" i="9"/>
  <c r="AI922" i="9"/>
  <c r="AI921" i="9"/>
  <c r="AI920" i="9"/>
  <c r="AI919" i="9"/>
  <c r="AI918" i="9"/>
  <c r="AI917" i="9"/>
  <c r="AI916" i="9"/>
  <c r="AI915" i="9"/>
  <c r="AI914" i="9"/>
  <c r="AI913" i="9"/>
  <c r="AI912" i="9"/>
  <c r="AI911" i="9"/>
  <c r="AI910" i="9"/>
  <c r="AI909" i="9"/>
  <c r="AI908" i="9"/>
  <c r="AI907" i="9"/>
  <c r="AI906" i="9"/>
  <c r="AI905" i="9"/>
  <c r="AI904" i="9"/>
  <c r="AI903" i="9"/>
  <c r="AI902" i="9"/>
  <c r="AI901" i="9"/>
  <c r="AI900" i="9"/>
  <c r="AI899" i="9"/>
  <c r="AI898" i="9"/>
  <c r="AI897" i="9"/>
  <c r="AI896" i="9"/>
  <c r="AI895" i="9"/>
  <c r="AI894" i="9"/>
  <c r="AI893" i="9"/>
  <c r="AI892" i="9"/>
  <c r="AI891" i="9"/>
  <c r="AI890" i="9"/>
  <c r="AI889" i="9"/>
  <c r="AI888" i="9"/>
  <c r="AI887" i="9"/>
  <c r="AI886" i="9"/>
  <c r="AI885" i="9"/>
  <c r="AI884" i="9"/>
  <c r="AI883" i="9"/>
  <c r="AI882" i="9"/>
  <c r="AI881" i="9"/>
  <c r="AI880" i="9"/>
  <c r="AI879" i="9"/>
  <c r="AI878" i="9"/>
  <c r="AI877" i="9"/>
  <c r="AI876" i="9"/>
  <c r="AI875" i="9"/>
  <c r="AI874" i="9"/>
  <c r="AI873" i="9"/>
  <c r="AI872" i="9"/>
  <c r="AI871" i="9"/>
  <c r="AI870" i="9"/>
  <c r="AI869" i="9"/>
  <c r="AI868" i="9"/>
  <c r="AI867" i="9"/>
  <c r="AI866" i="9"/>
  <c r="AI865" i="9"/>
  <c r="AI864" i="9"/>
  <c r="AI863" i="9"/>
  <c r="AI862" i="9"/>
  <c r="AI861" i="9"/>
  <c r="AI860" i="9"/>
  <c r="AI859" i="9"/>
  <c r="AI858" i="9"/>
  <c r="AI857" i="9"/>
  <c r="AI856" i="9"/>
  <c r="AI855" i="9"/>
  <c r="AI854" i="9"/>
  <c r="AI853" i="9"/>
  <c r="AI852" i="9"/>
  <c r="AI851" i="9"/>
  <c r="AI850" i="9"/>
  <c r="AI849" i="9"/>
  <c r="AI848" i="9"/>
  <c r="AI847" i="9"/>
  <c r="AI846" i="9"/>
  <c r="AI845" i="9"/>
  <c r="AI844" i="9"/>
  <c r="AI843" i="9"/>
  <c r="AI842" i="9"/>
  <c r="AI841" i="9"/>
  <c r="AI840" i="9"/>
  <c r="AI839" i="9"/>
  <c r="AI838" i="9"/>
  <c r="AI837" i="9"/>
  <c r="AI836" i="9"/>
  <c r="AI835" i="9"/>
  <c r="AI834" i="9"/>
  <c r="AI833" i="9"/>
  <c r="AI832" i="9"/>
  <c r="AI831" i="9"/>
  <c r="AI830" i="9"/>
  <c r="AI829" i="9"/>
  <c r="AI828" i="9"/>
  <c r="AI827" i="9"/>
  <c r="AI826" i="9"/>
  <c r="AI825" i="9"/>
  <c r="AI824" i="9"/>
  <c r="AI823" i="9"/>
  <c r="AI822" i="9"/>
  <c r="AI821" i="9"/>
  <c r="AI820" i="9"/>
  <c r="AI819" i="9"/>
  <c r="AI818" i="9"/>
  <c r="AI817" i="9"/>
  <c r="AI816" i="9"/>
  <c r="AI815" i="9"/>
  <c r="AI814" i="9"/>
  <c r="AI813" i="9"/>
  <c r="AI812" i="9"/>
  <c r="AI811" i="9"/>
  <c r="AI810" i="9"/>
  <c r="AI809" i="9"/>
  <c r="AI808" i="9"/>
  <c r="AI807" i="9"/>
  <c r="AI806" i="9"/>
  <c r="AI805" i="9"/>
  <c r="AI804" i="9"/>
  <c r="AI803" i="9"/>
  <c r="AI802" i="9"/>
  <c r="AI801" i="9"/>
  <c r="AI800" i="9"/>
  <c r="AI799" i="9"/>
  <c r="AI798" i="9"/>
  <c r="AI797" i="9"/>
  <c r="AI796" i="9"/>
  <c r="AI795" i="9"/>
  <c r="AI794" i="9"/>
  <c r="AI793" i="9"/>
  <c r="AI792" i="9"/>
  <c r="AI791" i="9"/>
  <c r="AI790" i="9"/>
  <c r="AI789" i="9"/>
  <c r="AI788" i="9"/>
  <c r="AI787" i="9"/>
  <c r="AI786" i="9"/>
  <c r="AI785" i="9"/>
  <c r="AI784" i="9"/>
  <c r="AI783" i="9"/>
  <c r="AI782" i="9"/>
  <c r="AI781" i="9"/>
  <c r="AI780" i="9"/>
  <c r="AI779" i="9"/>
  <c r="AI778" i="9"/>
  <c r="AI777" i="9"/>
  <c r="AI776" i="9"/>
  <c r="AI775" i="9"/>
  <c r="AI774" i="9"/>
  <c r="AI773" i="9"/>
  <c r="AI772" i="9"/>
  <c r="AI771" i="9"/>
  <c r="AI770" i="9"/>
  <c r="AI769" i="9"/>
  <c r="AI768" i="9"/>
  <c r="AI767" i="9"/>
  <c r="AI766" i="9"/>
  <c r="AI765" i="9"/>
  <c r="AI764" i="9"/>
  <c r="AI763" i="9"/>
  <c r="AI762" i="9"/>
  <c r="AI761" i="9"/>
  <c r="AI760" i="9"/>
  <c r="AI759" i="9"/>
  <c r="AI758" i="9"/>
  <c r="AI757" i="9"/>
  <c r="AI756" i="9"/>
  <c r="AI755" i="9"/>
  <c r="AI754" i="9"/>
  <c r="AI753" i="9"/>
  <c r="AI752" i="9"/>
  <c r="AI751" i="9"/>
  <c r="AI750" i="9"/>
  <c r="AI749" i="9"/>
  <c r="AI748" i="9"/>
  <c r="AI747" i="9"/>
  <c r="AI746" i="9"/>
  <c r="AI745" i="9"/>
  <c r="AI744" i="9"/>
  <c r="AI743" i="9"/>
  <c r="AI742" i="9"/>
  <c r="AI741" i="9"/>
  <c r="AI740" i="9"/>
  <c r="AI739" i="9"/>
  <c r="AI738" i="9"/>
  <c r="AI737" i="9"/>
  <c r="AI736" i="9"/>
  <c r="AI735" i="9"/>
  <c r="AI734" i="9"/>
  <c r="AI733" i="9"/>
  <c r="AI732" i="9"/>
  <c r="AI731" i="9"/>
  <c r="AI730" i="9"/>
  <c r="AI729" i="9"/>
  <c r="AI728" i="9"/>
  <c r="AI727" i="9"/>
  <c r="AI726" i="9"/>
  <c r="AI725" i="9"/>
  <c r="AI724" i="9"/>
  <c r="AI723" i="9"/>
  <c r="AI722" i="9"/>
  <c r="AI721" i="9"/>
  <c r="AI720" i="9"/>
  <c r="AI719" i="9"/>
  <c r="AI718" i="9"/>
  <c r="AI717" i="9"/>
  <c r="AI716" i="9"/>
  <c r="AI715" i="9"/>
  <c r="AI714" i="9"/>
  <c r="AI713" i="9"/>
  <c r="AI712" i="9"/>
  <c r="AI711" i="9"/>
  <c r="AI710" i="9"/>
  <c r="AI709" i="9"/>
  <c r="AI708" i="9"/>
  <c r="AI707" i="9"/>
  <c r="AI706" i="9"/>
  <c r="AI705" i="9"/>
  <c r="AI704" i="9"/>
  <c r="AI703" i="9"/>
  <c r="AI702" i="9"/>
  <c r="AI701" i="9"/>
  <c r="AI700" i="9"/>
  <c r="AI699" i="9"/>
  <c r="AI698" i="9"/>
  <c r="AI697" i="9"/>
  <c r="AI696" i="9"/>
  <c r="AI695" i="9"/>
  <c r="AI694" i="9"/>
  <c r="AI693" i="9"/>
  <c r="AI692" i="9"/>
  <c r="AI691" i="9"/>
  <c r="AI690" i="9"/>
  <c r="AI689" i="9"/>
  <c r="AI688" i="9"/>
  <c r="AI687" i="9"/>
  <c r="AI686" i="9"/>
  <c r="AI685" i="9"/>
  <c r="AI684" i="9"/>
  <c r="AI683" i="9"/>
  <c r="AI682" i="9"/>
  <c r="AI681" i="9"/>
  <c r="AI680" i="9"/>
  <c r="AI679" i="9"/>
  <c r="AI678" i="9"/>
  <c r="AI677" i="9"/>
  <c r="AI676" i="9"/>
  <c r="AI675" i="9"/>
  <c r="AI674" i="9"/>
  <c r="AI673" i="9"/>
  <c r="AI672" i="9"/>
  <c r="AI671" i="9"/>
  <c r="AI670" i="9"/>
  <c r="AI669" i="9"/>
  <c r="AI668" i="9"/>
  <c r="AI667" i="9"/>
  <c r="AI666" i="9"/>
  <c r="AI665" i="9"/>
  <c r="AI664" i="9"/>
  <c r="AI663" i="9"/>
  <c r="AI662" i="9"/>
  <c r="AI661" i="9"/>
  <c r="AI660" i="9"/>
  <c r="AI659" i="9"/>
  <c r="AI658" i="9"/>
  <c r="AI657" i="9"/>
  <c r="AI656" i="9"/>
  <c r="AI655" i="9"/>
  <c r="AI654" i="9"/>
  <c r="AI653" i="9"/>
  <c r="AI652" i="9"/>
  <c r="AI651" i="9"/>
  <c r="AI650" i="9"/>
  <c r="AI649" i="9"/>
  <c r="AI648" i="9"/>
  <c r="AI647" i="9"/>
  <c r="AI646" i="9"/>
  <c r="AI645" i="9"/>
  <c r="AI644" i="9"/>
  <c r="AI643" i="9"/>
  <c r="AI642" i="9"/>
  <c r="AI641" i="9"/>
  <c r="AI640" i="9"/>
  <c r="AI639" i="9"/>
  <c r="AI638" i="9"/>
  <c r="AI637" i="9"/>
  <c r="AI636" i="9"/>
  <c r="AI635" i="9"/>
  <c r="AI634" i="9"/>
  <c r="AI633" i="9"/>
  <c r="AI632" i="9"/>
  <c r="AI631" i="9"/>
  <c r="AI630" i="9"/>
  <c r="AI629" i="9"/>
  <c r="AI628" i="9"/>
  <c r="AI627" i="9"/>
  <c r="AI626" i="9"/>
  <c r="AI625" i="9"/>
  <c r="AI624" i="9"/>
  <c r="AI623" i="9"/>
  <c r="AI622" i="9"/>
  <c r="AI621" i="9"/>
  <c r="AI620" i="9"/>
  <c r="AI619" i="9"/>
  <c r="AI618" i="9"/>
  <c r="AI617" i="9"/>
  <c r="AI616" i="9"/>
  <c r="AI615" i="9"/>
  <c r="AI614" i="9"/>
  <c r="AI613" i="9"/>
  <c r="AI612" i="9"/>
  <c r="AI611" i="9"/>
  <c r="AI610" i="9"/>
  <c r="AI609" i="9"/>
  <c r="AI608" i="9"/>
  <c r="AI607" i="9"/>
  <c r="AI606" i="9"/>
  <c r="AI605" i="9"/>
  <c r="AI604" i="9"/>
  <c r="AI603" i="9"/>
  <c r="AI602" i="9"/>
  <c r="AI601" i="9"/>
  <c r="AI600" i="9"/>
  <c r="AI599" i="9"/>
  <c r="AI598" i="9"/>
  <c r="AI597" i="9"/>
  <c r="AI596" i="9"/>
  <c r="AI595" i="9"/>
  <c r="AI594" i="9"/>
  <c r="AI593" i="9"/>
  <c r="AI592" i="9"/>
  <c r="AI591" i="9"/>
  <c r="AI590" i="9"/>
  <c r="AI589" i="9"/>
  <c r="AI588" i="9"/>
  <c r="AI587" i="9"/>
  <c r="AI586" i="9"/>
  <c r="AI585" i="9"/>
  <c r="AI584" i="9"/>
  <c r="AI583" i="9"/>
  <c r="AI582" i="9"/>
  <c r="AI581" i="9"/>
  <c r="AI580" i="9"/>
  <c r="AI579" i="9"/>
  <c r="AI578" i="9"/>
  <c r="AI577" i="9"/>
  <c r="AI576" i="9"/>
  <c r="AI575" i="9"/>
  <c r="AI574" i="9"/>
  <c r="AI573" i="9"/>
  <c r="AI572" i="9"/>
  <c r="AI571" i="9"/>
  <c r="AI570" i="9"/>
  <c r="AI569" i="9"/>
  <c r="AI568" i="9"/>
  <c r="AI567" i="9"/>
  <c r="AI566" i="9"/>
  <c r="AI565" i="9"/>
  <c r="AI564" i="9"/>
  <c r="AI563" i="9"/>
  <c r="AI562" i="9"/>
  <c r="AI561" i="9"/>
  <c r="AI560" i="9"/>
  <c r="AI559" i="9"/>
  <c r="AI558" i="9"/>
  <c r="AI557" i="9"/>
  <c r="AI556" i="9"/>
  <c r="AI555" i="9"/>
  <c r="AI554" i="9"/>
  <c r="AI553" i="9"/>
  <c r="AI552" i="9"/>
  <c r="AI551" i="9"/>
  <c r="AI550" i="9"/>
  <c r="AI549" i="9"/>
  <c r="AI548" i="9"/>
  <c r="AI547" i="9"/>
  <c r="AI546" i="9"/>
  <c r="AI545" i="9"/>
  <c r="AI544" i="9"/>
  <c r="AI543" i="9"/>
  <c r="AI542" i="9"/>
  <c r="AI541" i="9"/>
  <c r="AI540" i="9"/>
  <c r="AI539" i="9"/>
  <c r="AI538" i="9"/>
  <c r="AI537" i="9"/>
  <c r="AI536" i="9"/>
  <c r="AI535" i="9"/>
  <c r="AI534" i="9"/>
  <c r="AI533" i="9"/>
  <c r="AI532" i="9"/>
  <c r="AI531" i="9"/>
  <c r="AI530" i="9"/>
  <c r="AI529" i="9"/>
  <c r="AI528" i="9"/>
  <c r="AI527" i="9"/>
  <c r="AI526" i="9"/>
  <c r="AI525" i="9"/>
  <c r="AI524" i="9"/>
  <c r="AI523" i="9"/>
  <c r="AI522" i="9"/>
  <c r="AI521" i="9"/>
  <c r="AI520" i="9"/>
  <c r="AI519" i="9"/>
  <c r="AI518" i="9"/>
  <c r="AI517" i="9"/>
  <c r="AI516" i="9"/>
  <c r="AI515" i="9"/>
  <c r="AI514" i="9"/>
  <c r="AI513" i="9"/>
  <c r="AI512" i="9"/>
  <c r="AI511" i="9"/>
  <c r="AI510" i="9"/>
  <c r="AI509" i="9"/>
  <c r="AI508" i="9"/>
  <c r="AI507" i="9"/>
  <c r="AI506" i="9"/>
  <c r="AI505" i="9"/>
  <c r="AI504" i="9"/>
  <c r="AI503" i="9"/>
  <c r="AI502" i="9"/>
  <c r="AI501" i="9"/>
  <c r="AI500" i="9"/>
  <c r="AI499" i="9"/>
  <c r="AI498" i="9"/>
  <c r="AI497" i="9"/>
  <c r="AI496" i="9"/>
  <c r="AI495" i="9"/>
  <c r="AI494" i="9"/>
  <c r="AI493" i="9"/>
  <c r="AI492" i="9"/>
  <c r="AI491" i="9"/>
  <c r="AI490" i="9"/>
  <c r="AI489" i="9"/>
  <c r="AI488" i="9"/>
  <c r="AI487" i="9"/>
  <c r="AI486" i="9"/>
  <c r="AI485" i="9"/>
  <c r="AI484" i="9"/>
  <c r="AI483" i="9"/>
  <c r="AI482" i="9"/>
  <c r="AI481" i="9"/>
  <c r="AI480" i="9"/>
  <c r="AI479" i="9"/>
  <c r="AI478" i="9"/>
  <c r="AI477" i="9"/>
  <c r="AI476" i="9"/>
  <c r="AI475" i="9"/>
  <c r="AI474" i="9"/>
  <c r="AI473" i="9"/>
  <c r="AI472" i="9"/>
  <c r="AI471" i="9"/>
  <c r="AI470" i="9"/>
  <c r="AI469" i="9"/>
  <c r="AI468" i="9"/>
  <c r="AI467" i="9"/>
  <c r="AI466" i="9"/>
  <c r="AI465" i="9"/>
  <c r="AI464" i="9"/>
  <c r="AI463" i="9"/>
  <c r="AI462" i="9"/>
  <c r="AI461" i="9"/>
  <c r="AI460" i="9"/>
  <c r="AI459" i="9"/>
  <c r="AI458" i="9"/>
  <c r="AI457" i="9"/>
  <c r="AI456" i="9"/>
  <c r="AI455" i="9"/>
  <c r="AI454" i="9"/>
  <c r="AI453" i="9"/>
  <c r="AI452" i="9"/>
  <c r="AI451" i="9"/>
  <c r="AI450" i="9"/>
  <c r="AI449" i="9"/>
  <c r="AI448" i="9"/>
  <c r="AI447" i="9"/>
  <c r="AI446" i="9"/>
  <c r="AI445" i="9"/>
  <c r="AI444" i="9"/>
  <c r="AI443" i="9"/>
  <c r="AI442" i="9"/>
  <c r="AI441" i="9"/>
  <c r="AI440" i="9"/>
  <c r="AI439" i="9"/>
  <c r="AI438" i="9"/>
  <c r="AI437" i="9"/>
  <c r="AI436" i="9"/>
  <c r="AI435" i="9"/>
  <c r="AI434" i="9"/>
  <c r="AI433" i="9"/>
  <c r="AI432" i="9"/>
  <c r="AI431" i="9"/>
  <c r="AI430" i="9"/>
  <c r="AI429" i="9"/>
  <c r="AI428" i="9"/>
  <c r="AI427" i="9"/>
  <c r="AI426" i="9"/>
  <c r="AI425" i="9"/>
  <c r="AI424" i="9"/>
  <c r="AI423" i="9"/>
  <c r="AI422" i="9"/>
  <c r="AI421" i="9"/>
  <c r="AI420" i="9"/>
  <c r="AI419" i="9"/>
  <c r="AI418" i="9"/>
  <c r="AI417" i="9"/>
  <c r="AI416" i="9"/>
  <c r="AI415" i="9"/>
  <c r="AI414" i="9"/>
  <c r="AI413" i="9"/>
  <c r="AI412" i="9"/>
  <c r="AI411" i="9"/>
  <c r="AI410" i="9"/>
  <c r="AI409" i="9"/>
  <c r="AI408" i="9"/>
  <c r="AI407" i="9"/>
  <c r="AI406" i="9"/>
  <c r="AI405" i="9"/>
  <c r="AI404" i="9"/>
  <c r="AI403" i="9"/>
  <c r="AI402" i="9"/>
  <c r="AI401" i="9"/>
  <c r="AI400" i="9"/>
  <c r="AI399" i="9"/>
  <c r="AI398" i="9"/>
  <c r="AI397" i="9"/>
  <c r="AI396" i="9"/>
  <c r="AI395" i="9"/>
  <c r="AI394" i="9"/>
  <c r="AI393" i="9"/>
  <c r="AI392" i="9"/>
  <c r="AI391" i="9"/>
  <c r="AI390" i="9"/>
  <c r="AI389" i="9"/>
  <c r="AI388" i="9"/>
  <c r="AI387" i="9"/>
  <c r="AI386" i="9"/>
  <c r="AI385" i="9"/>
  <c r="AI384" i="9"/>
  <c r="AI383" i="9"/>
  <c r="AI382" i="9"/>
  <c r="AI381" i="9"/>
  <c r="AI380" i="9"/>
  <c r="AI379" i="9"/>
  <c r="AI378" i="9"/>
  <c r="AI377" i="9"/>
  <c r="AI376" i="9"/>
  <c r="AI375" i="9"/>
  <c r="AI374" i="9"/>
  <c r="AI373" i="9"/>
  <c r="AI372" i="9"/>
  <c r="AI371" i="9"/>
  <c r="AI370" i="9"/>
  <c r="AI369" i="9"/>
  <c r="AI368" i="9"/>
  <c r="AI367" i="9"/>
  <c r="AI366" i="9"/>
  <c r="AI365" i="9"/>
  <c r="AI364" i="9"/>
  <c r="AI363" i="9"/>
  <c r="AI362" i="9"/>
  <c r="AI361" i="9"/>
  <c r="AI360" i="9"/>
  <c r="AI359" i="9"/>
  <c r="AI358" i="9"/>
  <c r="AI357" i="9"/>
  <c r="AI356" i="9"/>
  <c r="AI355" i="9"/>
  <c r="AI354" i="9"/>
  <c r="AI353" i="9"/>
  <c r="AI352" i="9"/>
  <c r="AI351" i="9"/>
  <c r="AI350" i="9"/>
  <c r="AI349" i="9"/>
  <c r="AI348" i="9"/>
  <c r="AI347" i="9"/>
  <c r="AI346" i="9"/>
  <c r="AI345" i="9"/>
  <c r="AI344" i="9"/>
  <c r="AI343" i="9"/>
  <c r="AI342" i="9"/>
  <c r="AI341" i="9"/>
  <c r="AI340" i="9"/>
  <c r="AI339" i="9"/>
  <c r="AI338" i="9"/>
  <c r="AI337" i="9"/>
  <c r="AI336" i="9"/>
  <c r="AI335" i="9"/>
  <c r="AI334" i="9"/>
  <c r="AI333" i="9"/>
  <c r="AI332" i="9"/>
  <c r="AI331" i="9"/>
  <c r="AI330" i="9"/>
  <c r="AI329" i="9"/>
  <c r="AI328" i="9"/>
  <c r="AI327" i="9"/>
  <c r="AI326" i="9"/>
  <c r="AI325" i="9"/>
  <c r="AI324" i="9"/>
  <c r="AI323" i="9"/>
  <c r="AI322" i="9"/>
  <c r="AI321" i="9"/>
  <c r="AI320" i="9"/>
  <c r="AI319" i="9"/>
  <c r="AI318" i="9"/>
  <c r="AI317" i="9"/>
  <c r="AI316" i="9"/>
  <c r="AI315" i="9"/>
  <c r="AI314" i="9"/>
  <c r="AI313" i="9"/>
  <c r="AI312" i="9"/>
  <c r="AI311" i="9"/>
  <c r="AI310" i="9"/>
  <c r="AI309" i="9"/>
  <c r="AI308" i="9"/>
  <c r="AI307" i="9"/>
  <c r="AI306" i="9"/>
  <c r="AI305" i="9"/>
  <c r="AI304" i="9"/>
  <c r="AI303" i="9"/>
  <c r="AI302" i="9"/>
  <c r="AI301" i="9"/>
  <c r="AI300" i="9"/>
  <c r="AI299" i="9"/>
  <c r="AI298" i="9"/>
  <c r="AI297" i="9"/>
  <c r="AI296" i="9"/>
  <c r="AI295" i="9"/>
  <c r="AI294" i="9"/>
  <c r="AI293" i="9"/>
  <c r="AI292" i="9"/>
  <c r="AI291" i="9"/>
  <c r="AI290" i="9"/>
  <c r="AI289" i="9"/>
  <c r="AI288" i="9"/>
  <c r="AI287" i="9"/>
  <c r="AI286" i="9"/>
  <c r="AI285" i="9"/>
  <c r="AI284" i="9"/>
  <c r="AI283" i="9"/>
  <c r="AI282" i="9"/>
  <c r="AI281" i="9"/>
  <c r="AI280" i="9"/>
  <c r="AI279" i="9"/>
  <c r="AI278" i="9"/>
  <c r="AI277" i="9"/>
  <c r="AI276" i="9"/>
  <c r="AI275" i="9"/>
  <c r="AI274" i="9"/>
  <c r="AI273" i="9"/>
  <c r="AI272" i="9"/>
  <c r="AI271" i="9"/>
  <c r="AI270" i="9"/>
  <c r="AI269" i="9"/>
  <c r="AI268" i="9"/>
  <c r="AI267" i="9"/>
  <c r="AI266" i="9"/>
  <c r="AI265" i="9"/>
  <c r="AI264" i="9"/>
  <c r="AI263" i="9"/>
  <c r="AI262" i="9"/>
  <c r="AI261" i="9"/>
  <c r="AI260" i="9"/>
  <c r="AI259" i="9"/>
  <c r="AI258" i="9"/>
  <c r="AI257" i="9"/>
  <c r="AI256" i="9"/>
  <c r="AI255" i="9"/>
  <c r="AI254" i="9"/>
  <c r="AI253" i="9"/>
  <c r="AI252" i="9"/>
  <c r="AI251" i="9"/>
  <c r="AI250" i="9"/>
  <c r="AI249" i="9"/>
  <c r="AI248" i="9"/>
  <c r="AI247" i="9"/>
  <c r="AI246" i="9"/>
  <c r="AI245" i="9"/>
  <c r="AI244" i="9"/>
  <c r="AI243" i="9"/>
  <c r="AI242" i="9"/>
  <c r="AI241" i="9"/>
  <c r="AI240" i="9"/>
  <c r="AI239" i="9"/>
  <c r="AI238" i="9"/>
  <c r="AI237" i="9"/>
  <c r="AI236" i="9"/>
  <c r="AI235" i="9"/>
  <c r="AI234" i="9"/>
  <c r="AI233" i="9"/>
  <c r="AI232" i="9"/>
  <c r="AI231" i="9"/>
  <c r="AI230" i="9"/>
  <c r="AI229" i="9"/>
  <c r="AI228" i="9"/>
  <c r="AI227" i="9"/>
  <c r="AI226" i="9"/>
  <c r="AI225" i="9"/>
  <c r="AI224" i="9"/>
  <c r="AI223" i="9"/>
  <c r="AI222" i="9"/>
  <c r="AI221" i="9"/>
  <c r="AI220" i="9"/>
  <c r="AI219" i="9"/>
  <c r="AI218" i="9"/>
  <c r="AI217" i="9"/>
  <c r="AI216" i="9"/>
  <c r="AI215" i="9"/>
  <c r="AI214" i="9"/>
  <c r="AI213" i="9"/>
  <c r="AI212" i="9"/>
  <c r="AI211" i="9"/>
  <c r="AI210" i="9"/>
  <c r="AI209" i="9"/>
  <c r="AI208" i="9"/>
  <c r="AI207" i="9"/>
  <c r="AI206" i="9"/>
  <c r="AI205" i="9"/>
  <c r="AI204" i="9"/>
  <c r="AI203" i="9"/>
  <c r="AI202" i="9"/>
  <c r="AI201" i="9"/>
  <c r="AI200" i="9"/>
  <c r="AI199" i="9"/>
  <c r="AI198" i="9"/>
  <c r="AI197" i="9"/>
  <c r="AI196" i="9"/>
  <c r="AI195" i="9"/>
  <c r="AI194" i="9"/>
  <c r="AI193" i="9"/>
  <c r="AI192" i="9"/>
  <c r="AI191" i="9"/>
  <c r="AI190" i="9"/>
  <c r="AI189" i="9"/>
  <c r="AI188" i="9"/>
  <c r="AI187" i="9"/>
  <c r="AI186" i="9"/>
  <c r="AI185" i="9"/>
  <c r="AI184" i="9"/>
  <c r="AI183" i="9"/>
  <c r="AI182" i="9"/>
  <c r="AI181" i="9"/>
  <c r="AI180" i="9"/>
  <c r="AI179" i="9"/>
  <c r="AI178" i="9"/>
  <c r="AI177" i="9"/>
  <c r="AI176" i="9"/>
  <c r="AI175" i="9"/>
  <c r="AI174" i="9"/>
  <c r="AI173" i="9"/>
  <c r="AI172" i="9"/>
  <c r="AI171" i="9"/>
  <c r="AI170" i="9"/>
  <c r="AI169" i="9"/>
  <c r="AI168" i="9"/>
  <c r="AI167" i="9"/>
  <c r="AI166" i="9"/>
  <c r="AI165" i="9"/>
  <c r="AI164" i="9"/>
  <c r="AI163" i="9"/>
  <c r="AI162" i="9"/>
  <c r="AI161" i="9"/>
  <c r="AI160" i="9"/>
  <c r="AI159" i="9"/>
  <c r="AI158" i="9"/>
  <c r="AI157" i="9"/>
  <c r="AI156" i="9"/>
  <c r="AI155" i="9"/>
  <c r="AI154" i="9"/>
  <c r="AI153" i="9"/>
  <c r="AI152" i="9"/>
  <c r="AI151" i="9"/>
  <c r="AI150" i="9"/>
  <c r="AI149" i="9"/>
  <c r="AI148" i="9"/>
  <c r="AI147" i="9"/>
  <c r="AI146" i="9"/>
  <c r="AI145" i="9"/>
  <c r="AI144" i="9"/>
  <c r="AI143" i="9"/>
  <c r="AI142" i="9"/>
  <c r="AI141" i="9"/>
  <c r="AI140" i="9"/>
  <c r="AI139" i="9"/>
  <c r="AI138" i="9"/>
  <c r="AI137" i="9"/>
  <c r="AI136" i="9"/>
  <c r="AI135" i="9"/>
  <c r="AI134" i="9"/>
  <c r="AI133" i="9"/>
  <c r="AI132" i="9"/>
  <c r="AI131" i="9"/>
  <c r="AI130" i="9"/>
  <c r="AI129" i="9"/>
  <c r="AI128" i="9"/>
  <c r="AI127" i="9"/>
  <c r="AI126" i="9"/>
  <c r="AI125" i="9"/>
  <c r="AI124" i="9"/>
  <c r="AI123" i="9"/>
  <c r="AI122" i="9"/>
  <c r="AI121" i="9"/>
  <c r="AI120" i="9"/>
  <c r="AI119" i="9"/>
  <c r="AI118" i="9"/>
  <c r="AI117" i="9"/>
  <c r="AI116" i="9"/>
  <c r="AI115" i="9"/>
  <c r="AI114" i="9"/>
  <c r="AI113" i="9"/>
  <c r="AI112" i="9"/>
  <c r="AI111" i="9"/>
  <c r="AI110" i="9"/>
  <c r="AI109" i="9"/>
  <c r="AI108" i="9"/>
  <c r="AI107" i="9"/>
  <c r="AI106" i="9"/>
  <c r="AI105" i="9"/>
  <c r="AI104" i="9"/>
  <c r="AI103" i="9"/>
  <c r="AI102" i="9"/>
  <c r="AI101" i="9"/>
  <c r="AI100" i="9"/>
  <c r="AI99" i="9"/>
  <c r="AI98" i="9"/>
  <c r="AI97" i="9"/>
  <c r="AI96" i="9"/>
  <c r="AI95" i="9"/>
  <c r="AI94" i="9"/>
  <c r="AI93" i="9"/>
  <c r="AI92" i="9"/>
  <c r="AI91" i="9"/>
  <c r="AI90" i="9"/>
  <c r="AI89" i="9"/>
  <c r="AI88" i="9"/>
  <c r="AI87" i="9"/>
  <c r="AI86" i="9"/>
  <c r="AI85" i="9"/>
  <c r="AI84" i="9"/>
  <c r="AI83" i="9"/>
  <c r="AI82" i="9"/>
  <c r="AI81" i="9"/>
  <c r="AI80" i="9"/>
  <c r="AI79" i="9"/>
  <c r="AI78" i="9"/>
  <c r="AI77" i="9"/>
  <c r="AI76" i="9"/>
  <c r="AI75" i="9"/>
  <c r="AI74" i="9"/>
  <c r="AI73" i="9"/>
  <c r="AI72" i="9"/>
  <c r="AI71" i="9"/>
  <c r="AI70" i="9"/>
  <c r="AI69" i="9"/>
  <c r="AI68" i="9"/>
  <c r="AI67" i="9"/>
  <c r="AI66" i="9"/>
  <c r="AI65" i="9"/>
  <c r="AI64" i="9"/>
  <c r="AI63" i="9"/>
  <c r="AI62" i="9"/>
  <c r="AI61" i="9"/>
  <c r="AI60" i="9"/>
  <c r="AI59" i="9"/>
  <c r="AI58" i="9"/>
  <c r="AI57" i="9"/>
  <c r="AI56" i="9"/>
  <c r="AI55" i="9"/>
  <c r="AI54" i="9"/>
  <c r="AI53" i="9"/>
  <c r="AI52" i="9"/>
  <c r="AI51" i="9"/>
  <c r="AI50" i="9"/>
  <c r="AI49" i="9"/>
  <c r="AI48" i="9"/>
  <c r="AI47" i="9"/>
  <c r="AI46" i="9"/>
  <c r="AI45" i="9"/>
  <c r="AI44" i="9"/>
  <c r="AI43" i="9"/>
  <c r="AI42" i="9"/>
  <c r="AI41" i="9"/>
  <c r="AI40" i="9"/>
  <c r="AI39" i="9"/>
  <c r="AI38" i="9"/>
  <c r="AI37" i="9"/>
  <c r="AI36" i="9"/>
  <c r="AI35" i="9"/>
  <c r="AI34" i="9"/>
  <c r="AI33" i="9"/>
  <c r="AI32" i="9"/>
  <c r="AI31" i="9"/>
  <c r="AI30" i="9"/>
  <c r="AI29" i="9"/>
  <c r="AI28" i="9"/>
  <c r="AI27" i="9"/>
  <c r="AI26" i="9"/>
  <c r="AI25" i="9"/>
  <c r="AI24" i="9"/>
  <c r="AI23" i="9"/>
  <c r="AI22" i="9"/>
  <c r="AI21" i="9"/>
  <c r="AI20" i="9"/>
  <c r="AI19" i="9"/>
  <c r="AI18" i="9"/>
  <c r="AI17" i="9"/>
  <c r="AI16" i="9"/>
  <c r="AI15" i="9"/>
  <c r="AI14" i="9"/>
  <c r="AI13" i="9"/>
  <c r="AI12" i="9"/>
  <c r="AI11" i="9"/>
  <c r="AQ499" i="13"/>
  <c r="AQ498" i="13"/>
  <c r="AQ497" i="13"/>
  <c r="AQ496" i="13"/>
  <c r="AQ495" i="13"/>
  <c r="AQ494" i="13"/>
  <c r="AQ493" i="13"/>
  <c r="AQ492" i="13"/>
  <c r="AQ491" i="13"/>
  <c r="AQ490" i="13"/>
  <c r="AQ489" i="13"/>
  <c r="AQ488" i="13"/>
  <c r="AQ487" i="13"/>
  <c r="AQ486" i="13"/>
  <c r="AQ485" i="13"/>
  <c r="AQ484" i="13"/>
  <c r="AQ483" i="13"/>
  <c r="AQ482" i="13"/>
  <c r="AQ481" i="13"/>
  <c r="AQ480" i="13"/>
  <c r="AQ479" i="13"/>
  <c r="AQ478" i="13"/>
  <c r="AQ477" i="13"/>
  <c r="AQ476" i="13"/>
  <c r="AQ475" i="13"/>
  <c r="AQ474" i="13"/>
  <c r="AQ473" i="13"/>
  <c r="AQ472" i="13"/>
  <c r="AQ471" i="13"/>
  <c r="AQ470" i="13"/>
  <c r="AQ469" i="13"/>
  <c r="AQ468" i="13"/>
  <c r="AQ467" i="13"/>
  <c r="AQ466" i="13"/>
  <c r="AQ465" i="13"/>
  <c r="AQ464" i="13"/>
  <c r="AQ463" i="13"/>
  <c r="AQ462" i="13"/>
  <c r="AQ461" i="13"/>
  <c r="AQ460" i="13"/>
  <c r="AQ459" i="13"/>
  <c r="AQ458" i="13"/>
  <c r="AQ457" i="13"/>
  <c r="AQ456" i="13"/>
  <c r="AQ455" i="13"/>
  <c r="AQ454" i="13"/>
  <c r="AQ453" i="13"/>
  <c r="AQ452" i="13"/>
  <c r="AQ451" i="13"/>
  <c r="AQ450" i="13"/>
  <c r="AQ449" i="13"/>
  <c r="AQ448" i="13"/>
  <c r="AQ447" i="13"/>
  <c r="AQ446" i="13"/>
  <c r="AQ445" i="13"/>
  <c r="AQ444" i="13"/>
  <c r="AQ443" i="13"/>
  <c r="AQ442" i="13"/>
  <c r="AQ441" i="13"/>
  <c r="AQ440" i="13"/>
  <c r="AQ439" i="13"/>
  <c r="AQ438" i="13"/>
  <c r="AQ437" i="13"/>
  <c r="AQ436" i="13"/>
  <c r="AQ435" i="13"/>
  <c r="AQ434" i="13"/>
  <c r="AQ433" i="13"/>
  <c r="AQ432" i="13"/>
  <c r="AQ431" i="13"/>
  <c r="AQ430" i="13"/>
  <c r="AQ429" i="13"/>
  <c r="AQ428" i="13"/>
  <c r="AQ427" i="13"/>
  <c r="AQ426" i="13"/>
  <c r="AQ425" i="13"/>
  <c r="AQ424" i="13"/>
  <c r="AQ423" i="13"/>
  <c r="AQ422" i="13"/>
  <c r="AQ421" i="13"/>
  <c r="AQ420" i="13"/>
  <c r="AQ419" i="13"/>
  <c r="AQ418" i="13"/>
  <c r="AQ417" i="13"/>
  <c r="AQ416" i="13"/>
  <c r="AQ415" i="13"/>
  <c r="AQ414" i="13"/>
  <c r="AQ413" i="13"/>
  <c r="AQ412" i="13"/>
  <c r="AQ411" i="13"/>
  <c r="AQ410" i="13"/>
  <c r="AQ409" i="13"/>
  <c r="AQ408" i="13"/>
  <c r="AQ407" i="13"/>
  <c r="AQ406" i="13"/>
  <c r="AQ405" i="13"/>
  <c r="AQ404" i="13"/>
  <c r="AQ403" i="13"/>
  <c r="AQ402" i="13"/>
  <c r="AQ401" i="13"/>
  <c r="AQ400" i="13"/>
  <c r="AQ399" i="13"/>
  <c r="AQ398" i="13"/>
  <c r="AQ397" i="13"/>
  <c r="AQ396" i="13"/>
  <c r="AQ395" i="13"/>
  <c r="AQ394" i="13"/>
  <c r="AQ393" i="13"/>
  <c r="AQ392" i="13"/>
  <c r="AQ391" i="13"/>
  <c r="AQ390" i="13"/>
  <c r="AQ389" i="13"/>
  <c r="AQ388" i="13"/>
  <c r="AQ387" i="13"/>
  <c r="AQ386" i="13"/>
  <c r="AQ385" i="13"/>
  <c r="AQ384" i="13"/>
  <c r="AQ383" i="13"/>
  <c r="AQ382" i="13"/>
  <c r="AQ381" i="13"/>
  <c r="AQ380" i="13"/>
  <c r="AQ379" i="13"/>
  <c r="AQ378" i="13"/>
  <c r="AQ377" i="13"/>
  <c r="AQ376" i="13"/>
  <c r="AQ375" i="13"/>
  <c r="AQ374" i="13"/>
  <c r="AQ373" i="13"/>
  <c r="AQ372" i="13"/>
  <c r="AQ371" i="13"/>
  <c r="AQ370" i="13"/>
  <c r="AQ369" i="13"/>
  <c r="AQ368" i="13"/>
  <c r="AQ367" i="13"/>
  <c r="AQ366" i="13"/>
  <c r="AQ365" i="13"/>
  <c r="AQ364" i="13"/>
  <c r="AQ363" i="13"/>
  <c r="AQ362" i="13"/>
  <c r="AQ361" i="13"/>
  <c r="AQ360" i="13"/>
  <c r="AQ359" i="13"/>
  <c r="AQ358" i="13"/>
  <c r="AQ357" i="13"/>
  <c r="AQ356" i="13"/>
  <c r="AQ355" i="13"/>
  <c r="AQ354" i="13"/>
  <c r="AQ353" i="13"/>
  <c r="AQ352" i="13"/>
  <c r="AQ351" i="13"/>
  <c r="AQ350" i="13"/>
  <c r="AQ349" i="13"/>
  <c r="AQ348" i="13"/>
  <c r="AQ347" i="13"/>
  <c r="AQ346" i="13"/>
  <c r="AQ345" i="13"/>
  <c r="AQ344" i="13"/>
  <c r="AQ343" i="13"/>
  <c r="AQ342" i="13"/>
  <c r="AQ341" i="13"/>
  <c r="AQ340" i="13"/>
  <c r="AQ339" i="13"/>
  <c r="AQ338" i="13"/>
  <c r="AQ337" i="13"/>
  <c r="AQ336" i="13"/>
  <c r="AQ335" i="13"/>
  <c r="AQ334" i="13"/>
  <c r="AQ333" i="13"/>
  <c r="AQ332" i="13"/>
  <c r="AQ331" i="13"/>
  <c r="AQ330" i="13"/>
  <c r="AQ329" i="13"/>
  <c r="AQ328" i="13"/>
  <c r="AQ327" i="13"/>
  <c r="AQ326" i="13"/>
  <c r="AQ325" i="13"/>
  <c r="AQ324" i="13"/>
  <c r="AQ323" i="13"/>
  <c r="AQ322" i="13"/>
  <c r="AQ321" i="13"/>
  <c r="AQ320" i="13"/>
  <c r="AQ319" i="13"/>
  <c r="AQ318" i="13"/>
  <c r="AQ317" i="13"/>
  <c r="AQ316" i="13"/>
  <c r="AQ315" i="13"/>
  <c r="AQ314" i="13"/>
  <c r="AQ313" i="13"/>
  <c r="AQ312" i="13"/>
  <c r="AQ311" i="13"/>
  <c r="AQ310" i="13"/>
  <c r="AQ309" i="13"/>
  <c r="AQ308" i="13"/>
  <c r="AQ307" i="13"/>
  <c r="AQ306" i="13"/>
  <c r="AQ305" i="13"/>
  <c r="AQ304" i="13"/>
  <c r="AQ303" i="13"/>
  <c r="AQ302" i="13"/>
  <c r="AQ301" i="13"/>
  <c r="AQ300" i="13"/>
  <c r="AQ299" i="13"/>
  <c r="AQ298" i="13"/>
  <c r="AQ297" i="13"/>
  <c r="AQ296" i="13"/>
  <c r="AQ295" i="13"/>
  <c r="AQ294" i="13"/>
  <c r="AQ293" i="13"/>
  <c r="AQ292" i="13"/>
  <c r="AQ291" i="13"/>
  <c r="AQ290" i="13"/>
  <c r="AQ289" i="13"/>
  <c r="AQ288" i="13"/>
  <c r="AQ287" i="13"/>
  <c r="AQ286" i="13"/>
  <c r="AQ285" i="13"/>
  <c r="AQ284" i="13"/>
  <c r="AQ283" i="13"/>
  <c r="AQ282" i="13"/>
  <c r="AQ281" i="13"/>
  <c r="AQ280" i="13"/>
  <c r="AQ279" i="13"/>
  <c r="AQ278" i="13"/>
  <c r="AQ277" i="13"/>
  <c r="AQ276" i="13"/>
  <c r="AQ275" i="13"/>
  <c r="AQ274" i="13"/>
  <c r="AQ273" i="13"/>
  <c r="AQ272" i="13"/>
  <c r="AQ271" i="13"/>
  <c r="AQ270" i="13"/>
  <c r="AQ269" i="13"/>
  <c r="AQ268" i="13"/>
  <c r="AQ267" i="13"/>
  <c r="AQ266" i="13"/>
  <c r="AQ265" i="13"/>
  <c r="AQ264" i="13"/>
  <c r="AQ263" i="13"/>
  <c r="AQ262" i="13"/>
  <c r="AQ261" i="13"/>
  <c r="AQ260" i="13"/>
  <c r="AQ259" i="13"/>
  <c r="AQ258" i="13"/>
  <c r="AQ257" i="13"/>
  <c r="AQ256" i="13"/>
  <c r="AQ255" i="13"/>
  <c r="AQ254" i="13"/>
  <c r="AQ253" i="13"/>
  <c r="AQ252" i="13"/>
  <c r="AQ251" i="13"/>
  <c r="AQ250" i="13"/>
  <c r="AQ249" i="13"/>
  <c r="AQ248" i="13"/>
  <c r="AQ247" i="13"/>
  <c r="AQ246" i="13"/>
  <c r="AQ245" i="13"/>
  <c r="AQ244" i="13"/>
  <c r="AQ243" i="13"/>
  <c r="AQ242" i="13"/>
  <c r="AQ241" i="13"/>
  <c r="AQ240" i="13"/>
  <c r="AQ239" i="13"/>
  <c r="AQ238" i="13"/>
  <c r="AQ237" i="13"/>
  <c r="AQ236" i="13"/>
  <c r="AQ235" i="13"/>
  <c r="AQ234" i="13"/>
  <c r="AQ233" i="13"/>
  <c r="AQ232" i="13"/>
  <c r="AQ231" i="13"/>
  <c r="AQ230" i="13"/>
  <c r="AQ229" i="13"/>
  <c r="AQ228" i="13"/>
  <c r="AQ227" i="13"/>
  <c r="AQ226" i="13"/>
  <c r="AQ225" i="13"/>
  <c r="AQ224" i="13"/>
  <c r="AQ223" i="13"/>
  <c r="AQ222" i="13"/>
  <c r="AQ221" i="13"/>
  <c r="AQ220" i="13"/>
  <c r="AQ219" i="13"/>
  <c r="AQ218" i="13"/>
  <c r="AQ217" i="13"/>
  <c r="AQ216" i="13"/>
  <c r="AQ215" i="13"/>
  <c r="AQ214" i="13"/>
  <c r="AQ213" i="13"/>
  <c r="AQ212" i="13"/>
  <c r="AQ211" i="13"/>
  <c r="AQ210" i="13"/>
  <c r="AQ209" i="13"/>
  <c r="AQ208" i="13"/>
  <c r="AQ207" i="13"/>
  <c r="AQ206" i="13"/>
  <c r="AQ205" i="13"/>
  <c r="AQ204" i="13"/>
  <c r="AQ203" i="13"/>
  <c r="AQ202" i="13"/>
  <c r="AQ201" i="13"/>
  <c r="AQ200" i="13"/>
  <c r="AQ199" i="13"/>
  <c r="AQ198" i="13"/>
  <c r="AQ197" i="13"/>
  <c r="AQ196" i="13"/>
  <c r="AQ195" i="13"/>
  <c r="AQ194" i="13"/>
  <c r="AQ193" i="13"/>
  <c r="AQ192" i="13"/>
  <c r="AQ191" i="13"/>
  <c r="AQ190" i="13"/>
  <c r="AQ189" i="13"/>
  <c r="AQ188" i="13"/>
  <c r="AQ187" i="13"/>
  <c r="AQ186" i="13"/>
  <c r="AQ185" i="13"/>
  <c r="AQ184" i="13"/>
  <c r="AQ183" i="13"/>
  <c r="AQ182" i="13"/>
  <c r="AQ181" i="13"/>
  <c r="AQ180" i="13"/>
  <c r="AQ179" i="13"/>
  <c r="AQ178" i="13"/>
  <c r="AQ177" i="13"/>
  <c r="AQ176" i="13"/>
  <c r="AQ175" i="13"/>
  <c r="AQ174" i="13"/>
  <c r="AQ173" i="13"/>
  <c r="AQ172" i="13"/>
  <c r="AQ171" i="13"/>
  <c r="AQ170" i="13"/>
  <c r="AQ169" i="13"/>
  <c r="AQ168" i="13"/>
  <c r="AQ167" i="13"/>
  <c r="AQ166" i="13"/>
  <c r="AQ165" i="13"/>
  <c r="AQ164" i="13"/>
  <c r="AQ163" i="13"/>
  <c r="AQ162" i="13"/>
  <c r="AQ161" i="13"/>
  <c r="AQ160" i="13"/>
  <c r="AQ159" i="13"/>
  <c r="AQ158" i="13"/>
  <c r="AQ157" i="13"/>
  <c r="AQ156" i="13"/>
  <c r="AQ155" i="13"/>
  <c r="AQ154" i="13"/>
  <c r="AQ153" i="13"/>
  <c r="AQ152" i="13"/>
  <c r="AQ151" i="13"/>
  <c r="AQ150" i="13"/>
  <c r="AQ149" i="13"/>
  <c r="AQ148" i="13"/>
  <c r="AQ147" i="13"/>
  <c r="AQ146" i="13"/>
  <c r="AQ145" i="13"/>
  <c r="AQ144" i="13"/>
  <c r="AQ143" i="13"/>
  <c r="AQ142" i="13"/>
  <c r="AQ141" i="13"/>
  <c r="AQ140" i="13"/>
  <c r="AQ139" i="13"/>
  <c r="AQ138" i="13"/>
  <c r="AQ137" i="13"/>
  <c r="AQ136" i="13"/>
  <c r="AQ135" i="13"/>
  <c r="AQ134" i="13"/>
  <c r="AQ133" i="13"/>
  <c r="AQ132" i="13"/>
  <c r="AQ131" i="13"/>
  <c r="AQ130" i="13"/>
  <c r="AQ129" i="13"/>
  <c r="AQ128" i="13"/>
  <c r="AQ127" i="13"/>
  <c r="AQ126" i="13"/>
  <c r="AQ125" i="13"/>
  <c r="AQ124" i="13"/>
  <c r="AQ123" i="13"/>
  <c r="AQ122" i="13"/>
  <c r="AQ121" i="13"/>
  <c r="AQ120" i="13"/>
  <c r="AQ119" i="13"/>
  <c r="AQ118" i="13"/>
  <c r="AQ117" i="13"/>
  <c r="AQ116" i="13"/>
  <c r="AQ115" i="13"/>
  <c r="AQ114" i="13"/>
  <c r="AQ113" i="13"/>
  <c r="AQ112" i="13"/>
  <c r="AQ111" i="13"/>
  <c r="AQ110" i="13"/>
  <c r="AQ109" i="13"/>
  <c r="AQ108" i="13"/>
  <c r="AQ107" i="13"/>
  <c r="AQ106" i="13"/>
  <c r="AQ105" i="13"/>
  <c r="AQ104" i="13"/>
  <c r="AQ103" i="13"/>
  <c r="AQ102" i="13"/>
  <c r="AQ101" i="13"/>
  <c r="AQ100" i="13"/>
  <c r="AQ99" i="13"/>
  <c r="AQ98" i="13"/>
  <c r="AQ97" i="13"/>
  <c r="AQ96" i="13"/>
  <c r="AQ95" i="13"/>
  <c r="AQ94" i="13"/>
  <c r="AQ93" i="13"/>
  <c r="AQ92" i="13"/>
  <c r="AQ91" i="13"/>
  <c r="AQ90" i="13"/>
  <c r="AQ89" i="13"/>
  <c r="AQ88" i="13"/>
  <c r="AQ87" i="13"/>
  <c r="AQ86" i="13"/>
  <c r="AQ85" i="13"/>
  <c r="AQ84" i="13"/>
  <c r="AQ83" i="13"/>
  <c r="AQ82" i="13"/>
  <c r="AQ81" i="13"/>
  <c r="AQ80" i="13"/>
  <c r="AQ79" i="13"/>
  <c r="AQ78" i="13"/>
  <c r="AQ77" i="13"/>
  <c r="AQ76" i="13"/>
  <c r="AQ75" i="13"/>
  <c r="AQ74" i="13"/>
  <c r="AQ73" i="13"/>
  <c r="AQ72" i="13"/>
  <c r="AQ71" i="13"/>
  <c r="AQ70" i="13"/>
  <c r="AQ69" i="13"/>
  <c r="AQ68" i="13"/>
  <c r="AQ67" i="13"/>
  <c r="AQ66" i="13"/>
  <c r="AQ65" i="13"/>
  <c r="AQ64" i="13"/>
  <c r="AQ63" i="13"/>
  <c r="AQ62" i="13"/>
  <c r="AQ61" i="13"/>
  <c r="AQ60" i="13"/>
  <c r="AQ59" i="13"/>
  <c r="AQ58" i="13"/>
  <c r="AQ57" i="13"/>
  <c r="AQ56" i="13"/>
  <c r="AQ55" i="13"/>
  <c r="AQ54" i="13"/>
  <c r="AQ53" i="13"/>
  <c r="AQ52" i="13"/>
  <c r="AQ51" i="13"/>
  <c r="AQ50" i="13"/>
  <c r="AQ49" i="13"/>
  <c r="AQ48" i="13"/>
  <c r="AQ47" i="13"/>
  <c r="AQ46" i="13"/>
  <c r="AQ45" i="13"/>
  <c r="AQ44" i="13"/>
  <c r="AQ43" i="13"/>
  <c r="AQ42" i="13"/>
  <c r="AQ41" i="13"/>
  <c r="AQ40" i="13"/>
  <c r="AQ39" i="13"/>
  <c r="AQ38" i="13"/>
  <c r="AQ37" i="13"/>
  <c r="AQ36" i="13"/>
  <c r="AQ35" i="13"/>
  <c r="AQ34" i="13"/>
  <c r="AQ33" i="13"/>
  <c r="AQ32" i="13"/>
  <c r="AQ31" i="13"/>
  <c r="AQ30" i="13"/>
  <c r="AQ29" i="13"/>
  <c r="AQ28" i="13"/>
  <c r="AQ27" i="13"/>
  <c r="AQ26" i="13"/>
  <c r="AQ25" i="13"/>
  <c r="AQ24" i="13"/>
  <c r="AQ23" i="13"/>
  <c r="AQ22" i="13"/>
  <c r="AQ21" i="13"/>
  <c r="AQ20" i="13"/>
  <c r="AQ19" i="13"/>
  <c r="AQ18" i="13"/>
  <c r="AQ17" i="13"/>
  <c r="AQ16" i="13"/>
  <c r="AQ15" i="13"/>
  <c r="AQ14" i="13"/>
  <c r="AQ500" i="13"/>
  <c r="AQ13" i="13"/>
  <c r="AQ12" i="13"/>
  <c r="AQ11" i="13"/>
  <c r="AL500" i="29"/>
  <c r="AL499" i="29"/>
  <c r="AL498" i="29"/>
  <c r="AL497" i="29"/>
  <c r="AL496" i="29"/>
  <c r="AL495" i="29"/>
  <c r="AL494" i="29"/>
  <c r="AL493" i="29"/>
  <c r="AL492" i="29"/>
  <c r="AL491" i="29"/>
  <c r="AL490" i="29"/>
  <c r="AL489" i="29"/>
  <c r="AL488" i="29"/>
  <c r="AL487" i="29"/>
  <c r="AL486" i="29"/>
  <c r="AL485" i="29"/>
  <c r="AL484" i="29"/>
  <c r="AL483" i="29"/>
  <c r="AL482" i="29"/>
  <c r="AL481" i="29"/>
  <c r="AL480" i="29"/>
  <c r="AL479" i="29"/>
  <c r="AL478" i="29"/>
  <c r="AL477" i="29"/>
  <c r="AL476" i="29"/>
  <c r="AL475" i="29"/>
  <c r="AL474" i="29"/>
  <c r="AL473" i="29"/>
  <c r="AL472" i="29"/>
  <c r="AL471" i="29"/>
  <c r="AL470" i="29"/>
  <c r="AL469" i="29"/>
  <c r="AL468" i="29"/>
  <c r="AL467" i="29"/>
  <c r="AL466" i="29"/>
  <c r="AL465" i="29"/>
  <c r="AL464" i="29"/>
  <c r="AL463" i="29"/>
  <c r="AL462" i="29"/>
  <c r="AL461" i="29"/>
  <c r="AL460" i="29"/>
  <c r="AL459" i="29"/>
  <c r="AL458" i="29"/>
  <c r="AL457" i="29"/>
  <c r="AL456" i="29"/>
  <c r="AL455" i="29"/>
  <c r="AL454" i="29"/>
  <c r="AL453" i="29"/>
  <c r="AL452" i="29"/>
  <c r="AL451" i="29"/>
  <c r="AL450" i="29"/>
  <c r="AL449" i="29"/>
  <c r="AL448" i="29"/>
  <c r="AL447" i="29"/>
  <c r="AL446" i="29"/>
  <c r="AL445" i="29"/>
  <c r="AL444" i="29"/>
  <c r="AL443" i="29"/>
  <c r="AL442" i="29"/>
  <c r="AL441" i="29"/>
  <c r="AL440" i="29"/>
  <c r="AL439" i="29"/>
  <c r="AL438" i="29"/>
  <c r="AL437" i="29"/>
  <c r="AL436" i="29"/>
  <c r="AL435" i="29"/>
  <c r="AL434" i="29"/>
  <c r="AL433" i="29"/>
  <c r="AL432" i="29"/>
  <c r="AL431" i="29"/>
  <c r="AL430" i="29"/>
  <c r="AL429" i="29"/>
  <c r="AL428" i="29"/>
  <c r="AL427" i="29"/>
  <c r="AL426" i="29"/>
  <c r="AL425" i="29"/>
  <c r="AL424" i="29"/>
  <c r="AL423" i="29"/>
  <c r="AL422" i="29"/>
  <c r="AL421" i="29"/>
  <c r="AL420" i="29"/>
  <c r="AL419" i="29"/>
  <c r="AL418" i="29"/>
  <c r="AL417" i="29"/>
  <c r="AL416" i="29"/>
  <c r="AL415" i="29"/>
  <c r="AL414" i="29"/>
  <c r="AL413" i="29"/>
  <c r="AL412" i="29"/>
  <c r="AL411" i="29"/>
  <c r="AL410" i="29"/>
  <c r="AL409" i="29"/>
  <c r="AL408" i="29"/>
  <c r="AL407" i="29"/>
  <c r="AL406" i="29"/>
  <c r="AL405" i="29"/>
  <c r="AL404" i="29"/>
  <c r="AL403" i="29"/>
  <c r="AL402" i="29"/>
  <c r="AL401" i="29"/>
  <c r="AL400" i="29"/>
  <c r="AL399" i="29"/>
  <c r="AL398" i="29"/>
  <c r="AL397" i="29"/>
  <c r="AL396" i="29"/>
  <c r="AL395" i="29"/>
  <c r="AL394" i="29"/>
  <c r="AL393" i="29"/>
  <c r="AL392" i="29"/>
  <c r="AL391" i="29"/>
  <c r="AL390" i="29"/>
  <c r="AL389" i="29"/>
  <c r="AL388" i="29"/>
  <c r="AL387" i="29"/>
  <c r="AL386" i="29"/>
  <c r="AL385" i="29"/>
  <c r="AL384" i="29"/>
  <c r="AL383" i="29"/>
  <c r="AL382" i="29"/>
  <c r="AL381" i="29"/>
  <c r="AL380" i="29"/>
  <c r="AL379" i="29"/>
  <c r="AL378" i="29"/>
  <c r="AL377" i="29"/>
  <c r="AL376" i="29"/>
  <c r="AL375" i="29"/>
  <c r="AL374" i="29"/>
  <c r="AL373" i="29"/>
  <c r="AL372" i="29"/>
  <c r="AL371" i="29"/>
  <c r="AL370" i="29"/>
  <c r="AL369" i="29"/>
  <c r="AL368" i="29"/>
  <c r="AL367" i="29"/>
  <c r="AL366" i="29"/>
  <c r="AL365" i="29"/>
  <c r="AL364" i="29"/>
  <c r="AL363" i="29"/>
  <c r="AL362" i="29"/>
  <c r="AL361" i="29"/>
  <c r="AL360" i="29"/>
  <c r="AL359" i="29"/>
  <c r="AL358" i="29"/>
  <c r="AL357" i="29"/>
  <c r="AL356" i="29"/>
  <c r="AL355" i="29"/>
  <c r="AL354" i="29"/>
  <c r="AL353" i="29"/>
  <c r="AL352" i="29"/>
  <c r="AL351" i="29"/>
  <c r="AL350" i="29"/>
  <c r="AL349" i="29"/>
  <c r="AL348" i="29"/>
  <c r="AL347" i="29"/>
  <c r="AL346" i="29"/>
  <c r="AL345" i="29"/>
  <c r="AL344" i="29"/>
  <c r="AL343" i="29"/>
  <c r="AL342" i="29"/>
  <c r="AL341" i="29"/>
  <c r="AL340" i="29"/>
  <c r="AL339" i="29"/>
  <c r="AL338" i="29"/>
  <c r="AL337" i="29"/>
  <c r="AL336" i="29"/>
  <c r="AL335" i="29"/>
  <c r="AL334" i="29"/>
  <c r="AL333" i="29"/>
  <c r="AL332" i="29"/>
  <c r="AL331" i="29"/>
  <c r="AL330" i="29"/>
  <c r="AL329" i="29"/>
  <c r="AL328" i="29"/>
  <c r="AL327" i="29"/>
  <c r="AL326" i="29"/>
  <c r="AL325" i="29"/>
  <c r="AL324" i="29"/>
  <c r="AL323" i="29"/>
  <c r="AL322" i="29"/>
  <c r="AL321" i="29"/>
  <c r="AL320" i="29"/>
  <c r="AL319" i="29"/>
  <c r="AL318" i="29"/>
  <c r="AL317" i="29"/>
  <c r="AL316" i="29"/>
  <c r="AL315" i="29"/>
  <c r="AL314" i="29"/>
  <c r="AL313" i="29"/>
  <c r="AL312" i="29"/>
  <c r="AL311" i="29"/>
  <c r="AL310" i="29"/>
  <c r="AL309" i="29"/>
  <c r="AL308" i="29"/>
  <c r="AL307" i="29"/>
  <c r="AL306" i="29"/>
  <c r="AL305" i="29"/>
  <c r="AL304" i="29"/>
  <c r="AL303" i="29"/>
  <c r="AL302" i="29"/>
  <c r="AL301" i="29"/>
  <c r="AL300" i="29"/>
  <c r="AL299" i="29"/>
  <c r="AL298" i="29"/>
  <c r="AL297" i="29"/>
  <c r="AL296" i="29"/>
  <c r="AL295" i="29"/>
  <c r="AL294" i="29"/>
  <c r="AL293" i="29"/>
  <c r="AL292" i="29"/>
  <c r="AL291" i="29"/>
  <c r="AL290" i="29"/>
  <c r="AL289" i="29"/>
  <c r="AL288" i="29"/>
  <c r="AL287" i="29"/>
  <c r="AL286" i="29"/>
  <c r="AL285" i="29"/>
  <c r="AL284" i="29"/>
  <c r="AL283" i="29"/>
  <c r="AL282" i="29"/>
  <c r="AL281" i="29"/>
  <c r="AL280" i="29"/>
  <c r="AL279" i="29"/>
  <c r="AL278" i="29"/>
  <c r="AL277" i="29"/>
  <c r="AL276" i="29"/>
  <c r="AL275" i="29"/>
  <c r="AL274" i="29"/>
  <c r="AL273" i="29"/>
  <c r="AL272" i="29"/>
  <c r="AL271" i="29"/>
  <c r="AL270" i="29"/>
  <c r="AL269" i="29"/>
  <c r="AL268" i="29"/>
  <c r="AL267" i="29"/>
  <c r="AL266" i="29"/>
  <c r="AL265" i="29"/>
  <c r="AL264" i="29"/>
  <c r="AL263" i="29"/>
  <c r="AL262" i="29"/>
  <c r="AL261" i="29"/>
  <c r="AL260" i="29"/>
  <c r="AL259" i="29"/>
  <c r="AL258" i="29"/>
  <c r="AL257" i="29"/>
  <c r="AL256" i="29"/>
  <c r="AL255" i="29"/>
  <c r="AL254" i="29"/>
  <c r="AL253" i="29"/>
  <c r="AL252" i="29"/>
  <c r="AL251" i="29"/>
  <c r="AL250" i="29"/>
  <c r="AL249" i="29"/>
  <c r="AL248" i="29"/>
  <c r="AL247" i="29"/>
  <c r="AL246" i="29"/>
  <c r="AL245" i="29"/>
  <c r="AL244" i="29"/>
  <c r="AL243" i="29"/>
  <c r="AL242" i="29"/>
  <c r="AL241" i="29"/>
  <c r="AL240" i="29"/>
  <c r="AL239" i="29"/>
  <c r="AL238" i="29"/>
  <c r="AL237" i="29"/>
  <c r="AL236" i="29"/>
  <c r="AL235" i="29"/>
  <c r="AL234" i="29"/>
  <c r="AL233" i="29"/>
  <c r="AL232" i="29"/>
  <c r="AL231" i="29"/>
  <c r="AL230" i="29"/>
  <c r="AL229" i="29"/>
  <c r="AL228" i="29"/>
  <c r="AL227" i="29"/>
  <c r="AL226" i="29"/>
  <c r="AL225" i="29"/>
  <c r="AL224" i="29"/>
  <c r="AL223" i="29"/>
  <c r="AL222" i="29"/>
  <c r="AL221" i="29"/>
  <c r="AL220" i="29"/>
  <c r="AL219" i="29"/>
  <c r="AL218" i="29"/>
  <c r="AL217" i="29"/>
  <c r="AL216" i="29"/>
  <c r="AL215" i="29"/>
  <c r="AL214" i="29"/>
  <c r="AL213" i="29"/>
  <c r="AL212" i="29"/>
  <c r="AL211" i="29"/>
  <c r="AL210" i="29"/>
  <c r="AL209" i="29"/>
  <c r="AL208" i="29"/>
  <c r="AL207" i="29"/>
  <c r="AL206" i="29"/>
  <c r="AL205" i="29"/>
  <c r="AL204" i="29"/>
  <c r="AL203" i="29"/>
  <c r="AL202" i="29"/>
  <c r="AL201" i="29"/>
  <c r="AL200" i="29"/>
  <c r="AL199" i="29"/>
  <c r="AL198" i="29"/>
  <c r="AL197" i="29"/>
  <c r="AL196" i="29"/>
  <c r="AL195" i="29"/>
  <c r="AL194" i="29"/>
  <c r="AL193" i="29"/>
  <c r="AL192" i="29"/>
  <c r="AL191" i="29"/>
  <c r="AL190" i="29"/>
  <c r="AL189" i="29"/>
  <c r="AL188" i="29"/>
  <c r="AL187" i="29"/>
  <c r="AL186" i="29"/>
  <c r="AL185" i="29"/>
  <c r="AL184" i="29"/>
  <c r="AL183" i="29"/>
  <c r="AL182" i="29"/>
  <c r="AL181" i="29"/>
  <c r="AL180" i="29"/>
  <c r="AL179" i="29"/>
  <c r="AL178" i="29"/>
  <c r="AL177" i="29"/>
  <c r="AL176" i="29"/>
  <c r="AL175" i="29"/>
  <c r="AL174" i="29"/>
  <c r="AL173" i="29"/>
  <c r="AL172" i="29"/>
  <c r="AL171" i="29"/>
  <c r="AL170" i="29"/>
  <c r="AL169" i="29"/>
  <c r="AL168" i="29"/>
  <c r="AL167" i="29"/>
  <c r="AL166" i="29"/>
  <c r="AL165" i="29"/>
  <c r="AL164" i="29"/>
  <c r="AL163" i="29"/>
  <c r="AL162" i="29"/>
  <c r="AL161" i="29"/>
  <c r="AL160" i="29"/>
  <c r="AL159" i="29"/>
  <c r="AL158" i="29"/>
  <c r="AL157" i="29"/>
  <c r="AL156" i="29"/>
  <c r="AL155" i="29"/>
  <c r="AL154" i="29"/>
  <c r="AL153" i="29"/>
  <c r="AL152" i="29"/>
  <c r="AL151" i="29"/>
  <c r="AL150" i="29"/>
  <c r="AL149" i="29"/>
  <c r="AL148" i="29"/>
  <c r="AL147" i="29"/>
  <c r="AL146" i="29"/>
  <c r="AL145" i="29"/>
  <c r="AL144" i="29"/>
  <c r="AL143" i="29"/>
  <c r="AL142" i="29"/>
  <c r="AL141" i="29"/>
  <c r="AL140" i="29"/>
  <c r="AL139" i="29"/>
  <c r="AL138" i="29"/>
  <c r="AL137" i="29"/>
  <c r="AL136" i="29"/>
  <c r="AL135" i="29"/>
  <c r="AL134" i="29"/>
  <c r="AL133" i="29"/>
  <c r="AL132" i="29"/>
  <c r="AL131" i="29"/>
  <c r="AL130" i="29"/>
  <c r="AL129" i="29"/>
  <c r="AL128" i="29"/>
  <c r="AL127" i="29"/>
  <c r="AL126" i="29"/>
  <c r="AL125" i="29"/>
  <c r="AL124" i="29"/>
  <c r="AL123" i="29"/>
  <c r="AL122" i="29"/>
  <c r="AL121" i="29"/>
  <c r="AL120" i="29"/>
  <c r="AL119" i="29"/>
  <c r="AL118" i="29"/>
  <c r="AL117" i="29"/>
  <c r="AL116" i="29"/>
  <c r="AL115" i="29"/>
  <c r="AL114" i="29"/>
  <c r="AL113" i="29"/>
  <c r="AL112" i="29"/>
  <c r="AL111" i="29"/>
  <c r="AL110" i="29"/>
  <c r="AL109" i="29"/>
  <c r="AL108" i="29"/>
  <c r="AL107" i="29"/>
  <c r="AL106" i="29"/>
  <c r="AL105" i="29"/>
  <c r="AL104" i="29"/>
  <c r="AL103" i="29"/>
  <c r="AL102" i="29"/>
  <c r="AL101" i="29"/>
  <c r="AL100" i="29"/>
  <c r="AL99" i="29"/>
  <c r="AL98" i="29"/>
  <c r="AL97" i="29"/>
  <c r="AL96" i="29"/>
  <c r="AL95" i="29"/>
  <c r="AL94" i="29"/>
  <c r="AL93" i="29"/>
  <c r="AL92" i="29"/>
  <c r="AL91" i="29"/>
  <c r="AL90" i="29"/>
  <c r="AL89" i="29"/>
  <c r="AL88" i="29"/>
  <c r="AL87" i="29"/>
  <c r="AL86" i="29"/>
  <c r="AL85" i="29"/>
  <c r="AL84" i="29"/>
  <c r="AL83" i="29"/>
  <c r="AL82" i="29"/>
  <c r="AL81" i="29"/>
  <c r="AL80" i="29"/>
  <c r="AL79" i="29"/>
  <c r="AL78" i="29"/>
  <c r="AL77" i="29"/>
  <c r="AL76" i="29"/>
  <c r="AL75" i="29"/>
  <c r="AL74" i="29"/>
  <c r="AL73" i="29"/>
  <c r="AL72" i="29"/>
  <c r="AL71" i="29"/>
  <c r="AL70" i="29"/>
  <c r="AL69" i="29"/>
  <c r="AL68" i="29"/>
  <c r="AL67" i="29"/>
  <c r="AL66" i="29"/>
  <c r="AL65" i="29"/>
  <c r="AL64" i="29"/>
  <c r="AL63" i="29"/>
  <c r="AL62" i="29"/>
  <c r="AL61" i="29"/>
  <c r="AL60" i="29"/>
  <c r="AL59" i="29"/>
  <c r="AL58" i="29"/>
  <c r="AL57" i="29"/>
  <c r="AL56" i="29"/>
  <c r="AL55" i="29"/>
  <c r="AL54" i="29"/>
  <c r="AL53" i="29"/>
  <c r="AL52" i="29"/>
  <c r="AL51" i="29"/>
  <c r="AL50" i="29"/>
  <c r="AL49" i="29"/>
  <c r="AL48" i="29"/>
  <c r="AL47" i="29"/>
  <c r="AL46" i="29"/>
  <c r="AL45" i="29"/>
  <c r="AL44" i="29"/>
  <c r="AL43" i="29"/>
  <c r="AL42" i="29"/>
  <c r="AL41" i="29"/>
  <c r="AL40" i="29"/>
  <c r="AL39" i="29"/>
  <c r="AL38" i="29"/>
  <c r="AL37" i="29"/>
  <c r="AL36" i="29"/>
  <c r="AL35" i="29"/>
  <c r="AL34" i="29"/>
  <c r="AL33" i="29"/>
  <c r="AL32" i="29"/>
  <c r="AL31" i="29"/>
  <c r="AL30" i="29"/>
  <c r="AL29" i="29"/>
  <c r="AL28" i="29"/>
  <c r="AL27" i="29"/>
  <c r="AL26" i="29"/>
  <c r="AL25" i="29"/>
  <c r="AL24" i="29"/>
  <c r="AL23" i="29"/>
  <c r="AL22" i="29"/>
  <c r="AL21" i="29"/>
  <c r="AL20" i="29"/>
  <c r="AL19" i="29"/>
  <c r="AL18" i="29"/>
  <c r="AL17" i="29"/>
  <c r="AL16" i="29"/>
  <c r="AL15" i="29"/>
  <c r="AL14" i="29"/>
  <c r="AL13" i="29"/>
  <c r="AQ12" i="29"/>
  <c r="AQ11" i="29"/>
  <c r="AL12" i="29"/>
  <c r="AL11" i="29"/>
  <c r="AL14" i="13"/>
  <c r="AL13" i="13"/>
  <c r="AL12" i="13"/>
  <c r="AL11" i="13"/>
  <c r="AX13" i="6"/>
  <c r="AX12" i="6"/>
  <c r="AX11" i="6"/>
  <c r="AW13" i="6"/>
  <c r="AW12" i="6"/>
  <c r="AW11" i="6"/>
  <c r="AV13" i="6"/>
  <c r="AV12" i="6"/>
  <c r="AV11" i="6"/>
  <c r="R16" i="1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Z11" i="11"/>
  <c r="AG21" i="9"/>
  <c r="AG22" i="9"/>
  <c r="AG23" i="9"/>
  <c r="AG24" i="9"/>
  <c r="AG25" i="9"/>
  <c r="AG26" i="9"/>
  <c r="AG27" i="9"/>
  <c r="AG28" i="9"/>
  <c r="AG29" i="9"/>
  <c r="AG30" i="9"/>
  <c r="AG31" i="9"/>
  <c r="AG32" i="9"/>
  <c r="AG33" i="9"/>
  <c r="AG34" i="9"/>
  <c r="AG35" i="9"/>
  <c r="AG36" i="9"/>
  <c r="AG37" i="9"/>
  <c r="AG38" i="9"/>
  <c r="AG39" i="9"/>
  <c r="AG40" i="9"/>
  <c r="AG41" i="9"/>
  <c r="AG42" i="9"/>
  <c r="AG43" i="9"/>
  <c r="AG44" i="9"/>
  <c r="AG45" i="9"/>
  <c r="AG46" i="9"/>
  <c r="AG47" i="9"/>
  <c r="AG48" i="9"/>
  <c r="AG49" i="9"/>
  <c r="AG50" i="9"/>
  <c r="AG51" i="9"/>
  <c r="AG52" i="9"/>
  <c r="AG53" i="9"/>
  <c r="AG54" i="9"/>
  <c r="AG55" i="9"/>
  <c r="AG56" i="9"/>
  <c r="AG57" i="9"/>
  <c r="AG58" i="9"/>
  <c r="AG59" i="9"/>
  <c r="AG60" i="9"/>
  <c r="AG61" i="9"/>
  <c r="AG62" i="9"/>
  <c r="AG63" i="9"/>
  <c r="AG64" i="9"/>
  <c r="AG65" i="9"/>
  <c r="AG66" i="9"/>
  <c r="AG67" i="9"/>
  <c r="AG68" i="9"/>
  <c r="AG69" i="9"/>
  <c r="AG70" i="9"/>
  <c r="AG71" i="9"/>
  <c r="AG72" i="9"/>
  <c r="AG73" i="9"/>
  <c r="AG74" i="9"/>
  <c r="AG75" i="9"/>
  <c r="AG76" i="9"/>
  <c r="AG77" i="9"/>
  <c r="AG78" i="9"/>
  <c r="AG79" i="9"/>
  <c r="AG80" i="9"/>
  <c r="AG81" i="9"/>
  <c r="AG82" i="9"/>
  <c r="AG83" i="9"/>
  <c r="AG84" i="9"/>
  <c r="AG85" i="9"/>
  <c r="AG86" i="9"/>
  <c r="AG87" i="9"/>
  <c r="AG88" i="9"/>
  <c r="AG89" i="9"/>
  <c r="AG90" i="9"/>
  <c r="AG91" i="9"/>
  <c r="AG92" i="9"/>
  <c r="AG93" i="9"/>
  <c r="AG94" i="9"/>
  <c r="AG95" i="9"/>
  <c r="AG96" i="9"/>
  <c r="AG97" i="9"/>
  <c r="AG98" i="9"/>
  <c r="AG99" i="9"/>
  <c r="AG100" i="9"/>
  <c r="AG101" i="9"/>
  <c r="AG102" i="9"/>
  <c r="AG103" i="9"/>
  <c r="AG104" i="9"/>
  <c r="AG105" i="9"/>
  <c r="AG106" i="9"/>
  <c r="AG107" i="9"/>
  <c r="AG108" i="9"/>
  <c r="AG109" i="9"/>
  <c r="AG110" i="9"/>
  <c r="AG111" i="9"/>
  <c r="AG112" i="9"/>
  <c r="AG113" i="9"/>
  <c r="AG114" i="9"/>
  <c r="AG115" i="9"/>
  <c r="AG116" i="9"/>
  <c r="AG117" i="9"/>
  <c r="AG118" i="9"/>
  <c r="AG119" i="9"/>
  <c r="AG120" i="9"/>
  <c r="AG121" i="9"/>
  <c r="AG122" i="9"/>
  <c r="AG123" i="9"/>
  <c r="AG124" i="9"/>
  <c r="AG125" i="9"/>
  <c r="AG126" i="9"/>
  <c r="AG127" i="9"/>
  <c r="AG128" i="9"/>
  <c r="AG129" i="9"/>
  <c r="AG130" i="9"/>
  <c r="AG131" i="9"/>
  <c r="AG132" i="9"/>
  <c r="AG133" i="9"/>
  <c r="AG134" i="9"/>
  <c r="AG135" i="9"/>
  <c r="AG136" i="9"/>
  <c r="AG137" i="9"/>
  <c r="AG138" i="9"/>
  <c r="AG139" i="9"/>
  <c r="AG140" i="9"/>
  <c r="AG141" i="9"/>
  <c r="AG142" i="9"/>
  <c r="AG143" i="9"/>
  <c r="AG144" i="9"/>
  <c r="AG145" i="9"/>
  <c r="AG146" i="9"/>
  <c r="AG147" i="9"/>
  <c r="AG148" i="9"/>
  <c r="AG149" i="9"/>
  <c r="AG150" i="9"/>
  <c r="AG151" i="9"/>
  <c r="AG152" i="9"/>
  <c r="AG153" i="9"/>
  <c r="AG154" i="9"/>
  <c r="AG155" i="9"/>
  <c r="AG156" i="9"/>
  <c r="AG157" i="9"/>
  <c r="AG158" i="9"/>
  <c r="AG159" i="9"/>
  <c r="AG160" i="9"/>
  <c r="AG161" i="9"/>
  <c r="AG162" i="9"/>
  <c r="AG163" i="9"/>
  <c r="AG164" i="9"/>
  <c r="AG165" i="9"/>
  <c r="AG166" i="9"/>
  <c r="AG167" i="9"/>
  <c r="AG168" i="9"/>
  <c r="AG169" i="9"/>
  <c r="AG170" i="9"/>
  <c r="AG171" i="9"/>
  <c r="AG172" i="9"/>
  <c r="AG173" i="9"/>
  <c r="AG174" i="9"/>
  <c r="AG175" i="9"/>
  <c r="AG176" i="9"/>
  <c r="AG177" i="9"/>
  <c r="AG178" i="9"/>
  <c r="AG179" i="9"/>
  <c r="AG180" i="9"/>
  <c r="AG181" i="9"/>
  <c r="AG182" i="9"/>
  <c r="AG183" i="9"/>
  <c r="AG184" i="9"/>
  <c r="AG185" i="9"/>
  <c r="AG186" i="9"/>
  <c r="AG187" i="9"/>
  <c r="AG188" i="9"/>
  <c r="AG189" i="9"/>
  <c r="AG190" i="9"/>
  <c r="AG191" i="9"/>
  <c r="AG192" i="9"/>
  <c r="AG193" i="9"/>
  <c r="AG194" i="9"/>
  <c r="AG195" i="9"/>
  <c r="AG196" i="9"/>
  <c r="AG197" i="9"/>
  <c r="AG198" i="9"/>
  <c r="AG199" i="9"/>
  <c r="AG200" i="9"/>
  <c r="AG201" i="9"/>
  <c r="AG202" i="9"/>
  <c r="AG203" i="9"/>
  <c r="AG204" i="9"/>
  <c r="AG205" i="9"/>
  <c r="AG206" i="9"/>
  <c r="AG207" i="9"/>
  <c r="AG208" i="9"/>
  <c r="AG209" i="9"/>
  <c r="AG210" i="9"/>
  <c r="AG211" i="9"/>
  <c r="AG212" i="9"/>
  <c r="AG213" i="9"/>
  <c r="AG214" i="9"/>
  <c r="AG215" i="9"/>
  <c r="AG216" i="9"/>
  <c r="AG217" i="9"/>
  <c r="AG218" i="9"/>
  <c r="AG219" i="9"/>
  <c r="AG220" i="9"/>
  <c r="AG221" i="9"/>
  <c r="AG222" i="9"/>
  <c r="AG223" i="9"/>
  <c r="AG224" i="9"/>
  <c r="AG225" i="9"/>
  <c r="AG226" i="9"/>
  <c r="AG227" i="9"/>
  <c r="AG228" i="9"/>
  <c r="AG229" i="9"/>
  <c r="AG230" i="9"/>
  <c r="AG231" i="9"/>
  <c r="AG232" i="9"/>
  <c r="AG233" i="9"/>
  <c r="AG234" i="9"/>
  <c r="AG235" i="9"/>
  <c r="AG236" i="9"/>
  <c r="AG237" i="9"/>
  <c r="AG238" i="9"/>
  <c r="AG239" i="9"/>
  <c r="AG240" i="9"/>
  <c r="AG241" i="9"/>
  <c r="AG242" i="9"/>
  <c r="AG243" i="9"/>
  <c r="AG244" i="9"/>
  <c r="AG245" i="9"/>
  <c r="AG246" i="9"/>
  <c r="AG247" i="9"/>
  <c r="AG248" i="9"/>
  <c r="AG249" i="9"/>
  <c r="AG250" i="9"/>
  <c r="AG251" i="9"/>
  <c r="AG252" i="9"/>
  <c r="AG253" i="9"/>
  <c r="AG254" i="9"/>
  <c r="AG255" i="9"/>
  <c r="AG256" i="9"/>
  <c r="AG257" i="9"/>
  <c r="AG258" i="9"/>
  <c r="AG259" i="9"/>
  <c r="AG260" i="9"/>
  <c r="AG261" i="9"/>
  <c r="AG262" i="9"/>
  <c r="AG263" i="9"/>
  <c r="AG264" i="9"/>
  <c r="AG265" i="9"/>
  <c r="AG266" i="9"/>
  <c r="AG267" i="9"/>
  <c r="AG268" i="9"/>
  <c r="AG269" i="9"/>
  <c r="AG270" i="9"/>
  <c r="AG271" i="9"/>
  <c r="AG272" i="9"/>
  <c r="AG273" i="9"/>
  <c r="AG274" i="9"/>
  <c r="AG275" i="9"/>
  <c r="AG276" i="9"/>
  <c r="AG277" i="9"/>
  <c r="AG278" i="9"/>
  <c r="AG279" i="9"/>
  <c r="AG280" i="9"/>
  <c r="AG281" i="9"/>
  <c r="AG282" i="9"/>
  <c r="AG283" i="9"/>
  <c r="AG284" i="9"/>
  <c r="AG285" i="9"/>
  <c r="AG286" i="9"/>
  <c r="AG287" i="9"/>
  <c r="AG288" i="9"/>
  <c r="AG289" i="9"/>
  <c r="AG290" i="9"/>
  <c r="AG291" i="9"/>
  <c r="AG292" i="9"/>
  <c r="AG293" i="9"/>
  <c r="AG294" i="9"/>
  <c r="AG295" i="9"/>
  <c r="AG296" i="9"/>
  <c r="AG297" i="9"/>
  <c r="AG298" i="9"/>
  <c r="AG299" i="9"/>
  <c r="AG300" i="9"/>
  <c r="AG301" i="9"/>
  <c r="AG302" i="9"/>
  <c r="AG303" i="9"/>
  <c r="AG304" i="9"/>
  <c r="AG305" i="9"/>
  <c r="AG306" i="9"/>
  <c r="AG307" i="9"/>
  <c r="AG308" i="9"/>
  <c r="AG309" i="9"/>
  <c r="AG310" i="9"/>
  <c r="AG311" i="9"/>
  <c r="AG312" i="9"/>
  <c r="AG313" i="9"/>
  <c r="AG314" i="9"/>
  <c r="AG315" i="9"/>
  <c r="AG316" i="9"/>
  <c r="AG317" i="9"/>
  <c r="AG318" i="9"/>
  <c r="AG319" i="9"/>
  <c r="AG320" i="9"/>
  <c r="AG321" i="9"/>
  <c r="AG322" i="9"/>
  <c r="AG323" i="9"/>
  <c r="AG324" i="9"/>
  <c r="AG325" i="9"/>
  <c r="AG326" i="9"/>
  <c r="AG327" i="9"/>
  <c r="AG328" i="9"/>
  <c r="AG329" i="9"/>
  <c r="AG330" i="9"/>
  <c r="AG331" i="9"/>
  <c r="AG332" i="9"/>
  <c r="AG333" i="9"/>
  <c r="AG334" i="9"/>
  <c r="AG335" i="9"/>
  <c r="AG336" i="9"/>
  <c r="AG337" i="9"/>
  <c r="AG338" i="9"/>
  <c r="AG339" i="9"/>
  <c r="AG340" i="9"/>
  <c r="AG341" i="9"/>
  <c r="AG342" i="9"/>
  <c r="AG343" i="9"/>
  <c r="AG344" i="9"/>
  <c r="AG345" i="9"/>
  <c r="AG346" i="9"/>
  <c r="AG347" i="9"/>
  <c r="AG348" i="9"/>
  <c r="AG349" i="9"/>
  <c r="AG350" i="9"/>
  <c r="AG351" i="9"/>
  <c r="AG352" i="9"/>
  <c r="AG353" i="9"/>
  <c r="AG354" i="9"/>
  <c r="AG355" i="9"/>
  <c r="AG356" i="9"/>
  <c r="AG357" i="9"/>
  <c r="AG358" i="9"/>
  <c r="AG359" i="9"/>
  <c r="AG360" i="9"/>
  <c r="AG361" i="9"/>
  <c r="AG362" i="9"/>
  <c r="AG363" i="9"/>
  <c r="AG364" i="9"/>
  <c r="AG365" i="9"/>
  <c r="AG366" i="9"/>
  <c r="AG367" i="9"/>
  <c r="AG368" i="9"/>
  <c r="AG369" i="9"/>
  <c r="AG370" i="9"/>
  <c r="AG371" i="9"/>
  <c r="AG372" i="9"/>
  <c r="AG373" i="9"/>
  <c r="AG374" i="9"/>
  <c r="AG375" i="9"/>
  <c r="AG376" i="9"/>
  <c r="AG377" i="9"/>
  <c r="AG378" i="9"/>
  <c r="AG379" i="9"/>
  <c r="AG380" i="9"/>
  <c r="AG381" i="9"/>
  <c r="AG382" i="9"/>
  <c r="AG383" i="9"/>
  <c r="AG384" i="9"/>
  <c r="AG385" i="9"/>
  <c r="AG386" i="9"/>
  <c r="AG387" i="9"/>
  <c r="AG388" i="9"/>
  <c r="AG389" i="9"/>
  <c r="AG390" i="9"/>
  <c r="AG391" i="9"/>
  <c r="AG392" i="9"/>
  <c r="AG393" i="9"/>
  <c r="AG394" i="9"/>
  <c r="AG395" i="9"/>
  <c r="AG396" i="9"/>
  <c r="AG397" i="9"/>
  <c r="AG398" i="9"/>
  <c r="AG399" i="9"/>
  <c r="AG400" i="9"/>
  <c r="AG401" i="9"/>
  <c r="AG402" i="9"/>
  <c r="AG403" i="9"/>
  <c r="AG404" i="9"/>
  <c r="AG405" i="9"/>
  <c r="AG406" i="9"/>
  <c r="AG407" i="9"/>
  <c r="AG408" i="9"/>
  <c r="AG409" i="9"/>
  <c r="AG410" i="9"/>
  <c r="AG411" i="9"/>
  <c r="AG412" i="9"/>
  <c r="AG413" i="9"/>
  <c r="AG414" i="9"/>
  <c r="AG415" i="9"/>
  <c r="AG416" i="9"/>
  <c r="AG417" i="9"/>
  <c r="AG418" i="9"/>
  <c r="AG419" i="9"/>
  <c r="AG420" i="9"/>
  <c r="AG421" i="9"/>
  <c r="AG422" i="9"/>
  <c r="AG423" i="9"/>
  <c r="AG424" i="9"/>
  <c r="AG425" i="9"/>
  <c r="AG426" i="9"/>
  <c r="AG427" i="9"/>
  <c r="AG428" i="9"/>
  <c r="AG429" i="9"/>
  <c r="AG430" i="9"/>
  <c r="AG431" i="9"/>
  <c r="AG432" i="9"/>
  <c r="AG433" i="9"/>
  <c r="AG434" i="9"/>
  <c r="AG435" i="9"/>
  <c r="AG436" i="9"/>
  <c r="AG437" i="9"/>
  <c r="AG438" i="9"/>
  <c r="AG439" i="9"/>
  <c r="AG440" i="9"/>
  <c r="AG441" i="9"/>
  <c r="AG442" i="9"/>
  <c r="AG443" i="9"/>
  <c r="AG444" i="9"/>
  <c r="AG445" i="9"/>
  <c r="AG446" i="9"/>
  <c r="AG447" i="9"/>
  <c r="AG448" i="9"/>
  <c r="AG449" i="9"/>
  <c r="AG450" i="9"/>
  <c r="AG451" i="9"/>
  <c r="AG452" i="9"/>
  <c r="AG453" i="9"/>
  <c r="AG454" i="9"/>
  <c r="AG455" i="9"/>
  <c r="AG456" i="9"/>
  <c r="AG457" i="9"/>
  <c r="AG458" i="9"/>
  <c r="AG459" i="9"/>
  <c r="AG460" i="9"/>
  <c r="AG461" i="9"/>
  <c r="AG462" i="9"/>
  <c r="AG463" i="9"/>
  <c r="AG464" i="9"/>
  <c r="AG465" i="9"/>
  <c r="AG466" i="9"/>
  <c r="AG467" i="9"/>
  <c r="AG468" i="9"/>
  <c r="AG469" i="9"/>
  <c r="AG470" i="9"/>
  <c r="AG471" i="9"/>
  <c r="AG472" i="9"/>
  <c r="AG473" i="9"/>
  <c r="AG474" i="9"/>
  <c r="AG475" i="9"/>
  <c r="AG476" i="9"/>
  <c r="AG477" i="9"/>
  <c r="AG478" i="9"/>
  <c r="AG479" i="9"/>
  <c r="AG480" i="9"/>
  <c r="AG481" i="9"/>
  <c r="AG482" i="9"/>
  <c r="AG483" i="9"/>
  <c r="AG484" i="9"/>
  <c r="AG485" i="9"/>
  <c r="AG486" i="9"/>
  <c r="AG487" i="9"/>
  <c r="AG488" i="9"/>
  <c r="AG489" i="9"/>
  <c r="AG490" i="9"/>
  <c r="AG491" i="9"/>
  <c r="AG492" i="9"/>
  <c r="AG493" i="9"/>
  <c r="AG494" i="9"/>
  <c r="AG495" i="9"/>
  <c r="AG496" i="9"/>
  <c r="AG497" i="9"/>
  <c r="AG498" i="9"/>
  <c r="AG499" i="9"/>
  <c r="AG500" i="9"/>
  <c r="AG501" i="9"/>
  <c r="AG502" i="9"/>
  <c r="AG503" i="9"/>
  <c r="AG504" i="9"/>
  <c r="AG505" i="9"/>
  <c r="AG506" i="9"/>
  <c r="AG507" i="9"/>
  <c r="AG508" i="9"/>
  <c r="AG509" i="9"/>
  <c r="AG510" i="9"/>
  <c r="AG511" i="9"/>
  <c r="AG512" i="9"/>
  <c r="AG513" i="9"/>
  <c r="AG514" i="9"/>
  <c r="AG515" i="9"/>
  <c r="AG516" i="9"/>
  <c r="AG517" i="9"/>
  <c r="AG518" i="9"/>
  <c r="AG519" i="9"/>
  <c r="AG520" i="9"/>
  <c r="AG521" i="9"/>
  <c r="AG522" i="9"/>
  <c r="AG523" i="9"/>
  <c r="AG524" i="9"/>
  <c r="AG525" i="9"/>
  <c r="AG526" i="9"/>
  <c r="AG527" i="9"/>
  <c r="AG528" i="9"/>
  <c r="AG529" i="9"/>
  <c r="AG530" i="9"/>
  <c r="AG531" i="9"/>
  <c r="AG532" i="9"/>
  <c r="AG533" i="9"/>
  <c r="AG534" i="9"/>
  <c r="AG535" i="9"/>
  <c r="AG536" i="9"/>
  <c r="AG537" i="9"/>
  <c r="AG538" i="9"/>
  <c r="AG539" i="9"/>
  <c r="AG540" i="9"/>
  <c r="AG541" i="9"/>
  <c r="AG542" i="9"/>
  <c r="AG543" i="9"/>
  <c r="AG544" i="9"/>
  <c r="AG545" i="9"/>
  <c r="AG546" i="9"/>
  <c r="AG547" i="9"/>
  <c r="AG548" i="9"/>
  <c r="AG549" i="9"/>
  <c r="AG550" i="9"/>
  <c r="AG551" i="9"/>
  <c r="AG552" i="9"/>
  <c r="AG553" i="9"/>
  <c r="AG554" i="9"/>
  <c r="AG555" i="9"/>
  <c r="AG556" i="9"/>
  <c r="AG557" i="9"/>
  <c r="AG558" i="9"/>
  <c r="AG559" i="9"/>
  <c r="AG560" i="9"/>
  <c r="AG561" i="9"/>
  <c r="AG562" i="9"/>
  <c r="AG563" i="9"/>
  <c r="AG564" i="9"/>
  <c r="AG565" i="9"/>
  <c r="AG566" i="9"/>
  <c r="AG567" i="9"/>
  <c r="AG568" i="9"/>
  <c r="AG569" i="9"/>
  <c r="AG570" i="9"/>
  <c r="AG571" i="9"/>
  <c r="AG572" i="9"/>
  <c r="AG573" i="9"/>
  <c r="AG574" i="9"/>
  <c r="AG575" i="9"/>
  <c r="AG576" i="9"/>
  <c r="AG577" i="9"/>
  <c r="AG578" i="9"/>
  <c r="AG579" i="9"/>
  <c r="AG580" i="9"/>
  <c r="AG581" i="9"/>
  <c r="AG582" i="9"/>
  <c r="AG583" i="9"/>
  <c r="AG584" i="9"/>
  <c r="AG585" i="9"/>
  <c r="AG586" i="9"/>
  <c r="AG587" i="9"/>
  <c r="AG588" i="9"/>
  <c r="AG589" i="9"/>
  <c r="AG590" i="9"/>
  <c r="AG591" i="9"/>
  <c r="AG592" i="9"/>
  <c r="AG593" i="9"/>
  <c r="AG594" i="9"/>
  <c r="AG595" i="9"/>
  <c r="AG596" i="9"/>
  <c r="AG597" i="9"/>
  <c r="AG598" i="9"/>
  <c r="AG599" i="9"/>
  <c r="AG600" i="9"/>
  <c r="AG601" i="9"/>
  <c r="AG602" i="9"/>
  <c r="AG603" i="9"/>
  <c r="AG604" i="9"/>
  <c r="AG605" i="9"/>
  <c r="AG606" i="9"/>
  <c r="AG607" i="9"/>
  <c r="AG608" i="9"/>
  <c r="AG609" i="9"/>
  <c r="AG610" i="9"/>
  <c r="AG611" i="9"/>
  <c r="AG612" i="9"/>
  <c r="AG613" i="9"/>
  <c r="AG614" i="9"/>
  <c r="AG615" i="9"/>
  <c r="AG616" i="9"/>
  <c r="AG617" i="9"/>
  <c r="AG618" i="9"/>
  <c r="AG619" i="9"/>
  <c r="AG620" i="9"/>
  <c r="AG621" i="9"/>
  <c r="AG622" i="9"/>
  <c r="AG623" i="9"/>
  <c r="AG624" i="9"/>
  <c r="AG625" i="9"/>
  <c r="AG626" i="9"/>
  <c r="AG627" i="9"/>
  <c r="AG628" i="9"/>
  <c r="AG629" i="9"/>
  <c r="AG630" i="9"/>
  <c r="AG631" i="9"/>
  <c r="AG632" i="9"/>
  <c r="AG633" i="9"/>
  <c r="AG634" i="9"/>
  <c r="AG635" i="9"/>
  <c r="AG636" i="9"/>
  <c r="AG637" i="9"/>
  <c r="AG638" i="9"/>
  <c r="AG639" i="9"/>
  <c r="AG640" i="9"/>
  <c r="AG641" i="9"/>
  <c r="AG642" i="9"/>
  <c r="AG643" i="9"/>
  <c r="AG644" i="9"/>
  <c r="AG645" i="9"/>
  <c r="AG646" i="9"/>
  <c r="AG647" i="9"/>
  <c r="AG648" i="9"/>
  <c r="AG649" i="9"/>
  <c r="AG650" i="9"/>
  <c r="AG651" i="9"/>
  <c r="AG652" i="9"/>
  <c r="AG653" i="9"/>
  <c r="AG654" i="9"/>
  <c r="AG655" i="9"/>
  <c r="AG656" i="9"/>
  <c r="AG657" i="9"/>
  <c r="AG658" i="9"/>
  <c r="AG659" i="9"/>
  <c r="AG660" i="9"/>
  <c r="AG661" i="9"/>
  <c r="AG662" i="9"/>
  <c r="AG663" i="9"/>
  <c r="AG664" i="9"/>
  <c r="AG665" i="9"/>
  <c r="AG666" i="9"/>
  <c r="AG667" i="9"/>
  <c r="AG668" i="9"/>
  <c r="AG669" i="9"/>
  <c r="AG670" i="9"/>
  <c r="AG671" i="9"/>
  <c r="AG672" i="9"/>
  <c r="AG673" i="9"/>
  <c r="AG674" i="9"/>
  <c r="AG675" i="9"/>
  <c r="AG676" i="9"/>
  <c r="AG677" i="9"/>
  <c r="AG678" i="9"/>
  <c r="AG679" i="9"/>
  <c r="AG680" i="9"/>
  <c r="AG681" i="9"/>
  <c r="AG682" i="9"/>
  <c r="AG683" i="9"/>
  <c r="AG684" i="9"/>
  <c r="AG685" i="9"/>
  <c r="AG686" i="9"/>
  <c r="AG687" i="9"/>
  <c r="AG688" i="9"/>
  <c r="AG689" i="9"/>
  <c r="AG690" i="9"/>
  <c r="AG691" i="9"/>
  <c r="AG692" i="9"/>
  <c r="AG693" i="9"/>
  <c r="AG694" i="9"/>
  <c r="AG695" i="9"/>
  <c r="AG696" i="9"/>
  <c r="AG697" i="9"/>
  <c r="AG698" i="9"/>
  <c r="AG699" i="9"/>
  <c r="AG700" i="9"/>
  <c r="AG701" i="9"/>
  <c r="AG702" i="9"/>
  <c r="AG703" i="9"/>
  <c r="AG704" i="9"/>
  <c r="AG705" i="9"/>
  <c r="AG706" i="9"/>
  <c r="AG707" i="9"/>
  <c r="AG708" i="9"/>
  <c r="AG709" i="9"/>
  <c r="AG710" i="9"/>
  <c r="AG711" i="9"/>
  <c r="AG712" i="9"/>
  <c r="AG713" i="9"/>
  <c r="AG714" i="9"/>
  <c r="AG715" i="9"/>
  <c r="AG716" i="9"/>
  <c r="AG717" i="9"/>
  <c r="AG718" i="9"/>
  <c r="AG719" i="9"/>
  <c r="AG720" i="9"/>
  <c r="AG721" i="9"/>
  <c r="AG722" i="9"/>
  <c r="AG723" i="9"/>
  <c r="AG724" i="9"/>
  <c r="AG725" i="9"/>
  <c r="AG726" i="9"/>
  <c r="AG727" i="9"/>
  <c r="AG728" i="9"/>
  <c r="AG729" i="9"/>
  <c r="AG730" i="9"/>
  <c r="AG731" i="9"/>
  <c r="AG732" i="9"/>
  <c r="AG733" i="9"/>
  <c r="AG734" i="9"/>
  <c r="AG735" i="9"/>
  <c r="AG736" i="9"/>
  <c r="AG737" i="9"/>
  <c r="AG738" i="9"/>
  <c r="AG739" i="9"/>
  <c r="AG740" i="9"/>
  <c r="AG741" i="9"/>
  <c r="AG742" i="9"/>
  <c r="AG743" i="9"/>
  <c r="AG744" i="9"/>
  <c r="AG745" i="9"/>
  <c r="AG746" i="9"/>
  <c r="AG747" i="9"/>
  <c r="AG748" i="9"/>
  <c r="AG749" i="9"/>
  <c r="AG750" i="9"/>
  <c r="AG751" i="9"/>
  <c r="AG752" i="9"/>
  <c r="AG753" i="9"/>
  <c r="AG754" i="9"/>
  <c r="AG755" i="9"/>
  <c r="AG756" i="9"/>
  <c r="AG757" i="9"/>
  <c r="AG758" i="9"/>
  <c r="AG759" i="9"/>
  <c r="AG760" i="9"/>
  <c r="AG761" i="9"/>
  <c r="AG762" i="9"/>
  <c r="AG763" i="9"/>
  <c r="AG764" i="9"/>
  <c r="AG765" i="9"/>
  <c r="AG766" i="9"/>
  <c r="AG767" i="9"/>
  <c r="AG768" i="9"/>
  <c r="AG769" i="9"/>
  <c r="AG770" i="9"/>
  <c r="AG771" i="9"/>
  <c r="AG772" i="9"/>
  <c r="AG773" i="9"/>
  <c r="AG774" i="9"/>
  <c r="AG775" i="9"/>
  <c r="AG776" i="9"/>
  <c r="AG777" i="9"/>
  <c r="AG778" i="9"/>
  <c r="AG779" i="9"/>
  <c r="AG780" i="9"/>
  <c r="AG781" i="9"/>
  <c r="AG782" i="9"/>
  <c r="AG783" i="9"/>
  <c r="AG784" i="9"/>
  <c r="AG785" i="9"/>
  <c r="AG786" i="9"/>
  <c r="AG787" i="9"/>
  <c r="AG788" i="9"/>
  <c r="AG789" i="9"/>
  <c r="AG790" i="9"/>
  <c r="AG791" i="9"/>
  <c r="AG792" i="9"/>
  <c r="AG793" i="9"/>
  <c r="AG794" i="9"/>
  <c r="AG795" i="9"/>
  <c r="AG796" i="9"/>
  <c r="AG797" i="9"/>
  <c r="AG798" i="9"/>
  <c r="AG799" i="9"/>
  <c r="AG800" i="9"/>
  <c r="AG801" i="9"/>
  <c r="AG802" i="9"/>
  <c r="AG803" i="9"/>
  <c r="AG804" i="9"/>
  <c r="AG805" i="9"/>
  <c r="AG806" i="9"/>
  <c r="AG807" i="9"/>
  <c r="AG808" i="9"/>
  <c r="AG809" i="9"/>
  <c r="AG810" i="9"/>
  <c r="AG811" i="9"/>
  <c r="AG812" i="9"/>
  <c r="AG813" i="9"/>
  <c r="AG814" i="9"/>
  <c r="AG815" i="9"/>
  <c r="AG816" i="9"/>
  <c r="AG817" i="9"/>
  <c r="AG818" i="9"/>
  <c r="AG819" i="9"/>
  <c r="AG820" i="9"/>
  <c r="AG821" i="9"/>
  <c r="AG822" i="9"/>
  <c r="AG823" i="9"/>
  <c r="AG824" i="9"/>
  <c r="AG825" i="9"/>
  <c r="AG826" i="9"/>
  <c r="AG827" i="9"/>
  <c r="AG828" i="9"/>
  <c r="AG829" i="9"/>
  <c r="AG830" i="9"/>
  <c r="AG831" i="9"/>
  <c r="AG832" i="9"/>
  <c r="AG833" i="9"/>
  <c r="AG834" i="9"/>
  <c r="AG835" i="9"/>
  <c r="AG836" i="9"/>
  <c r="AG837" i="9"/>
  <c r="AG838" i="9"/>
  <c r="AG839" i="9"/>
  <c r="AG840" i="9"/>
  <c r="AG841" i="9"/>
  <c r="AG842" i="9"/>
  <c r="AG843" i="9"/>
  <c r="AG844" i="9"/>
  <c r="AG845" i="9"/>
  <c r="AG846" i="9"/>
  <c r="AG847" i="9"/>
  <c r="AG848" i="9"/>
  <c r="AG849" i="9"/>
  <c r="AG850" i="9"/>
  <c r="AG851" i="9"/>
  <c r="AG852" i="9"/>
  <c r="AG853" i="9"/>
  <c r="AG854" i="9"/>
  <c r="AG855" i="9"/>
  <c r="AG856" i="9"/>
  <c r="AG857" i="9"/>
  <c r="AG858" i="9"/>
  <c r="AG859" i="9"/>
  <c r="AG860" i="9"/>
  <c r="AG861" i="9"/>
  <c r="AG862" i="9"/>
  <c r="AG863" i="9"/>
  <c r="AG864" i="9"/>
  <c r="AG865" i="9"/>
  <c r="AG866" i="9"/>
  <c r="AG867" i="9"/>
  <c r="AG868" i="9"/>
  <c r="AG869" i="9"/>
  <c r="AG870" i="9"/>
  <c r="AG871" i="9"/>
  <c r="AG872" i="9"/>
  <c r="AG873" i="9"/>
  <c r="AG874" i="9"/>
  <c r="AG875" i="9"/>
  <c r="AG876" i="9"/>
  <c r="AG877" i="9"/>
  <c r="AG878" i="9"/>
  <c r="AG879" i="9"/>
  <c r="AG880" i="9"/>
  <c r="AG881" i="9"/>
  <c r="AG882" i="9"/>
  <c r="AG883" i="9"/>
  <c r="AG884" i="9"/>
  <c r="AG885" i="9"/>
  <c r="AG886" i="9"/>
  <c r="AG887" i="9"/>
  <c r="AG888" i="9"/>
  <c r="AG889" i="9"/>
  <c r="AG890" i="9"/>
  <c r="AG891" i="9"/>
  <c r="AG892" i="9"/>
  <c r="AG893" i="9"/>
  <c r="AG894" i="9"/>
  <c r="AG895" i="9"/>
  <c r="AG896" i="9"/>
  <c r="AG897" i="9"/>
  <c r="AG898" i="9"/>
  <c r="AG899" i="9"/>
  <c r="AG900" i="9"/>
  <c r="AG901" i="9"/>
  <c r="AG902" i="9"/>
  <c r="AG903" i="9"/>
  <c r="AG904" i="9"/>
  <c r="AG905" i="9"/>
  <c r="AG906" i="9"/>
  <c r="AG907" i="9"/>
  <c r="AG908" i="9"/>
  <c r="AG909" i="9"/>
  <c r="AG910" i="9"/>
  <c r="AG911" i="9"/>
  <c r="AG912" i="9"/>
  <c r="AG913" i="9"/>
  <c r="AG914" i="9"/>
  <c r="AG915" i="9"/>
  <c r="AG916" i="9"/>
  <c r="AG917" i="9"/>
  <c r="AG918" i="9"/>
  <c r="AG919" i="9"/>
  <c r="AG920" i="9"/>
  <c r="AG921" i="9"/>
  <c r="AG922" i="9"/>
  <c r="AG923" i="9"/>
  <c r="AG924" i="9"/>
  <c r="AG925" i="9"/>
  <c r="AG926" i="9"/>
  <c r="AG927" i="9"/>
  <c r="AG928" i="9"/>
  <c r="AG929" i="9"/>
  <c r="AG930" i="9"/>
  <c r="AG931" i="9"/>
  <c r="AG932" i="9"/>
  <c r="AG933" i="9"/>
  <c r="AG934" i="9"/>
  <c r="AG935" i="9"/>
  <c r="AG936" i="9"/>
  <c r="AG937" i="9"/>
  <c r="AG938" i="9"/>
  <c r="AG939" i="9"/>
  <c r="AG940" i="9"/>
  <c r="AG941" i="9"/>
  <c r="AG942" i="9"/>
  <c r="AG943" i="9"/>
  <c r="AG944" i="9"/>
  <c r="AG945" i="9"/>
  <c r="AG946" i="9"/>
  <c r="AG947" i="9"/>
  <c r="AG948" i="9"/>
  <c r="AG949" i="9"/>
  <c r="AG950" i="9"/>
  <c r="AG951" i="9"/>
  <c r="AG952" i="9"/>
  <c r="AG953" i="9"/>
  <c r="AG954" i="9"/>
  <c r="AG955" i="9"/>
  <c r="AG956" i="9"/>
  <c r="AG957" i="9"/>
  <c r="AG958" i="9"/>
  <c r="AG959" i="9"/>
  <c r="AG960" i="9"/>
  <c r="AG961" i="9"/>
  <c r="AG962" i="9"/>
  <c r="AG963" i="9"/>
  <c r="AG964" i="9"/>
  <c r="AG965" i="9"/>
  <c r="AG966" i="9"/>
  <c r="AG967" i="9"/>
  <c r="AG968" i="9"/>
  <c r="AG969" i="9"/>
  <c r="AG970" i="9"/>
  <c r="AG971" i="9"/>
  <c r="AG972" i="9"/>
  <c r="AG973" i="9"/>
  <c r="AG974" i="9"/>
  <c r="AG975" i="9"/>
  <c r="AG976" i="9"/>
  <c r="AG977" i="9"/>
  <c r="AG978" i="9"/>
  <c r="AG979" i="9"/>
  <c r="AG980" i="9"/>
  <c r="AG981" i="9"/>
  <c r="AG982" i="9"/>
  <c r="AG983" i="9"/>
  <c r="AG984" i="9"/>
  <c r="AG985" i="9"/>
  <c r="AG986" i="9"/>
  <c r="AG987" i="9"/>
  <c r="AG988" i="9"/>
  <c r="AG989" i="9"/>
  <c r="AG990" i="9"/>
  <c r="AG991" i="9"/>
  <c r="AG992" i="9"/>
  <c r="AG993" i="9"/>
  <c r="AG994" i="9"/>
  <c r="AG995" i="9"/>
  <c r="AG996" i="9"/>
  <c r="AG997" i="9"/>
  <c r="AG998" i="9"/>
  <c r="AG999" i="9"/>
  <c r="AG1000" i="9"/>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17" i="18"/>
  <c r="F16" i="18"/>
  <c r="F15" i="18"/>
  <c r="F14" i="18"/>
  <c r="F13" i="18"/>
  <c r="F12" i="18"/>
  <c r="F11"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17" i="30"/>
  <c r="F16" i="30"/>
  <c r="F15" i="30"/>
  <c r="F14" i="30"/>
  <c r="F13" i="30"/>
  <c r="F12" i="30"/>
  <c r="F11"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34"/>
  <c r="F499" i="34"/>
  <c r="F498" i="34"/>
  <c r="F497" i="34"/>
  <c r="F496" i="34"/>
  <c r="F495" i="34"/>
  <c r="F494" i="34"/>
  <c r="F493" i="34"/>
  <c r="F492" i="34"/>
  <c r="F491" i="34"/>
  <c r="F490" i="34"/>
  <c r="F489" i="34"/>
  <c r="F488" i="34"/>
  <c r="F487" i="34"/>
  <c r="F486" i="34"/>
  <c r="F485" i="34"/>
  <c r="F484" i="34"/>
  <c r="F483" i="34"/>
  <c r="F482" i="34"/>
  <c r="F481" i="34"/>
  <c r="F480" i="34"/>
  <c r="F479" i="34"/>
  <c r="F478" i="34"/>
  <c r="F477" i="34"/>
  <c r="F476" i="34"/>
  <c r="F475" i="34"/>
  <c r="F474" i="34"/>
  <c r="F473" i="34"/>
  <c r="F472" i="34"/>
  <c r="F471" i="34"/>
  <c r="F470" i="34"/>
  <c r="F469" i="34"/>
  <c r="F468" i="34"/>
  <c r="F467" i="34"/>
  <c r="F466" i="34"/>
  <c r="F465" i="34"/>
  <c r="F464" i="34"/>
  <c r="F463" i="34"/>
  <c r="F462" i="34"/>
  <c r="F461" i="34"/>
  <c r="F460" i="34"/>
  <c r="F459" i="34"/>
  <c r="F458" i="34"/>
  <c r="F457" i="34"/>
  <c r="F456" i="34"/>
  <c r="F455" i="34"/>
  <c r="F454" i="34"/>
  <c r="F453" i="34"/>
  <c r="F452" i="34"/>
  <c r="F451" i="34"/>
  <c r="F450" i="34"/>
  <c r="F449" i="34"/>
  <c r="F448" i="34"/>
  <c r="F447" i="34"/>
  <c r="F446" i="34"/>
  <c r="F445" i="34"/>
  <c r="F444" i="34"/>
  <c r="F443" i="34"/>
  <c r="F442" i="34"/>
  <c r="F441" i="34"/>
  <c r="F440" i="34"/>
  <c r="F439" i="34"/>
  <c r="F438" i="34"/>
  <c r="F437" i="34"/>
  <c r="F436" i="34"/>
  <c r="F435" i="34"/>
  <c r="F434" i="34"/>
  <c r="F433" i="34"/>
  <c r="F432" i="34"/>
  <c r="F431" i="34"/>
  <c r="F430" i="34"/>
  <c r="F429" i="34"/>
  <c r="F428" i="34"/>
  <c r="F427" i="34"/>
  <c r="F426" i="34"/>
  <c r="F425" i="34"/>
  <c r="F424" i="34"/>
  <c r="F423" i="34"/>
  <c r="F422" i="34"/>
  <c r="F421" i="34"/>
  <c r="F420" i="34"/>
  <c r="F419" i="34"/>
  <c r="F418" i="34"/>
  <c r="F417" i="34"/>
  <c r="F416" i="34"/>
  <c r="F415" i="34"/>
  <c r="F414" i="34"/>
  <c r="F413" i="34"/>
  <c r="F412" i="34"/>
  <c r="F411" i="34"/>
  <c r="F410" i="34"/>
  <c r="F409" i="34"/>
  <c r="F408" i="34"/>
  <c r="F407" i="34"/>
  <c r="F406" i="34"/>
  <c r="F405" i="34"/>
  <c r="F404" i="34"/>
  <c r="F403" i="34"/>
  <c r="F402" i="34"/>
  <c r="F401" i="34"/>
  <c r="F400" i="34"/>
  <c r="F399" i="34"/>
  <c r="F398" i="34"/>
  <c r="F397" i="34"/>
  <c r="F396" i="34"/>
  <c r="F395" i="34"/>
  <c r="F394" i="34"/>
  <c r="F393" i="34"/>
  <c r="F392" i="34"/>
  <c r="F391" i="34"/>
  <c r="F390" i="34"/>
  <c r="F389" i="34"/>
  <c r="F388" i="34"/>
  <c r="F387" i="34"/>
  <c r="F386" i="34"/>
  <c r="F385" i="34"/>
  <c r="F384" i="34"/>
  <c r="F383" i="34"/>
  <c r="F382" i="34"/>
  <c r="F381" i="34"/>
  <c r="F380" i="34"/>
  <c r="F379" i="34"/>
  <c r="F378" i="34"/>
  <c r="F377" i="34"/>
  <c r="F376" i="34"/>
  <c r="F375" i="34"/>
  <c r="F374" i="34"/>
  <c r="F373" i="34"/>
  <c r="F372" i="34"/>
  <c r="F371" i="34"/>
  <c r="F370" i="34"/>
  <c r="F369" i="34"/>
  <c r="F368" i="34"/>
  <c r="F367" i="34"/>
  <c r="F366" i="34"/>
  <c r="F365" i="34"/>
  <c r="F364" i="34"/>
  <c r="F363" i="34"/>
  <c r="F362" i="34"/>
  <c r="F361" i="34"/>
  <c r="F360" i="34"/>
  <c r="F359" i="34"/>
  <c r="F358" i="34"/>
  <c r="F357" i="34"/>
  <c r="F356" i="34"/>
  <c r="F355" i="34"/>
  <c r="F354" i="34"/>
  <c r="F353" i="34"/>
  <c r="F352" i="34"/>
  <c r="F351" i="34"/>
  <c r="F350" i="34"/>
  <c r="F349" i="34"/>
  <c r="F348" i="34"/>
  <c r="F347" i="34"/>
  <c r="F346" i="34"/>
  <c r="F345" i="34"/>
  <c r="F344" i="34"/>
  <c r="F343" i="34"/>
  <c r="F342" i="34"/>
  <c r="F341" i="34"/>
  <c r="F340" i="34"/>
  <c r="F339" i="34"/>
  <c r="F338" i="34"/>
  <c r="F337" i="34"/>
  <c r="F336" i="34"/>
  <c r="F335" i="34"/>
  <c r="F334" i="34"/>
  <c r="F333" i="34"/>
  <c r="F332" i="34"/>
  <c r="F331" i="34"/>
  <c r="F330" i="34"/>
  <c r="F329" i="34"/>
  <c r="F328" i="34"/>
  <c r="F327" i="34"/>
  <c r="F326" i="34"/>
  <c r="F325" i="34"/>
  <c r="F324" i="34"/>
  <c r="F323" i="34"/>
  <c r="F322" i="34"/>
  <c r="F321" i="34"/>
  <c r="F320" i="34"/>
  <c r="F319" i="34"/>
  <c r="F318" i="34"/>
  <c r="F317" i="34"/>
  <c r="F316" i="34"/>
  <c r="F315" i="34"/>
  <c r="F314" i="34"/>
  <c r="F313" i="34"/>
  <c r="F312" i="34"/>
  <c r="F311" i="34"/>
  <c r="F310" i="34"/>
  <c r="F309" i="34"/>
  <c r="F308" i="34"/>
  <c r="F307" i="34"/>
  <c r="F306" i="34"/>
  <c r="F305" i="34"/>
  <c r="F304" i="34"/>
  <c r="F303" i="34"/>
  <c r="F302" i="34"/>
  <c r="F301" i="34"/>
  <c r="F300" i="34"/>
  <c r="F299" i="34"/>
  <c r="F298" i="34"/>
  <c r="F297" i="34"/>
  <c r="F296" i="34"/>
  <c r="F295" i="34"/>
  <c r="F294" i="34"/>
  <c r="F293" i="34"/>
  <c r="F292" i="34"/>
  <c r="F291" i="34"/>
  <c r="F290" i="34"/>
  <c r="F289" i="34"/>
  <c r="F288" i="34"/>
  <c r="F287" i="34"/>
  <c r="F286" i="34"/>
  <c r="F285" i="34"/>
  <c r="F284" i="34"/>
  <c r="F283" i="34"/>
  <c r="F282" i="34"/>
  <c r="F281" i="34"/>
  <c r="F280" i="34"/>
  <c r="F279" i="34"/>
  <c r="F278" i="34"/>
  <c r="F277" i="34"/>
  <c r="F276" i="34"/>
  <c r="F275" i="34"/>
  <c r="F274" i="34"/>
  <c r="F273" i="34"/>
  <c r="F272" i="34"/>
  <c r="F271" i="34"/>
  <c r="F270" i="34"/>
  <c r="F269" i="34"/>
  <c r="F268" i="34"/>
  <c r="F267" i="34"/>
  <c r="F266" i="34"/>
  <c r="F265" i="34"/>
  <c r="F264" i="34"/>
  <c r="F263" i="34"/>
  <c r="F262" i="34"/>
  <c r="F261" i="34"/>
  <c r="F260" i="34"/>
  <c r="F259" i="34"/>
  <c r="F258" i="34"/>
  <c r="F257" i="34"/>
  <c r="F256" i="34"/>
  <c r="F255" i="34"/>
  <c r="F254" i="34"/>
  <c r="F253" i="34"/>
  <c r="F252" i="34"/>
  <c r="F251" i="34"/>
  <c r="F250" i="34"/>
  <c r="F249" i="34"/>
  <c r="F248" i="34"/>
  <c r="F247" i="34"/>
  <c r="F246" i="34"/>
  <c r="F245" i="34"/>
  <c r="F244" i="34"/>
  <c r="F243" i="34"/>
  <c r="F242" i="34"/>
  <c r="F241" i="34"/>
  <c r="F240" i="34"/>
  <c r="F239" i="34"/>
  <c r="F238" i="34"/>
  <c r="F237" i="34"/>
  <c r="F236" i="34"/>
  <c r="F235" i="34"/>
  <c r="F234" i="34"/>
  <c r="F233" i="34"/>
  <c r="F232" i="34"/>
  <c r="F231" i="34"/>
  <c r="F230" i="34"/>
  <c r="F229" i="34"/>
  <c r="F228" i="34"/>
  <c r="F227" i="34"/>
  <c r="F226" i="34"/>
  <c r="F225" i="34"/>
  <c r="F224" i="34"/>
  <c r="F223" i="34"/>
  <c r="F222" i="34"/>
  <c r="F221" i="34"/>
  <c r="F220" i="34"/>
  <c r="F219" i="34"/>
  <c r="F218" i="34"/>
  <c r="F217" i="34"/>
  <c r="F216" i="34"/>
  <c r="F215" i="34"/>
  <c r="F214" i="34"/>
  <c r="F213" i="34"/>
  <c r="F212" i="34"/>
  <c r="F211" i="34"/>
  <c r="F210" i="34"/>
  <c r="F209" i="34"/>
  <c r="F208" i="34"/>
  <c r="F207" i="34"/>
  <c r="F206" i="34"/>
  <c r="F205" i="34"/>
  <c r="F204" i="34"/>
  <c r="F203" i="34"/>
  <c r="F202" i="34"/>
  <c r="F201" i="34"/>
  <c r="F200" i="34"/>
  <c r="F199" i="34"/>
  <c r="F198" i="34"/>
  <c r="F197" i="34"/>
  <c r="F196" i="34"/>
  <c r="F195" i="34"/>
  <c r="F194" i="34"/>
  <c r="F193" i="34"/>
  <c r="F192" i="34"/>
  <c r="F191" i="34"/>
  <c r="F190" i="34"/>
  <c r="F189" i="34"/>
  <c r="F188" i="34"/>
  <c r="F187" i="34"/>
  <c r="F186" i="34"/>
  <c r="F185" i="34"/>
  <c r="F184" i="34"/>
  <c r="F183" i="34"/>
  <c r="F182" i="34"/>
  <c r="F181" i="34"/>
  <c r="F180" i="34"/>
  <c r="F179" i="34"/>
  <c r="F178" i="34"/>
  <c r="F177" i="34"/>
  <c r="F176" i="34"/>
  <c r="F175" i="34"/>
  <c r="F174" i="34"/>
  <c r="F173" i="34"/>
  <c r="F172" i="34"/>
  <c r="F171" i="34"/>
  <c r="F170" i="34"/>
  <c r="F169" i="34"/>
  <c r="F168" i="34"/>
  <c r="F167" i="34"/>
  <c r="F166" i="34"/>
  <c r="F165" i="34"/>
  <c r="F164" i="34"/>
  <c r="F163" i="34"/>
  <c r="F162" i="34"/>
  <c r="F161" i="34"/>
  <c r="F160" i="34"/>
  <c r="F159" i="34"/>
  <c r="F158" i="34"/>
  <c r="F157" i="34"/>
  <c r="F156" i="34"/>
  <c r="F155" i="34"/>
  <c r="F154" i="34"/>
  <c r="F153" i="34"/>
  <c r="F152" i="34"/>
  <c r="F151" i="34"/>
  <c r="F150" i="34"/>
  <c r="F149" i="34"/>
  <c r="F148" i="34"/>
  <c r="F147" i="34"/>
  <c r="F146" i="34"/>
  <c r="F145" i="34"/>
  <c r="F144" i="34"/>
  <c r="F143" i="34"/>
  <c r="F142" i="34"/>
  <c r="F141" i="34"/>
  <c r="F140" i="34"/>
  <c r="F139" i="34"/>
  <c r="F138" i="34"/>
  <c r="F137" i="34"/>
  <c r="F136" i="34"/>
  <c r="F135" i="34"/>
  <c r="F134" i="34"/>
  <c r="F133" i="34"/>
  <c r="F132" i="34"/>
  <c r="F131" i="34"/>
  <c r="F130" i="34"/>
  <c r="F129" i="34"/>
  <c r="F128" i="34"/>
  <c r="F127" i="34"/>
  <c r="F126" i="34"/>
  <c r="F125" i="34"/>
  <c r="F124" i="34"/>
  <c r="F123" i="34"/>
  <c r="F122" i="34"/>
  <c r="F121" i="34"/>
  <c r="F120" i="34"/>
  <c r="F119" i="34"/>
  <c r="F118" i="34"/>
  <c r="F117" i="34"/>
  <c r="F116" i="34"/>
  <c r="F115" i="34"/>
  <c r="F114" i="34"/>
  <c r="F113" i="34"/>
  <c r="F112" i="34"/>
  <c r="F111" i="34"/>
  <c r="F110" i="34"/>
  <c r="F109" i="34"/>
  <c r="F108" i="34"/>
  <c r="F107" i="34"/>
  <c r="F106" i="34"/>
  <c r="F105" i="34"/>
  <c r="F104" i="34"/>
  <c r="F103" i="34"/>
  <c r="F102" i="34"/>
  <c r="F101" i="34"/>
  <c r="F100" i="34"/>
  <c r="F99" i="34"/>
  <c r="F98" i="34"/>
  <c r="F97" i="34"/>
  <c r="F96" i="34"/>
  <c r="F95" i="34"/>
  <c r="F94" i="34"/>
  <c r="F93" i="34"/>
  <c r="F92" i="34"/>
  <c r="F91" i="34"/>
  <c r="F90" i="34"/>
  <c r="F89" i="34"/>
  <c r="F88" i="34"/>
  <c r="F87" i="34"/>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F13" i="34"/>
  <c r="F12" i="34"/>
  <c r="F11" i="34"/>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G165" i="35" l="1"/>
  <c r="F165" i="35"/>
  <c r="G164" i="35"/>
  <c r="F164" i="35"/>
  <c r="G163" i="35"/>
  <c r="F163" i="35"/>
  <c r="G162" i="35"/>
  <c r="F162" i="35"/>
  <c r="G161" i="35"/>
  <c r="F161" i="35"/>
  <c r="G160" i="35"/>
  <c r="F160" i="35"/>
  <c r="G159" i="35"/>
  <c r="F159" i="35"/>
  <c r="G158" i="35"/>
  <c r="F158" i="35"/>
  <c r="G157" i="35"/>
  <c r="F157" i="35"/>
  <c r="G156" i="35"/>
  <c r="F156" i="35"/>
  <c r="G155" i="35"/>
  <c r="F155" i="35"/>
  <c r="G154" i="35"/>
  <c r="F154" i="35"/>
  <c r="G153" i="35"/>
  <c r="F153" i="35"/>
  <c r="G152" i="35"/>
  <c r="F152" i="35"/>
  <c r="G151" i="35"/>
  <c r="F151" i="35"/>
  <c r="G150" i="35"/>
  <c r="F150" i="35"/>
  <c r="G149" i="35"/>
  <c r="F149" i="35"/>
  <c r="G148" i="35"/>
  <c r="F148" i="35"/>
  <c r="G147" i="35"/>
  <c r="F147" i="35"/>
  <c r="G146" i="35"/>
  <c r="F146" i="35"/>
  <c r="G145" i="35"/>
  <c r="F145" i="35"/>
  <c r="G144" i="35"/>
  <c r="F144" i="35"/>
  <c r="G143" i="35"/>
  <c r="F143" i="35"/>
  <c r="G142" i="35"/>
  <c r="F142" i="35"/>
  <c r="G141" i="35"/>
  <c r="F141" i="35"/>
  <c r="G140" i="35"/>
  <c r="F140" i="35"/>
  <c r="G139" i="35"/>
  <c r="F139" i="35"/>
  <c r="G138" i="35"/>
  <c r="F138" i="35"/>
  <c r="G137" i="35"/>
  <c r="F137" i="35"/>
  <c r="G136" i="35"/>
  <c r="F136" i="35"/>
  <c r="G135" i="35"/>
  <c r="F135" i="35"/>
  <c r="G134" i="35"/>
  <c r="F134" i="35"/>
  <c r="G133" i="35"/>
  <c r="F133" i="35"/>
  <c r="G132" i="35"/>
  <c r="F132" i="35"/>
  <c r="G131" i="35"/>
  <c r="F131" i="35"/>
  <c r="G130" i="35"/>
  <c r="F130" i="35"/>
  <c r="G129" i="35"/>
  <c r="F129" i="35"/>
  <c r="G128" i="35"/>
  <c r="F128" i="35"/>
  <c r="G127" i="35"/>
  <c r="F127" i="35"/>
  <c r="G126" i="35"/>
  <c r="F126" i="35"/>
  <c r="G125" i="35"/>
  <c r="F125" i="35"/>
  <c r="G124" i="35"/>
  <c r="F124" i="35"/>
  <c r="G123" i="35"/>
  <c r="F123" i="35"/>
  <c r="G122" i="35"/>
  <c r="F122" i="35"/>
  <c r="G121" i="35"/>
  <c r="F121" i="35"/>
  <c r="G120" i="35"/>
  <c r="F120" i="35"/>
  <c r="G119" i="35"/>
  <c r="F119" i="35"/>
  <c r="G118" i="35"/>
  <c r="F118" i="35"/>
  <c r="G117" i="35"/>
  <c r="F117" i="35"/>
  <c r="G116" i="35"/>
  <c r="F116" i="35"/>
  <c r="G115" i="35"/>
  <c r="F115" i="35"/>
  <c r="G114" i="35"/>
  <c r="F114" i="35"/>
  <c r="G113" i="35"/>
  <c r="F113" i="35"/>
  <c r="G112" i="35"/>
  <c r="F112" i="35"/>
  <c r="G111" i="35"/>
  <c r="F111" i="35"/>
  <c r="G110" i="35"/>
  <c r="F110" i="35"/>
  <c r="G109" i="35"/>
  <c r="F109" i="35"/>
  <c r="G108" i="35"/>
  <c r="F108" i="35"/>
  <c r="G107" i="35"/>
  <c r="F107" i="35"/>
  <c r="G106" i="35"/>
  <c r="F106" i="35"/>
  <c r="G105" i="35"/>
  <c r="F105" i="35"/>
  <c r="G104" i="35"/>
  <c r="F104" i="35"/>
  <c r="G103" i="35"/>
  <c r="F103" i="35"/>
  <c r="G102" i="35"/>
  <c r="F102" i="35"/>
  <c r="G101" i="35"/>
  <c r="F101" i="35"/>
  <c r="G100" i="35"/>
  <c r="F100" i="35"/>
  <c r="G99" i="35"/>
  <c r="F99" i="35"/>
  <c r="G98" i="35"/>
  <c r="F98" i="35"/>
  <c r="G97" i="35"/>
  <c r="F97" i="35"/>
  <c r="G96" i="35"/>
  <c r="F96" i="35"/>
  <c r="G95" i="35"/>
  <c r="F95" i="35"/>
  <c r="G94" i="35"/>
  <c r="F94" i="35"/>
  <c r="G93" i="35"/>
  <c r="F93" i="35"/>
  <c r="G92" i="35"/>
  <c r="F92" i="35"/>
  <c r="G91" i="35"/>
  <c r="F91" i="35"/>
  <c r="G90" i="35"/>
  <c r="F90" i="35"/>
  <c r="G89" i="35"/>
  <c r="F89" i="35"/>
  <c r="G88" i="35"/>
  <c r="F88" i="35"/>
  <c r="G87" i="35"/>
  <c r="F87" i="35"/>
  <c r="G86" i="35"/>
  <c r="F86" i="35"/>
  <c r="G85" i="35"/>
  <c r="F85" i="35"/>
  <c r="G84" i="35"/>
  <c r="F84" i="35"/>
  <c r="G83" i="35"/>
  <c r="F83" i="35"/>
  <c r="G82" i="35"/>
  <c r="F82" i="35"/>
  <c r="G81" i="35"/>
  <c r="F81" i="35"/>
  <c r="G80" i="35"/>
  <c r="F80" i="35"/>
  <c r="G79" i="35"/>
  <c r="F79" i="35"/>
  <c r="G78" i="35"/>
  <c r="F78" i="35"/>
  <c r="G77" i="35"/>
  <c r="F77" i="35"/>
  <c r="G76" i="35"/>
  <c r="F76" i="35"/>
  <c r="G75" i="35"/>
  <c r="F75" i="35"/>
  <c r="G74" i="35"/>
  <c r="F74" i="35"/>
  <c r="G73" i="35"/>
  <c r="F73" i="35"/>
  <c r="G72" i="35"/>
  <c r="F72" i="35"/>
  <c r="G71" i="35"/>
  <c r="F71" i="35"/>
  <c r="G70" i="35"/>
  <c r="F70" i="35"/>
  <c r="G69" i="35"/>
  <c r="F69" i="35"/>
  <c r="G68" i="35"/>
  <c r="F68" i="35"/>
  <c r="G67" i="35"/>
  <c r="F67" i="35"/>
  <c r="G66" i="35"/>
  <c r="F66" i="35"/>
  <c r="G65" i="35"/>
  <c r="F65" i="35"/>
  <c r="G64" i="35"/>
  <c r="F64" i="35"/>
  <c r="G63" i="35"/>
  <c r="F63" i="35"/>
  <c r="G62" i="35"/>
  <c r="F62" i="35"/>
  <c r="G61" i="35"/>
  <c r="F61" i="35"/>
  <c r="G60" i="35"/>
  <c r="F60" i="35"/>
  <c r="G59" i="35"/>
  <c r="F59" i="35"/>
  <c r="G58" i="35"/>
  <c r="F58" i="35"/>
  <c r="G57" i="35"/>
  <c r="F57" i="35"/>
  <c r="G56" i="35"/>
  <c r="F56" i="35"/>
  <c r="G55" i="35"/>
  <c r="F55" i="35"/>
  <c r="G54" i="35"/>
  <c r="F54" i="35"/>
  <c r="G53" i="35"/>
  <c r="F53" i="35"/>
  <c r="G52" i="35"/>
  <c r="F52" i="35"/>
  <c r="G51" i="35"/>
  <c r="F51" i="35"/>
  <c r="G50" i="35"/>
  <c r="F50" i="35"/>
  <c r="G49" i="35"/>
  <c r="F49" i="35"/>
  <c r="G48" i="35"/>
  <c r="F48" i="35"/>
  <c r="G47" i="35"/>
  <c r="F47" i="35"/>
  <c r="G46" i="35"/>
  <c r="F46" i="35"/>
  <c r="G45" i="35"/>
  <c r="F45" i="35"/>
  <c r="G44" i="35"/>
  <c r="F44" i="35"/>
  <c r="G43" i="35"/>
  <c r="F43" i="35"/>
  <c r="G42" i="35"/>
  <c r="F42" i="35"/>
  <c r="G41" i="35"/>
  <c r="F41" i="35"/>
  <c r="G40" i="35"/>
  <c r="F40" i="35"/>
  <c r="G39" i="35"/>
  <c r="F39" i="35"/>
  <c r="G38" i="35"/>
  <c r="F38" i="35"/>
  <c r="G37" i="35"/>
  <c r="F37" i="35"/>
  <c r="G36" i="35"/>
  <c r="F36" i="35"/>
  <c r="G35" i="35"/>
  <c r="F35" i="35"/>
  <c r="G34" i="35"/>
  <c r="F34" i="35"/>
  <c r="G33" i="35"/>
  <c r="F33" i="35"/>
  <c r="G32" i="35"/>
  <c r="F32" i="35"/>
  <c r="G31" i="35"/>
  <c r="F31" i="35"/>
  <c r="G30" i="35"/>
  <c r="F30" i="35"/>
  <c r="G29" i="35"/>
  <c r="F29" i="35"/>
  <c r="G28" i="35"/>
  <c r="F28" i="35"/>
  <c r="G27" i="35"/>
  <c r="F27" i="35"/>
  <c r="G26" i="35"/>
  <c r="F26" i="35"/>
  <c r="G25" i="35"/>
  <c r="F25" i="35"/>
  <c r="G24" i="35"/>
  <c r="F24" i="35"/>
  <c r="G23" i="35"/>
  <c r="F23" i="35"/>
  <c r="G22" i="35"/>
  <c r="F22" i="35"/>
  <c r="G21" i="35"/>
  <c r="F21" i="35"/>
  <c r="G20" i="35"/>
  <c r="F20" i="35"/>
  <c r="G19" i="35"/>
  <c r="F19" i="35"/>
  <c r="G18" i="35"/>
  <c r="F18" i="35"/>
  <c r="G17" i="35"/>
  <c r="F17" i="35"/>
  <c r="G16" i="35"/>
  <c r="F16" i="35"/>
  <c r="G15" i="35"/>
  <c r="F15" i="35"/>
  <c r="G14" i="35"/>
  <c r="F14" i="35"/>
  <c r="G13" i="35"/>
  <c r="F13" i="35"/>
  <c r="G12" i="35"/>
  <c r="F12" i="35"/>
  <c r="G11" i="35"/>
  <c r="F11" i="35"/>
  <c r="G10" i="35"/>
  <c r="F10" i="35"/>
  <c r="G9" i="35"/>
  <c r="F9" i="35"/>
  <c r="G8" i="35"/>
  <c r="F8" i="35"/>
  <c r="G7" i="35"/>
  <c r="F7" i="35"/>
  <c r="G6" i="35"/>
  <c r="F6" i="35"/>
  <c r="G5" i="35"/>
  <c r="F5" i="35"/>
  <c r="G4" i="35"/>
  <c r="F4" i="35"/>
  <c r="G3" i="35"/>
  <c r="F3" i="35"/>
  <c r="G2" i="35"/>
  <c r="F2" i="35"/>
  <c r="AA11" i="34"/>
  <c r="AA500" i="34"/>
  <c r="AA499" i="34"/>
  <c r="AA498" i="34"/>
  <c r="AA497" i="34"/>
  <c r="AA496" i="34"/>
  <c r="AA495" i="34"/>
  <c r="AA494" i="34"/>
  <c r="AA493" i="34"/>
  <c r="AA492" i="34"/>
  <c r="AA491" i="34"/>
  <c r="AA490" i="34"/>
  <c r="AA489" i="34"/>
  <c r="AA488" i="34"/>
  <c r="AA487" i="34"/>
  <c r="AA486" i="34"/>
  <c r="AA485" i="34"/>
  <c r="AA484" i="34"/>
  <c r="AA483" i="34"/>
  <c r="AA482" i="34"/>
  <c r="AA481" i="34"/>
  <c r="AA480" i="34"/>
  <c r="AA479" i="34"/>
  <c r="AA478" i="34"/>
  <c r="AA477" i="34"/>
  <c r="AA476" i="34"/>
  <c r="AA475" i="34"/>
  <c r="AA474" i="34"/>
  <c r="AA473" i="34"/>
  <c r="AA472" i="34"/>
  <c r="AA471" i="34"/>
  <c r="AA470" i="34"/>
  <c r="AA469" i="34"/>
  <c r="AA468" i="34"/>
  <c r="AA467" i="34"/>
  <c r="AA466" i="34"/>
  <c r="AA465" i="34"/>
  <c r="AA464" i="34"/>
  <c r="AA463" i="34"/>
  <c r="AA462" i="34"/>
  <c r="AA461" i="34"/>
  <c r="AA460" i="34"/>
  <c r="AA459" i="34"/>
  <c r="AA458" i="34"/>
  <c r="AA457" i="34"/>
  <c r="AA456" i="34"/>
  <c r="AA455" i="34"/>
  <c r="AA454" i="34"/>
  <c r="AA453" i="34"/>
  <c r="AA452" i="34"/>
  <c r="AA451" i="34"/>
  <c r="AA450" i="34"/>
  <c r="AA449" i="34"/>
  <c r="AA448" i="34"/>
  <c r="AA447" i="34"/>
  <c r="AA446" i="34"/>
  <c r="AA445" i="34"/>
  <c r="AA444" i="34"/>
  <c r="AA443" i="34"/>
  <c r="AA442" i="34"/>
  <c r="AA441" i="34"/>
  <c r="AA440" i="34"/>
  <c r="AA439" i="34"/>
  <c r="AA438" i="34"/>
  <c r="AA437" i="34"/>
  <c r="AA436" i="34"/>
  <c r="AA435" i="34"/>
  <c r="AA434" i="34"/>
  <c r="AA433" i="34"/>
  <c r="AA432" i="34"/>
  <c r="AA431" i="34"/>
  <c r="AA430" i="34"/>
  <c r="AA429" i="34"/>
  <c r="AA428" i="34"/>
  <c r="AA427" i="34"/>
  <c r="AA426" i="34"/>
  <c r="AA425" i="34"/>
  <c r="AA424" i="34"/>
  <c r="AA423" i="34"/>
  <c r="AA422" i="34"/>
  <c r="AA421" i="34"/>
  <c r="AA420" i="34"/>
  <c r="AA419" i="34"/>
  <c r="AA418" i="34"/>
  <c r="AA417" i="34"/>
  <c r="AA416" i="34"/>
  <c r="AA415" i="34"/>
  <c r="AA414" i="34"/>
  <c r="AA413" i="34"/>
  <c r="AA412" i="34"/>
  <c r="AA411" i="34"/>
  <c r="AA410" i="34"/>
  <c r="AA409" i="34"/>
  <c r="AA408" i="34"/>
  <c r="AA407" i="34"/>
  <c r="AA406" i="34"/>
  <c r="AA405" i="34"/>
  <c r="AA404" i="34"/>
  <c r="AA403" i="34"/>
  <c r="AA402" i="34"/>
  <c r="AA401" i="34"/>
  <c r="AA400" i="34"/>
  <c r="AA399" i="34"/>
  <c r="AA398" i="34"/>
  <c r="AA397" i="34"/>
  <c r="AA396" i="34"/>
  <c r="AA395" i="34"/>
  <c r="AA394" i="34"/>
  <c r="AA393" i="34"/>
  <c r="AA392" i="34"/>
  <c r="AA391" i="34"/>
  <c r="AA390" i="34"/>
  <c r="AA389" i="34"/>
  <c r="AA388" i="34"/>
  <c r="AA387" i="34"/>
  <c r="AA386" i="34"/>
  <c r="AA385" i="34"/>
  <c r="AA384" i="34"/>
  <c r="AA383" i="34"/>
  <c r="AA382" i="34"/>
  <c r="AA381" i="34"/>
  <c r="AA380" i="34"/>
  <c r="AA379" i="34"/>
  <c r="AA378" i="34"/>
  <c r="AA377" i="34"/>
  <c r="AA376" i="34"/>
  <c r="AA375" i="34"/>
  <c r="AA374" i="34"/>
  <c r="AA373" i="34"/>
  <c r="AA372" i="34"/>
  <c r="AA371" i="34"/>
  <c r="AA370" i="34"/>
  <c r="AA369" i="34"/>
  <c r="AA368" i="34"/>
  <c r="AA367" i="34"/>
  <c r="AA366" i="34"/>
  <c r="AA365" i="34"/>
  <c r="AA364" i="34"/>
  <c r="AA363" i="34"/>
  <c r="AA362" i="34"/>
  <c r="AA361" i="34"/>
  <c r="AA360" i="34"/>
  <c r="AA359" i="34"/>
  <c r="AA358" i="34"/>
  <c r="AA357" i="34"/>
  <c r="AA356" i="34"/>
  <c r="AA355" i="34"/>
  <c r="AA354" i="34"/>
  <c r="AA353" i="34"/>
  <c r="AA352" i="34"/>
  <c r="AA351" i="34"/>
  <c r="AA350" i="34"/>
  <c r="AA349" i="34"/>
  <c r="AA348" i="34"/>
  <c r="AA347" i="34"/>
  <c r="AA346" i="34"/>
  <c r="AA345" i="34"/>
  <c r="AA344" i="34"/>
  <c r="AA343" i="34"/>
  <c r="AA342" i="34"/>
  <c r="AA341" i="34"/>
  <c r="AA340" i="34"/>
  <c r="AA339" i="34"/>
  <c r="AA338" i="34"/>
  <c r="AA337" i="34"/>
  <c r="AA336" i="34"/>
  <c r="AA335" i="34"/>
  <c r="AA334" i="34"/>
  <c r="AA333" i="34"/>
  <c r="AA332" i="34"/>
  <c r="AA331" i="34"/>
  <c r="AA330" i="34"/>
  <c r="AA329" i="34"/>
  <c r="AA328" i="34"/>
  <c r="AA327" i="34"/>
  <c r="AA326" i="34"/>
  <c r="AA325" i="34"/>
  <c r="AA324" i="34"/>
  <c r="AA323" i="34"/>
  <c r="AA322" i="34"/>
  <c r="AA321" i="34"/>
  <c r="AA320" i="34"/>
  <c r="AA319" i="34"/>
  <c r="AA318" i="34"/>
  <c r="AA317" i="34"/>
  <c r="AA316" i="34"/>
  <c r="AA315" i="34"/>
  <c r="AA314" i="34"/>
  <c r="AA313" i="34"/>
  <c r="AA312" i="34"/>
  <c r="AA311" i="34"/>
  <c r="AA310" i="34"/>
  <c r="AA309" i="34"/>
  <c r="AA308" i="34"/>
  <c r="AA307" i="34"/>
  <c r="AA306" i="34"/>
  <c r="AA305" i="34"/>
  <c r="AA304" i="34"/>
  <c r="AA303" i="34"/>
  <c r="AA302" i="34"/>
  <c r="AA301" i="34"/>
  <c r="AA300" i="34"/>
  <c r="AA299" i="34"/>
  <c r="AA298" i="34"/>
  <c r="AA297" i="34"/>
  <c r="AA296" i="34"/>
  <c r="AA295" i="34"/>
  <c r="AA294" i="34"/>
  <c r="AA293" i="34"/>
  <c r="AA292" i="34"/>
  <c r="AA291" i="34"/>
  <c r="AA290" i="34"/>
  <c r="AA289" i="34"/>
  <c r="AA288" i="34"/>
  <c r="AA287" i="34"/>
  <c r="AA286" i="34"/>
  <c r="AA285" i="34"/>
  <c r="AA284" i="34"/>
  <c r="AA283" i="34"/>
  <c r="AA282" i="34"/>
  <c r="AA281" i="34"/>
  <c r="AA280" i="34"/>
  <c r="AA279" i="34"/>
  <c r="AA278" i="34"/>
  <c r="AA277" i="34"/>
  <c r="AA276" i="34"/>
  <c r="AA275" i="34"/>
  <c r="AA274" i="34"/>
  <c r="AA273" i="34"/>
  <c r="AA272" i="34"/>
  <c r="AA271" i="34"/>
  <c r="AA270" i="34"/>
  <c r="AA269" i="34"/>
  <c r="AA268" i="34"/>
  <c r="AA267" i="34"/>
  <c r="AA266" i="34"/>
  <c r="AA265" i="34"/>
  <c r="AA264" i="34"/>
  <c r="AA263" i="34"/>
  <c r="AA262" i="34"/>
  <c r="AA261" i="34"/>
  <c r="AA260" i="34"/>
  <c r="AA259" i="34"/>
  <c r="AA258" i="34"/>
  <c r="AA257" i="34"/>
  <c r="AA256" i="34"/>
  <c r="AA255" i="34"/>
  <c r="AA254" i="34"/>
  <c r="AA253" i="34"/>
  <c r="AA252" i="34"/>
  <c r="AA251" i="34"/>
  <c r="AA250" i="34"/>
  <c r="AA249" i="34"/>
  <c r="AA248" i="34"/>
  <c r="AA247" i="34"/>
  <c r="AA246" i="34"/>
  <c r="AA245" i="34"/>
  <c r="AA244" i="34"/>
  <c r="AA243" i="34"/>
  <c r="AA242" i="34"/>
  <c r="AA241" i="34"/>
  <c r="AA240" i="34"/>
  <c r="AA239" i="34"/>
  <c r="AA238" i="34"/>
  <c r="AA237" i="34"/>
  <c r="AA236" i="34"/>
  <c r="AA235" i="34"/>
  <c r="AA234" i="34"/>
  <c r="AA233" i="34"/>
  <c r="AA232" i="34"/>
  <c r="AA231" i="34"/>
  <c r="AA230" i="34"/>
  <c r="AA229" i="34"/>
  <c r="AA228" i="34"/>
  <c r="AA227" i="34"/>
  <c r="AA226" i="34"/>
  <c r="AA225" i="34"/>
  <c r="AA224" i="34"/>
  <c r="AA223" i="34"/>
  <c r="AA222" i="34"/>
  <c r="AA221" i="34"/>
  <c r="AA220" i="34"/>
  <c r="AA219" i="34"/>
  <c r="AA218" i="34"/>
  <c r="AA217" i="34"/>
  <c r="AA216" i="34"/>
  <c r="AA215" i="34"/>
  <c r="AA214" i="34"/>
  <c r="AA213" i="34"/>
  <c r="AA212" i="34"/>
  <c r="AA211" i="34"/>
  <c r="AA210" i="34"/>
  <c r="AA209" i="34"/>
  <c r="AA208" i="34"/>
  <c r="AA207" i="34"/>
  <c r="AA206" i="34"/>
  <c r="AA205" i="34"/>
  <c r="AA204" i="34"/>
  <c r="AA203" i="34"/>
  <c r="AA202" i="34"/>
  <c r="AA201" i="34"/>
  <c r="AA200" i="34"/>
  <c r="AA199" i="34"/>
  <c r="AA198" i="34"/>
  <c r="AA197" i="34"/>
  <c r="AA196" i="34"/>
  <c r="AA195" i="34"/>
  <c r="AA194" i="34"/>
  <c r="AA193" i="34"/>
  <c r="AA192" i="34"/>
  <c r="AA191" i="34"/>
  <c r="AA190" i="34"/>
  <c r="AA189" i="34"/>
  <c r="AA188" i="34"/>
  <c r="AA187" i="34"/>
  <c r="AA186" i="34"/>
  <c r="AA185" i="34"/>
  <c r="AA184" i="34"/>
  <c r="AA183" i="34"/>
  <c r="AA182" i="34"/>
  <c r="AA181" i="34"/>
  <c r="AA180" i="34"/>
  <c r="AA179" i="34"/>
  <c r="AA178" i="34"/>
  <c r="AA177" i="34"/>
  <c r="AA176" i="34"/>
  <c r="AA175" i="34"/>
  <c r="AA174" i="34"/>
  <c r="AA173" i="34"/>
  <c r="AA172" i="34"/>
  <c r="AA171" i="34"/>
  <c r="AA170" i="34"/>
  <c r="AA169" i="34"/>
  <c r="AA168" i="34"/>
  <c r="AA167" i="34"/>
  <c r="AA166" i="34"/>
  <c r="AA165" i="34"/>
  <c r="AA164" i="34"/>
  <c r="AA163" i="34"/>
  <c r="AA162" i="34"/>
  <c r="AA161" i="34"/>
  <c r="AA160" i="34"/>
  <c r="AA159" i="34"/>
  <c r="AA158" i="34"/>
  <c r="AA157" i="34"/>
  <c r="AA156" i="34"/>
  <c r="AA155" i="34"/>
  <c r="AA154" i="34"/>
  <c r="AA153" i="34"/>
  <c r="AA152" i="34"/>
  <c r="AA151" i="34"/>
  <c r="AA150" i="34"/>
  <c r="AA149" i="34"/>
  <c r="AA148" i="34"/>
  <c r="AA147" i="34"/>
  <c r="AA146" i="34"/>
  <c r="AA145" i="34"/>
  <c r="AA144" i="34"/>
  <c r="AA143" i="34"/>
  <c r="AA142" i="34"/>
  <c r="AA141" i="34"/>
  <c r="AA140" i="34"/>
  <c r="AA139" i="34"/>
  <c r="AA138" i="34"/>
  <c r="AA137" i="34"/>
  <c r="AA136" i="34"/>
  <c r="AA135" i="34"/>
  <c r="AA134" i="34"/>
  <c r="AA133" i="34"/>
  <c r="AA132" i="34"/>
  <c r="AA131" i="34"/>
  <c r="AA130" i="34"/>
  <c r="AA129" i="34"/>
  <c r="AA128" i="34"/>
  <c r="AA127" i="34"/>
  <c r="AA126" i="34"/>
  <c r="AA125" i="34"/>
  <c r="AA124" i="34"/>
  <c r="AA123" i="34"/>
  <c r="AA122" i="34"/>
  <c r="AA121" i="34"/>
  <c r="AA120" i="34"/>
  <c r="AA119" i="34"/>
  <c r="AA118" i="34"/>
  <c r="AA117" i="34"/>
  <c r="AA116" i="34"/>
  <c r="AA115" i="34"/>
  <c r="AA114" i="34"/>
  <c r="AA113" i="34"/>
  <c r="AA112" i="34"/>
  <c r="AA111" i="34"/>
  <c r="AA110" i="34"/>
  <c r="AA109" i="34"/>
  <c r="AA108" i="34"/>
  <c r="AA107" i="34"/>
  <c r="AA106" i="34"/>
  <c r="AA105" i="34"/>
  <c r="AA104" i="34"/>
  <c r="AA103" i="34"/>
  <c r="AA102" i="34"/>
  <c r="AA101" i="34"/>
  <c r="AA100" i="34"/>
  <c r="AA99" i="34"/>
  <c r="AA98" i="34"/>
  <c r="AA97" i="34"/>
  <c r="AA96" i="34"/>
  <c r="AA95" i="34"/>
  <c r="AA94" i="34"/>
  <c r="AA93" i="34"/>
  <c r="AA92" i="34"/>
  <c r="AA91" i="34"/>
  <c r="AA90" i="34"/>
  <c r="AA89" i="34"/>
  <c r="AA88" i="34"/>
  <c r="AA87" i="34"/>
  <c r="AA86" i="34"/>
  <c r="AA85" i="34"/>
  <c r="AA84" i="34"/>
  <c r="AA83" i="34"/>
  <c r="AA82" i="34"/>
  <c r="AA81" i="34"/>
  <c r="AA80" i="34"/>
  <c r="AA79" i="34"/>
  <c r="AA78" i="34"/>
  <c r="AA77" i="34"/>
  <c r="AA76" i="34"/>
  <c r="AA75" i="34"/>
  <c r="AA74" i="34"/>
  <c r="AA73" i="34"/>
  <c r="AA72" i="34"/>
  <c r="AA71" i="34"/>
  <c r="AA70" i="34"/>
  <c r="AA69" i="34"/>
  <c r="AA68" i="34"/>
  <c r="AA67" i="34"/>
  <c r="AA66" i="34"/>
  <c r="AA65" i="34"/>
  <c r="AA64" i="34"/>
  <c r="AA63" i="34"/>
  <c r="AA62" i="34"/>
  <c r="AA61" i="34"/>
  <c r="AA60" i="34"/>
  <c r="AA59" i="34"/>
  <c r="AA58" i="34"/>
  <c r="AA57" i="34"/>
  <c r="AA56" i="34"/>
  <c r="AA55" i="34"/>
  <c r="AA54" i="34"/>
  <c r="AA53" i="34"/>
  <c r="AA52" i="34"/>
  <c r="AA51" i="34"/>
  <c r="AA50" i="34"/>
  <c r="AA49" i="34"/>
  <c r="AA48" i="34"/>
  <c r="AA47" i="34"/>
  <c r="AA46" i="34"/>
  <c r="AA45" i="34"/>
  <c r="AA44" i="34"/>
  <c r="AA43" i="34"/>
  <c r="AA42" i="34"/>
  <c r="AA41" i="34"/>
  <c r="AA40" i="34"/>
  <c r="AA39" i="34"/>
  <c r="AA38" i="34"/>
  <c r="AA37" i="34"/>
  <c r="AA36" i="34"/>
  <c r="AA35" i="34"/>
  <c r="AA34" i="34"/>
  <c r="AA33" i="34"/>
  <c r="AA32" i="34"/>
  <c r="AA31" i="34"/>
  <c r="AA30" i="34"/>
  <c r="AA29" i="34"/>
  <c r="AA28" i="34"/>
  <c r="AA27" i="34"/>
  <c r="AA26" i="34"/>
  <c r="AA25" i="34"/>
  <c r="AA24" i="34"/>
  <c r="AA23" i="34"/>
  <c r="AA22" i="34"/>
  <c r="AA21" i="34"/>
  <c r="AA20" i="34"/>
  <c r="AA19" i="34"/>
  <c r="AA18" i="34"/>
  <c r="AA17" i="34"/>
  <c r="AA16" i="34"/>
  <c r="AA15" i="34"/>
  <c r="AA14" i="34"/>
  <c r="AA13" i="34"/>
  <c r="AA12" i="34"/>
  <c r="AB16" i="2" l="1"/>
  <c r="Z16" i="2"/>
  <c r="Y16" i="2"/>
  <c r="X16" i="2"/>
  <c r="W16" i="2"/>
  <c r="AA16" i="2" s="1"/>
  <c r="V16" i="2"/>
  <c r="U16" i="2"/>
  <c r="AA11" i="13"/>
  <c r="AA12" i="13"/>
  <c r="AA13" i="13"/>
  <c r="AA14" i="13"/>
  <c r="AA15" i="13"/>
  <c r="AA16" i="13"/>
  <c r="AA17" i="13"/>
  <c r="AA18" i="13"/>
  <c r="AA19" i="13"/>
  <c r="AA20" i="13"/>
  <c r="AA21" i="13"/>
  <c r="AA22" i="13"/>
  <c r="AA23" i="13"/>
  <c r="AA24" i="13"/>
  <c r="AA25" i="13"/>
  <c r="AA26" i="13"/>
  <c r="AA27" i="13"/>
  <c r="AA28" i="13"/>
  <c r="AA29" i="13"/>
  <c r="AA30" i="13"/>
  <c r="AA31" i="13"/>
  <c r="AA32" i="13"/>
  <c r="AA33" i="13"/>
  <c r="AA34" i="13"/>
  <c r="AA35" i="13"/>
  <c r="AA36" i="13"/>
  <c r="AA37" i="13"/>
  <c r="AA38" i="13"/>
  <c r="AA39" i="13"/>
  <c r="AA40" i="13"/>
  <c r="AA41" i="13"/>
  <c r="AA42" i="13"/>
  <c r="AA43" i="13"/>
  <c r="AA44" i="13"/>
  <c r="AA45" i="13"/>
  <c r="AA46" i="13"/>
  <c r="AA47" i="13"/>
  <c r="AA48" i="13"/>
  <c r="AA49" i="13"/>
  <c r="AA50" i="13"/>
  <c r="AA51" i="13"/>
  <c r="AA52" i="13"/>
  <c r="AA53" i="13"/>
  <c r="AA54" i="13"/>
  <c r="AA55" i="13"/>
  <c r="AA56"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17" i="30"/>
  <c r="N16" i="30"/>
  <c r="N15" i="30"/>
  <c r="N14" i="30"/>
  <c r="N13" i="30"/>
  <c r="N12" i="30"/>
  <c r="N11"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N17" i="18"/>
  <c r="N16" i="18"/>
  <c r="N15" i="18"/>
  <c r="N14" i="18"/>
  <c r="N13" i="18"/>
  <c r="N12" i="18"/>
  <c r="AA500" i="29"/>
  <c r="AA499" i="29"/>
  <c r="AA498" i="29"/>
  <c r="AA497" i="29"/>
  <c r="AA496" i="29"/>
  <c r="AA495" i="29"/>
  <c r="AA494" i="29"/>
  <c r="AA493" i="29"/>
  <c r="AA492" i="29"/>
  <c r="AA491" i="29"/>
  <c r="AA490" i="29"/>
  <c r="AA489" i="29"/>
  <c r="AA488" i="29"/>
  <c r="AA487" i="29"/>
  <c r="AA486" i="29"/>
  <c r="AA485" i="29"/>
  <c r="AA484" i="29"/>
  <c r="AA483" i="29"/>
  <c r="AA482" i="29"/>
  <c r="AA481" i="29"/>
  <c r="AA480" i="29"/>
  <c r="AA479" i="29"/>
  <c r="AA478" i="29"/>
  <c r="AA477" i="29"/>
  <c r="AA476" i="29"/>
  <c r="AA475" i="29"/>
  <c r="AA474" i="29"/>
  <c r="AA473" i="29"/>
  <c r="AA472" i="29"/>
  <c r="AA471" i="29"/>
  <c r="AA470" i="29"/>
  <c r="AA469" i="29"/>
  <c r="AA468" i="29"/>
  <c r="AA467" i="29"/>
  <c r="AA466" i="29"/>
  <c r="AA465" i="29"/>
  <c r="AA464" i="29"/>
  <c r="AA463" i="29"/>
  <c r="AA462" i="29"/>
  <c r="AA461" i="29"/>
  <c r="AA460" i="29"/>
  <c r="AA459" i="29"/>
  <c r="AA458" i="29"/>
  <c r="AA457" i="29"/>
  <c r="AA456" i="29"/>
  <c r="AA455" i="29"/>
  <c r="AA454" i="29"/>
  <c r="AA453" i="29"/>
  <c r="AA452" i="29"/>
  <c r="AA451" i="29"/>
  <c r="AA450" i="29"/>
  <c r="AA449" i="29"/>
  <c r="AA448" i="29"/>
  <c r="AA447" i="29"/>
  <c r="AA446" i="29"/>
  <c r="AA445" i="29"/>
  <c r="AA444" i="29"/>
  <c r="AA443" i="29"/>
  <c r="AA442" i="29"/>
  <c r="AA441" i="29"/>
  <c r="AA440" i="29"/>
  <c r="AA439" i="29"/>
  <c r="AA438" i="29"/>
  <c r="AA437" i="29"/>
  <c r="AA436" i="29"/>
  <c r="AA435" i="29"/>
  <c r="AA434" i="29"/>
  <c r="AA433" i="29"/>
  <c r="AA432" i="29"/>
  <c r="AA431" i="29"/>
  <c r="AA430" i="29"/>
  <c r="AA429" i="29"/>
  <c r="AA428" i="29"/>
  <c r="AA427" i="29"/>
  <c r="AA426" i="29"/>
  <c r="AA425" i="29"/>
  <c r="AA424" i="29"/>
  <c r="AA423" i="29"/>
  <c r="AA422" i="29"/>
  <c r="AA421" i="29"/>
  <c r="AA420" i="29"/>
  <c r="AA419" i="29"/>
  <c r="AA418" i="29"/>
  <c r="AA417" i="29"/>
  <c r="AA416" i="29"/>
  <c r="AA415" i="29"/>
  <c r="AA414" i="29"/>
  <c r="AA413" i="29"/>
  <c r="AA412" i="29"/>
  <c r="AA411" i="29"/>
  <c r="AA410" i="29"/>
  <c r="AA409" i="29"/>
  <c r="AA408" i="29"/>
  <c r="AA407" i="29"/>
  <c r="AA406" i="29"/>
  <c r="AA405" i="29"/>
  <c r="AA404" i="29"/>
  <c r="AA403" i="29"/>
  <c r="AA402" i="29"/>
  <c r="AA401" i="29"/>
  <c r="AA400" i="29"/>
  <c r="AA399" i="29"/>
  <c r="AA398" i="29"/>
  <c r="AA397" i="29"/>
  <c r="AA396" i="29"/>
  <c r="AA395" i="29"/>
  <c r="AA394" i="29"/>
  <c r="AA393" i="29"/>
  <c r="AA392" i="29"/>
  <c r="AA391" i="29"/>
  <c r="AA390" i="29"/>
  <c r="AA389" i="29"/>
  <c r="AA388" i="29"/>
  <c r="AA387" i="29"/>
  <c r="AA386" i="29"/>
  <c r="AA385" i="29"/>
  <c r="AA384" i="29"/>
  <c r="AA383" i="29"/>
  <c r="AA382" i="29"/>
  <c r="AA381" i="29"/>
  <c r="AA380" i="29"/>
  <c r="AA379" i="29"/>
  <c r="AA378" i="29"/>
  <c r="AA377" i="29"/>
  <c r="AA376" i="29"/>
  <c r="AA375" i="29"/>
  <c r="AA374" i="29"/>
  <c r="AA373" i="29"/>
  <c r="AA372" i="29"/>
  <c r="AA371" i="29"/>
  <c r="AA370" i="29"/>
  <c r="AA369" i="29"/>
  <c r="AA368" i="29"/>
  <c r="AA367" i="29"/>
  <c r="AA366" i="29"/>
  <c r="AA365" i="29"/>
  <c r="AA364" i="29"/>
  <c r="AA363" i="29"/>
  <c r="AA362" i="29"/>
  <c r="AA361" i="29"/>
  <c r="AA360" i="29"/>
  <c r="AA359" i="29"/>
  <c r="AA358" i="29"/>
  <c r="AA357" i="29"/>
  <c r="AA356" i="29"/>
  <c r="AA355" i="29"/>
  <c r="AA354" i="29"/>
  <c r="AA353" i="29"/>
  <c r="AA352" i="29"/>
  <c r="AA351" i="29"/>
  <c r="AA350" i="29"/>
  <c r="AA349" i="29"/>
  <c r="AA348" i="29"/>
  <c r="AA347" i="29"/>
  <c r="AA346" i="29"/>
  <c r="AA345" i="29"/>
  <c r="AA344" i="29"/>
  <c r="AA343" i="29"/>
  <c r="AA342" i="29"/>
  <c r="AA341" i="29"/>
  <c r="AA340" i="29"/>
  <c r="AA339" i="29"/>
  <c r="AA338" i="29"/>
  <c r="AA337" i="29"/>
  <c r="AA336" i="29"/>
  <c r="AA335" i="29"/>
  <c r="AA334" i="29"/>
  <c r="AA333" i="29"/>
  <c r="AA332" i="29"/>
  <c r="AA331" i="29"/>
  <c r="AA330" i="29"/>
  <c r="AA329" i="29"/>
  <c r="AA328" i="29"/>
  <c r="AA327" i="29"/>
  <c r="AA326" i="29"/>
  <c r="AA325" i="29"/>
  <c r="AA324" i="29"/>
  <c r="AA323" i="29"/>
  <c r="AA322" i="29"/>
  <c r="AA321" i="29"/>
  <c r="AA320" i="29"/>
  <c r="AA319" i="29"/>
  <c r="AA318" i="29"/>
  <c r="AA317" i="29"/>
  <c r="AA316" i="29"/>
  <c r="AA315" i="29"/>
  <c r="AA314" i="29"/>
  <c r="AA313" i="29"/>
  <c r="AA312" i="29"/>
  <c r="AA311" i="29"/>
  <c r="AA310" i="29"/>
  <c r="AA309" i="29"/>
  <c r="AA308" i="29"/>
  <c r="AA307" i="29"/>
  <c r="AA306" i="29"/>
  <c r="AA305" i="29"/>
  <c r="AA304" i="29"/>
  <c r="AA303" i="29"/>
  <c r="AA302" i="29"/>
  <c r="AA301" i="29"/>
  <c r="AA300" i="29"/>
  <c r="AA299" i="29"/>
  <c r="AA298" i="29"/>
  <c r="AA297" i="29"/>
  <c r="AA296" i="29"/>
  <c r="AA295" i="29"/>
  <c r="AA294" i="29"/>
  <c r="AA293" i="29"/>
  <c r="AA292" i="29"/>
  <c r="AA291" i="29"/>
  <c r="AA290" i="29"/>
  <c r="AA289" i="29"/>
  <c r="AA288" i="29"/>
  <c r="AA287" i="29"/>
  <c r="AA286" i="29"/>
  <c r="AA285" i="29"/>
  <c r="AA284" i="29"/>
  <c r="AA283" i="29"/>
  <c r="AA282" i="29"/>
  <c r="AA281" i="29"/>
  <c r="AA280" i="29"/>
  <c r="AA279" i="29"/>
  <c r="AA278" i="29"/>
  <c r="AA277" i="29"/>
  <c r="AA276" i="29"/>
  <c r="AA275" i="29"/>
  <c r="AA274" i="29"/>
  <c r="AA273" i="29"/>
  <c r="AA272" i="29"/>
  <c r="AA271" i="29"/>
  <c r="AA270" i="29"/>
  <c r="AA269" i="29"/>
  <c r="AA268" i="29"/>
  <c r="AA267" i="29"/>
  <c r="AA266" i="29"/>
  <c r="AA265" i="29"/>
  <c r="AA264" i="29"/>
  <c r="AA263" i="29"/>
  <c r="AA262" i="29"/>
  <c r="AA261" i="29"/>
  <c r="AA260" i="29"/>
  <c r="AA259" i="29"/>
  <c r="AA258" i="29"/>
  <c r="AA257" i="29"/>
  <c r="AA256" i="29"/>
  <c r="AA255" i="29"/>
  <c r="AA254" i="29"/>
  <c r="AA253" i="29"/>
  <c r="AA252" i="29"/>
  <c r="AA251" i="29"/>
  <c r="AA250" i="29"/>
  <c r="AA249" i="29"/>
  <c r="AA248" i="29"/>
  <c r="AA247" i="29"/>
  <c r="AA246" i="29"/>
  <c r="AA245" i="29"/>
  <c r="AA244" i="29"/>
  <c r="AA243" i="29"/>
  <c r="AA242" i="29"/>
  <c r="AA241" i="29"/>
  <c r="AA240" i="29"/>
  <c r="AA239" i="29"/>
  <c r="AA238" i="29"/>
  <c r="AA237" i="29"/>
  <c r="AA236" i="29"/>
  <c r="AA235" i="29"/>
  <c r="AA234" i="29"/>
  <c r="AA233" i="29"/>
  <c r="AA232" i="29"/>
  <c r="AA231" i="29"/>
  <c r="AA230" i="29"/>
  <c r="AA229" i="29"/>
  <c r="AA228" i="29"/>
  <c r="AA227" i="29"/>
  <c r="AA226" i="29"/>
  <c r="AA225" i="29"/>
  <c r="AA224" i="29"/>
  <c r="AA223" i="29"/>
  <c r="AA222" i="29"/>
  <c r="AA221" i="29"/>
  <c r="AA220" i="29"/>
  <c r="AA219" i="29"/>
  <c r="AA218" i="29"/>
  <c r="AA217" i="29"/>
  <c r="AA216" i="29"/>
  <c r="AA215" i="29"/>
  <c r="AA214" i="29"/>
  <c r="AA213" i="29"/>
  <c r="AA212" i="29"/>
  <c r="AA211" i="29"/>
  <c r="AA210" i="29"/>
  <c r="AA209" i="29"/>
  <c r="AA208" i="29"/>
  <c r="AA207" i="29"/>
  <c r="AA206" i="29"/>
  <c r="AA205" i="29"/>
  <c r="AA204" i="29"/>
  <c r="AA203" i="29"/>
  <c r="AA202" i="29"/>
  <c r="AA201" i="29"/>
  <c r="AA200" i="29"/>
  <c r="AA199" i="29"/>
  <c r="AA198" i="29"/>
  <c r="AA197" i="29"/>
  <c r="AA196" i="29"/>
  <c r="AA195" i="29"/>
  <c r="AA194" i="29"/>
  <c r="AA193" i="29"/>
  <c r="AA192" i="29"/>
  <c r="AA191" i="29"/>
  <c r="AA190" i="29"/>
  <c r="AA189" i="29"/>
  <c r="AA188" i="29"/>
  <c r="AA187" i="29"/>
  <c r="AA186" i="29"/>
  <c r="AA185" i="29"/>
  <c r="AA184" i="29"/>
  <c r="AA183" i="29"/>
  <c r="AA182" i="29"/>
  <c r="AA181" i="29"/>
  <c r="AA180" i="29"/>
  <c r="AA179" i="29"/>
  <c r="AA178" i="29"/>
  <c r="AA177" i="29"/>
  <c r="AA176" i="29"/>
  <c r="AA175" i="29"/>
  <c r="AA174" i="29"/>
  <c r="AA173" i="29"/>
  <c r="AA172" i="29"/>
  <c r="AA171" i="29"/>
  <c r="AA170" i="29"/>
  <c r="AA169" i="29"/>
  <c r="AA168" i="29"/>
  <c r="AA167" i="29"/>
  <c r="AA166" i="29"/>
  <c r="AA165" i="29"/>
  <c r="AA164" i="29"/>
  <c r="AA163" i="29"/>
  <c r="AA162" i="29"/>
  <c r="AA161" i="29"/>
  <c r="AA160" i="29"/>
  <c r="AA159" i="29"/>
  <c r="AA158" i="29"/>
  <c r="AA157" i="29"/>
  <c r="AA156" i="29"/>
  <c r="AA155" i="29"/>
  <c r="AA154" i="29"/>
  <c r="AA153" i="29"/>
  <c r="AA152" i="29"/>
  <c r="AA151" i="29"/>
  <c r="AA150" i="29"/>
  <c r="AA149" i="29"/>
  <c r="AA148" i="29"/>
  <c r="AA147" i="29"/>
  <c r="AA146" i="29"/>
  <c r="AA145" i="29"/>
  <c r="AA144" i="29"/>
  <c r="AA143" i="29"/>
  <c r="AA142" i="29"/>
  <c r="AA141" i="29"/>
  <c r="AA140" i="29"/>
  <c r="AA139" i="29"/>
  <c r="AA138" i="29"/>
  <c r="AA137" i="29"/>
  <c r="AA136" i="29"/>
  <c r="AA135" i="29"/>
  <c r="AA134" i="29"/>
  <c r="AA133" i="29"/>
  <c r="AA132" i="29"/>
  <c r="AA131" i="29"/>
  <c r="AA130" i="29"/>
  <c r="AA129" i="29"/>
  <c r="AA128" i="29"/>
  <c r="AA127" i="29"/>
  <c r="AA126" i="29"/>
  <c r="AA125" i="29"/>
  <c r="AA124" i="29"/>
  <c r="AA123" i="29"/>
  <c r="AA122" i="29"/>
  <c r="AA121" i="29"/>
  <c r="AA120" i="29"/>
  <c r="AA119" i="29"/>
  <c r="AA118" i="29"/>
  <c r="AA117" i="29"/>
  <c r="AA116" i="29"/>
  <c r="AA115" i="29"/>
  <c r="AA114" i="29"/>
  <c r="AA113" i="29"/>
  <c r="AA112" i="29"/>
  <c r="AA111" i="29"/>
  <c r="AA110" i="29"/>
  <c r="AA109" i="29"/>
  <c r="AA108" i="29"/>
  <c r="AA107" i="29"/>
  <c r="AA106" i="29"/>
  <c r="AA105" i="29"/>
  <c r="AA104" i="29"/>
  <c r="AA103" i="29"/>
  <c r="AA102" i="29"/>
  <c r="AA101" i="29"/>
  <c r="AA100" i="29"/>
  <c r="AA99" i="29"/>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42" i="13"/>
  <c r="AA441" i="13"/>
  <c r="AA440" i="13"/>
  <c r="AA439" i="13"/>
  <c r="AA438" i="13"/>
  <c r="AA437" i="13"/>
  <c r="AA436" i="13"/>
  <c r="AA435" i="13"/>
  <c r="AA434" i="13"/>
  <c r="AA433" i="13"/>
  <c r="AA432" i="13"/>
  <c r="AA431" i="13"/>
  <c r="AA430" i="13"/>
  <c r="AA429" i="13"/>
  <c r="AA428" i="13"/>
  <c r="AA427" i="13"/>
  <c r="AA426" i="13"/>
  <c r="AA425" i="13"/>
  <c r="AA424" i="13"/>
  <c r="AA423" i="13"/>
  <c r="AA422" i="13"/>
  <c r="AA421" i="13"/>
  <c r="AA420" i="13"/>
  <c r="AA419" i="13"/>
  <c r="AA418" i="13"/>
  <c r="AA417" i="13"/>
  <c r="AA416" i="13"/>
  <c r="AA415" i="13"/>
  <c r="AA414" i="13"/>
  <c r="AA413" i="13"/>
  <c r="AA412" i="13"/>
  <c r="AA411" i="13"/>
  <c r="AA410" i="13"/>
  <c r="AA409" i="13"/>
  <c r="AA408" i="13"/>
  <c r="AA407" i="13"/>
  <c r="AA406" i="13"/>
  <c r="AA405" i="13"/>
  <c r="AA404" i="13"/>
  <c r="AA403" i="13"/>
  <c r="AA402" i="13"/>
  <c r="AA401" i="13"/>
  <c r="AA400" i="13"/>
  <c r="AA399" i="13"/>
  <c r="AA398" i="13"/>
  <c r="AA397" i="13"/>
  <c r="AA396" i="13"/>
  <c r="AA395" i="13"/>
  <c r="AA394" i="13"/>
  <c r="AA393" i="13"/>
  <c r="AA392" i="13"/>
  <c r="AA391" i="13"/>
  <c r="AA390" i="13"/>
  <c r="AA389" i="13"/>
  <c r="AA388" i="13"/>
  <c r="AA387" i="13"/>
  <c r="AA386" i="13"/>
  <c r="AA385" i="13"/>
  <c r="AA384" i="13"/>
  <c r="AA383" i="13"/>
  <c r="AA382" i="13"/>
  <c r="AA381" i="13"/>
  <c r="AA380" i="13"/>
  <c r="AA379" i="13"/>
  <c r="AA378" i="13"/>
  <c r="AA377" i="13"/>
  <c r="AA376" i="13"/>
  <c r="AA375" i="13"/>
  <c r="AA374"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2" i="13"/>
  <c r="AA351"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5"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66" i="13"/>
  <c r="AA265" i="13"/>
  <c r="AA264" i="13"/>
  <c r="AA263" i="13"/>
  <c r="AA262" i="13"/>
  <c r="AA261" i="13"/>
  <c r="AA260" i="13"/>
  <c r="AA259" i="13"/>
  <c r="AA258" i="13"/>
  <c r="AA257" i="13"/>
  <c r="AA256" i="13"/>
  <c r="AA255" i="13"/>
  <c r="AA254" i="13"/>
  <c r="AA253" i="13"/>
  <c r="AA252" i="13"/>
  <c r="AA251" i="13"/>
  <c r="AA250" i="13"/>
  <c r="AA249" i="13"/>
  <c r="AA248" i="13"/>
  <c r="AA247" i="13"/>
  <c r="AA246" i="13"/>
  <c r="AA245" i="13"/>
  <c r="AA244" i="13"/>
  <c r="AA243" i="13"/>
  <c r="AA242" i="13"/>
  <c r="AA241" i="13"/>
  <c r="AA240" i="13"/>
  <c r="AA239" i="13"/>
  <c r="AA238" i="13"/>
  <c r="AA237" i="13"/>
  <c r="AA236" i="13"/>
  <c r="AA23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208" i="13"/>
  <c r="AA207" i="13"/>
  <c r="AA206" i="13"/>
  <c r="AA205" i="13"/>
  <c r="AA204" i="13"/>
  <c r="AA203" i="13"/>
  <c r="AA202" i="13"/>
  <c r="AA201" i="13"/>
  <c r="AA200" i="13"/>
  <c r="AA199" i="13"/>
  <c r="AA198" i="13"/>
  <c r="AA197" i="13"/>
  <c r="AA196" i="13"/>
  <c r="AA195" i="13"/>
  <c r="AA194" i="13"/>
  <c r="AA193" i="13"/>
  <c r="AA192" i="13"/>
  <c r="AA191" i="13"/>
  <c r="AA190" i="13"/>
  <c r="AA189" i="13"/>
  <c r="AA188" i="13"/>
  <c r="AA187" i="13"/>
  <c r="AA186" i="13"/>
  <c r="AA185" i="13"/>
  <c r="AA184" i="13"/>
  <c r="AA183" i="13"/>
  <c r="AA182" i="13"/>
  <c r="AA181" i="13"/>
  <c r="AA180" i="13"/>
  <c r="AA179" i="13"/>
  <c r="AA178" i="13"/>
  <c r="AA177" i="13"/>
  <c r="AA176" i="13"/>
  <c r="AA175" i="13"/>
  <c r="AA174" i="13"/>
  <c r="AA173" i="13"/>
  <c r="AA172" i="13"/>
  <c r="AA171" i="13"/>
  <c r="AA170" i="13"/>
  <c r="AA169" i="13"/>
  <c r="AA168" i="13"/>
  <c r="AA167" i="13"/>
  <c r="AA166" i="13"/>
  <c r="AA165" i="13"/>
  <c r="AA164" i="13"/>
  <c r="AA163" i="13"/>
  <c r="AA162" i="13"/>
  <c r="AA161" i="13"/>
  <c r="AA160" i="13"/>
  <c r="AA159" i="13"/>
  <c r="AA158" i="13"/>
  <c r="AA157" i="13"/>
  <c r="AA156" i="13"/>
  <c r="AA155" i="13"/>
  <c r="AA154" i="13"/>
  <c r="AA153" i="13"/>
  <c r="AA152" i="13"/>
  <c r="AA151" i="13"/>
  <c r="AA150" i="13"/>
  <c r="AA149" i="13"/>
  <c r="AA148" i="13"/>
  <c r="AA147" i="13"/>
  <c r="AA146" i="13"/>
  <c r="AA145" i="13"/>
  <c r="AA144" i="13"/>
  <c r="AA143" i="13"/>
  <c r="AA142" i="13"/>
  <c r="AA141" i="13"/>
  <c r="AA140" i="13"/>
  <c r="AA139" i="13"/>
  <c r="AA138" i="13"/>
  <c r="AA137" i="13"/>
  <c r="AA136" i="13"/>
  <c r="AA135" i="13"/>
  <c r="AA134" i="13"/>
  <c r="AA133" i="13"/>
  <c r="AA132" i="13"/>
  <c r="AA131" i="13"/>
  <c r="AA130" i="13"/>
  <c r="AA129" i="13"/>
  <c r="AA128" i="13"/>
  <c r="AA127" i="13"/>
  <c r="AA126" i="13"/>
  <c r="AA125" i="13"/>
  <c r="AA124" i="13"/>
  <c r="AA123" i="13"/>
  <c r="AA122" i="13"/>
  <c r="AA121" i="13"/>
  <c r="AA120" i="13"/>
  <c r="AA119" i="13"/>
  <c r="AA118" i="13"/>
  <c r="AA117" i="13"/>
  <c r="AA116" i="13"/>
  <c r="AA115" i="13"/>
  <c r="AA114" i="13"/>
  <c r="AA113" i="13"/>
  <c r="AA112" i="13"/>
  <c r="AA111" i="13"/>
  <c r="AA110" i="13"/>
  <c r="AA109" i="13"/>
  <c r="AA108" i="13"/>
  <c r="AA107" i="13"/>
  <c r="AA106" i="13"/>
  <c r="AA105" i="13"/>
  <c r="AA104" i="13"/>
  <c r="AA103"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8" i="13"/>
  <c r="AA77" i="13"/>
  <c r="AA76" i="13"/>
  <c r="AA75" i="13"/>
  <c r="AA74" i="13"/>
  <c r="AA73" i="13"/>
  <c r="AA72" i="13"/>
  <c r="AA71" i="13"/>
  <c r="AA70" i="13"/>
  <c r="AA69" i="13"/>
  <c r="AA68" i="13"/>
  <c r="AA67" i="13"/>
  <c r="AA66" i="13"/>
  <c r="AA65" i="13"/>
  <c r="AA64" i="13"/>
  <c r="AA63" i="13"/>
  <c r="AA62" i="13"/>
  <c r="AA61" i="13"/>
  <c r="AA60" i="13"/>
  <c r="AA59" i="13"/>
  <c r="AA58" i="13"/>
  <c r="AA57" i="13"/>
  <c r="AC200" i="11"/>
  <c r="AB200" i="11"/>
  <c r="AA200" i="11"/>
  <c r="Z200" i="11"/>
  <c r="Y200" i="11"/>
  <c r="X200" i="11"/>
  <c r="W200" i="11"/>
  <c r="V200" i="11"/>
  <c r="U200" i="11"/>
  <c r="T200" i="11"/>
  <c r="S200" i="11"/>
  <c r="AC199" i="11"/>
  <c r="AB199" i="11"/>
  <c r="AA199" i="11"/>
  <c r="Z199" i="11"/>
  <c r="Y199" i="11"/>
  <c r="X199" i="11"/>
  <c r="W199" i="11"/>
  <c r="V199" i="11"/>
  <c r="U199" i="11"/>
  <c r="T199" i="11"/>
  <c r="S199" i="11"/>
  <c r="AC198" i="11"/>
  <c r="AB198" i="11"/>
  <c r="AA198" i="11"/>
  <c r="Z198" i="11"/>
  <c r="Y198" i="11"/>
  <c r="X198" i="11"/>
  <c r="W198" i="11"/>
  <c r="V198" i="11"/>
  <c r="U198" i="11"/>
  <c r="T198" i="11"/>
  <c r="S198" i="11"/>
  <c r="AC197" i="11"/>
  <c r="AB197" i="11"/>
  <c r="AA197" i="11"/>
  <c r="Z197" i="11"/>
  <c r="Y197" i="11"/>
  <c r="X197" i="11"/>
  <c r="W197" i="11"/>
  <c r="V197" i="11"/>
  <c r="U197" i="11"/>
  <c r="T197" i="11"/>
  <c r="S197" i="11"/>
  <c r="AC196" i="11"/>
  <c r="AB196" i="11"/>
  <c r="AA196" i="11"/>
  <c r="Z196" i="11"/>
  <c r="Y196" i="11"/>
  <c r="X196" i="11"/>
  <c r="W196" i="11"/>
  <c r="V196" i="11"/>
  <c r="U196" i="11"/>
  <c r="T196" i="11"/>
  <c r="S196" i="11"/>
  <c r="AC195" i="11"/>
  <c r="AB195" i="11"/>
  <c r="AA195" i="11"/>
  <c r="Z195" i="11"/>
  <c r="Y195" i="11"/>
  <c r="X195" i="11"/>
  <c r="W195" i="11"/>
  <c r="V195" i="11"/>
  <c r="U195" i="11"/>
  <c r="T195" i="11"/>
  <c r="S195" i="11"/>
  <c r="AC194" i="11"/>
  <c r="AB194" i="11"/>
  <c r="AA194" i="11"/>
  <c r="Z194" i="11"/>
  <c r="Y194" i="11"/>
  <c r="X194" i="11"/>
  <c r="W194" i="11"/>
  <c r="V194" i="11"/>
  <c r="U194" i="11"/>
  <c r="T194" i="11"/>
  <c r="S194" i="11"/>
  <c r="AC193" i="11"/>
  <c r="AB193" i="11"/>
  <c r="AA193" i="11"/>
  <c r="Z193" i="11"/>
  <c r="Y193" i="11"/>
  <c r="X193" i="11"/>
  <c r="W193" i="11"/>
  <c r="V193" i="11"/>
  <c r="U193" i="11"/>
  <c r="T193" i="11"/>
  <c r="S193" i="11"/>
  <c r="AC192" i="11"/>
  <c r="AB192" i="11"/>
  <c r="AA192" i="11"/>
  <c r="Z192" i="11"/>
  <c r="Y192" i="11"/>
  <c r="X192" i="11"/>
  <c r="W192" i="11"/>
  <c r="V192" i="11"/>
  <c r="U192" i="11"/>
  <c r="T192" i="11"/>
  <c r="S192" i="11"/>
  <c r="AC191" i="11"/>
  <c r="AB191" i="11"/>
  <c r="AA191" i="11"/>
  <c r="Z191" i="11"/>
  <c r="Y191" i="11"/>
  <c r="X191" i="11"/>
  <c r="W191" i="11"/>
  <c r="V191" i="11"/>
  <c r="U191" i="11"/>
  <c r="T191" i="11"/>
  <c r="S191" i="11"/>
  <c r="AC190" i="11"/>
  <c r="AB190" i="11"/>
  <c r="AA190" i="11"/>
  <c r="Z190" i="11"/>
  <c r="Y190" i="11"/>
  <c r="X190" i="11"/>
  <c r="W190" i="11"/>
  <c r="V190" i="11"/>
  <c r="U190" i="11"/>
  <c r="T190" i="11"/>
  <c r="S190" i="11"/>
  <c r="AC189" i="11"/>
  <c r="AB189" i="11"/>
  <c r="AA189" i="11"/>
  <c r="Z189" i="11"/>
  <c r="Y189" i="11"/>
  <c r="X189" i="11"/>
  <c r="W189" i="11"/>
  <c r="V189" i="11"/>
  <c r="U189" i="11"/>
  <c r="T189" i="11"/>
  <c r="S189" i="11"/>
  <c r="AC188" i="11"/>
  <c r="AB188" i="11"/>
  <c r="AA188" i="11"/>
  <c r="Z188" i="11"/>
  <c r="Y188" i="11"/>
  <c r="X188" i="11"/>
  <c r="W188" i="11"/>
  <c r="V188" i="11"/>
  <c r="U188" i="11"/>
  <c r="T188" i="11"/>
  <c r="S188" i="11"/>
  <c r="AC187" i="11"/>
  <c r="AB187" i="11"/>
  <c r="AA187" i="11"/>
  <c r="Z187" i="11"/>
  <c r="Y187" i="11"/>
  <c r="X187" i="11"/>
  <c r="W187" i="11"/>
  <c r="V187" i="11"/>
  <c r="U187" i="11"/>
  <c r="T187" i="11"/>
  <c r="S187" i="11"/>
  <c r="AC186" i="11"/>
  <c r="AB186" i="11"/>
  <c r="AA186" i="11"/>
  <c r="Z186" i="11"/>
  <c r="Y186" i="11"/>
  <c r="X186" i="11"/>
  <c r="W186" i="11"/>
  <c r="V186" i="11"/>
  <c r="U186" i="11"/>
  <c r="T186" i="11"/>
  <c r="S186" i="11"/>
  <c r="AC185" i="11"/>
  <c r="AB185" i="11"/>
  <c r="AA185" i="11"/>
  <c r="Z185" i="11"/>
  <c r="Y185" i="11"/>
  <c r="X185" i="11"/>
  <c r="W185" i="11"/>
  <c r="V185" i="11"/>
  <c r="U185" i="11"/>
  <c r="T185" i="11"/>
  <c r="S185" i="11"/>
  <c r="AC184" i="11"/>
  <c r="AB184" i="11"/>
  <c r="AA184" i="11"/>
  <c r="Z184" i="11"/>
  <c r="Y184" i="11"/>
  <c r="X184" i="11"/>
  <c r="W184" i="11"/>
  <c r="V184" i="11"/>
  <c r="U184" i="11"/>
  <c r="T184" i="11"/>
  <c r="S184" i="11"/>
  <c r="AC183" i="11"/>
  <c r="AB183" i="11"/>
  <c r="AA183" i="11"/>
  <c r="Z183" i="11"/>
  <c r="Y183" i="11"/>
  <c r="X183" i="11"/>
  <c r="W183" i="11"/>
  <c r="V183" i="11"/>
  <c r="U183" i="11"/>
  <c r="T183" i="11"/>
  <c r="S183" i="11"/>
  <c r="AC182" i="11"/>
  <c r="AB182" i="11"/>
  <c r="AA182" i="11"/>
  <c r="Z182" i="11"/>
  <c r="Y182" i="11"/>
  <c r="X182" i="11"/>
  <c r="W182" i="11"/>
  <c r="V182" i="11"/>
  <c r="U182" i="11"/>
  <c r="T182" i="11"/>
  <c r="S182" i="11"/>
  <c r="AC181" i="11"/>
  <c r="AB181" i="11"/>
  <c r="AA181" i="11"/>
  <c r="Z181" i="11"/>
  <c r="Y181" i="11"/>
  <c r="X181" i="11"/>
  <c r="W181" i="11"/>
  <c r="V181" i="11"/>
  <c r="U181" i="11"/>
  <c r="T181" i="11"/>
  <c r="S181" i="11"/>
  <c r="AC180" i="11"/>
  <c r="AB180" i="11"/>
  <c r="AA180" i="11"/>
  <c r="Z180" i="11"/>
  <c r="Y180" i="11"/>
  <c r="X180" i="11"/>
  <c r="W180" i="11"/>
  <c r="V180" i="11"/>
  <c r="U180" i="11"/>
  <c r="T180" i="11"/>
  <c r="S180" i="11"/>
  <c r="AC179" i="11"/>
  <c r="AB179" i="11"/>
  <c r="AA179" i="11"/>
  <c r="Z179" i="11"/>
  <c r="Y179" i="11"/>
  <c r="X179" i="11"/>
  <c r="W179" i="11"/>
  <c r="V179" i="11"/>
  <c r="U179" i="11"/>
  <c r="T179" i="11"/>
  <c r="S179" i="11"/>
  <c r="AC178" i="11"/>
  <c r="AB178" i="11"/>
  <c r="AA178" i="11"/>
  <c r="Z178" i="11"/>
  <c r="Y178" i="11"/>
  <c r="X178" i="11"/>
  <c r="W178" i="11"/>
  <c r="V178" i="11"/>
  <c r="U178" i="11"/>
  <c r="T178" i="11"/>
  <c r="S178" i="11"/>
  <c r="AC177" i="11"/>
  <c r="AB177" i="11"/>
  <c r="AA177" i="11"/>
  <c r="Z177" i="11"/>
  <c r="Y177" i="11"/>
  <c r="X177" i="11"/>
  <c r="W177" i="11"/>
  <c r="V177" i="11"/>
  <c r="U177" i="11"/>
  <c r="T177" i="11"/>
  <c r="S177" i="11"/>
  <c r="AC176" i="11"/>
  <c r="AB176" i="11"/>
  <c r="AA176" i="11"/>
  <c r="Z176" i="11"/>
  <c r="Y176" i="11"/>
  <c r="X176" i="11"/>
  <c r="W176" i="11"/>
  <c r="V176" i="11"/>
  <c r="U176" i="11"/>
  <c r="T176" i="11"/>
  <c r="S176" i="11"/>
  <c r="AC175" i="11"/>
  <c r="AB175" i="11"/>
  <c r="AA175" i="11"/>
  <c r="Z175" i="11"/>
  <c r="Y175" i="11"/>
  <c r="X175" i="11"/>
  <c r="W175" i="11"/>
  <c r="V175" i="11"/>
  <c r="U175" i="11"/>
  <c r="T175" i="11"/>
  <c r="S175" i="11"/>
  <c r="AC174" i="11"/>
  <c r="AB174" i="11"/>
  <c r="AA174" i="11"/>
  <c r="Z174" i="11"/>
  <c r="Y174" i="11"/>
  <c r="X174" i="11"/>
  <c r="W174" i="11"/>
  <c r="V174" i="11"/>
  <c r="U174" i="11"/>
  <c r="T174" i="11"/>
  <c r="S174" i="11"/>
  <c r="AC173" i="11"/>
  <c r="AB173" i="11"/>
  <c r="AA173" i="11"/>
  <c r="Z173" i="11"/>
  <c r="Y173" i="11"/>
  <c r="X173" i="11"/>
  <c r="W173" i="11"/>
  <c r="V173" i="11"/>
  <c r="U173" i="11"/>
  <c r="T173" i="11"/>
  <c r="S173" i="11"/>
  <c r="AC172" i="11"/>
  <c r="AB172" i="11"/>
  <c r="AA172" i="11"/>
  <c r="Z172" i="11"/>
  <c r="Y172" i="11"/>
  <c r="X172" i="11"/>
  <c r="W172" i="11"/>
  <c r="V172" i="11"/>
  <c r="U172" i="11"/>
  <c r="T172" i="11"/>
  <c r="S172" i="11"/>
  <c r="AC171" i="11"/>
  <c r="AB171" i="11"/>
  <c r="AA171" i="11"/>
  <c r="Z171" i="11"/>
  <c r="Y171" i="11"/>
  <c r="X171" i="11"/>
  <c r="W171" i="11"/>
  <c r="V171" i="11"/>
  <c r="U171" i="11"/>
  <c r="T171" i="11"/>
  <c r="S171" i="11"/>
  <c r="AC170" i="11"/>
  <c r="AB170" i="11"/>
  <c r="AA170" i="11"/>
  <c r="Z170" i="11"/>
  <c r="Y170" i="11"/>
  <c r="X170" i="11"/>
  <c r="W170" i="11"/>
  <c r="V170" i="11"/>
  <c r="U170" i="11"/>
  <c r="T170" i="11"/>
  <c r="S170" i="11"/>
  <c r="AC169" i="11"/>
  <c r="AB169" i="11"/>
  <c r="AA169" i="11"/>
  <c r="Z169" i="11"/>
  <c r="Y169" i="11"/>
  <c r="X169" i="11"/>
  <c r="W169" i="11"/>
  <c r="V169" i="11"/>
  <c r="U169" i="11"/>
  <c r="T169" i="11"/>
  <c r="S169" i="11"/>
  <c r="AC168" i="11"/>
  <c r="AB168" i="11"/>
  <c r="AA168" i="11"/>
  <c r="Z168" i="11"/>
  <c r="Y168" i="11"/>
  <c r="X168" i="11"/>
  <c r="W168" i="11"/>
  <c r="V168" i="11"/>
  <c r="U168" i="11"/>
  <c r="T168" i="11"/>
  <c r="S168" i="11"/>
  <c r="AC167" i="11"/>
  <c r="AB167" i="11"/>
  <c r="AA167" i="11"/>
  <c r="Z167" i="11"/>
  <c r="Y167" i="11"/>
  <c r="X167" i="11"/>
  <c r="W167" i="11"/>
  <c r="V167" i="11"/>
  <c r="U167" i="11"/>
  <c r="T167" i="11"/>
  <c r="S167" i="11"/>
  <c r="AC166" i="11"/>
  <c r="AB166" i="11"/>
  <c r="AA166" i="11"/>
  <c r="Z166" i="11"/>
  <c r="Y166" i="11"/>
  <c r="X166" i="11"/>
  <c r="W166" i="11"/>
  <c r="V166" i="11"/>
  <c r="U166" i="11"/>
  <c r="T166" i="11"/>
  <c r="S166" i="11"/>
  <c r="AC165" i="11"/>
  <c r="AB165" i="11"/>
  <c r="AA165" i="11"/>
  <c r="Z165" i="11"/>
  <c r="Y165" i="11"/>
  <c r="X165" i="11"/>
  <c r="W165" i="11"/>
  <c r="V165" i="11"/>
  <c r="U165" i="11"/>
  <c r="T165" i="11"/>
  <c r="S165" i="11"/>
  <c r="AC164" i="11"/>
  <c r="AB164" i="11"/>
  <c r="AA164" i="11"/>
  <c r="Z164" i="11"/>
  <c r="Y164" i="11"/>
  <c r="X164" i="11"/>
  <c r="W164" i="11"/>
  <c r="V164" i="11"/>
  <c r="U164" i="11"/>
  <c r="T164" i="11"/>
  <c r="S164" i="11"/>
  <c r="AC163" i="11"/>
  <c r="AB163" i="11"/>
  <c r="AA163" i="11"/>
  <c r="Z163" i="11"/>
  <c r="Y163" i="11"/>
  <c r="X163" i="11"/>
  <c r="W163" i="11"/>
  <c r="V163" i="11"/>
  <c r="U163" i="11"/>
  <c r="T163" i="11"/>
  <c r="S163" i="11"/>
  <c r="AC162" i="11"/>
  <c r="AB162" i="11"/>
  <c r="AA162" i="11"/>
  <c r="Z162" i="11"/>
  <c r="Y162" i="11"/>
  <c r="X162" i="11"/>
  <c r="W162" i="11"/>
  <c r="V162" i="11"/>
  <c r="U162" i="11"/>
  <c r="T162" i="11"/>
  <c r="S162" i="11"/>
  <c r="AC161" i="11"/>
  <c r="AB161" i="11"/>
  <c r="AA161" i="11"/>
  <c r="Z161" i="11"/>
  <c r="Y161" i="11"/>
  <c r="X161" i="11"/>
  <c r="W161" i="11"/>
  <c r="V161" i="11"/>
  <c r="U161" i="11"/>
  <c r="T161" i="11"/>
  <c r="S161" i="11"/>
  <c r="AC160" i="11"/>
  <c r="AB160" i="11"/>
  <c r="AA160" i="11"/>
  <c r="Z160" i="11"/>
  <c r="Y160" i="11"/>
  <c r="X160" i="11"/>
  <c r="W160" i="11"/>
  <c r="V160" i="11"/>
  <c r="U160" i="11"/>
  <c r="T160" i="11"/>
  <c r="S160" i="11"/>
  <c r="AC159" i="11"/>
  <c r="AB159" i="11"/>
  <c r="AA159" i="11"/>
  <c r="Z159" i="11"/>
  <c r="Y159" i="11"/>
  <c r="X159" i="11"/>
  <c r="W159" i="11"/>
  <c r="V159" i="11"/>
  <c r="U159" i="11"/>
  <c r="T159" i="11"/>
  <c r="S159" i="11"/>
  <c r="AC158" i="11"/>
  <c r="AB158" i="11"/>
  <c r="AA158" i="11"/>
  <c r="Z158" i="11"/>
  <c r="Y158" i="11"/>
  <c r="X158" i="11"/>
  <c r="W158" i="11"/>
  <c r="V158" i="11"/>
  <c r="U158" i="11"/>
  <c r="T158" i="11"/>
  <c r="S158" i="11"/>
  <c r="AC157" i="11"/>
  <c r="AB157" i="11"/>
  <c r="AA157" i="11"/>
  <c r="Z157" i="11"/>
  <c r="Y157" i="11"/>
  <c r="X157" i="11"/>
  <c r="W157" i="11"/>
  <c r="V157" i="11"/>
  <c r="U157" i="11"/>
  <c r="T157" i="11"/>
  <c r="S157" i="11"/>
  <c r="AC156" i="11"/>
  <c r="AB156" i="11"/>
  <c r="AA156" i="11"/>
  <c r="Z156" i="11"/>
  <c r="Y156" i="11"/>
  <c r="X156" i="11"/>
  <c r="W156" i="11"/>
  <c r="V156" i="11"/>
  <c r="U156" i="11"/>
  <c r="T156" i="11"/>
  <c r="S156" i="11"/>
  <c r="AC155" i="11"/>
  <c r="AB155" i="11"/>
  <c r="AA155" i="11"/>
  <c r="Z155" i="11"/>
  <c r="Y155" i="11"/>
  <c r="X155" i="11"/>
  <c r="W155" i="11"/>
  <c r="V155" i="11"/>
  <c r="U155" i="11"/>
  <c r="T155" i="11"/>
  <c r="S155" i="11"/>
  <c r="AC154" i="11"/>
  <c r="AB154" i="11"/>
  <c r="AA154" i="11"/>
  <c r="Z154" i="11"/>
  <c r="Y154" i="11"/>
  <c r="X154" i="11"/>
  <c r="W154" i="11"/>
  <c r="V154" i="11"/>
  <c r="U154" i="11"/>
  <c r="T154" i="11"/>
  <c r="S154" i="11"/>
  <c r="AC153" i="11"/>
  <c r="AB153" i="11"/>
  <c r="AA153" i="11"/>
  <c r="Z153" i="11"/>
  <c r="Y153" i="11"/>
  <c r="X153" i="11"/>
  <c r="W153" i="11"/>
  <c r="V153" i="11"/>
  <c r="U153" i="11"/>
  <c r="T153" i="11"/>
  <c r="S153" i="11"/>
  <c r="AC152" i="11"/>
  <c r="AB152" i="11"/>
  <c r="AA152" i="11"/>
  <c r="Z152" i="11"/>
  <c r="Y152" i="11"/>
  <c r="X152" i="11"/>
  <c r="W152" i="11"/>
  <c r="V152" i="11"/>
  <c r="U152" i="11"/>
  <c r="T152" i="11"/>
  <c r="S152" i="11"/>
  <c r="AC151" i="11"/>
  <c r="AB151" i="11"/>
  <c r="AA151" i="11"/>
  <c r="Z151" i="11"/>
  <c r="Y151" i="11"/>
  <c r="X151" i="11"/>
  <c r="W151" i="11"/>
  <c r="V151" i="11"/>
  <c r="U151" i="11"/>
  <c r="T151" i="11"/>
  <c r="S151" i="11"/>
  <c r="AC150" i="11"/>
  <c r="AB150" i="11"/>
  <c r="AA150" i="11"/>
  <c r="Z150" i="11"/>
  <c r="Y150" i="11"/>
  <c r="X150" i="11"/>
  <c r="W150" i="11"/>
  <c r="V150" i="11"/>
  <c r="U150" i="11"/>
  <c r="T150" i="11"/>
  <c r="S150" i="11"/>
  <c r="AC149" i="11"/>
  <c r="AB149" i="11"/>
  <c r="AA149" i="11"/>
  <c r="Z149" i="11"/>
  <c r="Y149" i="11"/>
  <c r="X149" i="11"/>
  <c r="W149" i="11"/>
  <c r="V149" i="11"/>
  <c r="U149" i="11"/>
  <c r="T149" i="11"/>
  <c r="S149" i="11"/>
  <c r="AC148" i="11"/>
  <c r="AB148" i="11"/>
  <c r="AA148" i="11"/>
  <c r="Z148" i="11"/>
  <c r="Y148" i="11"/>
  <c r="X148" i="11"/>
  <c r="W148" i="11"/>
  <c r="V148" i="11"/>
  <c r="U148" i="11"/>
  <c r="T148" i="11"/>
  <c r="S148" i="11"/>
  <c r="AC147" i="11"/>
  <c r="AB147" i="11"/>
  <c r="AA147" i="11"/>
  <c r="Z147" i="11"/>
  <c r="Y147" i="11"/>
  <c r="X147" i="11"/>
  <c r="W147" i="11"/>
  <c r="V147" i="11"/>
  <c r="U147" i="11"/>
  <c r="T147" i="11"/>
  <c r="S147" i="11"/>
  <c r="AC146" i="11"/>
  <c r="AB146" i="11"/>
  <c r="AA146" i="11"/>
  <c r="Z146" i="11"/>
  <c r="Y146" i="11"/>
  <c r="X146" i="11"/>
  <c r="W146" i="11"/>
  <c r="V146" i="11"/>
  <c r="U146" i="11"/>
  <c r="T146" i="11"/>
  <c r="S146" i="11"/>
  <c r="AC145" i="11"/>
  <c r="AB145" i="11"/>
  <c r="AA145" i="11"/>
  <c r="Z145" i="11"/>
  <c r="Y145" i="11"/>
  <c r="X145" i="11"/>
  <c r="W145" i="11"/>
  <c r="V145" i="11"/>
  <c r="U145" i="11"/>
  <c r="T145" i="11"/>
  <c r="S145" i="11"/>
  <c r="AC144" i="11"/>
  <c r="AB144" i="11"/>
  <c r="AA144" i="11"/>
  <c r="Z144" i="11"/>
  <c r="Y144" i="11"/>
  <c r="X144" i="11"/>
  <c r="W144" i="11"/>
  <c r="V144" i="11"/>
  <c r="U144" i="11"/>
  <c r="T144" i="11"/>
  <c r="S144" i="11"/>
  <c r="AC143" i="11"/>
  <c r="AB143" i="11"/>
  <c r="AA143" i="11"/>
  <c r="Z143" i="11"/>
  <c r="Y143" i="11"/>
  <c r="X143" i="11"/>
  <c r="W143" i="11"/>
  <c r="V143" i="11"/>
  <c r="U143" i="11"/>
  <c r="T143" i="11"/>
  <c r="S143" i="11"/>
  <c r="AC142" i="11"/>
  <c r="AB142" i="11"/>
  <c r="AA142" i="11"/>
  <c r="Z142" i="11"/>
  <c r="Y142" i="11"/>
  <c r="X142" i="11"/>
  <c r="W142" i="11"/>
  <c r="V142" i="11"/>
  <c r="U142" i="11"/>
  <c r="T142" i="11"/>
  <c r="S142" i="11"/>
  <c r="AC141" i="11"/>
  <c r="AB141" i="11"/>
  <c r="AA141" i="11"/>
  <c r="Z141" i="11"/>
  <c r="Y141" i="11"/>
  <c r="X141" i="11"/>
  <c r="W141" i="11"/>
  <c r="V141" i="11"/>
  <c r="U141" i="11"/>
  <c r="T141" i="11"/>
  <c r="S141" i="11"/>
  <c r="AC140" i="11"/>
  <c r="AB140" i="11"/>
  <c r="AA140" i="11"/>
  <c r="Z140" i="11"/>
  <c r="Y140" i="11"/>
  <c r="X140" i="11"/>
  <c r="W140" i="11"/>
  <c r="V140" i="11"/>
  <c r="U140" i="11"/>
  <c r="T140" i="11"/>
  <c r="S140" i="11"/>
  <c r="AC139" i="11"/>
  <c r="AB139" i="11"/>
  <c r="AA139" i="11"/>
  <c r="Z139" i="11"/>
  <c r="Y139" i="11"/>
  <c r="X139" i="11"/>
  <c r="W139" i="11"/>
  <c r="V139" i="11"/>
  <c r="U139" i="11"/>
  <c r="T139" i="11"/>
  <c r="S139" i="11"/>
  <c r="AC138" i="11"/>
  <c r="AB138" i="11"/>
  <c r="AA138" i="11"/>
  <c r="Z138" i="11"/>
  <c r="Y138" i="11"/>
  <c r="X138" i="11"/>
  <c r="W138" i="11"/>
  <c r="V138" i="11"/>
  <c r="U138" i="11"/>
  <c r="T138" i="11"/>
  <c r="S138" i="11"/>
  <c r="AC137" i="11"/>
  <c r="AB137" i="11"/>
  <c r="AA137" i="11"/>
  <c r="Z137" i="11"/>
  <c r="Y137" i="11"/>
  <c r="X137" i="11"/>
  <c r="W137" i="11"/>
  <c r="V137" i="11"/>
  <c r="U137" i="11"/>
  <c r="T137" i="11"/>
  <c r="S137" i="11"/>
  <c r="AC136" i="11"/>
  <c r="AB136" i="11"/>
  <c r="AA136" i="11"/>
  <c r="Z136" i="11"/>
  <c r="Y136" i="11"/>
  <c r="X136" i="11"/>
  <c r="W136" i="11"/>
  <c r="V136" i="11"/>
  <c r="U136" i="11"/>
  <c r="T136" i="11"/>
  <c r="S136" i="11"/>
  <c r="AC135" i="11"/>
  <c r="AB135" i="11"/>
  <c r="AA135" i="11"/>
  <c r="Z135" i="11"/>
  <c r="Y135" i="11"/>
  <c r="X135" i="11"/>
  <c r="W135" i="11"/>
  <c r="V135" i="11"/>
  <c r="U135" i="11"/>
  <c r="T135" i="11"/>
  <c r="S135" i="11"/>
  <c r="AC134" i="11"/>
  <c r="AB134" i="11"/>
  <c r="AA134" i="11"/>
  <c r="Z134" i="11"/>
  <c r="Y134" i="11"/>
  <c r="X134" i="11"/>
  <c r="W134" i="11"/>
  <c r="V134" i="11"/>
  <c r="U134" i="11"/>
  <c r="T134" i="11"/>
  <c r="S134" i="11"/>
  <c r="AC133" i="11"/>
  <c r="AB133" i="11"/>
  <c r="AA133" i="11"/>
  <c r="Z133" i="11"/>
  <c r="Y133" i="11"/>
  <c r="X133" i="11"/>
  <c r="W133" i="11"/>
  <c r="V133" i="11"/>
  <c r="U133" i="11"/>
  <c r="T133" i="11"/>
  <c r="S133" i="11"/>
  <c r="AC132" i="11"/>
  <c r="AB132" i="11"/>
  <c r="AA132" i="11"/>
  <c r="Z132" i="11"/>
  <c r="Y132" i="11"/>
  <c r="X132" i="11"/>
  <c r="W132" i="11"/>
  <c r="V132" i="11"/>
  <c r="U132" i="11"/>
  <c r="T132" i="11"/>
  <c r="S132" i="11"/>
  <c r="AC131" i="11"/>
  <c r="AB131" i="11"/>
  <c r="AA131" i="11"/>
  <c r="Z131" i="11"/>
  <c r="Y131" i="11"/>
  <c r="X131" i="11"/>
  <c r="W131" i="11"/>
  <c r="V131" i="11"/>
  <c r="U131" i="11"/>
  <c r="T131" i="11"/>
  <c r="S131" i="11"/>
  <c r="AC130" i="11"/>
  <c r="AB130" i="11"/>
  <c r="AA130" i="11"/>
  <c r="Z130" i="11"/>
  <c r="Y130" i="11"/>
  <c r="X130" i="11"/>
  <c r="W130" i="11"/>
  <c r="V130" i="11"/>
  <c r="U130" i="11"/>
  <c r="T130" i="11"/>
  <c r="S130" i="11"/>
  <c r="AC129" i="11"/>
  <c r="AB129" i="11"/>
  <c r="AA129" i="11"/>
  <c r="Z129" i="11"/>
  <c r="Y129" i="11"/>
  <c r="X129" i="11"/>
  <c r="W129" i="11"/>
  <c r="V129" i="11"/>
  <c r="U129" i="11"/>
  <c r="T129" i="11"/>
  <c r="S129" i="11"/>
  <c r="AC128" i="11"/>
  <c r="AB128" i="11"/>
  <c r="AA128" i="11"/>
  <c r="Z128" i="11"/>
  <c r="Y128" i="11"/>
  <c r="X128" i="11"/>
  <c r="W128" i="11"/>
  <c r="V128" i="11"/>
  <c r="U128" i="11"/>
  <c r="T128" i="11"/>
  <c r="S128" i="11"/>
  <c r="AC127" i="11"/>
  <c r="AB127" i="11"/>
  <c r="AA127" i="11"/>
  <c r="Z127" i="11"/>
  <c r="Y127" i="11"/>
  <c r="X127" i="11"/>
  <c r="W127" i="11"/>
  <c r="V127" i="11"/>
  <c r="U127" i="11"/>
  <c r="T127" i="11"/>
  <c r="S127" i="11"/>
  <c r="AC126" i="11"/>
  <c r="AB126" i="11"/>
  <c r="AA126" i="11"/>
  <c r="Z126" i="11"/>
  <c r="Y126" i="11"/>
  <c r="X126" i="11"/>
  <c r="W126" i="11"/>
  <c r="V126" i="11"/>
  <c r="U126" i="11"/>
  <c r="T126" i="11"/>
  <c r="S126" i="11"/>
  <c r="AC125" i="11"/>
  <c r="AB125" i="11"/>
  <c r="AA125" i="11"/>
  <c r="Z125" i="11"/>
  <c r="Y125" i="11"/>
  <c r="X125" i="11"/>
  <c r="W125" i="11"/>
  <c r="V125" i="11"/>
  <c r="U125" i="11"/>
  <c r="T125" i="11"/>
  <c r="S125" i="11"/>
  <c r="AC124" i="11"/>
  <c r="AB124" i="11"/>
  <c r="AA124" i="11"/>
  <c r="Z124" i="11"/>
  <c r="Y124" i="11"/>
  <c r="X124" i="11"/>
  <c r="W124" i="11"/>
  <c r="V124" i="11"/>
  <c r="U124" i="11"/>
  <c r="T124" i="11"/>
  <c r="S124" i="11"/>
  <c r="AC123" i="11"/>
  <c r="AB123" i="11"/>
  <c r="AA123" i="11"/>
  <c r="Z123" i="11"/>
  <c r="Y123" i="11"/>
  <c r="X123" i="11"/>
  <c r="W123" i="11"/>
  <c r="V123" i="11"/>
  <c r="U123" i="11"/>
  <c r="T123" i="11"/>
  <c r="S123" i="11"/>
  <c r="AC122" i="11"/>
  <c r="AB122" i="11"/>
  <c r="AA122" i="11"/>
  <c r="Z122" i="11"/>
  <c r="Y122" i="11"/>
  <c r="X122" i="11"/>
  <c r="W122" i="11"/>
  <c r="V122" i="11"/>
  <c r="U122" i="11"/>
  <c r="T122" i="11"/>
  <c r="S122" i="11"/>
  <c r="AC121" i="11"/>
  <c r="AB121" i="11"/>
  <c r="AA121" i="11"/>
  <c r="Z121" i="11"/>
  <c r="Y121" i="11"/>
  <c r="X121" i="11"/>
  <c r="W121" i="11"/>
  <c r="V121" i="11"/>
  <c r="U121" i="11"/>
  <c r="T121" i="11"/>
  <c r="S121" i="11"/>
  <c r="AC120" i="11"/>
  <c r="AB120" i="11"/>
  <c r="AA120" i="11"/>
  <c r="Z120" i="11"/>
  <c r="Y120" i="11"/>
  <c r="X120" i="11"/>
  <c r="W120" i="11"/>
  <c r="V120" i="11"/>
  <c r="U120" i="11"/>
  <c r="T120" i="11"/>
  <c r="S120" i="11"/>
  <c r="AC119" i="11"/>
  <c r="AB119" i="11"/>
  <c r="AA119" i="11"/>
  <c r="Z119" i="11"/>
  <c r="Y119" i="11"/>
  <c r="X119" i="11"/>
  <c r="W119" i="11"/>
  <c r="V119" i="11"/>
  <c r="U119" i="11"/>
  <c r="T119" i="11"/>
  <c r="S119" i="11"/>
  <c r="AC118" i="11"/>
  <c r="AB118" i="11"/>
  <c r="AA118" i="11"/>
  <c r="Z118" i="11"/>
  <c r="Y118" i="11"/>
  <c r="X118" i="11"/>
  <c r="W118" i="11"/>
  <c r="V118" i="11"/>
  <c r="U118" i="11"/>
  <c r="T118" i="11"/>
  <c r="S118" i="11"/>
  <c r="AC117" i="11"/>
  <c r="AB117" i="11"/>
  <c r="AA117" i="11"/>
  <c r="Z117" i="11"/>
  <c r="Y117" i="11"/>
  <c r="X117" i="11"/>
  <c r="W117" i="11"/>
  <c r="V117" i="11"/>
  <c r="U117" i="11"/>
  <c r="T117" i="11"/>
  <c r="S117" i="11"/>
  <c r="AC116" i="11"/>
  <c r="AB116" i="11"/>
  <c r="AA116" i="11"/>
  <c r="Z116" i="11"/>
  <c r="Y116" i="11"/>
  <c r="X116" i="11"/>
  <c r="W116" i="11"/>
  <c r="V116" i="11"/>
  <c r="U116" i="11"/>
  <c r="T116" i="11"/>
  <c r="S116" i="11"/>
  <c r="AC115" i="11"/>
  <c r="AB115" i="11"/>
  <c r="AA115" i="11"/>
  <c r="Z115" i="11"/>
  <c r="Y115" i="11"/>
  <c r="X115" i="11"/>
  <c r="W115" i="11"/>
  <c r="V115" i="11"/>
  <c r="U115" i="11"/>
  <c r="T115" i="11"/>
  <c r="S115" i="11"/>
  <c r="AC114" i="11"/>
  <c r="AB114" i="11"/>
  <c r="AA114" i="11"/>
  <c r="Z114" i="11"/>
  <c r="Y114" i="11"/>
  <c r="X114" i="11"/>
  <c r="W114" i="11"/>
  <c r="V114" i="11"/>
  <c r="U114" i="11"/>
  <c r="T114" i="11"/>
  <c r="S114" i="11"/>
  <c r="AC113" i="11"/>
  <c r="AB113" i="11"/>
  <c r="AA113" i="11"/>
  <c r="Z113" i="11"/>
  <c r="Y113" i="11"/>
  <c r="X113" i="11"/>
  <c r="W113" i="11"/>
  <c r="V113" i="11"/>
  <c r="U113" i="11"/>
  <c r="T113" i="11"/>
  <c r="S113" i="11"/>
  <c r="AC112" i="11"/>
  <c r="AB112" i="11"/>
  <c r="AA112" i="11"/>
  <c r="Z112" i="11"/>
  <c r="Y112" i="11"/>
  <c r="X112" i="11"/>
  <c r="W112" i="11"/>
  <c r="V112" i="11"/>
  <c r="U112" i="11"/>
  <c r="T112" i="11"/>
  <c r="S112" i="11"/>
  <c r="AC111" i="11"/>
  <c r="AB111" i="11"/>
  <c r="AA111" i="11"/>
  <c r="Z111" i="11"/>
  <c r="Y111" i="11"/>
  <c r="X111" i="11"/>
  <c r="W111" i="11"/>
  <c r="V111" i="11"/>
  <c r="U111" i="11"/>
  <c r="T111" i="11"/>
  <c r="S111" i="11"/>
  <c r="AC110" i="11"/>
  <c r="AB110" i="11"/>
  <c r="AA110" i="11"/>
  <c r="Z110" i="11"/>
  <c r="Y110" i="11"/>
  <c r="X110" i="11"/>
  <c r="W110" i="11"/>
  <c r="V110" i="11"/>
  <c r="U110" i="11"/>
  <c r="T110" i="11"/>
  <c r="S110" i="11"/>
  <c r="AC109" i="11"/>
  <c r="AB109" i="11"/>
  <c r="AA109" i="11"/>
  <c r="Z109" i="11"/>
  <c r="Y109" i="11"/>
  <c r="X109" i="11"/>
  <c r="W109" i="11"/>
  <c r="V109" i="11"/>
  <c r="U109" i="11"/>
  <c r="T109" i="11"/>
  <c r="S109" i="11"/>
  <c r="AC108" i="11"/>
  <c r="AB108" i="11"/>
  <c r="AA108" i="11"/>
  <c r="Z108" i="11"/>
  <c r="Y108" i="11"/>
  <c r="X108" i="11"/>
  <c r="W108" i="11"/>
  <c r="V108" i="11"/>
  <c r="U108" i="11"/>
  <c r="T108" i="11"/>
  <c r="S108" i="11"/>
  <c r="AC107" i="11"/>
  <c r="AB107" i="11"/>
  <c r="AA107" i="11"/>
  <c r="Z107" i="11"/>
  <c r="Y107" i="11"/>
  <c r="X107" i="11"/>
  <c r="W107" i="11"/>
  <c r="V107" i="11"/>
  <c r="U107" i="11"/>
  <c r="T107" i="11"/>
  <c r="S107" i="11"/>
  <c r="AC106" i="11"/>
  <c r="AB106" i="11"/>
  <c r="AA106" i="11"/>
  <c r="Z106" i="11"/>
  <c r="Y106" i="11"/>
  <c r="X106" i="11"/>
  <c r="W106" i="11"/>
  <c r="V106" i="11"/>
  <c r="U106" i="11"/>
  <c r="T106" i="11"/>
  <c r="S106" i="11"/>
  <c r="AC105" i="11"/>
  <c r="AB105" i="11"/>
  <c r="AA105" i="11"/>
  <c r="Z105" i="11"/>
  <c r="Y105" i="11"/>
  <c r="X105" i="11"/>
  <c r="W105" i="11"/>
  <c r="V105" i="11"/>
  <c r="U105" i="11"/>
  <c r="T105" i="11"/>
  <c r="S105" i="11"/>
  <c r="AC104" i="11"/>
  <c r="AB104" i="11"/>
  <c r="AA104" i="11"/>
  <c r="Z104" i="11"/>
  <c r="Y104" i="11"/>
  <c r="X104" i="11"/>
  <c r="W104" i="11"/>
  <c r="V104" i="11"/>
  <c r="U104" i="11"/>
  <c r="T104" i="11"/>
  <c r="S104" i="11"/>
  <c r="AC103" i="11"/>
  <c r="AB103" i="11"/>
  <c r="AA103" i="11"/>
  <c r="Z103" i="11"/>
  <c r="Y103" i="11"/>
  <c r="X103" i="11"/>
  <c r="W103" i="11"/>
  <c r="V103" i="11"/>
  <c r="U103" i="11"/>
  <c r="T103" i="11"/>
  <c r="S103" i="11"/>
  <c r="AC102" i="11"/>
  <c r="AB102" i="11"/>
  <c r="AA102" i="11"/>
  <c r="Z102" i="11"/>
  <c r="Y102" i="11"/>
  <c r="X102" i="11"/>
  <c r="W102" i="11"/>
  <c r="V102" i="11"/>
  <c r="U102" i="11"/>
  <c r="T102" i="11"/>
  <c r="S102" i="11"/>
  <c r="AC101" i="11"/>
  <c r="AB101" i="11"/>
  <c r="AA101" i="11"/>
  <c r="Z101" i="11"/>
  <c r="Y101" i="11"/>
  <c r="X101" i="11"/>
  <c r="W101" i="11"/>
  <c r="V101" i="11"/>
  <c r="U101" i="11"/>
  <c r="T101" i="11"/>
  <c r="S101" i="11"/>
  <c r="AC100" i="11"/>
  <c r="AB100" i="11"/>
  <c r="AA100" i="11"/>
  <c r="Z100" i="11"/>
  <c r="Y100" i="11"/>
  <c r="X100" i="11"/>
  <c r="W100" i="11"/>
  <c r="V100" i="11"/>
  <c r="U100" i="11"/>
  <c r="T100" i="11"/>
  <c r="S100" i="11"/>
  <c r="AC99" i="11"/>
  <c r="AB99" i="11"/>
  <c r="AA99" i="11"/>
  <c r="Z99" i="11"/>
  <c r="Y99" i="11"/>
  <c r="X99" i="11"/>
  <c r="W99" i="11"/>
  <c r="V99" i="11"/>
  <c r="U99" i="11"/>
  <c r="T99" i="11"/>
  <c r="S99" i="11"/>
  <c r="AC98" i="11"/>
  <c r="AB98" i="11"/>
  <c r="AA98" i="11"/>
  <c r="Z98" i="11"/>
  <c r="Y98" i="11"/>
  <c r="X98" i="11"/>
  <c r="W98" i="11"/>
  <c r="V98" i="11"/>
  <c r="U98" i="11"/>
  <c r="T98" i="11"/>
  <c r="S98" i="11"/>
  <c r="AC97" i="11"/>
  <c r="AB97" i="11"/>
  <c r="AA97" i="11"/>
  <c r="Z97" i="11"/>
  <c r="Y97" i="11"/>
  <c r="X97" i="11"/>
  <c r="W97" i="11"/>
  <c r="V97" i="11"/>
  <c r="U97" i="11"/>
  <c r="T97" i="11"/>
  <c r="S97" i="11"/>
  <c r="AC96" i="11"/>
  <c r="AB96" i="11"/>
  <c r="AA96" i="11"/>
  <c r="Z96" i="11"/>
  <c r="Y96" i="11"/>
  <c r="X96" i="11"/>
  <c r="W96" i="11"/>
  <c r="V96" i="11"/>
  <c r="U96" i="11"/>
  <c r="T96" i="11"/>
  <c r="S96" i="11"/>
  <c r="AC95" i="11"/>
  <c r="AB95" i="11"/>
  <c r="AA95" i="11"/>
  <c r="Z95" i="11"/>
  <c r="Y95" i="11"/>
  <c r="X95" i="11"/>
  <c r="W95" i="11"/>
  <c r="V95" i="11"/>
  <c r="U95" i="11"/>
  <c r="T95" i="11"/>
  <c r="S95" i="11"/>
  <c r="AC94" i="11"/>
  <c r="AB94" i="11"/>
  <c r="AA94" i="11"/>
  <c r="Z94" i="11"/>
  <c r="Y94" i="11"/>
  <c r="X94" i="11"/>
  <c r="W94" i="11"/>
  <c r="V94" i="11"/>
  <c r="U94" i="11"/>
  <c r="T94" i="11"/>
  <c r="S94" i="11"/>
  <c r="AC93" i="11"/>
  <c r="AB93" i="11"/>
  <c r="AA93" i="11"/>
  <c r="Z93" i="11"/>
  <c r="Y93" i="11"/>
  <c r="X93" i="11"/>
  <c r="W93" i="11"/>
  <c r="V93" i="11"/>
  <c r="U93" i="11"/>
  <c r="T93" i="11"/>
  <c r="S93" i="11"/>
  <c r="AC92" i="11"/>
  <c r="AB92" i="11"/>
  <c r="AA92" i="11"/>
  <c r="Z92" i="11"/>
  <c r="Y92" i="11"/>
  <c r="X92" i="11"/>
  <c r="W92" i="11"/>
  <c r="V92" i="11"/>
  <c r="U92" i="11"/>
  <c r="T92" i="11"/>
  <c r="S92" i="11"/>
  <c r="AC91" i="11"/>
  <c r="AB91" i="11"/>
  <c r="AA91" i="11"/>
  <c r="Z91" i="11"/>
  <c r="Y91" i="11"/>
  <c r="X91" i="11"/>
  <c r="W91" i="11"/>
  <c r="V91" i="11"/>
  <c r="U91" i="11"/>
  <c r="T91" i="11"/>
  <c r="S91" i="11"/>
  <c r="AC90" i="11"/>
  <c r="AB90" i="11"/>
  <c r="AA90" i="11"/>
  <c r="Z90" i="11"/>
  <c r="Y90" i="11"/>
  <c r="X90" i="11"/>
  <c r="W90" i="11"/>
  <c r="V90" i="11"/>
  <c r="U90" i="11"/>
  <c r="T90" i="11"/>
  <c r="S90" i="11"/>
  <c r="AC89" i="11"/>
  <c r="AB89" i="11"/>
  <c r="AA89" i="11"/>
  <c r="Z89" i="11"/>
  <c r="Y89" i="11"/>
  <c r="X89" i="11"/>
  <c r="W89" i="11"/>
  <c r="V89" i="11"/>
  <c r="U89" i="11"/>
  <c r="T89" i="11"/>
  <c r="S89" i="11"/>
  <c r="AC88" i="11"/>
  <c r="AB88" i="11"/>
  <c r="AA88" i="11"/>
  <c r="Z88" i="11"/>
  <c r="Y88" i="11"/>
  <c r="X88" i="11"/>
  <c r="W88" i="11"/>
  <c r="V88" i="11"/>
  <c r="U88" i="11"/>
  <c r="T88" i="11"/>
  <c r="S88" i="11"/>
  <c r="AC87" i="11"/>
  <c r="AB87" i="11"/>
  <c r="AA87" i="11"/>
  <c r="Z87" i="11"/>
  <c r="Y87" i="11"/>
  <c r="X87" i="11"/>
  <c r="W87" i="11"/>
  <c r="V87" i="11"/>
  <c r="U87" i="11"/>
  <c r="T87" i="11"/>
  <c r="S87" i="11"/>
  <c r="AC86" i="11"/>
  <c r="AB86" i="11"/>
  <c r="AA86" i="11"/>
  <c r="Z86" i="11"/>
  <c r="Y86" i="11"/>
  <c r="X86" i="11"/>
  <c r="W86" i="11"/>
  <c r="V86" i="11"/>
  <c r="U86" i="11"/>
  <c r="T86" i="11"/>
  <c r="S86" i="11"/>
  <c r="AC85" i="11"/>
  <c r="AB85" i="11"/>
  <c r="AA85" i="11"/>
  <c r="Z85" i="11"/>
  <c r="Y85" i="11"/>
  <c r="X85" i="11"/>
  <c r="W85" i="11"/>
  <c r="V85" i="11"/>
  <c r="U85" i="11"/>
  <c r="T85" i="11"/>
  <c r="S85" i="11"/>
  <c r="AC84" i="11"/>
  <c r="AB84" i="11"/>
  <c r="AA84" i="11"/>
  <c r="Z84" i="11"/>
  <c r="Y84" i="11"/>
  <c r="X84" i="11"/>
  <c r="W84" i="11"/>
  <c r="V84" i="11"/>
  <c r="U84" i="11"/>
  <c r="T84" i="11"/>
  <c r="S84" i="11"/>
  <c r="AC83" i="11"/>
  <c r="AB83" i="11"/>
  <c r="AA83" i="11"/>
  <c r="Z83" i="11"/>
  <c r="Y83" i="11"/>
  <c r="X83" i="11"/>
  <c r="W83" i="11"/>
  <c r="V83" i="11"/>
  <c r="U83" i="11"/>
  <c r="T83" i="11"/>
  <c r="S83" i="11"/>
  <c r="AC82" i="11"/>
  <c r="AB82" i="11"/>
  <c r="AA82" i="11"/>
  <c r="Z82" i="11"/>
  <c r="Y82" i="11"/>
  <c r="X82" i="11"/>
  <c r="W82" i="11"/>
  <c r="V82" i="11"/>
  <c r="U82" i="11"/>
  <c r="T82" i="11"/>
  <c r="S82" i="11"/>
  <c r="AC81" i="11"/>
  <c r="AB81" i="11"/>
  <c r="AA81" i="11"/>
  <c r="Z81" i="11"/>
  <c r="Y81" i="11"/>
  <c r="X81" i="11"/>
  <c r="W81" i="11"/>
  <c r="V81" i="11"/>
  <c r="U81" i="11"/>
  <c r="T81" i="11"/>
  <c r="S81" i="11"/>
  <c r="AC80" i="11"/>
  <c r="AB80" i="11"/>
  <c r="AA80" i="11"/>
  <c r="Z80" i="11"/>
  <c r="Y80" i="11"/>
  <c r="X80" i="11"/>
  <c r="W80" i="11"/>
  <c r="V80" i="11"/>
  <c r="U80" i="11"/>
  <c r="T80" i="11"/>
  <c r="S80" i="11"/>
  <c r="AC79" i="11"/>
  <c r="AB79" i="11"/>
  <c r="AA79" i="11"/>
  <c r="Z79" i="11"/>
  <c r="Y79" i="11"/>
  <c r="X79" i="11"/>
  <c r="W79" i="11"/>
  <c r="V79" i="11"/>
  <c r="U79" i="11"/>
  <c r="T79" i="11"/>
  <c r="S79" i="11"/>
  <c r="AC78" i="11"/>
  <c r="AB78" i="11"/>
  <c r="AA78" i="11"/>
  <c r="Z78" i="11"/>
  <c r="Y78" i="11"/>
  <c r="X78" i="11"/>
  <c r="W78" i="11"/>
  <c r="V78" i="11"/>
  <c r="U78" i="11"/>
  <c r="T78" i="11"/>
  <c r="S78" i="11"/>
  <c r="AC77" i="11"/>
  <c r="AB77" i="11"/>
  <c r="AA77" i="11"/>
  <c r="Z77" i="11"/>
  <c r="Y77" i="11"/>
  <c r="X77" i="11"/>
  <c r="W77" i="11"/>
  <c r="V77" i="11"/>
  <c r="U77" i="11"/>
  <c r="T77" i="11"/>
  <c r="S77" i="11"/>
  <c r="AC76" i="11"/>
  <c r="AB76" i="11"/>
  <c r="AA76" i="11"/>
  <c r="Z76" i="11"/>
  <c r="Y76" i="11"/>
  <c r="X76" i="11"/>
  <c r="W76" i="11"/>
  <c r="V76" i="11"/>
  <c r="U76" i="11"/>
  <c r="T76" i="11"/>
  <c r="S76" i="11"/>
  <c r="AC75" i="11"/>
  <c r="AB75" i="11"/>
  <c r="AA75" i="11"/>
  <c r="Z75" i="11"/>
  <c r="Y75" i="11"/>
  <c r="X75" i="11"/>
  <c r="W75" i="11"/>
  <c r="V75" i="11"/>
  <c r="U75" i="11"/>
  <c r="T75" i="11"/>
  <c r="S75" i="11"/>
  <c r="AC74" i="11"/>
  <c r="AB74" i="11"/>
  <c r="AA74" i="11"/>
  <c r="Z74" i="11"/>
  <c r="Y74" i="11"/>
  <c r="X74" i="11"/>
  <c r="W74" i="11"/>
  <c r="V74" i="11"/>
  <c r="U74" i="11"/>
  <c r="T74" i="11"/>
  <c r="S74" i="11"/>
  <c r="AC73" i="11"/>
  <c r="AB73" i="11"/>
  <c r="AA73" i="11"/>
  <c r="Z73" i="11"/>
  <c r="Y73" i="11"/>
  <c r="X73" i="11"/>
  <c r="W73" i="11"/>
  <c r="V73" i="11"/>
  <c r="U73" i="11"/>
  <c r="T73" i="11"/>
  <c r="S73" i="11"/>
  <c r="AC72" i="11"/>
  <c r="AB72" i="11"/>
  <c r="AA72" i="11"/>
  <c r="Z72" i="11"/>
  <c r="Y72" i="11"/>
  <c r="X72" i="11"/>
  <c r="W72" i="11"/>
  <c r="V72" i="11"/>
  <c r="U72" i="11"/>
  <c r="T72" i="11"/>
  <c r="S72" i="11"/>
  <c r="AC71" i="11"/>
  <c r="AB71" i="11"/>
  <c r="AA71" i="11"/>
  <c r="Z71" i="11"/>
  <c r="Y71" i="11"/>
  <c r="X71" i="11"/>
  <c r="W71" i="11"/>
  <c r="V71" i="11"/>
  <c r="U71" i="11"/>
  <c r="T71" i="11"/>
  <c r="S71" i="11"/>
  <c r="AC70" i="11"/>
  <c r="AB70" i="11"/>
  <c r="AA70" i="11"/>
  <c r="Z70" i="11"/>
  <c r="Y70" i="11"/>
  <c r="X70" i="11"/>
  <c r="W70" i="11"/>
  <c r="V70" i="11"/>
  <c r="U70" i="11"/>
  <c r="T70" i="11"/>
  <c r="S70" i="11"/>
  <c r="AC69" i="11"/>
  <c r="AB69" i="11"/>
  <c r="AA69" i="11"/>
  <c r="Z69" i="11"/>
  <c r="Y69" i="11"/>
  <c r="X69" i="11"/>
  <c r="W69" i="11"/>
  <c r="V69" i="11"/>
  <c r="U69" i="11"/>
  <c r="T69" i="11"/>
  <c r="S69" i="11"/>
  <c r="AC68" i="11"/>
  <c r="AB68" i="11"/>
  <c r="AA68" i="11"/>
  <c r="Z68" i="11"/>
  <c r="Y68" i="11"/>
  <c r="X68" i="11"/>
  <c r="W68" i="11"/>
  <c r="V68" i="11"/>
  <c r="U68" i="11"/>
  <c r="T68" i="11"/>
  <c r="S68" i="11"/>
  <c r="AC67" i="11"/>
  <c r="AB67" i="11"/>
  <c r="AA67" i="11"/>
  <c r="Z67" i="11"/>
  <c r="Y67" i="11"/>
  <c r="X67" i="11"/>
  <c r="W67" i="11"/>
  <c r="V67" i="11"/>
  <c r="U67" i="11"/>
  <c r="T67" i="11"/>
  <c r="S67" i="11"/>
  <c r="AC66" i="11"/>
  <c r="AB66" i="11"/>
  <c r="AA66" i="11"/>
  <c r="Z66" i="11"/>
  <c r="Y66" i="11"/>
  <c r="X66" i="11"/>
  <c r="W66" i="11"/>
  <c r="V66" i="11"/>
  <c r="U66" i="11"/>
  <c r="T66" i="11"/>
  <c r="S66" i="11"/>
  <c r="AC65" i="11"/>
  <c r="AB65" i="11"/>
  <c r="AA65" i="11"/>
  <c r="Z65" i="11"/>
  <c r="Y65" i="11"/>
  <c r="X65" i="11"/>
  <c r="W65" i="11"/>
  <c r="V65" i="11"/>
  <c r="U65" i="11"/>
  <c r="T65" i="11"/>
  <c r="S65" i="11"/>
  <c r="AC64" i="11"/>
  <c r="AB64" i="11"/>
  <c r="AA64" i="11"/>
  <c r="Z64" i="11"/>
  <c r="Y64" i="11"/>
  <c r="X64" i="11"/>
  <c r="W64" i="11"/>
  <c r="V64" i="11"/>
  <c r="U64" i="11"/>
  <c r="T64" i="11"/>
  <c r="S64" i="11"/>
  <c r="AC63" i="11"/>
  <c r="AB63" i="11"/>
  <c r="AA63" i="11"/>
  <c r="Z63" i="11"/>
  <c r="Y63" i="11"/>
  <c r="X63" i="11"/>
  <c r="W63" i="11"/>
  <c r="V63" i="11"/>
  <c r="U63" i="11"/>
  <c r="T63" i="11"/>
  <c r="S63" i="11"/>
  <c r="AC62" i="11"/>
  <c r="AB62" i="11"/>
  <c r="AA62" i="11"/>
  <c r="Z62" i="11"/>
  <c r="Y62" i="11"/>
  <c r="X62" i="11"/>
  <c r="W62" i="11"/>
  <c r="V62" i="11"/>
  <c r="U62" i="11"/>
  <c r="T62" i="11"/>
  <c r="S62" i="11"/>
  <c r="AC61" i="11"/>
  <c r="AB61" i="11"/>
  <c r="AA61" i="11"/>
  <c r="Z61" i="11"/>
  <c r="Y61" i="11"/>
  <c r="X61" i="11"/>
  <c r="W61" i="11"/>
  <c r="V61" i="11"/>
  <c r="U61" i="11"/>
  <c r="T61" i="11"/>
  <c r="S61" i="11"/>
  <c r="AC60" i="11"/>
  <c r="AB60" i="11"/>
  <c r="AA60" i="11"/>
  <c r="Z60" i="11"/>
  <c r="Y60" i="11"/>
  <c r="X60" i="11"/>
  <c r="W60" i="11"/>
  <c r="V60" i="11"/>
  <c r="U60" i="11"/>
  <c r="T60" i="11"/>
  <c r="S60" i="11"/>
  <c r="AC59" i="11"/>
  <c r="AB59" i="11"/>
  <c r="AA59" i="11"/>
  <c r="Z59" i="11"/>
  <c r="Y59" i="11"/>
  <c r="X59" i="11"/>
  <c r="W59" i="11"/>
  <c r="V59" i="11"/>
  <c r="U59" i="11"/>
  <c r="T59" i="11"/>
  <c r="S59" i="11"/>
  <c r="AC58" i="11"/>
  <c r="AB58" i="11"/>
  <c r="AA58" i="11"/>
  <c r="Z58" i="11"/>
  <c r="Y58" i="11"/>
  <c r="X58" i="11"/>
  <c r="W58" i="11"/>
  <c r="V58" i="11"/>
  <c r="U58" i="11"/>
  <c r="T58" i="11"/>
  <c r="S58" i="11"/>
  <c r="AC57" i="11"/>
  <c r="AB57" i="11"/>
  <c r="AA57" i="11"/>
  <c r="Z57" i="11"/>
  <c r="Y57" i="11"/>
  <c r="X57" i="11"/>
  <c r="W57" i="11"/>
  <c r="V57" i="11"/>
  <c r="U57" i="11"/>
  <c r="T57" i="11"/>
  <c r="S57" i="11"/>
  <c r="AC56" i="11"/>
  <c r="AB56" i="11"/>
  <c r="AA56" i="11"/>
  <c r="Z56" i="11"/>
  <c r="Y56" i="11"/>
  <c r="X56" i="11"/>
  <c r="W56" i="11"/>
  <c r="V56" i="11"/>
  <c r="U56" i="11"/>
  <c r="T56" i="11"/>
  <c r="S56" i="11"/>
  <c r="AC55" i="11"/>
  <c r="AB55" i="11"/>
  <c r="AA55" i="11"/>
  <c r="Z55" i="11"/>
  <c r="Y55" i="11"/>
  <c r="X55" i="11"/>
  <c r="W55" i="11"/>
  <c r="V55" i="11"/>
  <c r="U55" i="11"/>
  <c r="T55" i="11"/>
  <c r="S55" i="11"/>
  <c r="AC54" i="11"/>
  <c r="AB54" i="11"/>
  <c r="AA54" i="11"/>
  <c r="Z54" i="11"/>
  <c r="Y54" i="11"/>
  <c r="X54" i="11"/>
  <c r="W54" i="11"/>
  <c r="V54" i="11"/>
  <c r="U54" i="11"/>
  <c r="T54" i="11"/>
  <c r="S54" i="11"/>
  <c r="AC53" i="11"/>
  <c r="AB53" i="11"/>
  <c r="AA53" i="11"/>
  <c r="Z53" i="11"/>
  <c r="Y53" i="11"/>
  <c r="X53" i="11"/>
  <c r="W53" i="11"/>
  <c r="V53" i="11"/>
  <c r="U53" i="11"/>
  <c r="T53" i="11"/>
  <c r="S53" i="11"/>
  <c r="AC52" i="11"/>
  <c r="AB52" i="11"/>
  <c r="AA52" i="11"/>
  <c r="Z52" i="11"/>
  <c r="Y52" i="11"/>
  <c r="X52" i="11"/>
  <c r="W52" i="11"/>
  <c r="V52" i="11"/>
  <c r="U52" i="11"/>
  <c r="T52" i="11"/>
  <c r="S52" i="11"/>
  <c r="AC51" i="11"/>
  <c r="AB51" i="11"/>
  <c r="AA51" i="11"/>
  <c r="Z51" i="11"/>
  <c r="Y51" i="11"/>
  <c r="X51" i="11"/>
  <c r="W51" i="11"/>
  <c r="V51" i="11"/>
  <c r="U51" i="11"/>
  <c r="T51" i="11"/>
  <c r="S51" i="11"/>
  <c r="AC50" i="11"/>
  <c r="AB50" i="11"/>
  <c r="AA50" i="11"/>
  <c r="Z50" i="11"/>
  <c r="Y50" i="11"/>
  <c r="X50" i="11"/>
  <c r="W50" i="11"/>
  <c r="V50" i="11"/>
  <c r="U50" i="11"/>
  <c r="T50" i="11"/>
  <c r="S50" i="11"/>
  <c r="AC49" i="11"/>
  <c r="AB49" i="11"/>
  <c r="AA49" i="11"/>
  <c r="Z49" i="11"/>
  <c r="Y49" i="11"/>
  <c r="X49" i="11"/>
  <c r="W49" i="11"/>
  <c r="V49" i="11"/>
  <c r="U49" i="11"/>
  <c r="T49" i="11"/>
  <c r="S49" i="11"/>
  <c r="AC48" i="11"/>
  <c r="AB48" i="11"/>
  <c r="AA48" i="11"/>
  <c r="Z48" i="11"/>
  <c r="Y48" i="11"/>
  <c r="X48" i="11"/>
  <c r="W48" i="11"/>
  <c r="V48" i="11"/>
  <c r="U48" i="11"/>
  <c r="T48" i="11"/>
  <c r="S48" i="11"/>
  <c r="AC47" i="11"/>
  <c r="AB47" i="11"/>
  <c r="AA47" i="11"/>
  <c r="Z47" i="11"/>
  <c r="Y47" i="11"/>
  <c r="X47" i="11"/>
  <c r="W47" i="11"/>
  <c r="V47" i="11"/>
  <c r="U47" i="11"/>
  <c r="T47" i="11"/>
  <c r="S47" i="11"/>
  <c r="AC46" i="11"/>
  <c r="AB46" i="11"/>
  <c r="AA46" i="11"/>
  <c r="Z46" i="11"/>
  <c r="Y46" i="11"/>
  <c r="X46" i="11"/>
  <c r="W46" i="11"/>
  <c r="V46" i="11"/>
  <c r="U46" i="11"/>
  <c r="T46" i="11"/>
  <c r="S46" i="11"/>
  <c r="AC45" i="11"/>
  <c r="AB45" i="11"/>
  <c r="AA45" i="11"/>
  <c r="Z45" i="11"/>
  <c r="Y45" i="11"/>
  <c r="X45" i="11"/>
  <c r="W45" i="11"/>
  <c r="V45" i="11"/>
  <c r="U45" i="11"/>
  <c r="T45" i="11"/>
  <c r="S45" i="11"/>
  <c r="AC44" i="11"/>
  <c r="AB44" i="11"/>
  <c r="AA44" i="11"/>
  <c r="Z44" i="11"/>
  <c r="Y44" i="11"/>
  <c r="X44" i="11"/>
  <c r="W44" i="11"/>
  <c r="V44" i="11"/>
  <c r="U44" i="11"/>
  <c r="T44" i="11"/>
  <c r="S44" i="11"/>
  <c r="AC43" i="11"/>
  <c r="AB43" i="11"/>
  <c r="AA43" i="11"/>
  <c r="Z43" i="11"/>
  <c r="Y43" i="11"/>
  <c r="X43" i="11"/>
  <c r="W43" i="11"/>
  <c r="V43" i="11"/>
  <c r="U43" i="11"/>
  <c r="T43" i="11"/>
  <c r="S43" i="11"/>
  <c r="AC42" i="11"/>
  <c r="AB42" i="11"/>
  <c r="AA42" i="11"/>
  <c r="Z42" i="11"/>
  <c r="Y42" i="11"/>
  <c r="X42" i="11"/>
  <c r="W42" i="11"/>
  <c r="V42" i="11"/>
  <c r="U42" i="11"/>
  <c r="T42" i="11"/>
  <c r="S42" i="11"/>
  <c r="AC41" i="11"/>
  <c r="AB41" i="11"/>
  <c r="AA41" i="11"/>
  <c r="Z41" i="11"/>
  <c r="Y41" i="11"/>
  <c r="X41" i="11"/>
  <c r="W41" i="11"/>
  <c r="V41" i="11"/>
  <c r="U41" i="11"/>
  <c r="T41" i="11"/>
  <c r="S41" i="11"/>
  <c r="AC40" i="11"/>
  <c r="AB40" i="11"/>
  <c r="AA40" i="11"/>
  <c r="Z40" i="11"/>
  <c r="Y40" i="11"/>
  <c r="X40" i="11"/>
  <c r="W40" i="11"/>
  <c r="V40" i="11"/>
  <c r="U40" i="11"/>
  <c r="T40" i="11"/>
  <c r="S40" i="11"/>
  <c r="AC39" i="11"/>
  <c r="AB39" i="11"/>
  <c r="AA39" i="11"/>
  <c r="Z39" i="11"/>
  <c r="Y39" i="11"/>
  <c r="X39" i="11"/>
  <c r="W39" i="11"/>
  <c r="V39" i="11"/>
  <c r="U39" i="11"/>
  <c r="T39" i="11"/>
  <c r="S39" i="11"/>
  <c r="AC38" i="11"/>
  <c r="AB38" i="11"/>
  <c r="AA38" i="11"/>
  <c r="Z38" i="11"/>
  <c r="Y38" i="11"/>
  <c r="X38" i="11"/>
  <c r="W38" i="11"/>
  <c r="V38" i="11"/>
  <c r="U38" i="11"/>
  <c r="T38" i="11"/>
  <c r="S38" i="11"/>
  <c r="AC37" i="11"/>
  <c r="AB37" i="11"/>
  <c r="AA37" i="11"/>
  <c r="Z37" i="11"/>
  <c r="Y37" i="11"/>
  <c r="X37" i="11"/>
  <c r="W37" i="11"/>
  <c r="V37" i="11"/>
  <c r="U37" i="11"/>
  <c r="T37" i="11"/>
  <c r="S37" i="11"/>
  <c r="AC36" i="11"/>
  <c r="AB36" i="11"/>
  <c r="AA36" i="11"/>
  <c r="Z36" i="11"/>
  <c r="Y36" i="11"/>
  <c r="X36" i="11"/>
  <c r="W36" i="11"/>
  <c r="V36" i="11"/>
  <c r="U36" i="11"/>
  <c r="T36" i="11"/>
  <c r="S36" i="11"/>
  <c r="AC35" i="11"/>
  <c r="AB35" i="11"/>
  <c r="AA35" i="11"/>
  <c r="Z35" i="11"/>
  <c r="Y35" i="11"/>
  <c r="X35" i="11"/>
  <c r="W35" i="11"/>
  <c r="V35" i="11"/>
  <c r="U35" i="11"/>
  <c r="T35" i="11"/>
  <c r="S35" i="11"/>
  <c r="AC34" i="11"/>
  <c r="AB34" i="11"/>
  <c r="AA34" i="11"/>
  <c r="Z34" i="11"/>
  <c r="Y34" i="11"/>
  <c r="X34" i="11"/>
  <c r="W34" i="11"/>
  <c r="V34" i="11"/>
  <c r="U34" i="11"/>
  <c r="T34" i="11"/>
  <c r="S34" i="11"/>
  <c r="AC33" i="11"/>
  <c r="AB33" i="11"/>
  <c r="AA33" i="11"/>
  <c r="Z33" i="11"/>
  <c r="Y33" i="11"/>
  <c r="X33" i="11"/>
  <c r="W33" i="11"/>
  <c r="V33" i="11"/>
  <c r="U33" i="11"/>
  <c r="T33" i="11"/>
  <c r="S33" i="11"/>
  <c r="AC32" i="11"/>
  <c r="AB32" i="11"/>
  <c r="AA32" i="11"/>
  <c r="Z32" i="11"/>
  <c r="Y32" i="11"/>
  <c r="X32" i="11"/>
  <c r="W32" i="11"/>
  <c r="V32" i="11"/>
  <c r="U32" i="11"/>
  <c r="T32" i="11"/>
  <c r="S32" i="11"/>
  <c r="AC31" i="11"/>
  <c r="AB31" i="11"/>
  <c r="AA31" i="11"/>
  <c r="Z31" i="11"/>
  <c r="Y31" i="11"/>
  <c r="X31" i="11"/>
  <c r="W31" i="11"/>
  <c r="V31" i="11"/>
  <c r="U31" i="11"/>
  <c r="T31" i="11"/>
  <c r="S31" i="11"/>
  <c r="AC30" i="11"/>
  <c r="AB30" i="11"/>
  <c r="AA30" i="11"/>
  <c r="Z30" i="11"/>
  <c r="Y30" i="11"/>
  <c r="X30" i="11"/>
  <c r="W30" i="11"/>
  <c r="V30" i="11"/>
  <c r="U30" i="11"/>
  <c r="T30" i="11"/>
  <c r="S30" i="11"/>
  <c r="AC29" i="11"/>
  <c r="AB29" i="11"/>
  <c r="AA29" i="11"/>
  <c r="Z29" i="11"/>
  <c r="Y29" i="11"/>
  <c r="X29" i="11"/>
  <c r="W29" i="11"/>
  <c r="V29" i="11"/>
  <c r="U29" i="11"/>
  <c r="T29" i="11"/>
  <c r="S29" i="11"/>
  <c r="AC28" i="11"/>
  <c r="AB28" i="11"/>
  <c r="AA28" i="11"/>
  <c r="Z28" i="11"/>
  <c r="Y28" i="11"/>
  <c r="X28" i="11"/>
  <c r="W28" i="11"/>
  <c r="V28" i="11"/>
  <c r="U28" i="11"/>
  <c r="T28" i="11"/>
  <c r="S28" i="11"/>
  <c r="AC27" i="11"/>
  <c r="AB27" i="11"/>
  <c r="AA27" i="11"/>
  <c r="Z27" i="11"/>
  <c r="Y27" i="11"/>
  <c r="X27" i="11"/>
  <c r="W27" i="11"/>
  <c r="V27" i="11"/>
  <c r="U27" i="11"/>
  <c r="T27" i="11"/>
  <c r="S27" i="11"/>
  <c r="AC26" i="11"/>
  <c r="AB26" i="11"/>
  <c r="AA26" i="11"/>
  <c r="Z26" i="11"/>
  <c r="Y26" i="11"/>
  <c r="X26" i="11"/>
  <c r="W26" i="11"/>
  <c r="V26" i="11"/>
  <c r="U26" i="11"/>
  <c r="T26" i="11"/>
  <c r="S26" i="11"/>
  <c r="AC25" i="11"/>
  <c r="AB25" i="11"/>
  <c r="AA25" i="11"/>
  <c r="Z25" i="11"/>
  <c r="Y25" i="11"/>
  <c r="X25" i="11"/>
  <c r="W25" i="11"/>
  <c r="V25" i="11"/>
  <c r="U25" i="11"/>
  <c r="T25" i="11"/>
  <c r="S25" i="11"/>
  <c r="AC24" i="11"/>
  <c r="AB24" i="11"/>
  <c r="AA24" i="11"/>
  <c r="Z24" i="11"/>
  <c r="Y24" i="11"/>
  <c r="X24" i="11"/>
  <c r="W24" i="11"/>
  <c r="V24" i="11"/>
  <c r="U24" i="11"/>
  <c r="T24" i="11"/>
  <c r="S24" i="11"/>
  <c r="AC23" i="11"/>
  <c r="AB23" i="11"/>
  <c r="AA23" i="11"/>
  <c r="Z23" i="11"/>
  <c r="X23" i="11"/>
  <c r="W23" i="11"/>
  <c r="V23" i="11"/>
  <c r="U23" i="11"/>
  <c r="Y23" i="11" s="1"/>
  <c r="T23" i="11"/>
  <c r="S23" i="11"/>
  <c r="AC22" i="11"/>
  <c r="AB22" i="11"/>
  <c r="AA22" i="11"/>
  <c r="Z22" i="11"/>
  <c r="X22" i="11"/>
  <c r="W22" i="11"/>
  <c r="V22" i="11"/>
  <c r="U22" i="11"/>
  <c r="Y22" i="11" s="1"/>
  <c r="T22" i="11"/>
  <c r="S22" i="11"/>
  <c r="AC21" i="11"/>
  <c r="AB21" i="11"/>
  <c r="AA21" i="11"/>
  <c r="Z21" i="11"/>
  <c r="X21" i="11"/>
  <c r="W21" i="11"/>
  <c r="V21" i="11"/>
  <c r="U21" i="11"/>
  <c r="Y21" i="11" s="1"/>
  <c r="T21" i="11"/>
  <c r="S21" i="11"/>
  <c r="AC20" i="11"/>
  <c r="AB20" i="11"/>
  <c r="AA20" i="11"/>
  <c r="Z20" i="11"/>
  <c r="X20" i="11"/>
  <c r="W20" i="11"/>
  <c r="V20" i="11"/>
  <c r="U20" i="11"/>
  <c r="Y20" i="11" s="1"/>
  <c r="T20" i="11"/>
  <c r="S20" i="11"/>
  <c r="AC19" i="11"/>
  <c r="AB19" i="11"/>
  <c r="AA19" i="11"/>
  <c r="Z19" i="11"/>
  <c r="X19" i="11"/>
  <c r="W19" i="11"/>
  <c r="V19" i="11"/>
  <c r="U19" i="11"/>
  <c r="Y19" i="11" s="1"/>
  <c r="T19" i="11"/>
  <c r="S19" i="11"/>
  <c r="AC18" i="11"/>
  <c r="AB18" i="11"/>
  <c r="AA18" i="11"/>
  <c r="Z18" i="11"/>
  <c r="X18" i="11"/>
  <c r="W18" i="11"/>
  <c r="V18" i="11"/>
  <c r="U18" i="11"/>
  <c r="Y18" i="11" s="1"/>
  <c r="T18" i="11"/>
  <c r="S18" i="11"/>
  <c r="AC17" i="11"/>
  <c r="AB17" i="11"/>
  <c r="AA17" i="11"/>
  <c r="Z17" i="11"/>
  <c r="X17" i="11"/>
  <c r="W17" i="11"/>
  <c r="V17" i="11"/>
  <c r="U17" i="11"/>
  <c r="Y17" i="11" s="1"/>
  <c r="T17" i="11"/>
  <c r="S17" i="11"/>
  <c r="AC16" i="11"/>
  <c r="AB16" i="11"/>
  <c r="AA16" i="11"/>
  <c r="Z16" i="11"/>
  <c r="X16" i="11"/>
  <c r="W16" i="11"/>
  <c r="V16" i="11"/>
  <c r="U16" i="11"/>
  <c r="Y16" i="11" s="1"/>
  <c r="T16" i="11"/>
  <c r="S16" i="11"/>
  <c r="AC15" i="11"/>
  <c r="AB15" i="11"/>
  <c r="AA15" i="11"/>
  <c r="Z15" i="11"/>
  <c r="X15" i="11"/>
  <c r="W15" i="11"/>
  <c r="V15" i="11"/>
  <c r="U15" i="11"/>
  <c r="Y15" i="11" s="1"/>
  <c r="T15" i="11"/>
  <c r="S15" i="11"/>
  <c r="AC14" i="11"/>
  <c r="AB14" i="11"/>
  <c r="AA14" i="11"/>
  <c r="Z14" i="11"/>
  <c r="X14" i="11"/>
  <c r="W14" i="11"/>
  <c r="V14" i="11"/>
  <c r="U14" i="11"/>
  <c r="Y14" i="11" s="1"/>
  <c r="T14" i="11"/>
  <c r="S14" i="11"/>
  <c r="AC13" i="11"/>
  <c r="AB13" i="11"/>
  <c r="AA13" i="11"/>
  <c r="Z13" i="11"/>
  <c r="X13" i="11"/>
  <c r="W13" i="11"/>
  <c r="V13" i="11"/>
  <c r="U13" i="11"/>
  <c r="Y13" i="11" s="1"/>
  <c r="T13" i="11"/>
  <c r="S13" i="11"/>
  <c r="AC12" i="11"/>
  <c r="AB12" i="11"/>
  <c r="AA12" i="11"/>
  <c r="Z12" i="11"/>
  <c r="X12" i="11"/>
  <c r="W12" i="11"/>
  <c r="V12" i="11"/>
  <c r="U12" i="11"/>
  <c r="Y12" i="11" s="1"/>
  <c r="T12" i="11"/>
  <c r="S12" i="11"/>
  <c r="T1000" i="9"/>
  <c r="T999" i="9"/>
  <c r="T998" i="9"/>
  <c r="T997" i="9"/>
  <c r="T996" i="9"/>
  <c r="T995" i="9"/>
  <c r="T994" i="9"/>
  <c r="T993" i="9"/>
  <c r="T992" i="9"/>
  <c r="T991" i="9"/>
  <c r="T990" i="9"/>
  <c r="T989" i="9"/>
  <c r="T988" i="9"/>
  <c r="T987" i="9"/>
  <c r="T986" i="9"/>
  <c r="T985" i="9"/>
  <c r="T984" i="9"/>
  <c r="T983" i="9"/>
  <c r="T982" i="9"/>
  <c r="T981" i="9"/>
  <c r="T980" i="9"/>
  <c r="T979" i="9"/>
  <c r="T978" i="9"/>
  <c r="T977" i="9"/>
  <c r="T976" i="9"/>
  <c r="T975" i="9"/>
  <c r="T974" i="9"/>
  <c r="T973" i="9"/>
  <c r="T972" i="9"/>
  <c r="T971" i="9"/>
  <c r="T970" i="9"/>
  <c r="T969" i="9"/>
  <c r="T968" i="9"/>
  <c r="T967" i="9"/>
  <c r="T966" i="9"/>
  <c r="T965" i="9"/>
  <c r="T964" i="9"/>
  <c r="T963" i="9"/>
  <c r="T962" i="9"/>
  <c r="T961" i="9"/>
  <c r="T960" i="9"/>
  <c r="T959" i="9"/>
  <c r="T958" i="9"/>
  <c r="T957" i="9"/>
  <c r="T956" i="9"/>
  <c r="T955" i="9"/>
  <c r="T954" i="9"/>
  <c r="T953" i="9"/>
  <c r="T952" i="9"/>
  <c r="T951" i="9"/>
  <c r="T950" i="9"/>
  <c r="T949" i="9"/>
  <c r="T948" i="9"/>
  <c r="T947" i="9"/>
  <c r="T946" i="9"/>
  <c r="T945" i="9"/>
  <c r="T944" i="9"/>
  <c r="T943" i="9"/>
  <c r="T942" i="9"/>
  <c r="T941" i="9"/>
  <c r="T940" i="9"/>
  <c r="T939" i="9"/>
  <c r="T938" i="9"/>
  <c r="T937" i="9"/>
  <c r="T936" i="9"/>
  <c r="T935" i="9"/>
  <c r="T934" i="9"/>
  <c r="T933" i="9"/>
  <c r="T932" i="9"/>
  <c r="T931" i="9"/>
  <c r="T930" i="9"/>
  <c r="T929" i="9"/>
  <c r="T928" i="9"/>
  <c r="T927" i="9"/>
  <c r="T926" i="9"/>
  <c r="T925" i="9"/>
  <c r="T924" i="9"/>
  <c r="T923" i="9"/>
  <c r="T922" i="9"/>
  <c r="T921" i="9"/>
  <c r="T920" i="9"/>
  <c r="T919" i="9"/>
  <c r="T918" i="9"/>
  <c r="T917" i="9"/>
  <c r="T916" i="9"/>
  <c r="T915" i="9"/>
  <c r="T914" i="9"/>
  <c r="T913" i="9"/>
  <c r="T912" i="9"/>
  <c r="T911" i="9"/>
  <c r="T910" i="9"/>
  <c r="T909" i="9"/>
  <c r="T908" i="9"/>
  <c r="T907" i="9"/>
  <c r="T906" i="9"/>
  <c r="T905" i="9"/>
  <c r="T904" i="9"/>
  <c r="T903" i="9"/>
  <c r="T902" i="9"/>
  <c r="T901" i="9"/>
  <c r="T900" i="9"/>
  <c r="T899" i="9"/>
  <c r="T898" i="9"/>
  <c r="T897" i="9"/>
  <c r="T896" i="9"/>
  <c r="T895" i="9"/>
  <c r="T894" i="9"/>
  <c r="T893" i="9"/>
  <c r="T892" i="9"/>
  <c r="T891" i="9"/>
  <c r="T890" i="9"/>
  <c r="T889" i="9"/>
  <c r="T888" i="9"/>
  <c r="T887" i="9"/>
  <c r="T886" i="9"/>
  <c r="T885" i="9"/>
  <c r="T884" i="9"/>
  <c r="T883" i="9"/>
  <c r="T882" i="9"/>
  <c r="T881" i="9"/>
  <c r="T880" i="9"/>
  <c r="T879" i="9"/>
  <c r="T878" i="9"/>
  <c r="T877" i="9"/>
  <c r="T876" i="9"/>
  <c r="T875" i="9"/>
  <c r="T874" i="9"/>
  <c r="T873" i="9"/>
  <c r="T872" i="9"/>
  <c r="T871" i="9"/>
  <c r="T870" i="9"/>
  <c r="T869" i="9"/>
  <c r="T868" i="9"/>
  <c r="T867" i="9"/>
  <c r="T866" i="9"/>
  <c r="T865" i="9"/>
  <c r="T864" i="9"/>
  <c r="T863" i="9"/>
  <c r="T862" i="9"/>
  <c r="T861" i="9"/>
  <c r="T860" i="9"/>
  <c r="T859" i="9"/>
  <c r="T858" i="9"/>
  <c r="T857" i="9"/>
  <c r="T856" i="9"/>
  <c r="T855" i="9"/>
  <c r="T854" i="9"/>
  <c r="T853" i="9"/>
  <c r="T852" i="9"/>
  <c r="T851" i="9"/>
  <c r="T850" i="9"/>
  <c r="T849" i="9"/>
  <c r="T848" i="9"/>
  <c r="T847" i="9"/>
  <c r="T846" i="9"/>
  <c r="T845" i="9"/>
  <c r="T844" i="9"/>
  <c r="T843" i="9"/>
  <c r="T842" i="9"/>
  <c r="T841" i="9"/>
  <c r="T840" i="9"/>
  <c r="T839" i="9"/>
  <c r="T838" i="9"/>
  <c r="T837" i="9"/>
  <c r="T836" i="9"/>
  <c r="T835" i="9"/>
  <c r="T834" i="9"/>
  <c r="T833" i="9"/>
  <c r="T832" i="9"/>
  <c r="T831" i="9"/>
  <c r="T830" i="9"/>
  <c r="T829" i="9"/>
  <c r="T828" i="9"/>
  <c r="T827" i="9"/>
  <c r="T826" i="9"/>
  <c r="T825" i="9"/>
  <c r="T824" i="9"/>
  <c r="T823" i="9"/>
  <c r="T822" i="9"/>
  <c r="T821" i="9"/>
  <c r="T820" i="9"/>
  <c r="T819" i="9"/>
  <c r="T818" i="9"/>
  <c r="T817" i="9"/>
  <c r="T816" i="9"/>
  <c r="T815" i="9"/>
  <c r="T814" i="9"/>
  <c r="T813" i="9"/>
  <c r="T812" i="9"/>
  <c r="T811" i="9"/>
  <c r="T810" i="9"/>
  <c r="T809" i="9"/>
  <c r="T808" i="9"/>
  <c r="T807" i="9"/>
  <c r="T806" i="9"/>
  <c r="T805" i="9"/>
  <c r="T804" i="9"/>
  <c r="T803" i="9"/>
  <c r="T802" i="9"/>
  <c r="T801" i="9"/>
  <c r="T800" i="9"/>
  <c r="T799" i="9"/>
  <c r="T798" i="9"/>
  <c r="T797" i="9"/>
  <c r="T796" i="9"/>
  <c r="T795" i="9"/>
  <c r="T794" i="9"/>
  <c r="T793" i="9"/>
  <c r="T792" i="9"/>
  <c r="T791" i="9"/>
  <c r="T790" i="9"/>
  <c r="T789" i="9"/>
  <c r="T788" i="9"/>
  <c r="T787" i="9"/>
  <c r="T786" i="9"/>
  <c r="T785" i="9"/>
  <c r="T784" i="9"/>
  <c r="T783" i="9"/>
  <c r="T782" i="9"/>
  <c r="T781" i="9"/>
  <c r="T780" i="9"/>
  <c r="T779" i="9"/>
  <c r="T778" i="9"/>
  <c r="T777" i="9"/>
  <c r="T776" i="9"/>
  <c r="T775" i="9"/>
  <c r="T774" i="9"/>
  <c r="T773" i="9"/>
  <c r="T772" i="9"/>
  <c r="T771" i="9"/>
  <c r="T770" i="9"/>
  <c r="T769" i="9"/>
  <c r="T768" i="9"/>
  <c r="T767" i="9"/>
  <c r="T766" i="9"/>
  <c r="T765" i="9"/>
  <c r="T764" i="9"/>
  <c r="T763" i="9"/>
  <c r="T762" i="9"/>
  <c r="T761" i="9"/>
  <c r="T760" i="9"/>
  <c r="T759" i="9"/>
  <c r="T758" i="9"/>
  <c r="T757" i="9"/>
  <c r="T756" i="9"/>
  <c r="T755" i="9"/>
  <c r="T754" i="9"/>
  <c r="T753" i="9"/>
  <c r="T752" i="9"/>
  <c r="T751" i="9"/>
  <c r="T750" i="9"/>
  <c r="T749" i="9"/>
  <c r="T748" i="9"/>
  <c r="T747" i="9"/>
  <c r="T746" i="9"/>
  <c r="T745" i="9"/>
  <c r="T744" i="9"/>
  <c r="T743" i="9"/>
  <c r="T742" i="9"/>
  <c r="T741" i="9"/>
  <c r="T740" i="9"/>
  <c r="T739" i="9"/>
  <c r="T738" i="9"/>
  <c r="T737" i="9"/>
  <c r="T736" i="9"/>
  <c r="T735" i="9"/>
  <c r="T734" i="9"/>
  <c r="T733" i="9"/>
  <c r="T732" i="9"/>
  <c r="T731" i="9"/>
  <c r="T730" i="9"/>
  <c r="T729" i="9"/>
  <c r="T728" i="9"/>
  <c r="T727" i="9"/>
  <c r="T726" i="9"/>
  <c r="T725" i="9"/>
  <c r="T724" i="9"/>
  <c r="T723" i="9"/>
  <c r="T722" i="9"/>
  <c r="T721" i="9"/>
  <c r="T720" i="9"/>
  <c r="T719" i="9"/>
  <c r="T718" i="9"/>
  <c r="T717" i="9"/>
  <c r="T716" i="9"/>
  <c r="T715" i="9"/>
  <c r="T714" i="9"/>
  <c r="T713" i="9"/>
  <c r="T712" i="9"/>
  <c r="T711" i="9"/>
  <c r="T710" i="9"/>
  <c r="T709" i="9"/>
  <c r="T708" i="9"/>
  <c r="T707" i="9"/>
  <c r="T706" i="9"/>
  <c r="T705" i="9"/>
  <c r="T704" i="9"/>
  <c r="T703" i="9"/>
  <c r="T702" i="9"/>
  <c r="T701" i="9"/>
  <c r="T700" i="9"/>
  <c r="T699" i="9"/>
  <c r="T698" i="9"/>
  <c r="T697" i="9"/>
  <c r="T696" i="9"/>
  <c r="T695" i="9"/>
  <c r="T694" i="9"/>
  <c r="T693" i="9"/>
  <c r="T692" i="9"/>
  <c r="T691" i="9"/>
  <c r="T690" i="9"/>
  <c r="T689" i="9"/>
  <c r="T688" i="9"/>
  <c r="T687" i="9"/>
  <c r="T686" i="9"/>
  <c r="T685" i="9"/>
  <c r="T684" i="9"/>
  <c r="T683" i="9"/>
  <c r="T682" i="9"/>
  <c r="T681" i="9"/>
  <c r="T680" i="9"/>
  <c r="T679" i="9"/>
  <c r="T678" i="9"/>
  <c r="T677" i="9"/>
  <c r="T676" i="9"/>
  <c r="T675" i="9"/>
  <c r="T674" i="9"/>
  <c r="T673" i="9"/>
  <c r="T672" i="9"/>
  <c r="T671" i="9"/>
  <c r="T670" i="9"/>
  <c r="T669" i="9"/>
  <c r="T668" i="9"/>
  <c r="T667" i="9"/>
  <c r="T666" i="9"/>
  <c r="T665" i="9"/>
  <c r="T664" i="9"/>
  <c r="T663" i="9"/>
  <c r="T662" i="9"/>
  <c r="T661" i="9"/>
  <c r="T660" i="9"/>
  <c r="T659" i="9"/>
  <c r="T658" i="9"/>
  <c r="T657" i="9"/>
  <c r="T656" i="9"/>
  <c r="T655" i="9"/>
  <c r="T654" i="9"/>
  <c r="T653" i="9"/>
  <c r="T652" i="9"/>
  <c r="T651" i="9"/>
  <c r="T650" i="9"/>
  <c r="T649" i="9"/>
  <c r="T648" i="9"/>
  <c r="T647" i="9"/>
  <c r="T646" i="9"/>
  <c r="T645" i="9"/>
  <c r="T644" i="9"/>
  <c r="T643" i="9"/>
  <c r="T642" i="9"/>
  <c r="T641" i="9"/>
  <c r="T640" i="9"/>
  <c r="T639" i="9"/>
  <c r="T638" i="9"/>
  <c r="T637" i="9"/>
  <c r="T636" i="9"/>
  <c r="T635" i="9"/>
  <c r="T634" i="9"/>
  <c r="T633" i="9"/>
  <c r="T632" i="9"/>
  <c r="T631" i="9"/>
  <c r="T630" i="9"/>
  <c r="T629" i="9"/>
  <c r="T628" i="9"/>
  <c r="T627" i="9"/>
  <c r="T626" i="9"/>
  <c r="T625" i="9"/>
  <c r="T624" i="9"/>
  <c r="T623" i="9"/>
  <c r="T622" i="9"/>
  <c r="T621" i="9"/>
  <c r="T620" i="9"/>
  <c r="T619" i="9"/>
  <c r="T618" i="9"/>
  <c r="T617" i="9"/>
  <c r="T616" i="9"/>
  <c r="T615" i="9"/>
  <c r="T614" i="9"/>
  <c r="T613" i="9"/>
  <c r="T612" i="9"/>
  <c r="T611" i="9"/>
  <c r="T610" i="9"/>
  <c r="T609" i="9"/>
  <c r="T608" i="9"/>
  <c r="T607" i="9"/>
  <c r="T606" i="9"/>
  <c r="T605" i="9"/>
  <c r="T604" i="9"/>
  <c r="T603" i="9"/>
  <c r="T602" i="9"/>
  <c r="T601" i="9"/>
  <c r="T600" i="9"/>
  <c r="T599" i="9"/>
  <c r="T598" i="9"/>
  <c r="T597" i="9"/>
  <c r="T596" i="9"/>
  <c r="T595" i="9"/>
  <c r="T594" i="9"/>
  <c r="T593" i="9"/>
  <c r="T592" i="9"/>
  <c r="T591" i="9"/>
  <c r="T590" i="9"/>
  <c r="T589" i="9"/>
  <c r="T588" i="9"/>
  <c r="T587" i="9"/>
  <c r="T586" i="9"/>
  <c r="T585" i="9"/>
  <c r="T584" i="9"/>
  <c r="T583" i="9"/>
  <c r="T582" i="9"/>
  <c r="T581" i="9"/>
  <c r="T580" i="9"/>
  <c r="T579" i="9"/>
  <c r="T578" i="9"/>
  <c r="T577" i="9"/>
  <c r="T576" i="9"/>
  <c r="T575" i="9"/>
  <c r="T574" i="9"/>
  <c r="T573" i="9"/>
  <c r="T572" i="9"/>
  <c r="T571" i="9"/>
  <c r="T570" i="9"/>
  <c r="T569" i="9"/>
  <c r="T568" i="9"/>
  <c r="T567" i="9"/>
  <c r="T566" i="9"/>
  <c r="T565" i="9"/>
  <c r="T564" i="9"/>
  <c r="T563" i="9"/>
  <c r="T562" i="9"/>
  <c r="T561" i="9"/>
  <c r="T560" i="9"/>
  <c r="T559" i="9"/>
  <c r="T558" i="9"/>
  <c r="T557" i="9"/>
  <c r="T556" i="9"/>
  <c r="T555" i="9"/>
  <c r="T554" i="9"/>
  <c r="T553" i="9"/>
  <c r="T552" i="9"/>
  <c r="T551" i="9"/>
  <c r="T550" i="9"/>
  <c r="T549" i="9"/>
  <c r="T548" i="9"/>
  <c r="T547" i="9"/>
  <c r="T546" i="9"/>
  <c r="T545" i="9"/>
  <c r="T544" i="9"/>
  <c r="T543" i="9"/>
  <c r="T542" i="9"/>
  <c r="T541" i="9"/>
  <c r="T540" i="9"/>
  <c r="T539" i="9"/>
  <c r="T538" i="9"/>
  <c r="T537" i="9"/>
  <c r="T536" i="9"/>
  <c r="T535" i="9"/>
  <c r="T534" i="9"/>
  <c r="T533" i="9"/>
  <c r="T532" i="9"/>
  <c r="T531" i="9"/>
  <c r="T530" i="9"/>
  <c r="T529" i="9"/>
  <c r="T528" i="9"/>
  <c r="T527" i="9"/>
  <c r="T526" i="9"/>
  <c r="T525" i="9"/>
  <c r="T524" i="9"/>
  <c r="T523" i="9"/>
  <c r="T522" i="9"/>
  <c r="T521" i="9"/>
  <c r="T520" i="9"/>
  <c r="T519" i="9"/>
  <c r="T518" i="9"/>
  <c r="T517" i="9"/>
  <c r="T516" i="9"/>
  <c r="T515" i="9"/>
  <c r="T514" i="9"/>
  <c r="T513" i="9"/>
  <c r="T512" i="9"/>
  <c r="T511" i="9"/>
  <c r="T510" i="9"/>
  <c r="T509" i="9"/>
  <c r="T508" i="9"/>
  <c r="T507" i="9"/>
  <c r="T506" i="9"/>
  <c r="T505" i="9"/>
  <c r="T504" i="9"/>
  <c r="T503" i="9"/>
  <c r="T502" i="9"/>
  <c r="T501" i="9"/>
  <c r="T500" i="9"/>
  <c r="T499" i="9"/>
  <c r="T498" i="9"/>
  <c r="T497" i="9"/>
  <c r="T496" i="9"/>
  <c r="T495" i="9"/>
  <c r="T494" i="9"/>
  <c r="T493" i="9"/>
  <c r="T492" i="9"/>
  <c r="T491" i="9"/>
  <c r="T490" i="9"/>
  <c r="T489" i="9"/>
  <c r="T488" i="9"/>
  <c r="T487" i="9"/>
  <c r="T486" i="9"/>
  <c r="T485" i="9"/>
  <c r="T484" i="9"/>
  <c r="T483" i="9"/>
  <c r="T482" i="9"/>
  <c r="T481" i="9"/>
  <c r="T480" i="9"/>
  <c r="T479" i="9"/>
  <c r="T478" i="9"/>
  <c r="T477" i="9"/>
  <c r="T476" i="9"/>
  <c r="T475" i="9"/>
  <c r="T474" i="9"/>
  <c r="T473" i="9"/>
  <c r="T472" i="9"/>
  <c r="T471" i="9"/>
  <c r="T470" i="9"/>
  <c r="T469" i="9"/>
  <c r="T468" i="9"/>
  <c r="T467" i="9"/>
  <c r="T466" i="9"/>
  <c r="T465" i="9"/>
  <c r="T464" i="9"/>
  <c r="T463" i="9"/>
  <c r="T462" i="9"/>
  <c r="T461" i="9"/>
  <c r="T460" i="9"/>
  <c r="T459" i="9"/>
  <c r="T458" i="9"/>
  <c r="T457" i="9"/>
  <c r="T456" i="9"/>
  <c r="T455" i="9"/>
  <c r="T454" i="9"/>
  <c r="T453" i="9"/>
  <c r="T452" i="9"/>
  <c r="T451" i="9"/>
  <c r="T450" i="9"/>
  <c r="T449" i="9"/>
  <c r="T448" i="9"/>
  <c r="T447" i="9"/>
  <c r="T446" i="9"/>
  <c r="T445" i="9"/>
  <c r="T444" i="9"/>
  <c r="T443" i="9"/>
  <c r="T442" i="9"/>
  <c r="T441" i="9"/>
  <c r="T440" i="9"/>
  <c r="T439" i="9"/>
  <c r="T438" i="9"/>
  <c r="T437" i="9"/>
  <c r="T436" i="9"/>
  <c r="T435" i="9"/>
  <c r="T434" i="9"/>
  <c r="T433" i="9"/>
  <c r="T432" i="9"/>
  <c r="T431" i="9"/>
  <c r="T430" i="9"/>
  <c r="T429" i="9"/>
  <c r="T428" i="9"/>
  <c r="T427" i="9"/>
  <c r="T426" i="9"/>
  <c r="T425" i="9"/>
  <c r="T424" i="9"/>
  <c r="T423" i="9"/>
  <c r="T422" i="9"/>
  <c r="T421" i="9"/>
  <c r="T420" i="9"/>
  <c r="T419" i="9"/>
  <c r="T418" i="9"/>
  <c r="T417" i="9"/>
  <c r="T416" i="9"/>
  <c r="T415" i="9"/>
  <c r="T414" i="9"/>
  <c r="T413" i="9"/>
  <c r="T412" i="9"/>
  <c r="T411" i="9"/>
  <c r="T410" i="9"/>
  <c r="T409" i="9"/>
  <c r="T408" i="9"/>
  <c r="T407" i="9"/>
  <c r="T406" i="9"/>
  <c r="T405" i="9"/>
  <c r="T404" i="9"/>
  <c r="T403" i="9"/>
  <c r="T402" i="9"/>
  <c r="T401" i="9"/>
  <c r="T400" i="9"/>
  <c r="T399" i="9"/>
  <c r="T398" i="9"/>
  <c r="T397" i="9"/>
  <c r="T396" i="9"/>
  <c r="T395" i="9"/>
  <c r="T394" i="9"/>
  <c r="T393" i="9"/>
  <c r="T392" i="9"/>
  <c r="T391" i="9"/>
  <c r="T390" i="9"/>
  <c r="T389" i="9"/>
  <c r="T388" i="9"/>
  <c r="T387" i="9"/>
  <c r="T386" i="9"/>
  <c r="T385" i="9"/>
  <c r="T384" i="9"/>
  <c r="T383" i="9"/>
  <c r="T382" i="9"/>
  <c r="T381" i="9"/>
  <c r="T380" i="9"/>
  <c r="T379" i="9"/>
  <c r="T378" i="9"/>
  <c r="T377" i="9"/>
  <c r="T376" i="9"/>
  <c r="T375"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1"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6" i="9"/>
  <c r="T305" i="9"/>
  <c r="T304" i="9"/>
  <c r="T303" i="9"/>
  <c r="T302" i="9"/>
  <c r="T301" i="9"/>
  <c r="T300" i="9"/>
  <c r="T299" i="9"/>
  <c r="T298" i="9"/>
  <c r="T297" i="9"/>
  <c r="T296" i="9"/>
  <c r="T295" i="9"/>
  <c r="T294" i="9"/>
  <c r="T293"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T253" i="9"/>
  <c r="T252" i="9"/>
  <c r="T251" i="9"/>
  <c r="T250" i="9"/>
  <c r="T249" i="9"/>
  <c r="T248" i="9"/>
  <c r="T247" i="9"/>
  <c r="T246" i="9"/>
  <c r="T245" i="9"/>
  <c r="T244" i="9"/>
  <c r="T243" i="9"/>
  <c r="T242" i="9"/>
  <c r="T241" i="9"/>
  <c r="T240" i="9"/>
  <c r="T239" i="9"/>
  <c r="T238" i="9"/>
  <c r="T237" i="9"/>
  <c r="T236" i="9"/>
  <c r="T235" i="9"/>
  <c r="T234" i="9"/>
  <c r="T233" i="9"/>
  <c r="T232" i="9"/>
  <c r="T231" i="9"/>
  <c r="T230" i="9"/>
  <c r="T229" i="9"/>
  <c r="T228" i="9"/>
  <c r="T227" i="9"/>
  <c r="T226" i="9"/>
  <c r="T225" i="9"/>
  <c r="T224" i="9"/>
  <c r="T223" i="9"/>
  <c r="T222" i="9"/>
  <c r="T221" i="9"/>
  <c r="T220" i="9"/>
  <c r="T219" i="9"/>
  <c r="T218" i="9"/>
  <c r="T217" i="9"/>
  <c r="T216" i="9"/>
  <c r="T215" i="9"/>
  <c r="T214" i="9"/>
  <c r="T213" i="9"/>
  <c r="T212" i="9"/>
  <c r="T211" i="9"/>
  <c r="T210" i="9"/>
  <c r="T209" i="9"/>
  <c r="T208" i="9"/>
  <c r="T207" i="9"/>
  <c r="T206" i="9"/>
  <c r="T205" i="9"/>
  <c r="T204" i="9"/>
  <c r="T203" i="9"/>
  <c r="T202" i="9"/>
  <c r="T201" i="9"/>
  <c r="T200" i="9"/>
  <c r="T199" i="9"/>
  <c r="T198" i="9"/>
  <c r="T197" i="9"/>
  <c r="T196" i="9"/>
  <c r="T195" i="9"/>
  <c r="T194" i="9"/>
  <c r="T193" i="9"/>
  <c r="T192"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1"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4" i="9"/>
  <c r="T113" i="9"/>
  <c r="T112" i="9"/>
  <c r="T111" i="9"/>
  <c r="T110" i="9"/>
  <c r="T109" i="9"/>
  <c r="T108" i="9"/>
  <c r="T107" i="9"/>
  <c r="T106" i="9"/>
  <c r="T105" i="9"/>
  <c r="T104" i="9"/>
  <c r="T103" i="9"/>
  <c r="T102" i="9"/>
  <c r="T101"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F12" i="9"/>
  <c r="AC200" i="6"/>
  <c r="AB200" i="6"/>
  <c r="AA200" i="6"/>
  <c r="AH200" i="6" s="1"/>
  <c r="Z200" i="6"/>
  <c r="Y200" i="6"/>
  <c r="X200" i="6"/>
  <c r="W200" i="6"/>
  <c r="V200" i="6"/>
  <c r="U200" i="6"/>
  <c r="AC199" i="6"/>
  <c r="AB199" i="6"/>
  <c r="AA199" i="6"/>
  <c r="AH199" i="6" s="1"/>
  <c r="Z199" i="6"/>
  <c r="Y199" i="6"/>
  <c r="X199" i="6"/>
  <c r="W199" i="6"/>
  <c r="V199" i="6"/>
  <c r="U199" i="6"/>
  <c r="AC198" i="6"/>
  <c r="AB198" i="6"/>
  <c r="AA198" i="6"/>
  <c r="AH198" i="6" s="1"/>
  <c r="Z198" i="6"/>
  <c r="Y198" i="6"/>
  <c r="X198" i="6"/>
  <c r="W198" i="6"/>
  <c r="V198" i="6"/>
  <c r="U198" i="6"/>
  <c r="AC197" i="6"/>
  <c r="AB197" i="6"/>
  <c r="AA197" i="6"/>
  <c r="AH197" i="6" s="1"/>
  <c r="Z197" i="6"/>
  <c r="Y197" i="6"/>
  <c r="X197" i="6"/>
  <c r="W197" i="6"/>
  <c r="V197" i="6"/>
  <c r="U197" i="6"/>
  <c r="AC196" i="6"/>
  <c r="AB196" i="6"/>
  <c r="AA196" i="6"/>
  <c r="AH196" i="6" s="1"/>
  <c r="Z196" i="6"/>
  <c r="Y196" i="6"/>
  <c r="X196" i="6"/>
  <c r="W196" i="6"/>
  <c r="V196" i="6"/>
  <c r="U196" i="6"/>
  <c r="AC195" i="6"/>
  <c r="AB195" i="6"/>
  <c r="AA195" i="6"/>
  <c r="AH195" i="6" s="1"/>
  <c r="Z195" i="6"/>
  <c r="Y195" i="6"/>
  <c r="X195" i="6"/>
  <c r="W195" i="6"/>
  <c r="V195" i="6"/>
  <c r="U195" i="6"/>
  <c r="AC194" i="6"/>
  <c r="AB194" i="6"/>
  <c r="AA194" i="6"/>
  <c r="AH194" i="6" s="1"/>
  <c r="Z194" i="6"/>
  <c r="Y194" i="6"/>
  <c r="X194" i="6"/>
  <c r="W194" i="6"/>
  <c r="V194" i="6"/>
  <c r="U194" i="6"/>
  <c r="AC193" i="6"/>
  <c r="AB193" i="6"/>
  <c r="AA193" i="6"/>
  <c r="AH193" i="6" s="1"/>
  <c r="Z193" i="6"/>
  <c r="Y193" i="6"/>
  <c r="X193" i="6"/>
  <c r="W193" i="6"/>
  <c r="V193" i="6"/>
  <c r="U193" i="6"/>
  <c r="AC192" i="6"/>
  <c r="AB192" i="6"/>
  <c r="AA192" i="6"/>
  <c r="AH192" i="6" s="1"/>
  <c r="Z192" i="6"/>
  <c r="Y192" i="6"/>
  <c r="X192" i="6"/>
  <c r="W192" i="6"/>
  <c r="V192" i="6"/>
  <c r="U192" i="6"/>
  <c r="AC191" i="6"/>
  <c r="AB191" i="6"/>
  <c r="AA191" i="6"/>
  <c r="AH191" i="6" s="1"/>
  <c r="Z191" i="6"/>
  <c r="Y191" i="6"/>
  <c r="X191" i="6"/>
  <c r="W191" i="6"/>
  <c r="V191" i="6"/>
  <c r="U191" i="6"/>
  <c r="AC190" i="6"/>
  <c r="AB190" i="6"/>
  <c r="AA190" i="6"/>
  <c r="AH190" i="6" s="1"/>
  <c r="Z190" i="6"/>
  <c r="Y190" i="6"/>
  <c r="X190" i="6"/>
  <c r="W190" i="6"/>
  <c r="V190" i="6"/>
  <c r="U190" i="6"/>
  <c r="AC189" i="6"/>
  <c r="AB189" i="6"/>
  <c r="AA189" i="6"/>
  <c r="AH189" i="6" s="1"/>
  <c r="Z189" i="6"/>
  <c r="Y189" i="6"/>
  <c r="X189" i="6"/>
  <c r="W189" i="6"/>
  <c r="V189" i="6"/>
  <c r="U189" i="6"/>
  <c r="AC188" i="6"/>
  <c r="AB188" i="6"/>
  <c r="AA188" i="6"/>
  <c r="AH188" i="6" s="1"/>
  <c r="Z188" i="6"/>
  <c r="Y188" i="6"/>
  <c r="X188" i="6"/>
  <c r="W188" i="6"/>
  <c r="V188" i="6"/>
  <c r="U188" i="6"/>
  <c r="AC187" i="6"/>
  <c r="AB187" i="6"/>
  <c r="AA187" i="6"/>
  <c r="AH187" i="6" s="1"/>
  <c r="Z187" i="6"/>
  <c r="Y187" i="6"/>
  <c r="X187" i="6"/>
  <c r="W187" i="6"/>
  <c r="V187" i="6"/>
  <c r="U187" i="6"/>
  <c r="AC186" i="6"/>
  <c r="AB186" i="6"/>
  <c r="AA186" i="6"/>
  <c r="AH186" i="6" s="1"/>
  <c r="Z186" i="6"/>
  <c r="Y186" i="6"/>
  <c r="X186" i="6"/>
  <c r="W186" i="6"/>
  <c r="V186" i="6"/>
  <c r="U186" i="6"/>
  <c r="AC185" i="6"/>
  <c r="AB185" i="6"/>
  <c r="AA185" i="6"/>
  <c r="AH185" i="6" s="1"/>
  <c r="Z185" i="6"/>
  <c r="Y185" i="6"/>
  <c r="X185" i="6"/>
  <c r="W185" i="6"/>
  <c r="V185" i="6"/>
  <c r="U185" i="6"/>
  <c r="AC184" i="6"/>
  <c r="AB184" i="6"/>
  <c r="AA184" i="6"/>
  <c r="AH184" i="6" s="1"/>
  <c r="Z184" i="6"/>
  <c r="Y184" i="6"/>
  <c r="X184" i="6"/>
  <c r="W184" i="6"/>
  <c r="V184" i="6"/>
  <c r="U184" i="6"/>
  <c r="AC183" i="6"/>
  <c r="AB183" i="6"/>
  <c r="AA183" i="6"/>
  <c r="AH183" i="6" s="1"/>
  <c r="Z183" i="6"/>
  <c r="Y183" i="6"/>
  <c r="X183" i="6"/>
  <c r="W183" i="6"/>
  <c r="V183" i="6"/>
  <c r="U183" i="6"/>
  <c r="AC182" i="6"/>
  <c r="AB182" i="6"/>
  <c r="AA182" i="6"/>
  <c r="AH182" i="6" s="1"/>
  <c r="Z182" i="6"/>
  <c r="Y182" i="6"/>
  <c r="X182" i="6"/>
  <c r="W182" i="6"/>
  <c r="V182" i="6"/>
  <c r="U182" i="6"/>
  <c r="AC181" i="6"/>
  <c r="AB181" i="6"/>
  <c r="AA181" i="6"/>
  <c r="AH181" i="6" s="1"/>
  <c r="Z181" i="6"/>
  <c r="Y181" i="6"/>
  <c r="X181" i="6"/>
  <c r="W181" i="6"/>
  <c r="V181" i="6"/>
  <c r="U181" i="6"/>
  <c r="AC180" i="6"/>
  <c r="AB180" i="6"/>
  <c r="AA180" i="6"/>
  <c r="AH180" i="6" s="1"/>
  <c r="Z180" i="6"/>
  <c r="Y180" i="6"/>
  <c r="X180" i="6"/>
  <c r="W180" i="6"/>
  <c r="V180" i="6"/>
  <c r="U180" i="6"/>
  <c r="AC179" i="6"/>
  <c r="AB179" i="6"/>
  <c r="AA179" i="6"/>
  <c r="AH179" i="6" s="1"/>
  <c r="Z179" i="6"/>
  <c r="Y179" i="6"/>
  <c r="X179" i="6"/>
  <c r="W179" i="6"/>
  <c r="V179" i="6"/>
  <c r="U179" i="6"/>
  <c r="AC178" i="6"/>
  <c r="AB178" i="6"/>
  <c r="AA178" i="6"/>
  <c r="AH178" i="6" s="1"/>
  <c r="Z178" i="6"/>
  <c r="Y178" i="6"/>
  <c r="X178" i="6"/>
  <c r="W178" i="6"/>
  <c r="V178" i="6"/>
  <c r="U178" i="6"/>
  <c r="AC177" i="6"/>
  <c r="AB177" i="6"/>
  <c r="AA177" i="6"/>
  <c r="AH177" i="6" s="1"/>
  <c r="Z177" i="6"/>
  <c r="Y177" i="6"/>
  <c r="X177" i="6"/>
  <c r="W177" i="6"/>
  <c r="V177" i="6"/>
  <c r="U177" i="6"/>
  <c r="AC176" i="6"/>
  <c r="AB176" i="6"/>
  <c r="AA176" i="6"/>
  <c r="AH176" i="6" s="1"/>
  <c r="Z176" i="6"/>
  <c r="Y176" i="6"/>
  <c r="X176" i="6"/>
  <c r="W176" i="6"/>
  <c r="V176" i="6"/>
  <c r="U176" i="6"/>
  <c r="AC175" i="6"/>
  <c r="AB175" i="6"/>
  <c r="AA175" i="6"/>
  <c r="AH175" i="6" s="1"/>
  <c r="Z175" i="6"/>
  <c r="Y175" i="6"/>
  <c r="X175" i="6"/>
  <c r="W175" i="6"/>
  <c r="V175" i="6"/>
  <c r="U175" i="6"/>
  <c r="AC174" i="6"/>
  <c r="AB174" i="6"/>
  <c r="AA174" i="6"/>
  <c r="AH174" i="6" s="1"/>
  <c r="Z174" i="6"/>
  <c r="Y174" i="6"/>
  <c r="X174" i="6"/>
  <c r="W174" i="6"/>
  <c r="V174" i="6"/>
  <c r="U174" i="6"/>
  <c r="AC173" i="6"/>
  <c r="AB173" i="6"/>
  <c r="AA173" i="6"/>
  <c r="AH173" i="6" s="1"/>
  <c r="Z173" i="6"/>
  <c r="Y173" i="6"/>
  <c r="X173" i="6"/>
  <c r="W173" i="6"/>
  <c r="V173" i="6"/>
  <c r="U173" i="6"/>
  <c r="AC172" i="6"/>
  <c r="AB172" i="6"/>
  <c r="AA172" i="6"/>
  <c r="AH172" i="6" s="1"/>
  <c r="Z172" i="6"/>
  <c r="Y172" i="6"/>
  <c r="X172" i="6"/>
  <c r="W172" i="6"/>
  <c r="V172" i="6"/>
  <c r="U172" i="6"/>
  <c r="AC171" i="6"/>
  <c r="AB171" i="6"/>
  <c r="AA171" i="6"/>
  <c r="AH171" i="6" s="1"/>
  <c r="Z171" i="6"/>
  <c r="Y171" i="6"/>
  <c r="X171" i="6"/>
  <c r="W171" i="6"/>
  <c r="V171" i="6"/>
  <c r="U171" i="6"/>
  <c r="AC170" i="6"/>
  <c r="AB170" i="6"/>
  <c r="AA170" i="6"/>
  <c r="AH170" i="6" s="1"/>
  <c r="Z170" i="6"/>
  <c r="Y170" i="6"/>
  <c r="X170" i="6"/>
  <c r="W170" i="6"/>
  <c r="V170" i="6"/>
  <c r="U170" i="6"/>
  <c r="AC169" i="6"/>
  <c r="AB169" i="6"/>
  <c r="AA169" i="6"/>
  <c r="AH169" i="6" s="1"/>
  <c r="Z169" i="6"/>
  <c r="Y169" i="6"/>
  <c r="X169" i="6"/>
  <c r="W169" i="6"/>
  <c r="V169" i="6"/>
  <c r="U169" i="6"/>
  <c r="AC168" i="6"/>
  <c r="AB168" i="6"/>
  <c r="AA168" i="6"/>
  <c r="AH168" i="6" s="1"/>
  <c r="Z168" i="6"/>
  <c r="Y168" i="6"/>
  <c r="X168" i="6"/>
  <c r="W168" i="6"/>
  <c r="V168" i="6"/>
  <c r="U168" i="6"/>
  <c r="AC167" i="6"/>
  <c r="AB167" i="6"/>
  <c r="AA167" i="6"/>
  <c r="AH167" i="6" s="1"/>
  <c r="Z167" i="6"/>
  <c r="Y167" i="6"/>
  <c r="X167" i="6"/>
  <c r="W167" i="6"/>
  <c r="V167" i="6"/>
  <c r="U167" i="6"/>
  <c r="AC166" i="6"/>
  <c r="AB166" i="6"/>
  <c r="AA166" i="6"/>
  <c r="AH166" i="6" s="1"/>
  <c r="Z166" i="6"/>
  <c r="Y166" i="6"/>
  <c r="X166" i="6"/>
  <c r="W166" i="6"/>
  <c r="V166" i="6"/>
  <c r="U166" i="6"/>
  <c r="AC165" i="6"/>
  <c r="AB165" i="6"/>
  <c r="AA165" i="6"/>
  <c r="AH165" i="6" s="1"/>
  <c r="Z165" i="6"/>
  <c r="Y165" i="6"/>
  <c r="X165" i="6"/>
  <c r="W165" i="6"/>
  <c r="V165" i="6"/>
  <c r="U165" i="6"/>
  <c r="AC164" i="6"/>
  <c r="AB164" i="6"/>
  <c r="AA164" i="6"/>
  <c r="AH164" i="6" s="1"/>
  <c r="Z164" i="6"/>
  <c r="Y164" i="6"/>
  <c r="X164" i="6"/>
  <c r="W164" i="6"/>
  <c r="V164" i="6"/>
  <c r="U164" i="6"/>
  <c r="AC163" i="6"/>
  <c r="AB163" i="6"/>
  <c r="AA163" i="6"/>
  <c r="AH163" i="6" s="1"/>
  <c r="Z163" i="6"/>
  <c r="Y163" i="6"/>
  <c r="X163" i="6"/>
  <c r="W163" i="6"/>
  <c r="V163" i="6"/>
  <c r="U163" i="6"/>
  <c r="AC162" i="6"/>
  <c r="AB162" i="6"/>
  <c r="AA162" i="6"/>
  <c r="AH162" i="6" s="1"/>
  <c r="Z162" i="6"/>
  <c r="Y162" i="6"/>
  <c r="X162" i="6"/>
  <c r="W162" i="6"/>
  <c r="V162" i="6"/>
  <c r="U162" i="6"/>
  <c r="AC161" i="6"/>
  <c r="AB161" i="6"/>
  <c r="AA161" i="6"/>
  <c r="AH161" i="6" s="1"/>
  <c r="Z161" i="6"/>
  <c r="Y161" i="6"/>
  <c r="X161" i="6"/>
  <c r="W161" i="6"/>
  <c r="V161" i="6"/>
  <c r="U161" i="6"/>
  <c r="AC160" i="6"/>
  <c r="AB160" i="6"/>
  <c r="AA160" i="6"/>
  <c r="AH160" i="6" s="1"/>
  <c r="Z160" i="6"/>
  <c r="Y160" i="6"/>
  <c r="X160" i="6"/>
  <c r="W160" i="6"/>
  <c r="V160" i="6"/>
  <c r="U160" i="6"/>
  <c r="AC159" i="6"/>
  <c r="AB159" i="6"/>
  <c r="AA159" i="6"/>
  <c r="AH159" i="6" s="1"/>
  <c r="Z159" i="6"/>
  <c r="Y159" i="6"/>
  <c r="X159" i="6"/>
  <c r="W159" i="6"/>
  <c r="V159" i="6"/>
  <c r="U159" i="6"/>
  <c r="AC158" i="6"/>
  <c r="AB158" i="6"/>
  <c r="AA158" i="6"/>
  <c r="AH158" i="6" s="1"/>
  <c r="Z158" i="6"/>
  <c r="Y158" i="6"/>
  <c r="X158" i="6"/>
  <c r="W158" i="6"/>
  <c r="V158" i="6"/>
  <c r="U158" i="6"/>
  <c r="AC157" i="6"/>
  <c r="AB157" i="6"/>
  <c r="AA157" i="6"/>
  <c r="AH157" i="6" s="1"/>
  <c r="Z157" i="6"/>
  <c r="Y157" i="6"/>
  <c r="X157" i="6"/>
  <c r="W157" i="6"/>
  <c r="V157" i="6"/>
  <c r="U157" i="6"/>
  <c r="AC156" i="6"/>
  <c r="AB156" i="6"/>
  <c r="AA156" i="6"/>
  <c r="AH156" i="6" s="1"/>
  <c r="Z156" i="6"/>
  <c r="Y156" i="6"/>
  <c r="X156" i="6"/>
  <c r="W156" i="6"/>
  <c r="V156" i="6"/>
  <c r="U156" i="6"/>
  <c r="AC155" i="6"/>
  <c r="AB155" i="6"/>
  <c r="AA155" i="6"/>
  <c r="AH155" i="6" s="1"/>
  <c r="Z155" i="6"/>
  <c r="Y155" i="6"/>
  <c r="X155" i="6"/>
  <c r="W155" i="6"/>
  <c r="V155" i="6"/>
  <c r="U155" i="6"/>
  <c r="AC154" i="6"/>
  <c r="AB154" i="6"/>
  <c r="AA154" i="6"/>
  <c r="AH154" i="6" s="1"/>
  <c r="Z154" i="6"/>
  <c r="Y154" i="6"/>
  <c r="X154" i="6"/>
  <c r="W154" i="6"/>
  <c r="V154" i="6"/>
  <c r="U154" i="6"/>
  <c r="AC153" i="6"/>
  <c r="AB153" i="6"/>
  <c r="AA153" i="6"/>
  <c r="AH153" i="6" s="1"/>
  <c r="Z153" i="6"/>
  <c r="Y153" i="6"/>
  <c r="X153" i="6"/>
  <c r="W153" i="6"/>
  <c r="V153" i="6"/>
  <c r="U153" i="6"/>
  <c r="AC152" i="6"/>
  <c r="AB152" i="6"/>
  <c r="AA152" i="6"/>
  <c r="AH152" i="6" s="1"/>
  <c r="Z152" i="6"/>
  <c r="Y152" i="6"/>
  <c r="X152" i="6"/>
  <c r="W152" i="6"/>
  <c r="V152" i="6"/>
  <c r="U152" i="6"/>
  <c r="AC151" i="6"/>
  <c r="AB151" i="6"/>
  <c r="AA151" i="6"/>
  <c r="AH151" i="6" s="1"/>
  <c r="Z151" i="6"/>
  <c r="Y151" i="6"/>
  <c r="X151" i="6"/>
  <c r="W151" i="6"/>
  <c r="V151" i="6"/>
  <c r="U151" i="6"/>
  <c r="AC150" i="6"/>
  <c r="AB150" i="6"/>
  <c r="AA150" i="6"/>
  <c r="AH150" i="6" s="1"/>
  <c r="Z150" i="6"/>
  <c r="Y150" i="6"/>
  <c r="X150" i="6"/>
  <c r="W150" i="6"/>
  <c r="V150" i="6"/>
  <c r="U150" i="6"/>
  <c r="AC149" i="6"/>
  <c r="AB149" i="6"/>
  <c r="AA149" i="6"/>
  <c r="AH149" i="6" s="1"/>
  <c r="Z149" i="6"/>
  <c r="Y149" i="6"/>
  <c r="X149" i="6"/>
  <c r="W149" i="6"/>
  <c r="V149" i="6"/>
  <c r="U149" i="6"/>
  <c r="AC148" i="6"/>
  <c r="AB148" i="6"/>
  <c r="AA148" i="6"/>
  <c r="AH148" i="6" s="1"/>
  <c r="Z148" i="6"/>
  <c r="Y148" i="6"/>
  <c r="X148" i="6"/>
  <c r="W148" i="6"/>
  <c r="V148" i="6"/>
  <c r="U148" i="6"/>
  <c r="AC147" i="6"/>
  <c r="AB147" i="6"/>
  <c r="AA147" i="6"/>
  <c r="AH147" i="6" s="1"/>
  <c r="Z147" i="6"/>
  <c r="Y147" i="6"/>
  <c r="X147" i="6"/>
  <c r="W147" i="6"/>
  <c r="V147" i="6"/>
  <c r="U147" i="6"/>
  <c r="AC146" i="6"/>
  <c r="AB146" i="6"/>
  <c r="AA146" i="6"/>
  <c r="AH146" i="6" s="1"/>
  <c r="Z146" i="6"/>
  <c r="Y146" i="6"/>
  <c r="X146" i="6"/>
  <c r="W146" i="6"/>
  <c r="V146" i="6"/>
  <c r="U146" i="6"/>
  <c r="AC145" i="6"/>
  <c r="AB145" i="6"/>
  <c r="AA145" i="6"/>
  <c r="AH145" i="6" s="1"/>
  <c r="Z145" i="6"/>
  <c r="Y145" i="6"/>
  <c r="X145" i="6"/>
  <c r="W145" i="6"/>
  <c r="V145" i="6"/>
  <c r="U145" i="6"/>
  <c r="AC144" i="6"/>
  <c r="AB144" i="6"/>
  <c r="AA144" i="6"/>
  <c r="AH144" i="6" s="1"/>
  <c r="Z144" i="6"/>
  <c r="Y144" i="6"/>
  <c r="X144" i="6"/>
  <c r="W144" i="6"/>
  <c r="V144" i="6"/>
  <c r="U144" i="6"/>
  <c r="AC143" i="6"/>
  <c r="AB143" i="6"/>
  <c r="AA143" i="6"/>
  <c r="AH143" i="6" s="1"/>
  <c r="Z143" i="6"/>
  <c r="Y143" i="6"/>
  <c r="X143" i="6"/>
  <c r="W143" i="6"/>
  <c r="V143" i="6"/>
  <c r="U143" i="6"/>
  <c r="AC142" i="6"/>
  <c r="AB142" i="6"/>
  <c r="AA142" i="6"/>
  <c r="AH142" i="6" s="1"/>
  <c r="Z142" i="6"/>
  <c r="Y142" i="6"/>
  <c r="X142" i="6"/>
  <c r="W142" i="6"/>
  <c r="V142" i="6"/>
  <c r="U142" i="6"/>
  <c r="AC141" i="6"/>
  <c r="AB141" i="6"/>
  <c r="AA141" i="6"/>
  <c r="AH141" i="6" s="1"/>
  <c r="Z141" i="6"/>
  <c r="Y141" i="6"/>
  <c r="X141" i="6"/>
  <c r="W141" i="6"/>
  <c r="V141" i="6"/>
  <c r="U141" i="6"/>
  <c r="AC140" i="6"/>
  <c r="AB140" i="6"/>
  <c r="AA140" i="6"/>
  <c r="AH140" i="6" s="1"/>
  <c r="Z140" i="6"/>
  <c r="Y140" i="6"/>
  <c r="X140" i="6"/>
  <c r="W140" i="6"/>
  <c r="V140" i="6"/>
  <c r="U140" i="6"/>
  <c r="AC139" i="6"/>
  <c r="AB139" i="6"/>
  <c r="AA139" i="6"/>
  <c r="AH139" i="6" s="1"/>
  <c r="Z139" i="6"/>
  <c r="Y139" i="6"/>
  <c r="X139" i="6"/>
  <c r="W139" i="6"/>
  <c r="V139" i="6"/>
  <c r="U139" i="6"/>
  <c r="AC138" i="6"/>
  <c r="AB138" i="6"/>
  <c r="AA138" i="6"/>
  <c r="AH138" i="6" s="1"/>
  <c r="Z138" i="6"/>
  <c r="Y138" i="6"/>
  <c r="X138" i="6"/>
  <c r="W138" i="6"/>
  <c r="V138" i="6"/>
  <c r="U138" i="6"/>
  <c r="AC137" i="6"/>
  <c r="AB137" i="6"/>
  <c r="AA137" i="6"/>
  <c r="AH137" i="6" s="1"/>
  <c r="Z137" i="6"/>
  <c r="Y137" i="6"/>
  <c r="X137" i="6"/>
  <c r="W137" i="6"/>
  <c r="V137" i="6"/>
  <c r="U137" i="6"/>
  <c r="AC136" i="6"/>
  <c r="AB136" i="6"/>
  <c r="AA136" i="6"/>
  <c r="AH136" i="6" s="1"/>
  <c r="Z136" i="6"/>
  <c r="Y136" i="6"/>
  <c r="X136" i="6"/>
  <c r="W136" i="6"/>
  <c r="V136" i="6"/>
  <c r="U136" i="6"/>
  <c r="AC135" i="6"/>
  <c r="AB135" i="6"/>
  <c r="AA135" i="6"/>
  <c r="AH135" i="6" s="1"/>
  <c r="Z135" i="6"/>
  <c r="Y135" i="6"/>
  <c r="X135" i="6"/>
  <c r="W135" i="6"/>
  <c r="V135" i="6"/>
  <c r="U135" i="6"/>
  <c r="AC134" i="6"/>
  <c r="AB134" i="6"/>
  <c r="AA134" i="6"/>
  <c r="AH134" i="6" s="1"/>
  <c r="Z134" i="6"/>
  <c r="Y134" i="6"/>
  <c r="X134" i="6"/>
  <c r="W134" i="6"/>
  <c r="V134" i="6"/>
  <c r="U134" i="6"/>
  <c r="AC133" i="6"/>
  <c r="AB133" i="6"/>
  <c r="AA133" i="6"/>
  <c r="AH133" i="6" s="1"/>
  <c r="Z133" i="6"/>
  <c r="Y133" i="6"/>
  <c r="X133" i="6"/>
  <c r="W133" i="6"/>
  <c r="V133" i="6"/>
  <c r="U133" i="6"/>
  <c r="AC132" i="6"/>
  <c r="AB132" i="6"/>
  <c r="AA132" i="6"/>
  <c r="AH132" i="6" s="1"/>
  <c r="Z132" i="6"/>
  <c r="Y132" i="6"/>
  <c r="X132" i="6"/>
  <c r="W132" i="6"/>
  <c r="V132" i="6"/>
  <c r="U132" i="6"/>
  <c r="AC131" i="6"/>
  <c r="AB131" i="6"/>
  <c r="AA131" i="6"/>
  <c r="AH131" i="6" s="1"/>
  <c r="Z131" i="6"/>
  <c r="Y131" i="6"/>
  <c r="X131" i="6"/>
  <c r="W131" i="6"/>
  <c r="V131" i="6"/>
  <c r="U131" i="6"/>
  <c r="AC130" i="6"/>
  <c r="AB130" i="6"/>
  <c r="AA130" i="6"/>
  <c r="AH130" i="6" s="1"/>
  <c r="Z130" i="6"/>
  <c r="Y130" i="6"/>
  <c r="X130" i="6"/>
  <c r="W130" i="6"/>
  <c r="V130" i="6"/>
  <c r="U130" i="6"/>
  <c r="AC129" i="6"/>
  <c r="AB129" i="6"/>
  <c r="AA129" i="6"/>
  <c r="AH129" i="6" s="1"/>
  <c r="Z129" i="6"/>
  <c r="Y129" i="6"/>
  <c r="X129" i="6"/>
  <c r="W129" i="6"/>
  <c r="V129" i="6"/>
  <c r="U129" i="6"/>
  <c r="AC128" i="6"/>
  <c r="AB128" i="6"/>
  <c r="AA128" i="6"/>
  <c r="AH128" i="6" s="1"/>
  <c r="Z128" i="6"/>
  <c r="Y128" i="6"/>
  <c r="X128" i="6"/>
  <c r="W128" i="6"/>
  <c r="V128" i="6"/>
  <c r="U128" i="6"/>
  <c r="AC127" i="6"/>
  <c r="AB127" i="6"/>
  <c r="AA127" i="6"/>
  <c r="AH127" i="6" s="1"/>
  <c r="Z127" i="6"/>
  <c r="Y127" i="6"/>
  <c r="X127" i="6"/>
  <c r="W127" i="6"/>
  <c r="V127" i="6"/>
  <c r="U127" i="6"/>
  <c r="AC126" i="6"/>
  <c r="AB126" i="6"/>
  <c r="AA126" i="6"/>
  <c r="AH126" i="6" s="1"/>
  <c r="Z126" i="6"/>
  <c r="Y126" i="6"/>
  <c r="X126" i="6"/>
  <c r="W126" i="6"/>
  <c r="V126" i="6"/>
  <c r="U126" i="6"/>
  <c r="AC125" i="6"/>
  <c r="AB125" i="6"/>
  <c r="AA125" i="6"/>
  <c r="AH125" i="6" s="1"/>
  <c r="Z125" i="6"/>
  <c r="Y125" i="6"/>
  <c r="X125" i="6"/>
  <c r="W125" i="6"/>
  <c r="V125" i="6"/>
  <c r="U125" i="6"/>
  <c r="AC124" i="6"/>
  <c r="AB124" i="6"/>
  <c r="AA124" i="6"/>
  <c r="AH124" i="6" s="1"/>
  <c r="Z124" i="6"/>
  <c r="Y124" i="6"/>
  <c r="X124" i="6"/>
  <c r="W124" i="6"/>
  <c r="V124" i="6"/>
  <c r="U124" i="6"/>
  <c r="AC123" i="6"/>
  <c r="AB123" i="6"/>
  <c r="AA123" i="6"/>
  <c r="AH123" i="6" s="1"/>
  <c r="Z123" i="6"/>
  <c r="Y123" i="6"/>
  <c r="X123" i="6"/>
  <c r="W123" i="6"/>
  <c r="V123" i="6"/>
  <c r="U123" i="6"/>
  <c r="AC122" i="6"/>
  <c r="AB122" i="6"/>
  <c r="AA122" i="6"/>
  <c r="AH122" i="6" s="1"/>
  <c r="Z122" i="6"/>
  <c r="Y122" i="6"/>
  <c r="X122" i="6"/>
  <c r="W122" i="6"/>
  <c r="V122" i="6"/>
  <c r="U122" i="6"/>
  <c r="AC121" i="6"/>
  <c r="AB121" i="6"/>
  <c r="AA121" i="6"/>
  <c r="AH121" i="6" s="1"/>
  <c r="Z121" i="6"/>
  <c r="Y121" i="6"/>
  <c r="X121" i="6"/>
  <c r="W121" i="6"/>
  <c r="V121" i="6"/>
  <c r="U121" i="6"/>
  <c r="AC120" i="6"/>
  <c r="AB120" i="6"/>
  <c r="AA120" i="6"/>
  <c r="AH120" i="6" s="1"/>
  <c r="Z120" i="6"/>
  <c r="Y120" i="6"/>
  <c r="X120" i="6"/>
  <c r="W120" i="6"/>
  <c r="V120" i="6"/>
  <c r="U120" i="6"/>
  <c r="AC119" i="6"/>
  <c r="AB119" i="6"/>
  <c r="AA119" i="6"/>
  <c r="AH119" i="6" s="1"/>
  <c r="Z119" i="6"/>
  <c r="Y119" i="6"/>
  <c r="X119" i="6"/>
  <c r="W119" i="6"/>
  <c r="V119" i="6"/>
  <c r="U119" i="6"/>
  <c r="AC118" i="6"/>
  <c r="AB118" i="6"/>
  <c r="AA118" i="6"/>
  <c r="AH118" i="6" s="1"/>
  <c r="Z118" i="6"/>
  <c r="Y118" i="6"/>
  <c r="X118" i="6"/>
  <c r="W118" i="6"/>
  <c r="V118" i="6"/>
  <c r="U118" i="6"/>
  <c r="AC117" i="6"/>
  <c r="AB117" i="6"/>
  <c r="AA117" i="6"/>
  <c r="AH117" i="6" s="1"/>
  <c r="Z117" i="6"/>
  <c r="Y117" i="6"/>
  <c r="X117" i="6"/>
  <c r="W117" i="6"/>
  <c r="V117" i="6"/>
  <c r="U117" i="6"/>
  <c r="AC116" i="6"/>
  <c r="AB116" i="6"/>
  <c r="AA116" i="6"/>
  <c r="AH116" i="6" s="1"/>
  <c r="Z116" i="6"/>
  <c r="Y116" i="6"/>
  <c r="X116" i="6"/>
  <c r="W116" i="6"/>
  <c r="V116" i="6"/>
  <c r="U116" i="6"/>
  <c r="AC115" i="6"/>
  <c r="AB115" i="6"/>
  <c r="AA115" i="6"/>
  <c r="AH115" i="6" s="1"/>
  <c r="Z115" i="6"/>
  <c r="Y115" i="6"/>
  <c r="X115" i="6"/>
  <c r="W115" i="6"/>
  <c r="V115" i="6"/>
  <c r="U115" i="6"/>
  <c r="AC114" i="6"/>
  <c r="AB114" i="6"/>
  <c r="AA114" i="6"/>
  <c r="AH114" i="6" s="1"/>
  <c r="Z114" i="6"/>
  <c r="Y114" i="6"/>
  <c r="X114" i="6"/>
  <c r="W114" i="6"/>
  <c r="V114" i="6"/>
  <c r="U114" i="6"/>
  <c r="AC113" i="6"/>
  <c r="AB113" i="6"/>
  <c r="AA113" i="6"/>
  <c r="AH113" i="6" s="1"/>
  <c r="Z113" i="6"/>
  <c r="Y113" i="6"/>
  <c r="X113" i="6"/>
  <c r="W113" i="6"/>
  <c r="V113" i="6"/>
  <c r="U113" i="6"/>
  <c r="AC112" i="6"/>
  <c r="AB112" i="6"/>
  <c r="AA112" i="6"/>
  <c r="AH112" i="6" s="1"/>
  <c r="Z112" i="6"/>
  <c r="Y112" i="6"/>
  <c r="X112" i="6"/>
  <c r="W112" i="6"/>
  <c r="V112" i="6"/>
  <c r="U112" i="6"/>
  <c r="AC111" i="6"/>
  <c r="AB111" i="6"/>
  <c r="AA111" i="6"/>
  <c r="AH111" i="6" s="1"/>
  <c r="Z111" i="6"/>
  <c r="Y111" i="6"/>
  <c r="X111" i="6"/>
  <c r="W111" i="6"/>
  <c r="V111" i="6"/>
  <c r="U111" i="6"/>
  <c r="AC110" i="6"/>
  <c r="AB110" i="6"/>
  <c r="AA110" i="6"/>
  <c r="AH110" i="6" s="1"/>
  <c r="Z110" i="6"/>
  <c r="Y110" i="6"/>
  <c r="X110" i="6"/>
  <c r="W110" i="6"/>
  <c r="V110" i="6"/>
  <c r="U110" i="6"/>
  <c r="AC109" i="6"/>
  <c r="AB109" i="6"/>
  <c r="AA109" i="6"/>
  <c r="AH109" i="6" s="1"/>
  <c r="Z109" i="6"/>
  <c r="Y109" i="6"/>
  <c r="X109" i="6"/>
  <c r="W109" i="6"/>
  <c r="V109" i="6"/>
  <c r="U109" i="6"/>
  <c r="AC108" i="6"/>
  <c r="AB108" i="6"/>
  <c r="AA108" i="6"/>
  <c r="AH108" i="6" s="1"/>
  <c r="Z108" i="6"/>
  <c r="Y108" i="6"/>
  <c r="X108" i="6"/>
  <c r="W108" i="6"/>
  <c r="V108" i="6"/>
  <c r="U108" i="6"/>
  <c r="AC107" i="6"/>
  <c r="AB107" i="6"/>
  <c r="AA107" i="6"/>
  <c r="AH107" i="6" s="1"/>
  <c r="Z107" i="6"/>
  <c r="Y107" i="6"/>
  <c r="X107" i="6"/>
  <c r="W107" i="6"/>
  <c r="V107" i="6"/>
  <c r="U107" i="6"/>
  <c r="AC106" i="6"/>
  <c r="AB106" i="6"/>
  <c r="AA106" i="6"/>
  <c r="AH106" i="6" s="1"/>
  <c r="Z106" i="6"/>
  <c r="Y106" i="6"/>
  <c r="X106" i="6"/>
  <c r="W106" i="6"/>
  <c r="V106" i="6"/>
  <c r="U106" i="6"/>
  <c r="AC105" i="6"/>
  <c r="AB105" i="6"/>
  <c r="AA105" i="6"/>
  <c r="AH105" i="6" s="1"/>
  <c r="Z105" i="6"/>
  <c r="Y105" i="6"/>
  <c r="X105" i="6"/>
  <c r="W105" i="6"/>
  <c r="V105" i="6"/>
  <c r="U105" i="6"/>
  <c r="AC104" i="6"/>
  <c r="AB104" i="6"/>
  <c r="AA104" i="6"/>
  <c r="AH104" i="6" s="1"/>
  <c r="Z104" i="6"/>
  <c r="Y104" i="6"/>
  <c r="X104" i="6"/>
  <c r="W104" i="6"/>
  <c r="V104" i="6"/>
  <c r="U104" i="6"/>
  <c r="AC103" i="6"/>
  <c r="AB103" i="6"/>
  <c r="AA103" i="6"/>
  <c r="AH103" i="6" s="1"/>
  <c r="Z103" i="6"/>
  <c r="Y103" i="6"/>
  <c r="X103" i="6"/>
  <c r="W103" i="6"/>
  <c r="V103" i="6"/>
  <c r="U103" i="6"/>
  <c r="AC102" i="6"/>
  <c r="AB102" i="6"/>
  <c r="AA102" i="6"/>
  <c r="AH102" i="6" s="1"/>
  <c r="Z102" i="6"/>
  <c r="Y102" i="6"/>
  <c r="X102" i="6"/>
  <c r="W102" i="6"/>
  <c r="V102" i="6"/>
  <c r="U102" i="6"/>
  <c r="AC101" i="6"/>
  <c r="AB101" i="6"/>
  <c r="AA101" i="6"/>
  <c r="AH101" i="6" s="1"/>
  <c r="Z101" i="6"/>
  <c r="Y101" i="6"/>
  <c r="X101" i="6"/>
  <c r="W101" i="6"/>
  <c r="V101" i="6"/>
  <c r="U101" i="6"/>
  <c r="AC100" i="6"/>
  <c r="AB100" i="6"/>
  <c r="AA100" i="6"/>
  <c r="AH100" i="6" s="1"/>
  <c r="Z100" i="6"/>
  <c r="Y100" i="6"/>
  <c r="X100" i="6"/>
  <c r="W100" i="6"/>
  <c r="V100" i="6"/>
  <c r="U100" i="6"/>
  <c r="AC99" i="6"/>
  <c r="AB99" i="6"/>
  <c r="AA99" i="6"/>
  <c r="AH99" i="6" s="1"/>
  <c r="Z99" i="6"/>
  <c r="Y99" i="6"/>
  <c r="X99" i="6"/>
  <c r="W99" i="6"/>
  <c r="V99" i="6"/>
  <c r="U99" i="6"/>
  <c r="AC98" i="6"/>
  <c r="AB98" i="6"/>
  <c r="AA98" i="6"/>
  <c r="AH98" i="6" s="1"/>
  <c r="Z98" i="6"/>
  <c r="Y98" i="6"/>
  <c r="X98" i="6"/>
  <c r="W98" i="6"/>
  <c r="V98" i="6"/>
  <c r="U98" i="6"/>
  <c r="AC97" i="6"/>
  <c r="AB97" i="6"/>
  <c r="AA97" i="6"/>
  <c r="AH97" i="6" s="1"/>
  <c r="Z97" i="6"/>
  <c r="Y97" i="6"/>
  <c r="X97" i="6"/>
  <c r="W97" i="6"/>
  <c r="V97" i="6"/>
  <c r="U97" i="6"/>
  <c r="AC96" i="6"/>
  <c r="AB96" i="6"/>
  <c r="AA96" i="6"/>
  <c r="AH96" i="6" s="1"/>
  <c r="Z96" i="6"/>
  <c r="Y96" i="6"/>
  <c r="X96" i="6"/>
  <c r="W96" i="6"/>
  <c r="V96" i="6"/>
  <c r="U96" i="6"/>
  <c r="AC95" i="6"/>
  <c r="AB95" i="6"/>
  <c r="AA95" i="6"/>
  <c r="AH95" i="6" s="1"/>
  <c r="Z95" i="6"/>
  <c r="Y95" i="6"/>
  <c r="X95" i="6"/>
  <c r="W95" i="6"/>
  <c r="V95" i="6"/>
  <c r="U95" i="6"/>
  <c r="AC94" i="6"/>
  <c r="AB94" i="6"/>
  <c r="AA94" i="6"/>
  <c r="AH94" i="6" s="1"/>
  <c r="Z94" i="6"/>
  <c r="Y94" i="6"/>
  <c r="X94" i="6"/>
  <c r="W94" i="6"/>
  <c r="V94" i="6"/>
  <c r="U94" i="6"/>
  <c r="AC93" i="6"/>
  <c r="AB93" i="6"/>
  <c r="AA93" i="6"/>
  <c r="AH93" i="6" s="1"/>
  <c r="Z93" i="6"/>
  <c r="Y93" i="6"/>
  <c r="X93" i="6"/>
  <c r="W93" i="6"/>
  <c r="V93" i="6"/>
  <c r="U93" i="6"/>
  <c r="AC92" i="6"/>
  <c r="AB92" i="6"/>
  <c r="AA92" i="6"/>
  <c r="AH92" i="6" s="1"/>
  <c r="Z92" i="6"/>
  <c r="Y92" i="6"/>
  <c r="X92" i="6"/>
  <c r="W92" i="6"/>
  <c r="V92" i="6"/>
  <c r="U92" i="6"/>
  <c r="AC91" i="6"/>
  <c r="AB91" i="6"/>
  <c r="AA91" i="6"/>
  <c r="AH91" i="6" s="1"/>
  <c r="Z91" i="6"/>
  <c r="Y91" i="6"/>
  <c r="X91" i="6"/>
  <c r="W91" i="6"/>
  <c r="V91" i="6"/>
  <c r="U91" i="6"/>
  <c r="AC90" i="6"/>
  <c r="AB90" i="6"/>
  <c r="AA90" i="6"/>
  <c r="AH90" i="6" s="1"/>
  <c r="Z90" i="6"/>
  <c r="Y90" i="6"/>
  <c r="X90" i="6"/>
  <c r="W90" i="6"/>
  <c r="V90" i="6"/>
  <c r="U90" i="6"/>
  <c r="AC89" i="6"/>
  <c r="AB89" i="6"/>
  <c r="AA89" i="6"/>
  <c r="AH89" i="6" s="1"/>
  <c r="Z89" i="6"/>
  <c r="Y89" i="6"/>
  <c r="X89" i="6"/>
  <c r="W89" i="6"/>
  <c r="V89" i="6"/>
  <c r="U89" i="6"/>
  <c r="AC88" i="6"/>
  <c r="AB88" i="6"/>
  <c r="AA88" i="6"/>
  <c r="AH88" i="6" s="1"/>
  <c r="Z88" i="6"/>
  <c r="Y88" i="6"/>
  <c r="X88" i="6"/>
  <c r="W88" i="6"/>
  <c r="V88" i="6"/>
  <c r="U88" i="6"/>
  <c r="AC87" i="6"/>
  <c r="AB87" i="6"/>
  <c r="AA87" i="6"/>
  <c r="AH87" i="6" s="1"/>
  <c r="Z87" i="6"/>
  <c r="Y87" i="6"/>
  <c r="X87" i="6"/>
  <c r="W87" i="6"/>
  <c r="V87" i="6"/>
  <c r="U87" i="6"/>
  <c r="AC86" i="6"/>
  <c r="AB86" i="6"/>
  <c r="AA86" i="6"/>
  <c r="AH86" i="6" s="1"/>
  <c r="Z86" i="6"/>
  <c r="Y86" i="6"/>
  <c r="X86" i="6"/>
  <c r="W86" i="6"/>
  <c r="V86" i="6"/>
  <c r="U86" i="6"/>
  <c r="AC85" i="6"/>
  <c r="AB85" i="6"/>
  <c r="AA85" i="6"/>
  <c r="AH85" i="6" s="1"/>
  <c r="Z85" i="6"/>
  <c r="Y85" i="6"/>
  <c r="X85" i="6"/>
  <c r="W85" i="6"/>
  <c r="V85" i="6"/>
  <c r="U85" i="6"/>
  <c r="AC84" i="6"/>
  <c r="AB84" i="6"/>
  <c r="AA84" i="6"/>
  <c r="AH84" i="6" s="1"/>
  <c r="Z84" i="6"/>
  <c r="Y84" i="6"/>
  <c r="X84" i="6"/>
  <c r="W84" i="6"/>
  <c r="V84" i="6"/>
  <c r="U84" i="6"/>
  <c r="AC83" i="6"/>
  <c r="AB83" i="6"/>
  <c r="AA83" i="6"/>
  <c r="AH83" i="6" s="1"/>
  <c r="Z83" i="6"/>
  <c r="Y83" i="6"/>
  <c r="X83" i="6"/>
  <c r="W83" i="6"/>
  <c r="V83" i="6"/>
  <c r="U83" i="6"/>
  <c r="AC82" i="6"/>
  <c r="AB82" i="6"/>
  <c r="AA82" i="6"/>
  <c r="AH82" i="6" s="1"/>
  <c r="Z82" i="6"/>
  <c r="Y82" i="6"/>
  <c r="X82" i="6"/>
  <c r="W82" i="6"/>
  <c r="V82" i="6"/>
  <c r="U82" i="6"/>
  <c r="AC81" i="6"/>
  <c r="AB81" i="6"/>
  <c r="AA81" i="6"/>
  <c r="AH81" i="6" s="1"/>
  <c r="Z81" i="6"/>
  <c r="Y81" i="6"/>
  <c r="X81" i="6"/>
  <c r="W81" i="6"/>
  <c r="V81" i="6"/>
  <c r="U81" i="6"/>
  <c r="AC80" i="6"/>
  <c r="AB80" i="6"/>
  <c r="AA80" i="6"/>
  <c r="AH80" i="6" s="1"/>
  <c r="Z80" i="6"/>
  <c r="Y80" i="6"/>
  <c r="X80" i="6"/>
  <c r="W80" i="6"/>
  <c r="V80" i="6"/>
  <c r="U80" i="6"/>
  <c r="AC79" i="6"/>
  <c r="AB79" i="6"/>
  <c r="AA79" i="6"/>
  <c r="AH79" i="6" s="1"/>
  <c r="Z79" i="6"/>
  <c r="Y79" i="6"/>
  <c r="X79" i="6"/>
  <c r="W79" i="6"/>
  <c r="V79" i="6"/>
  <c r="U79" i="6"/>
  <c r="AC78" i="6"/>
  <c r="AB78" i="6"/>
  <c r="AA78" i="6"/>
  <c r="AH78" i="6" s="1"/>
  <c r="Z78" i="6"/>
  <c r="Y78" i="6"/>
  <c r="X78" i="6"/>
  <c r="W78" i="6"/>
  <c r="V78" i="6"/>
  <c r="U78" i="6"/>
  <c r="AC77" i="6"/>
  <c r="AB77" i="6"/>
  <c r="AA77" i="6"/>
  <c r="AH77" i="6" s="1"/>
  <c r="Z77" i="6"/>
  <c r="Y77" i="6"/>
  <c r="X77" i="6"/>
  <c r="W77" i="6"/>
  <c r="V77" i="6"/>
  <c r="U77" i="6"/>
  <c r="AC76" i="6"/>
  <c r="AB76" i="6"/>
  <c r="AA76" i="6"/>
  <c r="AH76" i="6" s="1"/>
  <c r="Z76" i="6"/>
  <c r="Y76" i="6"/>
  <c r="X76" i="6"/>
  <c r="W76" i="6"/>
  <c r="V76" i="6"/>
  <c r="U76" i="6"/>
  <c r="AC75" i="6"/>
  <c r="AB75" i="6"/>
  <c r="AA75" i="6"/>
  <c r="AH75" i="6" s="1"/>
  <c r="Z75" i="6"/>
  <c r="Y75" i="6"/>
  <c r="X75" i="6"/>
  <c r="W75" i="6"/>
  <c r="V75" i="6"/>
  <c r="U75" i="6"/>
  <c r="AC74" i="6"/>
  <c r="AB74" i="6"/>
  <c r="AA74" i="6"/>
  <c r="AH74" i="6" s="1"/>
  <c r="Z74" i="6"/>
  <c r="Y74" i="6"/>
  <c r="X74" i="6"/>
  <c r="W74" i="6"/>
  <c r="V74" i="6"/>
  <c r="U74" i="6"/>
  <c r="AC73" i="6"/>
  <c r="AB73" i="6"/>
  <c r="AA73" i="6"/>
  <c r="AH73" i="6" s="1"/>
  <c r="Z73" i="6"/>
  <c r="Y73" i="6"/>
  <c r="X73" i="6"/>
  <c r="W73" i="6"/>
  <c r="V73" i="6"/>
  <c r="U73" i="6"/>
  <c r="AC72" i="6"/>
  <c r="AB72" i="6"/>
  <c r="AA72" i="6"/>
  <c r="AH72" i="6" s="1"/>
  <c r="Z72" i="6"/>
  <c r="Y72" i="6"/>
  <c r="X72" i="6"/>
  <c r="W72" i="6"/>
  <c r="V72" i="6"/>
  <c r="U72" i="6"/>
  <c r="AC71" i="6"/>
  <c r="AB71" i="6"/>
  <c r="AA71" i="6"/>
  <c r="AH71" i="6" s="1"/>
  <c r="Z71" i="6"/>
  <c r="Y71" i="6"/>
  <c r="X71" i="6"/>
  <c r="W71" i="6"/>
  <c r="V71" i="6"/>
  <c r="U71" i="6"/>
  <c r="AC70" i="6"/>
  <c r="AB70" i="6"/>
  <c r="AA70" i="6"/>
  <c r="AH70" i="6" s="1"/>
  <c r="Z70" i="6"/>
  <c r="Y70" i="6"/>
  <c r="X70" i="6"/>
  <c r="W70" i="6"/>
  <c r="V70" i="6"/>
  <c r="U70" i="6"/>
  <c r="AC69" i="6"/>
  <c r="AB69" i="6"/>
  <c r="AA69" i="6"/>
  <c r="AH69" i="6" s="1"/>
  <c r="Z69" i="6"/>
  <c r="Y69" i="6"/>
  <c r="X69" i="6"/>
  <c r="W69" i="6"/>
  <c r="V69" i="6"/>
  <c r="U69" i="6"/>
  <c r="AC68" i="6"/>
  <c r="AB68" i="6"/>
  <c r="AA68" i="6"/>
  <c r="AH68" i="6" s="1"/>
  <c r="Z68" i="6"/>
  <c r="Y68" i="6"/>
  <c r="X68" i="6"/>
  <c r="W68" i="6"/>
  <c r="V68" i="6"/>
  <c r="U68" i="6"/>
  <c r="AC67" i="6"/>
  <c r="AB67" i="6"/>
  <c r="AA67" i="6"/>
  <c r="AH67" i="6" s="1"/>
  <c r="Z67" i="6"/>
  <c r="Y67" i="6"/>
  <c r="X67" i="6"/>
  <c r="W67" i="6"/>
  <c r="V67" i="6"/>
  <c r="U67" i="6"/>
  <c r="AC66" i="6"/>
  <c r="AB66" i="6"/>
  <c r="AA66" i="6"/>
  <c r="AH66" i="6" s="1"/>
  <c r="Z66" i="6"/>
  <c r="Y66" i="6"/>
  <c r="X66" i="6"/>
  <c r="W66" i="6"/>
  <c r="V66" i="6"/>
  <c r="U66" i="6"/>
  <c r="AC65" i="6"/>
  <c r="AB65" i="6"/>
  <c r="AA65" i="6"/>
  <c r="AH65" i="6" s="1"/>
  <c r="Z65" i="6"/>
  <c r="Y65" i="6"/>
  <c r="X65" i="6"/>
  <c r="W65" i="6"/>
  <c r="V65" i="6"/>
  <c r="U65" i="6"/>
  <c r="AC64" i="6"/>
  <c r="AB64" i="6"/>
  <c r="AA64" i="6"/>
  <c r="AH64" i="6" s="1"/>
  <c r="Z64" i="6"/>
  <c r="Y64" i="6"/>
  <c r="X64" i="6"/>
  <c r="W64" i="6"/>
  <c r="V64" i="6"/>
  <c r="U64" i="6"/>
  <c r="AC63" i="6"/>
  <c r="AB63" i="6"/>
  <c r="AA63" i="6"/>
  <c r="AH63" i="6" s="1"/>
  <c r="Z63" i="6"/>
  <c r="Y63" i="6"/>
  <c r="X63" i="6"/>
  <c r="W63" i="6"/>
  <c r="V63" i="6"/>
  <c r="U63" i="6"/>
  <c r="AC62" i="6"/>
  <c r="AB62" i="6"/>
  <c r="AA62" i="6"/>
  <c r="AH62" i="6" s="1"/>
  <c r="Z62" i="6"/>
  <c r="Y62" i="6"/>
  <c r="X62" i="6"/>
  <c r="W62" i="6"/>
  <c r="V62" i="6"/>
  <c r="U62" i="6"/>
  <c r="AC61" i="6"/>
  <c r="AB61" i="6"/>
  <c r="AA61" i="6"/>
  <c r="AH61" i="6" s="1"/>
  <c r="Z61" i="6"/>
  <c r="Y61" i="6"/>
  <c r="X61" i="6"/>
  <c r="W61" i="6"/>
  <c r="V61" i="6"/>
  <c r="U61" i="6"/>
  <c r="AC60" i="6"/>
  <c r="AB60" i="6"/>
  <c r="AA60" i="6"/>
  <c r="AH60" i="6" s="1"/>
  <c r="Z60" i="6"/>
  <c r="Y60" i="6"/>
  <c r="X60" i="6"/>
  <c r="W60" i="6"/>
  <c r="V60" i="6"/>
  <c r="U60" i="6"/>
  <c r="AC59" i="6"/>
  <c r="AB59" i="6"/>
  <c r="AA59" i="6"/>
  <c r="AH59" i="6" s="1"/>
  <c r="Z59" i="6"/>
  <c r="Y59" i="6"/>
  <c r="X59" i="6"/>
  <c r="W59" i="6"/>
  <c r="V59" i="6"/>
  <c r="U59" i="6"/>
  <c r="AC58" i="6"/>
  <c r="AB58" i="6"/>
  <c r="AA58" i="6"/>
  <c r="AH58" i="6" s="1"/>
  <c r="Z58" i="6"/>
  <c r="Y58" i="6"/>
  <c r="X58" i="6"/>
  <c r="W58" i="6"/>
  <c r="V58" i="6"/>
  <c r="U58" i="6"/>
  <c r="AC57" i="6"/>
  <c r="AB57" i="6"/>
  <c r="AA57" i="6"/>
  <c r="AH57" i="6" s="1"/>
  <c r="Z57" i="6"/>
  <c r="Y57" i="6"/>
  <c r="X57" i="6"/>
  <c r="W57" i="6"/>
  <c r="V57" i="6"/>
  <c r="U57" i="6"/>
  <c r="AC56" i="6"/>
  <c r="AB56" i="6"/>
  <c r="AA56" i="6"/>
  <c r="AH56" i="6" s="1"/>
  <c r="Z56" i="6"/>
  <c r="Y56" i="6"/>
  <c r="X56" i="6"/>
  <c r="W56" i="6"/>
  <c r="V56" i="6"/>
  <c r="U56" i="6"/>
  <c r="AC55" i="6"/>
  <c r="AB55" i="6"/>
  <c r="AA55" i="6"/>
  <c r="AH55" i="6" s="1"/>
  <c r="Z55" i="6"/>
  <c r="Y55" i="6"/>
  <c r="X55" i="6"/>
  <c r="W55" i="6"/>
  <c r="V55" i="6"/>
  <c r="U55" i="6"/>
  <c r="AC54" i="6"/>
  <c r="AB54" i="6"/>
  <c r="AA54" i="6"/>
  <c r="AH54" i="6" s="1"/>
  <c r="Z54" i="6"/>
  <c r="Y54" i="6"/>
  <c r="X54" i="6"/>
  <c r="W54" i="6"/>
  <c r="V54" i="6"/>
  <c r="U54" i="6"/>
  <c r="AC53" i="6"/>
  <c r="AB53" i="6"/>
  <c r="AA53" i="6"/>
  <c r="AH53" i="6" s="1"/>
  <c r="Z53" i="6"/>
  <c r="Y53" i="6"/>
  <c r="X53" i="6"/>
  <c r="W53" i="6"/>
  <c r="V53" i="6"/>
  <c r="U53" i="6"/>
  <c r="AC52" i="6"/>
  <c r="AB52" i="6"/>
  <c r="AA52" i="6"/>
  <c r="AH52" i="6" s="1"/>
  <c r="Z52" i="6"/>
  <c r="Y52" i="6"/>
  <c r="X52" i="6"/>
  <c r="W52" i="6"/>
  <c r="V52" i="6"/>
  <c r="U52" i="6"/>
  <c r="AC51" i="6"/>
  <c r="AB51" i="6"/>
  <c r="AA51" i="6"/>
  <c r="AH51" i="6" s="1"/>
  <c r="Z51" i="6"/>
  <c r="Y51" i="6"/>
  <c r="X51" i="6"/>
  <c r="W51" i="6"/>
  <c r="V51" i="6"/>
  <c r="U51" i="6"/>
  <c r="AC50" i="6"/>
  <c r="AB50" i="6"/>
  <c r="AA50" i="6"/>
  <c r="AH50" i="6" s="1"/>
  <c r="Z50" i="6"/>
  <c r="Y50" i="6"/>
  <c r="X50" i="6"/>
  <c r="W50" i="6"/>
  <c r="V50" i="6"/>
  <c r="U50" i="6"/>
  <c r="AC49" i="6"/>
  <c r="AB49" i="6"/>
  <c r="AA49" i="6"/>
  <c r="AH49" i="6" s="1"/>
  <c r="Z49" i="6"/>
  <c r="Y49" i="6"/>
  <c r="X49" i="6"/>
  <c r="W49" i="6"/>
  <c r="V49" i="6"/>
  <c r="U49" i="6"/>
  <c r="AC48" i="6"/>
  <c r="AB48" i="6"/>
  <c r="AA48" i="6"/>
  <c r="AH48" i="6" s="1"/>
  <c r="Z48" i="6"/>
  <c r="Y48" i="6"/>
  <c r="X48" i="6"/>
  <c r="W48" i="6"/>
  <c r="V48" i="6"/>
  <c r="U48" i="6"/>
  <c r="AC47" i="6"/>
  <c r="AB47" i="6"/>
  <c r="AA47" i="6"/>
  <c r="AH47" i="6" s="1"/>
  <c r="Z47" i="6"/>
  <c r="Y47" i="6"/>
  <c r="X47" i="6"/>
  <c r="W47" i="6"/>
  <c r="V47" i="6"/>
  <c r="U47" i="6"/>
  <c r="AC46" i="6"/>
  <c r="AB46" i="6"/>
  <c r="AA46" i="6"/>
  <c r="AH46" i="6" s="1"/>
  <c r="Z46" i="6"/>
  <c r="Y46" i="6"/>
  <c r="X46" i="6"/>
  <c r="W46" i="6"/>
  <c r="V46" i="6"/>
  <c r="U46" i="6"/>
  <c r="AC45" i="6"/>
  <c r="AB45" i="6"/>
  <c r="AA45" i="6"/>
  <c r="AH45" i="6" s="1"/>
  <c r="Z45" i="6"/>
  <c r="Y45" i="6"/>
  <c r="X45" i="6"/>
  <c r="W45" i="6"/>
  <c r="V45" i="6"/>
  <c r="U45" i="6"/>
  <c r="AC44" i="6"/>
  <c r="AB44" i="6"/>
  <c r="AA44" i="6"/>
  <c r="AH44" i="6" s="1"/>
  <c r="Z44" i="6"/>
  <c r="Y44" i="6"/>
  <c r="X44" i="6"/>
  <c r="W44" i="6"/>
  <c r="V44" i="6"/>
  <c r="U44" i="6"/>
  <c r="AC43" i="6"/>
  <c r="AB43" i="6"/>
  <c r="AA43" i="6"/>
  <c r="AH43" i="6" s="1"/>
  <c r="Z43" i="6"/>
  <c r="Y43" i="6"/>
  <c r="X43" i="6"/>
  <c r="W43" i="6"/>
  <c r="V43" i="6"/>
  <c r="U43" i="6"/>
  <c r="AC42" i="6"/>
  <c r="AB42" i="6"/>
  <c r="AA42" i="6"/>
  <c r="AH42" i="6" s="1"/>
  <c r="Z42" i="6"/>
  <c r="Y42" i="6"/>
  <c r="X42" i="6"/>
  <c r="W42" i="6"/>
  <c r="V42" i="6"/>
  <c r="U42" i="6"/>
  <c r="AC41" i="6"/>
  <c r="AB41" i="6"/>
  <c r="AA41" i="6"/>
  <c r="AH41" i="6" s="1"/>
  <c r="Z41" i="6"/>
  <c r="Y41" i="6"/>
  <c r="X41" i="6"/>
  <c r="W41" i="6"/>
  <c r="V41" i="6"/>
  <c r="U41" i="6"/>
  <c r="AC40" i="6"/>
  <c r="AB40" i="6"/>
  <c r="AA40" i="6"/>
  <c r="AH40" i="6" s="1"/>
  <c r="Z40" i="6"/>
  <c r="Y40" i="6"/>
  <c r="X40" i="6"/>
  <c r="W40" i="6"/>
  <c r="V40" i="6"/>
  <c r="U40" i="6"/>
  <c r="AC39" i="6"/>
  <c r="AB39" i="6"/>
  <c r="AA39" i="6"/>
  <c r="AH39" i="6" s="1"/>
  <c r="Z39" i="6"/>
  <c r="Y39" i="6"/>
  <c r="X39" i="6"/>
  <c r="W39" i="6"/>
  <c r="V39" i="6"/>
  <c r="U39" i="6"/>
  <c r="AC38" i="6"/>
  <c r="AB38" i="6"/>
  <c r="AA38" i="6"/>
  <c r="AH38" i="6" s="1"/>
  <c r="Z38" i="6"/>
  <c r="Y38" i="6"/>
  <c r="X38" i="6"/>
  <c r="W38" i="6"/>
  <c r="V38" i="6"/>
  <c r="U38" i="6"/>
  <c r="AC37" i="6"/>
  <c r="AB37" i="6"/>
  <c r="AA37" i="6"/>
  <c r="AH37" i="6" s="1"/>
  <c r="Z37" i="6"/>
  <c r="Y37" i="6"/>
  <c r="X37" i="6"/>
  <c r="W37" i="6"/>
  <c r="V37" i="6"/>
  <c r="U37" i="6"/>
  <c r="AC36" i="6"/>
  <c r="AB36" i="6"/>
  <c r="AA36" i="6"/>
  <c r="AH36" i="6" s="1"/>
  <c r="Z36" i="6"/>
  <c r="Y36" i="6"/>
  <c r="X36" i="6"/>
  <c r="W36" i="6"/>
  <c r="V36" i="6"/>
  <c r="U36" i="6"/>
  <c r="AC35" i="6"/>
  <c r="AB35" i="6"/>
  <c r="AA35" i="6"/>
  <c r="AH35" i="6" s="1"/>
  <c r="Z35" i="6"/>
  <c r="Y35" i="6"/>
  <c r="X35" i="6"/>
  <c r="W35" i="6"/>
  <c r="V35" i="6"/>
  <c r="U35" i="6"/>
  <c r="AC34" i="6"/>
  <c r="AB34" i="6"/>
  <c r="AA34" i="6"/>
  <c r="AH34" i="6" s="1"/>
  <c r="Z34" i="6"/>
  <c r="Y34" i="6"/>
  <c r="X34" i="6"/>
  <c r="W34" i="6"/>
  <c r="V34" i="6"/>
  <c r="U34" i="6"/>
  <c r="AC33" i="6"/>
  <c r="AB33" i="6"/>
  <c r="AA33" i="6"/>
  <c r="AH33" i="6" s="1"/>
  <c r="Z33" i="6"/>
  <c r="Y33" i="6"/>
  <c r="X33" i="6"/>
  <c r="W33" i="6"/>
  <c r="V33" i="6"/>
  <c r="U33" i="6"/>
  <c r="AC32" i="6"/>
  <c r="AB32" i="6"/>
  <c r="AA32" i="6"/>
  <c r="AH32" i="6" s="1"/>
  <c r="Z32" i="6"/>
  <c r="Y32" i="6"/>
  <c r="X32" i="6"/>
  <c r="W32" i="6"/>
  <c r="V32" i="6"/>
  <c r="U32" i="6"/>
  <c r="AC31" i="6"/>
  <c r="AB31" i="6"/>
  <c r="AA31" i="6"/>
  <c r="AH31" i="6" s="1"/>
  <c r="Z31" i="6"/>
  <c r="Y31" i="6"/>
  <c r="X31" i="6"/>
  <c r="W31" i="6"/>
  <c r="V31" i="6"/>
  <c r="U31" i="6"/>
  <c r="AC30" i="6"/>
  <c r="AB30" i="6"/>
  <c r="AA30" i="6"/>
  <c r="AH30" i="6" s="1"/>
  <c r="Z30" i="6"/>
  <c r="Y30" i="6"/>
  <c r="X30" i="6"/>
  <c r="W30" i="6"/>
  <c r="V30" i="6"/>
  <c r="U30" i="6"/>
  <c r="AC29" i="6"/>
  <c r="AB29" i="6"/>
  <c r="AA29" i="6"/>
  <c r="AH29" i="6" s="1"/>
  <c r="Z29" i="6"/>
  <c r="Y29" i="6"/>
  <c r="X29" i="6"/>
  <c r="W29" i="6"/>
  <c r="V29" i="6"/>
  <c r="U29" i="6"/>
  <c r="AC28" i="6"/>
  <c r="AB28" i="6"/>
  <c r="AA28" i="6"/>
  <c r="AH28" i="6" s="1"/>
  <c r="Z28" i="6"/>
  <c r="Y28" i="6"/>
  <c r="X28" i="6"/>
  <c r="W28" i="6"/>
  <c r="V28" i="6"/>
  <c r="U28" i="6"/>
  <c r="AC27" i="6"/>
  <c r="AB27" i="6"/>
  <c r="AA27" i="6"/>
  <c r="AH27" i="6" s="1"/>
  <c r="Z27" i="6"/>
  <c r="Y27" i="6"/>
  <c r="X27" i="6"/>
  <c r="W27" i="6"/>
  <c r="V27" i="6"/>
  <c r="U27" i="6"/>
  <c r="AC26" i="6"/>
  <c r="AB26" i="6"/>
  <c r="AA26" i="6"/>
  <c r="AH26" i="6" s="1"/>
  <c r="Z26" i="6"/>
  <c r="Y26" i="6"/>
  <c r="X26" i="6"/>
  <c r="W26" i="6"/>
  <c r="V26" i="6"/>
  <c r="U26" i="6"/>
  <c r="AC25" i="6"/>
  <c r="AB25" i="6"/>
  <c r="AA25" i="6"/>
  <c r="AH25" i="6" s="1"/>
  <c r="Z25" i="6"/>
  <c r="Y25" i="6"/>
  <c r="X25" i="6"/>
  <c r="W25" i="6"/>
  <c r="V25" i="6"/>
  <c r="U25" i="6"/>
  <c r="AC24" i="6"/>
  <c r="AB24" i="6"/>
  <c r="AA24" i="6"/>
  <c r="AH24" i="6" s="1"/>
  <c r="Z24" i="6"/>
  <c r="Y24" i="6"/>
  <c r="X24" i="6"/>
  <c r="W24" i="6"/>
  <c r="V24" i="6"/>
  <c r="U24" i="6"/>
  <c r="AC23" i="6"/>
  <c r="AB23" i="6"/>
  <c r="AA23" i="6"/>
  <c r="AH23" i="6" s="1"/>
  <c r="Z23" i="6"/>
  <c r="Y23" i="6"/>
  <c r="X23" i="6"/>
  <c r="W23" i="6"/>
  <c r="V23" i="6"/>
  <c r="U23" i="6"/>
  <c r="AC22" i="6"/>
  <c r="AB22" i="6"/>
  <c r="AA22" i="6"/>
  <c r="AH22" i="6" s="1"/>
  <c r="Z22" i="6"/>
  <c r="Y22" i="6"/>
  <c r="X22" i="6"/>
  <c r="W22" i="6"/>
  <c r="V22" i="6"/>
  <c r="U22" i="6"/>
  <c r="AC21" i="6"/>
  <c r="AB21" i="6"/>
  <c r="AA21" i="6"/>
  <c r="AH21" i="6" s="1"/>
  <c r="Z21" i="6"/>
  <c r="Y21" i="6"/>
  <c r="X21" i="6"/>
  <c r="W21" i="6"/>
  <c r="V21" i="6"/>
  <c r="U21" i="6"/>
  <c r="AC20" i="6"/>
  <c r="AB20" i="6"/>
  <c r="AA20" i="6"/>
  <c r="AH20" i="6" s="1"/>
  <c r="Z20" i="6"/>
  <c r="Y20" i="6"/>
  <c r="X20" i="6"/>
  <c r="W20" i="6"/>
  <c r="U20" i="6"/>
  <c r="AC19" i="6"/>
  <c r="AB19" i="6"/>
  <c r="AA19" i="6"/>
  <c r="AH19" i="6" s="1"/>
  <c r="Z19" i="6"/>
  <c r="Y19" i="6"/>
  <c r="X19" i="6"/>
  <c r="W19" i="6"/>
  <c r="U19" i="6"/>
  <c r="AC18" i="6"/>
  <c r="AB18" i="6"/>
  <c r="AA18" i="6"/>
  <c r="AH18" i="6" s="1"/>
  <c r="Z18" i="6"/>
  <c r="Y18" i="6"/>
  <c r="X18" i="6"/>
  <c r="W18" i="6"/>
  <c r="U18" i="6"/>
  <c r="AC17" i="6"/>
  <c r="AB17" i="6"/>
  <c r="AA17" i="6"/>
  <c r="AH17" i="6" s="1"/>
  <c r="Z17" i="6"/>
  <c r="Y17" i="6"/>
  <c r="X17" i="6"/>
  <c r="W17" i="6"/>
  <c r="V17" i="6"/>
  <c r="U17" i="6"/>
  <c r="AC16" i="6"/>
  <c r="AB16" i="6"/>
  <c r="AA16" i="6"/>
  <c r="AH16" i="6" s="1"/>
  <c r="Z16" i="6"/>
  <c r="Y16" i="6"/>
  <c r="X16" i="6"/>
  <c r="W16" i="6"/>
  <c r="U16" i="6"/>
  <c r="AC15" i="6"/>
  <c r="AB15" i="6"/>
  <c r="AA15" i="6"/>
  <c r="AH15" i="6" s="1"/>
  <c r="Z15" i="6"/>
  <c r="Y15" i="6"/>
  <c r="X15" i="6"/>
  <c r="W15" i="6"/>
  <c r="U15" i="6"/>
  <c r="AC14" i="6"/>
  <c r="AB14" i="6"/>
  <c r="AA14" i="6"/>
  <c r="AH14" i="6" s="1"/>
  <c r="Z14" i="6"/>
  <c r="Y14" i="6"/>
  <c r="X14" i="6"/>
  <c r="W14" i="6"/>
  <c r="U14" i="6"/>
  <c r="AC13" i="6"/>
  <c r="AB13" i="6"/>
  <c r="AA13" i="6"/>
  <c r="AH13" i="6" s="1"/>
  <c r="Z13" i="6"/>
  <c r="Y13" i="6"/>
  <c r="X13" i="6"/>
  <c r="W13" i="6"/>
  <c r="U13" i="6"/>
  <c r="AC12" i="6"/>
  <c r="AB12" i="6"/>
  <c r="AA12" i="6"/>
  <c r="AH12" i="6" s="1"/>
  <c r="Z12" i="6"/>
  <c r="Y12" i="6"/>
  <c r="X12" i="6"/>
  <c r="W12" i="6"/>
  <c r="U12"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Q21" i="23"/>
  <c r="Q22" i="23"/>
  <c r="Q23" i="23"/>
  <c r="Q24" i="23"/>
  <c r="Q25" i="23"/>
  <c r="Q26" i="23"/>
  <c r="Q27" i="23"/>
  <c r="Q28" i="23"/>
  <c r="Q29" i="23"/>
  <c r="Q30" i="23"/>
  <c r="Q31" i="23"/>
  <c r="Q32" i="23"/>
  <c r="Q33" i="23"/>
  <c r="Q34" i="23"/>
  <c r="Q35" i="23"/>
  <c r="Q36" i="23"/>
  <c r="Q37" i="23"/>
  <c r="Q38" i="23"/>
  <c r="Q39" i="23"/>
  <c r="Q40" i="23"/>
  <c r="Q41" i="23"/>
  <c r="Q42" i="23"/>
  <c r="Q43" i="23"/>
  <c r="Q44" i="23"/>
  <c r="Q45" i="23"/>
  <c r="Q46" i="23"/>
  <c r="Q47" i="23"/>
  <c r="Q48" i="23"/>
  <c r="Q49" i="23"/>
  <c r="Q50" i="23"/>
  <c r="V13" i="6" l="1"/>
  <c r="V15" i="6"/>
  <c r="V19" i="6"/>
  <c r="V12" i="6"/>
  <c r="V14" i="6"/>
  <c r="V16" i="6"/>
  <c r="V18" i="6"/>
  <c r="V20" i="6"/>
  <c r="N500" i="30" l="1"/>
  <c r="R13" i="11" l="1"/>
  <c r="R14" i="11"/>
  <c r="R15" i="11"/>
  <c r="Q11" i="6"/>
  <c r="U11" i="6"/>
  <c r="W11" i="6"/>
  <c r="X11" i="6"/>
  <c r="Y11" i="6"/>
  <c r="Z11" i="6"/>
  <c r="AA11" i="6"/>
  <c r="AB11" i="6"/>
  <c r="AC11" i="6"/>
  <c r="V11" i="6" l="1"/>
  <c r="AH11" i="6"/>
  <c r="X11" i="11" l="1"/>
  <c r="W11" i="11"/>
  <c r="V11" i="11"/>
  <c r="U11" i="11"/>
  <c r="Y11" i="11" s="1"/>
  <c r="T11" i="11"/>
  <c r="AA11" i="29"/>
  <c r="S11" i="11"/>
  <c r="M12" i="15" l="1"/>
  <c r="N12" i="15"/>
  <c r="O12" i="15"/>
  <c r="P12" i="15"/>
  <c r="Q12" i="15"/>
  <c r="M13" i="15"/>
  <c r="N13" i="15"/>
  <c r="O13" i="15"/>
  <c r="P13" i="15"/>
  <c r="Q13" i="15"/>
  <c r="M21" i="2" l="1"/>
  <c r="P21" i="2" s="1"/>
  <c r="C16" i="2" l="1"/>
  <c r="G51" i="23" l="1"/>
  <c r="L51" i="23" l="1"/>
  <c r="R51" i="23"/>
  <c r="N51" i="23" l="1"/>
  <c r="H51" i="23"/>
  <c r="J51" i="23"/>
  <c r="I51" i="23"/>
  <c r="M51" i="23"/>
  <c r="K51" i="23"/>
  <c r="S51" i="23" l="1"/>
  <c r="F11" i="9"/>
  <c r="T11" i="9"/>
  <c r="AC11" i="11" l="1"/>
  <c r="AB11" i="11"/>
  <c r="AA11" i="11"/>
  <c r="AJ16" i="2" l="1"/>
  <c r="AH16" i="2"/>
  <c r="AG16" i="2"/>
  <c r="AF16" i="2"/>
  <c r="AE16" i="2"/>
  <c r="AD16" i="2"/>
  <c r="T16" i="2"/>
  <c r="N16" i="2"/>
  <c r="M16" i="2"/>
  <c r="D16" i="2"/>
  <c r="E16" i="2"/>
  <c r="AI16" i="2" l="1"/>
  <c r="J16" i="2"/>
  <c r="O16" i="2"/>
  <c r="G16" i="2"/>
  <c r="P16" i="2"/>
  <c r="F16" i="2"/>
  <c r="P51" i="23" l="1"/>
  <c r="L16" i="2"/>
  <c r="Q52" i="23"/>
  <c r="Q53" i="23"/>
  <c r="Q54" i="23"/>
  <c r="Q55" i="23"/>
  <c r="Q56" i="23"/>
  <c r="Q57" i="23"/>
  <c r="Q58" i="23"/>
  <c r="Q59" i="23"/>
  <c r="Q60" i="23"/>
  <c r="Q61" i="23"/>
  <c r="Q62" i="23"/>
  <c r="Q63" i="23"/>
  <c r="Q64" i="23"/>
  <c r="Q65" i="23"/>
  <c r="Q66" i="23"/>
  <c r="Q67" i="23"/>
  <c r="Q68" i="23"/>
  <c r="Q69" i="23"/>
  <c r="Q70" i="23"/>
  <c r="Q71" i="23"/>
  <c r="Q72" i="23"/>
  <c r="Q73" i="23"/>
  <c r="Q74" i="23"/>
  <c r="Q75" i="23"/>
  <c r="Q76" i="23"/>
  <c r="Q77" i="23"/>
  <c r="Q78" i="23"/>
  <c r="Q79" i="23"/>
  <c r="Q80" i="23"/>
  <c r="Q81" i="23"/>
  <c r="Q82" i="23"/>
  <c r="Q83" i="23"/>
  <c r="Q84" i="23"/>
  <c r="Q85" i="23"/>
  <c r="Q86" i="23"/>
  <c r="Q87" i="23"/>
  <c r="Q88" i="23"/>
  <c r="Q89" i="23"/>
  <c r="Q90" i="23"/>
  <c r="Q91" i="23"/>
  <c r="Q92" i="23"/>
  <c r="Q93" i="23"/>
  <c r="Q94" i="23"/>
  <c r="Q95" i="23"/>
  <c r="Q96" i="23"/>
  <c r="Q97" i="23"/>
  <c r="Q98" i="23"/>
  <c r="Q99" i="23"/>
  <c r="Q100" i="23"/>
  <c r="Q101" i="23"/>
  <c r="Q102" i="23"/>
  <c r="Q103" i="23"/>
  <c r="Q104" i="23"/>
  <c r="Q105" i="23"/>
  <c r="Q106" i="23"/>
  <c r="Q107" i="23"/>
  <c r="Q108" i="23"/>
  <c r="Q109" i="23"/>
  <c r="Q110" i="23"/>
  <c r="Q111" i="23"/>
  <c r="Q112" i="23"/>
  <c r="Q113" i="23"/>
  <c r="Q114" i="23"/>
  <c r="Q115" i="23"/>
  <c r="Q116" i="23"/>
  <c r="Q117" i="23"/>
  <c r="Q118" i="23"/>
  <c r="Q119" i="23"/>
  <c r="Q120" i="23"/>
  <c r="Q121" i="23"/>
  <c r="Q122" i="23"/>
  <c r="Q123" i="23"/>
  <c r="Q124" i="23"/>
  <c r="Q125" i="23"/>
  <c r="Q126" i="23"/>
  <c r="Q127" i="23"/>
  <c r="Q128" i="23"/>
  <c r="Q129" i="23"/>
  <c r="Q130" i="23"/>
  <c r="Q131" i="23"/>
  <c r="Q132" i="23"/>
  <c r="Q133" i="23"/>
  <c r="Q134" i="23"/>
  <c r="Q135" i="23"/>
  <c r="Q136" i="23"/>
  <c r="Q137" i="23"/>
  <c r="Q138" i="23"/>
  <c r="Q139" i="23"/>
  <c r="Q140" i="23"/>
  <c r="Q141" i="23"/>
  <c r="Q142" i="23"/>
  <c r="Q143" i="23"/>
  <c r="Q144" i="23"/>
  <c r="Q145" i="23"/>
  <c r="Q146" i="23"/>
  <c r="Q147" i="23"/>
  <c r="Q148" i="23"/>
  <c r="Q149" i="23"/>
  <c r="Q150" i="23"/>
  <c r="Q151" i="23"/>
  <c r="Q152" i="23"/>
  <c r="Q153" i="23"/>
  <c r="Q154" i="23"/>
  <c r="Q155" i="23"/>
  <c r="Q156" i="23"/>
  <c r="Q157" i="23"/>
  <c r="Q158" i="23"/>
  <c r="Q159" i="23"/>
  <c r="Q160" i="23"/>
  <c r="Q161" i="23"/>
  <c r="Q162" i="23"/>
  <c r="Q163" i="23"/>
  <c r="Q164" i="23"/>
  <c r="Q165" i="23"/>
  <c r="Q166" i="23"/>
  <c r="Q167" i="23"/>
  <c r="Q168" i="23"/>
  <c r="Q169" i="23"/>
  <c r="Q170" i="23"/>
  <c r="Q171" i="23"/>
  <c r="Q172" i="23"/>
  <c r="Q173" i="23"/>
  <c r="Q174" i="23"/>
  <c r="Q175" i="23"/>
  <c r="Q176" i="23"/>
  <c r="Q177" i="23"/>
  <c r="Q178" i="23"/>
  <c r="Q179" i="23"/>
  <c r="Q180" i="23"/>
  <c r="Q181" i="23"/>
  <c r="Q182" i="23"/>
  <c r="Q183" i="23"/>
  <c r="Q184" i="23"/>
  <c r="Q185" i="23"/>
  <c r="Q186" i="23"/>
  <c r="Q187" i="23"/>
  <c r="Q188" i="23"/>
  <c r="Q189" i="23"/>
  <c r="Q190" i="23"/>
  <c r="Q191" i="23"/>
  <c r="Q192" i="23"/>
  <c r="Q193" i="23"/>
  <c r="Q194" i="23"/>
  <c r="Q195" i="23"/>
  <c r="Q196" i="23"/>
  <c r="Q197" i="23"/>
  <c r="Q198" i="23"/>
  <c r="Q199" i="23"/>
  <c r="Q200" i="23"/>
  <c r="Q201" i="23"/>
  <c r="Q202" i="23"/>
  <c r="Q203" i="23"/>
  <c r="Q204" i="23"/>
  <c r="Q205" i="23"/>
  <c r="Q206" i="23"/>
  <c r="Q207" i="23"/>
  <c r="Q208" i="23"/>
  <c r="Q209" i="23"/>
  <c r="Q210" i="23"/>
  <c r="Q211" i="23"/>
  <c r="Q212" i="23"/>
  <c r="Q213" i="23"/>
  <c r="Q214" i="23"/>
  <c r="Q215" i="23"/>
  <c r="Q216" i="23"/>
  <c r="Q217" i="23"/>
  <c r="Q218" i="23"/>
  <c r="Q219" i="23"/>
  <c r="Q220" i="23"/>
  <c r="Q221" i="23"/>
  <c r="Q222" i="23"/>
  <c r="Q223" i="23"/>
  <c r="Q224" i="23"/>
  <c r="Q225" i="23"/>
  <c r="Q226" i="23"/>
  <c r="Q227" i="23"/>
  <c r="Q228" i="23"/>
  <c r="Q229" i="23"/>
  <c r="Q230" i="23"/>
  <c r="Q231" i="23"/>
  <c r="Q232" i="23"/>
  <c r="Q233" i="23"/>
  <c r="Q234" i="23"/>
  <c r="Q235" i="23"/>
  <c r="Q236" i="23"/>
  <c r="Q237" i="23"/>
  <c r="Q238" i="23"/>
  <c r="Q239" i="23"/>
  <c r="Q240" i="23"/>
  <c r="Q241" i="23"/>
  <c r="Q242" i="23"/>
  <c r="Q243" i="23"/>
  <c r="Q244" i="23"/>
  <c r="Q245" i="23"/>
  <c r="Q246" i="23"/>
  <c r="Q247" i="23"/>
  <c r="Q248" i="23"/>
  <c r="Q249" i="23"/>
  <c r="Q250" i="23"/>
  <c r="Q251" i="23"/>
  <c r="Q252" i="23"/>
  <c r="Q253" i="23"/>
  <c r="Q254" i="23"/>
  <c r="Q255" i="23"/>
  <c r="Q256" i="23"/>
  <c r="Q257" i="23"/>
  <c r="Q258" i="23"/>
  <c r="Q259" i="23"/>
  <c r="Q260" i="23"/>
  <c r="Q261" i="23"/>
  <c r="Q262" i="23"/>
  <c r="Q263" i="23"/>
  <c r="Q264" i="23"/>
  <c r="Q265" i="23"/>
  <c r="Q266" i="23"/>
  <c r="Q267" i="23"/>
  <c r="Q268" i="23"/>
  <c r="Q269" i="23"/>
  <c r="Q270" i="23"/>
  <c r="Q271" i="23"/>
  <c r="Q272" i="23"/>
  <c r="Q273" i="23"/>
  <c r="Q274" i="23"/>
  <c r="Q275" i="23"/>
  <c r="Q276" i="23"/>
  <c r="Q277" i="23"/>
  <c r="Q278" i="23"/>
  <c r="Q279" i="23"/>
  <c r="Q280" i="23"/>
  <c r="Q281" i="23"/>
  <c r="Q282" i="23"/>
  <c r="Q283" i="23"/>
  <c r="Q284" i="23"/>
  <c r="Q285" i="23"/>
  <c r="Q286" i="23"/>
  <c r="Q287" i="23"/>
  <c r="Q288" i="23"/>
  <c r="Q289" i="23"/>
  <c r="Q290" i="23"/>
  <c r="Q291" i="23"/>
  <c r="Q292" i="23"/>
  <c r="Q293" i="23"/>
  <c r="Q294" i="23"/>
  <c r="Q295" i="23"/>
  <c r="Q296" i="23"/>
  <c r="Q297" i="23"/>
  <c r="Q298" i="23"/>
  <c r="Q299" i="23"/>
  <c r="Q300" i="23"/>
  <c r="Q301" i="23"/>
  <c r="Q302" i="23"/>
  <c r="Q303" i="23"/>
  <c r="Q304" i="23"/>
  <c r="Q305" i="23"/>
  <c r="Q306" i="23"/>
  <c r="Q307" i="23"/>
  <c r="Q308" i="23"/>
  <c r="Q309" i="23"/>
  <c r="Q310" i="23"/>
  <c r="Q311" i="23"/>
  <c r="Q312" i="23"/>
  <c r="Q313" i="23"/>
  <c r="Q314" i="23"/>
  <c r="Q315" i="23"/>
  <c r="Q316" i="23"/>
  <c r="Q317" i="23"/>
  <c r="Q318" i="23"/>
  <c r="Q319" i="23"/>
  <c r="Q320" i="23"/>
  <c r="Q321" i="23"/>
  <c r="Q322" i="23"/>
  <c r="Q323" i="23"/>
  <c r="Q324" i="23"/>
  <c r="Q325" i="23"/>
  <c r="Q326" i="23"/>
  <c r="Q327" i="23"/>
  <c r="Q328" i="23"/>
  <c r="Q329" i="23"/>
  <c r="Q330" i="23"/>
  <c r="Q331" i="23"/>
  <c r="Q332" i="23"/>
  <c r="Q333" i="23"/>
  <c r="Q334" i="23"/>
  <c r="Q335" i="23"/>
  <c r="Q336" i="23"/>
  <c r="Q337" i="23"/>
  <c r="Q338" i="23"/>
  <c r="Q339" i="23"/>
  <c r="Q340" i="23"/>
  <c r="Q341" i="23"/>
  <c r="Q342" i="23"/>
  <c r="Q343" i="23"/>
  <c r="Q344" i="23"/>
  <c r="Q345" i="23"/>
  <c r="Q346" i="23"/>
  <c r="Q347" i="23"/>
  <c r="Q348" i="23"/>
  <c r="Q349" i="23"/>
  <c r="Q350" i="23"/>
  <c r="Q351" i="23"/>
  <c r="Q352" i="23"/>
  <c r="Q353" i="23"/>
  <c r="Q354" i="23"/>
  <c r="Q355" i="23"/>
  <c r="Q356" i="23"/>
  <c r="Q357" i="23"/>
  <c r="Q358" i="23"/>
  <c r="Q359" i="23"/>
  <c r="Q360" i="23"/>
  <c r="Q361" i="23"/>
  <c r="Q362" i="23"/>
  <c r="Q363" i="23"/>
  <c r="Q364" i="23"/>
  <c r="Q365" i="23"/>
  <c r="Q366" i="23"/>
  <c r="Q367" i="23"/>
  <c r="Q368" i="23"/>
  <c r="Q369" i="23"/>
  <c r="Q370" i="23"/>
  <c r="Q371" i="23"/>
  <c r="Q372" i="23"/>
  <c r="Q373" i="23"/>
  <c r="Q374" i="23"/>
  <c r="Q375" i="23"/>
  <c r="Q376" i="23"/>
  <c r="Q377" i="23"/>
  <c r="Q378" i="23"/>
  <c r="Q379" i="23"/>
  <c r="Q380" i="23"/>
  <c r="Q381" i="23"/>
  <c r="Q382" i="23"/>
  <c r="Q383" i="23"/>
  <c r="Q384" i="23"/>
  <c r="Q385" i="23"/>
  <c r="Q386" i="23"/>
  <c r="Q387" i="23"/>
  <c r="Q388" i="23"/>
  <c r="Q389" i="23"/>
  <c r="Q390" i="23"/>
  <c r="Q391" i="23"/>
  <c r="Q392" i="23"/>
  <c r="Q393" i="23"/>
  <c r="Q394" i="23"/>
  <c r="Q395" i="23"/>
  <c r="Q396" i="23"/>
  <c r="Q397" i="23"/>
  <c r="Q398" i="23"/>
  <c r="Q399" i="23"/>
  <c r="Q400" i="23"/>
  <c r="Q401" i="23"/>
  <c r="Q402" i="23"/>
  <c r="Q403" i="23"/>
  <c r="Q404" i="23"/>
  <c r="Q405" i="23"/>
  <c r="Q406" i="23"/>
  <c r="Q407" i="23"/>
  <c r="Q408" i="23"/>
  <c r="Q409" i="23"/>
  <c r="Q410" i="23"/>
  <c r="Q411" i="23"/>
  <c r="Q412" i="23"/>
  <c r="Q413" i="23"/>
  <c r="Q414" i="23"/>
  <c r="Q415" i="23"/>
  <c r="Q416" i="23"/>
  <c r="Q417" i="23"/>
  <c r="Q418" i="23"/>
  <c r="Q419" i="23"/>
  <c r="Q420" i="23"/>
  <c r="Q421" i="23"/>
  <c r="Q422" i="23"/>
  <c r="Q423" i="23"/>
  <c r="Q424" i="23"/>
  <c r="Q425" i="23"/>
  <c r="Q426" i="23"/>
  <c r="Q427" i="23"/>
  <c r="Q428" i="23"/>
  <c r="Q429" i="23"/>
  <c r="Q430" i="23"/>
  <c r="Q431" i="23"/>
  <c r="Q432" i="23"/>
  <c r="Q433" i="23"/>
  <c r="Q434" i="23"/>
  <c r="Q435" i="23"/>
  <c r="Q436" i="23"/>
  <c r="Q437" i="23"/>
  <c r="Q438" i="23"/>
  <c r="Q439" i="23"/>
  <c r="Q440" i="23"/>
  <c r="Q441" i="23"/>
  <c r="Q442" i="23"/>
  <c r="Q443" i="23"/>
  <c r="Q444" i="23"/>
  <c r="Q445" i="23"/>
  <c r="Q446" i="23"/>
  <c r="Q447" i="23"/>
  <c r="Q448" i="23"/>
  <c r="Q449" i="23"/>
  <c r="Q450" i="23"/>
  <c r="Q451" i="23"/>
  <c r="Q452" i="23"/>
  <c r="Q453" i="23"/>
  <c r="Q454" i="23"/>
  <c r="Q455" i="23"/>
  <c r="Q456" i="23"/>
  <c r="Q457" i="23"/>
  <c r="Q458" i="23"/>
  <c r="Q459" i="23"/>
  <c r="Q460" i="23"/>
  <c r="Q461" i="23"/>
  <c r="Q462" i="23"/>
  <c r="Q463" i="23"/>
  <c r="Q464" i="23"/>
  <c r="Q465" i="23"/>
  <c r="Q466" i="23"/>
  <c r="Q467" i="23"/>
  <c r="Q468" i="23"/>
  <c r="Q469" i="23"/>
  <c r="Q470" i="23"/>
  <c r="Q471" i="23"/>
  <c r="Q472" i="23"/>
  <c r="Q473" i="23"/>
  <c r="Q474" i="23"/>
  <c r="Q475" i="23"/>
  <c r="Q476" i="23"/>
  <c r="Q477" i="23"/>
  <c r="Q478" i="23"/>
  <c r="Q479" i="23"/>
  <c r="Q480" i="23"/>
  <c r="Q481" i="23"/>
  <c r="Q482" i="23"/>
  <c r="Q483" i="23"/>
  <c r="Q484" i="23"/>
  <c r="Q485" i="23"/>
  <c r="Q486" i="23"/>
  <c r="Q487" i="23"/>
  <c r="Q488" i="23"/>
  <c r="Q489" i="23"/>
  <c r="Q490" i="23"/>
  <c r="Q491" i="23"/>
  <c r="Q492" i="23"/>
  <c r="Q493" i="23"/>
  <c r="Q494" i="23"/>
  <c r="Q495" i="23"/>
  <c r="Q496" i="23"/>
  <c r="Q497" i="23"/>
  <c r="Q498" i="23"/>
  <c r="Q499" i="23"/>
  <c r="Q500" i="23"/>
  <c r="Q501" i="23"/>
  <c r="Q502" i="23"/>
  <c r="Q503" i="23"/>
  <c r="Q504" i="23"/>
  <c r="Q505" i="23"/>
  <c r="Q506" i="23"/>
  <c r="Q507" i="23"/>
  <c r="Q508" i="23"/>
  <c r="Q509" i="23"/>
  <c r="Q510" i="23"/>
  <c r="Q511" i="23"/>
  <c r="Q512" i="23"/>
  <c r="Q513" i="23"/>
  <c r="Q514" i="23"/>
  <c r="Q515" i="23"/>
  <c r="Q516" i="23"/>
  <c r="Q517" i="23"/>
  <c r="Q518" i="23"/>
  <c r="Q519" i="23"/>
  <c r="Q520" i="23"/>
  <c r="Q521" i="23"/>
  <c r="Q522" i="23"/>
  <c r="Q523" i="23"/>
  <c r="Q524" i="23"/>
  <c r="Q525" i="23"/>
  <c r="Q526" i="23"/>
  <c r="Q527" i="23"/>
  <c r="Q528" i="23"/>
  <c r="Q529" i="23"/>
  <c r="Q530" i="23"/>
  <c r="Q531" i="23"/>
  <c r="Q532" i="23"/>
  <c r="Q533" i="23"/>
  <c r="Q534" i="23"/>
  <c r="Q535" i="23"/>
  <c r="Q536" i="23"/>
  <c r="Q537" i="23"/>
  <c r="Q538" i="23"/>
  <c r="Q539" i="23"/>
  <c r="Q540" i="23"/>
  <c r="Q541" i="23"/>
  <c r="Q542" i="23"/>
  <c r="Q543" i="23"/>
  <c r="Q544" i="23"/>
  <c r="Q545" i="23"/>
  <c r="Q546" i="23"/>
  <c r="Q547" i="23"/>
  <c r="Q548" i="23"/>
  <c r="Q549" i="23"/>
  <c r="Q550" i="23"/>
  <c r="Q551" i="23"/>
  <c r="Q552" i="23"/>
  <c r="Q553" i="23"/>
  <c r="Q554" i="23"/>
  <c r="Q555" i="23"/>
  <c r="Q556" i="23"/>
  <c r="Q557" i="23"/>
  <c r="Q558" i="23"/>
  <c r="Q559" i="23"/>
  <c r="Q560" i="23"/>
  <c r="Q561" i="23"/>
  <c r="Q562" i="23"/>
  <c r="Q563" i="23"/>
  <c r="Q564" i="23"/>
  <c r="Q565" i="23"/>
  <c r="Q566" i="23"/>
  <c r="Q567" i="23"/>
  <c r="Q568" i="23"/>
  <c r="Q569" i="23"/>
  <c r="Q570" i="23"/>
  <c r="Q571" i="23"/>
  <c r="Q572" i="23"/>
  <c r="Q573" i="23"/>
  <c r="Q574" i="23"/>
  <c r="Q575" i="23"/>
  <c r="Q576" i="23"/>
  <c r="Q577" i="23"/>
  <c r="Q578" i="23"/>
  <c r="Q579" i="23"/>
  <c r="Q580" i="23"/>
  <c r="Q581" i="23"/>
  <c r="Q582" i="23"/>
  <c r="Q583" i="23"/>
  <c r="Q584" i="23"/>
  <c r="Q585" i="23"/>
  <c r="Q586" i="23"/>
  <c r="Q587" i="23"/>
  <c r="Q588" i="23"/>
  <c r="Q589" i="23"/>
  <c r="Q590" i="23"/>
  <c r="Q591" i="23"/>
  <c r="Q592" i="23"/>
  <c r="Q593" i="23"/>
  <c r="Q594" i="23"/>
  <c r="Q595" i="23"/>
  <c r="Q596" i="23"/>
  <c r="Q597" i="23"/>
  <c r="Q598" i="23"/>
  <c r="Q599" i="23"/>
  <c r="Q600" i="23"/>
  <c r="Q601" i="23"/>
  <c r="Q602" i="23"/>
  <c r="Q603" i="23"/>
  <c r="Q604" i="23"/>
  <c r="Q605" i="23"/>
  <c r="Q606" i="23"/>
  <c r="Q607" i="23"/>
  <c r="Q608" i="23"/>
  <c r="Q609" i="23"/>
  <c r="Q610" i="23"/>
  <c r="Q611" i="23"/>
  <c r="Q612" i="23"/>
  <c r="Q613" i="23"/>
  <c r="Q614" i="23"/>
  <c r="Q615" i="23"/>
  <c r="Q616" i="23"/>
  <c r="Q617" i="23"/>
  <c r="Q618" i="23"/>
  <c r="Q619" i="23"/>
  <c r="Q620" i="23"/>
  <c r="Q621" i="23"/>
  <c r="Q622" i="23"/>
  <c r="Q623" i="23"/>
  <c r="Q624" i="23"/>
  <c r="Q625" i="23"/>
  <c r="Q626" i="23"/>
  <c r="Q627" i="23"/>
  <c r="Q628" i="23"/>
  <c r="Q629" i="23"/>
  <c r="Q630" i="23"/>
  <c r="Q631" i="23"/>
  <c r="Q632" i="23"/>
  <c r="Q633" i="23"/>
  <c r="Q634" i="23"/>
  <c r="Q635" i="23"/>
  <c r="Q636" i="23"/>
  <c r="Q637" i="23"/>
  <c r="Q638" i="23"/>
  <c r="Q639" i="23"/>
  <c r="Q640" i="23"/>
  <c r="Q641" i="23"/>
  <c r="Q642" i="23"/>
  <c r="Q643" i="23"/>
  <c r="Q644" i="23"/>
  <c r="Q645" i="23"/>
  <c r="Q646" i="23"/>
  <c r="Q647" i="23"/>
  <c r="Q648" i="23"/>
  <c r="Q649" i="23"/>
  <c r="Q650" i="23"/>
  <c r="Q651" i="23"/>
  <c r="Q652" i="23"/>
  <c r="Q653" i="23"/>
  <c r="Q654" i="23"/>
  <c r="Q655" i="23"/>
  <c r="Q656" i="23"/>
  <c r="Q657" i="23"/>
  <c r="Q658" i="23"/>
  <c r="Q659" i="23"/>
  <c r="Q660" i="23"/>
  <c r="Q661" i="23"/>
  <c r="Q662" i="23"/>
  <c r="Q663" i="23"/>
  <c r="Q664" i="23"/>
  <c r="Q665" i="23"/>
  <c r="Q666" i="23"/>
  <c r="Q667" i="23"/>
  <c r="Q668" i="23"/>
  <c r="Q669" i="23"/>
  <c r="Q670" i="23"/>
  <c r="Q671" i="23"/>
  <c r="Q672" i="23"/>
  <c r="Q673" i="23"/>
  <c r="Q674" i="23"/>
  <c r="Q675" i="23"/>
  <c r="Q676" i="23"/>
  <c r="Q677" i="23"/>
  <c r="Q678" i="23"/>
  <c r="Q679" i="23"/>
  <c r="Q680" i="23"/>
  <c r="Q681" i="23"/>
  <c r="Q682" i="23"/>
  <c r="Q683" i="23"/>
  <c r="Q684" i="23"/>
  <c r="Q685" i="23"/>
  <c r="Q686" i="23"/>
  <c r="Q687" i="23"/>
  <c r="Q688" i="23"/>
  <c r="Q689" i="23"/>
  <c r="Q690" i="23"/>
  <c r="Q691" i="23"/>
  <c r="Q692" i="23"/>
  <c r="Q693" i="23"/>
  <c r="Q694" i="23"/>
  <c r="Q695" i="23"/>
  <c r="Q696" i="23"/>
  <c r="Q697" i="23"/>
  <c r="Q698" i="23"/>
  <c r="Q699" i="23"/>
  <c r="Q700" i="23"/>
  <c r="Q701" i="23"/>
  <c r="Q702" i="23"/>
  <c r="Q703" i="23"/>
  <c r="Q704" i="23"/>
  <c r="Q705" i="23"/>
  <c r="Q706" i="23"/>
  <c r="Q707" i="23"/>
  <c r="Q708" i="23"/>
  <c r="Q709" i="23"/>
  <c r="Q710" i="23"/>
  <c r="Q711" i="23"/>
  <c r="Q712" i="23"/>
  <c r="Q713" i="23"/>
  <c r="Q714" i="23"/>
  <c r="Q715" i="23"/>
  <c r="Q716" i="23"/>
  <c r="Q717" i="23"/>
  <c r="Q718" i="23"/>
  <c r="Q719" i="23"/>
  <c r="Q720" i="23"/>
  <c r="Q721" i="23"/>
  <c r="Q722" i="23"/>
  <c r="Q723" i="23"/>
  <c r="Q724" i="23"/>
  <c r="Q725" i="23"/>
  <c r="Q726" i="23"/>
  <c r="Q727" i="23"/>
  <c r="Q728" i="23"/>
  <c r="Q729" i="23"/>
  <c r="Q730" i="23"/>
  <c r="Q731" i="23"/>
  <c r="Q732" i="23"/>
  <c r="Q733" i="23"/>
  <c r="Q734" i="23"/>
  <c r="Q735" i="23"/>
  <c r="Q736" i="23"/>
  <c r="Q737" i="23"/>
  <c r="Q738" i="23"/>
  <c r="Q739" i="23"/>
  <c r="Q740" i="23"/>
  <c r="Q741" i="23"/>
  <c r="Q742" i="23"/>
  <c r="Q743" i="23"/>
  <c r="Q744" i="23"/>
  <c r="Q745" i="23"/>
  <c r="Q746" i="23"/>
  <c r="Q747" i="23"/>
  <c r="Q748" i="23"/>
  <c r="Q749" i="23"/>
  <c r="Q750" i="23"/>
  <c r="Q751" i="23"/>
  <c r="Q752" i="23"/>
  <c r="Q753" i="23"/>
  <c r="Q754" i="23"/>
  <c r="Q755" i="23"/>
  <c r="Q756" i="23"/>
  <c r="Q757" i="23"/>
  <c r="Q758" i="23"/>
  <c r="Q759" i="23"/>
  <c r="Q760" i="23"/>
  <c r="Q761" i="23"/>
  <c r="Q762" i="23"/>
  <c r="Q763" i="23"/>
  <c r="Q764" i="23"/>
  <c r="Q765" i="23"/>
  <c r="Q766" i="23"/>
  <c r="Q767" i="23"/>
  <c r="Q768" i="23"/>
  <c r="Q769" i="23"/>
  <c r="Q770" i="23"/>
  <c r="Q771" i="23"/>
  <c r="Q772" i="23"/>
  <c r="Q773" i="23"/>
  <c r="Q774" i="23"/>
  <c r="Q775" i="23"/>
  <c r="Q776" i="23"/>
  <c r="Q777" i="23"/>
  <c r="Q778" i="23"/>
  <c r="Q779" i="23"/>
  <c r="Q780" i="23"/>
  <c r="Q781" i="23"/>
  <c r="Q782" i="23"/>
  <c r="Q783" i="23"/>
  <c r="Q784" i="23"/>
  <c r="Q785" i="23"/>
  <c r="Q786" i="23"/>
  <c r="Q787" i="23"/>
  <c r="Q788" i="23"/>
  <c r="Q789" i="23"/>
  <c r="Q790" i="23"/>
  <c r="Q791" i="23"/>
  <c r="Q792" i="23"/>
  <c r="Q793" i="23"/>
  <c r="Q794" i="23"/>
  <c r="Q795" i="23"/>
  <c r="Q796" i="23"/>
  <c r="Q797" i="23"/>
  <c r="Q798" i="23"/>
  <c r="Q799" i="23"/>
  <c r="Q800" i="23"/>
  <c r="Q801" i="23"/>
  <c r="Q802" i="23"/>
  <c r="Q803" i="23"/>
  <c r="Q804" i="23"/>
  <c r="Q805" i="23"/>
  <c r="Q806" i="23"/>
  <c r="Q807" i="23"/>
  <c r="Q808" i="23"/>
  <c r="Q809" i="23"/>
  <c r="Q810" i="23"/>
  <c r="Q811" i="23"/>
  <c r="Q812" i="23"/>
  <c r="Q813" i="23"/>
  <c r="Q814" i="23"/>
  <c r="Q815" i="23"/>
  <c r="Q816" i="23"/>
  <c r="Q817" i="23"/>
  <c r="Q818" i="23"/>
  <c r="Q819" i="23"/>
  <c r="Q820" i="23"/>
  <c r="Q821" i="23"/>
  <c r="Q822" i="23"/>
  <c r="Q823" i="23"/>
  <c r="Q824" i="23"/>
  <c r="Q825" i="23"/>
  <c r="Q826" i="23"/>
  <c r="Q827" i="23"/>
  <c r="Q828" i="23"/>
  <c r="Q829" i="23"/>
  <c r="Q830" i="23"/>
  <c r="Q831" i="23"/>
  <c r="Q832" i="23"/>
  <c r="Q833" i="23"/>
  <c r="Q834" i="23"/>
  <c r="Q835" i="23"/>
  <c r="Q836" i="23"/>
  <c r="Q837" i="23"/>
  <c r="Q838" i="23"/>
  <c r="Q839" i="23"/>
  <c r="Q840" i="23"/>
  <c r="Q841" i="23"/>
  <c r="Q842" i="23"/>
  <c r="Q843" i="23"/>
  <c r="Q844" i="23"/>
  <c r="Q845" i="23"/>
  <c r="Q846" i="23"/>
  <c r="Q847" i="23"/>
  <c r="Q848" i="23"/>
  <c r="Q849" i="23"/>
  <c r="Q850" i="23"/>
  <c r="Q851" i="23"/>
  <c r="Q852" i="23"/>
  <c r="Q853" i="23"/>
  <c r="Q854" i="23"/>
  <c r="Q855" i="23"/>
  <c r="Q856" i="23"/>
  <c r="Q857" i="23"/>
  <c r="Q858" i="23"/>
  <c r="Q859" i="23"/>
  <c r="Q860" i="23"/>
  <c r="Q861" i="23"/>
  <c r="Q862" i="23"/>
  <c r="Q863" i="23"/>
  <c r="Q864" i="23"/>
  <c r="Q865" i="23"/>
  <c r="Q866" i="23"/>
  <c r="Q867" i="23"/>
  <c r="Q868" i="23"/>
  <c r="Q869" i="23"/>
  <c r="Q870" i="23"/>
  <c r="Q871" i="23"/>
  <c r="Q872" i="23"/>
  <c r="Q873" i="23"/>
  <c r="Q874" i="23"/>
  <c r="Q875" i="23"/>
  <c r="Q876" i="23"/>
  <c r="Q877" i="23"/>
  <c r="Q878" i="23"/>
  <c r="Q879" i="23"/>
  <c r="Q880" i="23"/>
  <c r="Q881" i="23"/>
  <c r="Q882" i="23"/>
  <c r="Q883" i="23"/>
  <c r="Q884" i="23"/>
  <c r="Q885" i="23"/>
  <c r="Q886" i="23"/>
  <c r="Q887" i="23"/>
  <c r="Q888" i="23"/>
  <c r="Q889" i="23"/>
  <c r="Q890" i="23"/>
  <c r="Q891" i="23"/>
  <c r="Q892" i="23"/>
  <c r="Q893" i="23"/>
  <c r="Q894" i="23"/>
  <c r="Q895" i="23"/>
  <c r="Q896" i="23"/>
  <c r="Q897" i="23"/>
  <c r="Q898" i="23"/>
  <c r="Q899" i="23"/>
  <c r="Q900" i="23"/>
  <c r="Q901" i="23"/>
  <c r="Q902" i="23"/>
  <c r="Q903" i="23"/>
  <c r="Q904" i="23"/>
  <c r="Q905" i="23"/>
  <c r="Q906" i="23"/>
  <c r="Q907" i="23"/>
  <c r="Q908" i="23"/>
  <c r="Q909" i="23"/>
  <c r="Q910" i="23"/>
  <c r="Q911" i="23"/>
  <c r="Q912" i="23"/>
  <c r="Q913" i="23"/>
  <c r="Q914" i="23"/>
  <c r="Q915" i="23"/>
  <c r="Q916" i="23"/>
  <c r="Q917" i="23"/>
  <c r="Q918" i="23"/>
  <c r="Q919" i="23"/>
  <c r="Q920" i="23"/>
  <c r="Q921" i="23"/>
  <c r="Q922" i="23"/>
  <c r="Q923" i="23"/>
  <c r="Q924" i="23"/>
  <c r="Q925" i="23"/>
  <c r="Q926" i="23"/>
  <c r="Q927" i="23"/>
  <c r="Q928" i="23"/>
  <c r="Q929" i="23"/>
  <c r="Q930" i="23"/>
  <c r="Q931" i="23"/>
  <c r="Q932" i="23"/>
  <c r="Q933" i="23"/>
  <c r="Q934" i="23"/>
  <c r="Q935" i="23"/>
  <c r="Q936" i="23"/>
  <c r="Q937" i="23"/>
  <c r="Q938" i="23"/>
  <c r="Q939" i="23"/>
  <c r="Q940" i="23"/>
  <c r="Q941" i="23"/>
  <c r="Q942" i="23"/>
  <c r="Q943" i="23"/>
  <c r="Q944" i="23"/>
  <c r="Q945" i="23"/>
  <c r="Q946" i="23"/>
  <c r="Q947" i="23"/>
  <c r="Q948" i="23"/>
  <c r="Q949" i="23"/>
  <c r="Q950" i="23"/>
  <c r="Q951" i="23"/>
  <c r="Q952" i="23"/>
  <c r="Q953" i="23"/>
  <c r="Q954" i="23"/>
  <c r="Q955" i="23"/>
  <c r="AC16" i="2" l="1"/>
  <c r="I16" i="2" l="1"/>
  <c r="R16" i="2"/>
  <c r="H16" i="2"/>
  <c r="Q16" i="2"/>
  <c r="Q51" i="23"/>
  <c r="K16" i="2" l="1"/>
  <c r="O11" i="15"/>
  <c r="Q11" i="15"/>
  <c r="P11" i="15"/>
  <c r="N11" i="15"/>
  <c r="M11" i="15"/>
  <c r="N11" i="18"/>
  <c r="R12" i="11" l="1"/>
  <c r="R11" i="11"/>
  <c r="S16" i="2"/>
</calcChain>
</file>

<file path=xl/comments1.xml><?xml version="1.0" encoding="utf-8"?>
<comments xmlns="http://schemas.openxmlformats.org/spreadsheetml/2006/main">
  <authors>
    <author>윤만선</author>
  </authors>
  <commentList>
    <comment ref="G11" authorId="0" shapeId="0">
      <text>
        <r>
          <rPr>
            <b/>
            <sz val="12"/>
            <color indexed="81"/>
            <rFont val="돋움"/>
            <family val="3"/>
            <charset val="129"/>
          </rPr>
          <t>* 중순위 한도 금액 제안 가이드</t>
        </r>
        <r>
          <rPr>
            <sz val="12"/>
            <color indexed="81"/>
            <rFont val="돋움"/>
            <family val="3"/>
            <charset val="129"/>
          </rPr>
          <t xml:space="preserve">
기업구조혁신펀드에 대한 제안금액은 백만원 단위로 작성하되 
하기 수치 참조하여 작성할 것
제안금액     선순위        중순위(최대한도)     후순위
75,000      52,384          11,225            11,391
50,000      34,923            7,483             7,594
37,500      26,192            5,612             5,696
상기 예시에서 후순위 금액은 변경하지 않고, 
중순위 최대한도를 참고하여 작성(중순위 감소 시 선순위 금액 증가)</t>
        </r>
      </text>
    </comment>
  </commentList>
</comments>
</file>

<file path=xl/comments2.xml><?xml version="1.0" encoding="utf-8"?>
<comments xmlns="http://schemas.openxmlformats.org/spreadsheetml/2006/main">
  <authors>
    <author>김기훈</author>
    <author>윤만선</author>
  </authors>
  <commentList>
    <comment ref="AF3" authorId="0" shapeId="0">
      <text>
        <r>
          <rPr>
            <b/>
            <sz val="13"/>
            <color indexed="81"/>
            <rFont val="돋움"/>
            <family val="3"/>
            <charset val="129"/>
          </rPr>
          <t>사전적 구조조정의 경우 자본시장법 및 시행령 충족요건, 중기 신속 금융지원 프로그램 공동운영 개시일 및 종료일, 기업활력법 선정 대상일 등 관련요건을 구체적으로 작성하고, 사후적 구조조정의 경우 사건번호, 워크아웃 개시일 및 종료일 등을 작성</t>
        </r>
      </text>
    </comment>
    <comment ref="AK3" authorId="1" shapeId="0">
      <text>
        <r>
          <rPr>
            <b/>
            <sz val="13"/>
            <color indexed="81"/>
            <rFont val="돋움"/>
            <family val="3"/>
            <charset val="129"/>
          </rPr>
          <t>중소기업, 중견기업, 대기업으로 작성</t>
        </r>
      </text>
    </comment>
  </commentList>
</comments>
</file>

<file path=xl/comments3.xml><?xml version="1.0" encoding="utf-8"?>
<comments xmlns="http://schemas.openxmlformats.org/spreadsheetml/2006/main">
  <authors>
    <author>김기훈</author>
  </authors>
  <commentList>
    <comment ref="AG3" authorId="0" shapeId="0">
      <text>
        <r>
          <rPr>
            <b/>
            <sz val="13"/>
            <color indexed="81"/>
            <rFont val="돋움"/>
            <family val="3"/>
            <charset val="129"/>
          </rPr>
          <t>사전적 구조조정의 경우 자본시장법 및 시행령 충족요건, 중기 신속 금융지원 프로그램 공동운영 개시일 및 종료일, 기업활력법 선정 대상일 등 관련요건을 구체적으로 작성하고, 사후적 구조조정의 경우 사건번호, 워크아웃 개시일 및 종료일 등을 작성</t>
        </r>
        <r>
          <rPr>
            <sz val="13"/>
            <color indexed="81"/>
            <rFont val="Tahoma"/>
            <family val="2"/>
          </rPr>
          <t xml:space="preserve">
</t>
        </r>
      </text>
    </comment>
  </commentList>
</comments>
</file>

<file path=xl/comments4.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 </t>
        </r>
      </text>
    </comment>
  </commentList>
</comments>
</file>

<file path=xl/comments5.xml><?xml version="1.0" encoding="utf-8"?>
<comments xmlns="http://schemas.openxmlformats.org/spreadsheetml/2006/main">
  <authors>
    <author>김성동</author>
  </authors>
  <commentList>
    <comment ref="M4" authorId="0" shapeId="0">
      <text>
        <r>
          <rPr>
            <b/>
            <sz val="12"/>
            <color indexed="81"/>
            <rFont val="맑은고딕"/>
            <family val="3"/>
            <charset val="129"/>
          </rPr>
          <t>(작성참고)</t>
        </r>
        <r>
          <rPr>
            <sz val="9"/>
            <color indexed="81"/>
            <rFont val="Tahoma"/>
            <family val="2"/>
          </rPr>
          <t xml:space="preserve">
</t>
        </r>
        <r>
          <rPr>
            <sz val="12"/>
            <color indexed="81"/>
            <rFont val="맑은고딕"/>
            <family val="3"/>
            <charset val="129"/>
          </rPr>
          <t>- 중복기간이 발생하지 않도록 기재
- 겸직상태인 경우, 주된 직장의 재직 경력 기간만 기재</t>
        </r>
      </text>
    </comment>
  </commentList>
</comments>
</file>

<file path=xl/comments6.xml><?xml version="1.0" encoding="utf-8"?>
<comments xmlns="http://schemas.openxmlformats.org/spreadsheetml/2006/main">
  <authors>
    <author>김성동</author>
  </authors>
  <commentList>
    <comment ref="C1" authorId="0" shapeId="0">
      <text>
        <r>
          <rPr>
            <sz val="12"/>
            <color indexed="81"/>
            <rFont val="맑은고딕"/>
            <family val="3"/>
            <charset val="129"/>
          </rPr>
          <t>가상분배시 거래금액은 「2.3.제안사 펀드현황」 '펀드 순자산' ×1,000,000 (원단위)' 으로하여 산식으로 입력</t>
        </r>
      </text>
    </comment>
    <comment ref="D1" authorId="0" shapeId="0">
      <text>
        <r>
          <rPr>
            <sz val="12"/>
            <color indexed="81"/>
            <rFont val="맑은고딕"/>
            <family val="3"/>
            <charset val="129"/>
          </rPr>
          <t>가상분배시 거래일은 제안서 작성 기준일</t>
        </r>
        <r>
          <rPr>
            <sz val="15"/>
            <color indexed="81"/>
            <rFont val="Tahoma"/>
            <family val="2"/>
          </rPr>
          <t xml:space="preserve">
</t>
        </r>
      </text>
    </comment>
  </commentList>
</comments>
</file>

<file path=xl/sharedStrings.xml><?xml version="1.0" encoding="utf-8"?>
<sst xmlns="http://schemas.openxmlformats.org/spreadsheetml/2006/main" count="2010" uniqueCount="1235">
  <si>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</si>
  <si>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</si>
  <si>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</si>
  <si>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</si>
  <si>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</si>
  <si>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</si>
  <si>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</si>
  <si>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</si>
  <si>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</si>
  <si>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</si>
  <si>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</si>
  <si>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</si>
  <si>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</si>
  <si>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</si>
  <si>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</si>
  <si>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</si>
  <si>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</si>
  <si>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</si>
  <si>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</si>
  <si>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</si>
  <si>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</si>
  <si>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</si>
  <si>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</si>
  <si>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t>
    <phoneticPr fontId="1" type="noConversion"/>
  </si>
  <si>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</si>
  <si>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</si>
  <si>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</si>
  <si>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</si>
  <si>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</si>
  <si>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</si>
  <si>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</si>
  <si>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</si>
  <si>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</si>
  <si>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</si>
  <si>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</si>
  <si>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</si>
  <si>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</si>
  <si>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</si>
  <si>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</si>
  <si>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</si>
  <si>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한국벤처투자조합</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</si>
  <si>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</si>
  <si>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</si>
  <si>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</si>
  <si>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</si>
  <si>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</si>
  <si>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</si>
  <si>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</si>
  <si>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</si>
  <si>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</si>
  <si>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</si>
  <si>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</si>
  <si>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</si>
  <si>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</si>
  <si>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</si>
  <si>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</si>
  <si>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</si>
  <si>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</si>
  <si>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</si>
  <si>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</si>
  <si>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</si>
  <si>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</si>
  <si>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</si>
  <si>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</si>
  <si>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</si>
  <si>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제안펀드 담당자</t>
    <phoneticPr fontId="1" type="noConversion"/>
  </si>
  <si>
    <t>성명</t>
    <phoneticPr fontId="22" type="noConversion"/>
  </si>
  <si>
    <t>연락처</t>
    <phoneticPr fontId="22" type="noConversion"/>
  </si>
  <si>
    <t>존속기간</t>
    <phoneticPr fontId="1" type="noConversion"/>
  </si>
  <si>
    <t>투자기간</t>
    <phoneticPr fontId="1" type="noConversion"/>
  </si>
  <si>
    <t>제안사1</t>
    <phoneticPr fontId="22" type="noConversion"/>
  </si>
  <si>
    <t>회사명</t>
    <phoneticPr fontId="22" type="noConversion"/>
  </si>
  <si>
    <t>제안사2</t>
    <phoneticPr fontId="22" type="noConversion"/>
  </si>
  <si>
    <t>제안사3</t>
    <phoneticPr fontId="22" type="noConversion"/>
  </si>
  <si>
    <t>출자약정예상액</t>
    <phoneticPr fontId="1" type="noConversion"/>
  </si>
  <si>
    <t>출자확정구분</t>
    <phoneticPr fontId="22" type="noConversion"/>
  </si>
  <si>
    <t>출자약정예상액</t>
    <phoneticPr fontId="1" type="noConversion"/>
  </si>
  <si>
    <t>출자약정예상액</t>
    <phoneticPr fontId="22" type="noConversion"/>
  </si>
  <si>
    <t>우선손실충당예상액</t>
    <phoneticPr fontId="22" type="noConversion"/>
  </si>
  <si>
    <t>기본정보</t>
    <phoneticPr fontId="1" type="noConversion"/>
  </si>
  <si>
    <t>주소</t>
    <phoneticPr fontId="1" type="noConversion"/>
  </si>
  <si>
    <t>업력</t>
    <phoneticPr fontId="1" type="noConversion"/>
  </si>
  <si>
    <t>동반투자자</t>
    <phoneticPr fontId="1" type="noConversion"/>
  </si>
  <si>
    <t>회수구분</t>
    <phoneticPr fontId="1" type="noConversion"/>
  </si>
  <si>
    <t>영업수익</t>
    <phoneticPr fontId="1" type="noConversion"/>
  </si>
  <si>
    <t>자기자본순이익률</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</si>
  <si>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</si>
  <si>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</si>
  <si>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</si>
  <si>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</si>
  <si>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</si>
  <si>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</si>
  <si>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</si>
  <si>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</si>
  <si>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신기술사업투자조합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</si>
  <si>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</si>
  <si>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</si>
  <si>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</si>
  <si>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</si>
  <si>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</si>
  <si>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</si>
  <si>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</si>
  <si>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</si>
  <si>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</si>
  <si>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</si>
  <si>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</si>
  <si>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</si>
  <si>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</si>
  <si>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</si>
  <si>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</si>
  <si>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</si>
  <si>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유동부채</t>
    <phoneticPr fontId="1" type="noConversion"/>
  </si>
  <si>
    <t>총자산</t>
    <phoneticPr fontId="1" type="noConversion"/>
  </si>
  <si>
    <t>총부채</t>
    <phoneticPr fontId="1" type="noConversion"/>
  </si>
  <si>
    <t>(가)결산일자</t>
    <phoneticPr fontId="1" type="noConversion"/>
  </si>
  <si>
    <t>소속</t>
    <phoneticPr fontId="22" type="noConversion"/>
  </si>
  <si>
    <t>기준
수익률</t>
    <phoneticPr fontId="1" type="noConversion"/>
  </si>
  <si>
    <t>보수</t>
    <phoneticPr fontId="22" type="noConversion"/>
  </si>
  <si>
    <t>납입방식</t>
    <phoneticPr fontId="1" type="noConversion"/>
  </si>
  <si>
    <t>투자기구</t>
    <phoneticPr fontId="1" type="noConversion"/>
  </si>
  <si>
    <t>신청분야</t>
    <phoneticPr fontId="1" type="noConversion"/>
  </si>
  <si>
    <t>펀드규모</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</si>
  <si>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</si>
  <si>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</si>
  <si>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</si>
  <si>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</si>
  <si>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</si>
  <si>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</si>
  <si>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</si>
  <si>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인원</t>
    <phoneticPr fontId="1" type="noConversion"/>
  </si>
  <si>
    <t>담당자</t>
    <phoneticPr fontId="1" type="noConversion"/>
  </si>
  <si>
    <t>제안사명</t>
    <phoneticPr fontId="1" type="noConversion"/>
  </si>
  <si>
    <t>펀드운용업무
시작일</t>
    <phoneticPr fontId="1" type="noConversion"/>
  </si>
  <si>
    <t>제안사유형</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</si>
  <si>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</si>
  <si>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</si>
  <si>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</si>
  <si>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</si>
  <si>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</si>
  <si>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</si>
  <si>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</si>
  <si>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</si>
  <si>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</si>
  <si>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법인등록번호</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</si>
  <si>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</si>
  <si>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</si>
  <si>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</si>
  <si>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</si>
  <si>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</si>
  <si>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</si>
  <si>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</si>
  <si>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</si>
  <si>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</si>
  <si>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</si>
  <si>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</si>
  <si>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</si>
  <si>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</si>
  <si>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</si>
  <si>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</si>
  <si>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</si>
  <si>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</si>
  <si>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</si>
  <si>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</si>
  <si>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</si>
  <si>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</si>
  <si>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</si>
  <si>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</si>
  <si>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</si>
  <si>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</si>
  <si>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</si>
  <si>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</si>
  <si>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</si>
  <si>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</si>
  <si>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</si>
  <si>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</si>
  <si>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</si>
  <si>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</si>
  <si>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</si>
  <si>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</si>
  <si>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</si>
  <si>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</si>
  <si>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</si>
  <si>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</si>
  <si>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</si>
  <si>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</si>
  <si>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</si>
  <si>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</si>
  <si>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</si>
  <si>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</si>
  <si>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</si>
  <si>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</si>
  <si>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</si>
  <si>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</si>
  <si>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</si>
  <si>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</si>
  <si>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</si>
  <si>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</si>
  <si>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</si>
  <si>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</si>
  <si>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</si>
  <si>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</si>
  <si>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</si>
  <si>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</si>
  <si>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</si>
  <si>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</si>
  <si>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</si>
  <si>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</si>
  <si>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</si>
  <si>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</si>
  <si>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</si>
  <si>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</si>
  <si>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</si>
  <si>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</si>
  <si>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</si>
  <si>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</si>
  <si>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</si>
  <si>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</si>
  <si>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</si>
  <si>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</si>
  <si>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</si>
  <si>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</si>
  <si>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</si>
  <si>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</si>
  <si>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</si>
  <si>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</si>
  <si>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</si>
  <si>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</si>
  <si>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</si>
  <si>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</si>
  <si>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</si>
  <si>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</si>
  <si>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</si>
  <si>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</si>
  <si>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</si>
  <si>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</si>
  <si>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</si>
  <si>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</si>
  <si>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</si>
  <si>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</si>
  <si>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</si>
  <si>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</si>
  <si>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</si>
  <si>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</si>
  <si>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</si>
  <si>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</si>
  <si>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</si>
  <si>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</si>
  <si>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</si>
  <si>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</si>
  <si>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</si>
  <si>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</si>
  <si>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</si>
  <si>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</si>
  <si>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</si>
  <si>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</si>
  <si>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</si>
  <si>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</si>
  <si>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</si>
  <si>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</si>
  <si>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</si>
  <si>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</si>
  <si>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</si>
  <si>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</si>
  <si>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</si>
  <si>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</si>
  <si>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</si>
  <si>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</si>
  <si>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</si>
  <si>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</si>
  <si>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GPCount</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</si>
  <si>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</si>
  <si>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</si>
  <si>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</si>
  <si>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</si>
  <si>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</si>
  <si>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</si>
  <si>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</si>
  <si>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</si>
  <si>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</si>
  <si>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</si>
  <si>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</si>
  <si>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</si>
  <si>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</si>
  <si>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</si>
  <si>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</si>
  <si>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</si>
  <si>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</si>
  <si>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</si>
  <si>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</si>
  <si>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</si>
  <si>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</si>
  <si>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</si>
  <si>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</si>
  <si>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</si>
  <si>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</si>
  <si>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</si>
  <si>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</si>
  <si>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</si>
  <si>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</si>
  <si>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</si>
  <si>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</si>
  <si>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</si>
  <si>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</si>
  <si>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</si>
  <si>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</si>
  <si>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</si>
  <si>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</si>
  <si>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</si>
  <si>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</si>
  <si>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</si>
  <si>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</si>
  <si>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</si>
  <si>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</si>
  <si>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</si>
  <si>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</si>
  <si>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</si>
  <si>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</si>
  <si>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</si>
  <si>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</si>
  <si>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</si>
  <si>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</si>
  <si>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</si>
  <si>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</si>
  <si>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</si>
  <si>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</si>
  <si>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</si>
  <si>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</si>
  <si>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</si>
  <si>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</si>
  <si>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</si>
  <si>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</si>
  <si>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</si>
  <si>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</si>
  <si>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</si>
  <si>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</si>
  <si>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</si>
  <si>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</si>
  <si>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</si>
  <si>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</si>
  <si>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</si>
  <si>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</si>
  <si>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</si>
  <si>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</si>
  <si>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</si>
  <si>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</si>
  <si>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</si>
  <si>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</si>
  <si>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</si>
  <si>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참여
핵심
운용
인력수</t>
    <phoneticPr fontId="22" type="noConversion"/>
  </si>
  <si>
    <t>참여
일반
운용
인력수</t>
    <phoneticPr fontId="22" type="noConversion"/>
  </si>
  <si>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</si>
  <si>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</si>
  <si>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</si>
  <si>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</si>
  <si>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</si>
  <si>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</si>
  <si>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</si>
  <si>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</si>
  <si>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</si>
  <si>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</si>
  <si>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</si>
  <si>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</si>
  <si>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</si>
  <si>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수익율
(Multiple)</t>
    <phoneticPr fontId="1" type="noConversion"/>
  </si>
  <si>
    <t>펀드수</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</si>
  <si>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</si>
  <si>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</si>
  <si>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</si>
  <si>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</si>
  <si>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</si>
  <si>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투자금액
가중평균
수익율</t>
    <phoneticPr fontId="1" type="noConversion"/>
  </si>
  <si>
    <t>투자금액
가중평균수익율
(회수료)</t>
    <phoneticPr fontId="1" type="noConversion"/>
  </si>
  <si>
    <t>투자금액
가중수익율</t>
    <phoneticPr fontId="1" type="noConversion"/>
  </si>
  <si>
    <t xml:space="preserve">3. 항목별 작성요령 </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</si>
  <si>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</si>
  <si>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</si>
  <si>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</si>
  <si>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</si>
  <si>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</si>
  <si>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</si>
  <si>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</si>
  <si>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</si>
  <si>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</si>
  <si>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</si>
  <si>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</si>
  <si>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</si>
  <si>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</si>
  <si>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</si>
  <si>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</si>
  <si>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</si>
  <si>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</si>
  <si>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</si>
  <si>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미회수
투자자산투자원금
총액</t>
    <phoneticPr fontId="1" type="noConversion"/>
  </si>
  <si>
    <t>미회수
투자자산
가치총액</t>
    <phoneticPr fontId="1" type="noConversion"/>
  </si>
  <si>
    <t>미회수
투자자산가치총액</t>
    <phoneticPr fontId="1" type="noConversion"/>
  </si>
  <si>
    <t xml:space="preserve">     - 핵심운용인력의 변경이 있었던 경우 핵심운용인력으로서 담당기간이 가장 긴 순으로 작성</t>
  </si>
  <si>
    <t>핵심운용인력</t>
  </si>
  <si>
    <t>일반운용인력</t>
  </si>
  <si>
    <t>운용펀드
최초결성일</t>
    <phoneticPr fontId="1" type="noConversion"/>
  </si>
  <si>
    <t>자본충실률</t>
    <phoneticPr fontId="1" type="noConversion"/>
  </si>
  <si>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</si>
  <si>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</si>
  <si>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</si>
  <si>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</si>
  <si>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</si>
  <si>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</si>
  <si>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</si>
  <si>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</si>
  <si>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</si>
  <si>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펀드수익율</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</si>
  <si>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</si>
  <si>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</si>
  <si>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</si>
  <si>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</si>
  <si>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</si>
  <si>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</si>
  <si>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</si>
  <si>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</si>
  <si>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</si>
  <si>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</si>
  <si>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</si>
  <si>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</si>
  <si>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</si>
  <si>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</si>
  <si>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</si>
  <si>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</si>
  <si>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</si>
  <si>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</si>
  <si>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</si>
  <si>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</si>
  <si>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</si>
  <si>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</si>
  <si>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</si>
  <si>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</si>
  <si>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</si>
  <si>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</si>
  <si>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</si>
  <si>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</si>
  <si>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</si>
  <si>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</si>
  <si>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</si>
  <si>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</si>
  <si>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</si>
  <si>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</si>
  <si>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</si>
  <si>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</si>
  <si>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</si>
  <si>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</si>
  <si>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</si>
  <si>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</si>
  <si>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</si>
  <si>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</si>
  <si>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</si>
  <si>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</si>
  <si>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</si>
  <si>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</si>
  <si>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</si>
  <si>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</si>
  <si>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</si>
  <si>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</si>
  <si>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</si>
  <si>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</si>
  <si>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</si>
  <si>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</si>
  <si>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</si>
  <si>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</si>
  <si>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</si>
  <si>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</si>
  <si>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</si>
  <si>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</si>
  <si>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</si>
  <si>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</si>
  <si>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</si>
  <si>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</si>
  <si>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</si>
  <si>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투자금액
가중평균수익율</t>
    <phoneticPr fontId="1" type="noConversion"/>
  </si>
  <si>
    <t>투자금액
가중평균수익율
(회수료)</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</si>
  <si>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</si>
  <si>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</si>
  <si>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</si>
  <si>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</si>
  <si>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</si>
  <si>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</si>
  <si>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</si>
  <si>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</si>
  <si>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</si>
  <si>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</si>
  <si>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</si>
  <si>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</si>
  <si>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</si>
  <si>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</si>
  <si>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</si>
  <si>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</si>
  <si>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</si>
  <si>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</si>
  <si>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</si>
  <si>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</si>
  <si>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</si>
  <si>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</si>
  <si>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</si>
  <si>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</si>
  <si>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</si>
  <si>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</si>
  <si>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</si>
  <si>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</si>
  <si>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</si>
  <si>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</si>
  <si>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</si>
  <si>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</si>
  <si>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</si>
  <si>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</si>
  <si>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</si>
  <si>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</si>
  <si>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</si>
  <si>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</si>
  <si>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</si>
  <si>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기타투자자
출자
약정액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</si>
  <si>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</si>
  <si>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</si>
  <si>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</si>
  <si>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</si>
  <si>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우선손실충당비율
(약정총액 대비)</t>
    <phoneticPr fontId="22" type="noConversion"/>
  </si>
  <si>
    <t>계</t>
    <phoneticPr fontId="22" type="noConversion"/>
  </si>
  <si>
    <t>자기자본(자본총계)</t>
    <phoneticPr fontId="1" type="noConversion"/>
  </si>
  <si>
    <t>거래금액 (단위 : 원)</t>
    <phoneticPr fontId="23" type="noConversion"/>
  </si>
  <si>
    <t>관리보수제안</t>
    <phoneticPr fontId="1"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</si>
  <si>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</si>
  <si>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</si>
  <si>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</si>
  <si>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</si>
  <si>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</si>
  <si>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</si>
  <si>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</si>
  <si>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</si>
  <si>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</si>
  <si>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</si>
  <si>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</si>
  <si>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</si>
  <si>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</si>
  <si>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목표
수익률
(IRR)</t>
    <phoneticPr fontId="1"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</si>
  <si>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</si>
  <si>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</si>
  <si>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</si>
  <si>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</si>
  <si>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</si>
  <si>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결성(예정)일</t>
    <phoneticPr fontId="1" type="noConversion"/>
  </si>
  <si>
    <t>최초결성
운용펀드명</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</si>
  <si>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</si>
  <si>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</si>
  <si>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</si>
  <si>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최초결성운용펀드명칭</t>
    <phoneticPr fontId="1" type="noConversion"/>
  </si>
  <si>
    <t>펀드유형
(투자대상확정여부)</t>
    <phoneticPr fontId="1" type="noConversion"/>
  </si>
  <si>
    <t>투자기업의
주된 법인유형</t>
    <phoneticPr fontId="1" type="noConversion"/>
  </si>
  <si>
    <t>펀드의
주된 투자유형</t>
    <phoneticPr fontId="1" type="noConversion"/>
  </si>
  <si>
    <t>핵심 운용인력</t>
  </si>
  <si>
    <t>일반 운용인력</t>
    <phoneticPr fontId="22" type="noConversion"/>
  </si>
  <si>
    <t>핵심운용인력</t>
    <phoneticPr fontId="2" type="noConversion"/>
  </si>
  <si>
    <t>일반운용인력</t>
    <phoneticPr fontId="2" type="noConversion"/>
  </si>
  <si>
    <t>제안서
작성
기준일</t>
    <phoneticPr fontId="1" type="noConversion"/>
  </si>
  <si>
    <t>5. 연록색으로 음영처리된 셀은 자동 반영되거나 고정된 값이므로 별도의 입력은 하지 말 것</t>
    <phoneticPr fontId="22" type="noConversion"/>
  </si>
  <si>
    <t>4. 'Alt+Enter'나 연이은 공백은 입력하지 말 것</t>
    <phoneticPr fontId="22" type="noConversion"/>
  </si>
  <si>
    <t>선순위</t>
    <phoneticPr fontId="22" type="noConversion"/>
  </si>
  <si>
    <t>후순위</t>
    <phoneticPr fontId="22" type="noConversion"/>
  </si>
  <si>
    <t>중순위</t>
    <phoneticPr fontId="22" type="noConversion"/>
  </si>
  <si>
    <t>1stRate</t>
    <phoneticPr fontId="22" type="noConversion"/>
  </si>
  <si>
    <t>2ndRate</t>
    <phoneticPr fontId="22" type="noConversion"/>
  </si>
  <si>
    <t>3rdRate</t>
    <phoneticPr fontId="22" type="noConversion"/>
  </si>
  <si>
    <t>비율</t>
    <phoneticPr fontId="22" type="noConversion"/>
  </si>
  <si>
    <t>금액</t>
    <phoneticPr fontId="22" type="noConversion"/>
  </si>
  <si>
    <t>1stAmt</t>
    <phoneticPr fontId="22" type="noConversion"/>
  </si>
  <si>
    <t>2ndAmt</t>
    <phoneticPr fontId="22" type="noConversion"/>
  </si>
  <si>
    <t>3rdAmt</t>
    <phoneticPr fontId="22" type="noConversion"/>
  </si>
  <si>
    <t>Remark2</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</si>
  <si>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</si>
  <si>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</si>
  <si>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</si>
  <si>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</si>
  <si>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수시납</t>
  </si>
  <si>
    <t>미정</t>
  </si>
  <si>
    <t>제안사</t>
  </si>
  <si>
    <t>제안사계열사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</si>
  <si>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</si>
  <si>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</si>
  <si>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</si>
  <si>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</si>
  <si>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</si>
  <si>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</si>
  <si>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</si>
  <si>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</si>
  <si>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</si>
  <si>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</si>
  <si>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</si>
  <si>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</si>
  <si>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</si>
  <si>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</si>
  <si>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</si>
  <si>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</si>
  <si>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</si>
  <si>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</si>
  <si>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</si>
  <si>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</si>
  <si>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</si>
  <si>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</si>
  <si>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</si>
  <si>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</si>
  <si>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</si>
  <si>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</si>
  <si>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지원총괄</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</si>
  <si>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</si>
  <si>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</si>
  <si>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</si>
  <si>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</si>
  <si>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</si>
  <si>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</si>
  <si>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</si>
  <si>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</si>
  <si>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</si>
  <si>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펀드계정 투자는 회수로, 고유계정 투자는 신규 투자로 개별 작성</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</si>
  <si>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</si>
  <si>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</si>
  <si>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</si>
  <si>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</si>
  <si>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</si>
  <si>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</si>
  <si>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</si>
  <si>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</si>
  <si>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</si>
  <si>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일반</t>
    <phoneticPr fontId="22" type="noConversion"/>
  </si>
  <si>
    <t>투자시점
회사상태</t>
    <phoneticPr fontId="1" type="noConversion"/>
  </si>
  <si>
    <t>기업회생(舊, 법정관리)</t>
  </si>
  <si>
    <t>OOOO인베스트먼트㈜</t>
  </si>
  <si>
    <t>000 펀드</t>
  </si>
  <si>
    <t>oo%</t>
  </si>
  <si>
    <t>가인베스트먼트</t>
  </si>
  <si>
    <t>000000-0000000</t>
  </si>
  <si>
    <t>나인베스트먼트</t>
  </si>
  <si>
    <t>홍길동</t>
  </si>
  <si>
    <t>070-2222-2222</t>
  </si>
  <si>
    <t>000-00-00000</t>
  </si>
  <si>
    <t>000-000</t>
  </si>
  <si>
    <t>34-3 대우증권빌딩 16층 산은자산운용</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</si>
  <si>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</si>
  <si>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</si>
  <si>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</si>
  <si>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</si>
  <si>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</si>
  <si>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</si>
  <si>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</si>
  <si>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</si>
  <si>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</si>
  <si>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</si>
  <si>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</si>
  <si>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</si>
  <si>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</si>
  <si>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</si>
  <si>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ABD㈜</t>
  </si>
  <si>
    <t>ABC Inc.</t>
  </si>
  <si>
    <t>CDE Inc.</t>
  </si>
  <si>
    <t>가나다㈜</t>
  </si>
  <si>
    <t>㈜가나다</t>
  </si>
  <si>
    <t>라마바㈜</t>
  </si>
  <si>
    <t>엔터테인먼트</t>
  </si>
  <si>
    <t>GHI Inc.</t>
  </si>
  <si>
    <t>AAA Inc.</t>
  </si>
  <si>
    <t>A 프로젝트</t>
  </si>
  <si>
    <t>펀드청산시자본계정투자</t>
  </si>
  <si>
    <t>12.06.13 거래소 종가</t>
  </si>
  <si>
    <t>이00</t>
  </si>
  <si>
    <t>11.12.31장부가액</t>
  </si>
  <si>
    <t>김00</t>
  </si>
  <si>
    <t>손실처리</t>
  </si>
  <si>
    <t>일반</t>
  </si>
  <si>
    <t>가인테스트먼트㈜</t>
  </si>
  <si>
    <t>투자이사</t>
  </si>
  <si>
    <t>02-0000-0000</t>
  </si>
  <si>
    <t>010-0000-0000</t>
  </si>
  <si>
    <t>정00</t>
  </si>
  <si>
    <t>박00</t>
  </si>
  <si>
    <t>최00</t>
  </si>
  <si>
    <t>인00</t>
  </si>
  <si>
    <t>가인베스트먼트㈜</t>
  </si>
  <si>
    <t>A기업</t>
  </si>
  <si>
    <t>다인베스트먼트㈜</t>
  </si>
  <si>
    <t>B기업</t>
  </si>
  <si>
    <t>통신/IT서비스</t>
  </si>
  <si>
    <t>C기업</t>
  </si>
  <si>
    <t>0000-0000</t>
  </si>
  <si>
    <t>000주*@000원=000백만원(10.02.23종가기준)</t>
  </si>
  <si>
    <t>나인베스트먼트㈜</t>
  </si>
  <si>
    <t>마인베스트먼트㈜</t>
  </si>
  <si>
    <t>바인베스트먼트㈜</t>
  </si>
  <si>
    <t>00대학교</t>
  </si>
  <si>
    <t>00고등학교</t>
  </si>
  <si>
    <t>총괄</t>
  </si>
  <si>
    <t>해외현지법인</t>
  </si>
  <si>
    <t>라인베스트먼트㈜</t>
  </si>
  <si>
    <t>00개발㈜</t>
    <phoneticPr fontId="22" type="noConversion"/>
  </si>
  <si>
    <t>00증권㈜</t>
    <phoneticPr fontId="22" type="noConversion"/>
  </si>
  <si>
    <t>㈜00홀딩스</t>
    <phoneticPr fontId="22" type="noConversion"/>
  </si>
  <si>
    <t>㈜00기업</t>
    <phoneticPr fontId="22" type="noConversion"/>
  </si>
  <si>
    <t>00대학교 산학협력단</t>
    <phoneticPr fontId="22" type="noConversion"/>
  </si>
  <si>
    <t>NPL(SPC출자 등 포함)</t>
  </si>
  <si>
    <t>대여금(기업구조조정 목적)</t>
  </si>
  <si>
    <t>자산매입(기업구조조정 목적)</t>
  </si>
  <si>
    <t>자본금+자본잉여금</t>
    <phoneticPr fontId="1" type="noConversion"/>
  </si>
  <si>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</si>
  <si>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</si>
  <si>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</si>
  <si>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</si>
  <si>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</si>
  <si>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</si>
  <si>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</si>
  <si>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</si>
  <si>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</si>
  <si>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</si>
  <si>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</si>
  <si>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</si>
  <si>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</si>
  <si>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</si>
  <si>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</si>
  <si>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</si>
  <si>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</si>
  <si>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</si>
  <si>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
수익율</t>
    <phoneticPr fontId="1" type="noConversion"/>
  </si>
  <si>
    <t>투자관련
경력구분</t>
    <phoneticPr fontId="1" type="noConversion"/>
  </si>
  <si>
    <t>투자관련
경력구분</t>
    <phoneticPr fontId="1" type="noConversion"/>
  </si>
  <si>
    <t>외국법인</t>
    <phoneticPr fontId="22" type="noConversion"/>
  </si>
  <si>
    <t>기타</t>
    <phoneticPr fontId="22" type="noConversion"/>
  </si>
  <si>
    <t>관리인력</t>
    <phoneticPr fontId="3" type="noConversion"/>
  </si>
  <si>
    <t>[작성 대상]</t>
    <phoneticPr fontId="1" type="noConversion"/>
  </si>
  <si>
    <t>펀드
(별첨 2.3)</t>
    <phoneticPr fontId="22" type="noConversion"/>
  </si>
  <si>
    <t xml:space="preserve">  ※ M&amp;A가 있었던 경우 M&amp;A 이전에 청산한 펀드는 포함</t>
    <phoneticPr fontId="22" type="noConversion"/>
  </si>
  <si>
    <t xml:space="preserve">  ※ 회사분할이 있었던 경우 분할 이전에 청산한 펀드는 제외</t>
    <phoneticPr fontId="22" type="noConversion"/>
  </si>
  <si>
    <t>펀드계정투자
(별첨 2.4 )</t>
    <phoneticPr fontId="1" type="noConversion"/>
  </si>
  <si>
    <t>ⅱ) 펀드계정 투자</t>
    <phoneticPr fontId="22" type="noConversion"/>
  </si>
  <si>
    <t xml:space="preserve">     인수업무로 인한 투자는 제외</t>
    <phoneticPr fontId="22" type="noConversion"/>
  </si>
  <si>
    <t xml:space="preserve">  ※ 성공, 실패 사례 모두 포함</t>
    <phoneticPr fontId="22" type="noConversion"/>
  </si>
  <si>
    <t>ⅱ) 고유계정 투자</t>
    <phoneticPr fontId="22" type="noConversion"/>
  </si>
  <si>
    <t xml:space="preserve">iii)  단, 기업구조조정 목적이 아닌 주식 또는 주식연계채권은 단기 수익 획득 목적 투자와 주관사 업무 및 </t>
    <phoneticPr fontId="22" type="noConversion"/>
  </si>
  <si>
    <t xml:space="preserve">     인수업무로 인한 투자는 제외</t>
    <phoneticPr fontId="22" type="noConversion"/>
  </si>
  <si>
    <t xml:space="preserve">  ※ M&amp;A 또는 회사분할이 있었던 경우 M&amp;A 또는 분할 이전에 회수완료한 실적은 제외</t>
    <phoneticPr fontId="22" type="noConversion"/>
  </si>
  <si>
    <t xml:space="preserve">  ※ 성공, 실패 사례 모두 포함</t>
    <phoneticPr fontId="22" type="noConversion"/>
  </si>
  <si>
    <t>핵심운용인력 투자
및
일반운용인력 투자
(별첨 3.2.1 및 3.2.3)</t>
    <phoneticPr fontId="22" type="noConversion"/>
  </si>
  <si>
    <r>
      <t xml:space="preserve">ⅰ) 자산에 대한 투자 또는 자산운용을 목적으로 설립된 </t>
    </r>
    <r>
      <rPr>
        <b/>
        <sz val="10"/>
        <color theme="1"/>
        <rFont val="맑은 고딕"/>
        <family val="3"/>
        <charset val="129"/>
        <scheme val="minor"/>
      </rPr>
      <t>법인</t>
    </r>
    <r>
      <rPr>
        <sz val="10"/>
        <color theme="1"/>
        <rFont val="맑은 고딕"/>
        <family val="3"/>
        <charset val="129"/>
        <scheme val="minor"/>
      </rPr>
      <t xml:space="preserve"> 재직 중에</t>
    </r>
    <phoneticPr fontId="3" type="noConversion"/>
  </si>
  <si>
    <t>ⅲ) 투자기업 발굴, 투자검토, 사후관리, 회수 등의 실무 또는 의사결정과정에의 참여가 주된 업무인 경우로서</t>
    <phoneticPr fontId="3" type="noConversion"/>
  </si>
  <si>
    <t xml:space="preserve">  ※ 동일 투자건에 다수의 인력이 참여한 경우 가장 기여도가 높은 1인의 실적으로 기재</t>
    <phoneticPr fontId="22" type="noConversion"/>
  </si>
  <si>
    <t xml:space="preserve">  ※ 투자시기 차이 등으로 참여인력의 실적이 구분되는 경우에는 참여인력별로 구분 가능</t>
    <phoneticPr fontId="22" type="noConversion"/>
  </si>
  <si>
    <t xml:space="preserve">  - 단, 주관사 업무 및 인수업무로 인한 투자는 제외</t>
    <phoneticPr fontId="22" type="noConversion"/>
  </si>
  <si>
    <t xml:space="preserve"> - ‘채무자의 회생 및 파산에 관한 법률’, '화의법', '파산법', '회사정리법'에 따른 기업회생(舊, 법정관리) 절차중인 기업</t>
    <phoneticPr fontId="3" type="noConversion"/>
  </si>
  <si>
    <t xml:space="preserve"> - '채권은행협의회 운영협약'에 따른 기업신용위험 상시평가를 통하여 부실징후기업의 관리절차가 개시된 기업</t>
    <phoneticPr fontId="22" type="noConversion"/>
  </si>
  <si>
    <t xml:space="preserve">  ※ 동일 투자건에 다수의 인력이 참여한 경우 가장 기여도가 높은 1인의 실적으로 기재</t>
    <phoneticPr fontId="22" type="noConversion"/>
  </si>
  <si>
    <t>Ⅲ. Sheet별 작성요령</t>
    <phoneticPr fontId="22" type="noConversion"/>
  </si>
  <si>
    <t>[2.1. 제안사 개요]</t>
    <phoneticPr fontId="22" type="noConversion"/>
  </si>
  <si>
    <t>1. 항목별 작성요령</t>
    <phoneticPr fontId="22" type="noConversion"/>
  </si>
  <si>
    <t xml:space="preserve">  1) 펀드운용업무시작일 및 운용펀드최초결성일에 대한 근거서류를 기초로 작성</t>
    <phoneticPr fontId="22"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</si>
  <si>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</si>
  <si>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</si>
  <si>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[2.2. 제안사 재무현황]</t>
    <phoneticPr fontId="22" type="noConversion"/>
  </si>
  <si>
    <t>1. 항목별 작성요령</t>
    <phoneticPr fontId="22" type="noConversion"/>
  </si>
  <si>
    <t xml:space="preserve">  2) 최근 3개 회계연도의 감사보고서 상의 금액을 기재</t>
    <phoneticPr fontId="22" type="noConversion"/>
  </si>
  <si>
    <t>[2.3. 제안사 펀드현황]</t>
    <phoneticPr fontId="22" type="noConversion"/>
  </si>
  <si>
    <t>1. 작성대상 : "Ⅱ.용어의 정의 등 [작성 대상]" 참고</t>
    <phoneticPr fontId="22" type="noConversion"/>
  </si>
  <si>
    <t>2. 작성순서 : 등록/신고(예정)일이 빠른 순서</t>
    <phoneticPr fontId="22" type="noConversion"/>
  </si>
  <si>
    <t>3. 항목별 작성요령</t>
    <phoneticPr fontId="22" type="noConversion"/>
  </si>
  <si>
    <t xml:space="preserve">  1) 펀드사업자등록번호 : 미결성 등으로 인해 사업자등록번호가 없는 경우 제외</t>
    <phoneticPr fontId="22" type="noConversion"/>
  </si>
  <si>
    <t xml:space="preserve">  2) 펀드상태 : 제안서작성기준일을 기준으로 펀드상태를 판단</t>
    <phoneticPr fontId="22" type="noConversion"/>
  </si>
  <si>
    <t xml:space="preserve">    ※ 회수총액 : 투자에 대한 회수금액 총액으로, 예금 등 금융상품에 대한 원리금 등 회수금액은 포함하지 않음</t>
    <phoneticPr fontId="22" type="noConversion"/>
  </si>
  <si>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</si>
  <si>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</si>
  <si>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</si>
  <si>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3. 항목별 작성요령</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</si>
  <si>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</si>
  <si>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</si>
  <si>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</si>
  <si>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</si>
  <si>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</si>
  <si>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</si>
  <si>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8) 회수총액 : '회수료' 및 '부분회수' 투자건에 대해 실제 펀드계정으로 회수한 금액 기재. '미회수' 투자건은 0원 기재</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</si>
  <si>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</si>
  <si>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</si>
  <si>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</si>
  <si>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</si>
  <si>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</si>
  <si>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</si>
  <si>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</si>
  <si>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</si>
  <si>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13) 펀드 청산시 운용사가 고유계정을 통해 펀드 보유자산을 매수한 경우</t>
    <phoneticPr fontId="22" type="noConversion"/>
  </si>
  <si>
    <t>[3.1. 참여인력 개요]</t>
    <phoneticPr fontId="22" type="noConversion"/>
  </si>
  <si>
    <t>1. 작성대상 : 금번 제안 펀드에 참여하는 핵심운용인력, 일반운용인력 및 관리인력</t>
    <phoneticPr fontId="22" type="noConversion"/>
  </si>
  <si>
    <t>2. 작성순서</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</si>
  <si>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</si>
  <si>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</si>
  <si>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3. 항목별 작성요령</t>
    <phoneticPr fontId="22" type="noConversion"/>
  </si>
  <si>
    <t xml:space="preserve">  1) 제재내용 : 제재경력여부가 'YES'인 경우에 한해 간략히 작성 </t>
    <phoneticPr fontId="22" type="noConversion"/>
  </si>
  <si>
    <t>[3.2.1 핵심운용인력 투자현황 및 3.2.3 일반운용인력 투자현황]</t>
    <phoneticPr fontId="22" type="noConversion"/>
  </si>
  <si>
    <t>1. 작성대상 : "Ⅱ.용어의 정의 등 [작성 대상]" 참고</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</si>
  <si>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</si>
  <si>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</si>
  <si>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</si>
  <si>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3. 항목별 작성요령 </t>
    <phoneticPr fontId="22" type="noConversion"/>
  </si>
  <si>
    <t xml:space="preserve">  1) 담당기간 및 역할 : 해당 투자건에서 담당한 역할을 목록에서 선택</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</si>
  <si>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</si>
  <si>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</si>
  <si>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2) 투자, 회수투자자산, 미회수투자자산 : 운용인력 입장이 아닌 재직회사 입장에서 투자일과 최종회수일을 기재</t>
    <phoneticPr fontId="22" type="noConversion"/>
  </si>
  <si>
    <t xml:space="preserve">     - 세부 내용은 「2.4. 제안사 투자현황」 sheet의 항목별 작성요령 참고</t>
    <phoneticPr fontId="22" type="noConversion"/>
  </si>
  <si>
    <t xml:space="preserve">  1) 「3.1. 참여인력 개요」 Sheet의 운용인력 순</t>
    <phoneticPr fontId="22" type="noConversion"/>
  </si>
  <si>
    <t xml:space="preserve">  2) 투자실행일이 빠른 순</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</si>
  <si>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</si>
  <si>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</si>
  <si>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</si>
  <si>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</si>
  <si>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</si>
  <si>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</si>
  <si>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</si>
  <si>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</si>
  <si>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</si>
  <si>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</si>
  <si>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</si>
  <si>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 xml:space="preserve"> 2) 기재된 경력은 입증가능하여야 함</t>
    <phoneticPr fontId="1"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</si>
  <si>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</si>
  <si>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</si>
  <si>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</si>
  <si>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</si>
  <si>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</si>
  <si>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</si>
  <si>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</si>
  <si>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</si>
  <si>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</si>
  <si>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</si>
  <si>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</si>
  <si>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4) 운용중 펀드의 수익율 계산을 위해 '가상분배' 입력 필수</t>
    <phoneticPr fontId="22" type="noConversion"/>
  </si>
  <si>
    <t>[4.2. 펀드 인력변경이력]</t>
    <phoneticPr fontId="22" type="noConversion"/>
  </si>
  <si>
    <t>1. 작성대상</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</si>
  <si>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</si>
  <si>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</si>
  <si>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</si>
  <si>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3. 항목별 작성요령</t>
    <phoneticPr fontId="1" type="noConversion"/>
  </si>
  <si>
    <r>
      <t xml:space="preserve">2) 펀드설립 이후 청산시 또는 제안서작성기준일까지의 모든 </t>
    </r>
    <r>
      <rPr>
        <b/>
        <sz val="10"/>
        <color theme="1"/>
        <rFont val="맑은 고딕"/>
        <family val="3"/>
        <charset val="129"/>
        <scheme val="major"/>
      </rPr>
      <t>변경이력 기재</t>
    </r>
    <phoneticPr fontId="1" type="noConversion"/>
  </si>
  <si>
    <r>
      <t xml:space="preserve">- 유출되는 인력, 유입되는 인력을 </t>
    </r>
    <r>
      <rPr>
        <b/>
        <sz val="10"/>
        <color theme="1"/>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</si>
  <si>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</si>
  <si>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</si>
  <si>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Ⅳ. 열제목별 목록값</t>
    <phoneticPr fontId="3" type="noConversion"/>
  </si>
  <si>
    <t>구분</t>
    <phoneticPr fontId="3" type="noConversion"/>
  </si>
  <si>
    <t>목록값</t>
    <phoneticPr fontId="3" type="noConversion"/>
  </si>
  <si>
    <t>참여인력구분</t>
    <phoneticPr fontId="3" type="noConversion"/>
  </si>
  <si>
    <t>중소기업창업투자조합</t>
    <phoneticPr fontId="1" type="noConversion"/>
  </si>
  <si>
    <t>여부</t>
    <phoneticPr fontId="3" type="noConversion"/>
  </si>
  <si>
    <t>YES</t>
    <phoneticPr fontId="3" type="noConversion"/>
  </si>
  <si>
    <t>기업구조조정조합</t>
    <phoneticPr fontId="22" type="noConversion"/>
  </si>
  <si>
    <t>NO</t>
    <phoneticPr fontId="3" type="noConversion"/>
  </si>
  <si>
    <t>기업구조조정증권투자회사</t>
    <phoneticPr fontId="22" type="noConversion"/>
  </si>
  <si>
    <t>운용인력직무구분</t>
    <phoneticPr fontId="3" type="noConversion"/>
  </si>
  <si>
    <t>투자실무</t>
    <phoneticPr fontId="3" type="noConversion"/>
  </si>
  <si>
    <t>기업구조조정투자회사</t>
    <phoneticPr fontId="22" type="noConversion"/>
  </si>
  <si>
    <t>의사결정</t>
    <phoneticPr fontId="3" type="noConversion"/>
  </si>
  <si>
    <t>우선주</t>
    <phoneticPr fontId="22" type="noConversion"/>
  </si>
  <si>
    <t>농식품투자조합</t>
    <phoneticPr fontId="22" type="noConversion"/>
  </si>
  <si>
    <t>기타 주식연계채권</t>
    <phoneticPr fontId="3" type="noConversion"/>
  </si>
  <si>
    <t>NPL(SPC출자 등 포함)</t>
    <phoneticPr fontId="22" type="noConversion"/>
  </si>
  <si>
    <t>펀드유형
(투자대상확정여부)</t>
    <phoneticPr fontId="3" type="noConversion"/>
  </si>
  <si>
    <t>블라인드펀드</t>
    <phoneticPr fontId="3" type="noConversion"/>
  </si>
  <si>
    <t>대여금(기업구조조정 목적)</t>
    <phoneticPr fontId="22" type="noConversion"/>
  </si>
  <si>
    <t>자산매입(기업구조조정 목적)</t>
    <phoneticPr fontId="22" type="noConversion"/>
  </si>
  <si>
    <t>출자자유형</t>
    <phoneticPr fontId="3" type="noConversion"/>
  </si>
  <si>
    <t>기타</t>
    <phoneticPr fontId="3" type="noConversion"/>
  </si>
  <si>
    <t>펀드의 주된
투자유형</t>
    <phoneticPr fontId="22" type="noConversion"/>
  </si>
  <si>
    <t>주식 또는 주식연계채권</t>
    <phoneticPr fontId="22" type="noConversion"/>
  </si>
  <si>
    <t>NPL(SPC출자 등 포함)</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</si>
  <si>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</si>
  <si>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</si>
  <si>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</si>
  <si>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</si>
  <si>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</si>
  <si>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</si>
  <si>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</si>
  <si>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</si>
  <si>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</si>
  <si>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</si>
  <si>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</si>
  <si>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</si>
  <si>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</si>
  <si>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</si>
  <si>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</si>
  <si>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</si>
  <si>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</si>
  <si>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</si>
  <si>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</si>
  <si>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</si>
  <si>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</si>
  <si>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</si>
  <si>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</si>
  <si>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</si>
  <si>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</si>
  <si>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</si>
  <si>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</si>
  <si>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피투자기업의
주된 법인유형
(별첨 2.3.)
피투자기업 법인유형
(별첨 2.4.)</t>
    <phoneticPr fontId="22"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</si>
  <si>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</si>
  <si>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</si>
  <si>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</si>
  <si>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</si>
  <si>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피투자기업 법인유형
(별첨 3.2.1, 3.2.2, 3.2.3)</t>
    <phoneticPr fontId="22" type="noConversion"/>
  </si>
  <si>
    <t>청산중</t>
    <phoneticPr fontId="3" type="noConversion"/>
  </si>
  <si>
    <t>청산료</t>
    <phoneticPr fontId="3" type="noConversion"/>
  </si>
  <si>
    <t>운용사내 (타)펀드</t>
    <phoneticPr fontId="3" type="noConversion"/>
  </si>
  <si>
    <t>재직회사 법인유형
(별첨 3.4.)</t>
    <phoneticPr fontId="3" type="noConversion"/>
  </si>
  <si>
    <t>국내설립법인</t>
    <phoneticPr fontId="3" type="noConversion"/>
  </si>
  <si>
    <t>해외현지법인</t>
    <phoneticPr fontId="3" type="noConversion"/>
  </si>
  <si>
    <t>투자시점
회사상태
(별첨 2.4)</t>
    <phoneticPr fontId="22" type="noConversion"/>
  </si>
  <si>
    <t>기업회생(舊, 법정관리)</t>
    <phoneticPr fontId="22" type="noConversion"/>
  </si>
  <si>
    <t>A</t>
    <phoneticPr fontId="1" type="noConversion"/>
  </si>
  <si>
    <t>B</t>
    <phoneticPr fontId="1" type="noConversion"/>
  </si>
  <si>
    <t>C</t>
    <phoneticPr fontId="1" type="noConversion"/>
  </si>
  <si>
    <t>채권은행 운영협약</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</si>
  <si>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</si>
  <si>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</si>
  <si>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</si>
  <si>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 xml:space="preserve">  3) 투자시점 회사상태</t>
    <phoneticPr fontId="22" type="noConversion"/>
  </si>
  <si>
    <t xml:space="preserve">iii)  단, 기업구조조정 목적이 아닌 주식 또는 주식연계채권은 단기 수익 획득 목적 투자와 주관사 업무 및 </t>
    <phoneticPr fontId="22" type="noConversion"/>
  </si>
  <si>
    <t xml:space="preserve"> - 단, 기업구조조정 목적이 아닌 주식 또는 주식연계채권은 단기 수익 획득 목적의 투자와 주관사 업무·인수업무로 인한 투자 제외</t>
    <phoneticPr fontId="3" type="noConversion"/>
  </si>
  <si>
    <t>1. 별첨(1.1~4.2) 자료 작성전 하기 사항을 반드시 숙지하여 작성 (별첨번호는 Sheet명에서 확인 가능)</t>
    <phoneticPr fontId="22" type="noConversion"/>
  </si>
  <si>
    <t xml:space="preserve">2. 일자는 yyyy-mm-dd, 사업자등록번호는 000-00-00000, 법인등록번호는 000000-0000000 형식으로 입력 </t>
    <phoneticPr fontId="22" type="noConversion"/>
  </si>
  <si>
    <t>3. Drop down 목록이 있는 셀은 목록에서 선택</t>
    <phoneticPr fontId="22" type="noConversion"/>
  </si>
  <si>
    <t xml:space="preserve">   - 당사의 사전 허락 없이 수식을 편집한 경우는 허위사실 기재로 간주될 수 있음</t>
    <phoneticPr fontId="1" type="noConversion"/>
  </si>
  <si>
    <t>6. 펀드명, 회사명 등은 정식명칭을 기입하기 바람</t>
    <phoneticPr fontId="22" type="noConversion"/>
  </si>
  <si>
    <t>7. 11행부터 자료를 입력하고 1행~10행은 절대 삭제 및 수정 금지("4.1. 펀드거래", "4.2. 펀드 인력변경이력" 제외), Sheet 삭제 및 명칭변경 금지</t>
    <phoneticPr fontId="22"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</si>
  <si>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</si>
  <si>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r>
      <t xml:space="preserve"> </t>
    </r>
    <r>
      <rPr>
        <sz val="10"/>
        <rFont val="맑은 고딕"/>
        <family val="3"/>
        <charset val="129"/>
      </rPr>
      <t>★행삽입시 주의사항 : 지정된 범위 내에서만 행삽입하기</t>
    </r>
    <phoneticPr fontId="1" type="noConversion"/>
  </si>
  <si>
    <t xml:space="preserve">   예시) [4.1.펀드 거래] 시트에서 행삽입시 82행 위로만 삽입할것</t>
    <phoneticPr fontId="1"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</si>
  <si>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</si>
  <si>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</si>
  <si>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</si>
  <si>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13. 명칭(제안사명, 펀드명, 피투자기업명, 프로젝트명 등) 문자열은 동일건의 경우 동일한 문자열이어야 함</t>
    <phoneticPr fontId="22" type="noConversion"/>
  </si>
  <si>
    <t xml:space="preserve">          (같은 명칭을 다른 문자열로 입력할 경우 별건으로 인식될 여지가 있으므로, 동일한 문자열로 입력하여야 함)</t>
    <phoneticPr fontId="22" type="noConversion"/>
  </si>
  <si>
    <t>[공통사항]</t>
    <phoneticPr fontId="22" type="noConversion"/>
  </si>
  <si>
    <t xml:space="preserve">   - 셀 서식을 수정하지 말것</t>
    <phoneticPr fontId="1" type="noConversion"/>
  </si>
  <si>
    <t>9. '열삽입'은 불가능, '행삽입'은 가능</t>
    <phoneticPr fontId="22" type="noConversion"/>
  </si>
  <si>
    <t xml:space="preserve">       (2행~82행까지 '펀드_거래'라는 이름으로 범위지정되어 있어 이 범위를 벗어나 행삽입시 타시트에서 오류발생)</t>
    <phoneticPr fontId="1" type="noConversion"/>
  </si>
  <si>
    <t xml:space="preserve">  - 공동제안일 경우 「제안펀드」 및 「출자예상내역」 Sheet은 동일 내용으로 작성하여 개별 제출</t>
    <phoneticPr fontId="22" type="noConversion"/>
  </si>
  <si>
    <t>[잦은 기재 오류 내용]</t>
    <phoneticPr fontId="1" type="noConversion"/>
  </si>
  <si>
    <r>
      <t xml:space="preserve">1. Drop down 메뉴가 있는 선택항에서 </t>
    </r>
    <r>
      <rPr>
        <b/>
        <sz val="10"/>
        <color theme="1"/>
        <rFont val="맑은 고딕"/>
        <family val="3"/>
        <charset val="129"/>
        <scheme val="major"/>
      </rPr>
      <t>Drop down 메뉴를 사용치 않고 수기로 임의 입력한</t>
    </r>
    <r>
      <rPr>
        <sz val="10"/>
        <color theme="1"/>
        <rFont val="맑은 고딕"/>
        <family val="3"/>
        <charset val="129"/>
        <scheme val="major"/>
      </rPr>
      <t xml:space="preserve"> 경우</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</si>
  <si>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</si>
  <si>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</si>
  <si>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</si>
  <si>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</si>
  <si>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</si>
  <si>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</si>
  <si>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</si>
  <si>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</si>
  <si>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</si>
  <si>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</si>
  <si>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</si>
  <si>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</si>
  <si>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</si>
  <si>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</si>
  <si>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</si>
  <si>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</si>
  <si>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</si>
  <si>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</si>
  <si>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</si>
  <si>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t>Ⅱ. 용어의 정의 등</t>
    <phoneticPr fontId="1" type="noConversion"/>
  </si>
  <si>
    <t>제안서작성기준일</t>
    <phoneticPr fontId="22" type="noConversion"/>
  </si>
  <si>
    <t>제안사 법인등기부등본 상의 설립일</t>
    <phoneticPr fontId="1" type="noConversion"/>
  </si>
  <si>
    <t>펀드운용업무시작일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</si>
  <si>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</si>
  <si>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</si>
  <si>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운용펀드최초결성일</t>
    <phoneticPr fontId="1" type="noConversion"/>
  </si>
  <si>
    <t>펀드 투자규약(정관, 신탁계약서 등) 상에 제안사가 운용사로 기재된 펀드로서</t>
  </si>
  <si>
    <t>결성일이 가장 빠른 펀드의 펀드결성일</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</si>
  <si>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</si>
  <si>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</si>
  <si>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펀드</t>
    <phoneticPr fontId="1" type="noConversion"/>
  </si>
  <si>
    <t>ⅰ) 부동산 및 문화컨텐츠 이외 자산의 주식 또는 주식연계채권, 기업구조조정 목적(NPL 포함)에 주로 투자(프로젝트 투자 제외)하는</t>
    <phoneticPr fontId="1" type="noConversion"/>
  </si>
  <si>
    <t xml:space="preserve">   - 「여신전문금융업법」제41조 제3항에 따른 신기술사업투자조합</t>
    <phoneticPr fontId="22" type="noConversion"/>
  </si>
  <si>
    <t xml:space="preserve">   - 「중소기업창업 지원법」제2조 제5호에 따른 중소기업창업투자조합</t>
    <phoneticPr fontId="22" type="noConversion"/>
  </si>
  <si>
    <t xml:space="preserve">   - 「벤처기업육성에 관한 특별조치법」제4조의3에 따른 한국벤처투자조합</t>
    <phoneticPr fontId="22" type="noConversion"/>
  </si>
  <si>
    <t xml:space="preserve">   - 「소재·부품전문기업 등의 육성에 관한 특별조치법」제6조에 따른 소재·부품전문투자조합</t>
    <phoneticPr fontId="22"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</si>
  <si>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</si>
  <si>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 xml:space="preserve">   - 「간접투자자산운용업법」제141조에 따른 기업구조조정증권투자회사</t>
    <phoneticPr fontId="22" type="noConversion"/>
  </si>
  <si>
    <t xml:space="preserve">   - 「기업구조조정투자회사법」제2조에 따른 기업구조조정투자회사</t>
    <phoneticPr fontId="22" type="noConversion"/>
  </si>
  <si>
    <t xml:space="preserve">   - 「자본시장과 금융투자업에 관한 법률」제9조 제19항에 따른 사모집합투자기구
     등 사모펀드(또는 이와 유사한 외국집합투자기구)</t>
    <phoneticPr fontId="1" type="noConversion"/>
  </si>
  <si>
    <t xml:space="preserve">   - 유동화전문유한회사</t>
    <phoneticPr fontId="22" type="noConversion"/>
  </si>
  <si>
    <t>투자대상 발굴, 투자검토, 투자실행, 사후관리, 회수 등</t>
    <phoneticPr fontId="1" type="noConversion"/>
  </si>
  <si>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</si>
  <si>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</si>
  <si>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</si>
  <si>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</si>
  <si>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</si>
  <si>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출자자총회에서 의결된 해산일. 또는 투자규약(정관, 신탁계약서 등) 상의 해산 예정일</t>
  </si>
  <si>
    <t>펀드
유형</t>
    <phoneticPr fontId="1" type="noConversion"/>
  </si>
  <si>
    <t>펀드
상태</t>
    <phoneticPr fontId="1" type="noConversion"/>
  </si>
  <si>
    <t>제3자로부터 Contest 방식에 의해 펀드운용사로 선정되어 출자자를 모집하고 있는 경우 (예시 : 한국성장금융, 한국벤처투자, 국민연금, 한국산업은행, 군인공제회, 사학연금, 우정사업본부 등 출자회사(기관)의 공모방식 사업 등에 선정되었을 경우)</t>
    <phoneticPr fontId="22"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</si>
  <si>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</si>
  <si>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</si>
  <si>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</si>
  <si>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국내설립법인</t>
    <phoneticPr fontId="1" type="noConversion"/>
  </si>
  <si>
    <t>본점 소재지가 국내인 법인 및 국내에 법인 등기한 외국법인의 국내 지사</t>
    <phoneticPr fontId="1" type="noConversion"/>
  </si>
  <si>
    <t>해외현지법인</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</si>
  <si>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</si>
  <si>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프로젝트투자시 특수목적법인</t>
    <phoneticPr fontId="22" type="noConversion"/>
  </si>
  <si>
    <t>프로젝트 투자시의 피투자기업(SPC, 사업시행법인 등)으로써, 프로젝트 사업 수행을 주목적으로 설립되거나, 운영되는 법인</t>
    <phoneticPr fontId="1" type="noConversion"/>
  </si>
  <si>
    <t>외국법인</t>
    <phoneticPr fontId="22" type="noConversion"/>
  </si>
  <si>
    <t>본점 소재지가 국외인 법인으로서 해외현지법인을 제외한 법인</t>
    <phoneticPr fontId="22" type="noConversion"/>
  </si>
  <si>
    <t>기타</t>
    <phoneticPr fontId="22" type="noConversion"/>
  </si>
  <si>
    <t>법인이 아닌 경우(프로젝트 투자 등 포함)</t>
    <phoneticPr fontId="22" type="noConversion"/>
  </si>
  <si>
    <t>운용중 또는 청산중 펀드에 대해 다음 식으로 계산된 금액</t>
    <phoneticPr fontId="1"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</si>
  <si>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</si>
  <si>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</si>
  <si>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</si>
  <si>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</si>
  <si>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ⅲ) 해당 펀드를 통해 추가로 투자할 계획인 금액</t>
    <phoneticPr fontId="1" type="noConversion"/>
  </si>
  <si>
    <t>참여
인력</t>
    <phoneticPr fontId="1" type="noConversion"/>
  </si>
  <si>
    <r>
      <t>ⅰ) 제안서작성기준일</t>
    </r>
    <r>
      <rPr>
        <sz val="10"/>
        <rFont val="맑은 고딕"/>
        <family val="3"/>
        <charset val="129"/>
        <scheme val="minor"/>
      </rPr>
      <t xml:space="preserve"> 현재 제안사에 재직중이면서</t>
    </r>
    <phoneticPr fontId="1" type="noConversion"/>
  </si>
  <si>
    <r>
      <t>ⅰ) 제안서작성기준일</t>
    </r>
    <r>
      <rPr>
        <sz val="10"/>
        <rFont val="맑은 고딕"/>
        <family val="3"/>
        <charset val="129"/>
        <scheme val="minor"/>
      </rPr>
      <t xml:space="preserve"> 현재 제안사에 재직중이면서</t>
    </r>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</si>
  <si>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</si>
  <si>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</si>
  <si>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 xml:space="preserve">   - 자격요건 : 투자경력 3년 이상 경력자 2인 이상이 핵심운용인력으로 참여하고, 투자경력 5년 이상 경력자 1인이상이 참여할 것</t>
    <phoneticPr fontId="22" type="noConversion"/>
  </si>
  <si>
    <t xml:space="preserve">     전체 핵심운용인력의 투자경력 평균이 4년 이상일 것</t>
    <phoneticPr fontId="22" type="noConversion"/>
  </si>
  <si>
    <t xml:space="preserve"> ※ 단, 기준일 이후 접수일까지 채용이 확정된 인력은 반영 가능</t>
    <phoneticPr fontId="1" type="noConversion"/>
  </si>
  <si>
    <t xml:space="preserve"> ※ 당사가 공고 등을 통해 핵심운용인력 전체에 대해 겸임금지 조항 적용을 요구할 경우 그에 따름</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</si>
  <si>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</si>
  <si>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</si>
  <si>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</si>
  <si>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</si>
  <si>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</si>
  <si>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</si>
  <si>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</si>
  <si>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</si>
  <si>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</si>
  <si>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 xml:space="preserve"> - ‘기업구조조정촉진법' 에 따른 부실징후기업의 관리절차가 진행중인 기업</t>
    <phoneticPr fontId="3" type="noConversion"/>
  </si>
  <si>
    <t>[1.1. 제안펀드]</t>
    <phoneticPr fontId="22" type="noConversion"/>
  </si>
  <si>
    <t>1. 성과보수 제안 : 풀캐치업 방식의 성과보수 선택가능</t>
    <phoneticPr fontId="1"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</si>
  <si>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</si>
  <si>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</si>
  <si>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t xml:space="preserve">  3) 공고일이 제안사의 결산일 이후이나, 결산작업이 완료되지 않은 경우 대표이사의 확인을 받은 가결산보고서 상의 금액을 기재</t>
    <phoneticPr fontId="22" type="noConversion"/>
  </si>
  <si>
    <t xml:space="preserve">    - 투자규약(정관, 신탁계약서 등)의 변경이 있었던 경우 최종 투자규약(정관, 신탁계약서 등)의 내용을 기재</t>
  </si>
  <si>
    <t xml:space="preserve">  4) 회수구분 : 제안서작성기준일을 기준으로 판단(단, 전액 손상차손을 인식한 경우 '회수료' 로 기재하며, 부분 손상차손의 경우 '부분회수'로 기재)</t>
    <phoneticPr fontId="22" type="noConversion"/>
  </si>
  <si>
    <r>
      <t xml:space="preserve">     </t>
    </r>
    <r>
      <rPr>
        <b/>
        <sz val="10"/>
        <rFont val="맑은 고딕"/>
        <family val="3"/>
        <charset val="129"/>
        <scheme val="major"/>
      </rPr>
      <t>(손상차손 인식 후 비망기록 처리된 경우는 '회수료'로 기재)</t>
    </r>
    <phoneticPr fontId="22" type="noConversion"/>
  </si>
  <si>
    <t>워크아웃 등</t>
  </si>
  <si>
    <t>소재부품전문투자조합</t>
    <phoneticPr fontId="22" type="noConversion"/>
  </si>
  <si>
    <t>유동화전문유한회사</t>
    <phoneticPr fontId="22" type="noConversion"/>
  </si>
  <si>
    <t>프로젝트펀드</t>
    <phoneticPr fontId="3" type="noConversion"/>
  </si>
  <si>
    <t>제안사(회사)</t>
    <phoneticPr fontId="3" type="noConversion"/>
  </si>
  <si>
    <t>제안사(핵심운용인력)</t>
    <phoneticPr fontId="22" type="noConversion"/>
  </si>
  <si>
    <t>제안사계열사/특수관계인</t>
    <phoneticPr fontId="22" type="noConversion"/>
  </si>
  <si>
    <t>정책출자자</t>
    <phoneticPr fontId="22" type="noConversion"/>
  </si>
  <si>
    <t>지자체</t>
    <phoneticPr fontId="22" type="noConversion"/>
  </si>
  <si>
    <t>지정출자자</t>
    <phoneticPr fontId="3" type="noConversion"/>
  </si>
  <si>
    <t>기업구조혁신펀드</t>
    <phoneticPr fontId="1" type="noConversion"/>
  </si>
  <si>
    <t>출자요청액</t>
    <phoneticPr fontId="22" type="noConversion"/>
  </si>
  <si>
    <t>후순위출자비율</t>
    <phoneticPr fontId="1" type="noConversion"/>
  </si>
  <si>
    <t>후순위출자비율</t>
    <phoneticPr fontId="1" type="noConversion"/>
  </si>
  <si>
    <t>주요주주 현황</t>
    <phoneticPr fontId="1" type="noConversion"/>
  </si>
  <si>
    <t>주주명</t>
    <phoneticPr fontId="1" type="noConversion"/>
  </si>
  <si>
    <t>지분율(%)</t>
    <phoneticPr fontId="1" type="noConversion"/>
  </si>
  <si>
    <t>최대주주와의 관계</t>
    <phoneticPr fontId="1" type="noConversion"/>
  </si>
  <si>
    <t>비고</t>
    <phoneticPr fontId="1" type="noConversion"/>
  </si>
  <si>
    <t>합계</t>
    <phoneticPr fontId="1" type="noConversion"/>
  </si>
  <si>
    <t>핵심운용인력유지율</t>
    <phoneticPr fontId="1" type="noConversion"/>
  </si>
  <si>
    <t>펀드설립시 핵심운용인력수</t>
    <phoneticPr fontId="1" type="noConversion"/>
  </si>
  <si>
    <t>핵심운용인력유출횟수</t>
    <phoneticPr fontId="1" type="noConversion"/>
  </si>
  <si>
    <t>유지율</t>
    <phoneticPr fontId="1" type="noConversion"/>
  </si>
  <si>
    <t>유출</t>
    <phoneticPr fontId="22" type="noConversion"/>
  </si>
  <si>
    <t>로미오</t>
    <phoneticPr fontId="22" type="noConversion"/>
  </si>
  <si>
    <t>홍길동 대체(대표펀드매니저) 선임</t>
    <phoneticPr fontId="22" type="noConversion"/>
  </si>
  <si>
    <t>홍길동 대체(대표펀드매니저) 선임</t>
    <phoneticPr fontId="22" type="noConversion"/>
  </si>
  <si>
    <t>펀드1호</t>
    <phoneticPr fontId="22" type="noConversion"/>
  </si>
  <si>
    <t>줄리엣</t>
    <phoneticPr fontId="22" type="noConversion"/>
  </si>
  <si>
    <t>신규선임(핵심운용인력)</t>
    <phoneticPr fontId="22" type="noConversion"/>
  </si>
  <si>
    <t>로미오</t>
    <phoneticPr fontId="22" type="noConversion"/>
  </si>
  <si>
    <t>펀드3호</t>
    <phoneticPr fontId="22" type="noConversion"/>
  </si>
  <si>
    <t>손상차손인식여부</t>
    <phoneticPr fontId="1" type="noConversion"/>
  </si>
  <si>
    <t>피투자기업설립일</t>
    <phoneticPr fontId="1" type="noConversion"/>
  </si>
  <si>
    <t>손상차손 인식여부</t>
    <phoneticPr fontId="22" type="noConversion"/>
  </si>
  <si>
    <t>전액 손상차손</t>
    <phoneticPr fontId="22" type="noConversion"/>
  </si>
  <si>
    <t>부분 손상차손</t>
    <phoneticPr fontId="22" type="noConversion"/>
  </si>
  <si>
    <t>해당사항 없음</t>
    <phoneticPr fontId="22" type="noConversion"/>
  </si>
  <si>
    <t>전액 손상차손</t>
  </si>
  <si>
    <t>해당사항 없음</t>
  </si>
  <si>
    <t>부분 손상차손</t>
  </si>
  <si>
    <t>해당사항 없음</t>
    <phoneticPr fontId="1" type="noConversion"/>
  </si>
  <si>
    <t>피투자기업설립일</t>
    <phoneticPr fontId="1" type="noConversion"/>
  </si>
  <si>
    <t>주요 제품 및 서비스</t>
    <phoneticPr fontId="1" type="noConversion"/>
  </si>
  <si>
    <t>설립
~
투자</t>
    <phoneticPr fontId="1" type="noConversion"/>
  </si>
  <si>
    <t>손상차손인식여부</t>
    <phoneticPr fontId="22" type="noConversion"/>
  </si>
  <si>
    <t>C</t>
  </si>
  <si>
    <t>B</t>
  </si>
  <si>
    <t>A</t>
  </si>
  <si>
    <t>투자원금 검증</t>
    <phoneticPr fontId="22" type="noConversion"/>
  </si>
  <si>
    <t>투자원금
검증</t>
    <phoneticPr fontId="1" type="noConversion"/>
  </si>
  <si>
    <t>피투자기업
설립일</t>
    <phoneticPr fontId="1" type="noConversion"/>
  </si>
  <si>
    <t>설립
~
투자</t>
    <phoneticPr fontId="1" type="noConversion"/>
  </si>
  <si>
    <t>주요 제품
및
서비스</t>
    <phoneticPr fontId="1" type="noConversion"/>
  </si>
  <si>
    <t>투자원금
검증</t>
    <phoneticPr fontId="1"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</si>
  <si>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</si>
  <si>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</si>
  <si>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 xml:space="preserve">    - 피투자법인이 분할 신설법인인 경우, 분할(수차례 분할 포함)이전 기존 법인의 최초 창업시 설립 등기일을 기재</t>
    <phoneticPr fontId="22" type="noConversion"/>
  </si>
  <si>
    <t>투자금액
가중평균
수익율
(회수료)</t>
    <phoneticPr fontId="1" type="noConversion"/>
  </si>
  <si>
    <t xml:space="preserve">  ※ 풀캐치업 선택시 기준수익률(8%) 초과할 경우 펀드이익의 20%를 GP에 지급하며 관리보수 하향조정 </t>
    <phoneticPr fontId="22" type="noConversion"/>
  </si>
  <si>
    <t>워크아웃 등</t>
    <phoneticPr fontId="3"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</si>
  <si>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</si>
  <si>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</si>
  <si>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변경선임없이 기존 기재 대상 핵심운용인력 1인이 퇴사하는 경우 : "유출"로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</si>
  <si>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</si>
  <si>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</si>
  <si>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</si>
  <si>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</si>
  <si>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</si>
  <si>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기재 대상 핵심운용인력 변경관련하여 현장실사시 관련증빙(창투조합 등록원부, KVF변경신고서 등) 요청시 제시가능하여야 함</t>
    <phoneticPr fontId="22" type="noConversion"/>
  </si>
  <si>
    <t xml:space="preserve">    2) 기재 대상 핵심운용인력 변경일자 순</t>
    <phoneticPr fontId="1" type="noConversion"/>
  </si>
  <si>
    <t xml:space="preserve">  2) 인력변경이력 : 해당 펀드 기재 대상 핵심운용인력의 변경이력</t>
    <phoneticPr fontId="22" type="noConversion"/>
  </si>
  <si>
    <t xml:space="preserve">    - 피투자법인이 분할 신설법인인 경우, 분할(수차례 분할 포함)이전 기존 법인의 최초 창업시 설립 등기일을 기재</t>
  </si>
  <si>
    <t xml:space="preserve">  14) 피투자기업 설립일 : 피투자기업 법인 설립 등기일을 기재</t>
    <phoneticPr fontId="22" type="noConversion"/>
  </si>
  <si>
    <t>기업구조혁신펀드</t>
    <phoneticPr fontId="3" type="noConversion"/>
  </si>
  <si>
    <t>1) 펀드설립시 선임한 기재 대상 핵심운용인력 전원을 기재</t>
    <phoneticPr fontId="22" type="noConversion"/>
  </si>
  <si>
    <t xml:space="preserve">     (전액손실, 전액손상 처리 투자건은 실제 수익률로 기재하되, 기재하지 않을 경우 -100% 로 간주하여 평가함)</t>
    <phoneticPr fontId="22" type="noConversion"/>
  </si>
  <si>
    <t>ⅰ) 부동산 및 문화콘텐츠 이외의 자산이면서 주식 또는 주식연계채권, 기업구조조정 목적(NPL 포함)의 투자로서,</t>
    <phoneticPr fontId="22" type="noConversion"/>
  </si>
  <si>
    <t>ⅱ) 해당 법인의 주식 또는 주식연계채권, 기업구조조정 목적(NPL 포함)의 투자업무와 관련하여</t>
    <phoneticPr fontId="3" type="noConversion"/>
  </si>
  <si>
    <t>ⅱ) 해당 법인의 기업구조조정 목적(NPL 포함) 등의 투자업무와 관련하여</t>
    <phoneticPr fontId="3" type="noConversion"/>
  </si>
  <si>
    <t xml:space="preserve">  5) 투자수익률 : 회수 완료한 개별 투자건에 대해 제안사 내부적으로 산출한 IRR을 기재 (요청시 산출근거 제시 필수)</t>
    <phoneticPr fontId="22" type="noConversion"/>
  </si>
  <si>
    <t xml:space="preserve">  3) 보수(관리보수, 성과보수) : 펀드 투자규약(정관, 신탁계약서 등) 상의 보수기준 (없는 경우, 제안사의 목표 보수기준)</t>
    <phoneticPr fontId="22" type="noConversion"/>
  </si>
  <si>
    <t>ⅰ) 펀드 투자규약(정관, 신탁계약서 등) 상에 제안사가 운용사로 기재된 펀드로서</t>
    <phoneticPr fontId="1" type="noConversion"/>
  </si>
  <si>
    <r>
      <t>4. 투자수익률(IRR) 작성시 전액손실, 전액손상차손 투자건의 IRR을 제대로 기재하지 않은 경우(</t>
    </r>
    <r>
      <rPr>
        <sz val="10"/>
        <color theme="1"/>
        <rFont val="굴림"/>
        <family val="3"/>
        <charset val="129"/>
      </rPr>
      <t>※</t>
    </r>
    <r>
      <rPr>
        <sz val="10"/>
        <color theme="1"/>
        <rFont val="맑은 고딕"/>
        <family val="3"/>
        <charset val="129"/>
      </rPr>
      <t xml:space="preserve"> </t>
    </r>
    <r>
      <rPr>
        <sz val="10"/>
        <color theme="1"/>
        <rFont val="맑은 고딕"/>
        <family val="3"/>
        <charset val="129"/>
        <scheme val="major"/>
      </rPr>
      <t>평가단계에서 발견시 -100%로 간주하여 평가함)</t>
    </r>
    <phoneticPr fontId="22" type="noConversion"/>
  </si>
  <si>
    <t xml:space="preserve">       B : 기타 금융기관, 유관분야(산업계, 투자자문 및 관련 컨설팅, 법무법인, 회계법인, 투자회사 관리업무 등)의 재직경력 </t>
    <phoneticPr fontId="22" type="noConversion"/>
  </si>
  <si>
    <t xml:space="preserve">       A : 주식, 채권 및 대체투자(Alternative Investment)와 관련된 법인 또는 부서에 재직중에</t>
    <phoneticPr fontId="22" type="noConversion"/>
  </si>
  <si>
    <t xml:space="preserve">  ※ 투자시기 차이 등으로 참여인력의 실적이 구분되는 경우에는 참여인력별로 구분 가능</t>
    <phoneticPr fontId="22" type="noConversion"/>
  </si>
  <si>
    <t xml:space="preserve"> : ‘기업구조조정촉진법(‘18.10.16 시행)에 따른 워크아웃 절차를 의미하며, 향후 기업구조조정촉진법 일몰시 워크아웃 절차의 근거가 될 수 있는 법령 등이 마련되는 경우 해당 법령 등에 따른 워크아웃 절차를 포함</t>
    <phoneticPr fontId="22" type="noConversion"/>
  </si>
  <si>
    <t xml:space="preserve">    - 워크아웃, 채권은행 운영협약 기업에 투자한 경우 개시일, 졸업일 기재</t>
    <phoneticPr fontId="22" type="noConversion"/>
  </si>
  <si>
    <t>사모투자신탁</t>
    <phoneticPr fontId="22" type="noConversion"/>
  </si>
  <si>
    <t>기업재무안정사모투자전문회사</t>
  </si>
  <si>
    <t>기업재무안정사모투자전문회사</t>
    <phoneticPr fontId="22" type="noConversion"/>
  </si>
  <si>
    <t>사모투자전문회사</t>
    <phoneticPr fontId="22" type="noConversion"/>
  </si>
  <si>
    <t>사모투자회사</t>
    <phoneticPr fontId="22" type="noConversion"/>
  </si>
  <si>
    <t>회수방법
(상세기술)</t>
    <phoneticPr fontId="1" type="noConversion"/>
  </si>
  <si>
    <t>대전지방법원 2003 회합 54321</t>
    <phoneticPr fontId="1" type="noConversion"/>
  </si>
  <si>
    <t>워크아웃 개시일 : 2006-01-01
워크아웃 졸업일 : 2007-12-31</t>
    <phoneticPr fontId="1" type="noConversion"/>
  </si>
  <si>
    <t xml:space="preserve">  3) 피투자기업 설립일 : 피투자기업 법인 설립 등기일을 기재</t>
    <phoneticPr fontId="22" type="noConversion"/>
  </si>
  <si>
    <t xml:space="preserve">  4) 회수방법(상세기술)</t>
    <phoneticPr fontId="22" type="noConversion"/>
  </si>
  <si>
    <t>구조조정 투자여부</t>
    <phoneticPr fontId="1" type="noConversion"/>
  </si>
  <si>
    <t>조00</t>
  </si>
  <si>
    <t>조00</t>
    <phoneticPr fontId="1" type="noConversion"/>
  </si>
  <si>
    <t>출자예상액 형태</t>
    <phoneticPr fontId="22" type="noConversion"/>
  </si>
  <si>
    <t>구조조정
확인</t>
    <phoneticPr fontId="1" type="noConversion"/>
  </si>
  <si>
    <t>핵심운용인력
구조조정
투자
(별첨 3.2.2)</t>
    <phoneticPr fontId="22" type="noConversion"/>
  </si>
  <si>
    <t>사전적 구조조정</t>
  </si>
  <si>
    <t>사전적 구조조정</t>
    <phoneticPr fontId="22" type="noConversion"/>
  </si>
  <si>
    <t>투자관련 경력구분
(별첨 3.4.1, 3.4.2)</t>
    <phoneticPr fontId="1" type="noConversion"/>
  </si>
  <si>
    <t xml:space="preserve">14. "2.3.제안사 펀드현황", "2.4. 제안사 투자현황", "3.2.1핵심운용인력 투자현황", "3.2.2 핵심운용인력 구조조정 투자현황", "3.2.3 일반운용인력 투자현황"에 </t>
    <phoneticPr fontId="22" type="noConversion"/>
  </si>
  <si>
    <t xml:space="preserve">  12) 구조조정 투자여부 및 투자시점 회사상태</t>
    <phoneticPr fontId="22" type="noConversion"/>
  </si>
  <si>
    <t xml:space="preserve">    - "구조조정 투자"에 부합하는 투자건만 여부에 YES 기재하고, 투자시점 회사상태 Drop down 선택 작성</t>
    <phoneticPr fontId="22" type="noConversion"/>
  </si>
  <si>
    <t>[3.2.2 핵심운용인력 구조조정 투자현황]</t>
    <phoneticPr fontId="22" type="noConversion"/>
  </si>
  <si>
    <t>1. 작성대상 : "Ⅱ.용어의 정의 등 [작성 대상]" 참고, 구조조정 투자건만 기재</t>
    <phoneticPr fontId="22" type="noConversion"/>
  </si>
  <si>
    <t xml:space="preserve">    - 구조조정 투자 이후 회수한 내역이 있을 경우, 회수 방법을 상세 기술</t>
    <phoneticPr fontId="22" type="noConversion"/>
  </si>
  <si>
    <t xml:space="preserve">    - "구조조정 투자"의 정의는 "Ⅱ.용어의 정의 등 [작성 대상]" 중 "핵심운용인력 구조조정 투자(별첨 3.2.2.)"를 준용하되, </t>
    <phoneticPr fontId="22" type="noConversion"/>
  </si>
  <si>
    <t xml:space="preserve">    - 기업회생(舊, 법정관리), 워크아웃 등, 채권은행 운영협약, 사전적 구조조정 중 Drop down 선택하여 기재</t>
    <phoneticPr fontId="22" type="noConversion"/>
  </si>
  <si>
    <t xml:space="preserve"> : ‘자본시장법 제249조의22조 제 1항 제5호 및 동법 시행령 제271조의27 제3항에 정의된 기업</t>
    <phoneticPr fontId="22" type="noConversion"/>
  </si>
  <si>
    <t>자본시장법 시행령 제271조의27 3항 중 부채비율 요건 만족</t>
    <phoneticPr fontId="1" type="noConversion"/>
  </si>
  <si>
    <t>대전지방법원 2003 회합 54321</t>
  </si>
  <si>
    <t>투자 당시 자본시장법 시행령 제271조의27 3항 중 부채비율 요건 만족</t>
    <phoneticPr fontId="1" type="noConversion"/>
  </si>
  <si>
    <t xml:space="preserve"> - '사전적 구조조정 대상기업 중 기업재무안정 PEF에 허용된 기업</t>
    <phoneticPr fontId="3" type="noConversion"/>
  </si>
  <si>
    <t xml:space="preserve"> - '사전적 구조조정 대상기업 중 중기 신속 금융지원 프로그램 공동운영 지침의 적용을 받는 기업</t>
    <phoneticPr fontId="3" type="noConversion"/>
  </si>
  <si>
    <t>충족요건</t>
    <phoneticPr fontId="1" type="noConversion"/>
  </si>
  <si>
    <t>공동운영 개시일 : 2005-12-31
공동운영 종료일 : 2007-12-31</t>
    <phoneticPr fontId="1" type="noConversion"/>
  </si>
  <si>
    <t xml:space="preserve"> - '사전적 구조조정 대상기업 중 기업활력제고를 위한 특별법(기업활력법)대상 기업</t>
    <phoneticPr fontId="3" type="noConversion"/>
  </si>
  <si>
    <t xml:space="preserve">  5) 충족요건</t>
    <phoneticPr fontId="22" type="noConversion"/>
  </si>
  <si>
    <t xml:space="preserve">    - 회생기업에 투자한 경우 회생 사건번호 기재</t>
    <phoneticPr fontId="22" type="noConversion"/>
  </si>
  <si>
    <t xml:space="preserve"> - '사전적 구조조정 대상기업 중 기타 채권금융기관과 재무구조개선을 위한 약정을 체결한 기업</t>
    <phoneticPr fontId="3" type="noConversion"/>
  </si>
  <si>
    <t xml:space="preserve">    - 사전적 구조조정의 경우 자본시장법 및 시행령 충족요건, 중기 신속 금융지원 프로그램 공동운영 개시일 및 종료일, 기업활력법 선정 대상일 기재, 재무구조개선 약정일 등 기재</t>
    <phoneticPr fontId="22" type="noConversion"/>
  </si>
  <si>
    <t>회수방법
(상세기술)</t>
    <phoneticPr fontId="1" type="noConversion"/>
  </si>
  <si>
    <t>조00</t>
    <phoneticPr fontId="2" type="noConversion"/>
  </si>
  <si>
    <t>14. 외화거래의 경우, 환율은 투자시점 당시 최초고시 매매기준율을 적용하여 원화 환산</t>
    <phoneticPr fontId="22" type="noConversion"/>
  </si>
  <si>
    <t>15. 해당사항이 없을 경우 "0"이나 "-"를 입력하지 말고, 공란인 상태로 제출</t>
    <phoneticPr fontId="22" type="noConversion"/>
  </si>
  <si>
    <t xml:space="preserve">   예시) 주식회사 가나다, ㈜가나다, 가나다㈜, 가나다 주식회사 로 입력 금지, 법인등기부등본 또는 사업자등록증상 하나의 명칭으로 통일하여 입력</t>
    <phoneticPr fontId="22" type="noConversion"/>
  </si>
  <si>
    <r>
      <t xml:space="preserve">3. </t>
    </r>
    <r>
      <rPr>
        <b/>
        <sz val="10"/>
        <color theme="1"/>
        <rFont val="맑은 고딕"/>
        <family val="3"/>
        <charset val="129"/>
        <scheme val="major"/>
      </rPr>
      <t>손상차손 인식은 원금기준</t>
    </r>
    <phoneticPr fontId="22" type="noConversion"/>
  </si>
  <si>
    <r>
      <rPr>
        <b/>
        <sz val="10"/>
        <color theme="1"/>
        <rFont val="맑은 고딕"/>
        <family val="3"/>
        <charset val="129"/>
        <scheme val="major"/>
      </rPr>
      <t xml:space="preserve">   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</si>
  <si>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t xml:space="preserve">   (일부원금을 회수하고 잔여원금 전액에 대해 감액하여 비망기록 시 회수구분 '회수료', 손상차손인식여부 '부분 손상차손'로 기재)</t>
    <phoneticPr fontId="22" type="noConversion"/>
  </si>
  <si>
    <t xml:space="preserve">    예시) 1. 100억원 투자원금 중 80억원은 120억원으로 회수하고, 잔여원금 20억원 감액 시 → 회수구분 '회수료', 손상차손인식여부 '부분 손상차손'</t>
    <phoneticPr fontId="22" type="noConversion"/>
  </si>
  <si>
    <t xml:space="preserve">            2. 100억원 투자원금 중 80억원은 120억원으로 회수하고, 잔여원금 중 10억원 감액 시 → 회수구분 '부분회수', 손상차손인식여부 '부분 손상차손'</t>
    <phoneticPr fontId="22" type="noConversion"/>
  </si>
  <si>
    <t>16. 각 투자현황 시트의 회수구분("부분회수", "회수료", "미회수")을 미기재하거나 잘못 기재하는 경우 : 회수구분은 원금기준</t>
    <phoneticPr fontId="22" type="noConversion"/>
  </si>
  <si>
    <t xml:space="preserve">     예시) 100억원 투자 후 이자 또는 배당수령 시는 원금회수가 아니므로 "미회수" 표기</t>
    <phoneticPr fontId="22" type="noConversion"/>
  </si>
  <si>
    <t>18. 비상장 우선주, CB, BW 등의 미회수투자자산을 시장가치 기준으로 작성한 경우(투자 후 보통주로 전환했다면 관련 사실 명시)</t>
    <phoneticPr fontId="22" type="noConversion"/>
  </si>
  <si>
    <t>19. 전체투자금액 = 회수투자자산 투자원금 + 미회수투자자산 투자원금 + 손상차손인식 투자원금과 일치해야함 → 공란으로 기재금지</t>
    <phoneticPr fontId="22" type="noConversion"/>
  </si>
  <si>
    <t>21. 투자건 관련 정보(회수일, 회수총액, 기업정보, 업종, 가치산출근거 등) 누락기재한 경우</t>
    <phoneticPr fontId="22" type="noConversion"/>
  </si>
  <si>
    <t>22. 경력일자 중복시, 실제 업무 등을 기준으로 중복없이 기재 요</t>
    <phoneticPr fontId="22"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</si>
  <si>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</si>
  <si>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</si>
  <si>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약정총액(또는 펀드설정원본) 한도 내에서 출자자가 펀드에 실제 납입한 금액</t>
    <phoneticPr fontId="22" type="noConversion"/>
  </si>
  <si>
    <t>iv) 각 리그별 적용 요건은 다음과 같음</t>
    <phoneticPr fontId="1" type="noConversion"/>
  </si>
  <si>
    <t>iv-1) 일반리그(PEF, PDF) : 핵심운용인력 총 3인 이상 참여</t>
    <phoneticPr fontId="1" type="noConversion"/>
  </si>
  <si>
    <t>iv-2) 루키리그 : 핵심운용인력 총 2인 이상 참여</t>
    <phoneticPr fontId="1" type="noConversion"/>
  </si>
  <si>
    <t xml:space="preserve">   - 자격요건 : 투자경력 5년 이상 경력자 2인 이상이 핵심운용인력으로 참여할 것</t>
    <phoneticPr fontId="22" type="noConversion"/>
  </si>
  <si>
    <r>
      <t xml:space="preserve">    ② </t>
    </r>
    <r>
      <rPr>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1" type="noConversion"/>
  </si>
  <si>
    <r>
      <t>ⅱ) ①</t>
    </r>
    <r>
      <rPr>
        <sz val="10"/>
        <color rgb="FFFF0000"/>
        <rFont val="맑은 고딕"/>
        <family val="3"/>
        <charset val="129"/>
        <scheme val="minor"/>
      </rPr>
      <t xml:space="preserve"> 2006년 1월 1일 이후 청산완료</t>
    </r>
    <r>
      <rPr>
        <sz val="10"/>
        <rFont val="맑은 고딕"/>
        <family val="3"/>
        <charset val="129"/>
        <scheme val="minor"/>
      </rPr>
      <t xml:space="preserve"> 된 모든 펀드</t>
    </r>
    <phoneticPr fontId="1" type="noConversion"/>
  </si>
  <si>
    <t>iv) 별첨2.3에 기재된 펀드의 투자건 모두 기재</t>
    <phoneticPr fontId="1" type="noConversion"/>
  </si>
  <si>
    <t>iv) 투자실행일이 2006년 1월 1일 이후인 투자만 작성</t>
    <phoneticPr fontId="22" type="noConversion"/>
  </si>
  <si>
    <t xml:space="preserve">  ※ 2006년 1월 1일 이후부터 투자건만 기재하되, 구조조정 투자건을 포함하여 기재</t>
    <phoneticPr fontId="22" type="noConversion"/>
  </si>
  <si>
    <t>ⅳ) 투자실행일이 2006년 1월 1일 이후인 아래 조건을 만족하는 기업에 대한 투자만 작성</t>
    <phoneticPr fontId="22" type="noConversion"/>
  </si>
  <si>
    <t xml:space="preserve">  ※ 2006년 1월 1일 이후부터 투자건만 기재하되, 구조조정 투자건만 기재</t>
    <phoneticPr fontId="22" type="noConversion"/>
  </si>
  <si>
    <t xml:space="preserve">  1) 최근 연도순으로 작성(연결 기준 존재 시 연결 기준으로 작성)</t>
    <phoneticPr fontId="22" type="noConversion"/>
  </si>
  <si>
    <t xml:space="preserve">  5) 펀드결성목적 또는 주요투자대상 : 투자 규약(정관 신탁계약서 등) 상에 펀드결성 목적이 벤처, 중소, 중견기업 투자 목적이거나, 펀드 누적 투자금액 중 60%이상이 벤처, 중소 중견기업 투자금액인 경우에는,</t>
    <phoneticPr fontId="22" type="noConversion"/>
  </si>
  <si>
    <t xml:space="preserve">     벤처/중소/중견기업에 대한 투자, 해외기업 투자인 경우 해외기업투자, 대기업인 경우 대기업에 대한 투자, 그밖에는 기타</t>
    <phoneticPr fontId="22" type="noConversion"/>
  </si>
  <si>
    <t xml:space="preserve">  6) 투자 및 회수, 미회수자산 : 「2.4. 제안사 투자현황」 Sheet 작성으로 자동반영</t>
    <phoneticPr fontId="22" type="noConversion"/>
  </si>
  <si>
    <t xml:space="preserve">  7) 관리보수지급총액, 기타비용지급총액, 예금 등 투자자산 이외 자산총액, 미지급 등 부채총액 : 제안서작성기준일 기준</t>
    <phoneticPr fontId="22" type="noConversion"/>
  </si>
  <si>
    <t xml:space="preserve">  8) 핵심운용인력 : 투자규약(정관, 신탁계약서 등) 등에 기재되어 있는 인력을 기준으로 최대 3명을 작성</t>
    <phoneticPr fontId="22" type="noConversion"/>
  </si>
  <si>
    <t xml:space="preserve">  9)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</si>
  <si>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</si>
  <si>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10) 운용사수 : 제안사 단독운용인 경우 1로 기재</t>
    <phoneticPr fontId="22" type="noConversion"/>
  </si>
  <si>
    <t xml:space="preserve">  11) 운용사가 3개사 이상인 경우 : 제안사 우선 기재 후, 출자약정액 순으로 큰 운용사 2곳을 기재</t>
    <phoneticPr fontId="22" type="noConversion"/>
  </si>
  <si>
    <t xml:space="preserve">  12) 우선손실충당액 : 투자규약(정관, 신탁계약서 등) 상의 우선손실충당조건을 기재 (해당사항이 없을 경우 생략)</t>
    <phoneticPr fontId="22" type="noConversion"/>
  </si>
  <si>
    <t xml:space="preserve">  13) 투자자 : 출자약정액 순으로 3개 투자자를 기재. 그외 투자자는 기타에 출자약정액 기재 (운용사 제외)</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</si>
  <si>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</si>
  <si>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</si>
  <si>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투자실행일이 2006년 1월 1일 이후인 투자만 작성</t>
    <phoneticPr fontId="22" type="noConversion"/>
  </si>
  <si>
    <t>기업구조혁신펀드</t>
  </si>
  <si>
    <t>기업구조혁신펀드(III)</t>
    <phoneticPr fontId="22" type="noConversion"/>
  </si>
  <si>
    <t>투자시점 기업규모</t>
    <phoneticPr fontId="1" type="noConversion"/>
  </si>
  <si>
    <t>투자시점 기업 규모
(별첨 2.4, 3.2.1, 3.2.2, 3.2.3)</t>
    <phoneticPr fontId="1" type="noConversion"/>
  </si>
  <si>
    <t>중소기업</t>
    <phoneticPr fontId="1" type="noConversion"/>
  </si>
  <si>
    <t>중견기업</t>
    <phoneticPr fontId="1" type="noConversion"/>
  </si>
  <si>
    <t>대기업</t>
    <phoneticPr fontId="1" type="noConversion"/>
  </si>
  <si>
    <t>펀드명</t>
    <phoneticPr fontId="1" type="noConversion"/>
  </si>
  <si>
    <t>기업규모</t>
    <phoneticPr fontId="1" type="noConversion"/>
  </si>
  <si>
    <t>투자펀드 내역(펀드계정일 경우)</t>
    <phoneticPr fontId="1" type="noConversion"/>
  </si>
  <si>
    <t>법적유형</t>
    <phoneticPr fontId="1" type="noConversion"/>
  </si>
  <si>
    <t>펀드1호</t>
    <phoneticPr fontId="1" type="noConversion"/>
  </si>
  <si>
    <t>펀드2호</t>
    <phoneticPr fontId="1" type="noConversion"/>
  </si>
  <si>
    <t>펀드3호</t>
    <phoneticPr fontId="1" type="noConversion"/>
  </si>
  <si>
    <t>판단시점</t>
    <phoneticPr fontId="22" type="noConversion"/>
  </si>
  <si>
    <t>투자
기업
규모</t>
    <phoneticPr fontId="1" type="noConversion"/>
  </si>
  <si>
    <t>중소기업</t>
    <phoneticPr fontId="22" type="noConversion"/>
  </si>
  <si>
    <t>중견기업</t>
    <phoneticPr fontId="22" type="noConversion"/>
  </si>
  <si>
    <t>대기업</t>
    <phoneticPr fontId="22" type="noConversion"/>
  </si>
  <si>
    <t>투자한 시점 기준으로 판단</t>
    <phoneticPr fontId="22" type="noConversion"/>
  </si>
  <si>
    <t>중소기업기본법 제2조 제1항의 중소기업</t>
    <phoneticPr fontId="22" type="noConversion"/>
  </si>
  <si>
    <t>중견기업 성장촉진 및 경쟁력 강화에 관한 특별법 제2조 제1호의 중견기업</t>
    <phoneticPr fontId="22" type="noConversion"/>
  </si>
  <si>
    <t>독점규제 및 공정거래에 관한 법률 제14조 제1항에 따른 공시대상기업집단 또는 상호출자제한기업집단에 속한 기업</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</si>
</sst>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1" formatCode="_-* #,##0_-;\-* #,##0_-;_-* &quot;-&quot;_-;_-@_-"/>
    <numFmt numFmtId="43" formatCode="_-* #,##0.00_-;\-* #,##0.0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0"/>
    <numFmt numFmtId="187" formatCode="0.00000"/>
  </numFmts>
  <fonts count="62">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b/>
      <sz val="10"/>
      <color rgb="FFFF0000"/>
      <name val="맑은 고딕"/>
      <family val="3"/>
      <charset val="129"/>
      <scheme val="major"/>
    </font>
    <font>
      <sz val="10"/>
      <name val="맑은 고딕"/>
      <family val="3"/>
      <charset val="129"/>
    </font>
    <font>
      <u/>
      <sz val="10"/>
      <color theme="1"/>
      <name val="맑은 고딕"/>
      <family val="3"/>
      <charset val="129"/>
      <scheme val="major"/>
    </font>
    <font>
      <b/>
      <u/>
      <sz val="10"/>
      <color theme="1"/>
      <name val="맑은 고딕"/>
      <family val="3"/>
      <charset val="129"/>
      <scheme val="major"/>
    </font>
    <font>
      <sz val="9"/>
      <color indexed="81"/>
      <name val="Tahoma"/>
      <family val="2"/>
    </font>
    <font>
      <sz val="15"/>
      <color indexed="81"/>
      <name val="Tahoma"/>
      <family val="2"/>
    </font>
    <font>
      <sz val="12"/>
      <color indexed="81"/>
      <name val="맑은고딕"/>
      <family val="3"/>
      <charset val="129"/>
    </font>
    <font>
      <b/>
      <sz val="12"/>
      <color indexed="81"/>
      <name val="맑은고딕"/>
      <family val="3"/>
      <charset val="129"/>
    </font>
    <font>
      <b/>
      <sz val="13"/>
      <color indexed="81"/>
      <name val="돋움"/>
      <family val="3"/>
      <charset val="129"/>
    </font>
    <font>
      <sz val="13"/>
      <color indexed="81"/>
      <name val="돋움"/>
      <family val="3"/>
      <charset val="129"/>
    </font>
    <font>
      <sz val="10"/>
      <color theme="1"/>
      <name val="굴림"/>
      <family val="3"/>
      <charset val="129"/>
    </font>
    <font>
      <sz val="13"/>
      <color indexed="81"/>
      <name val="Tahoma"/>
      <family val="2"/>
    </font>
    <font>
      <sz val="12"/>
      <color indexed="81"/>
      <name val="돋움"/>
      <family val="3"/>
      <charset val="129"/>
    </font>
    <font>
      <b/>
      <sz val="12"/>
      <color indexed="81"/>
      <name val="돋움"/>
      <family val="3"/>
      <charset val="129"/>
    </font>
  </fonts>
  <fills count="42">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theme="9" tint="0.79998168889431442"/>
        <bgColor indexed="64"/>
      </patternFill>
    </fill>
    <fill>
      <patternFill patternType="solid">
        <fgColor rgb="FF92D05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style="thin">
        <color rgb="FF000000"/>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rgb="FF000000"/>
      </right>
      <top style="thin">
        <color indexed="64"/>
      </top>
      <bottom/>
      <diagonal/>
    </border>
    <border>
      <left/>
      <right style="thin">
        <color rgb="FF000000"/>
      </right>
      <top/>
      <bottom/>
      <diagonal/>
    </border>
    <border>
      <left/>
      <right style="thin">
        <color rgb="FF000000"/>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s>
  <cellStyleXfs count="67">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1" fontId="4" fillId="0" borderId="0" applyFont="0" applyFill="0" applyBorder="0" applyAlignment="0" applyProtection="0">
      <alignment vertical="center"/>
    </xf>
  </cellStyleXfs>
  <cellXfs count="639">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Alignment="1" applyProtection="1">
      <alignment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0" fontId="25" fillId="33" borderId="1" xfId="0"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0" fontId="21" fillId="0" borderId="1" xfId="0" applyFont="1" applyBorder="1" applyAlignment="1" applyProtection="1">
      <alignment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1" fillId="33" borderId="1" xfId="0" applyFont="1" applyFill="1" applyBorder="1" applyAlignment="1" applyProtection="1">
      <alignment horizontal="center" vertical="center" wrapText="1" shrinkToFit="1"/>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4" fillId="33" borderId="1" xfId="0" applyFont="1" applyFill="1" applyBorder="1" applyAlignment="1" applyProtection="1">
      <alignment horizontal="center" vertical="center" wrapText="1" shrinkToFit="1"/>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6" xfId="0" applyFont="1" applyFill="1" applyBorder="1" applyAlignment="1" applyProtection="1">
      <alignment vertical="center" wrapText="1"/>
      <protection locked="0"/>
    </xf>
    <xf numFmtId="0" fontId="37" fillId="34" borderId="46"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6" fontId="21" fillId="0" borderId="1" xfId="43" applyNumberFormat="1" applyFont="1" applyFill="1" applyBorder="1" applyAlignment="1" applyProtection="1">
      <alignment horizontal="center"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40" fillId="0" borderId="1" xfId="0" applyFont="1" applyFill="1" applyBorder="1" applyAlignment="1" applyProtection="1">
      <alignment vertical="center" wrapText="1"/>
      <protection locked="0"/>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50" xfId="0" applyFont="1" applyFill="1" applyBorder="1" applyAlignment="1" applyProtection="1">
      <alignment vertical="center" wrapText="1"/>
      <protection locked="0"/>
    </xf>
    <xf numFmtId="14" fontId="37" fillId="34" borderId="47" xfId="52" applyNumberFormat="1" applyFont="1" applyFill="1" applyBorder="1" applyAlignment="1">
      <alignment horizontal="center" vertical="center" wrapText="1"/>
    </xf>
    <xf numFmtId="14" fontId="37" fillId="34" borderId="48" xfId="52" applyNumberFormat="1" applyFont="1" applyFill="1" applyBorder="1" applyAlignment="1">
      <alignment horizontal="center" vertical="center" wrapText="1"/>
    </xf>
    <xf numFmtId="14" fontId="37" fillId="34" borderId="48" xfId="54" applyNumberFormat="1" applyFont="1" applyFill="1" applyBorder="1" applyAlignment="1">
      <alignment horizontal="center" vertical="center" wrapText="1"/>
    </xf>
    <xf numFmtId="14" fontId="37" fillId="34" borderId="48" xfId="56" applyNumberFormat="1" applyFont="1" applyFill="1" applyBorder="1" applyAlignment="1">
      <alignment horizontal="center" vertical="center" wrapText="1"/>
    </xf>
    <xf numFmtId="14" fontId="37" fillId="34" borderId="47" xfId="58" applyNumberFormat="1" applyFont="1" applyFill="1" applyBorder="1" applyAlignment="1">
      <alignment horizontal="center" vertical="center" wrapText="1"/>
    </xf>
    <xf numFmtId="14" fontId="37" fillId="34" borderId="48" xfId="58" applyNumberFormat="1" applyFont="1" applyFill="1" applyBorder="1" applyAlignment="1">
      <alignment horizontal="center" vertical="center" wrapText="1"/>
    </xf>
    <xf numFmtId="14" fontId="37" fillId="34" borderId="47" xfId="60" applyNumberFormat="1" applyFont="1" applyFill="1" applyBorder="1" applyAlignment="1">
      <alignment horizontal="center" vertical="center" wrapText="1"/>
    </xf>
    <xf numFmtId="14" fontId="37" fillId="34" borderId="48" xfId="60" applyNumberFormat="1" applyFont="1" applyFill="1" applyBorder="1" applyAlignment="1">
      <alignment horizontal="center" vertical="center" wrapText="1"/>
    </xf>
    <xf numFmtId="14" fontId="37" fillId="34" borderId="49" xfId="60" applyNumberFormat="1" applyFont="1" applyFill="1" applyBorder="1" applyAlignment="1">
      <alignment horizontal="center" vertical="center" wrapText="1"/>
    </xf>
    <xf numFmtId="14" fontId="38" fillId="34" borderId="47" xfId="62" applyNumberFormat="1" applyFont="1" applyFill="1" applyBorder="1" applyAlignment="1">
      <alignment horizontal="center" vertical="center" wrapText="1"/>
    </xf>
    <xf numFmtId="14" fontId="38" fillId="34" borderId="48" xfId="62" applyNumberFormat="1" applyFont="1" applyFill="1" applyBorder="1" applyAlignment="1">
      <alignment horizontal="center" vertical="center" wrapText="1"/>
    </xf>
    <xf numFmtId="14" fontId="37" fillId="34" borderId="48" xfId="62" applyNumberFormat="1" applyFont="1" applyFill="1" applyBorder="1" applyAlignment="1">
      <alignment horizontal="center" vertical="center" wrapText="1"/>
    </xf>
    <xf numFmtId="14" fontId="37" fillId="34" borderId="47" xfId="63" applyNumberFormat="1" applyFont="1" applyFill="1" applyBorder="1" applyAlignment="1">
      <alignment horizontal="center" vertical="center" wrapText="1"/>
    </xf>
    <xf numFmtId="14" fontId="37" fillId="34" borderId="48" xfId="63" applyNumberFormat="1" applyFont="1" applyFill="1" applyBorder="1" applyAlignment="1">
      <alignment horizontal="center" vertical="center" wrapText="1"/>
    </xf>
    <xf numFmtId="14" fontId="37" fillId="34" borderId="47" xfId="64" applyNumberFormat="1" applyFont="1" applyFill="1" applyBorder="1" applyAlignment="1">
      <alignment horizontal="center" vertical="center" wrapText="1"/>
    </xf>
    <xf numFmtId="14" fontId="37" fillId="34" borderId="48"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14" fontId="21" fillId="35" borderId="17" xfId="0" applyNumberFormat="1" applyFont="1" applyFill="1" applyBorder="1" applyAlignment="1" applyProtection="1">
      <alignment vertical="center"/>
      <protection hidden="1"/>
    </xf>
    <xf numFmtId="0" fontId="21" fillId="0" borderId="1" xfId="0" applyFont="1" applyBorder="1" applyAlignment="1" applyProtection="1">
      <alignment horizontal="left" vertical="center"/>
      <protection locked="0"/>
    </xf>
    <xf numFmtId="0" fontId="21" fillId="33" borderId="17" xfId="0" applyFont="1" applyFill="1" applyBorder="1" applyAlignment="1" applyProtection="1">
      <alignment horizontal="center" vertical="center" wrapText="1"/>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9" fontId="21" fillId="0" borderId="17" xfId="43" applyFont="1" applyBorder="1" applyProtection="1">
      <alignment vertical="center"/>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36" fillId="0" borderId="21" xfId="50" applyBorder="1" applyAlignment="1" applyProtection="1">
      <alignment horizontal="left" vertical="center" wrapText="1"/>
      <protection locked="0"/>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21" fillId="0" borderId="21" xfId="0" applyFont="1" applyBorder="1" applyAlignment="1" applyProtection="1">
      <alignment horizontal="center" vertical="center"/>
      <protection locked="0"/>
    </xf>
    <xf numFmtId="0" fontId="21" fillId="0" borderId="20" xfId="0" applyFont="1" applyBorder="1" applyAlignment="1" applyProtection="1">
      <alignment horizontal="center" vertical="center"/>
      <protection locked="0"/>
    </xf>
    <xf numFmtId="176" fontId="32" fillId="33" borderId="17" xfId="43" applyNumberFormat="1" applyFont="1" applyFill="1" applyBorder="1" applyAlignment="1" applyProtection="1">
      <alignment horizontal="center" vertical="center" wrapText="1"/>
    </xf>
    <xf numFmtId="176" fontId="32" fillId="33" borderId="1" xfId="43" applyNumberFormat="1" applyFont="1" applyFill="1" applyBorder="1" applyAlignment="1" applyProtection="1">
      <alignment horizontal="center" vertical="center" wrapText="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34" fillId="0" borderId="0" xfId="0" applyFont="1" applyFill="1" applyProtection="1">
      <alignment vertical="center"/>
      <protection locked="0"/>
    </xf>
    <xf numFmtId="0" fontId="42" fillId="0" borderId="0" xfId="44" applyFont="1" applyFill="1" applyAlignment="1" applyProtection="1">
      <alignment vertical="center" wrapText="1"/>
      <protection locked="0"/>
    </xf>
    <xf numFmtId="0" fontId="21" fillId="0" borderId="15" xfId="0" applyFont="1" applyFill="1" applyBorder="1" applyAlignment="1" applyProtection="1">
      <alignment vertical="center" wrapText="1"/>
      <protection locked="0"/>
    </xf>
    <xf numFmtId="0" fontId="21" fillId="0" borderId="0" xfId="0" applyFont="1" applyFill="1" applyBorder="1" applyAlignment="1" applyProtection="1">
      <alignment vertical="center" wrapText="1"/>
      <protection locked="0"/>
    </xf>
    <xf numFmtId="0" fontId="21" fillId="0" borderId="27" xfId="0" applyFont="1" applyFill="1" applyBorder="1" applyAlignment="1" applyProtection="1">
      <alignment vertical="center" wrapText="1"/>
      <protection locked="0"/>
    </xf>
    <xf numFmtId="0" fontId="43" fillId="0" borderId="0" xfId="0" applyFont="1" applyFill="1" applyProtection="1">
      <alignment vertical="center"/>
      <protection locked="0"/>
    </xf>
    <xf numFmtId="0" fontId="42" fillId="0" borderId="0" xfId="44" applyFont="1" applyFill="1">
      <alignment vertical="center"/>
    </xf>
    <xf numFmtId="0" fontId="37" fillId="0" borderId="0" xfId="44" applyFont="1" applyFill="1" applyAlignment="1">
      <alignment horizontal="left" vertical="center"/>
    </xf>
    <xf numFmtId="0" fontId="42" fillId="0" borderId="0" xfId="44" applyFont="1" applyFill="1" applyAlignment="1" applyProtection="1">
      <alignment horizontal="left" vertical="center" wrapText="1"/>
      <protection locked="0"/>
    </xf>
    <xf numFmtId="0" fontId="37" fillId="0" borderId="0" xfId="44" quotePrefix="1" applyFont="1" applyFill="1" applyAlignment="1" applyProtection="1">
      <alignment horizontal="left" vertical="center" indent="1"/>
      <protection locked="0"/>
    </xf>
    <xf numFmtId="0" fontId="37" fillId="0" borderId="0" xfId="44" applyFont="1" applyFill="1" applyBorder="1" applyAlignment="1" applyProtection="1">
      <alignment horizontal="left" vertical="center" indent="2"/>
      <protection locked="0"/>
    </xf>
    <xf numFmtId="0" fontId="42" fillId="0" borderId="0" xfId="44" applyFont="1" applyFill="1" applyBorder="1" applyAlignment="1" applyProtection="1">
      <alignment vertical="center" wrapText="1"/>
      <protection locked="0"/>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vertical="center" wrapText="1"/>
      <protection locked="0"/>
    </xf>
    <xf numFmtId="0" fontId="37" fillId="0" borderId="0" xfId="44" applyFont="1" applyFill="1" applyAlignment="1" applyProtection="1">
      <alignment vertical="center" wrapText="1"/>
      <protection locked="0"/>
    </xf>
    <xf numFmtId="0" fontId="45" fillId="0" borderId="0" xfId="44" applyFont="1" applyFill="1" applyAlignment="1" applyProtection="1">
      <alignment vertical="center"/>
      <protection locked="0"/>
    </xf>
    <xf numFmtId="0" fontId="24" fillId="33" borderId="17" xfId="0" applyNumberFormat="1"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33" fillId="0" borderId="0" xfId="44" applyFont="1" applyFill="1">
      <alignment vertical="center"/>
    </xf>
    <xf numFmtId="0" fontId="33" fillId="34" borderId="0" xfId="44" applyFont="1" applyFill="1">
      <alignment vertical="center"/>
    </xf>
    <xf numFmtId="0" fontId="33" fillId="0" borderId="0" xfId="44" applyFont="1" applyFill="1" applyAlignment="1" applyProtection="1">
      <alignment vertical="center"/>
      <protection locked="0"/>
    </xf>
    <xf numFmtId="0" fontId="24" fillId="0" borderId="44" xfId="0" applyFont="1" applyFill="1" applyBorder="1" applyAlignment="1">
      <alignment horizontal="center" vertical="center" wrapText="1"/>
    </xf>
    <xf numFmtId="0" fontId="24" fillId="0" borderId="45"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51"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1" fillId="0" borderId="17" xfId="0" applyFont="1" applyBorder="1" applyAlignment="1" applyProtection="1">
      <alignment horizontal="left" vertical="center"/>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9" fontId="21" fillId="0" borderId="17" xfId="0" applyNumberFormat="1" applyFont="1" applyBorder="1" applyAlignment="1" applyProtection="1">
      <alignment horizontal="center" vertical="center"/>
    </xf>
    <xf numFmtId="14" fontId="21" fillId="0" borderId="17" xfId="0" applyNumberFormat="1" applyFont="1" applyBorder="1" applyAlignment="1" applyProtection="1">
      <alignment vertical="center" wrapText="1"/>
      <protection locked="0"/>
    </xf>
    <xf numFmtId="41" fontId="21" fillId="0" borderId="17" xfId="42" applyFont="1" applyBorder="1" applyProtection="1">
      <alignment vertical="center"/>
      <protection locked="0"/>
    </xf>
    <xf numFmtId="186" fontId="21" fillId="35" borderId="17" xfId="0" applyNumberFormat="1" applyFont="1" applyFill="1" applyBorder="1" applyAlignment="1" applyProtection="1">
      <alignment vertical="center" wrapText="1"/>
      <protection locked="0"/>
    </xf>
    <xf numFmtId="0" fontId="24" fillId="33" borderId="17" xfId="0" applyFont="1" applyFill="1" applyBorder="1" applyAlignment="1" applyProtection="1">
      <alignment horizontal="center" vertical="center" wrapText="1"/>
    </xf>
    <xf numFmtId="0" fontId="21" fillId="40" borderId="17" xfId="0" applyFont="1" applyFill="1" applyBorder="1" applyAlignment="1" applyProtection="1">
      <alignment horizontal="center" vertical="center"/>
      <protection locked="0"/>
    </xf>
    <xf numFmtId="0" fontId="21" fillId="33" borderId="17" xfId="0" applyFont="1" applyFill="1" applyBorder="1" applyAlignment="1" applyProtection="1">
      <alignment horizontal="center" vertical="center" wrapText="1"/>
    </xf>
    <xf numFmtId="41" fontId="21" fillId="40" borderId="17" xfId="42" applyFont="1" applyFill="1" applyBorder="1" applyAlignment="1">
      <alignment horizontal="center" vertical="center"/>
    </xf>
    <xf numFmtId="9" fontId="21" fillId="34" borderId="17" xfId="43" applyFont="1" applyFill="1" applyBorder="1" applyAlignment="1" applyProtection="1">
      <alignment vertical="center"/>
      <protection hidden="1"/>
    </xf>
    <xf numFmtId="187" fontId="21" fillId="0" borderId="0" xfId="0" applyNumberFormat="1" applyFont="1" applyAlignment="1" applyProtection="1">
      <alignment horizontal="center" vertical="center"/>
    </xf>
    <xf numFmtId="0" fontId="42" fillId="0" borderId="0" xfId="44" applyFont="1" applyFill="1" applyAlignment="1" applyProtection="1">
      <alignment vertical="center" wrapText="1"/>
      <protection locked="0"/>
    </xf>
    <xf numFmtId="0" fontId="21" fillId="33" borderId="19" xfId="0" applyFont="1" applyFill="1" applyBorder="1" applyAlignment="1" applyProtection="1">
      <alignment vertical="center" wrapText="1"/>
    </xf>
    <xf numFmtId="0" fontId="21" fillId="33" borderId="20" xfId="0" applyFont="1" applyFill="1" applyBorder="1" applyAlignment="1" applyProtection="1">
      <alignment vertical="center" wrapText="1"/>
    </xf>
    <xf numFmtId="0" fontId="42" fillId="0" borderId="0" xfId="44" applyFont="1" applyFill="1" applyAlignment="1" applyProtection="1">
      <alignment vertical="center"/>
      <protection locked="0"/>
    </xf>
    <xf numFmtId="0" fontId="37" fillId="0" borderId="0" xfId="44" applyFont="1" applyFill="1" applyAlignment="1" applyProtection="1">
      <alignment vertical="center" wrapText="1"/>
      <protection locked="0"/>
    </xf>
    <xf numFmtId="0" fontId="42"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0" xfId="0" applyFont="1" applyFill="1" applyBorder="1" applyAlignment="1" applyProtection="1">
      <alignment vertical="center" wrapText="1"/>
      <protection locked="0"/>
    </xf>
    <xf numFmtId="0" fontId="33" fillId="0" borderId="0" xfId="44" applyFont="1" applyFill="1" applyAlignment="1" applyProtection="1">
      <alignment horizontal="left" vertical="center"/>
      <protection locked="0"/>
    </xf>
    <xf numFmtId="0" fontId="24" fillId="0" borderId="15" xfId="0" applyFont="1" applyFill="1" applyBorder="1" applyAlignment="1">
      <alignment vertical="center" wrapText="1"/>
    </xf>
    <xf numFmtId="0" fontId="21" fillId="0" borderId="0" xfId="0" applyFont="1" applyAlignment="1" applyProtection="1">
      <alignment horizontal="center" vertical="center" wrapText="1"/>
    </xf>
    <xf numFmtId="0" fontId="37" fillId="0" borderId="0" xfId="44" applyFont="1" applyFill="1" applyAlignment="1" applyProtection="1">
      <alignment vertical="center" wrapText="1"/>
      <protection locked="0"/>
    </xf>
    <xf numFmtId="0" fontId="21" fillId="0" borderId="17" xfId="0" applyFont="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47" fillId="0" borderId="0" xfId="44" applyFont="1" applyFill="1" applyAlignment="1" applyProtection="1">
      <alignment vertical="center"/>
      <protection locked="0"/>
    </xf>
    <xf numFmtId="0" fontId="37" fillId="0" borderId="0" xfId="44" applyFont="1" applyFill="1" applyBorder="1" applyAlignment="1">
      <alignment horizontal="center" vertical="center"/>
    </xf>
    <xf numFmtId="0" fontId="37" fillId="0" borderId="0" xfId="44" applyFont="1" applyFill="1" applyBorder="1">
      <alignment vertical="center"/>
    </xf>
    <xf numFmtId="0" fontId="44" fillId="0" borderId="0" xfId="49" applyFont="1" applyFill="1" applyBorder="1" applyAlignment="1">
      <alignment horizontal="center" vertical="center" wrapText="1"/>
    </xf>
    <xf numFmtId="0" fontId="44" fillId="0" borderId="0" xfId="49" applyFont="1" applyFill="1" applyBorder="1" applyAlignment="1">
      <alignment vertical="center" wrapText="1"/>
    </xf>
    <xf numFmtId="0" fontId="21" fillId="0" borderId="0" xfId="0" applyFont="1" applyBorder="1" applyAlignment="1" applyProtection="1">
      <alignment vertical="center" wrapText="1"/>
    </xf>
    <xf numFmtId="0" fontId="21" fillId="0" borderId="17" xfId="0" applyNumberFormat="1" applyFont="1" applyBorder="1" applyAlignment="1" applyProtection="1">
      <alignment horizontal="right" vertical="center"/>
      <protection locked="0"/>
    </xf>
    <xf numFmtId="0" fontId="21" fillId="0" borderId="17" xfId="0" applyNumberFormat="1" applyFont="1" applyBorder="1" applyAlignment="1" applyProtection="1">
      <alignment horizontal="right" vertical="center" wrapText="1"/>
      <protection locked="0"/>
    </xf>
    <xf numFmtId="0" fontId="24" fillId="41" borderId="44" xfId="0" applyFont="1" applyFill="1" applyBorder="1" applyAlignment="1">
      <alignment horizontal="center" vertical="center" wrapText="1"/>
    </xf>
    <xf numFmtId="0" fontId="24" fillId="41" borderId="36" xfId="0" applyFont="1" applyFill="1" applyBorder="1" applyAlignment="1">
      <alignment horizontal="center" vertical="center" wrapText="1"/>
    </xf>
    <xf numFmtId="0" fontId="24" fillId="41" borderId="45" xfId="0" applyFont="1" applyFill="1" applyBorder="1" applyAlignment="1">
      <alignment horizontal="center" vertical="center" wrapText="1"/>
    </xf>
    <xf numFmtId="10" fontId="21" fillId="0" borderId="0" xfId="0" applyNumberFormat="1" applyFont="1" applyAlignment="1" applyProtection="1">
      <alignment horizontal="center" vertical="center"/>
    </xf>
    <xf numFmtId="41" fontId="21" fillId="0" borderId="0" xfId="42" applyFont="1" applyAlignment="1" applyProtection="1">
      <alignment horizontal="center" vertical="center"/>
    </xf>
    <xf numFmtId="43" fontId="21" fillId="0" borderId="0" xfId="42" applyNumberFormat="1" applyFont="1" applyAlignment="1" applyProtection="1">
      <alignment horizontal="center" vertical="center"/>
    </xf>
    <xf numFmtId="0" fontId="44" fillId="0" borderId="18" xfId="49" applyFont="1" applyFill="1" applyBorder="1" applyAlignment="1">
      <alignment horizontal="center" vertical="center" wrapText="1"/>
    </xf>
    <xf numFmtId="0" fontId="44" fillId="0" borderId="16" xfId="49" applyFont="1" applyFill="1" applyBorder="1" applyAlignment="1">
      <alignment horizontal="center" vertical="center" wrapText="1"/>
    </xf>
    <xf numFmtId="0" fontId="44" fillId="0" borderId="14" xfId="49"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6" xfId="0" applyFont="1" applyFill="1" applyBorder="1" applyAlignment="1">
      <alignment horizontal="center" vertical="center" wrapText="1"/>
    </xf>
    <xf numFmtId="0" fontId="24" fillId="41" borderId="14" xfId="0" applyFont="1" applyFill="1" applyBorder="1" applyAlignment="1">
      <alignment horizontal="center" vertical="center" wrapText="1"/>
    </xf>
    <xf numFmtId="0" fontId="24" fillId="41" borderId="17" xfId="0" applyFont="1" applyFill="1" applyBorder="1" applyAlignment="1">
      <alignment vertical="center" wrapText="1"/>
    </xf>
    <xf numFmtId="0" fontId="42" fillId="0" borderId="0" xfId="44" applyFont="1" applyFill="1" applyAlignment="1" applyProtection="1">
      <alignment vertical="center" wrapText="1"/>
      <protection locked="0"/>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1"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37" fillId="0" borderId="17" xfId="44" applyFont="1" applyFill="1" applyBorder="1" applyAlignment="1">
      <alignment horizontal="center" vertical="center"/>
    </xf>
    <xf numFmtId="0" fontId="47" fillId="0" borderId="0" xfId="44" applyFont="1" applyFill="1" applyAlignment="1" applyProtection="1">
      <alignment vertical="center" wrapText="1"/>
      <protection locked="0"/>
    </xf>
    <xf numFmtId="0" fontId="37" fillId="0" borderId="0" xfId="44" applyFont="1" applyFill="1" applyAlignment="1" applyProtection="1">
      <alignment vertical="center" wrapText="1"/>
      <protection locked="0"/>
    </xf>
    <xf numFmtId="0" fontId="21" fillId="0" borderId="18" xfId="0" applyFont="1" applyFill="1" applyBorder="1" applyAlignment="1">
      <alignment horizontal="center" vertical="center" wrapText="1"/>
    </xf>
    <xf numFmtId="0" fontId="21" fillId="0" borderId="16"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16"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17" xfId="0" applyFont="1" applyFill="1" applyBorder="1" applyAlignment="1">
      <alignment vertical="center" wrapText="1"/>
    </xf>
    <xf numFmtId="0" fontId="47" fillId="34" borderId="0" xfId="44" applyFont="1" applyFill="1" applyAlignment="1" applyProtection="1">
      <alignment vertical="center" wrapText="1"/>
      <protection locked="0"/>
    </xf>
    <xf numFmtId="0" fontId="33" fillId="34" borderId="0" xfId="44" applyFont="1" applyFill="1" applyAlignment="1" applyProtection="1">
      <alignment vertical="center" wrapText="1"/>
      <protection locked="0"/>
    </xf>
    <xf numFmtId="0" fontId="33" fillId="34" borderId="0" xfId="44" applyFont="1" applyFill="1" applyAlignment="1" applyProtection="1">
      <alignment horizontal="left" vertical="center" wrapText="1"/>
      <protection locked="0"/>
    </xf>
    <xf numFmtId="0" fontId="34" fillId="0" borderId="15" xfId="0" applyFont="1" applyFill="1" applyBorder="1" applyAlignment="1" applyProtection="1">
      <alignment vertical="center" wrapText="1"/>
      <protection locked="0"/>
    </xf>
    <xf numFmtId="0" fontId="34" fillId="0" borderId="0" xfId="0" applyFont="1" applyFill="1" applyBorder="1" applyAlignment="1" applyProtection="1">
      <alignment vertical="center" wrapText="1"/>
      <protection locked="0"/>
    </xf>
    <xf numFmtId="0" fontId="34" fillId="0" borderId="27" xfId="0" applyFont="1" applyFill="1" applyBorder="1" applyAlignment="1" applyProtection="1">
      <alignment vertical="center" wrapText="1"/>
      <protection locked="0"/>
    </xf>
    <xf numFmtId="0" fontId="21" fillId="0" borderId="22" xfId="0" applyFont="1" applyFill="1" applyBorder="1" applyAlignment="1" applyProtection="1">
      <alignment vertical="center" wrapText="1"/>
      <protection locked="0"/>
    </xf>
    <xf numFmtId="0" fontId="21" fillId="0" borderId="23" xfId="0" applyFont="1" applyFill="1" applyBorder="1" applyAlignment="1" applyProtection="1">
      <alignment vertical="center" wrapText="1"/>
      <protection locked="0"/>
    </xf>
    <xf numFmtId="0" fontId="21" fillId="0" borderId="24" xfId="0" applyFont="1" applyFill="1" applyBorder="1" applyAlignment="1" applyProtection="1">
      <alignment vertical="center" wrapText="1"/>
      <protection locked="0"/>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21" fillId="0" borderId="15" xfId="0" applyFont="1" applyFill="1" applyBorder="1" applyAlignment="1" applyProtection="1">
      <alignment vertical="center" wrapText="1"/>
      <protection locked="0"/>
    </xf>
    <xf numFmtId="0" fontId="21" fillId="0" borderId="0" xfId="0" applyFont="1" applyFill="1" applyBorder="1" applyAlignment="1" applyProtection="1">
      <alignment vertical="center" wrapText="1"/>
      <protection locked="0"/>
    </xf>
    <xf numFmtId="0" fontId="21" fillId="0" borderId="27" xfId="0" applyFont="1" applyFill="1" applyBorder="1" applyAlignment="1" applyProtection="1">
      <alignment vertical="center" wrapText="1"/>
      <protection locked="0"/>
    </xf>
    <xf numFmtId="0" fontId="21" fillId="0" borderId="22" xfId="0" applyFont="1" applyFill="1" applyBorder="1" applyAlignment="1" applyProtection="1">
      <alignment horizontal="center" vertical="center" wrapText="1"/>
      <protection locked="0"/>
    </xf>
    <xf numFmtId="0" fontId="21" fillId="0" borderId="32" xfId="0" applyFont="1" applyFill="1" applyBorder="1" applyAlignment="1" applyProtection="1">
      <alignment horizontal="center" vertical="center"/>
      <protection locked="0"/>
    </xf>
    <xf numFmtId="0" fontId="21" fillId="0" borderId="15" xfId="0" applyFont="1" applyFill="1" applyBorder="1" applyAlignment="1" applyProtection="1">
      <alignment horizontal="center" vertical="center"/>
      <protection locked="0"/>
    </xf>
    <xf numFmtId="0" fontId="21" fillId="0" borderId="33" xfId="0" applyFont="1" applyFill="1" applyBorder="1" applyAlignment="1" applyProtection="1">
      <alignment horizontal="center" vertical="center"/>
      <protection locked="0"/>
    </xf>
    <xf numFmtId="0" fontId="21" fillId="0" borderId="31" xfId="0" applyFont="1" applyFill="1" applyBorder="1" applyAlignment="1" applyProtection="1">
      <alignment horizontal="center" vertical="center"/>
      <protection locked="0"/>
    </xf>
    <xf numFmtId="0" fontId="21" fillId="0" borderId="34" xfId="0" applyFont="1" applyFill="1" applyBorder="1" applyAlignment="1" applyProtection="1">
      <alignment horizontal="center" vertical="center"/>
      <protection locked="0"/>
    </xf>
    <xf numFmtId="0" fontId="35" fillId="41" borderId="15" xfId="0" applyFont="1" applyFill="1" applyBorder="1" applyAlignment="1" applyProtection="1">
      <alignment vertical="center" wrapText="1"/>
      <protection locked="0"/>
    </xf>
    <xf numFmtId="0" fontId="35" fillId="41" borderId="0" xfId="0" applyFont="1" applyFill="1" applyBorder="1" applyAlignment="1" applyProtection="1">
      <alignment vertical="center" wrapText="1"/>
      <protection locked="0"/>
    </xf>
    <xf numFmtId="0" fontId="35" fillId="41" borderId="27" xfId="0" applyFont="1" applyFill="1" applyBorder="1" applyAlignment="1" applyProtection="1">
      <alignment vertical="center" wrapText="1"/>
      <protection locked="0"/>
    </xf>
    <xf numFmtId="0" fontId="21" fillId="0" borderId="26" xfId="0" applyFont="1" applyFill="1" applyBorder="1" applyAlignment="1" applyProtection="1">
      <alignment vertical="center" wrapText="1"/>
      <protection locked="0"/>
    </xf>
    <xf numFmtId="0" fontId="21" fillId="0" borderId="28" xfId="0" applyFont="1" applyFill="1" applyBorder="1" applyAlignment="1" applyProtection="1">
      <alignment vertical="center" wrapText="1"/>
      <protection locked="0"/>
    </xf>
    <xf numFmtId="0" fontId="21" fillId="0" borderId="29" xfId="0" applyFont="1" applyFill="1" applyBorder="1" applyAlignment="1" applyProtection="1">
      <alignment vertical="center" wrapText="1"/>
      <protection locked="0"/>
    </xf>
    <xf numFmtId="0" fontId="21" fillId="0" borderId="30" xfId="0" applyFont="1" applyFill="1" applyBorder="1" applyAlignment="1" applyProtection="1">
      <alignment vertical="center" wrapText="1"/>
      <protection locked="0"/>
    </xf>
    <xf numFmtId="0" fontId="21" fillId="0" borderId="24" xfId="0" applyFont="1" applyFill="1" applyBorder="1" applyAlignment="1" applyProtection="1">
      <alignment horizontal="center" vertical="center" wrapText="1"/>
      <protection locked="0"/>
    </xf>
    <xf numFmtId="0" fontId="21" fillId="0" borderId="15" xfId="0" applyFont="1" applyFill="1" applyBorder="1" applyAlignment="1" applyProtection="1">
      <alignment horizontal="center" vertical="center" wrapText="1"/>
      <protection locked="0"/>
    </xf>
    <xf numFmtId="0" fontId="21" fillId="0" borderId="27" xfId="0" applyFont="1" applyFill="1" applyBorder="1" applyAlignment="1" applyProtection="1">
      <alignment horizontal="center" vertical="center" wrapText="1"/>
      <protection locked="0"/>
    </xf>
    <xf numFmtId="0" fontId="21" fillId="0" borderId="31" xfId="0" applyFont="1" applyFill="1" applyBorder="1" applyAlignment="1" applyProtection="1">
      <alignment horizontal="center" vertical="center" wrapText="1"/>
      <protection locked="0"/>
    </xf>
    <xf numFmtId="0" fontId="21" fillId="0" borderId="30" xfId="0" applyFont="1" applyFill="1" applyBorder="1" applyAlignment="1" applyProtection="1">
      <alignment horizontal="center" vertical="center" wrapText="1"/>
      <protection locked="0"/>
    </xf>
    <xf numFmtId="0" fontId="24" fillId="0" borderId="37"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18" xfId="0" applyFont="1" applyFill="1" applyBorder="1" applyAlignment="1">
      <alignment vertical="center" wrapText="1"/>
    </xf>
    <xf numFmtId="0" fontId="24" fillId="0" borderId="16" xfId="0" applyFont="1" applyFill="1" applyBorder="1" applyAlignment="1">
      <alignment vertical="center" wrapText="1"/>
    </xf>
    <xf numFmtId="0" fontId="24" fillId="0" borderId="14" xfId="0" applyFont="1" applyFill="1" applyBorder="1" applyAlignment="1">
      <alignment vertical="center" wrapText="1"/>
    </xf>
    <xf numFmtId="0" fontId="24" fillId="0" borderId="31" xfId="0" applyFont="1" applyFill="1" applyBorder="1" applyAlignment="1">
      <alignment horizontal="center" vertical="center" wrapText="1"/>
    </xf>
    <xf numFmtId="0" fontId="24" fillId="0" borderId="15" xfId="0" applyFont="1" applyFill="1" applyBorder="1" applyAlignment="1">
      <alignment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4" fillId="0" borderId="20" xfId="0" applyFont="1" applyFill="1" applyBorder="1" applyAlignment="1">
      <alignment vertical="center" wrapText="1"/>
    </xf>
    <xf numFmtId="0" fontId="33" fillId="0" borderId="0" xfId="44" applyFont="1" applyFill="1" applyAlignment="1" applyProtection="1">
      <alignment vertical="center" wrapText="1"/>
      <protection locked="0"/>
    </xf>
    <xf numFmtId="0" fontId="37" fillId="0" borderId="0" xfId="44" quotePrefix="1" applyFont="1" applyFill="1" applyAlignment="1" applyProtection="1">
      <alignment horizontal="left" vertical="center" wrapText="1" indent="1"/>
      <protection locked="0"/>
    </xf>
    <xf numFmtId="0" fontId="30" fillId="34" borderId="16" xfId="0" applyFont="1" applyFill="1" applyBorder="1" applyAlignment="1">
      <alignment vertical="center" wrapText="1"/>
    </xf>
    <xf numFmtId="0" fontId="30" fillId="0" borderId="16" xfId="0" applyFont="1" applyFill="1" applyBorder="1" applyAlignment="1">
      <alignment vertical="center" wrapText="1"/>
    </xf>
    <xf numFmtId="0" fontId="24" fillId="0" borderId="31" xfId="0" applyFont="1" applyFill="1" applyBorder="1" applyAlignment="1">
      <alignment vertical="center" wrapText="1"/>
    </xf>
    <xf numFmtId="0" fontId="24" fillId="0" borderId="29" xfId="0" applyFont="1" applyFill="1" applyBorder="1" applyAlignment="1">
      <alignment vertical="center" wrapText="1"/>
    </xf>
    <xf numFmtId="0" fontId="24" fillId="0" borderId="30" xfId="0" applyFont="1" applyFill="1" applyBorder="1" applyAlignment="1">
      <alignment vertical="center" wrapText="1"/>
    </xf>
    <xf numFmtId="0" fontId="24" fillId="0" borderId="17" xfId="0" applyFont="1" applyFill="1" applyBorder="1" applyAlignment="1">
      <alignment horizontal="center" vertical="center" wrapText="1"/>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2" xfId="0" applyFont="1" applyFill="1" applyBorder="1" applyAlignment="1">
      <alignment horizontal="center" vertical="center" wrapText="1"/>
    </xf>
    <xf numFmtId="0" fontId="24" fillId="0" borderId="43" xfId="0" applyFont="1" applyFill="1" applyBorder="1" applyAlignment="1">
      <alignment horizontal="center" vertical="center" wrapText="1"/>
    </xf>
    <xf numFmtId="0" fontId="24" fillId="41" borderId="38" xfId="0" applyFont="1" applyFill="1" applyBorder="1" applyAlignment="1">
      <alignment horizontal="center" vertical="center" wrapText="1"/>
    </xf>
    <xf numFmtId="0" fontId="24" fillId="41" borderId="39" xfId="0" applyFont="1" applyFill="1" applyBorder="1" applyAlignment="1">
      <alignment horizontal="center" vertical="center" wrapText="1"/>
    </xf>
    <xf numFmtId="0" fontId="24" fillId="41" borderId="40" xfId="0" applyFont="1" applyFill="1" applyBorder="1" applyAlignment="1">
      <alignment horizontal="center" vertical="center" wrapText="1"/>
    </xf>
    <xf numFmtId="0" fontId="24" fillId="41" borderId="41" xfId="0" applyFont="1" applyFill="1" applyBorder="1" applyAlignment="1">
      <alignment horizontal="center" vertical="center" wrapText="1"/>
    </xf>
    <xf numFmtId="0" fontId="24" fillId="41" borderId="22" xfId="0" applyFont="1" applyFill="1" applyBorder="1" applyAlignment="1">
      <alignment vertical="center" wrapText="1"/>
    </xf>
    <xf numFmtId="0" fontId="24" fillId="41" borderId="23" xfId="0" applyFont="1" applyFill="1" applyBorder="1" applyAlignment="1">
      <alignment vertical="center" wrapText="1"/>
    </xf>
    <xf numFmtId="0" fontId="24" fillId="41" borderId="24" xfId="0" applyFont="1" applyFill="1" applyBorder="1" applyAlignment="1">
      <alignment vertical="center" wrapText="1"/>
    </xf>
    <xf numFmtId="0" fontId="24" fillId="41" borderId="31" xfId="0" applyFont="1" applyFill="1" applyBorder="1" applyAlignment="1">
      <alignment vertical="center" wrapText="1"/>
    </xf>
    <xf numFmtId="0" fontId="0" fillId="41" borderId="29" xfId="0" applyFill="1" applyBorder="1">
      <alignment vertical="center"/>
    </xf>
    <xf numFmtId="0" fontId="0" fillId="41" borderId="30" xfId="0" applyFill="1" applyBorder="1">
      <alignment vertical="center"/>
    </xf>
    <xf numFmtId="0" fontId="0" fillId="0" borderId="29" xfId="0" applyBorder="1">
      <alignment vertical="center"/>
    </xf>
    <xf numFmtId="0" fontId="0" fillId="0" borderId="30" xfId="0" applyBorder="1">
      <alignment vertical="center"/>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4" fillId="0" borderId="15"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27" xfId="0" applyFont="1" applyFill="1" applyBorder="1" applyAlignment="1">
      <alignment horizontal="left" vertical="center" wrapText="1"/>
    </xf>
    <xf numFmtId="0" fontId="47" fillId="41" borderId="0" xfId="44" applyFont="1" applyFill="1" applyAlignment="1" applyProtection="1">
      <alignment vertical="center" wrapText="1"/>
      <protection locked="0"/>
    </xf>
    <xf numFmtId="0" fontId="45" fillId="0" borderId="0" xfId="44" applyFont="1" applyFill="1" applyAlignment="1" applyProtection="1">
      <alignment vertical="center"/>
      <protection locked="0"/>
    </xf>
    <xf numFmtId="0" fontId="24" fillId="41" borderId="37" xfId="0" applyFont="1" applyFill="1" applyBorder="1" applyAlignment="1">
      <alignment horizontal="center" vertical="center" wrapText="1"/>
    </xf>
    <xf numFmtId="14" fontId="30" fillId="41" borderId="21" xfId="0" applyNumberFormat="1" applyFont="1" applyFill="1" applyBorder="1" applyAlignment="1">
      <alignment horizontal="left" vertical="center" wrapText="1"/>
    </xf>
    <xf numFmtId="0" fontId="30" fillId="41" borderId="19" xfId="0" applyFont="1" applyFill="1" applyBorder="1" applyAlignment="1">
      <alignment horizontal="left" vertical="center" wrapText="1"/>
    </xf>
    <xf numFmtId="0" fontId="30" fillId="41" borderId="20" xfId="0" applyFont="1" applyFill="1" applyBorder="1" applyAlignment="1">
      <alignment horizontal="left" vertical="center" wrapText="1"/>
    </xf>
    <xf numFmtId="0" fontId="47" fillId="41" borderId="0" xfId="44" applyFont="1" applyFill="1" applyAlignment="1" applyProtection="1">
      <alignment horizontal="left" vertical="center" wrapText="1"/>
      <protection locked="0"/>
    </xf>
    <xf numFmtId="0" fontId="24" fillId="0" borderId="36" xfId="0"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37" fillId="34" borderId="0" xfId="44" applyFont="1" applyFill="1" applyAlignment="1" applyProtection="1">
      <alignment vertical="center" wrapText="1"/>
      <protection locked="0"/>
    </xf>
    <xf numFmtId="0" fontId="37" fillId="41" borderId="0" xfId="44" applyFont="1" applyFill="1" applyAlignment="1" applyProtection="1">
      <alignment vertical="center" wrapText="1"/>
      <protection locked="0"/>
    </xf>
    <xf numFmtId="0" fontId="42" fillId="41" borderId="0" xfId="44" applyFont="1" applyFill="1" applyAlignment="1" applyProtection="1">
      <alignment vertical="center" wrapText="1"/>
      <protection locked="0"/>
    </xf>
    <xf numFmtId="0" fontId="37" fillId="41" borderId="0" xfId="44" quotePrefix="1" applyFont="1" applyFill="1" applyAlignment="1" applyProtection="1">
      <alignment vertical="center" wrapText="1"/>
      <protection locked="0"/>
    </xf>
    <xf numFmtId="0" fontId="24" fillId="0" borderId="22"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1" fillId="0" borderId="31" xfId="0" applyFont="1" applyFill="1" applyBorder="1" applyAlignment="1" applyProtection="1">
      <alignment vertical="center" wrapText="1"/>
      <protection locked="0"/>
    </xf>
    <xf numFmtId="0" fontId="24" fillId="41" borderId="25" xfId="0" applyFont="1" applyFill="1" applyBorder="1" applyAlignment="1" applyProtection="1">
      <alignment vertical="center" wrapText="1"/>
      <protection locked="0"/>
    </xf>
    <xf numFmtId="0" fontId="24" fillId="41" borderId="0" xfId="0" applyFont="1" applyFill="1" applyBorder="1" applyAlignment="1" applyProtection="1">
      <alignment vertical="center" wrapText="1"/>
      <protection locked="0"/>
    </xf>
    <xf numFmtId="0" fontId="24" fillId="41" borderId="27" xfId="0" applyFont="1" applyFill="1" applyBorder="1" applyAlignment="1" applyProtection="1">
      <alignment vertical="center" wrapText="1"/>
      <protection locked="0"/>
    </xf>
    <xf numFmtId="0" fontId="33" fillId="41" borderId="0" xfId="44" applyFont="1" applyFill="1" applyAlignment="1" applyProtection="1">
      <alignment vertical="center" wrapText="1"/>
      <protection locked="0"/>
    </xf>
    <xf numFmtId="0" fontId="21" fillId="0" borderId="15" xfId="0" quotePrefix="1" applyFont="1" applyFill="1" applyBorder="1" applyAlignment="1" applyProtection="1">
      <alignment vertical="center" wrapText="1"/>
      <protection locked="0"/>
    </xf>
    <xf numFmtId="0" fontId="0" fillId="0" borderId="0" xfId="0" applyFont="1" applyBorder="1" applyAlignment="1">
      <alignment vertical="center" wrapText="1"/>
    </xf>
    <xf numFmtId="0" fontId="0" fillId="0" borderId="27" xfId="0" applyFont="1" applyBorder="1" applyAlignment="1">
      <alignment vertical="center" wrapText="1"/>
    </xf>
    <xf numFmtId="0" fontId="34" fillId="0" borderId="15" xfId="0" quotePrefix="1" applyFont="1" applyFill="1" applyBorder="1" applyAlignment="1" applyProtection="1">
      <alignment vertical="center" wrapText="1"/>
      <protection locked="0"/>
    </xf>
    <xf numFmtId="0" fontId="35" fillId="41" borderId="31" xfId="0" applyFont="1" applyFill="1" applyBorder="1" applyAlignment="1" applyProtection="1">
      <alignment vertical="center" wrapText="1"/>
      <protection locked="0"/>
    </xf>
    <xf numFmtId="0" fontId="35" fillId="41" borderId="29" xfId="0" applyFont="1" applyFill="1" applyBorder="1" applyAlignment="1" applyProtection="1">
      <alignment vertical="center" wrapText="1"/>
      <protection locked="0"/>
    </xf>
    <xf numFmtId="0" fontId="35" fillId="41" borderId="30" xfId="0" applyFont="1" applyFill="1" applyBorder="1" applyAlignment="1" applyProtection="1">
      <alignment vertical="center" wrapText="1"/>
      <protection locked="0"/>
    </xf>
    <xf numFmtId="0" fontId="21" fillId="0" borderId="25" xfId="0" applyFont="1" applyFill="1" applyBorder="1" applyAlignment="1" applyProtection="1">
      <alignment vertical="center" wrapText="1"/>
      <protection locked="0"/>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48" fillId="0" borderId="0" xfId="44" applyFont="1" applyFill="1" applyAlignment="1" applyProtection="1">
      <alignment vertical="center" wrapText="1"/>
      <protection locked="0"/>
    </xf>
    <xf numFmtId="0" fontId="33" fillId="34" borderId="0" xfId="44" applyFont="1" applyFill="1" applyAlignment="1" applyProtection="1">
      <alignment vertical="center"/>
      <protection locked="0"/>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37" fillId="0" borderId="0" xfId="44" applyFont="1" applyFill="1" applyAlignment="1" applyProtection="1">
      <alignment horizontal="left" vertical="center" wrapText="1"/>
      <protection locked="0"/>
    </xf>
    <xf numFmtId="0" fontId="43" fillId="0" borderId="0" xfId="0" applyFont="1" applyFill="1" applyAlignment="1">
      <alignment vertical="center" wrapText="1"/>
    </xf>
    <xf numFmtId="0" fontId="37" fillId="0" borderId="0" xfId="44" applyFont="1" applyFill="1" applyAlignment="1" applyProtection="1">
      <alignment vertical="center"/>
      <protection locked="0"/>
    </xf>
    <xf numFmtId="0" fontId="37" fillId="0" borderId="0" xfId="44" applyFont="1" applyFill="1" applyAlignment="1" applyProtection="1">
      <alignment horizontal="left" vertical="center" wrapText="1" indent="1"/>
      <protection locked="0"/>
    </xf>
    <xf numFmtId="0" fontId="21" fillId="0" borderId="31"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47" fillId="0" borderId="0" xfId="44" applyFont="1" applyFill="1" applyAlignment="1" applyProtection="1">
      <alignment horizontal="left" vertical="center" wrapText="1"/>
      <protection locked="0"/>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0" borderId="0" xfId="0" applyFont="1" applyAlignment="1" applyProtection="1">
      <alignment horizontal="center" vertical="center"/>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0" borderId="0" xfId="29"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34" fillId="0" borderId="15" xfId="0" applyFont="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2" xfId="0" applyFont="1" applyFill="1" applyBorder="1" applyAlignment="1" applyProtection="1">
      <alignment horizontal="center" vertical="center" wrapText="1"/>
    </xf>
    <xf numFmtId="0" fontId="24" fillId="33" borderId="31" xfId="0" applyFont="1" applyFill="1" applyBorder="1" applyAlignment="1" applyProtection="1">
      <alignment horizontal="center" vertical="center" wrapText="1"/>
    </xf>
    <xf numFmtId="0" fontId="21" fillId="0" borderId="21" xfId="0" applyFont="1" applyBorder="1" applyAlignment="1" applyProtection="1">
      <alignment horizontal="center" vertical="center"/>
      <protection locked="0"/>
    </xf>
    <xf numFmtId="0" fontId="21" fillId="0" borderId="20" xfId="0" applyFont="1" applyBorder="1" applyAlignment="1" applyProtection="1">
      <alignment horizontal="center" vertical="center"/>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4" fillId="33" borderId="17" xfId="0" applyFont="1" applyFill="1" applyBorder="1" applyAlignment="1" applyProtection="1">
      <alignment horizontal="center" vertical="center"/>
    </xf>
    <xf numFmtId="0" fontId="24" fillId="33" borderId="18" xfId="0" applyFont="1" applyFill="1" applyBorder="1" applyAlignment="1" applyProtection="1">
      <alignment horizontal="center" vertical="center"/>
    </xf>
    <xf numFmtId="0" fontId="21" fillId="0" borderId="0" xfId="0" applyFont="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cellXfs>
  <cellStyles count="67">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쉼표 [0] 2" xfId="6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12">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449"/>
  <sheetViews>
    <sheetView showGridLines="0" tabSelected="1" view="pageBreakPreview" zoomScaleNormal="100" zoomScaleSheetLayoutView="100" workbookViewId="0">
      <selection sqref="A1:F1"/>
    </sheetView>
  </sheetViews>
  <sheetFormatPr defaultRowHeight="13.5"/>
  <cols>
    <col min="1" max="1" width="5.625" style="325" customWidth="1"/>
    <col min="2" max="2" width="10.75" style="325" customWidth="1"/>
    <col min="3" max="3" width="25.625" style="325" customWidth="1"/>
    <col min="4" max="4" width="7.125" style="325" customWidth="1"/>
    <col min="5" max="5" width="16.25" style="325" customWidth="1"/>
    <col min="6" max="6" width="70.875" style="325" customWidth="1"/>
    <col min="7" max="244" width="9" style="325"/>
    <col min="245" max="245" width="100.5" style="325" customWidth="1"/>
    <col min="246" max="500" width="9" style="325"/>
    <col min="501" max="501" width="100.5" style="325" customWidth="1"/>
    <col min="502" max="756" width="9" style="325"/>
    <col min="757" max="757" width="100.5" style="325" customWidth="1"/>
    <col min="758" max="1012" width="9" style="325"/>
    <col min="1013" max="1013" width="100.5" style="325" customWidth="1"/>
    <col min="1014" max="1268" width="9" style="325"/>
    <col min="1269" max="1269" width="100.5" style="325" customWidth="1"/>
    <col min="1270" max="1524" width="9" style="325"/>
    <col min="1525" max="1525" width="100.5" style="325" customWidth="1"/>
    <col min="1526" max="1780" width="9" style="325"/>
    <col min="1781" max="1781" width="100.5" style="325" customWidth="1"/>
    <col min="1782" max="2036" width="9" style="325"/>
    <col min="2037" max="2037" width="100.5" style="325" customWidth="1"/>
    <col min="2038" max="2292" width="9" style="325"/>
    <col min="2293" max="2293" width="100.5" style="325" customWidth="1"/>
    <col min="2294" max="2548" width="9" style="325"/>
    <col min="2549" max="2549" width="100.5" style="325" customWidth="1"/>
    <col min="2550" max="2804" width="9" style="325"/>
    <col min="2805" max="2805" width="100.5" style="325" customWidth="1"/>
    <col min="2806" max="3060" width="9" style="325"/>
    <col min="3061" max="3061" width="100.5" style="325" customWidth="1"/>
    <col min="3062" max="3316" width="9" style="325"/>
    <col min="3317" max="3317" width="100.5" style="325" customWidth="1"/>
    <col min="3318" max="3572" width="9" style="325"/>
    <col min="3573" max="3573" width="100.5" style="325" customWidth="1"/>
    <col min="3574" max="3828" width="9" style="325"/>
    <col min="3829" max="3829" width="100.5" style="325" customWidth="1"/>
    <col min="3830" max="4084" width="9" style="325"/>
    <col min="4085" max="4085" width="100.5" style="325" customWidth="1"/>
    <col min="4086" max="4340" width="9" style="325"/>
    <col min="4341" max="4341" width="100.5" style="325" customWidth="1"/>
    <col min="4342" max="4596" width="9" style="325"/>
    <col min="4597" max="4597" width="100.5" style="325" customWidth="1"/>
    <col min="4598" max="4852" width="9" style="325"/>
    <col min="4853" max="4853" width="100.5" style="325" customWidth="1"/>
    <col min="4854" max="5108" width="9" style="325"/>
    <col min="5109" max="5109" width="100.5" style="325" customWidth="1"/>
    <col min="5110" max="5364" width="9" style="325"/>
    <col min="5365" max="5365" width="100.5" style="325" customWidth="1"/>
    <col min="5366" max="5620" width="9" style="325"/>
    <col min="5621" max="5621" width="100.5" style="325" customWidth="1"/>
    <col min="5622" max="5876" width="9" style="325"/>
    <col min="5877" max="5877" width="100.5" style="325" customWidth="1"/>
    <col min="5878" max="6132" width="9" style="325"/>
    <col min="6133" max="6133" width="100.5" style="325" customWidth="1"/>
    <col min="6134" max="6388" width="9" style="325"/>
    <col min="6389" max="6389" width="100.5" style="325" customWidth="1"/>
    <col min="6390" max="6644" width="9" style="325"/>
    <col min="6645" max="6645" width="100.5" style="325" customWidth="1"/>
    <col min="6646" max="6900" width="9" style="325"/>
    <col min="6901" max="6901" width="100.5" style="325" customWidth="1"/>
    <col min="6902" max="7156" width="9" style="325"/>
    <col min="7157" max="7157" width="100.5" style="325" customWidth="1"/>
    <col min="7158" max="7412" width="9" style="325"/>
    <col min="7413" max="7413" width="100.5" style="325" customWidth="1"/>
    <col min="7414" max="7668" width="9" style="325"/>
    <col min="7669" max="7669" width="100.5" style="325" customWidth="1"/>
    <col min="7670" max="7924" width="9" style="325"/>
    <col min="7925" max="7925" width="100.5" style="325" customWidth="1"/>
    <col min="7926" max="8180" width="9" style="325"/>
    <col min="8181" max="8181" width="100.5" style="325" customWidth="1"/>
    <col min="8182" max="8436" width="9" style="325"/>
    <col min="8437" max="8437" width="100.5" style="325" customWidth="1"/>
    <col min="8438" max="8692" width="9" style="325"/>
    <col min="8693" max="8693" width="100.5" style="325" customWidth="1"/>
    <col min="8694" max="8948" width="9" style="325"/>
    <col min="8949" max="8949" width="100.5" style="325" customWidth="1"/>
    <col min="8950" max="9204" width="9" style="325"/>
    <col min="9205" max="9205" width="100.5" style="325" customWidth="1"/>
    <col min="9206" max="9460" width="9" style="325"/>
    <col min="9461" max="9461" width="100.5" style="325" customWidth="1"/>
    <col min="9462" max="9716" width="9" style="325"/>
    <col min="9717" max="9717" width="100.5" style="325" customWidth="1"/>
    <col min="9718" max="9972" width="9" style="325"/>
    <col min="9973" max="9973" width="100.5" style="325" customWidth="1"/>
    <col min="9974" max="10228" width="9" style="325"/>
    <col min="10229" max="10229" width="100.5" style="325" customWidth="1"/>
    <col min="10230" max="10484" width="9" style="325"/>
    <col min="10485" max="10485" width="100.5" style="325" customWidth="1"/>
    <col min="10486" max="10740" width="9" style="325"/>
    <col min="10741" max="10741" width="100.5" style="325" customWidth="1"/>
    <col min="10742" max="10996" width="9" style="325"/>
    <col min="10997" max="10997" width="100.5" style="325" customWidth="1"/>
    <col min="10998" max="11252" width="9" style="325"/>
    <col min="11253" max="11253" width="100.5" style="325" customWidth="1"/>
    <col min="11254" max="11508" width="9" style="325"/>
    <col min="11509" max="11509" width="100.5" style="325" customWidth="1"/>
    <col min="11510" max="11764" width="9" style="325"/>
    <col min="11765" max="11765" width="100.5" style="325" customWidth="1"/>
    <col min="11766" max="12020" width="9" style="325"/>
    <col min="12021" max="12021" width="100.5" style="325" customWidth="1"/>
    <col min="12022" max="12276" width="9" style="325"/>
    <col min="12277" max="12277" width="100.5" style="325" customWidth="1"/>
    <col min="12278" max="12532" width="9" style="325"/>
    <col min="12533" max="12533" width="100.5" style="325" customWidth="1"/>
    <col min="12534" max="12788" width="9" style="325"/>
    <col min="12789" max="12789" width="100.5" style="325" customWidth="1"/>
    <col min="12790" max="13044" width="9" style="325"/>
    <col min="13045" max="13045" width="100.5" style="325" customWidth="1"/>
    <col min="13046" max="13300" width="9" style="325"/>
    <col min="13301" max="13301" width="100.5" style="325" customWidth="1"/>
    <col min="13302" max="13556" width="9" style="325"/>
    <col min="13557" max="13557" width="100.5" style="325" customWidth="1"/>
    <col min="13558" max="13812" width="9" style="325"/>
    <col min="13813" max="13813" width="100.5" style="325" customWidth="1"/>
    <col min="13814" max="14068" width="9" style="325"/>
    <col min="14069" max="14069" width="100.5" style="325" customWidth="1"/>
    <col min="14070" max="14324" width="9" style="325"/>
    <col min="14325" max="14325" width="100.5" style="325" customWidth="1"/>
    <col min="14326" max="14580" width="9" style="325"/>
    <col min="14581" max="14581" width="100.5" style="325" customWidth="1"/>
    <col min="14582" max="14836" width="9" style="325"/>
    <col min="14837" max="14837" width="100.5" style="325" customWidth="1"/>
    <col min="14838" max="15092" width="9" style="325"/>
    <col min="15093" max="15093" width="100.5" style="325" customWidth="1"/>
    <col min="15094" max="15348" width="9" style="325"/>
    <col min="15349" max="15349" width="100.5" style="325" customWidth="1"/>
    <col min="15350" max="15604" width="9" style="325"/>
    <col min="15605" max="15605" width="100.5" style="325" customWidth="1"/>
    <col min="15606" max="15860" width="9" style="325"/>
    <col min="15861" max="15861" width="100.5" style="325" customWidth="1"/>
    <col min="15862" max="16116" width="9" style="325"/>
    <col min="16117" max="16117" width="100.5" style="325" customWidth="1"/>
    <col min="16118" max="16384" width="9" style="325"/>
  </cols>
  <sheetData>
    <row r="1" spans="1:6" ht="26.25">
      <c r="A1" s="557" t="s">
        <v>538</v>
      </c>
      <c r="B1" s="557"/>
      <c r="C1" s="557"/>
      <c r="D1" s="557"/>
      <c r="E1" s="557"/>
      <c r="F1" s="557"/>
    </row>
    <row r="2" spans="1:6">
      <c r="A2" s="558"/>
      <c r="B2" s="558"/>
      <c r="C2" s="558"/>
      <c r="D2" s="558"/>
      <c r="E2" s="558"/>
      <c r="F2" s="558"/>
    </row>
    <row r="3" spans="1:6">
      <c r="A3" s="432" t="s">
        <v>933</v>
      </c>
      <c r="B3" s="432"/>
      <c r="C3" s="432"/>
      <c r="D3" s="432"/>
      <c r="E3" s="432"/>
      <c r="F3" s="432"/>
    </row>
    <row r="4" spans="1:6">
      <c r="A4" s="559" t="s">
        <v>919</v>
      </c>
      <c r="B4" s="559"/>
      <c r="C4" s="559"/>
      <c r="D4" s="559"/>
      <c r="E4" s="559"/>
      <c r="F4" s="559"/>
    </row>
    <row r="5" spans="1:6">
      <c r="A5" s="486" t="s">
        <v>920</v>
      </c>
      <c r="B5" s="486"/>
      <c r="C5" s="486"/>
      <c r="D5" s="486"/>
      <c r="E5" s="486"/>
      <c r="F5" s="486"/>
    </row>
    <row r="6" spans="1:6">
      <c r="A6" s="486" t="s">
        <v>921</v>
      </c>
      <c r="B6" s="486"/>
      <c r="C6" s="486"/>
      <c r="D6" s="486"/>
      <c r="E6" s="486"/>
      <c r="F6" s="486"/>
    </row>
    <row r="7" spans="1:6">
      <c r="A7" s="432" t="s">
        <v>560</v>
      </c>
      <c r="B7" s="432"/>
      <c r="C7" s="432"/>
      <c r="D7" s="432"/>
      <c r="E7" s="432"/>
      <c r="F7" s="432"/>
    </row>
    <row r="8" spans="1:6">
      <c r="A8" s="432" t="s">
        <v>559</v>
      </c>
      <c r="B8" s="432"/>
      <c r="C8" s="432"/>
      <c r="D8" s="432"/>
      <c r="E8" s="432"/>
      <c r="F8" s="432"/>
    </row>
    <row r="9" spans="1:6">
      <c r="A9" s="432" t="s">
        <v>922</v>
      </c>
      <c r="B9" s="432"/>
      <c r="C9" s="432"/>
      <c r="D9" s="432"/>
      <c r="E9" s="432"/>
      <c r="F9" s="432"/>
    </row>
    <row r="10" spans="1:6">
      <c r="A10" s="432" t="s">
        <v>934</v>
      </c>
      <c r="B10" s="432"/>
      <c r="C10" s="432"/>
      <c r="D10" s="432"/>
      <c r="E10" s="432"/>
      <c r="F10" s="432"/>
    </row>
    <row r="11" spans="1:6">
      <c r="A11" s="486" t="s">
        <v>923</v>
      </c>
      <c r="B11" s="486"/>
      <c r="C11" s="486"/>
      <c r="D11" s="486"/>
      <c r="E11" s="486"/>
      <c r="F11" s="486"/>
    </row>
    <row r="12" spans="1:6">
      <c r="A12" s="432" t="s">
        <v>924</v>
      </c>
      <c r="B12" s="432"/>
      <c r="C12" s="432"/>
      <c r="D12" s="432"/>
      <c r="E12" s="432"/>
      <c r="F12" s="432"/>
    </row>
    <row r="13" spans="1:6">
      <c r="A13" s="486" t="s">
        <v>925</v>
      </c>
      <c r="B13" s="486"/>
      <c r="C13" s="486"/>
      <c r="D13" s="486"/>
      <c r="E13" s="486"/>
      <c r="F13" s="486"/>
    </row>
    <row r="14" spans="1:6">
      <c r="A14" s="444" t="s">
        <v>935</v>
      </c>
      <c r="B14" s="444"/>
      <c r="C14" s="444"/>
      <c r="D14" s="444"/>
      <c r="E14" s="444"/>
      <c r="F14" s="444"/>
    </row>
    <row r="15" spans="1:6">
      <c r="A15" s="560" t="s">
        <v>926</v>
      </c>
      <c r="B15" s="560"/>
      <c r="C15" s="560"/>
      <c r="D15" s="560"/>
      <c r="E15" s="560"/>
      <c r="F15" s="560"/>
    </row>
    <row r="16" spans="1:6">
      <c r="A16" s="560" t="s">
        <v>927</v>
      </c>
      <c r="B16" s="560"/>
      <c r="C16" s="560"/>
      <c r="D16" s="560"/>
      <c r="E16" s="560"/>
      <c r="F16" s="560"/>
    </row>
    <row r="17" spans="1:7">
      <c r="A17" s="444" t="s">
        <v>936</v>
      </c>
      <c r="B17" s="444"/>
      <c r="C17" s="444"/>
      <c r="D17" s="444"/>
      <c r="E17" s="444"/>
      <c r="F17" s="444"/>
    </row>
    <row r="18" spans="1:7">
      <c r="A18" s="486" t="s">
        <v>928</v>
      </c>
      <c r="B18" s="486"/>
      <c r="C18" s="486"/>
      <c r="D18" s="486"/>
      <c r="E18" s="486"/>
      <c r="F18" s="486"/>
    </row>
    <row r="19" spans="1:7">
      <c r="A19" s="486" t="s">
        <v>929</v>
      </c>
      <c r="B19" s="486"/>
      <c r="C19" s="486"/>
      <c r="D19" s="486"/>
      <c r="E19" s="486"/>
      <c r="F19" s="486"/>
    </row>
    <row r="20" spans="1:7">
      <c r="A20" s="486" t="s">
        <v>930</v>
      </c>
      <c r="B20" s="486"/>
      <c r="C20" s="486"/>
      <c r="D20" s="486"/>
      <c r="E20" s="486"/>
      <c r="F20" s="486"/>
    </row>
    <row r="21" spans="1:7">
      <c r="A21" s="486" t="s">
        <v>937</v>
      </c>
      <c r="B21" s="486"/>
      <c r="C21" s="486"/>
      <c r="D21" s="486"/>
      <c r="E21" s="486"/>
      <c r="F21" s="486"/>
    </row>
    <row r="22" spans="1:7">
      <c r="A22" s="432" t="s">
        <v>931</v>
      </c>
      <c r="B22" s="432"/>
      <c r="C22" s="432"/>
      <c r="D22" s="432"/>
      <c r="E22" s="432"/>
      <c r="F22" s="432"/>
    </row>
    <row r="23" spans="1:7">
      <c r="A23" s="524" t="s">
        <v>1171</v>
      </c>
      <c r="B23" s="524"/>
      <c r="C23" s="524"/>
      <c r="D23" s="524"/>
      <c r="E23" s="524"/>
      <c r="F23" s="524"/>
    </row>
    <row r="24" spans="1:7">
      <c r="A24" s="486" t="s">
        <v>932</v>
      </c>
      <c r="B24" s="486"/>
      <c r="C24" s="486"/>
      <c r="D24" s="486"/>
      <c r="E24" s="486"/>
      <c r="F24" s="486"/>
    </row>
    <row r="25" spans="1:7">
      <c r="A25" s="524" t="s">
        <v>1169</v>
      </c>
      <c r="B25" s="524"/>
      <c r="C25" s="524"/>
      <c r="D25" s="524"/>
      <c r="E25" s="524"/>
      <c r="F25" s="524"/>
    </row>
    <row r="26" spans="1:7">
      <c r="A26" s="486" t="s">
        <v>1170</v>
      </c>
      <c r="B26" s="486"/>
      <c r="C26" s="486"/>
      <c r="D26" s="486"/>
      <c r="E26" s="486"/>
      <c r="F26" s="486"/>
    </row>
    <row r="27" spans="1:7">
      <c r="A27" s="486"/>
      <c r="B27" s="486"/>
      <c r="C27" s="486"/>
      <c r="D27" s="486"/>
      <c r="E27" s="486"/>
      <c r="F27" s="486"/>
    </row>
    <row r="28" spans="1:7" s="365" customFormat="1">
      <c r="A28" s="572" t="s">
        <v>938</v>
      </c>
      <c r="B28" s="572"/>
      <c r="C28" s="572"/>
      <c r="D28" s="572"/>
      <c r="E28" s="572"/>
      <c r="F28" s="572"/>
      <c r="G28" s="325"/>
    </row>
    <row r="29" spans="1:7" s="365" customFormat="1">
      <c r="A29" s="433" t="s">
        <v>939</v>
      </c>
      <c r="B29" s="433"/>
      <c r="C29" s="433"/>
      <c r="D29" s="433"/>
      <c r="E29" s="433"/>
      <c r="F29" s="433"/>
      <c r="G29" s="325"/>
    </row>
    <row r="30" spans="1:7" s="365" customFormat="1">
      <c r="A30" s="537" t="s">
        <v>940</v>
      </c>
      <c r="B30" s="537"/>
      <c r="C30" s="537"/>
      <c r="D30" s="537"/>
      <c r="E30" s="537"/>
      <c r="F30" s="537"/>
      <c r="G30" s="325"/>
    </row>
    <row r="31" spans="1:7" s="366" customFormat="1">
      <c r="A31" s="538" t="s">
        <v>1172</v>
      </c>
      <c r="B31" s="538"/>
      <c r="C31" s="538"/>
      <c r="D31" s="538"/>
      <c r="E31" s="538"/>
      <c r="F31" s="538"/>
      <c r="G31" s="325"/>
    </row>
    <row r="32" spans="1:7" s="366" customFormat="1">
      <c r="A32" s="538" t="s">
        <v>1173</v>
      </c>
      <c r="B32" s="538"/>
      <c r="C32" s="538"/>
      <c r="D32" s="538"/>
      <c r="E32" s="538"/>
      <c r="F32" s="538"/>
      <c r="G32" s="325"/>
    </row>
    <row r="33" spans="1:12" s="366" customFormat="1">
      <c r="A33" s="538" t="s">
        <v>941</v>
      </c>
      <c r="B33" s="538"/>
      <c r="C33" s="538"/>
      <c r="D33" s="538"/>
      <c r="E33" s="538"/>
      <c r="F33" s="538"/>
      <c r="G33" s="325"/>
    </row>
    <row r="34" spans="1:12" s="366" customFormat="1">
      <c r="A34" s="539" t="s">
        <v>1174</v>
      </c>
      <c r="B34" s="539"/>
      <c r="C34" s="539"/>
      <c r="D34" s="539"/>
      <c r="E34" s="539"/>
      <c r="F34" s="539"/>
      <c r="G34" s="325"/>
    </row>
    <row r="35" spans="1:12" s="366" customFormat="1">
      <c r="A35" s="538" t="s">
        <v>1175</v>
      </c>
      <c r="B35" s="538"/>
      <c r="C35" s="538"/>
      <c r="D35" s="538"/>
      <c r="E35" s="538"/>
      <c r="F35" s="538"/>
      <c r="G35" s="325"/>
    </row>
    <row r="36" spans="1:12" s="366" customFormat="1">
      <c r="A36" s="538" t="s">
        <v>1176</v>
      </c>
      <c r="B36" s="538"/>
      <c r="C36" s="538"/>
      <c r="D36" s="538"/>
      <c r="E36" s="538"/>
      <c r="F36" s="538"/>
      <c r="G36" s="325"/>
    </row>
    <row r="37" spans="1:12" s="366" customFormat="1">
      <c r="A37" s="540" t="s">
        <v>942</v>
      </c>
      <c r="B37" s="538"/>
      <c r="C37" s="538"/>
      <c r="D37" s="538"/>
      <c r="E37" s="538"/>
      <c r="F37" s="538"/>
      <c r="G37" s="325"/>
    </row>
    <row r="38" spans="1:12" s="365" customFormat="1">
      <c r="A38" s="433" t="s">
        <v>1121</v>
      </c>
      <c r="B38" s="433"/>
      <c r="C38" s="433"/>
      <c r="D38" s="433"/>
      <c r="E38" s="433"/>
      <c r="F38" s="433"/>
      <c r="G38" s="325"/>
    </row>
    <row r="39" spans="1:12" s="365" customFormat="1">
      <c r="A39" s="433" t="s">
        <v>943</v>
      </c>
      <c r="B39" s="433"/>
      <c r="C39" s="433"/>
      <c r="D39" s="433"/>
      <c r="E39" s="433"/>
      <c r="F39" s="433"/>
      <c r="G39" s="325"/>
      <c r="H39" s="395"/>
      <c r="I39" s="395"/>
      <c r="J39" s="395"/>
      <c r="K39" s="395"/>
      <c r="L39" s="395"/>
    </row>
    <row r="40" spans="1:12" s="365" customFormat="1">
      <c r="A40" s="433" t="s">
        <v>944</v>
      </c>
      <c r="B40" s="433"/>
      <c r="C40" s="433"/>
      <c r="D40" s="433"/>
      <c r="E40" s="433"/>
      <c r="F40" s="433"/>
      <c r="G40" s="325"/>
      <c r="H40" s="395"/>
      <c r="I40" s="395"/>
      <c r="J40" s="395"/>
      <c r="K40" s="395"/>
      <c r="L40" s="395"/>
    </row>
    <row r="41" spans="1:12" s="365" customFormat="1">
      <c r="A41" s="433" t="s">
        <v>945</v>
      </c>
      <c r="B41" s="433"/>
      <c r="C41" s="433"/>
      <c r="D41" s="433"/>
      <c r="E41" s="433"/>
      <c r="F41" s="433"/>
      <c r="G41" s="325"/>
      <c r="H41" s="395"/>
      <c r="I41" s="395"/>
      <c r="J41" s="395"/>
      <c r="K41" s="395"/>
      <c r="L41" s="395"/>
    </row>
    <row r="42" spans="1:12" s="365" customFormat="1">
      <c r="A42" s="433" t="s">
        <v>946</v>
      </c>
      <c r="B42" s="433"/>
      <c r="C42" s="433"/>
      <c r="D42" s="433"/>
      <c r="E42" s="433"/>
      <c r="F42" s="433"/>
      <c r="G42" s="325"/>
      <c r="H42" s="395"/>
      <c r="I42" s="395"/>
      <c r="J42" s="395"/>
      <c r="K42" s="395"/>
      <c r="L42" s="395"/>
    </row>
    <row r="43" spans="1:12" s="365" customFormat="1">
      <c r="A43" s="433" t="s">
        <v>947</v>
      </c>
      <c r="B43" s="433"/>
      <c r="C43" s="433"/>
      <c r="D43" s="433"/>
      <c r="E43" s="433"/>
      <c r="F43" s="433"/>
      <c r="G43" s="325"/>
      <c r="H43" s="395"/>
      <c r="I43" s="395"/>
      <c r="J43" s="395"/>
      <c r="K43" s="395"/>
      <c r="L43" s="395"/>
    </row>
    <row r="44" spans="1:12" s="365" customFormat="1">
      <c r="A44" s="433" t="s">
        <v>948</v>
      </c>
      <c r="B44" s="433"/>
      <c r="C44" s="433"/>
      <c r="D44" s="433"/>
      <c r="E44" s="433"/>
      <c r="F44" s="433"/>
      <c r="G44" s="325"/>
      <c r="H44" s="395"/>
      <c r="I44" s="395"/>
      <c r="J44" s="395"/>
      <c r="K44" s="395"/>
      <c r="L44" s="395"/>
    </row>
    <row r="45" spans="1:12" s="365" customFormat="1">
      <c r="A45" s="433" t="s">
        <v>949</v>
      </c>
      <c r="B45" s="433"/>
      <c r="C45" s="433"/>
      <c r="D45" s="433"/>
      <c r="E45" s="433"/>
      <c r="F45" s="433"/>
      <c r="G45" s="325"/>
      <c r="H45" s="395"/>
      <c r="I45" s="395"/>
      <c r="J45" s="395"/>
      <c r="K45" s="395"/>
      <c r="L45" s="395"/>
    </row>
    <row r="46" spans="1:12" s="365" customFormat="1">
      <c r="A46" s="486" t="s">
        <v>950</v>
      </c>
      <c r="B46" s="486"/>
      <c r="C46" s="486"/>
      <c r="D46" s="486"/>
      <c r="E46" s="486"/>
      <c r="F46" s="486"/>
      <c r="G46" s="325"/>
      <c r="H46" s="367"/>
      <c r="I46" s="367"/>
      <c r="J46" s="367"/>
      <c r="K46" s="367"/>
      <c r="L46" s="367"/>
    </row>
    <row r="47" spans="1:12" s="365" customFormat="1">
      <c r="A47" s="486" t="s">
        <v>951</v>
      </c>
      <c r="B47" s="486"/>
      <c r="C47" s="486"/>
      <c r="D47" s="486"/>
      <c r="E47" s="486"/>
      <c r="F47" s="486"/>
      <c r="G47" s="325"/>
      <c r="H47" s="367"/>
      <c r="I47" s="367"/>
      <c r="J47" s="367"/>
      <c r="K47" s="367"/>
      <c r="L47" s="367"/>
    </row>
    <row r="48" spans="1:12" s="365" customFormat="1">
      <c r="A48" s="486" t="s">
        <v>952</v>
      </c>
      <c r="B48" s="486"/>
      <c r="C48" s="486"/>
      <c r="D48" s="486"/>
      <c r="E48" s="486"/>
      <c r="F48" s="486"/>
      <c r="G48" s="325"/>
      <c r="H48" s="367"/>
      <c r="I48" s="367"/>
      <c r="J48" s="367"/>
      <c r="K48" s="367"/>
      <c r="L48" s="367"/>
    </row>
    <row r="49" spans="1:12" s="365" customFormat="1">
      <c r="A49" s="486" t="s">
        <v>953</v>
      </c>
      <c r="B49" s="486"/>
      <c r="C49" s="486"/>
      <c r="D49" s="486"/>
      <c r="E49" s="486"/>
      <c r="F49" s="486"/>
      <c r="G49" s="325"/>
      <c r="H49" s="367"/>
      <c r="I49" s="367"/>
      <c r="J49" s="367"/>
      <c r="K49" s="367"/>
      <c r="L49" s="367"/>
    </row>
    <row r="50" spans="1:12" s="365" customFormat="1">
      <c r="A50" s="486" t="s">
        <v>954</v>
      </c>
      <c r="B50" s="486"/>
      <c r="C50" s="486"/>
      <c r="D50" s="486"/>
      <c r="E50" s="486"/>
      <c r="F50" s="486"/>
      <c r="G50" s="325"/>
      <c r="H50" s="367"/>
      <c r="I50" s="367"/>
      <c r="J50" s="367"/>
      <c r="K50" s="367"/>
      <c r="L50" s="367"/>
    </row>
    <row r="51" spans="1:12" s="365" customFormat="1">
      <c r="A51" s="486" t="s">
        <v>1146</v>
      </c>
      <c r="B51" s="486"/>
      <c r="C51" s="486"/>
      <c r="D51" s="486"/>
      <c r="E51" s="486"/>
      <c r="F51" s="486"/>
      <c r="G51" s="325"/>
      <c r="H51" s="367"/>
      <c r="I51" s="367"/>
      <c r="J51" s="367"/>
      <c r="K51" s="367"/>
      <c r="L51" s="367"/>
    </row>
    <row r="52" spans="1:12" s="365" customFormat="1">
      <c r="A52" s="432" t="s">
        <v>955</v>
      </c>
      <c r="B52" s="432"/>
      <c r="C52" s="432"/>
      <c r="D52" s="432"/>
      <c r="E52" s="432"/>
      <c r="F52" s="432"/>
      <c r="G52" s="325"/>
      <c r="H52" s="403"/>
      <c r="I52" s="403"/>
      <c r="J52" s="403"/>
      <c r="K52" s="403"/>
      <c r="L52" s="403"/>
    </row>
    <row r="53" spans="1:12" s="365" customFormat="1">
      <c r="A53" s="486" t="s">
        <v>956</v>
      </c>
      <c r="B53" s="486"/>
      <c r="C53" s="486"/>
      <c r="D53" s="486"/>
      <c r="E53" s="486"/>
      <c r="F53" s="486"/>
      <c r="G53" s="325"/>
      <c r="H53" s="367"/>
      <c r="I53" s="367"/>
      <c r="J53" s="367"/>
      <c r="K53" s="367"/>
      <c r="L53" s="367"/>
    </row>
    <row r="54" spans="1:12" s="365" customFormat="1">
      <c r="A54" s="486" t="s">
        <v>957</v>
      </c>
      <c r="B54" s="486"/>
      <c r="C54" s="486"/>
      <c r="D54" s="486"/>
      <c r="E54" s="486"/>
      <c r="F54" s="486"/>
      <c r="G54" s="325"/>
      <c r="H54" s="367"/>
      <c r="I54" s="367"/>
      <c r="J54" s="367"/>
      <c r="K54" s="367"/>
      <c r="L54" s="367"/>
    </row>
    <row r="55" spans="1:12" s="365" customFormat="1">
      <c r="A55" s="524" t="s">
        <v>1177</v>
      </c>
      <c r="B55" s="524"/>
      <c r="C55" s="524"/>
      <c r="D55" s="524"/>
      <c r="E55" s="524"/>
      <c r="F55" s="524"/>
      <c r="G55" s="325"/>
      <c r="H55" s="367"/>
      <c r="I55" s="367"/>
      <c r="J55" s="367"/>
      <c r="K55" s="367"/>
      <c r="L55" s="367"/>
    </row>
    <row r="56" spans="1:12" s="365" customFormat="1">
      <c r="A56" s="538" t="s">
        <v>1178</v>
      </c>
      <c r="B56" s="538"/>
      <c r="C56" s="538"/>
      <c r="D56" s="538"/>
      <c r="E56" s="538"/>
      <c r="F56" s="538"/>
      <c r="G56" s="325"/>
      <c r="H56" s="367"/>
      <c r="I56" s="367"/>
      <c r="J56" s="367"/>
      <c r="K56" s="367"/>
      <c r="L56" s="367"/>
    </row>
    <row r="57" spans="1:12" s="365" customFormat="1">
      <c r="A57" s="486" t="s">
        <v>958</v>
      </c>
      <c r="B57" s="486"/>
      <c r="C57" s="486"/>
      <c r="D57" s="486"/>
      <c r="E57" s="486"/>
      <c r="F57" s="486"/>
      <c r="G57" s="325"/>
      <c r="H57" s="397"/>
      <c r="I57" s="397"/>
      <c r="J57" s="397"/>
      <c r="K57" s="397"/>
      <c r="L57" s="397"/>
    </row>
    <row r="58" spans="1:12" s="365" customFormat="1">
      <c r="A58" s="524" t="s">
        <v>1179</v>
      </c>
      <c r="B58" s="524"/>
      <c r="C58" s="524"/>
      <c r="D58" s="524"/>
      <c r="E58" s="524"/>
      <c r="F58" s="524"/>
      <c r="G58" s="325"/>
      <c r="H58" s="397"/>
      <c r="I58" s="397"/>
      <c r="J58" s="397"/>
      <c r="K58" s="397"/>
      <c r="L58" s="397"/>
    </row>
    <row r="59" spans="1:12" s="365" customFormat="1">
      <c r="A59" s="524" t="s">
        <v>1180</v>
      </c>
      <c r="B59" s="524"/>
      <c r="C59" s="524"/>
      <c r="D59" s="524"/>
      <c r="E59" s="524"/>
      <c r="F59" s="524"/>
      <c r="G59" s="325"/>
      <c r="H59" s="397"/>
      <c r="I59" s="397"/>
      <c r="J59" s="397"/>
      <c r="K59" s="397"/>
      <c r="L59" s="397"/>
    </row>
    <row r="60" spans="1:12" s="365" customFormat="1">
      <c r="A60" s="486" t="s">
        <v>1181</v>
      </c>
      <c r="B60" s="486"/>
      <c r="C60" s="486"/>
      <c r="D60" s="486"/>
      <c r="E60" s="486"/>
      <c r="F60" s="486"/>
      <c r="G60" s="325"/>
      <c r="H60" s="397"/>
      <c r="I60" s="397"/>
      <c r="J60" s="397"/>
      <c r="K60" s="397"/>
      <c r="L60" s="397"/>
    </row>
    <row r="61" spans="1:12" s="365" customFormat="1">
      <c r="A61" s="486" t="s">
        <v>1182</v>
      </c>
      <c r="B61" s="486"/>
      <c r="C61" s="486"/>
      <c r="D61" s="486"/>
      <c r="E61" s="486"/>
      <c r="F61" s="486"/>
      <c r="G61" s="325"/>
      <c r="H61" s="397"/>
      <c r="I61" s="397"/>
      <c r="J61" s="397"/>
      <c r="K61" s="397"/>
      <c r="L61" s="397"/>
    </row>
    <row r="62" spans="1:12">
      <c r="A62" s="393"/>
      <c r="B62" s="393"/>
      <c r="C62" s="393"/>
      <c r="D62" s="393"/>
      <c r="E62" s="393"/>
      <c r="F62" s="393"/>
    </row>
    <row r="63" spans="1:12" ht="26.25">
      <c r="A63" s="525" t="s">
        <v>959</v>
      </c>
      <c r="B63" s="525"/>
      <c r="C63" s="525"/>
      <c r="D63" s="525"/>
      <c r="E63" s="525"/>
      <c r="F63" s="525"/>
    </row>
    <row r="64" spans="1:12" ht="26.25">
      <c r="A64" s="361"/>
      <c r="B64" s="361"/>
      <c r="C64" s="361"/>
      <c r="D64" s="361"/>
      <c r="E64" s="361"/>
      <c r="F64" s="361"/>
    </row>
    <row r="65" spans="1:6">
      <c r="A65" s="526" t="s">
        <v>960</v>
      </c>
      <c r="B65" s="526"/>
      <c r="C65" s="527">
        <v>44316</v>
      </c>
      <c r="D65" s="528"/>
      <c r="E65" s="528"/>
      <c r="F65" s="529"/>
    </row>
    <row r="66" spans="1:6">
      <c r="A66" s="531" t="s">
        <v>11</v>
      </c>
      <c r="B66" s="531"/>
      <c r="C66" s="442" t="s">
        <v>961</v>
      </c>
      <c r="D66" s="442"/>
      <c r="E66" s="442"/>
      <c r="F66" s="442"/>
    </row>
    <row r="67" spans="1:6">
      <c r="A67" s="476" t="s">
        <v>962</v>
      </c>
      <c r="B67" s="476"/>
      <c r="C67" s="478" t="s">
        <v>963</v>
      </c>
      <c r="D67" s="478"/>
      <c r="E67" s="478"/>
      <c r="F67" s="478"/>
    </row>
    <row r="68" spans="1:6">
      <c r="A68" s="440"/>
      <c r="B68" s="440"/>
      <c r="C68" s="479" t="s">
        <v>964</v>
      </c>
      <c r="D68" s="479"/>
      <c r="E68" s="479"/>
      <c r="F68" s="479"/>
    </row>
    <row r="69" spans="1:6">
      <c r="A69" s="440"/>
      <c r="B69" s="440"/>
      <c r="C69" s="479" t="s">
        <v>390</v>
      </c>
      <c r="D69" s="479"/>
      <c r="E69" s="479"/>
      <c r="F69" s="479"/>
    </row>
    <row r="70" spans="1:6">
      <c r="A70" s="532" t="s">
        <v>965</v>
      </c>
      <c r="B70" s="533"/>
      <c r="C70" s="496" t="s">
        <v>966</v>
      </c>
      <c r="D70" s="497"/>
      <c r="E70" s="497"/>
      <c r="F70" s="498"/>
    </row>
    <row r="71" spans="1:6">
      <c r="A71" s="534"/>
      <c r="B71" s="535"/>
      <c r="C71" s="482" t="s">
        <v>967</v>
      </c>
      <c r="D71" s="483"/>
      <c r="E71" s="483"/>
      <c r="F71" s="484"/>
    </row>
    <row r="72" spans="1:6">
      <c r="A72" s="534"/>
      <c r="B72" s="535"/>
      <c r="C72" s="482" t="s">
        <v>968</v>
      </c>
      <c r="D72" s="483"/>
      <c r="E72" s="483"/>
      <c r="F72" s="484"/>
    </row>
    <row r="73" spans="1:6">
      <c r="A73" s="481"/>
      <c r="B73" s="536"/>
      <c r="C73" s="490" t="s">
        <v>969</v>
      </c>
      <c r="D73" s="491"/>
      <c r="E73" s="491"/>
      <c r="F73" s="492"/>
    </row>
    <row r="74" spans="1:6">
      <c r="A74" s="476" t="s">
        <v>387</v>
      </c>
      <c r="B74" s="476"/>
      <c r="C74" s="478" t="s">
        <v>982</v>
      </c>
      <c r="D74" s="478"/>
      <c r="E74" s="478"/>
      <c r="F74" s="478"/>
    </row>
    <row r="75" spans="1:6">
      <c r="A75" s="477"/>
      <c r="B75" s="477"/>
      <c r="C75" s="480" t="s">
        <v>983</v>
      </c>
      <c r="D75" s="480"/>
      <c r="E75" s="480"/>
      <c r="F75" s="480"/>
    </row>
    <row r="76" spans="1:6">
      <c r="A76" s="517" t="s">
        <v>970</v>
      </c>
      <c r="B76" s="518"/>
      <c r="C76" s="521" t="s">
        <v>971</v>
      </c>
      <c r="D76" s="522"/>
      <c r="E76" s="522"/>
      <c r="F76" s="523"/>
    </row>
    <row r="77" spans="1:6">
      <c r="A77" s="519"/>
      <c r="B77" s="520"/>
      <c r="C77" s="452" t="s">
        <v>972</v>
      </c>
      <c r="D77" s="453"/>
      <c r="E77" s="453"/>
      <c r="F77" s="454"/>
    </row>
    <row r="78" spans="1:6">
      <c r="A78" s="519"/>
      <c r="B78" s="520"/>
      <c r="C78" s="452" t="s">
        <v>973</v>
      </c>
      <c r="D78" s="453"/>
      <c r="E78" s="453"/>
      <c r="F78" s="454"/>
    </row>
    <row r="79" spans="1:6">
      <c r="A79" s="519"/>
      <c r="B79" s="520"/>
      <c r="C79" s="452" t="s">
        <v>974</v>
      </c>
      <c r="D79" s="453"/>
      <c r="E79" s="453"/>
      <c r="F79" s="454"/>
    </row>
    <row r="80" spans="1:6">
      <c r="A80" s="519"/>
      <c r="B80" s="520"/>
      <c r="C80" s="452" t="s">
        <v>975</v>
      </c>
      <c r="D80" s="453"/>
      <c r="E80" s="453"/>
      <c r="F80" s="454"/>
    </row>
    <row r="81" spans="1:9">
      <c r="A81" s="519"/>
      <c r="B81" s="520"/>
      <c r="C81" s="452" t="s">
        <v>976</v>
      </c>
      <c r="D81" s="453"/>
      <c r="E81" s="453"/>
      <c r="F81" s="454"/>
    </row>
    <row r="82" spans="1:9">
      <c r="A82" s="519"/>
      <c r="B82" s="520"/>
      <c r="C82" s="452" t="s">
        <v>977</v>
      </c>
      <c r="D82" s="453"/>
      <c r="E82" s="453"/>
      <c r="F82" s="454"/>
    </row>
    <row r="83" spans="1:9">
      <c r="A83" s="519"/>
      <c r="B83" s="520"/>
      <c r="C83" s="452" t="s">
        <v>978</v>
      </c>
      <c r="D83" s="453"/>
      <c r="E83" s="453"/>
      <c r="F83" s="454"/>
    </row>
    <row r="84" spans="1:9">
      <c r="A84" s="519"/>
      <c r="B84" s="520"/>
      <c r="C84" s="452" t="s">
        <v>979</v>
      </c>
      <c r="D84" s="453"/>
      <c r="E84" s="453"/>
      <c r="F84" s="454"/>
    </row>
    <row r="85" spans="1:9">
      <c r="A85" s="519"/>
      <c r="B85" s="520"/>
      <c r="C85" s="452" t="s">
        <v>980</v>
      </c>
      <c r="D85" s="453"/>
      <c r="E85" s="453"/>
      <c r="F85" s="454"/>
    </row>
    <row r="86" spans="1:9" s="365" customFormat="1">
      <c r="A86" s="503" t="s">
        <v>526</v>
      </c>
      <c r="B86" s="504"/>
      <c r="C86" s="494" t="s">
        <v>981</v>
      </c>
      <c r="D86" s="495"/>
      <c r="E86" s="495"/>
      <c r="F86" s="485"/>
      <c r="G86" s="325"/>
      <c r="H86" s="325"/>
    </row>
    <row r="87" spans="1:9" s="365" customFormat="1">
      <c r="A87" s="505" t="s">
        <v>357</v>
      </c>
      <c r="B87" s="506"/>
      <c r="C87" s="509" t="s">
        <v>1183</v>
      </c>
      <c r="D87" s="510"/>
      <c r="E87" s="510"/>
      <c r="F87" s="511"/>
      <c r="G87" s="325"/>
      <c r="H87" s="325"/>
    </row>
    <row r="88" spans="1:9" s="365" customFormat="1" ht="16.5">
      <c r="A88" s="507"/>
      <c r="B88" s="508"/>
      <c r="C88" s="512" t="s">
        <v>1184</v>
      </c>
      <c r="D88" s="513"/>
      <c r="E88" s="513"/>
      <c r="F88" s="514"/>
      <c r="G88" s="325"/>
      <c r="H88" s="325"/>
    </row>
    <row r="89" spans="1:9" s="365" customFormat="1">
      <c r="A89" s="505" t="s">
        <v>358</v>
      </c>
      <c r="B89" s="506"/>
      <c r="C89" s="509" t="s">
        <v>1185</v>
      </c>
      <c r="D89" s="510"/>
      <c r="E89" s="510"/>
      <c r="F89" s="511"/>
      <c r="G89" s="325"/>
      <c r="H89" s="325"/>
    </row>
    <row r="90" spans="1:9" s="365" customFormat="1">
      <c r="A90" s="499" t="s">
        <v>984</v>
      </c>
      <c r="B90" s="500"/>
      <c r="C90" s="496" t="s">
        <v>985</v>
      </c>
      <c r="D90" s="497"/>
      <c r="E90" s="497"/>
      <c r="F90" s="498"/>
      <c r="G90" s="325"/>
      <c r="H90" s="325"/>
      <c r="I90" s="325"/>
    </row>
    <row r="91" spans="1:9" s="365" customFormat="1" ht="16.5">
      <c r="A91" s="501"/>
      <c r="B91" s="502"/>
      <c r="C91" s="490" t="s">
        <v>986</v>
      </c>
      <c r="D91" s="515"/>
      <c r="E91" s="515"/>
      <c r="F91" s="516"/>
      <c r="G91" s="325"/>
      <c r="H91" s="325"/>
      <c r="I91" s="325"/>
    </row>
    <row r="92" spans="1:9" s="365" customFormat="1">
      <c r="A92" s="476" t="s">
        <v>388</v>
      </c>
      <c r="B92" s="476"/>
      <c r="C92" s="478" t="s">
        <v>987</v>
      </c>
      <c r="D92" s="478"/>
      <c r="E92" s="478"/>
      <c r="F92" s="478"/>
      <c r="G92" s="325"/>
      <c r="H92" s="325"/>
      <c r="I92" s="325"/>
    </row>
    <row r="93" spans="1:9" s="365" customFormat="1">
      <c r="A93" s="439" t="s">
        <v>988</v>
      </c>
      <c r="B93" s="368" t="s">
        <v>86</v>
      </c>
      <c r="C93" s="442" t="s">
        <v>379</v>
      </c>
      <c r="D93" s="442"/>
      <c r="E93" s="442"/>
      <c r="F93" s="442"/>
      <c r="G93" s="325"/>
      <c r="H93" s="325"/>
      <c r="I93" s="325"/>
    </row>
    <row r="94" spans="1:9" s="365" customFormat="1">
      <c r="A94" s="441"/>
      <c r="B94" s="369" t="s">
        <v>380</v>
      </c>
      <c r="C94" s="442" t="s">
        <v>381</v>
      </c>
      <c r="D94" s="442"/>
      <c r="E94" s="442"/>
      <c r="F94" s="442"/>
      <c r="G94" s="325"/>
      <c r="H94" s="325"/>
      <c r="I94" s="325"/>
    </row>
    <row r="95" spans="1:9" s="365" customFormat="1">
      <c r="A95" s="476" t="s">
        <v>989</v>
      </c>
      <c r="B95" s="370" t="s">
        <v>374</v>
      </c>
      <c r="C95" s="442" t="s">
        <v>990</v>
      </c>
      <c r="D95" s="442"/>
      <c r="E95" s="442"/>
      <c r="F95" s="442"/>
      <c r="G95" s="325"/>
      <c r="H95" s="325"/>
      <c r="I95" s="325"/>
    </row>
    <row r="96" spans="1:9" s="365" customFormat="1">
      <c r="A96" s="440"/>
      <c r="B96" s="370" t="s">
        <v>375</v>
      </c>
      <c r="C96" s="442" t="s">
        <v>991</v>
      </c>
      <c r="D96" s="442"/>
      <c r="E96" s="442"/>
      <c r="F96" s="442"/>
      <c r="G96" s="325"/>
      <c r="H96" s="325"/>
      <c r="I96" s="325"/>
    </row>
    <row r="97" spans="1:10" s="365" customFormat="1">
      <c r="A97" s="440"/>
      <c r="B97" s="370" t="s">
        <v>39</v>
      </c>
      <c r="C97" s="442" t="s">
        <v>992</v>
      </c>
      <c r="D97" s="442"/>
      <c r="E97" s="442"/>
      <c r="F97" s="442"/>
      <c r="G97" s="325"/>
      <c r="H97" s="325"/>
      <c r="I97" s="325"/>
    </row>
    <row r="98" spans="1:10" s="365" customFormat="1">
      <c r="A98" s="440"/>
      <c r="B98" s="370" t="s">
        <v>376</v>
      </c>
      <c r="C98" s="442" t="s">
        <v>377</v>
      </c>
      <c r="D98" s="442"/>
      <c r="E98" s="442"/>
      <c r="F98" s="442"/>
      <c r="G98" s="325"/>
      <c r="H98" s="325"/>
      <c r="I98" s="325"/>
    </row>
    <row r="99" spans="1:10" s="365" customFormat="1">
      <c r="A99" s="477"/>
      <c r="B99" s="370" t="s">
        <v>37</v>
      </c>
      <c r="C99" s="442" t="s">
        <v>378</v>
      </c>
      <c r="D99" s="442"/>
      <c r="E99" s="442"/>
      <c r="F99" s="442"/>
      <c r="G99" s="325"/>
      <c r="H99" s="325"/>
      <c r="I99" s="325"/>
    </row>
    <row r="100" spans="1:10" s="365" customFormat="1">
      <c r="A100" s="493" t="s">
        <v>993</v>
      </c>
      <c r="B100" s="371" t="s">
        <v>994</v>
      </c>
      <c r="C100" s="494" t="s">
        <v>995</v>
      </c>
      <c r="D100" s="495"/>
      <c r="E100" s="495"/>
      <c r="F100" s="485"/>
      <c r="G100" s="325"/>
      <c r="H100" s="325"/>
      <c r="I100" s="325"/>
    </row>
    <row r="101" spans="1:10" s="365" customFormat="1">
      <c r="A101" s="493"/>
      <c r="B101" s="439" t="s">
        <v>996</v>
      </c>
      <c r="C101" s="496" t="s">
        <v>997</v>
      </c>
      <c r="D101" s="497"/>
      <c r="E101" s="497"/>
      <c r="F101" s="498"/>
      <c r="G101" s="325"/>
      <c r="H101" s="325"/>
      <c r="I101" s="325"/>
    </row>
    <row r="102" spans="1:10" s="365" customFormat="1">
      <c r="A102" s="493"/>
      <c r="B102" s="441"/>
      <c r="C102" s="490" t="s">
        <v>608</v>
      </c>
      <c r="D102" s="491"/>
      <c r="E102" s="491"/>
      <c r="F102" s="492"/>
      <c r="G102" s="325"/>
      <c r="H102" s="325"/>
      <c r="I102" s="325"/>
    </row>
    <row r="103" spans="1:10" s="365" customFormat="1" ht="40.5">
      <c r="A103" s="493"/>
      <c r="B103" s="372" t="s">
        <v>998</v>
      </c>
      <c r="C103" s="494" t="s">
        <v>999</v>
      </c>
      <c r="D103" s="495"/>
      <c r="E103" s="495"/>
      <c r="F103" s="485"/>
      <c r="G103" s="325"/>
      <c r="H103" s="325"/>
      <c r="I103" s="325"/>
    </row>
    <row r="104" spans="1:10" s="365" customFormat="1">
      <c r="A104" s="493"/>
      <c r="B104" s="371" t="s">
        <v>1000</v>
      </c>
      <c r="C104" s="494" t="s">
        <v>1001</v>
      </c>
      <c r="D104" s="495"/>
      <c r="E104" s="495"/>
      <c r="F104" s="485"/>
      <c r="G104" s="325"/>
      <c r="H104" s="325"/>
      <c r="I104" s="325"/>
    </row>
    <row r="105" spans="1:10" s="365" customFormat="1">
      <c r="A105" s="493"/>
      <c r="B105" s="371" t="s">
        <v>1002</v>
      </c>
      <c r="C105" s="494" t="s">
        <v>1003</v>
      </c>
      <c r="D105" s="495"/>
      <c r="E105" s="495"/>
      <c r="F105" s="485"/>
      <c r="G105" s="325"/>
      <c r="H105" s="325"/>
      <c r="I105" s="325"/>
    </row>
    <row r="106" spans="1:10" s="365" customFormat="1">
      <c r="A106" s="499" t="s">
        <v>389</v>
      </c>
      <c r="B106" s="500"/>
      <c r="C106" s="442" t="s">
        <v>1004</v>
      </c>
      <c r="D106" s="442"/>
      <c r="E106" s="442"/>
      <c r="F106" s="442"/>
      <c r="G106" s="325"/>
      <c r="H106" s="325"/>
      <c r="I106" s="325"/>
    </row>
    <row r="107" spans="1:10" s="365" customFormat="1">
      <c r="A107" s="501"/>
      <c r="B107" s="502"/>
      <c r="C107" s="494" t="s">
        <v>1005</v>
      </c>
      <c r="D107" s="495"/>
      <c r="E107" s="495"/>
      <c r="F107" s="485"/>
      <c r="G107" s="325"/>
      <c r="H107" s="325"/>
      <c r="I107" s="325"/>
    </row>
    <row r="108" spans="1:10" s="365" customFormat="1">
      <c r="A108" s="476" t="s">
        <v>1006</v>
      </c>
      <c r="B108" s="476"/>
      <c r="C108" s="478" t="s">
        <v>1007</v>
      </c>
      <c r="D108" s="478"/>
      <c r="E108" s="478"/>
      <c r="F108" s="478"/>
      <c r="G108" s="325"/>
      <c r="H108" s="325"/>
      <c r="I108" s="325"/>
    </row>
    <row r="109" spans="1:10" s="365" customFormat="1">
      <c r="A109" s="440"/>
      <c r="B109" s="440"/>
      <c r="C109" s="479" t="s">
        <v>1008</v>
      </c>
      <c r="D109" s="479"/>
      <c r="E109" s="479"/>
      <c r="F109" s="479"/>
      <c r="G109" s="325"/>
      <c r="H109" s="325"/>
      <c r="I109" s="325"/>
    </row>
    <row r="110" spans="1:10" s="365" customFormat="1">
      <c r="A110" s="477"/>
      <c r="B110" s="477"/>
      <c r="C110" s="480" t="s">
        <v>1009</v>
      </c>
      <c r="D110" s="480"/>
      <c r="E110" s="480"/>
      <c r="F110" s="480"/>
      <c r="G110" s="325"/>
      <c r="H110" s="325"/>
      <c r="I110" s="325"/>
    </row>
    <row r="111" spans="1:10" s="365" customFormat="1">
      <c r="A111" s="476" t="s">
        <v>1010</v>
      </c>
      <c r="B111" s="476" t="s">
        <v>396</v>
      </c>
      <c r="C111" s="478" t="s">
        <v>1012</v>
      </c>
      <c r="D111" s="478"/>
      <c r="E111" s="478"/>
      <c r="F111" s="478"/>
      <c r="G111" s="325"/>
      <c r="H111" s="325"/>
      <c r="I111" s="325"/>
    </row>
    <row r="112" spans="1:10" s="365" customFormat="1">
      <c r="A112" s="440"/>
      <c r="B112" s="440"/>
      <c r="C112" s="482" t="s">
        <v>1013</v>
      </c>
      <c r="D112" s="483"/>
      <c r="E112" s="483"/>
      <c r="F112" s="484"/>
      <c r="G112" s="325"/>
      <c r="H112" s="325"/>
      <c r="I112" s="325"/>
      <c r="J112" s="398"/>
    </row>
    <row r="113" spans="1:9" s="365" customFormat="1">
      <c r="A113" s="440"/>
      <c r="B113" s="440"/>
      <c r="C113" s="482" t="s">
        <v>1014</v>
      </c>
      <c r="D113" s="483"/>
      <c r="E113" s="483"/>
      <c r="F113" s="484"/>
      <c r="G113" s="325"/>
      <c r="H113" s="325"/>
      <c r="I113" s="325"/>
    </row>
    <row r="114" spans="1:9" s="365" customFormat="1">
      <c r="A114" s="440"/>
      <c r="B114" s="440"/>
      <c r="C114" s="488" t="s">
        <v>1186</v>
      </c>
      <c r="D114" s="488"/>
      <c r="E114" s="488"/>
      <c r="F114" s="488"/>
      <c r="G114" s="325"/>
      <c r="H114" s="325"/>
      <c r="I114" s="325"/>
    </row>
    <row r="115" spans="1:9" s="365" customFormat="1">
      <c r="A115" s="440"/>
      <c r="B115" s="440"/>
      <c r="C115" s="488" t="s">
        <v>1187</v>
      </c>
      <c r="D115" s="488"/>
      <c r="E115" s="488"/>
      <c r="F115" s="488"/>
      <c r="G115" s="325"/>
      <c r="H115" s="325"/>
      <c r="I115" s="325"/>
    </row>
    <row r="116" spans="1:9" s="365" customFormat="1">
      <c r="A116" s="440"/>
      <c r="B116" s="440"/>
      <c r="C116" s="488" t="s">
        <v>1015</v>
      </c>
      <c r="D116" s="488"/>
      <c r="E116" s="488"/>
      <c r="F116" s="488"/>
      <c r="G116" s="325"/>
      <c r="H116" s="325"/>
      <c r="I116" s="325"/>
    </row>
    <row r="117" spans="1:9" s="365" customFormat="1">
      <c r="A117" s="440"/>
      <c r="B117" s="440"/>
      <c r="C117" s="488" t="s">
        <v>1016</v>
      </c>
      <c r="D117" s="488"/>
      <c r="E117" s="488"/>
      <c r="F117" s="488"/>
      <c r="G117" s="325"/>
      <c r="H117" s="325"/>
      <c r="I117" s="325"/>
    </row>
    <row r="118" spans="1:9" s="365" customFormat="1">
      <c r="A118" s="440"/>
      <c r="B118" s="440"/>
      <c r="C118" s="488" t="s">
        <v>1188</v>
      </c>
      <c r="D118" s="488"/>
      <c r="E118" s="488"/>
      <c r="F118" s="488"/>
      <c r="G118" s="325"/>
      <c r="H118" s="325"/>
      <c r="I118" s="325"/>
    </row>
    <row r="119" spans="1:9" s="365" customFormat="1">
      <c r="A119" s="440"/>
      <c r="B119" s="440"/>
      <c r="C119" s="488" t="s">
        <v>1189</v>
      </c>
      <c r="D119" s="488"/>
      <c r="E119" s="488"/>
      <c r="F119" s="488"/>
      <c r="G119" s="325"/>
      <c r="H119" s="325"/>
      <c r="I119" s="325"/>
    </row>
    <row r="120" spans="1:9" s="365" customFormat="1">
      <c r="A120" s="440"/>
      <c r="B120" s="440"/>
      <c r="C120" s="489" t="s">
        <v>1017</v>
      </c>
      <c r="D120" s="489"/>
      <c r="E120" s="489"/>
      <c r="F120" s="489"/>
      <c r="G120" s="325"/>
      <c r="H120" s="325"/>
      <c r="I120" s="325"/>
    </row>
    <row r="121" spans="1:9" s="365" customFormat="1">
      <c r="A121" s="440"/>
      <c r="B121" s="477"/>
      <c r="C121" s="490" t="s">
        <v>1018</v>
      </c>
      <c r="D121" s="491"/>
      <c r="E121" s="491"/>
      <c r="F121" s="492"/>
      <c r="G121" s="325"/>
      <c r="H121" s="325"/>
      <c r="I121" s="325"/>
    </row>
    <row r="122" spans="1:9" s="365" customFormat="1">
      <c r="A122" s="440"/>
      <c r="B122" s="476" t="s">
        <v>397</v>
      </c>
      <c r="C122" s="478" t="s">
        <v>1019</v>
      </c>
      <c r="D122" s="478"/>
      <c r="E122" s="478"/>
      <c r="F122" s="478"/>
      <c r="G122" s="325"/>
      <c r="H122" s="325"/>
      <c r="I122" s="325"/>
    </row>
    <row r="123" spans="1:9" s="365" customFormat="1">
      <c r="A123" s="440"/>
      <c r="B123" s="440"/>
      <c r="C123" s="479" t="s">
        <v>1020</v>
      </c>
      <c r="D123" s="479"/>
      <c r="E123" s="479"/>
      <c r="F123" s="479"/>
      <c r="G123" s="325"/>
      <c r="H123" s="325"/>
      <c r="I123" s="325"/>
    </row>
    <row r="124" spans="1:9" s="365" customFormat="1">
      <c r="A124" s="440"/>
      <c r="B124" s="477"/>
      <c r="C124" s="480" t="s">
        <v>1021</v>
      </c>
      <c r="D124" s="480"/>
      <c r="E124" s="480"/>
      <c r="F124" s="480"/>
      <c r="G124" s="325"/>
      <c r="H124" s="325"/>
      <c r="I124" s="325"/>
    </row>
    <row r="125" spans="1:9" s="365" customFormat="1">
      <c r="A125" s="440"/>
      <c r="B125" s="476" t="s">
        <v>1022</v>
      </c>
      <c r="C125" s="478" t="s">
        <v>1011</v>
      </c>
      <c r="D125" s="478"/>
      <c r="E125" s="478"/>
      <c r="F125" s="478"/>
      <c r="G125" s="325"/>
      <c r="H125" s="325"/>
      <c r="I125" s="325"/>
    </row>
    <row r="126" spans="1:9" s="365" customFormat="1">
      <c r="A126" s="440"/>
      <c r="B126" s="441"/>
      <c r="C126" s="480" t="s">
        <v>1023</v>
      </c>
      <c r="D126" s="480"/>
      <c r="E126" s="480"/>
      <c r="F126" s="480"/>
      <c r="G126" s="325"/>
      <c r="H126" s="325"/>
      <c r="I126" s="325"/>
    </row>
    <row r="127" spans="1:9" s="365" customFormat="1">
      <c r="A127" s="481"/>
      <c r="B127" s="373"/>
      <c r="C127" s="485" t="s">
        <v>1024</v>
      </c>
      <c r="D127" s="442"/>
      <c r="E127" s="442"/>
      <c r="F127" s="442"/>
      <c r="G127" s="325"/>
      <c r="H127" s="325"/>
      <c r="I127" s="325"/>
    </row>
    <row r="128" spans="1:9" s="365" customFormat="1">
      <c r="A128" s="439" t="s">
        <v>1025</v>
      </c>
      <c r="B128" s="370" t="s">
        <v>90</v>
      </c>
      <c r="C128" s="442" t="s">
        <v>382</v>
      </c>
      <c r="D128" s="442"/>
      <c r="E128" s="442"/>
      <c r="F128" s="442"/>
      <c r="G128" s="325"/>
      <c r="H128" s="325"/>
      <c r="I128" s="325"/>
    </row>
    <row r="129" spans="1:16382" s="365" customFormat="1">
      <c r="A129" s="440"/>
      <c r="B129" s="370" t="s">
        <v>91</v>
      </c>
      <c r="C129" s="442" t="s">
        <v>1026</v>
      </c>
      <c r="D129" s="442"/>
      <c r="E129" s="442"/>
      <c r="F129" s="442"/>
      <c r="G129" s="325"/>
      <c r="H129" s="325"/>
      <c r="I129" s="325"/>
    </row>
    <row r="130" spans="1:16382" s="365" customFormat="1">
      <c r="A130" s="440"/>
      <c r="B130" s="370" t="s">
        <v>47</v>
      </c>
      <c r="C130" s="442" t="s">
        <v>383</v>
      </c>
      <c r="D130" s="442"/>
      <c r="E130" s="442"/>
      <c r="F130" s="442"/>
      <c r="G130" s="325"/>
      <c r="H130" s="325"/>
      <c r="I130" s="325"/>
    </row>
    <row r="131" spans="1:16382" s="365" customFormat="1">
      <c r="A131" s="440"/>
      <c r="B131" s="374" t="s">
        <v>384</v>
      </c>
      <c r="C131" s="442" t="s">
        <v>385</v>
      </c>
      <c r="D131" s="442"/>
      <c r="E131" s="442"/>
      <c r="F131" s="442"/>
      <c r="G131" s="325"/>
      <c r="H131" s="325"/>
      <c r="I131" s="325"/>
    </row>
    <row r="132" spans="1:16382" s="365" customFormat="1">
      <c r="A132" s="441"/>
      <c r="B132" s="371" t="s">
        <v>386</v>
      </c>
      <c r="C132" s="442" t="s">
        <v>1027</v>
      </c>
      <c r="D132" s="442"/>
      <c r="E132" s="442"/>
      <c r="F132" s="442"/>
      <c r="G132" s="325"/>
      <c r="H132" s="325"/>
      <c r="I132" s="325"/>
    </row>
    <row r="133" spans="1:16382" s="365" customFormat="1" ht="13.5" customHeight="1">
      <c r="A133" s="420" t="s">
        <v>1227</v>
      </c>
      <c r="B133" s="411" t="s">
        <v>1226</v>
      </c>
      <c r="C133" s="423" t="s">
        <v>1231</v>
      </c>
      <c r="D133" s="423"/>
      <c r="E133" s="423"/>
      <c r="F133" s="423"/>
      <c r="G133" s="325"/>
      <c r="H133" s="325"/>
      <c r="I133" s="325"/>
    </row>
    <row r="134" spans="1:16382" s="365" customFormat="1" ht="13.5" customHeight="1">
      <c r="A134" s="421"/>
      <c r="B134" s="412" t="s">
        <v>1228</v>
      </c>
      <c r="C134" s="423" t="s">
        <v>1232</v>
      </c>
      <c r="D134" s="423"/>
      <c r="E134" s="423"/>
      <c r="F134" s="423"/>
      <c r="G134" s="325"/>
      <c r="H134" s="325"/>
      <c r="I134" s="325"/>
    </row>
    <row r="135" spans="1:16382" s="365" customFormat="1" ht="13.5" customHeight="1">
      <c r="A135" s="421"/>
      <c r="B135" s="412" t="s">
        <v>1229</v>
      </c>
      <c r="C135" s="423" t="s">
        <v>1233</v>
      </c>
      <c r="D135" s="423"/>
      <c r="E135" s="423"/>
      <c r="F135" s="423"/>
      <c r="G135" s="325"/>
      <c r="H135" s="325"/>
      <c r="I135" s="325"/>
    </row>
    <row r="136" spans="1:16382" s="365" customFormat="1" ht="13.5" customHeight="1">
      <c r="A136" s="422"/>
      <c r="B136" s="413" t="s">
        <v>1230</v>
      </c>
      <c r="C136" s="423" t="s">
        <v>1234</v>
      </c>
      <c r="D136" s="423"/>
      <c r="E136" s="423"/>
      <c r="F136" s="423"/>
      <c r="G136" s="325"/>
      <c r="H136" s="325"/>
      <c r="I136" s="325"/>
    </row>
    <row r="137" spans="1:16382" ht="13.5" customHeight="1">
      <c r="A137" s="433"/>
      <c r="B137" s="433"/>
      <c r="C137" s="433"/>
      <c r="D137" s="433"/>
      <c r="E137" s="433"/>
      <c r="F137" s="433"/>
    </row>
    <row r="138" spans="1:16382" ht="13.5" customHeight="1">
      <c r="A138" s="342" t="s">
        <v>729</v>
      </c>
      <c r="B138" s="400"/>
      <c r="C138" s="400"/>
      <c r="D138" s="400"/>
      <c r="E138" s="400"/>
      <c r="F138" s="400"/>
    </row>
    <row r="139" spans="1:16382">
      <c r="A139" s="458" t="s">
        <v>730</v>
      </c>
      <c r="B139" s="459"/>
      <c r="C139" s="467" t="s">
        <v>1120</v>
      </c>
      <c r="D139" s="450"/>
      <c r="E139" s="450"/>
      <c r="F139" s="451"/>
      <c r="J139" s="394"/>
      <c r="K139" s="394"/>
      <c r="L139" s="394"/>
      <c r="M139" s="343"/>
      <c r="N139" s="343"/>
      <c r="O139" s="343"/>
      <c r="P139" s="343"/>
      <c r="Q139" s="343"/>
      <c r="R139" s="343"/>
      <c r="S139" s="343"/>
      <c r="T139" s="343"/>
      <c r="U139" s="343"/>
      <c r="V139" s="343"/>
      <c r="W139" s="343"/>
      <c r="X139" s="343"/>
      <c r="Y139" s="343"/>
      <c r="Z139" s="343"/>
      <c r="AA139" s="343"/>
      <c r="AB139" s="343"/>
      <c r="AC139" s="343"/>
      <c r="AD139" s="343"/>
      <c r="AE139" s="343"/>
      <c r="AF139" s="343"/>
      <c r="AG139" s="343"/>
      <c r="AH139" s="343"/>
      <c r="AI139" s="343"/>
      <c r="AJ139" s="343"/>
      <c r="AK139" s="343"/>
      <c r="AL139" s="343"/>
      <c r="AM139" s="343"/>
      <c r="AN139" s="343"/>
      <c r="AO139" s="343"/>
      <c r="AP139" s="343"/>
      <c r="AQ139" s="343"/>
      <c r="AR139" s="343"/>
      <c r="AS139" s="343"/>
      <c r="AT139" s="343"/>
      <c r="AU139" s="343"/>
      <c r="AV139" s="343"/>
      <c r="AW139" s="343"/>
      <c r="AX139" s="343"/>
      <c r="AY139" s="343"/>
      <c r="AZ139" s="343"/>
      <c r="BA139" s="343"/>
      <c r="BB139" s="343"/>
      <c r="BC139" s="343"/>
      <c r="BD139" s="343"/>
      <c r="BE139" s="343"/>
      <c r="BF139" s="343"/>
      <c r="BG139" s="343"/>
      <c r="BH139" s="343"/>
      <c r="BI139" s="343"/>
      <c r="BJ139" s="343"/>
      <c r="BK139" s="343"/>
      <c r="BL139" s="343"/>
      <c r="BM139" s="343"/>
      <c r="BN139" s="343"/>
      <c r="BO139" s="343"/>
      <c r="BP139" s="343"/>
      <c r="BQ139" s="343"/>
      <c r="BR139" s="343"/>
      <c r="BS139" s="343"/>
      <c r="BT139" s="343"/>
      <c r="BU139" s="343"/>
      <c r="BV139" s="343"/>
      <c r="BW139" s="343"/>
      <c r="BX139" s="343"/>
      <c r="BY139" s="343"/>
      <c r="BZ139" s="343"/>
      <c r="CA139" s="343"/>
      <c r="CB139" s="343"/>
      <c r="CC139" s="343"/>
      <c r="CD139" s="343"/>
      <c r="CE139" s="343"/>
      <c r="CF139" s="343"/>
      <c r="CG139" s="343"/>
      <c r="CH139" s="343"/>
      <c r="CI139" s="343"/>
      <c r="CJ139" s="343"/>
      <c r="CK139" s="343"/>
      <c r="CL139" s="343"/>
      <c r="CM139" s="343"/>
      <c r="CN139" s="343"/>
      <c r="CO139" s="343"/>
      <c r="CP139" s="343"/>
      <c r="CQ139" s="343"/>
      <c r="CR139" s="343"/>
      <c r="CS139" s="343"/>
      <c r="CT139" s="343"/>
      <c r="CU139" s="343"/>
      <c r="CV139" s="343"/>
      <c r="CW139" s="343"/>
      <c r="CX139" s="343"/>
      <c r="CY139" s="343"/>
      <c r="CZ139" s="343"/>
      <c r="DA139" s="343"/>
      <c r="DB139" s="343"/>
      <c r="DC139" s="343"/>
      <c r="DD139" s="343"/>
      <c r="DE139" s="343"/>
      <c r="DF139" s="343"/>
      <c r="DG139" s="343"/>
      <c r="DH139" s="343"/>
      <c r="DI139" s="343"/>
      <c r="DJ139" s="343"/>
      <c r="DK139" s="343"/>
      <c r="DL139" s="343"/>
      <c r="DM139" s="343"/>
      <c r="DN139" s="343"/>
      <c r="DO139" s="343"/>
      <c r="DP139" s="343"/>
      <c r="DQ139" s="343"/>
      <c r="DR139" s="343"/>
      <c r="DS139" s="343"/>
      <c r="DT139" s="343"/>
      <c r="DU139" s="343"/>
      <c r="DV139" s="343"/>
      <c r="DW139" s="343"/>
      <c r="DX139" s="343"/>
      <c r="DY139" s="343"/>
      <c r="DZ139" s="343"/>
      <c r="EA139" s="343"/>
      <c r="EB139" s="343"/>
      <c r="EC139" s="343"/>
      <c r="ED139" s="343"/>
      <c r="EE139" s="343"/>
      <c r="EF139" s="343"/>
      <c r="EG139" s="343"/>
      <c r="EH139" s="343"/>
      <c r="EI139" s="343"/>
      <c r="EJ139" s="343"/>
      <c r="EK139" s="343"/>
      <c r="EL139" s="343"/>
      <c r="EM139" s="343"/>
      <c r="EN139" s="343"/>
      <c r="EO139" s="343"/>
      <c r="EP139" s="343"/>
      <c r="EQ139" s="343"/>
      <c r="ER139" s="343"/>
      <c r="ES139" s="343"/>
      <c r="ET139" s="343"/>
      <c r="EU139" s="343"/>
      <c r="EV139" s="343"/>
      <c r="EW139" s="343"/>
      <c r="EX139" s="343"/>
      <c r="EY139" s="343"/>
      <c r="EZ139" s="343"/>
      <c r="FA139" s="343"/>
      <c r="FB139" s="343"/>
      <c r="FC139" s="343"/>
      <c r="FD139" s="343"/>
      <c r="FE139" s="343"/>
      <c r="FF139" s="343"/>
      <c r="FG139" s="343"/>
      <c r="FH139" s="343"/>
      <c r="FI139" s="343"/>
      <c r="FJ139" s="343"/>
      <c r="FK139" s="343"/>
      <c r="FL139" s="343"/>
      <c r="FM139" s="343"/>
      <c r="FN139" s="343"/>
      <c r="FO139" s="343"/>
      <c r="FP139" s="343"/>
      <c r="FQ139" s="343"/>
      <c r="FR139" s="343"/>
      <c r="FS139" s="343"/>
      <c r="FT139" s="343"/>
      <c r="FU139" s="343"/>
      <c r="FV139" s="343"/>
      <c r="FW139" s="343"/>
      <c r="FX139" s="343"/>
      <c r="FY139" s="343"/>
      <c r="FZ139" s="343"/>
      <c r="GA139" s="343"/>
      <c r="GB139" s="343"/>
      <c r="GC139" s="343"/>
      <c r="GD139" s="343"/>
      <c r="GE139" s="343"/>
      <c r="GF139" s="343"/>
      <c r="GG139" s="343"/>
      <c r="GH139" s="343"/>
      <c r="GI139" s="343"/>
      <c r="GJ139" s="343"/>
      <c r="GK139" s="343"/>
      <c r="GL139" s="343"/>
      <c r="GM139" s="343"/>
      <c r="GN139" s="343"/>
      <c r="GO139" s="343"/>
      <c r="GP139" s="343"/>
      <c r="GQ139" s="343"/>
      <c r="GR139" s="343"/>
      <c r="GS139" s="343"/>
      <c r="GT139" s="343"/>
      <c r="GU139" s="343"/>
      <c r="GV139" s="343"/>
      <c r="GW139" s="343"/>
      <c r="GX139" s="343"/>
      <c r="GY139" s="343"/>
      <c r="GZ139" s="343"/>
      <c r="HA139" s="343"/>
      <c r="HB139" s="343"/>
      <c r="HC139" s="343"/>
      <c r="HD139" s="343"/>
      <c r="HE139" s="343"/>
      <c r="HF139" s="343"/>
      <c r="HG139" s="343"/>
      <c r="HH139" s="343"/>
      <c r="HI139" s="343"/>
      <c r="HJ139" s="343"/>
      <c r="HK139" s="343"/>
      <c r="HL139" s="343"/>
      <c r="HM139" s="343"/>
      <c r="HN139" s="343"/>
      <c r="HO139" s="343"/>
      <c r="HP139" s="343"/>
      <c r="HQ139" s="343"/>
      <c r="HR139" s="343"/>
      <c r="HS139" s="343"/>
      <c r="HT139" s="343"/>
      <c r="HU139" s="343"/>
      <c r="HV139" s="343"/>
      <c r="HW139" s="343"/>
      <c r="HX139" s="343"/>
      <c r="HY139" s="343"/>
      <c r="HZ139" s="343"/>
      <c r="IA139" s="343"/>
      <c r="IB139" s="343"/>
      <c r="IC139" s="343"/>
      <c r="ID139" s="343"/>
      <c r="IE139" s="343"/>
      <c r="IF139" s="343"/>
      <c r="IG139" s="343"/>
      <c r="IH139" s="343"/>
      <c r="II139" s="343"/>
      <c r="IJ139" s="343"/>
      <c r="IK139" s="343"/>
      <c r="IL139" s="343"/>
      <c r="IM139" s="343"/>
      <c r="IN139" s="343"/>
      <c r="IO139" s="343"/>
      <c r="IP139" s="343"/>
      <c r="IQ139" s="343"/>
      <c r="IR139" s="343"/>
      <c r="IS139" s="343"/>
      <c r="IT139" s="343"/>
      <c r="IU139" s="343"/>
      <c r="IV139" s="343"/>
      <c r="IW139" s="343"/>
      <c r="IX139" s="343"/>
      <c r="IY139" s="343"/>
      <c r="IZ139" s="343"/>
      <c r="JA139" s="343"/>
      <c r="JB139" s="343"/>
      <c r="JC139" s="343"/>
      <c r="JD139" s="343"/>
      <c r="JE139" s="343"/>
      <c r="JF139" s="343"/>
      <c r="JG139" s="343"/>
      <c r="JH139" s="343"/>
      <c r="JI139" s="343"/>
      <c r="JJ139" s="343"/>
      <c r="JK139" s="343"/>
      <c r="JL139" s="343"/>
      <c r="JM139" s="343"/>
      <c r="JN139" s="343"/>
      <c r="JO139" s="343"/>
      <c r="JP139" s="343"/>
      <c r="JQ139" s="343"/>
      <c r="JR139" s="343"/>
      <c r="JS139" s="343"/>
      <c r="JT139" s="343"/>
      <c r="JU139" s="343"/>
      <c r="JV139" s="343"/>
      <c r="JW139" s="343"/>
      <c r="JX139" s="343"/>
      <c r="JY139" s="343"/>
      <c r="JZ139" s="343"/>
      <c r="KA139" s="343"/>
      <c r="KB139" s="343"/>
      <c r="KC139" s="343"/>
      <c r="KD139" s="343"/>
      <c r="KE139" s="343"/>
      <c r="KF139" s="343"/>
      <c r="KG139" s="343"/>
      <c r="KH139" s="343"/>
      <c r="KI139" s="343"/>
      <c r="KJ139" s="343"/>
      <c r="KK139" s="343"/>
      <c r="KL139" s="343"/>
      <c r="KM139" s="343"/>
      <c r="KN139" s="343"/>
      <c r="KO139" s="343"/>
      <c r="KP139" s="343"/>
      <c r="KQ139" s="343"/>
      <c r="KR139" s="343"/>
      <c r="KS139" s="343"/>
      <c r="KT139" s="343"/>
      <c r="KU139" s="343"/>
      <c r="KV139" s="343"/>
      <c r="KW139" s="343"/>
      <c r="KX139" s="343"/>
      <c r="KY139" s="343"/>
      <c r="KZ139" s="343"/>
      <c r="LA139" s="343"/>
      <c r="LB139" s="343"/>
      <c r="LC139" s="343"/>
      <c r="LD139" s="343"/>
      <c r="LE139" s="343"/>
      <c r="LF139" s="343"/>
      <c r="LG139" s="343"/>
      <c r="LH139" s="343"/>
      <c r="LI139" s="343"/>
      <c r="LJ139" s="343"/>
      <c r="LK139" s="343"/>
      <c r="LL139" s="343"/>
      <c r="LM139" s="343"/>
      <c r="LN139" s="343"/>
      <c r="LO139" s="343"/>
      <c r="LP139" s="343"/>
      <c r="LQ139" s="343"/>
      <c r="LR139" s="343"/>
      <c r="LS139" s="343"/>
      <c r="LT139" s="343"/>
      <c r="LU139" s="343"/>
      <c r="LV139" s="343"/>
      <c r="LW139" s="343"/>
      <c r="LX139" s="343"/>
      <c r="LY139" s="343"/>
      <c r="LZ139" s="343"/>
      <c r="MA139" s="343"/>
      <c r="MB139" s="343"/>
      <c r="MC139" s="343"/>
      <c r="MD139" s="343"/>
      <c r="ME139" s="343"/>
      <c r="MF139" s="343"/>
      <c r="MG139" s="343"/>
      <c r="MH139" s="343"/>
      <c r="MI139" s="343"/>
      <c r="MJ139" s="343"/>
      <c r="MK139" s="343"/>
      <c r="ML139" s="343"/>
      <c r="MM139" s="343"/>
      <c r="MN139" s="343"/>
      <c r="MO139" s="343"/>
      <c r="MP139" s="343"/>
      <c r="MQ139" s="343"/>
      <c r="MR139" s="343"/>
      <c r="MS139" s="343"/>
      <c r="MT139" s="343"/>
      <c r="MU139" s="343"/>
      <c r="MV139" s="343"/>
      <c r="MW139" s="343"/>
      <c r="MX139" s="343"/>
      <c r="MY139" s="343"/>
      <c r="MZ139" s="343"/>
      <c r="NA139" s="343"/>
      <c r="NB139" s="343"/>
      <c r="NC139" s="343"/>
      <c r="ND139" s="343"/>
      <c r="NE139" s="343"/>
      <c r="NF139" s="343"/>
      <c r="NG139" s="343"/>
      <c r="NH139" s="343"/>
      <c r="NI139" s="343"/>
      <c r="NJ139" s="343"/>
      <c r="NK139" s="343"/>
      <c r="NL139" s="343"/>
      <c r="NM139" s="343"/>
      <c r="NN139" s="343"/>
      <c r="NO139" s="343"/>
      <c r="NP139" s="343"/>
      <c r="NQ139" s="343"/>
      <c r="NR139" s="343"/>
      <c r="NS139" s="343"/>
      <c r="NT139" s="343"/>
      <c r="NU139" s="343"/>
      <c r="NV139" s="343"/>
      <c r="NW139" s="343"/>
      <c r="NX139" s="343"/>
      <c r="NY139" s="343"/>
      <c r="NZ139" s="343"/>
      <c r="OA139" s="343"/>
      <c r="OB139" s="343"/>
      <c r="OC139" s="343"/>
      <c r="OD139" s="343"/>
      <c r="OE139" s="343"/>
      <c r="OF139" s="343"/>
      <c r="OG139" s="343"/>
      <c r="OH139" s="343"/>
      <c r="OI139" s="343"/>
      <c r="OJ139" s="343"/>
      <c r="OK139" s="343"/>
      <c r="OL139" s="343"/>
      <c r="OM139" s="343"/>
      <c r="ON139" s="343"/>
      <c r="OO139" s="343"/>
      <c r="OP139" s="343"/>
      <c r="OQ139" s="343"/>
      <c r="OR139" s="343"/>
      <c r="OS139" s="343"/>
      <c r="OT139" s="343"/>
      <c r="OU139" s="343"/>
      <c r="OV139" s="343"/>
      <c r="OW139" s="343"/>
      <c r="OX139" s="343"/>
      <c r="OY139" s="343"/>
      <c r="OZ139" s="343"/>
      <c r="PA139" s="343"/>
      <c r="PB139" s="343"/>
      <c r="PC139" s="343"/>
      <c r="PD139" s="343"/>
      <c r="PE139" s="343"/>
      <c r="PF139" s="343"/>
      <c r="PG139" s="343"/>
      <c r="PH139" s="343"/>
      <c r="PI139" s="343"/>
      <c r="PJ139" s="343"/>
      <c r="PK139" s="343"/>
      <c r="PL139" s="343"/>
      <c r="PM139" s="343"/>
      <c r="PN139" s="343"/>
      <c r="PO139" s="343"/>
      <c r="PP139" s="343"/>
      <c r="PQ139" s="343"/>
      <c r="PR139" s="343"/>
      <c r="PS139" s="343"/>
      <c r="PT139" s="343"/>
      <c r="PU139" s="343"/>
      <c r="PV139" s="343"/>
      <c r="PW139" s="343"/>
      <c r="PX139" s="343"/>
      <c r="PY139" s="343"/>
      <c r="PZ139" s="343"/>
      <c r="QA139" s="343"/>
      <c r="QB139" s="343"/>
      <c r="QC139" s="343"/>
      <c r="QD139" s="343"/>
      <c r="QE139" s="343"/>
      <c r="QF139" s="343"/>
      <c r="QG139" s="343"/>
      <c r="QH139" s="343"/>
      <c r="QI139" s="343"/>
      <c r="QJ139" s="343"/>
      <c r="QK139" s="343"/>
      <c r="QL139" s="343"/>
      <c r="QM139" s="343"/>
      <c r="QN139" s="343"/>
      <c r="QO139" s="343"/>
      <c r="QP139" s="343"/>
      <c r="QQ139" s="343"/>
      <c r="QR139" s="343"/>
      <c r="QS139" s="343"/>
      <c r="QT139" s="343"/>
      <c r="QU139" s="343"/>
      <c r="QV139" s="343"/>
      <c r="QW139" s="343"/>
      <c r="QX139" s="343"/>
      <c r="QY139" s="343"/>
      <c r="QZ139" s="343"/>
      <c r="RA139" s="343"/>
      <c r="RB139" s="343"/>
      <c r="RC139" s="343"/>
      <c r="RD139" s="343"/>
      <c r="RE139" s="343"/>
      <c r="RF139" s="343"/>
      <c r="RG139" s="343"/>
      <c r="RH139" s="343"/>
      <c r="RI139" s="343"/>
      <c r="RJ139" s="343"/>
      <c r="RK139" s="343"/>
      <c r="RL139" s="343"/>
      <c r="RM139" s="343"/>
      <c r="RN139" s="343"/>
      <c r="RO139" s="343"/>
      <c r="RP139" s="343"/>
      <c r="RQ139" s="343"/>
      <c r="RR139" s="343"/>
      <c r="RS139" s="343"/>
      <c r="RT139" s="343"/>
      <c r="RU139" s="343"/>
      <c r="RV139" s="343"/>
      <c r="RW139" s="343"/>
      <c r="RX139" s="343"/>
      <c r="RY139" s="343"/>
      <c r="RZ139" s="343"/>
      <c r="SA139" s="343"/>
      <c r="SB139" s="343"/>
      <c r="SC139" s="343"/>
      <c r="SD139" s="343"/>
      <c r="SE139" s="343"/>
      <c r="SF139" s="343"/>
      <c r="SG139" s="343"/>
      <c r="SH139" s="343"/>
      <c r="SI139" s="343"/>
      <c r="SJ139" s="343"/>
      <c r="SK139" s="343"/>
      <c r="SL139" s="343"/>
      <c r="SM139" s="343"/>
      <c r="SN139" s="343"/>
      <c r="SO139" s="343"/>
      <c r="SP139" s="343"/>
      <c r="SQ139" s="343"/>
      <c r="SR139" s="343"/>
      <c r="SS139" s="343"/>
      <c r="ST139" s="343"/>
      <c r="SU139" s="343"/>
      <c r="SV139" s="343"/>
      <c r="SW139" s="343"/>
      <c r="SX139" s="343"/>
      <c r="SY139" s="343"/>
      <c r="SZ139" s="343"/>
      <c r="TA139" s="343"/>
      <c r="TB139" s="343"/>
      <c r="TC139" s="343"/>
      <c r="TD139" s="343"/>
      <c r="TE139" s="343"/>
      <c r="TF139" s="343"/>
      <c r="TG139" s="343"/>
      <c r="TH139" s="343"/>
      <c r="TI139" s="343"/>
      <c r="TJ139" s="343"/>
      <c r="TK139" s="343"/>
      <c r="TL139" s="343"/>
      <c r="TM139" s="343"/>
      <c r="TN139" s="343"/>
      <c r="TO139" s="343"/>
      <c r="TP139" s="343"/>
      <c r="TQ139" s="343"/>
      <c r="TR139" s="343"/>
      <c r="TS139" s="343"/>
      <c r="TT139" s="343"/>
      <c r="TU139" s="343"/>
      <c r="TV139" s="343"/>
      <c r="TW139" s="343"/>
      <c r="TX139" s="343"/>
      <c r="TY139" s="343"/>
      <c r="TZ139" s="343"/>
      <c r="UA139" s="343"/>
      <c r="UB139" s="343"/>
      <c r="UC139" s="343"/>
      <c r="UD139" s="343"/>
      <c r="UE139" s="343"/>
      <c r="UF139" s="343"/>
      <c r="UG139" s="343"/>
      <c r="UH139" s="343"/>
      <c r="UI139" s="343"/>
      <c r="UJ139" s="343"/>
      <c r="UK139" s="343"/>
      <c r="UL139" s="343"/>
      <c r="UM139" s="343"/>
      <c r="UN139" s="343"/>
      <c r="UO139" s="343"/>
      <c r="UP139" s="343"/>
      <c r="UQ139" s="343"/>
      <c r="UR139" s="343"/>
      <c r="US139" s="343"/>
      <c r="UT139" s="343"/>
      <c r="UU139" s="343"/>
      <c r="UV139" s="343"/>
      <c r="UW139" s="343"/>
      <c r="UX139" s="343"/>
      <c r="UY139" s="343"/>
      <c r="UZ139" s="343"/>
      <c r="VA139" s="343"/>
      <c r="VB139" s="343"/>
      <c r="VC139" s="343"/>
      <c r="VD139" s="343"/>
      <c r="VE139" s="343"/>
      <c r="VF139" s="343"/>
      <c r="VG139" s="343"/>
      <c r="VH139" s="343"/>
      <c r="VI139" s="343"/>
      <c r="VJ139" s="343"/>
      <c r="VK139" s="343"/>
      <c r="VL139" s="343"/>
      <c r="VM139" s="343"/>
      <c r="VN139" s="343"/>
      <c r="VO139" s="343"/>
      <c r="VP139" s="343"/>
      <c r="VQ139" s="343"/>
      <c r="VR139" s="343"/>
      <c r="VS139" s="343"/>
      <c r="VT139" s="343"/>
      <c r="VU139" s="343"/>
      <c r="VV139" s="343"/>
      <c r="VW139" s="343"/>
      <c r="VX139" s="343"/>
      <c r="VY139" s="343"/>
      <c r="VZ139" s="343"/>
      <c r="WA139" s="343"/>
      <c r="WB139" s="343"/>
      <c r="WC139" s="343"/>
      <c r="WD139" s="343"/>
      <c r="WE139" s="343"/>
      <c r="WF139" s="343"/>
      <c r="WG139" s="343"/>
      <c r="WH139" s="343"/>
      <c r="WI139" s="343"/>
      <c r="WJ139" s="343"/>
      <c r="WK139" s="343"/>
      <c r="WL139" s="343"/>
      <c r="WM139" s="343"/>
      <c r="WN139" s="343"/>
      <c r="WO139" s="343"/>
      <c r="WP139" s="343"/>
      <c r="WQ139" s="343"/>
      <c r="WR139" s="343"/>
      <c r="WS139" s="343"/>
      <c r="WT139" s="343"/>
      <c r="WU139" s="343"/>
      <c r="WV139" s="343"/>
      <c r="WW139" s="343"/>
      <c r="WX139" s="343"/>
      <c r="WY139" s="343"/>
      <c r="WZ139" s="343"/>
      <c r="XA139" s="343"/>
      <c r="XB139" s="343"/>
      <c r="XC139" s="343"/>
      <c r="XD139" s="343"/>
      <c r="XE139" s="343"/>
      <c r="XF139" s="343"/>
      <c r="XG139" s="343"/>
      <c r="XH139" s="343"/>
      <c r="XI139" s="343"/>
      <c r="XJ139" s="343"/>
      <c r="XK139" s="343"/>
      <c r="XL139" s="343"/>
      <c r="XM139" s="343"/>
      <c r="XN139" s="343"/>
      <c r="XO139" s="343"/>
      <c r="XP139" s="343"/>
      <c r="XQ139" s="343"/>
      <c r="XR139" s="343"/>
      <c r="XS139" s="343"/>
      <c r="XT139" s="343"/>
      <c r="XU139" s="343"/>
      <c r="XV139" s="343"/>
      <c r="XW139" s="343"/>
      <c r="XX139" s="343"/>
      <c r="XY139" s="343"/>
      <c r="XZ139" s="343"/>
      <c r="YA139" s="343"/>
      <c r="YB139" s="343"/>
      <c r="YC139" s="343"/>
      <c r="YD139" s="343"/>
      <c r="YE139" s="343"/>
      <c r="YF139" s="343"/>
      <c r="YG139" s="343"/>
      <c r="YH139" s="343"/>
      <c r="YI139" s="343"/>
      <c r="YJ139" s="343"/>
      <c r="YK139" s="343"/>
      <c r="YL139" s="343"/>
      <c r="YM139" s="343"/>
      <c r="YN139" s="343"/>
      <c r="YO139" s="343"/>
      <c r="YP139" s="343"/>
      <c r="YQ139" s="343"/>
      <c r="YR139" s="343"/>
      <c r="YS139" s="343"/>
      <c r="YT139" s="343"/>
      <c r="YU139" s="343"/>
      <c r="YV139" s="343"/>
      <c r="YW139" s="343"/>
      <c r="YX139" s="343"/>
      <c r="YY139" s="343"/>
      <c r="YZ139" s="343"/>
      <c r="ZA139" s="343"/>
      <c r="ZB139" s="343"/>
      <c r="ZC139" s="343"/>
      <c r="ZD139" s="343"/>
      <c r="ZE139" s="343"/>
      <c r="ZF139" s="343"/>
      <c r="ZG139" s="343"/>
      <c r="ZH139" s="343"/>
      <c r="ZI139" s="343"/>
      <c r="ZJ139" s="343"/>
      <c r="ZK139" s="343"/>
      <c r="ZL139" s="343"/>
      <c r="ZM139" s="343"/>
      <c r="ZN139" s="343"/>
      <c r="ZO139" s="343"/>
      <c r="ZP139" s="343"/>
      <c r="ZQ139" s="343"/>
      <c r="ZR139" s="343"/>
      <c r="ZS139" s="343"/>
      <c r="ZT139" s="343"/>
      <c r="ZU139" s="343"/>
      <c r="ZV139" s="343"/>
      <c r="ZW139" s="343"/>
      <c r="ZX139" s="343"/>
      <c r="ZY139" s="343"/>
      <c r="ZZ139" s="343"/>
      <c r="AAA139" s="343"/>
      <c r="AAB139" s="343"/>
      <c r="AAC139" s="343"/>
      <c r="AAD139" s="343"/>
      <c r="AAE139" s="343"/>
      <c r="AAF139" s="343"/>
      <c r="AAG139" s="343"/>
      <c r="AAH139" s="343"/>
      <c r="AAI139" s="343"/>
      <c r="AAJ139" s="343"/>
      <c r="AAK139" s="343"/>
      <c r="AAL139" s="343"/>
      <c r="AAM139" s="343"/>
      <c r="AAN139" s="343"/>
      <c r="AAO139" s="343"/>
      <c r="AAP139" s="343"/>
      <c r="AAQ139" s="343"/>
      <c r="AAR139" s="343"/>
      <c r="AAS139" s="343"/>
      <c r="AAT139" s="343"/>
      <c r="AAU139" s="343"/>
      <c r="AAV139" s="343"/>
      <c r="AAW139" s="343"/>
      <c r="AAX139" s="343"/>
      <c r="AAY139" s="343"/>
      <c r="AAZ139" s="343"/>
      <c r="ABA139" s="343"/>
      <c r="ABB139" s="343"/>
      <c r="ABC139" s="343"/>
      <c r="ABD139" s="343"/>
      <c r="ABE139" s="343"/>
      <c r="ABF139" s="343"/>
      <c r="ABG139" s="343"/>
      <c r="ABH139" s="343"/>
      <c r="ABI139" s="343"/>
      <c r="ABJ139" s="343"/>
      <c r="ABK139" s="343"/>
      <c r="ABL139" s="343"/>
      <c r="ABM139" s="343"/>
      <c r="ABN139" s="343"/>
      <c r="ABO139" s="343"/>
      <c r="ABP139" s="343"/>
      <c r="ABQ139" s="343"/>
      <c r="ABR139" s="343"/>
      <c r="ABS139" s="343"/>
      <c r="ABT139" s="343"/>
      <c r="ABU139" s="343"/>
      <c r="ABV139" s="343"/>
      <c r="ABW139" s="343"/>
      <c r="ABX139" s="343"/>
      <c r="ABY139" s="343"/>
      <c r="ABZ139" s="343"/>
      <c r="ACA139" s="343"/>
      <c r="ACB139" s="343"/>
      <c r="ACC139" s="343"/>
      <c r="ACD139" s="343"/>
      <c r="ACE139" s="343"/>
      <c r="ACF139" s="343"/>
      <c r="ACG139" s="343"/>
      <c r="ACH139" s="343"/>
      <c r="ACI139" s="343"/>
      <c r="ACJ139" s="343"/>
      <c r="ACK139" s="343"/>
      <c r="ACL139" s="343"/>
      <c r="ACM139" s="343"/>
      <c r="ACN139" s="343"/>
      <c r="ACO139" s="343"/>
      <c r="ACP139" s="343"/>
      <c r="ACQ139" s="343"/>
      <c r="ACR139" s="343"/>
      <c r="ACS139" s="343"/>
      <c r="ACT139" s="343"/>
      <c r="ACU139" s="343"/>
      <c r="ACV139" s="343"/>
      <c r="ACW139" s="343"/>
      <c r="ACX139" s="343"/>
      <c r="ACY139" s="343"/>
      <c r="ACZ139" s="343"/>
      <c r="ADA139" s="343"/>
      <c r="ADB139" s="343"/>
      <c r="ADC139" s="343"/>
      <c r="ADD139" s="343"/>
      <c r="ADE139" s="343"/>
      <c r="ADF139" s="343"/>
      <c r="ADG139" s="343"/>
      <c r="ADH139" s="343"/>
      <c r="ADI139" s="343"/>
      <c r="ADJ139" s="343"/>
      <c r="ADK139" s="343"/>
      <c r="ADL139" s="343"/>
      <c r="ADM139" s="343"/>
      <c r="ADN139" s="343"/>
      <c r="ADO139" s="343"/>
      <c r="ADP139" s="343"/>
      <c r="ADQ139" s="343"/>
      <c r="ADR139" s="343"/>
      <c r="ADS139" s="343"/>
      <c r="ADT139" s="343"/>
      <c r="ADU139" s="343"/>
      <c r="ADV139" s="343"/>
      <c r="ADW139" s="343"/>
      <c r="ADX139" s="343"/>
      <c r="ADY139" s="343"/>
      <c r="ADZ139" s="343"/>
      <c r="AEA139" s="343"/>
      <c r="AEB139" s="343"/>
      <c r="AEC139" s="343"/>
      <c r="AED139" s="343"/>
      <c r="AEE139" s="343"/>
      <c r="AEF139" s="343"/>
      <c r="AEG139" s="343"/>
      <c r="AEH139" s="343"/>
      <c r="AEI139" s="343"/>
      <c r="AEJ139" s="343"/>
      <c r="AEK139" s="343"/>
      <c r="AEL139" s="343"/>
      <c r="AEM139" s="343"/>
      <c r="AEN139" s="343"/>
      <c r="AEO139" s="343"/>
      <c r="AEP139" s="343"/>
      <c r="AEQ139" s="343"/>
      <c r="AER139" s="343"/>
      <c r="AES139" s="343"/>
      <c r="AET139" s="343"/>
      <c r="AEU139" s="343"/>
      <c r="AEV139" s="343"/>
      <c r="AEW139" s="343"/>
      <c r="AEX139" s="343"/>
      <c r="AEY139" s="343"/>
      <c r="AEZ139" s="343"/>
      <c r="AFA139" s="343"/>
      <c r="AFB139" s="343"/>
      <c r="AFC139" s="343"/>
      <c r="AFD139" s="343"/>
      <c r="AFE139" s="343"/>
      <c r="AFF139" s="343"/>
      <c r="AFG139" s="343"/>
      <c r="AFH139" s="343"/>
      <c r="AFI139" s="343"/>
      <c r="AFJ139" s="343"/>
      <c r="AFK139" s="343"/>
      <c r="AFL139" s="343"/>
      <c r="AFM139" s="343"/>
      <c r="AFN139" s="343"/>
      <c r="AFO139" s="343"/>
      <c r="AFP139" s="343"/>
      <c r="AFQ139" s="343"/>
      <c r="AFR139" s="343"/>
      <c r="AFS139" s="343"/>
      <c r="AFT139" s="343"/>
      <c r="AFU139" s="343"/>
      <c r="AFV139" s="343"/>
      <c r="AFW139" s="343"/>
      <c r="AFX139" s="343"/>
      <c r="AFY139" s="343"/>
      <c r="AFZ139" s="343"/>
      <c r="AGA139" s="343"/>
      <c r="AGB139" s="343"/>
      <c r="AGC139" s="343"/>
      <c r="AGD139" s="343"/>
      <c r="AGE139" s="343"/>
      <c r="AGF139" s="343"/>
      <c r="AGG139" s="343"/>
      <c r="AGH139" s="343"/>
      <c r="AGI139" s="343"/>
      <c r="AGJ139" s="343"/>
      <c r="AGK139" s="343"/>
      <c r="AGL139" s="343"/>
      <c r="AGM139" s="343"/>
      <c r="AGN139" s="343"/>
      <c r="AGO139" s="343"/>
      <c r="AGP139" s="343"/>
      <c r="AGQ139" s="343"/>
      <c r="AGR139" s="343"/>
      <c r="AGS139" s="343"/>
      <c r="AGT139" s="343"/>
      <c r="AGU139" s="343"/>
      <c r="AGV139" s="343"/>
      <c r="AGW139" s="343"/>
      <c r="AGX139" s="343"/>
      <c r="AGY139" s="343"/>
      <c r="AGZ139" s="343"/>
      <c r="AHA139" s="343"/>
      <c r="AHB139" s="343"/>
      <c r="AHC139" s="343"/>
      <c r="AHD139" s="343"/>
      <c r="AHE139" s="343"/>
      <c r="AHF139" s="343"/>
      <c r="AHG139" s="343"/>
      <c r="AHH139" s="343"/>
      <c r="AHI139" s="343"/>
      <c r="AHJ139" s="343"/>
      <c r="AHK139" s="343"/>
      <c r="AHL139" s="343"/>
      <c r="AHM139" s="343"/>
      <c r="AHN139" s="343"/>
      <c r="AHO139" s="343"/>
      <c r="AHP139" s="343"/>
      <c r="AHQ139" s="343"/>
      <c r="AHR139" s="343"/>
      <c r="AHS139" s="343"/>
      <c r="AHT139" s="343"/>
      <c r="AHU139" s="343"/>
      <c r="AHV139" s="343"/>
      <c r="AHW139" s="343"/>
      <c r="AHX139" s="343"/>
      <c r="AHY139" s="343"/>
      <c r="AHZ139" s="343"/>
      <c r="AIA139" s="343"/>
      <c r="AIB139" s="343"/>
      <c r="AIC139" s="343"/>
      <c r="AID139" s="343"/>
      <c r="AIE139" s="343"/>
      <c r="AIF139" s="343"/>
      <c r="AIG139" s="343"/>
      <c r="AIH139" s="343"/>
      <c r="AII139" s="343"/>
      <c r="AIJ139" s="343"/>
      <c r="AIK139" s="343"/>
      <c r="AIL139" s="343"/>
      <c r="AIM139" s="343"/>
      <c r="AIN139" s="343"/>
      <c r="AIO139" s="343"/>
      <c r="AIP139" s="343"/>
      <c r="AIQ139" s="343"/>
      <c r="AIR139" s="343"/>
      <c r="AIS139" s="343"/>
      <c r="AIT139" s="343"/>
      <c r="AIU139" s="343"/>
      <c r="AIV139" s="343"/>
      <c r="AIW139" s="343"/>
      <c r="AIX139" s="343"/>
      <c r="AIY139" s="343"/>
      <c r="AIZ139" s="343"/>
      <c r="AJA139" s="343"/>
      <c r="AJB139" s="343"/>
      <c r="AJC139" s="343"/>
      <c r="AJD139" s="343"/>
      <c r="AJE139" s="343"/>
      <c r="AJF139" s="343"/>
      <c r="AJG139" s="343"/>
      <c r="AJH139" s="343"/>
      <c r="AJI139" s="343"/>
      <c r="AJJ139" s="343"/>
      <c r="AJK139" s="343"/>
      <c r="AJL139" s="343"/>
      <c r="AJM139" s="343"/>
      <c r="AJN139" s="343"/>
      <c r="AJO139" s="343"/>
      <c r="AJP139" s="343"/>
      <c r="AJQ139" s="343"/>
      <c r="AJR139" s="343"/>
      <c r="AJS139" s="343"/>
      <c r="AJT139" s="343"/>
      <c r="AJU139" s="343"/>
      <c r="AJV139" s="343"/>
      <c r="AJW139" s="343"/>
      <c r="AJX139" s="343"/>
      <c r="AJY139" s="343"/>
      <c r="AJZ139" s="343"/>
      <c r="AKA139" s="343"/>
      <c r="AKB139" s="343"/>
      <c r="AKC139" s="343"/>
      <c r="AKD139" s="343"/>
      <c r="AKE139" s="343"/>
      <c r="AKF139" s="343"/>
      <c r="AKG139" s="343"/>
      <c r="AKH139" s="343"/>
      <c r="AKI139" s="343"/>
      <c r="AKJ139" s="343"/>
      <c r="AKK139" s="343"/>
      <c r="AKL139" s="343"/>
      <c r="AKM139" s="343"/>
      <c r="AKN139" s="343"/>
      <c r="AKO139" s="343"/>
      <c r="AKP139" s="343"/>
      <c r="AKQ139" s="343"/>
      <c r="AKR139" s="343"/>
      <c r="AKS139" s="343"/>
      <c r="AKT139" s="343"/>
      <c r="AKU139" s="343"/>
      <c r="AKV139" s="343"/>
      <c r="AKW139" s="343"/>
      <c r="AKX139" s="343"/>
      <c r="AKY139" s="343"/>
      <c r="AKZ139" s="343"/>
      <c r="ALA139" s="343"/>
      <c r="ALB139" s="343"/>
      <c r="ALC139" s="343"/>
      <c r="ALD139" s="343"/>
      <c r="ALE139" s="343"/>
      <c r="ALF139" s="343"/>
      <c r="ALG139" s="343"/>
      <c r="ALH139" s="343"/>
      <c r="ALI139" s="343"/>
      <c r="ALJ139" s="343"/>
      <c r="ALK139" s="343"/>
      <c r="ALL139" s="343"/>
      <c r="ALM139" s="343"/>
      <c r="ALN139" s="343"/>
      <c r="ALO139" s="343"/>
      <c r="ALP139" s="343"/>
      <c r="ALQ139" s="343"/>
      <c r="ALR139" s="343"/>
      <c r="ALS139" s="343"/>
      <c r="ALT139" s="343"/>
      <c r="ALU139" s="343"/>
      <c r="ALV139" s="343"/>
      <c r="ALW139" s="343"/>
      <c r="ALX139" s="343"/>
      <c r="ALY139" s="343"/>
      <c r="ALZ139" s="343"/>
      <c r="AMA139" s="343"/>
      <c r="AMB139" s="343"/>
      <c r="AMC139" s="343"/>
      <c r="AMD139" s="343"/>
      <c r="AME139" s="343"/>
      <c r="AMF139" s="343"/>
      <c r="AMG139" s="343"/>
      <c r="AMH139" s="343"/>
      <c r="AMI139" s="343"/>
      <c r="AMJ139" s="343"/>
      <c r="AMK139" s="343"/>
      <c r="AML139" s="343"/>
      <c r="AMM139" s="343"/>
      <c r="AMN139" s="343"/>
      <c r="AMO139" s="343"/>
      <c r="AMP139" s="343"/>
      <c r="AMQ139" s="343"/>
      <c r="AMR139" s="343"/>
      <c r="AMS139" s="343"/>
      <c r="AMT139" s="343"/>
      <c r="AMU139" s="343"/>
      <c r="AMV139" s="343"/>
      <c r="AMW139" s="343"/>
      <c r="AMX139" s="343"/>
      <c r="AMY139" s="343"/>
      <c r="AMZ139" s="343"/>
      <c r="ANA139" s="343"/>
      <c r="ANB139" s="343"/>
      <c r="ANC139" s="343"/>
      <c r="AND139" s="343"/>
      <c r="ANE139" s="343"/>
      <c r="ANF139" s="343"/>
      <c r="ANG139" s="343"/>
      <c r="ANH139" s="343"/>
      <c r="ANI139" s="343"/>
      <c r="ANJ139" s="343"/>
      <c r="ANK139" s="343"/>
      <c r="ANL139" s="343"/>
      <c r="ANM139" s="343"/>
      <c r="ANN139" s="343"/>
      <c r="ANO139" s="343"/>
      <c r="ANP139" s="343"/>
      <c r="ANQ139" s="343"/>
      <c r="ANR139" s="343"/>
      <c r="ANS139" s="343"/>
      <c r="ANT139" s="343"/>
      <c r="ANU139" s="343"/>
      <c r="ANV139" s="343"/>
      <c r="ANW139" s="343"/>
      <c r="ANX139" s="343"/>
      <c r="ANY139" s="343"/>
      <c r="ANZ139" s="343"/>
      <c r="AOA139" s="343"/>
      <c r="AOB139" s="343"/>
      <c r="AOC139" s="343"/>
      <c r="AOD139" s="343"/>
      <c r="AOE139" s="343"/>
      <c r="AOF139" s="343"/>
      <c r="AOG139" s="343"/>
      <c r="AOH139" s="343"/>
      <c r="AOI139" s="343"/>
      <c r="AOJ139" s="343"/>
      <c r="AOK139" s="343"/>
      <c r="AOL139" s="343"/>
      <c r="AOM139" s="343"/>
      <c r="AON139" s="343"/>
      <c r="AOO139" s="343"/>
      <c r="AOP139" s="343"/>
      <c r="AOQ139" s="343"/>
      <c r="AOR139" s="343"/>
      <c r="AOS139" s="343"/>
      <c r="AOT139" s="343"/>
      <c r="AOU139" s="343"/>
      <c r="AOV139" s="343"/>
      <c r="AOW139" s="343"/>
      <c r="AOX139" s="343"/>
      <c r="AOY139" s="343"/>
      <c r="AOZ139" s="343"/>
      <c r="APA139" s="343"/>
      <c r="APB139" s="343"/>
      <c r="APC139" s="343"/>
      <c r="APD139" s="343"/>
      <c r="APE139" s="343"/>
      <c r="APF139" s="343"/>
      <c r="APG139" s="343"/>
      <c r="APH139" s="343"/>
      <c r="API139" s="343"/>
      <c r="APJ139" s="343"/>
      <c r="APK139" s="343"/>
      <c r="APL139" s="343"/>
      <c r="APM139" s="343"/>
      <c r="APN139" s="343"/>
      <c r="APO139" s="343"/>
      <c r="APP139" s="343"/>
      <c r="APQ139" s="343"/>
      <c r="APR139" s="343"/>
      <c r="APS139" s="343"/>
      <c r="APT139" s="343"/>
      <c r="APU139" s="343"/>
      <c r="APV139" s="343"/>
      <c r="APW139" s="343"/>
      <c r="APX139" s="343"/>
      <c r="APY139" s="343"/>
      <c r="APZ139" s="343"/>
      <c r="AQA139" s="343"/>
      <c r="AQB139" s="343"/>
      <c r="AQC139" s="343"/>
      <c r="AQD139" s="343"/>
      <c r="AQE139" s="343"/>
      <c r="AQF139" s="343"/>
      <c r="AQG139" s="343"/>
      <c r="AQH139" s="343"/>
      <c r="AQI139" s="343"/>
      <c r="AQJ139" s="343"/>
      <c r="AQK139" s="343"/>
      <c r="AQL139" s="343"/>
      <c r="AQM139" s="343"/>
      <c r="AQN139" s="343"/>
      <c r="AQO139" s="343"/>
      <c r="AQP139" s="343"/>
      <c r="AQQ139" s="343"/>
      <c r="AQR139" s="343"/>
      <c r="AQS139" s="343"/>
      <c r="AQT139" s="343"/>
      <c r="AQU139" s="343"/>
      <c r="AQV139" s="343"/>
      <c r="AQW139" s="343"/>
      <c r="AQX139" s="343"/>
      <c r="AQY139" s="343"/>
      <c r="AQZ139" s="343"/>
      <c r="ARA139" s="343"/>
      <c r="ARB139" s="343"/>
      <c r="ARC139" s="343"/>
      <c r="ARD139" s="343"/>
      <c r="ARE139" s="343"/>
      <c r="ARF139" s="343"/>
      <c r="ARG139" s="343"/>
      <c r="ARH139" s="343"/>
      <c r="ARI139" s="343"/>
      <c r="ARJ139" s="343"/>
      <c r="ARK139" s="343"/>
      <c r="ARL139" s="343"/>
      <c r="ARM139" s="343"/>
      <c r="ARN139" s="343"/>
      <c r="ARO139" s="343"/>
      <c r="ARP139" s="343"/>
      <c r="ARQ139" s="343"/>
      <c r="ARR139" s="343"/>
      <c r="ARS139" s="343"/>
      <c r="ART139" s="343"/>
      <c r="ARU139" s="343"/>
      <c r="ARV139" s="343"/>
      <c r="ARW139" s="343"/>
      <c r="ARX139" s="343"/>
      <c r="ARY139" s="343"/>
      <c r="ARZ139" s="343"/>
      <c r="ASA139" s="343"/>
      <c r="ASB139" s="343"/>
      <c r="ASC139" s="343"/>
      <c r="ASD139" s="343"/>
      <c r="ASE139" s="343"/>
      <c r="ASF139" s="343"/>
      <c r="ASG139" s="343"/>
      <c r="ASH139" s="343"/>
      <c r="ASI139" s="343"/>
      <c r="ASJ139" s="343"/>
      <c r="ASK139" s="343"/>
      <c r="ASL139" s="343"/>
      <c r="ASM139" s="343"/>
      <c r="ASN139" s="343"/>
      <c r="ASO139" s="343"/>
      <c r="ASP139" s="343"/>
      <c r="ASQ139" s="343"/>
      <c r="ASR139" s="343"/>
      <c r="ASS139" s="343"/>
      <c r="AST139" s="343"/>
      <c r="ASU139" s="343"/>
      <c r="ASV139" s="343"/>
      <c r="ASW139" s="343"/>
      <c r="ASX139" s="343"/>
      <c r="ASY139" s="343"/>
      <c r="ASZ139" s="343"/>
      <c r="ATA139" s="343"/>
      <c r="ATB139" s="343"/>
      <c r="ATC139" s="343"/>
      <c r="ATD139" s="343"/>
      <c r="ATE139" s="343"/>
      <c r="ATF139" s="343"/>
      <c r="ATG139" s="343"/>
      <c r="ATH139" s="343"/>
      <c r="ATI139" s="343"/>
      <c r="ATJ139" s="343"/>
      <c r="ATK139" s="343"/>
      <c r="ATL139" s="343"/>
      <c r="ATM139" s="343"/>
      <c r="ATN139" s="343"/>
      <c r="ATO139" s="343"/>
      <c r="ATP139" s="343"/>
      <c r="ATQ139" s="343"/>
      <c r="ATR139" s="343"/>
      <c r="ATS139" s="343"/>
      <c r="ATT139" s="343"/>
      <c r="ATU139" s="343"/>
      <c r="ATV139" s="343"/>
      <c r="ATW139" s="343"/>
      <c r="ATX139" s="343"/>
      <c r="ATY139" s="343"/>
      <c r="ATZ139" s="343"/>
      <c r="AUA139" s="343"/>
      <c r="AUB139" s="343"/>
      <c r="AUC139" s="343"/>
      <c r="AUD139" s="343"/>
      <c r="AUE139" s="343"/>
      <c r="AUF139" s="343"/>
      <c r="AUG139" s="343"/>
      <c r="AUH139" s="343"/>
      <c r="AUI139" s="343"/>
      <c r="AUJ139" s="343"/>
      <c r="AUK139" s="343"/>
      <c r="AUL139" s="343"/>
      <c r="AUM139" s="343"/>
      <c r="AUN139" s="343"/>
      <c r="AUO139" s="343"/>
      <c r="AUP139" s="343"/>
      <c r="AUQ139" s="343"/>
      <c r="AUR139" s="343"/>
      <c r="AUS139" s="343"/>
      <c r="AUT139" s="343"/>
      <c r="AUU139" s="343"/>
      <c r="AUV139" s="343"/>
      <c r="AUW139" s="343"/>
      <c r="AUX139" s="343"/>
      <c r="AUY139" s="343"/>
      <c r="AUZ139" s="343"/>
      <c r="AVA139" s="343"/>
      <c r="AVB139" s="343"/>
      <c r="AVC139" s="343"/>
      <c r="AVD139" s="343"/>
      <c r="AVE139" s="343"/>
      <c r="AVF139" s="343"/>
      <c r="AVG139" s="343"/>
      <c r="AVH139" s="343"/>
      <c r="AVI139" s="343"/>
      <c r="AVJ139" s="343"/>
      <c r="AVK139" s="343"/>
      <c r="AVL139" s="343"/>
      <c r="AVM139" s="343"/>
      <c r="AVN139" s="343"/>
      <c r="AVO139" s="343"/>
      <c r="AVP139" s="343"/>
      <c r="AVQ139" s="343"/>
      <c r="AVR139" s="343"/>
      <c r="AVS139" s="343"/>
      <c r="AVT139" s="343"/>
      <c r="AVU139" s="343"/>
      <c r="AVV139" s="343"/>
      <c r="AVW139" s="343"/>
      <c r="AVX139" s="343"/>
      <c r="AVY139" s="343"/>
      <c r="AVZ139" s="343"/>
      <c r="AWA139" s="343"/>
      <c r="AWB139" s="343"/>
      <c r="AWC139" s="343"/>
      <c r="AWD139" s="343"/>
      <c r="AWE139" s="343"/>
      <c r="AWF139" s="343"/>
      <c r="AWG139" s="343"/>
      <c r="AWH139" s="343"/>
      <c r="AWI139" s="343"/>
      <c r="AWJ139" s="343"/>
      <c r="AWK139" s="343"/>
      <c r="AWL139" s="343"/>
      <c r="AWM139" s="343"/>
      <c r="AWN139" s="343"/>
      <c r="AWO139" s="343"/>
      <c r="AWP139" s="343"/>
      <c r="AWQ139" s="343"/>
      <c r="AWR139" s="343"/>
      <c r="AWS139" s="343"/>
      <c r="AWT139" s="343"/>
      <c r="AWU139" s="343"/>
      <c r="AWV139" s="343"/>
      <c r="AWW139" s="343"/>
      <c r="AWX139" s="343"/>
      <c r="AWY139" s="343"/>
      <c r="AWZ139" s="343"/>
      <c r="AXA139" s="343"/>
      <c r="AXB139" s="343"/>
      <c r="AXC139" s="343"/>
      <c r="AXD139" s="343"/>
      <c r="AXE139" s="343"/>
      <c r="AXF139" s="343"/>
      <c r="AXG139" s="343"/>
      <c r="AXH139" s="343"/>
      <c r="AXI139" s="343"/>
      <c r="AXJ139" s="343"/>
      <c r="AXK139" s="343"/>
      <c r="AXL139" s="343"/>
      <c r="AXM139" s="343"/>
      <c r="AXN139" s="343"/>
      <c r="AXO139" s="343"/>
      <c r="AXP139" s="343"/>
      <c r="AXQ139" s="343"/>
      <c r="AXR139" s="343"/>
      <c r="AXS139" s="343"/>
      <c r="AXT139" s="343"/>
      <c r="AXU139" s="343"/>
      <c r="AXV139" s="343"/>
      <c r="AXW139" s="343"/>
      <c r="AXX139" s="343"/>
      <c r="AXY139" s="343"/>
      <c r="AXZ139" s="343"/>
      <c r="AYA139" s="343"/>
      <c r="AYB139" s="343"/>
      <c r="AYC139" s="343"/>
      <c r="AYD139" s="343"/>
      <c r="AYE139" s="343"/>
      <c r="AYF139" s="343"/>
      <c r="AYG139" s="343"/>
      <c r="AYH139" s="343"/>
      <c r="AYI139" s="343"/>
      <c r="AYJ139" s="343"/>
      <c r="AYK139" s="343"/>
      <c r="AYL139" s="343"/>
      <c r="AYM139" s="343"/>
      <c r="AYN139" s="343"/>
      <c r="AYO139" s="343"/>
      <c r="AYP139" s="343"/>
      <c r="AYQ139" s="343"/>
      <c r="AYR139" s="343"/>
      <c r="AYS139" s="343"/>
      <c r="AYT139" s="343"/>
      <c r="AYU139" s="343"/>
      <c r="AYV139" s="343"/>
      <c r="AYW139" s="343"/>
      <c r="AYX139" s="343"/>
      <c r="AYY139" s="343"/>
      <c r="AYZ139" s="343"/>
      <c r="AZA139" s="343"/>
      <c r="AZB139" s="343"/>
      <c r="AZC139" s="343"/>
      <c r="AZD139" s="343"/>
      <c r="AZE139" s="343"/>
      <c r="AZF139" s="343"/>
      <c r="AZG139" s="343"/>
      <c r="AZH139" s="343"/>
      <c r="AZI139" s="343"/>
      <c r="AZJ139" s="343"/>
      <c r="AZK139" s="343"/>
      <c r="AZL139" s="343"/>
      <c r="AZM139" s="343"/>
      <c r="AZN139" s="343"/>
      <c r="AZO139" s="343"/>
      <c r="AZP139" s="343"/>
      <c r="AZQ139" s="343"/>
      <c r="AZR139" s="343"/>
      <c r="AZS139" s="343"/>
      <c r="AZT139" s="343"/>
      <c r="AZU139" s="343"/>
      <c r="AZV139" s="343"/>
      <c r="AZW139" s="343"/>
      <c r="AZX139" s="343"/>
      <c r="AZY139" s="343"/>
      <c r="AZZ139" s="343"/>
      <c r="BAA139" s="343"/>
      <c r="BAB139" s="343"/>
      <c r="BAC139" s="343"/>
      <c r="BAD139" s="343"/>
      <c r="BAE139" s="343"/>
      <c r="BAF139" s="343"/>
      <c r="BAG139" s="343"/>
      <c r="BAH139" s="343"/>
      <c r="BAI139" s="343"/>
      <c r="BAJ139" s="343"/>
      <c r="BAK139" s="343"/>
      <c r="BAL139" s="343"/>
      <c r="BAM139" s="343"/>
      <c r="BAN139" s="343"/>
      <c r="BAO139" s="343"/>
      <c r="BAP139" s="343"/>
      <c r="BAQ139" s="343"/>
      <c r="BAR139" s="343"/>
      <c r="BAS139" s="343"/>
      <c r="BAT139" s="343"/>
      <c r="BAU139" s="343"/>
      <c r="BAV139" s="343"/>
      <c r="BAW139" s="343"/>
      <c r="BAX139" s="343"/>
      <c r="BAY139" s="343"/>
      <c r="BAZ139" s="343"/>
      <c r="BBA139" s="343"/>
      <c r="BBB139" s="343"/>
      <c r="BBC139" s="343"/>
      <c r="BBD139" s="343"/>
      <c r="BBE139" s="343"/>
      <c r="BBF139" s="343"/>
      <c r="BBG139" s="343"/>
      <c r="BBH139" s="343"/>
      <c r="BBI139" s="343"/>
      <c r="BBJ139" s="343"/>
      <c r="BBK139" s="343"/>
      <c r="BBL139" s="343"/>
      <c r="BBM139" s="343"/>
      <c r="BBN139" s="343"/>
      <c r="BBO139" s="343"/>
      <c r="BBP139" s="343"/>
      <c r="BBQ139" s="343"/>
      <c r="BBR139" s="343"/>
      <c r="BBS139" s="343"/>
      <c r="BBT139" s="343"/>
      <c r="BBU139" s="343"/>
      <c r="BBV139" s="343"/>
      <c r="BBW139" s="343"/>
      <c r="BBX139" s="343"/>
      <c r="BBY139" s="343"/>
      <c r="BBZ139" s="343"/>
      <c r="BCA139" s="343"/>
      <c r="BCB139" s="343"/>
      <c r="BCC139" s="343"/>
      <c r="BCD139" s="343"/>
      <c r="BCE139" s="343"/>
      <c r="BCF139" s="343"/>
      <c r="BCG139" s="343"/>
      <c r="BCH139" s="343"/>
      <c r="BCI139" s="343"/>
      <c r="BCJ139" s="343"/>
      <c r="BCK139" s="343"/>
      <c r="BCL139" s="343"/>
      <c r="BCM139" s="343"/>
      <c r="BCN139" s="343"/>
      <c r="BCO139" s="343"/>
      <c r="BCP139" s="343"/>
      <c r="BCQ139" s="343"/>
      <c r="BCR139" s="343"/>
      <c r="BCS139" s="343"/>
      <c r="BCT139" s="343"/>
      <c r="BCU139" s="343"/>
      <c r="BCV139" s="343"/>
      <c r="BCW139" s="343"/>
      <c r="BCX139" s="343"/>
      <c r="BCY139" s="343"/>
      <c r="BCZ139" s="343"/>
      <c r="BDA139" s="343"/>
      <c r="BDB139" s="343"/>
      <c r="BDC139" s="343"/>
      <c r="BDD139" s="343"/>
      <c r="BDE139" s="343"/>
      <c r="BDF139" s="343"/>
      <c r="BDG139" s="343"/>
      <c r="BDH139" s="343"/>
      <c r="BDI139" s="343"/>
      <c r="BDJ139" s="343"/>
      <c r="BDK139" s="343"/>
      <c r="BDL139" s="343"/>
      <c r="BDM139" s="343"/>
      <c r="BDN139" s="343"/>
      <c r="BDO139" s="343"/>
      <c r="BDP139" s="343"/>
      <c r="BDQ139" s="343"/>
      <c r="BDR139" s="343"/>
      <c r="BDS139" s="343"/>
      <c r="BDT139" s="343"/>
      <c r="BDU139" s="343"/>
      <c r="BDV139" s="343"/>
      <c r="BDW139" s="343"/>
      <c r="BDX139" s="343"/>
      <c r="BDY139" s="343"/>
      <c r="BDZ139" s="343"/>
      <c r="BEA139" s="343"/>
      <c r="BEB139" s="343"/>
      <c r="BEC139" s="343"/>
      <c r="BED139" s="343"/>
      <c r="BEE139" s="343"/>
      <c r="BEF139" s="343"/>
      <c r="BEG139" s="343"/>
      <c r="BEH139" s="343"/>
      <c r="BEI139" s="343"/>
      <c r="BEJ139" s="343"/>
      <c r="BEK139" s="343"/>
      <c r="BEL139" s="343"/>
      <c r="BEM139" s="343"/>
      <c r="BEN139" s="343"/>
      <c r="BEO139" s="343"/>
      <c r="BEP139" s="343"/>
      <c r="BEQ139" s="343"/>
      <c r="BER139" s="343"/>
      <c r="BES139" s="343"/>
      <c r="BET139" s="343"/>
      <c r="BEU139" s="343"/>
      <c r="BEV139" s="343"/>
      <c r="BEW139" s="343"/>
      <c r="BEX139" s="343"/>
      <c r="BEY139" s="343"/>
      <c r="BEZ139" s="343"/>
      <c r="BFA139" s="343"/>
      <c r="BFB139" s="343"/>
      <c r="BFC139" s="343"/>
      <c r="BFD139" s="343"/>
      <c r="BFE139" s="343"/>
      <c r="BFF139" s="343"/>
      <c r="BFG139" s="343"/>
      <c r="BFH139" s="343"/>
      <c r="BFI139" s="343"/>
      <c r="BFJ139" s="343"/>
      <c r="BFK139" s="343"/>
      <c r="BFL139" s="343"/>
      <c r="BFM139" s="343"/>
      <c r="BFN139" s="343"/>
      <c r="BFO139" s="343"/>
      <c r="BFP139" s="343"/>
      <c r="BFQ139" s="343"/>
      <c r="BFR139" s="343"/>
      <c r="BFS139" s="343"/>
      <c r="BFT139" s="343"/>
      <c r="BFU139" s="343"/>
      <c r="BFV139" s="343"/>
      <c r="BFW139" s="343"/>
      <c r="BFX139" s="343"/>
      <c r="BFY139" s="343"/>
      <c r="BFZ139" s="343"/>
      <c r="BGA139" s="343"/>
      <c r="BGB139" s="343"/>
      <c r="BGC139" s="343"/>
      <c r="BGD139" s="343"/>
      <c r="BGE139" s="343"/>
      <c r="BGF139" s="343"/>
      <c r="BGG139" s="343"/>
      <c r="BGH139" s="343"/>
      <c r="BGI139" s="343"/>
      <c r="BGJ139" s="343"/>
      <c r="BGK139" s="343"/>
      <c r="BGL139" s="343"/>
      <c r="BGM139" s="343"/>
      <c r="BGN139" s="343"/>
      <c r="BGO139" s="343"/>
      <c r="BGP139" s="343"/>
      <c r="BGQ139" s="343"/>
      <c r="BGR139" s="343"/>
      <c r="BGS139" s="343"/>
      <c r="BGT139" s="343"/>
      <c r="BGU139" s="343"/>
      <c r="BGV139" s="343"/>
      <c r="BGW139" s="343"/>
      <c r="BGX139" s="343"/>
      <c r="BGY139" s="343"/>
      <c r="BGZ139" s="343"/>
      <c r="BHA139" s="343"/>
      <c r="BHB139" s="343"/>
      <c r="BHC139" s="343"/>
      <c r="BHD139" s="343"/>
      <c r="BHE139" s="343"/>
      <c r="BHF139" s="343"/>
      <c r="BHG139" s="343"/>
      <c r="BHH139" s="343"/>
      <c r="BHI139" s="343"/>
      <c r="BHJ139" s="343"/>
      <c r="BHK139" s="343"/>
      <c r="BHL139" s="343"/>
      <c r="BHM139" s="343"/>
      <c r="BHN139" s="343"/>
      <c r="BHO139" s="343"/>
      <c r="BHP139" s="343"/>
      <c r="BHQ139" s="343"/>
      <c r="BHR139" s="343"/>
      <c r="BHS139" s="343"/>
      <c r="BHT139" s="343"/>
      <c r="BHU139" s="343"/>
      <c r="BHV139" s="343"/>
      <c r="BHW139" s="343"/>
      <c r="BHX139" s="343"/>
      <c r="BHY139" s="343"/>
      <c r="BHZ139" s="343"/>
      <c r="BIA139" s="343"/>
      <c r="BIB139" s="343"/>
      <c r="BIC139" s="343"/>
      <c r="BID139" s="343"/>
      <c r="BIE139" s="343"/>
      <c r="BIF139" s="343"/>
      <c r="BIG139" s="343"/>
      <c r="BIH139" s="343"/>
      <c r="BII139" s="343"/>
      <c r="BIJ139" s="343"/>
      <c r="BIK139" s="343"/>
      <c r="BIL139" s="343"/>
      <c r="BIM139" s="343"/>
      <c r="BIN139" s="343"/>
      <c r="BIO139" s="343"/>
      <c r="BIP139" s="343"/>
      <c r="BIQ139" s="343"/>
      <c r="BIR139" s="343"/>
      <c r="BIS139" s="343"/>
      <c r="BIT139" s="343"/>
      <c r="BIU139" s="343"/>
      <c r="BIV139" s="343"/>
      <c r="BIW139" s="343"/>
      <c r="BIX139" s="343"/>
      <c r="BIY139" s="343"/>
      <c r="BIZ139" s="343"/>
      <c r="BJA139" s="343"/>
      <c r="BJB139" s="343"/>
      <c r="BJC139" s="343"/>
      <c r="BJD139" s="343"/>
      <c r="BJE139" s="343"/>
      <c r="BJF139" s="343"/>
      <c r="BJG139" s="343"/>
      <c r="BJH139" s="343"/>
      <c r="BJI139" s="343"/>
      <c r="BJJ139" s="343"/>
      <c r="BJK139" s="343"/>
      <c r="BJL139" s="343"/>
      <c r="BJM139" s="343"/>
      <c r="BJN139" s="343"/>
      <c r="BJO139" s="343"/>
      <c r="BJP139" s="343"/>
      <c r="BJQ139" s="343"/>
      <c r="BJR139" s="343"/>
      <c r="BJS139" s="343"/>
      <c r="BJT139" s="343"/>
      <c r="BJU139" s="343"/>
      <c r="BJV139" s="343"/>
      <c r="BJW139" s="343"/>
      <c r="BJX139" s="343"/>
      <c r="BJY139" s="343"/>
      <c r="BJZ139" s="343"/>
      <c r="BKA139" s="343"/>
      <c r="BKB139" s="343"/>
      <c r="BKC139" s="343"/>
      <c r="BKD139" s="343"/>
      <c r="BKE139" s="343"/>
      <c r="BKF139" s="343"/>
      <c r="BKG139" s="343"/>
      <c r="BKH139" s="343"/>
      <c r="BKI139" s="343"/>
      <c r="BKJ139" s="343"/>
      <c r="BKK139" s="343"/>
      <c r="BKL139" s="343"/>
      <c r="BKM139" s="343"/>
      <c r="BKN139" s="343"/>
      <c r="BKO139" s="343"/>
      <c r="BKP139" s="343"/>
      <c r="BKQ139" s="343"/>
      <c r="BKR139" s="343"/>
      <c r="BKS139" s="343"/>
      <c r="BKT139" s="343"/>
      <c r="BKU139" s="343"/>
      <c r="BKV139" s="343"/>
      <c r="BKW139" s="343"/>
      <c r="BKX139" s="343"/>
      <c r="BKY139" s="343"/>
      <c r="BKZ139" s="343"/>
      <c r="BLA139" s="343"/>
      <c r="BLB139" s="343"/>
      <c r="BLC139" s="343"/>
      <c r="BLD139" s="343"/>
      <c r="BLE139" s="343"/>
      <c r="BLF139" s="343"/>
      <c r="BLG139" s="343"/>
      <c r="BLH139" s="343"/>
      <c r="BLI139" s="343"/>
      <c r="BLJ139" s="343"/>
      <c r="BLK139" s="343"/>
      <c r="BLL139" s="343"/>
      <c r="BLM139" s="343"/>
      <c r="BLN139" s="343"/>
      <c r="BLO139" s="343"/>
      <c r="BLP139" s="343"/>
      <c r="BLQ139" s="343"/>
      <c r="BLR139" s="343"/>
      <c r="BLS139" s="343"/>
      <c r="BLT139" s="343"/>
      <c r="BLU139" s="343"/>
      <c r="BLV139" s="343"/>
      <c r="BLW139" s="343"/>
      <c r="BLX139" s="343"/>
      <c r="BLY139" s="343"/>
      <c r="BLZ139" s="343"/>
      <c r="BMA139" s="343"/>
      <c r="BMB139" s="343"/>
      <c r="BMC139" s="343"/>
      <c r="BMD139" s="343"/>
      <c r="BME139" s="343"/>
      <c r="BMF139" s="343"/>
      <c r="BMG139" s="343"/>
      <c r="BMH139" s="343"/>
      <c r="BMI139" s="343"/>
      <c r="BMJ139" s="343"/>
      <c r="BMK139" s="343"/>
      <c r="BML139" s="343"/>
      <c r="BMM139" s="343"/>
      <c r="BMN139" s="343"/>
      <c r="BMO139" s="343"/>
      <c r="BMP139" s="343"/>
      <c r="BMQ139" s="343"/>
      <c r="BMR139" s="343"/>
      <c r="BMS139" s="343"/>
      <c r="BMT139" s="343"/>
      <c r="BMU139" s="343"/>
      <c r="BMV139" s="343"/>
      <c r="BMW139" s="343"/>
      <c r="BMX139" s="343"/>
      <c r="BMY139" s="343"/>
      <c r="BMZ139" s="343"/>
      <c r="BNA139" s="343"/>
      <c r="BNB139" s="343"/>
      <c r="BNC139" s="343"/>
      <c r="BND139" s="343"/>
      <c r="BNE139" s="343"/>
      <c r="BNF139" s="343"/>
      <c r="BNG139" s="343"/>
      <c r="BNH139" s="343"/>
      <c r="BNI139" s="343"/>
      <c r="BNJ139" s="343"/>
      <c r="BNK139" s="343"/>
      <c r="BNL139" s="343"/>
      <c r="BNM139" s="343"/>
      <c r="BNN139" s="343"/>
      <c r="BNO139" s="343"/>
      <c r="BNP139" s="343"/>
      <c r="BNQ139" s="343"/>
      <c r="BNR139" s="343"/>
      <c r="BNS139" s="343"/>
      <c r="BNT139" s="343"/>
      <c r="BNU139" s="343"/>
      <c r="BNV139" s="343"/>
      <c r="BNW139" s="343"/>
      <c r="BNX139" s="343"/>
      <c r="BNY139" s="343"/>
      <c r="BNZ139" s="343"/>
      <c r="BOA139" s="343"/>
      <c r="BOB139" s="343"/>
      <c r="BOC139" s="343"/>
      <c r="BOD139" s="343"/>
      <c r="BOE139" s="343"/>
      <c r="BOF139" s="343"/>
      <c r="BOG139" s="343"/>
      <c r="BOH139" s="343"/>
      <c r="BOI139" s="343"/>
      <c r="BOJ139" s="343"/>
      <c r="BOK139" s="343"/>
      <c r="BOL139" s="343"/>
      <c r="BOM139" s="343"/>
      <c r="BON139" s="343"/>
      <c r="BOO139" s="343"/>
      <c r="BOP139" s="343"/>
      <c r="BOQ139" s="343"/>
      <c r="BOR139" s="343"/>
      <c r="BOS139" s="343"/>
      <c r="BOT139" s="343"/>
      <c r="BOU139" s="343"/>
      <c r="BOV139" s="343"/>
      <c r="BOW139" s="343"/>
      <c r="BOX139" s="343"/>
      <c r="BOY139" s="343"/>
      <c r="BOZ139" s="343"/>
      <c r="BPA139" s="343"/>
      <c r="BPB139" s="343"/>
      <c r="BPC139" s="343"/>
      <c r="BPD139" s="343"/>
      <c r="BPE139" s="343"/>
      <c r="BPF139" s="343"/>
      <c r="BPG139" s="343"/>
      <c r="BPH139" s="343"/>
      <c r="BPI139" s="343"/>
      <c r="BPJ139" s="343"/>
      <c r="BPK139" s="343"/>
      <c r="BPL139" s="343"/>
      <c r="BPM139" s="343"/>
      <c r="BPN139" s="343"/>
      <c r="BPO139" s="343"/>
      <c r="BPP139" s="343"/>
      <c r="BPQ139" s="343"/>
      <c r="BPR139" s="343"/>
      <c r="BPS139" s="343"/>
      <c r="BPT139" s="343"/>
      <c r="BPU139" s="343"/>
      <c r="BPV139" s="343"/>
      <c r="BPW139" s="343"/>
      <c r="BPX139" s="343"/>
      <c r="BPY139" s="343"/>
      <c r="BPZ139" s="343"/>
      <c r="BQA139" s="343"/>
      <c r="BQB139" s="343"/>
      <c r="BQC139" s="343"/>
      <c r="BQD139" s="343"/>
      <c r="BQE139" s="343"/>
      <c r="BQF139" s="343"/>
      <c r="BQG139" s="343"/>
      <c r="BQH139" s="343"/>
      <c r="BQI139" s="343"/>
      <c r="BQJ139" s="343"/>
      <c r="BQK139" s="343"/>
      <c r="BQL139" s="343"/>
      <c r="BQM139" s="343"/>
      <c r="BQN139" s="343"/>
      <c r="BQO139" s="343"/>
      <c r="BQP139" s="343"/>
      <c r="BQQ139" s="343"/>
      <c r="BQR139" s="343"/>
      <c r="BQS139" s="343"/>
      <c r="BQT139" s="343"/>
      <c r="BQU139" s="343"/>
      <c r="BQV139" s="343"/>
      <c r="BQW139" s="343"/>
      <c r="BQX139" s="343"/>
      <c r="BQY139" s="343"/>
      <c r="BQZ139" s="343"/>
      <c r="BRA139" s="343"/>
      <c r="BRB139" s="343"/>
      <c r="BRC139" s="343"/>
      <c r="BRD139" s="343"/>
      <c r="BRE139" s="343"/>
      <c r="BRF139" s="343"/>
      <c r="BRG139" s="343"/>
      <c r="BRH139" s="343"/>
      <c r="BRI139" s="343"/>
      <c r="BRJ139" s="343"/>
      <c r="BRK139" s="343"/>
      <c r="BRL139" s="343"/>
      <c r="BRM139" s="343"/>
      <c r="BRN139" s="343"/>
      <c r="BRO139" s="343"/>
      <c r="BRP139" s="343"/>
      <c r="BRQ139" s="343"/>
      <c r="BRR139" s="343"/>
      <c r="BRS139" s="343"/>
      <c r="BRT139" s="343"/>
      <c r="BRU139" s="343"/>
      <c r="BRV139" s="343"/>
      <c r="BRW139" s="343"/>
      <c r="BRX139" s="343"/>
      <c r="BRY139" s="343"/>
      <c r="BRZ139" s="343"/>
      <c r="BSA139" s="343"/>
      <c r="BSB139" s="343"/>
      <c r="BSC139" s="343"/>
      <c r="BSD139" s="343"/>
      <c r="BSE139" s="343"/>
      <c r="BSF139" s="343"/>
      <c r="BSG139" s="343"/>
      <c r="BSH139" s="343"/>
      <c r="BSI139" s="343"/>
      <c r="BSJ139" s="343"/>
      <c r="BSK139" s="343"/>
      <c r="BSL139" s="343"/>
      <c r="BSM139" s="343"/>
      <c r="BSN139" s="343"/>
      <c r="BSO139" s="343"/>
      <c r="BSP139" s="343"/>
      <c r="BSQ139" s="343"/>
      <c r="BSR139" s="343"/>
      <c r="BSS139" s="343"/>
      <c r="BST139" s="343"/>
      <c r="BSU139" s="343"/>
      <c r="BSV139" s="343"/>
      <c r="BSW139" s="343"/>
      <c r="BSX139" s="343"/>
      <c r="BSY139" s="343"/>
      <c r="BSZ139" s="343"/>
      <c r="BTA139" s="343"/>
      <c r="BTB139" s="343"/>
      <c r="BTC139" s="343"/>
      <c r="BTD139" s="343"/>
      <c r="BTE139" s="343"/>
      <c r="BTF139" s="343"/>
      <c r="BTG139" s="343"/>
      <c r="BTH139" s="343"/>
      <c r="BTI139" s="343"/>
      <c r="BTJ139" s="343"/>
      <c r="BTK139" s="343"/>
      <c r="BTL139" s="343"/>
      <c r="BTM139" s="343"/>
      <c r="BTN139" s="343"/>
      <c r="BTO139" s="343"/>
      <c r="BTP139" s="343"/>
      <c r="BTQ139" s="343"/>
      <c r="BTR139" s="343"/>
      <c r="BTS139" s="343"/>
      <c r="BTT139" s="343"/>
      <c r="BTU139" s="343"/>
      <c r="BTV139" s="343"/>
      <c r="BTW139" s="343"/>
      <c r="BTX139" s="343"/>
      <c r="BTY139" s="343"/>
      <c r="BTZ139" s="343"/>
      <c r="BUA139" s="343"/>
      <c r="BUB139" s="343"/>
      <c r="BUC139" s="343"/>
      <c r="BUD139" s="343"/>
      <c r="BUE139" s="343"/>
      <c r="BUF139" s="343"/>
      <c r="BUG139" s="343"/>
      <c r="BUH139" s="343"/>
      <c r="BUI139" s="343"/>
      <c r="BUJ139" s="343"/>
      <c r="BUK139" s="343"/>
      <c r="BUL139" s="343"/>
      <c r="BUM139" s="343"/>
      <c r="BUN139" s="343"/>
      <c r="BUO139" s="343"/>
      <c r="BUP139" s="343"/>
      <c r="BUQ139" s="343"/>
      <c r="BUR139" s="343"/>
      <c r="BUS139" s="343"/>
      <c r="BUT139" s="343"/>
      <c r="BUU139" s="343"/>
      <c r="BUV139" s="343"/>
      <c r="BUW139" s="343"/>
      <c r="BUX139" s="343"/>
      <c r="BUY139" s="343"/>
      <c r="BUZ139" s="343"/>
      <c r="BVA139" s="343"/>
      <c r="BVB139" s="343"/>
      <c r="BVC139" s="343"/>
      <c r="BVD139" s="343"/>
      <c r="BVE139" s="343"/>
      <c r="BVF139" s="343"/>
      <c r="BVG139" s="343"/>
      <c r="BVH139" s="343"/>
      <c r="BVI139" s="343"/>
      <c r="BVJ139" s="343"/>
      <c r="BVK139" s="343"/>
      <c r="BVL139" s="343"/>
      <c r="BVM139" s="343"/>
      <c r="BVN139" s="343"/>
      <c r="BVO139" s="343"/>
      <c r="BVP139" s="343"/>
      <c r="BVQ139" s="343"/>
      <c r="BVR139" s="343"/>
      <c r="BVS139" s="343"/>
      <c r="BVT139" s="343"/>
      <c r="BVU139" s="343"/>
      <c r="BVV139" s="343"/>
      <c r="BVW139" s="343"/>
      <c r="BVX139" s="343"/>
      <c r="BVY139" s="343"/>
      <c r="BVZ139" s="343"/>
      <c r="BWA139" s="343"/>
      <c r="BWB139" s="343"/>
      <c r="BWC139" s="343"/>
      <c r="BWD139" s="343"/>
      <c r="BWE139" s="343"/>
      <c r="BWF139" s="343"/>
      <c r="BWG139" s="343"/>
      <c r="BWH139" s="343"/>
      <c r="BWI139" s="343"/>
      <c r="BWJ139" s="343"/>
      <c r="BWK139" s="343"/>
      <c r="BWL139" s="343"/>
      <c r="BWM139" s="343"/>
      <c r="BWN139" s="343"/>
      <c r="BWO139" s="343"/>
      <c r="BWP139" s="343"/>
      <c r="BWQ139" s="343"/>
      <c r="BWR139" s="343"/>
      <c r="BWS139" s="343"/>
      <c r="BWT139" s="343"/>
      <c r="BWU139" s="343"/>
      <c r="BWV139" s="343"/>
      <c r="BWW139" s="343"/>
      <c r="BWX139" s="343"/>
      <c r="BWY139" s="343"/>
      <c r="BWZ139" s="343"/>
      <c r="BXA139" s="343"/>
      <c r="BXB139" s="343"/>
      <c r="BXC139" s="343"/>
      <c r="BXD139" s="343"/>
      <c r="BXE139" s="343"/>
      <c r="BXF139" s="343"/>
      <c r="BXG139" s="343"/>
      <c r="BXH139" s="343"/>
      <c r="BXI139" s="343"/>
      <c r="BXJ139" s="343"/>
      <c r="BXK139" s="343"/>
      <c r="BXL139" s="343"/>
      <c r="BXM139" s="343"/>
      <c r="BXN139" s="343"/>
      <c r="BXO139" s="343"/>
      <c r="BXP139" s="343"/>
      <c r="BXQ139" s="343"/>
      <c r="BXR139" s="343"/>
      <c r="BXS139" s="343"/>
      <c r="BXT139" s="343"/>
      <c r="BXU139" s="343"/>
      <c r="BXV139" s="343"/>
      <c r="BXW139" s="343"/>
      <c r="BXX139" s="343"/>
      <c r="BXY139" s="343"/>
      <c r="BXZ139" s="343"/>
      <c r="BYA139" s="343"/>
      <c r="BYB139" s="343"/>
      <c r="BYC139" s="343"/>
      <c r="BYD139" s="343"/>
      <c r="BYE139" s="343"/>
      <c r="BYF139" s="343"/>
      <c r="BYG139" s="343"/>
      <c r="BYH139" s="343"/>
      <c r="BYI139" s="343"/>
      <c r="BYJ139" s="343"/>
      <c r="BYK139" s="343"/>
      <c r="BYL139" s="343"/>
      <c r="BYM139" s="343"/>
      <c r="BYN139" s="343"/>
      <c r="BYO139" s="343"/>
      <c r="BYP139" s="343"/>
      <c r="BYQ139" s="343"/>
      <c r="BYR139" s="343"/>
      <c r="BYS139" s="343"/>
      <c r="BYT139" s="343"/>
      <c r="BYU139" s="343"/>
      <c r="BYV139" s="343"/>
      <c r="BYW139" s="343"/>
      <c r="BYX139" s="343"/>
      <c r="BYY139" s="343"/>
      <c r="BYZ139" s="343"/>
      <c r="BZA139" s="343"/>
      <c r="BZB139" s="343"/>
      <c r="BZC139" s="343"/>
      <c r="BZD139" s="343"/>
      <c r="BZE139" s="343"/>
      <c r="BZF139" s="343"/>
      <c r="BZG139" s="343"/>
      <c r="BZH139" s="343"/>
      <c r="BZI139" s="343"/>
      <c r="BZJ139" s="343"/>
      <c r="BZK139" s="343"/>
      <c r="BZL139" s="343"/>
      <c r="BZM139" s="343"/>
      <c r="BZN139" s="343"/>
      <c r="BZO139" s="343"/>
      <c r="BZP139" s="343"/>
      <c r="BZQ139" s="343"/>
      <c r="BZR139" s="343"/>
      <c r="BZS139" s="343"/>
      <c r="BZT139" s="343"/>
      <c r="BZU139" s="343"/>
      <c r="BZV139" s="343"/>
      <c r="BZW139" s="343"/>
      <c r="BZX139" s="343"/>
      <c r="BZY139" s="343"/>
      <c r="BZZ139" s="343"/>
      <c r="CAA139" s="343"/>
      <c r="CAB139" s="343"/>
      <c r="CAC139" s="343"/>
      <c r="CAD139" s="343"/>
      <c r="CAE139" s="343"/>
      <c r="CAF139" s="343"/>
      <c r="CAG139" s="343"/>
      <c r="CAH139" s="343"/>
      <c r="CAI139" s="343"/>
      <c r="CAJ139" s="343"/>
      <c r="CAK139" s="343"/>
      <c r="CAL139" s="343"/>
      <c r="CAM139" s="343"/>
      <c r="CAN139" s="343"/>
      <c r="CAO139" s="343"/>
      <c r="CAP139" s="343"/>
      <c r="CAQ139" s="343"/>
      <c r="CAR139" s="343"/>
      <c r="CAS139" s="343"/>
      <c r="CAT139" s="343"/>
      <c r="CAU139" s="343"/>
      <c r="CAV139" s="343"/>
      <c r="CAW139" s="343"/>
      <c r="CAX139" s="343"/>
      <c r="CAY139" s="343"/>
      <c r="CAZ139" s="343"/>
      <c r="CBA139" s="343"/>
      <c r="CBB139" s="343"/>
      <c r="CBC139" s="343"/>
      <c r="CBD139" s="343"/>
      <c r="CBE139" s="343"/>
      <c r="CBF139" s="343"/>
      <c r="CBG139" s="343"/>
      <c r="CBH139" s="343"/>
      <c r="CBI139" s="343"/>
      <c r="CBJ139" s="343"/>
      <c r="CBK139" s="343"/>
      <c r="CBL139" s="343"/>
      <c r="CBM139" s="343"/>
      <c r="CBN139" s="343"/>
      <c r="CBO139" s="343"/>
      <c r="CBP139" s="343"/>
      <c r="CBQ139" s="343"/>
      <c r="CBR139" s="343"/>
      <c r="CBS139" s="343"/>
      <c r="CBT139" s="343"/>
      <c r="CBU139" s="343"/>
      <c r="CBV139" s="343"/>
      <c r="CBW139" s="343"/>
      <c r="CBX139" s="343"/>
      <c r="CBY139" s="343"/>
      <c r="CBZ139" s="343"/>
      <c r="CCA139" s="343"/>
      <c r="CCB139" s="343"/>
      <c r="CCC139" s="343"/>
      <c r="CCD139" s="343"/>
      <c r="CCE139" s="343"/>
      <c r="CCF139" s="343"/>
      <c r="CCG139" s="343"/>
      <c r="CCH139" s="343"/>
      <c r="CCI139" s="343"/>
      <c r="CCJ139" s="343"/>
      <c r="CCK139" s="343"/>
      <c r="CCL139" s="343"/>
      <c r="CCM139" s="343"/>
      <c r="CCN139" s="343"/>
      <c r="CCO139" s="343"/>
      <c r="CCP139" s="343"/>
      <c r="CCQ139" s="343"/>
      <c r="CCR139" s="343"/>
      <c r="CCS139" s="343"/>
      <c r="CCT139" s="343"/>
      <c r="CCU139" s="343"/>
      <c r="CCV139" s="343"/>
      <c r="CCW139" s="343"/>
      <c r="CCX139" s="343"/>
      <c r="CCY139" s="343"/>
      <c r="CCZ139" s="343"/>
      <c r="CDA139" s="343"/>
      <c r="CDB139" s="343"/>
      <c r="CDC139" s="343"/>
      <c r="CDD139" s="343"/>
      <c r="CDE139" s="343"/>
      <c r="CDF139" s="343"/>
      <c r="CDG139" s="343"/>
      <c r="CDH139" s="343"/>
      <c r="CDI139" s="343"/>
      <c r="CDJ139" s="343"/>
      <c r="CDK139" s="343"/>
      <c r="CDL139" s="343"/>
      <c r="CDM139" s="343"/>
      <c r="CDN139" s="343"/>
      <c r="CDO139" s="343"/>
      <c r="CDP139" s="343"/>
      <c r="CDQ139" s="343"/>
      <c r="CDR139" s="343"/>
      <c r="CDS139" s="343"/>
      <c r="CDT139" s="343"/>
      <c r="CDU139" s="343"/>
      <c r="CDV139" s="343"/>
      <c r="CDW139" s="343"/>
      <c r="CDX139" s="343"/>
      <c r="CDY139" s="343"/>
      <c r="CDZ139" s="343"/>
      <c r="CEA139" s="343"/>
      <c r="CEB139" s="343"/>
      <c r="CEC139" s="343"/>
      <c r="CED139" s="343"/>
      <c r="CEE139" s="343"/>
      <c r="CEF139" s="343"/>
      <c r="CEG139" s="343"/>
      <c r="CEH139" s="343"/>
      <c r="CEI139" s="343"/>
      <c r="CEJ139" s="343"/>
      <c r="CEK139" s="343"/>
      <c r="CEL139" s="343"/>
      <c r="CEM139" s="343"/>
      <c r="CEN139" s="343"/>
      <c r="CEO139" s="343"/>
      <c r="CEP139" s="343"/>
      <c r="CEQ139" s="343"/>
      <c r="CER139" s="343"/>
      <c r="CES139" s="343"/>
      <c r="CET139" s="343"/>
      <c r="CEU139" s="343"/>
      <c r="CEV139" s="343"/>
      <c r="CEW139" s="343"/>
      <c r="CEX139" s="343"/>
      <c r="CEY139" s="343"/>
      <c r="CEZ139" s="343"/>
      <c r="CFA139" s="343"/>
      <c r="CFB139" s="343"/>
      <c r="CFC139" s="343"/>
      <c r="CFD139" s="343"/>
      <c r="CFE139" s="343"/>
      <c r="CFF139" s="343"/>
      <c r="CFG139" s="343"/>
      <c r="CFH139" s="343"/>
      <c r="CFI139" s="343"/>
      <c r="CFJ139" s="343"/>
      <c r="CFK139" s="343"/>
      <c r="CFL139" s="343"/>
      <c r="CFM139" s="343"/>
      <c r="CFN139" s="343"/>
      <c r="CFO139" s="343"/>
      <c r="CFP139" s="343"/>
      <c r="CFQ139" s="343"/>
      <c r="CFR139" s="343"/>
      <c r="CFS139" s="343"/>
      <c r="CFT139" s="343"/>
      <c r="CFU139" s="343"/>
      <c r="CFV139" s="343"/>
      <c r="CFW139" s="343"/>
      <c r="CFX139" s="343"/>
      <c r="CFY139" s="343"/>
      <c r="CFZ139" s="343"/>
      <c r="CGA139" s="343"/>
      <c r="CGB139" s="343"/>
      <c r="CGC139" s="343"/>
      <c r="CGD139" s="343"/>
      <c r="CGE139" s="343"/>
      <c r="CGF139" s="343"/>
      <c r="CGG139" s="343"/>
      <c r="CGH139" s="343"/>
      <c r="CGI139" s="343"/>
      <c r="CGJ139" s="343"/>
      <c r="CGK139" s="343"/>
      <c r="CGL139" s="343"/>
      <c r="CGM139" s="343"/>
      <c r="CGN139" s="343"/>
      <c r="CGO139" s="343"/>
      <c r="CGP139" s="343"/>
      <c r="CGQ139" s="343"/>
      <c r="CGR139" s="343"/>
      <c r="CGS139" s="343"/>
      <c r="CGT139" s="343"/>
      <c r="CGU139" s="343"/>
      <c r="CGV139" s="343"/>
      <c r="CGW139" s="343"/>
      <c r="CGX139" s="343"/>
      <c r="CGY139" s="343"/>
      <c r="CGZ139" s="343"/>
      <c r="CHA139" s="343"/>
      <c r="CHB139" s="343"/>
      <c r="CHC139" s="343"/>
      <c r="CHD139" s="343"/>
      <c r="CHE139" s="343"/>
      <c r="CHF139" s="343"/>
      <c r="CHG139" s="343"/>
      <c r="CHH139" s="343"/>
      <c r="CHI139" s="343"/>
      <c r="CHJ139" s="343"/>
      <c r="CHK139" s="343"/>
      <c r="CHL139" s="343"/>
      <c r="CHM139" s="343"/>
      <c r="CHN139" s="343"/>
      <c r="CHO139" s="343"/>
      <c r="CHP139" s="343"/>
      <c r="CHQ139" s="343"/>
      <c r="CHR139" s="343"/>
      <c r="CHS139" s="343"/>
      <c r="CHT139" s="343"/>
      <c r="CHU139" s="343"/>
      <c r="CHV139" s="343"/>
      <c r="CHW139" s="343"/>
      <c r="CHX139" s="343"/>
      <c r="CHY139" s="343"/>
      <c r="CHZ139" s="343"/>
      <c r="CIA139" s="343"/>
      <c r="CIB139" s="343"/>
      <c r="CIC139" s="343"/>
      <c r="CID139" s="343"/>
      <c r="CIE139" s="343"/>
      <c r="CIF139" s="343"/>
      <c r="CIG139" s="343"/>
      <c r="CIH139" s="343"/>
      <c r="CII139" s="343"/>
      <c r="CIJ139" s="343"/>
      <c r="CIK139" s="343"/>
      <c r="CIL139" s="343"/>
      <c r="CIM139" s="343"/>
      <c r="CIN139" s="343"/>
      <c r="CIO139" s="343"/>
      <c r="CIP139" s="343"/>
      <c r="CIQ139" s="343"/>
      <c r="CIR139" s="343"/>
      <c r="CIS139" s="343"/>
      <c r="CIT139" s="343"/>
      <c r="CIU139" s="343"/>
      <c r="CIV139" s="343"/>
      <c r="CIW139" s="343"/>
      <c r="CIX139" s="343"/>
      <c r="CIY139" s="343"/>
      <c r="CIZ139" s="343"/>
      <c r="CJA139" s="343"/>
      <c r="CJB139" s="343"/>
      <c r="CJC139" s="343"/>
      <c r="CJD139" s="343"/>
      <c r="CJE139" s="343"/>
      <c r="CJF139" s="343"/>
      <c r="CJG139" s="343"/>
      <c r="CJH139" s="343"/>
      <c r="CJI139" s="343"/>
      <c r="CJJ139" s="343"/>
      <c r="CJK139" s="343"/>
      <c r="CJL139" s="343"/>
      <c r="CJM139" s="343"/>
      <c r="CJN139" s="343"/>
      <c r="CJO139" s="343"/>
      <c r="CJP139" s="343"/>
      <c r="CJQ139" s="343"/>
      <c r="CJR139" s="343"/>
      <c r="CJS139" s="343"/>
      <c r="CJT139" s="343"/>
      <c r="CJU139" s="343"/>
      <c r="CJV139" s="343"/>
      <c r="CJW139" s="343"/>
      <c r="CJX139" s="343"/>
      <c r="CJY139" s="343"/>
      <c r="CJZ139" s="343"/>
      <c r="CKA139" s="343"/>
      <c r="CKB139" s="343"/>
      <c r="CKC139" s="343"/>
      <c r="CKD139" s="343"/>
      <c r="CKE139" s="343"/>
      <c r="CKF139" s="343"/>
      <c r="CKG139" s="343"/>
      <c r="CKH139" s="343"/>
      <c r="CKI139" s="343"/>
      <c r="CKJ139" s="343"/>
      <c r="CKK139" s="343"/>
      <c r="CKL139" s="343"/>
      <c r="CKM139" s="343"/>
      <c r="CKN139" s="343"/>
      <c r="CKO139" s="343"/>
      <c r="CKP139" s="343"/>
      <c r="CKQ139" s="343"/>
      <c r="CKR139" s="343"/>
      <c r="CKS139" s="343"/>
      <c r="CKT139" s="343"/>
      <c r="CKU139" s="343"/>
      <c r="CKV139" s="343"/>
      <c r="CKW139" s="343"/>
      <c r="CKX139" s="343"/>
      <c r="CKY139" s="343"/>
      <c r="CKZ139" s="343"/>
      <c r="CLA139" s="343"/>
      <c r="CLB139" s="343"/>
      <c r="CLC139" s="343"/>
      <c r="CLD139" s="343"/>
      <c r="CLE139" s="343"/>
      <c r="CLF139" s="343"/>
      <c r="CLG139" s="343"/>
      <c r="CLH139" s="343"/>
      <c r="CLI139" s="343"/>
      <c r="CLJ139" s="343"/>
      <c r="CLK139" s="343"/>
      <c r="CLL139" s="343"/>
      <c r="CLM139" s="343"/>
      <c r="CLN139" s="343"/>
      <c r="CLO139" s="343"/>
      <c r="CLP139" s="343"/>
      <c r="CLQ139" s="343"/>
      <c r="CLR139" s="343"/>
      <c r="CLS139" s="343"/>
      <c r="CLT139" s="343"/>
      <c r="CLU139" s="343"/>
      <c r="CLV139" s="343"/>
      <c r="CLW139" s="343"/>
      <c r="CLX139" s="343"/>
      <c r="CLY139" s="343"/>
      <c r="CLZ139" s="343"/>
      <c r="CMA139" s="343"/>
      <c r="CMB139" s="343"/>
      <c r="CMC139" s="343"/>
      <c r="CMD139" s="343"/>
      <c r="CME139" s="343"/>
      <c r="CMF139" s="343"/>
      <c r="CMG139" s="343"/>
      <c r="CMH139" s="343"/>
      <c r="CMI139" s="343"/>
      <c r="CMJ139" s="343"/>
      <c r="CMK139" s="343"/>
      <c r="CML139" s="343"/>
      <c r="CMM139" s="343"/>
      <c r="CMN139" s="343"/>
      <c r="CMO139" s="343"/>
      <c r="CMP139" s="343"/>
      <c r="CMQ139" s="343"/>
      <c r="CMR139" s="343"/>
      <c r="CMS139" s="343"/>
      <c r="CMT139" s="343"/>
      <c r="CMU139" s="343"/>
      <c r="CMV139" s="343"/>
      <c r="CMW139" s="343"/>
      <c r="CMX139" s="343"/>
      <c r="CMY139" s="343"/>
      <c r="CMZ139" s="343"/>
      <c r="CNA139" s="343"/>
      <c r="CNB139" s="343"/>
      <c r="CNC139" s="343"/>
      <c r="CND139" s="343"/>
      <c r="CNE139" s="343"/>
      <c r="CNF139" s="343"/>
      <c r="CNG139" s="343"/>
      <c r="CNH139" s="343"/>
      <c r="CNI139" s="343"/>
      <c r="CNJ139" s="343"/>
      <c r="CNK139" s="343"/>
      <c r="CNL139" s="343"/>
      <c r="CNM139" s="343"/>
      <c r="CNN139" s="343"/>
      <c r="CNO139" s="343"/>
      <c r="CNP139" s="343"/>
      <c r="CNQ139" s="343"/>
      <c r="CNR139" s="343"/>
      <c r="CNS139" s="343"/>
      <c r="CNT139" s="343"/>
      <c r="CNU139" s="343"/>
      <c r="CNV139" s="343"/>
      <c r="CNW139" s="343"/>
      <c r="CNX139" s="343"/>
      <c r="CNY139" s="343"/>
      <c r="CNZ139" s="343"/>
      <c r="COA139" s="343"/>
      <c r="COB139" s="343"/>
      <c r="COC139" s="343"/>
      <c r="COD139" s="343"/>
      <c r="COE139" s="343"/>
      <c r="COF139" s="343"/>
      <c r="COG139" s="343"/>
      <c r="COH139" s="343"/>
      <c r="COI139" s="343"/>
      <c r="COJ139" s="343"/>
      <c r="COK139" s="343"/>
      <c r="COL139" s="343"/>
      <c r="COM139" s="343"/>
      <c r="CON139" s="343"/>
      <c r="COO139" s="343"/>
      <c r="COP139" s="343"/>
      <c r="COQ139" s="343"/>
      <c r="COR139" s="343"/>
      <c r="COS139" s="343"/>
      <c r="COT139" s="343"/>
      <c r="COU139" s="343"/>
      <c r="COV139" s="343"/>
      <c r="COW139" s="343"/>
      <c r="COX139" s="343"/>
      <c r="COY139" s="343"/>
      <c r="COZ139" s="343"/>
      <c r="CPA139" s="343"/>
      <c r="CPB139" s="343"/>
      <c r="CPC139" s="343"/>
      <c r="CPD139" s="343"/>
      <c r="CPE139" s="343"/>
      <c r="CPF139" s="343"/>
      <c r="CPG139" s="343"/>
      <c r="CPH139" s="343"/>
      <c r="CPI139" s="343"/>
      <c r="CPJ139" s="343"/>
      <c r="CPK139" s="343"/>
      <c r="CPL139" s="343"/>
      <c r="CPM139" s="343"/>
      <c r="CPN139" s="343"/>
      <c r="CPO139" s="343"/>
      <c r="CPP139" s="343"/>
      <c r="CPQ139" s="343"/>
      <c r="CPR139" s="343"/>
      <c r="CPS139" s="343"/>
      <c r="CPT139" s="343"/>
      <c r="CPU139" s="343"/>
      <c r="CPV139" s="343"/>
      <c r="CPW139" s="343"/>
      <c r="CPX139" s="343"/>
      <c r="CPY139" s="343"/>
      <c r="CPZ139" s="343"/>
      <c r="CQA139" s="343"/>
      <c r="CQB139" s="343"/>
      <c r="CQC139" s="343"/>
      <c r="CQD139" s="343"/>
      <c r="CQE139" s="343"/>
      <c r="CQF139" s="343"/>
      <c r="CQG139" s="343"/>
      <c r="CQH139" s="343"/>
      <c r="CQI139" s="343"/>
      <c r="CQJ139" s="343"/>
      <c r="CQK139" s="343"/>
      <c r="CQL139" s="343"/>
      <c r="CQM139" s="343"/>
      <c r="CQN139" s="343"/>
      <c r="CQO139" s="343"/>
      <c r="CQP139" s="343"/>
      <c r="CQQ139" s="343"/>
      <c r="CQR139" s="343"/>
      <c r="CQS139" s="343"/>
      <c r="CQT139" s="343"/>
      <c r="CQU139" s="343"/>
      <c r="CQV139" s="343"/>
      <c r="CQW139" s="343"/>
      <c r="CQX139" s="343"/>
      <c r="CQY139" s="343"/>
      <c r="CQZ139" s="343"/>
      <c r="CRA139" s="343"/>
      <c r="CRB139" s="343"/>
      <c r="CRC139" s="343"/>
      <c r="CRD139" s="343"/>
      <c r="CRE139" s="343"/>
      <c r="CRF139" s="343"/>
      <c r="CRG139" s="343"/>
      <c r="CRH139" s="343"/>
      <c r="CRI139" s="343"/>
      <c r="CRJ139" s="343"/>
      <c r="CRK139" s="343"/>
      <c r="CRL139" s="343"/>
      <c r="CRM139" s="343"/>
      <c r="CRN139" s="343"/>
      <c r="CRO139" s="343"/>
      <c r="CRP139" s="343"/>
      <c r="CRQ139" s="343"/>
      <c r="CRR139" s="343"/>
      <c r="CRS139" s="343"/>
      <c r="CRT139" s="343"/>
      <c r="CRU139" s="343"/>
      <c r="CRV139" s="343"/>
      <c r="CRW139" s="343"/>
      <c r="CRX139" s="343"/>
      <c r="CRY139" s="343"/>
      <c r="CRZ139" s="343"/>
      <c r="CSA139" s="343"/>
      <c r="CSB139" s="343"/>
      <c r="CSC139" s="343"/>
      <c r="CSD139" s="343"/>
      <c r="CSE139" s="343"/>
      <c r="CSF139" s="343"/>
      <c r="CSG139" s="343"/>
      <c r="CSH139" s="343"/>
      <c r="CSI139" s="343"/>
      <c r="CSJ139" s="343"/>
      <c r="CSK139" s="343"/>
      <c r="CSL139" s="343"/>
      <c r="CSM139" s="343"/>
      <c r="CSN139" s="343"/>
      <c r="CSO139" s="343"/>
      <c r="CSP139" s="343"/>
      <c r="CSQ139" s="343"/>
      <c r="CSR139" s="343"/>
      <c r="CSS139" s="343"/>
      <c r="CST139" s="343"/>
      <c r="CSU139" s="343"/>
      <c r="CSV139" s="343"/>
      <c r="CSW139" s="343"/>
      <c r="CSX139" s="343"/>
      <c r="CSY139" s="343"/>
      <c r="CSZ139" s="343"/>
      <c r="CTA139" s="343"/>
      <c r="CTB139" s="343"/>
      <c r="CTC139" s="343"/>
      <c r="CTD139" s="343"/>
      <c r="CTE139" s="343"/>
      <c r="CTF139" s="343"/>
      <c r="CTG139" s="343"/>
      <c r="CTH139" s="343"/>
      <c r="CTI139" s="343"/>
      <c r="CTJ139" s="343"/>
      <c r="CTK139" s="343"/>
      <c r="CTL139" s="343"/>
      <c r="CTM139" s="343"/>
      <c r="CTN139" s="343"/>
      <c r="CTO139" s="343"/>
      <c r="CTP139" s="343"/>
      <c r="CTQ139" s="343"/>
      <c r="CTR139" s="343"/>
      <c r="CTS139" s="343"/>
      <c r="CTT139" s="343"/>
      <c r="CTU139" s="343"/>
      <c r="CTV139" s="343"/>
      <c r="CTW139" s="343"/>
      <c r="CTX139" s="343"/>
      <c r="CTY139" s="343"/>
      <c r="CTZ139" s="343"/>
      <c r="CUA139" s="343"/>
      <c r="CUB139" s="343"/>
      <c r="CUC139" s="343"/>
      <c r="CUD139" s="343"/>
      <c r="CUE139" s="343"/>
      <c r="CUF139" s="343"/>
      <c r="CUG139" s="343"/>
      <c r="CUH139" s="343"/>
      <c r="CUI139" s="343"/>
      <c r="CUJ139" s="343"/>
      <c r="CUK139" s="343"/>
      <c r="CUL139" s="343"/>
      <c r="CUM139" s="343"/>
      <c r="CUN139" s="343"/>
      <c r="CUO139" s="343"/>
      <c r="CUP139" s="343"/>
      <c r="CUQ139" s="343"/>
      <c r="CUR139" s="343"/>
      <c r="CUS139" s="343"/>
      <c r="CUT139" s="343"/>
      <c r="CUU139" s="343"/>
      <c r="CUV139" s="343"/>
      <c r="CUW139" s="343"/>
      <c r="CUX139" s="343"/>
      <c r="CUY139" s="343"/>
      <c r="CUZ139" s="343"/>
      <c r="CVA139" s="343"/>
      <c r="CVB139" s="343"/>
      <c r="CVC139" s="343"/>
      <c r="CVD139" s="343"/>
      <c r="CVE139" s="343"/>
      <c r="CVF139" s="343"/>
      <c r="CVG139" s="343"/>
      <c r="CVH139" s="343"/>
      <c r="CVI139" s="343"/>
      <c r="CVJ139" s="343"/>
      <c r="CVK139" s="343"/>
      <c r="CVL139" s="343"/>
      <c r="CVM139" s="343"/>
      <c r="CVN139" s="343"/>
      <c r="CVO139" s="343"/>
      <c r="CVP139" s="343"/>
      <c r="CVQ139" s="343"/>
      <c r="CVR139" s="343"/>
      <c r="CVS139" s="343"/>
      <c r="CVT139" s="343"/>
      <c r="CVU139" s="343"/>
      <c r="CVV139" s="343"/>
      <c r="CVW139" s="343"/>
      <c r="CVX139" s="343"/>
      <c r="CVY139" s="343"/>
      <c r="CVZ139" s="343"/>
      <c r="CWA139" s="343"/>
      <c r="CWB139" s="343"/>
      <c r="CWC139" s="343"/>
      <c r="CWD139" s="343"/>
      <c r="CWE139" s="343"/>
      <c r="CWF139" s="343"/>
      <c r="CWG139" s="343"/>
      <c r="CWH139" s="343"/>
      <c r="CWI139" s="343"/>
      <c r="CWJ139" s="343"/>
      <c r="CWK139" s="343"/>
      <c r="CWL139" s="343"/>
      <c r="CWM139" s="343"/>
      <c r="CWN139" s="343"/>
      <c r="CWO139" s="343"/>
      <c r="CWP139" s="343"/>
      <c r="CWQ139" s="343"/>
      <c r="CWR139" s="343"/>
      <c r="CWS139" s="343"/>
      <c r="CWT139" s="343"/>
      <c r="CWU139" s="343"/>
      <c r="CWV139" s="343"/>
      <c r="CWW139" s="343"/>
      <c r="CWX139" s="343"/>
      <c r="CWY139" s="343"/>
      <c r="CWZ139" s="343"/>
      <c r="CXA139" s="343"/>
      <c r="CXB139" s="343"/>
      <c r="CXC139" s="343"/>
      <c r="CXD139" s="343"/>
      <c r="CXE139" s="343"/>
      <c r="CXF139" s="343"/>
      <c r="CXG139" s="343"/>
      <c r="CXH139" s="343"/>
      <c r="CXI139" s="343"/>
      <c r="CXJ139" s="343"/>
      <c r="CXK139" s="343"/>
      <c r="CXL139" s="343"/>
      <c r="CXM139" s="343"/>
      <c r="CXN139" s="343"/>
      <c r="CXO139" s="343"/>
      <c r="CXP139" s="343"/>
      <c r="CXQ139" s="343"/>
      <c r="CXR139" s="343"/>
      <c r="CXS139" s="343"/>
      <c r="CXT139" s="343"/>
      <c r="CXU139" s="343"/>
      <c r="CXV139" s="343"/>
      <c r="CXW139" s="343"/>
      <c r="CXX139" s="343"/>
      <c r="CXY139" s="343"/>
      <c r="CXZ139" s="343"/>
      <c r="CYA139" s="343"/>
      <c r="CYB139" s="343"/>
      <c r="CYC139" s="343"/>
      <c r="CYD139" s="343"/>
      <c r="CYE139" s="343"/>
      <c r="CYF139" s="343"/>
      <c r="CYG139" s="343"/>
      <c r="CYH139" s="343"/>
      <c r="CYI139" s="343"/>
      <c r="CYJ139" s="343"/>
      <c r="CYK139" s="343"/>
      <c r="CYL139" s="343"/>
      <c r="CYM139" s="343"/>
      <c r="CYN139" s="343"/>
      <c r="CYO139" s="343"/>
      <c r="CYP139" s="343"/>
      <c r="CYQ139" s="343"/>
      <c r="CYR139" s="343"/>
      <c r="CYS139" s="343"/>
      <c r="CYT139" s="343"/>
      <c r="CYU139" s="343"/>
      <c r="CYV139" s="343"/>
      <c r="CYW139" s="343"/>
      <c r="CYX139" s="343"/>
      <c r="CYY139" s="343"/>
      <c r="CYZ139" s="343"/>
      <c r="CZA139" s="343"/>
      <c r="CZB139" s="343"/>
      <c r="CZC139" s="343"/>
      <c r="CZD139" s="343"/>
      <c r="CZE139" s="343"/>
      <c r="CZF139" s="343"/>
      <c r="CZG139" s="343"/>
      <c r="CZH139" s="343"/>
      <c r="CZI139" s="343"/>
      <c r="CZJ139" s="343"/>
      <c r="CZK139" s="343"/>
      <c r="CZL139" s="343"/>
      <c r="CZM139" s="343"/>
      <c r="CZN139" s="343"/>
      <c r="CZO139" s="343"/>
      <c r="CZP139" s="343"/>
      <c r="CZQ139" s="343"/>
      <c r="CZR139" s="343"/>
      <c r="CZS139" s="343"/>
      <c r="CZT139" s="343"/>
      <c r="CZU139" s="343"/>
      <c r="CZV139" s="343"/>
      <c r="CZW139" s="343"/>
      <c r="CZX139" s="343"/>
      <c r="CZY139" s="343"/>
      <c r="CZZ139" s="343"/>
      <c r="DAA139" s="343"/>
      <c r="DAB139" s="343"/>
      <c r="DAC139" s="343"/>
      <c r="DAD139" s="343"/>
      <c r="DAE139" s="343"/>
      <c r="DAF139" s="343"/>
      <c r="DAG139" s="343"/>
      <c r="DAH139" s="343"/>
      <c r="DAI139" s="343"/>
      <c r="DAJ139" s="343"/>
      <c r="DAK139" s="343"/>
      <c r="DAL139" s="343"/>
      <c r="DAM139" s="343"/>
      <c r="DAN139" s="343"/>
      <c r="DAO139" s="343"/>
      <c r="DAP139" s="343"/>
      <c r="DAQ139" s="343"/>
      <c r="DAR139" s="343"/>
      <c r="DAS139" s="343"/>
      <c r="DAT139" s="343"/>
      <c r="DAU139" s="343"/>
      <c r="DAV139" s="343"/>
      <c r="DAW139" s="343"/>
      <c r="DAX139" s="343"/>
      <c r="DAY139" s="343"/>
      <c r="DAZ139" s="343"/>
      <c r="DBA139" s="343"/>
      <c r="DBB139" s="343"/>
      <c r="DBC139" s="343"/>
      <c r="DBD139" s="343"/>
      <c r="DBE139" s="343"/>
      <c r="DBF139" s="343"/>
      <c r="DBG139" s="343"/>
      <c r="DBH139" s="343"/>
      <c r="DBI139" s="343"/>
      <c r="DBJ139" s="343"/>
      <c r="DBK139" s="343"/>
      <c r="DBL139" s="343"/>
      <c r="DBM139" s="343"/>
      <c r="DBN139" s="343"/>
      <c r="DBO139" s="343"/>
      <c r="DBP139" s="343"/>
      <c r="DBQ139" s="343"/>
      <c r="DBR139" s="343"/>
      <c r="DBS139" s="343"/>
      <c r="DBT139" s="343"/>
      <c r="DBU139" s="343"/>
      <c r="DBV139" s="343"/>
      <c r="DBW139" s="343"/>
      <c r="DBX139" s="343"/>
      <c r="DBY139" s="343"/>
      <c r="DBZ139" s="343"/>
      <c r="DCA139" s="343"/>
      <c r="DCB139" s="343"/>
      <c r="DCC139" s="343"/>
      <c r="DCD139" s="343"/>
      <c r="DCE139" s="343"/>
      <c r="DCF139" s="343"/>
      <c r="DCG139" s="343"/>
      <c r="DCH139" s="343"/>
      <c r="DCI139" s="343"/>
      <c r="DCJ139" s="343"/>
      <c r="DCK139" s="343"/>
      <c r="DCL139" s="343"/>
      <c r="DCM139" s="343"/>
      <c r="DCN139" s="343"/>
      <c r="DCO139" s="343"/>
      <c r="DCP139" s="343"/>
      <c r="DCQ139" s="343"/>
      <c r="DCR139" s="343"/>
      <c r="DCS139" s="343"/>
      <c r="DCT139" s="343"/>
      <c r="DCU139" s="343"/>
      <c r="DCV139" s="343"/>
      <c r="DCW139" s="343"/>
      <c r="DCX139" s="343"/>
      <c r="DCY139" s="343"/>
      <c r="DCZ139" s="343"/>
      <c r="DDA139" s="343"/>
      <c r="DDB139" s="343"/>
      <c r="DDC139" s="343"/>
      <c r="DDD139" s="343"/>
      <c r="DDE139" s="343"/>
      <c r="DDF139" s="343"/>
      <c r="DDG139" s="343"/>
      <c r="DDH139" s="343"/>
      <c r="DDI139" s="343"/>
      <c r="DDJ139" s="343"/>
      <c r="DDK139" s="343"/>
      <c r="DDL139" s="343"/>
      <c r="DDM139" s="343"/>
      <c r="DDN139" s="343"/>
      <c r="DDO139" s="343"/>
      <c r="DDP139" s="343"/>
      <c r="DDQ139" s="343"/>
      <c r="DDR139" s="343"/>
      <c r="DDS139" s="343"/>
      <c r="DDT139" s="343"/>
      <c r="DDU139" s="343"/>
      <c r="DDV139" s="343"/>
      <c r="DDW139" s="343"/>
      <c r="DDX139" s="343"/>
      <c r="DDY139" s="343"/>
      <c r="DDZ139" s="343"/>
      <c r="DEA139" s="343"/>
      <c r="DEB139" s="343"/>
      <c r="DEC139" s="343"/>
      <c r="DED139" s="343"/>
      <c r="DEE139" s="343"/>
      <c r="DEF139" s="343"/>
      <c r="DEG139" s="343"/>
      <c r="DEH139" s="343"/>
      <c r="DEI139" s="343"/>
      <c r="DEJ139" s="343"/>
      <c r="DEK139" s="343"/>
      <c r="DEL139" s="343"/>
      <c r="DEM139" s="343"/>
      <c r="DEN139" s="343"/>
      <c r="DEO139" s="343"/>
      <c r="DEP139" s="343"/>
      <c r="DEQ139" s="343"/>
      <c r="DER139" s="343"/>
      <c r="DES139" s="343"/>
      <c r="DET139" s="343"/>
      <c r="DEU139" s="343"/>
      <c r="DEV139" s="343"/>
      <c r="DEW139" s="343"/>
      <c r="DEX139" s="343"/>
      <c r="DEY139" s="343"/>
      <c r="DEZ139" s="343"/>
      <c r="DFA139" s="343"/>
      <c r="DFB139" s="343"/>
      <c r="DFC139" s="343"/>
      <c r="DFD139" s="343"/>
      <c r="DFE139" s="343"/>
      <c r="DFF139" s="343"/>
      <c r="DFG139" s="343"/>
      <c r="DFH139" s="343"/>
      <c r="DFI139" s="343"/>
      <c r="DFJ139" s="343"/>
      <c r="DFK139" s="343"/>
      <c r="DFL139" s="343"/>
      <c r="DFM139" s="343"/>
      <c r="DFN139" s="343"/>
      <c r="DFO139" s="343"/>
      <c r="DFP139" s="343"/>
      <c r="DFQ139" s="343"/>
      <c r="DFR139" s="343"/>
      <c r="DFS139" s="343"/>
      <c r="DFT139" s="343"/>
      <c r="DFU139" s="343"/>
      <c r="DFV139" s="343"/>
      <c r="DFW139" s="343"/>
      <c r="DFX139" s="343"/>
      <c r="DFY139" s="343"/>
      <c r="DFZ139" s="343"/>
      <c r="DGA139" s="343"/>
      <c r="DGB139" s="343"/>
      <c r="DGC139" s="343"/>
      <c r="DGD139" s="343"/>
      <c r="DGE139" s="343"/>
      <c r="DGF139" s="343"/>
      <c r="DGG139" s="343"/>
      <c r="DGH139" s="343"/>
      <c r="DGI139" s="343"/>
      <c r="DGJ139" s="343"/>
      <c r="DGK139" s="343"/>
      <c r="DGL139" s="343"/>
      <c r="DGM139" s="343"/>
      <c r="DGN139" s="343"/>
      <c r="DGO139" s="343"/>
      <c r="DGP139" s="343"/>
      <c r="DGQ139" s="343"/>
      <c r="DGR139" s="343"/>
      <c r="DGS139" s="343"/>
      <c r="DGT139" s="343"/>
      <c r="DGU139" s="343"/>
      <c r="DGV139" s="343"/>
      <c r="DGW139" s="343"/>
      <c r="DGX139" s="343"/>
      <c r="DGY139" s="343"/>
      <c r="DGZ139" s="343"/>
      <c r="DHA139" s="343"/>
      <c r="DHB139" s="343"/>
      <c r="DHC139" s="343"/>
      <c r="DHD139" s="343"/>
      <c r="DHE139" s="343"/>
      <c r="DHF139" s="343"/>
      <c r="DHG139" s="343"/>
      <c r="DHH139" s="343"/>
      <c r="DHI139" s="343"/>
      <c r="DHJ139" s="343"/>
      <c r="DHK139" s="343"/>
      <c r="DHL139" s="343"/>
      <c r="DHM139" s="343"/>
      <c r="DHN139" s="343"/>
      <c r="DHO139" s="343"/>
      <c r="DHP139" s="343"/>
      <c r="DHQ139" s="343"/>
      <c r="DHR139" s="343"/>
      <c r="DHS139" s="343"/>
      <c r="DHT139" s="343"/>
      <c r="DHU139" s="343"/>
      <c r="DHV139" s="343"/>
      <c r="DHW139" s="343"/>
      <c r="DHX139" s="343"/>
      <c r="DHY139" s="343"/>
      <c r="DHZ139" s="343"/>
      <c r="DIA139" s="343"/>
      <c r="DIB139" s="343"/>
      <c r="DIC139" s="343"/>
      <c r="DID139" s="343"/>
      <c r="DIE139" s="343"/>
      <c r="DIF139" s="343"/>
      <c r="DIG139" s="343"/>
      <c r="DIH139" s="343"/>
      <c r="DII139" s="343"/>
      <c r="DIJ139" s="343"/>
      <c r="DIK139" s="343"/>
      <c r="DIL139" s="343"/>
      <c r="DIM139" s="343"/>
      <c r="DIN139" s="343"/>
      <c r="DIO139" s="343"/>
      <c r="DIP139" s="343"/>
      <c r="DIQ139" s="343"/>
      <c r="DIR139" s="343"/>
      <c r="DIS139" s="343"/>
      <c r="DIT139" s="343"/>
      <c r="DIU139" s="343"/>
      <c r="DIV139" s="343"/>
      <c r="DIW139" s="343"/>
      <c r="DIX139" s="343"/>
      <c r="DIY139" s="343"/>
      <c r="DIZ139" s="343"/>
      <c r="DJA139" s="343"/>
      <c r="DJB139" s="343"/>
      <c r="DJC139" s="343"/>
      <c r="DJD139" s="343"/>
      <c r="DJE139" s="343"/>
      <c r="DJF139" s="343"/>
      <c r="DJG139" s="343"/>
      <c r="DJH139" s="343"/>
      <c r="DJI139" s="343"/>
      <c r="DJJ139" s="343"/>
      <c r="DJK139" s="343"/>
      <c r="DJL139" s="343"/>
      <c r="DJM139" s="343"/>
      <c r="DJN139" s="343"/>
      <c r="DJO139" s="343"/>
      <c r="DJP139" s="343"/>
      <c r="DJQ139" s="343"/>
      <c r="DJR139" s="343"/>
      <c r="DJS139" s="343"/>
      <c r="DJT139" s="343"/>
      <c r="DJU139" s="343"/>
      <c r="DJV139" s="343"/>
      <c r="DJW139" s="343"/>
      <c r="DJX139" s="343"/>
      <c r="DJY139" s="343"/>
      <c r="DJZ139" s="343"/>
      <c r="DKA139" s="343"/>
      <c r="DKB139" s="343"/>
      <c r="DKC139" s="343"/>
      <c r="DKD139" s="343"/>
      <c r="DKE139" s="343"/>
      <c r="DKF139" s="343"/>
      <c r="DKG139" s="343"/>
      <c r="DKH139" s="343"/>
      <c r="DKI139" s="343"/>
      <c r="DKJ139" s="343"/>
      <c r="DKK139" s="343"/>
      <c r="DKL139" s="343"/>
      <c r="DKM139" s="343"/>
      <c r="DKN139" s="343"/>
      <c r="DKO139" s="343"/>
      <c r="DKP139" s="343"/>
      <c r="DKQ139" s="343"/>
      <c r="DKR139" s="343"/>
      <c r="DKS139" s="343"/>
      <c r="DKT139" s="343"/>
      <c r="DKU139" s="343"/>
      <c r="DKV139" s="343"/>
      <c r="DKW139" s="343"/>
      <c r="DKX139" s="343"/>
      <c r="DKY139" s="343"/>
      <c r="DKZ139" s="343"/>
      <c r="DLA139" s="343"/>
      <c r="DLB139" s="343"/>
      <c r="DLC139" s="343"/>
      <c r="DLD139" s="343"/>
      <c r="DLE139" s="343"/>
      <c r="DLF139" s="343"/>
      <c r="DLG139" s="343"/>
      <c r="DLH139" s="343"/>
      <c r="DLI139" s="343"/>
      <c r="DLJ139" s="343"/>
      <c r="DLK139" s="343"/>
      <c r="DLL139" s="343"/>
      <c r="DLM139" s="343"/>
      <c r="DLN139" s="343"/>
      <c r="DLO139" s="343"/>
      <c r="DLP139" s="343"/>
      <c r="DLQ139" s="343"/>
      <c r="DLR139" s="343"/>
      <c r="DLS139" s="343"/>
      <c r="DLT139" s="343"/>
      <c r="DLU139" s="343"/>
      <c r="DLV139" s="343"/>
      <c r="DLW139" s="343"/>
      <c r="DLX139" s="343"/>
      <c r="DLY139" s="343"/>
      <c r="DLZ139" s="343"/>
      <c r="DMA139" s="343"/>
      <c r="DMB139" s="343"/>
      <c r="DMC139" s="343"/>
      <c r="DMD139" s="343"/>
      <c r="DME139" s="343"/>
      <c r="DMF139" s="343"/>
      <c r="DMG139" s="343"/>
      <c r="DMH139" s="343"/>
      <c r="DMI139" s="343"/>
      <c r="DMJ139" s="343"/>
      <c r="DMK139" s="343"/>
      <c r="DML139" s="343"/>
      <c r="DMM139" s="343"/>
      <c r="DMN139" s="343"/>
      <c r="DMO139" s="343"/>
      <c r="DMP139" s="343"/>
      <c r="DMQ139" s="343"/>
      <c r="DMR139" s="343"/>
      <c r="DMS139" s="343"/>
      <c r="DMT139" s="343"/>
      <c r="DMU139" s="343"/>
      <c r="DMV139" s="343"/>
      <c r="DMW139" s="343"/>
      <c r="DMX139" s="343"/>
      <c r="DMY139" s="343"/>
      <c r="DMZ139" s="343"/>
      <c r="DNA139" s="343"/>
      <c r="DNB139" s="343"/>
      <c r="DNC139" s="343"/>
      <c r="DND139" s="343"/>
      <c r="DNE139" s="343"/>
      <c r="DNF139" s="343"/>
      <c r="DNG139" s="343"/>
      <c r="DNH139" s="343"/>
      <c r="DNI139" s="343"/>
      <c r="DNJ139" s="343"/>
      <c r="DNK139" s="343"/>
      <c r="DNL139" s="343"/>
      <c r="DNM139" s="343"/>
      <c r="DNN139" s="343"/>
      <c r="DNO139" s="343"/>
      <c r="DNP139" s="343"/>
      <c r="DNQ139" s="343"/>
      <c r="DNR139" s="343"/>
      <c r="DNS139" s="343"/>
      <c r="DNT139" s="343"/>
      <c r="DNU139" s="343"/>
      <c r="DNV139" s="343"/>
      <c r="DNW139" s="343"/>
      <c r="DNX139" s="343"/>
      <c r="DNY139" s="343"/>
      <c r="DNZ139" s="343"/>
      <c r="DOA139" s="343"/>
      <c r="DOB139" s="343"/>
      <c r="DOC139" s="343"/>
      <c r="DOD139" s="343"/>
      <c r="DOE139" s="343"/>
      <c r="DOF139" s="343"/>
      <c r="DOG139" s="343"/>
      <c r="DOH139" s="343"/>
      <c r="DOI139" s="343"/>
      <c r="DOJ139" s="343"/>
      <c r="DOK139" s="343"/>
      <c r="DOL139" s="343"/>
      <c r="DOM139" s="343"/>
      <c r="DON139" s="343"/>
      <c r="DOO139" s="343"/>
      <c r="DOP139" s="343"/>
      <c r="DOQ139" s="343"/>
      <c r="DOR139" s="343"/>
      <c r="DOS139" s="343"/>
      <c r="DOT139" s="343"/>
      <c r="DOU139" s="343"/>
      <c r="DOV139" s="343"/>
      <c r="DOW139" s="343"/>
      <c r="DOX139" s="343"/>
      <c r="DOY139" s="343"/>
      <c r="DOZ139" s="343"/>
      <c r="DPA139" s="343"/>
      <c r="DPB139" s="343"/>
      <c r="DPC139" s="343"/>
      <c r="DPD139" s="343"/>
      <c r="DPE139" s="343"/>
      <c r="DPF139" s="343"/>
      <c r="DPG139" s="343"/>
      <c r="DPH139" s="343"/>
      <c r="DPI139" s="343"/>
      <c r="DPJ139" s="343"/>
      <c r="DPK139" s="343"/>
      <c r="DPL139" s="343"/>
      <c r="DPM139" s="343"/>
      <c r="DPN139" s="343"/>
      <c r="DPO139" s="343"/>
      <c r="DPP139" s="343"/>
      <c r="DPQ139" s="343"/>
      <c r="DPR139" s="343"/>
      <c r="DPS139" s="343"/>
      <c r="DPT139" s="343"/>
      <c r="DPU139" s="343"/>
      <c r="DPV139" s="343"/>
      <c r="DPW139" s="343"/>
      <c r="DPX139" s="343"/>
      <c r="DPY139" s="343"/>
      <c r="DPZ139" s="343"/>
      <c r="DQA139" s="343"/>
      <c r="DQB139" s="343"/>
      <c r="DQC139" s="343"/>
      <c r="DQD139" s="343"/>
      <c r="DQE139" s="343"/>
      <c r="DQF139" s="343"/>
      <c r="DQG139" s="343"/>
      <c r="DQH139" s="343"/>
      <c r="DQI139" s="343"/>
      <c r="DQJ139" s="343"/>
      <c r="DQK139" s="343"/>
      <c r="DQL139" s="343"/>
      <c r="DQM139" s="343"/>
      <c r="DQN139" s="343"/>
      <c r="DQO139" s="343"/>
      <c r="DQP139" s="343"/>
      <c r="DQQ139" s="343"/>
      <c r="DQR139" s="343"/>
      <c r="DQS139" s="343"/>
      <c r="DQT139" s="343"/>
      <c r="DQU139" s="343"/>
      <c r="DQV139" s="343"/>
      <c r="DQW139" s="343"/>
      <c r="DQX139" s="343"/>
      <c r="DQY139" s="343"/>
      <c r="DQZ139" s="343"/>
      <c r="DRA139" s="343"/>
      <c r="DRB139" s="343"/>
      <c r="DRC139" s="343"/>
      <c r="DRD139" s="343"/>
      <c r="DRE139" s="343"/>
      <c r="DRF139" s="343"/>
      <c r="DRG139" s="343"/>
      <c r="DRH139" s="343"/>
      <c r="DRI139" s="343"/>
      <c r="DRJ139" s="343"/>
      <c r="DRK139" s="343"/>
      <c r="DRL139" s="343"/>
      <c r="DRM139" s="343"/>
      <c r="DRN139" s="343"/>
      <c r="DRO139" s="343"/>
      <c r="DRP139" s="343"/>
      <c r="DRQ139" s="343"/>
      <c r="DRR139" s="343"/>
      <c r="DRS139" s="343"/>
      <c r="DRT139" s="343"/>
      <c r="DRU139" s="343"/>
      <c r="DRV139" s="343"/>
      <c r="DRW139" s="343"/>
      <c r="DRX139" s="343"/>
      <c r="DRY139" s="343"/>
      <c r="DRZ139" s="343"/>
      <c r="DSA139" s="343"/>
      <c r="DSB139" s="343"/>
      <c r="DSC139" s="343"/>
      <c r="DSD139" s="343"/>
      <c r="DSE139" s="343"/>
      <c r="DSF139" s="343"/>
      <c r="DSG139" s="343"/>
      <c r="DSH139" s="343"/>
      <c r="DSI139" s="343"/>
      <c r="DSJ139" s="343"/>
      <c r="DSK139" s="343"/>
      <c r="DSL139" s="343"/>
      <c r="DSM139" s="343"/>
      <c r="DSN139" s="343"/>
      <c r="DSO139" s="343"/>
      <c r="DSP139" s="343"/>
      <c r="DSQ139" s="343"/>
      <c r="DSR139" s="343"/>
      <c r="DSS139" s="343"/>
      <c r="DST139" s="343"/>
      <c r="DSU139" s="343"/>
      <c r="DSV139" s="343"/>
      <c r="DSW139" s="343"/>
      <c r="DSX139" s="343"/>
      <c r="DSY139" s="343"/>
      <c r="DSZ139" s="343"/>
      <c r="DTA139" s="343"/>
      <c r="DTB139" s="343"/>
      <c r="DTC139" s="343"/>
      <c r="DTD139" s="343"/>
      <c r="DTE139" s="343"/>
      <c r="DTF139" s="343"/>
      <c r="DTG139" s="343"/>
      <c r="DTH139" s="343"/>
      <c r="DTI139" s="343"/>
      <c r="DTJ139" s="343"/>
      <c r="DTK139" s="343"/>
      <c r="DTL139" s="343"/>
      <c r="DTM139" s="343"/>
      <c r="DTN139" s="343"/>
      <c r="DTO139" s="343"/>
      <c r="DTP139" s="343"/>
      <c r="DTQ139" s="343"/>
      <c r="DTR139" s="343"/>
      <c r="DTS139" s="343"/>
      <c r="DTT139" s="343"/>
      <c r="DTU139" s="343"/>
      <c r="DTV139" s="343"/>
      <c r="DTW139" s="343"/>
      <c r="DTX139" s="343"/>
      <c r="DTY139" s="343"/>
      <c r="DTZ139" s="343"/>
      <c r="DUA139" s="343"/>
      <c r="DUB139" s="343"/>
      <c r="DUC139" s="343"/>
      <c r="DUD139" s="343"/>
      <c r="DUE139" s="343"/>
      <c r="DUF139" s="343"/>
      <c r="DUG139" s="343"/>
      <c r="DUH139" s="343"/>
      <c r="DUI139" s="343"/>
      <c r="DUJ139" s="343"/>
      <c r="DUK139" s="343"/>
      <c r="DUL139" s="343"/>
      <c r="DUM139" s="343"/>
      <c r="DUN139" s="343"/>
      <c r="DUO139" s="343"/>
      <c r="DUP139" s="343"/>
      <c r="DUQ139" s="343"/>
      <c r="DUR139" s="343"/>
      <c r="DUS139" s="343"/>
      <c r="DUT139" s="343"/>
      <c r="DUU139" s="343"/>
      <c r="DUV139" s="343"/>
      <c r="DUW139" s="343"/>
      <c r="DUX139" s="343"/>
      <c r="DUY139" s="343"/>
      <c r="DUZ139" s="343"/>
      <c r="DVA139" s="343"/>
      <c r="DVB139" s="343"/>
      <c r="DVC139" s="343"/>
      <c r="DVD139" s="343"/>
      <c r="DVE139" s="343"/>
      <c r="DVF139" s="343"/>
      <c r="DVG139" s="343"/>
      <c r="DVH139" s="343"/>
      <c r="DVI139" s="343"/>
      <c r="DVJ139" s="343"/>
      <c r="DVK139" s="343"/>
      <c r="DVL139" s="343"/>
      <c r="DVM139" s="343"/>
      <c r="DVN139" s="343"/>
      <c r="DVO139" s="343"/>
      <c r="DVP139" s="343"/>
      <c r="DVQ139" s="343"/>
      <c r="DVR139" s="343"/>
      <c r="DVS139" s="343"/>
      <c r="DVT139" s="343"/>
      <c r="DVU139" s="343"/>
      <c r="DVV139" s="343"/>
      <c r="DVW139" s="343"/>
      <c r="DVX139" s="343"/>
      <c r="DVY139" s="343"/>
      <c r="DVZ139" s="343"/>
      <c r="DWA139" s="343"/>
      <c r="DWB139" s="343"/>
      <c r="DWC139" s="343"/>
      <c r="DWD139" s="343"/>
      <c r="DWE139" s="343"/>
      <c r="DWF139" s="343"/>
      <c r="DWG139" s="343"/>
      <c r="DWH139" s="343"/>
      <c r="DWI139" s="343"/>
      <c r="DWJ139" s="343"/>
      <c r="DWK139" s="343"/>
      <c r="DWL139" s="343"/>
      <c r="DWM139" s="343"/>
      <c r="DWN139" s="343"/>
      <c r="DWO139" s="343"/>
      <c r="DWP139" s="343"/>
      <c r="DWQ139" s="343"/>
      <c r="DWR139" s="343"/>
      <c r="DWS139" s="343"/>
      <c r="DWT139" s="343"/>
      <c r="DWU139" s="343"/>
      <c r="DWV139" s="343"/>
      <c r="DWW139" s="343"/>
      <c r="DWX139" s="343"/>
      <c r="DWY139" s="343"/>
      <c r="DWZ139" s="343"/>
      <c r="DXA139" s="343"/>
      <c r="DXB139" s="343"/>
      <c r="DXC139" s="343"/>
      <c r="DXD139" s="343"/>
      <c r="DXE139" s="343"/>
      <c r="DXF139" s="343"/>
      <c r="DXG139" s="343"/>
      <c r="DXH139" s="343"/>
      <c r="DXI139" s="343"/>
      <c r="DXJ139" s="343"/>
      <c r="DXK139" s="343"/>
      <c r="DXL139" s="343"/>
      <c r="DXM139" s="343"/>
      <c r="DXN139" s="343"/>
      <c r="DXO139" s="343"/>
      <c r="DXP139" s="343"/>
      <c r="DXQ139" s="343"/>
      <c r="DXR139" s="343"/>
      <c r="DXS139" s="343"/>
      <c r="DXT139" s="343"/>
      <c r="DXU139" s="343"/>
      <c r="DXV139" s="343"/>
      <c r="DXW139" s="343"/>
      <c r="DXX139" s="343"/>
      <c r="DXY139" s="343"/>
      <c r="DXZ139" s="343"/>
      <c r="DYA139" s="343"/>
      <c r="DYB139" s="343"/>
      <c r="DYC139" s="343"/>
      <c r="DYD139" s="343"/>
      <c r="DYE139" s="343"/>
      <c r="DYF139" s="343"/>
      <c r="DYG139" s="343"/>
      <c r="DYH139" s="343"/>
      <c r="DYI139" s="343"/>
      <c r="DYJ139" s="343"/>
      <c r="DYK139" s="343"/>
      <c r="DYL139" s="343"/>
      <c r="DYM139" s="343"/>
      <c r="DYN139" s="343"/>
      <c r="DYO139" s="343"/>
      <c r="DYP139" s="343"/>
      <c r="DYQ139" s="343"/>
      <c r="DYR139" s="343"/>
      <c r="DYS139" s="343"/>
      <c r="DYT139" s="343"/>
      <c r="DYU139" s="343"/>
      <c r="DYV139" s="343"/>
      <c r="DYW139" s="343"/>
      <c r="DYX139" s="343"/>
      <c r="DYY139" s="343"/>
      <c r="DYZ139" s="343"/>
      <c r="DZA139" s="343"/>
      <c r="DZB139" s="343"/>
      <c r="DZC139" s="343"/>
      <c r="DZD139" s="343"/>
      <c r="DZE139" s="343"/>
      <c r="DZF139" s="343"/>
      <c r="DZG139" s="343"/>
      <c r="DZH139" s="343"/>
      <c r="DZI139" s="343"/>
      <c r="DZJ139" s="343"/>
      <c r="DZK139" s="343"/>
      <c r="DZL139" s="343"/>
      <c r="DZM139" s="343"/>
      <c r="DZN139" s="343"/>
      <c r="DZO139" s="343"/>
      <c r="DZP139" s="343"/>
      <c r="DZQ139" s="343"/>
      <c r="DZR139" s="343"/>
      <c r="DZS139" s="343"/>
      <c r="DZT139" s="343"/>
      <c r="DZU139" s="343"/>
      <c r="DZV139" s="343"/>
      <c r="DZW139" s="343"/>
      <c r="DZX139" s="343"/>
      <c r="DZY139" s="343"/>
      <c r="DZZ139" s="343"/>
      <c r="EAA139" s="343"/>
      <c r="EAB139" s="343"/>
      <c r="EAC139" s="343"/>
      <c r="EAD139" s="343"/>
      <c r="EAE139" s="343"/>
      <c r="EAF139" s="343"/>
      <c r="EAG139" s="343"/>
      <c r="EAH139" s="343"/>
      <c r="EAI139" s="343"/>
      <c r="EAJ139" s="343"/>
      <c r="EAK139" s="343"/>
      <c r="EAL139" s="343"/>
      <c r="EAM139" s="343"/>
      <c r="EAN139" s="343"/>
      <c r="EAO139" s="343"/>
      <c r="EAP139" s="343"/>
      <c r="EAQ139" s="343"/>
      <c r="EAR139" s="343"/>
      <c r="EAS139" s="343"/>
      <c r="EAT139" s="343"/>
      <c r="EAU139" s="343"/>
      <c r="EAV139" s="343"/>
      <c r="EAW139" s="343"/>
      <c r="EAX139" s="343"/>
      <c r="EAY139" s="343"/>
      <c r="EAZ139" s="343"/>
      <c r="EBA139" s="343"/>
      <c r="EBB139" s="343"/>
      <c r="EBC139" s="343"/>
      <c r="EBD139" s="343"/>
      <c r="EBE139" s="343"/>
      <c r="EBF139" s="343"/>
      <c r="EBG139" s="343"/>
      <c r="EBH139" s="343"/>
      <c r="EBI139" s="343"/>
      <c r="EBJ139" s="343"/>
      <c r="EBK139" s="343"/>
      <c r="EBL139" s="343"/>
      <c r="EBM139" s="343"/>
      <c r="EBN139" s="343"/>
      <c r="EBO139" s="343"/>
      <c r="EBP139" s="343"/>
      <c r="EBQ139" s="343"/>
      <c r="EBR139" s="343"/>
      <c r="EBS139" s="343"/>
      <c r="EBT139" s="343"/>
      <c r="EBU139" s="343"/>
      <c r="EBV139" s="343"/>
      <c r="EBW139" s="343"/>
      <c r="EBX139" s="343"/>
      <c r="EBY139" s="343"/>
      <c r="EBZ139" s="343"/>
      <c r="ECA139" s="343"/>
      <c r="ECB139" s="343"/>
      <c r="ECC139" s="343"/>
      <c r="ECD139" s="343"/>
      <c r="ECE139" s="343"/>
      <c r="ECF139" s="343"/>
      <c r="ECG139" s="343"/>
      <c r="ECH139" s="343"/>
      <c r="ECI139" s="343"/>
      <c r="ECJ139" s="343"/>
      <c r="ECK139" s="343"/>
      <c r="ECL139" s="343"/>
      <c r="ECM139" s="343"/>
      <c r="ECN139" s="343"/>
      <c r="ECO139" s="343"/>
      <c r="ECP139" s="343"/>
      <c r="ECQ139" s="343"/>
      <c r="ECR139" s="343"/>
      <c r="ECS139" s="343"/>
      <c r="ECT139" s="343"/>
      <c r="ECU139" s="343"/>
      <c r="ECV139" s="343"/>
      <c r="ECW139" s="343"/>
      <c r="ECX139" s="343"/>
      <c r="ECY139" s="343"/>
      <c r="ECZ139" s="343"/>
      <c r="EDA139" s="343"/>
      <c r="EDB139" s="343"/>
      <c r="EDC139" s="343"/>
      <c r="EDD139" s="343"/>
      <c r="EDE139" s="343"/>
      <c r="EDF139" s="343"/>
      <c r="EDG139" s="343"/>
      <c r="EDH139" s="343"/>
      <c r="EDI139" s="343"/>
      <c r="EDJ139" s="343"/>
      <c r="EDK139" s="343"/>
      <c r="EDL139" s="343"/>
      <c r="EDM139" s="343"/>
      <c r="EDN139" s="343"/>
      <c r="EDO139" s="343"/>
      <c r="EDP139" s="343"/>
      <c r="EDQ139" s="343"/>
      <c r="EDR139" s="343"/>
      <c r="EDS139" s="343"/>
      <c r="EDT139" s="343"/>
      <c r="EDU139" s="343"/>
      <c r="EDV139" s="343"/>
      <c r="EDW139" s="343"/>
      <c r="EDX139" s="343"/>
      <c r="EDY139" s="343"/>
      <c r="EDZ139" s="343"/>
      <c r="EEA139" s="343"/>
      <c r="EEB139" s="343"/>
      <c r="EEC139" s="343"/>
      <c r="EED139" s="343"/>
      <c r="EEE139" s="343"/>
      <c r="EEF139" s="343"/>
      <c r="EEG139" s="343"/>
      <c r="EEH139" s="343"/>
      <c r="EEI139" s="343"/>
      <c r="EEJ139" s="343"/>
      <c r="EEK139" s="343"/>
      <c r="EEL139" s="343"/>
      <c r="EEM139" s="343"/>
      <c r="EEN139" s="343"/>
      <c r="EEO139" s="343"/>
      <c r="EEP139" s="343"/>
      <c r="EEQ139" s="343"/>
      <c r="EER139" s="343"/>
      <c r="EES139" s="343"/>
      <c r="EET139" s="343"/>
      <c r="EEU139" s="343"/>
      <c r="EEV139" s="343"/>
      <c r="EEW139" s="343"/>
      <c r="EEX139" s="343"/>
      <c r="EEY139" s="343"/>
      <c r="EEZ139" s="343"/>
      <c r="EFA139" s="343"/>
      <c r="EFB139" s="343"/>
      <c r="EFC139" s="343"/>
      <c r="EFD139" s="343"/>
      <c r="EFE139" s="343"/>
      <c r="EFF139" s="343"/>
      <c r="EFG139" s="343"/>
      <c r="EFH139" s="343"/>
      <c r="EFI139" s="343"/>
      <c r="EFJ139" s="343"/>
      <c r="EFK139" s="343"/>
      <c r="EFL139" s="343"/>
      <c r="EFM139" s="343"/>
      <c r="EFN139" s="343"/>
      <c r="EFO139" s="343"/>
      <c r="EFP139" s="343"/>
      <c r="EFQ139" s="343"/>
      <c r="EFR139" s="343"/>
      <c r="EFS139" s="343"/>
      <c r="EFT139" s="343"/>
      <c r="EFU139" s="343"/>
      <c r="EFV139" s="343"/>
      <c r="EFW139" s="343"/>
      <c r="EFX139" s="343"/>
      <c r="EFY139" s="343"/>
      <c r="EFZ139" s="343"/>
      <c r="EGA139" s="343"/>
      <c r="EGB139" s="343"/>
      <c r="EGC139" s="343"/>
      <c r="EGD139" s="343"/>
      <c r="EGE139" s="343"/>
      <c r="EGF139" s="343"/>
      <c r="EGG139" s="343"/>
      <c r="EGH139" s="343"/>
      <c r="EGI139" s="343"/>
      <c r="EGJ139" s="343"/>
      <c r="EGK139" s="343"/>
      <c r="EGL139" s="343"/>
      <c r="EGM139" s="343"/>
      <c r="EGN139" s="343"/>
      <c r="EGO139" s="343"/>
      <c r="EGP139" s="343"/>
      <c r="EGQ139" s="343"/>
      <c r="EGR139" s="343"/>
      <c r="EGS139" s="343"/>
      <c r="EGT139" s="343"/>
      <c r="EGU139" s="343"/>
      <c r="EGV139" s="343"/>
      <c r="EGW139" s="343"/>
      <c r="EGX139" s="343"/>
      <c r="EGY139" s="343"/>
      <c r="EGZ139" s="343"/>
      <c r="EHA139" s="343"/>
      <c r="EHB139" s="343"/>
      <c r="EHC139" s="343"/>
      <c r="EHD139" s="343"/>
      <c r="EHE139" s="343"/>
      <c r="EHF139" s="343"/>
      <c r="EHG139" s="343"/>
      <c r="EHH139" s="343"/>
      <c r="EHI139" s="343"/>
      <c r="EHJ139" s="343"/>
      <c r="EHK139" s="343"/>
      <c r="EHL139" s="343"/>
      <c r="EHM139" s="343"/>
      <c r="EHN139" s="343"/>
      <c r="EHO139" s="343"/>
      <c r="EHP139" s="343"/>
      <c r="EHQ139" s="343"/>
      <c r="EHR139" s="343"/>
      <c r="EHS139" s="343"/>
      <c r="EHT139" s="343"/>
      <c r="EHU139" s="343"/>
      <c r="EHV139" s="343"/>
      <c r="EHW139" s="343"/>
      <c r="EHX139" s="343"/>
      <c r="EHY139" s="343"/>
      <c r="EHZ139" s="343"/>
      <c r="EIA139" s="343"/>
      <c r="EIB139" s="343"/>
      <c r="EIC139" s="343"/>
      <c r="EID139" s="343"/>
      <c r="EIE139" s="343"/>
      <c r="EIF139" s="343"/>
      <c r="EIG139" s="343"/>
      <c r="EIH139" s="343"/>
      <c r="EII139" s="343"/>
      <c r="EIJ139" s="343"/>
      <c r="EIK139" s="343"/>
      <c r="EIL139" s="343"/>
      <c r="EIM139" s="343"/>
      <c r="EIN139" s="343"/>
      <c r="EIO139" s="343"/>
      <c r="EIP139" s="343"/>
      <c r="EIQ139" s="343"/>
      <c r="EIR139" s="343"/>
      <c r="EIS139" s="343"/>
      <c r="EIT139" s="343"/>
      <c r="EIU139" s="343"/>
      <c r="EIV139" s="343"/>
      <c r="EIW139" s="343"/>
      <c r="EIX139" s="343"/>
      <c r="EIY139" s="343"/>
      <c r="EIZ139" s="343"/>
      <c r="EJA139" s="343"/>
      <c r="EJB139" s="343"/>
      <c r="EJC139" s="343"/>
      <c r="EJD139" s="343"/>
      <c r="EJE139" s="343"/>
      <c r="EJF139" s="343"/>
      <c r="EJG139" s="343"/>
      <c r="EJH139" s="343"/>
      <c r="EJI139" s="343"/>
      <c r="EJJ139" s="343"/>
      <c r="EJK139" s="343"/>
      <c r="EJL139" s="343"/>
      <c r="EJM139" s="343"/>
      <c r="EJN139" s="343"/>
      <c r="EJO139" s="343"/>
      <c r="EJP139" s="343"/>
      <c r="EJQ139" s="343"/>
      <c r="EJR139" s="343"/>
      <c r="EJS139" s="343"/>
      <c r="EJT139" s="343"/>
      <c r="EJU139" s="343"/>
      <c r="EJV139" s="343"/>
      <c r="EJW139" s="343"/>
      <c r="EJX139" s="343"/>
      <c r="EJY139" s="343"/>
      <c r="EJZ139" s="343"/>
      <c r="EKA139" s="343"/>
      <c r="EKB139" s="343"/>
      <c r="EKC139" s="343"/>
      <c r="EKD139" s="343"/>
      <c r="EKE139" s="343"/>
      <c r="EKF139" s="343"/>
      <c r="EKG139" s="343"/>
      <c r="EKH139" s="343"/>
      <c r="EKI139" s="343"/>
      <c r="EKJ139" s="343"/>
      <c r="EKK139" s="343"/>
      <c r="EKL139" s="343"/>
      <c r="EKM139" s="343"/>
      <c r="EKN139" s="343"/>
      <c r="EKO139" s="343"/>
      <c r="EKP139" s="343"/>
      <c r="EKQ139" s="343"/>
      <c r="EKR139" s="343"/>
      <c r="EKS139" s="343"/>
      <c r="EKT139" s="343"/>
      <c r="EKU139" s="343"/>
      <c r="EKV139" s="343"/>
      <c r="EKW139" s="343"/>
      <c r="EKX139" s="343"/>
      <c r="EKY139" s="343"/>
      <c r="EKZ139" s="343"/>
      <c r="ELA139" s="343"/>
      <c r="ELB139" s="343"/>
      <c r="ELC139" s="343"/>
      <c r="ELD139" s="343"/>
      <c r="ELE139" s="343"/>
      <c r="ELF139" s="343"/>
      <c r="ELG139" s="343"/>
      <c r="ELH139" s="343"/>
      <c r="ELI139" s="343"/>
      <c r="ELJ139" s="343"/>
      <c r="ELK139" s="343"/>
      <c r="ELL139" s="343"/>
      <c r="ELM139" s="343"/>
      <c r="ELN139" s="343"/>
      <c r="ELO139" s="343"/>
      <c r="ELP139" s="343"/>
      <c r="ELQ139" s="343"/>
      <c r="ELR139" s="343"/>
      <c r="ELS139" s="343"/>
      <c r="ELT139" s="343"/>
      <c r="ELU139" s="343"/>
      <c r="ELV139" s="343"/>
      <c r="ELW139" s="343"/>
      <c r="ELX139" s="343"/>
      <c r="ELY139" s="343"/>
      <c r="ELZ139" s="343"/>
      <c r="EMA139" s="343"/>
      <c r="EMB139" s="343"/>
      <c r="EMC139" s="343"/>
      <c r="EMD139" s="343"/>
      <c r="EME139" s="343"/>
      <c r="EMF139" s="343"/>
      <c r="EMG139" s="343"/>
      <c r="EMH139" s="343"/>
      <c r="EMI139" s="343"/>
      <c r="EMJ139" s="343"/>
      <c r="EMK139" s="343"/>
      <c r="EML139" s="343"/>
      <c r="EMM139" s="343"/>
      <c r="EMN139" s="343"/>
      <c r="EMO139" s="343"/>
      <c r="EMP139" s="343"/>
      <c r="EMQ139" s="343"/>
      <c r="EMR139" s="343"/>
      <c r="EMS139" s="343"/>
      <c r="EMT139" s="343"/>
      <c r="EMU139" s="343"/>
      <c r="EMV139" s="343"/>
      <c r="EMW139" s="343"/>
      <c r="EMX139" s="343"/>
      <c r="EMY139" s="343"/>
      <c r="EMZ139" s="343"/>
      <c r="ENA139" s="343"/>
      <c r="ENB139" s="343"/>
      <c r="ENC139" s="343"/>
      <c r="END139" s="343"/>
      <c r="ENE139" s="343"/>
      <c r="ENF139" s="343"/>
      <c r="ENG139" s="343"/>
      <c r="ENH139" s="343"/>
      <c r="ENI139" s="343"/>
      <c r="ENJ139" s="343"/>
      <c r="ENK139" s="343"/>
      <c r="ENL139" s="343"/>
      <c r="ENM139" s="343"/>
      <c r="ENN139" s="343"/>
      <c r="ENO139" s="343"/>
      <c r="ENP139" s="343"/>
      <c r="ENQ139" s="343"/>
      <c r="ENR139" s="343"/>
      <c r="ENS139" s="343"/>
      <c r="ENT139" s="343"/>
      <c r="ENU139" s="343"/>
      <c r="ENV139" s="343"/>
      <c r="ENW139" s="343"/>
      <c r="ENX139" s="343"/>
      <c r="ENY139" s="343"/>
      <c r="ENZ139" s="343"/>
      <c r="EOA139" s="343"/>
      <c r="EOB139" s="343"/>
      <c r="EOC139" s="343"/>
      <c r="EOD139" s="343"/>
      <c r="EOE139" s="343"/>
      <c r="EOF139" s="343"/>
      <c r="EOG139" s="343"/>
      <c r="EOH139" s="343"/>
      <c r="EOI139" s="343"/>
      <c r="EOJ139" s="343"/>
      <c r="EOK139" s="343"/>
      <c r="EOL139" s="343"/>
      <c r="EOM139" s="343"/>
      <c r="EON139" s="343"/>
      <c r="EOO139" s="343"/>
      <c r="EOP139" s="343"/>
      <c r="EOQ139" s="343"/>
      <c r="EOR139" s="343"/>
      <c r="EOS139" s="343"/>
      <c r="EOT139" s="343"/>
      <c r="EOU139" s="343"/>
      <c r="EOV139" s="343"/>
      <c r="EOW139" s="343"/>
      <c r="EOX139" s="343"/>
      <c r="EOY139" s="343"/>
      <c r="EOZ139" s="343"/>
      <c r="EPA139" s="343"/>
      <c r="EPB139" s="343"/>
      <c r="EPC139" s="343"/>
      <c r="EPD139" s="343"/>
      <c r="EPE139" s="343"/>
      <c r="EPF139" s="343"/>
      <c r="EPG139" s="343"/>
      <c r="EPH139" s="343"/>
      <c r="EPI139" s="343"/>
      <c r="EPJ139" s="343"/>
      <c r="EPK139" s="343"/>
      <c r="EPL139" s="343"/>
      <c r="EPM139" s="343"/>
      <c r="EPN139" s="343"/>
      <c r="EPO139" s="343"/>
      <c r="EPP139" s="343"/>
      <c r="EPQ139" s="343"/>
      <c r="EPR139" s="343"/>
      <c r="EPS139" s="343"/>
      <c r="EPT139" s="343"/>
      <c r="EPU139" s="343"/>
      <c r="EPV139" s="343"/>
      <c r="EPW139" s="343"/>
      <c r="EPX139" s="343"/>
      <c r="EPY139" s="343"/>
      <c r="EPZ139" s="343"/>
      <c r="EQA139" s="343"/>
      <c r="EQB139" s="343"/>
      <c r="EQC139" s="343"/>
      <c r="EQD139" s="343"/>
      <c r="EQE139" s="343"/>
      <c r="EQF139" s="343"/>
      <c r="EQG139" s="343"/>
      <c r="EQH139" s="343"/>
      <c r="EQI139" s="343"/>
      <c r="EQJ139" s="343"/>
      <c r="EQK139" s="343"/>
      <c r="EQL139" s="343"/>
      <c r="EQM139" s="343"/>
      <c r="EQN139" s="343"/>
      <c r="EQO139" s="343"/>
      <c r="EQP139" s="343"/>
      <c r="EQQ139" s="343"/>
      <c r="EQR139" s="343"/>
      <c r="EQS139" s="343"/>
      <c r="EQT139" s="343"/>
      <c r="EQU139" s="343"/>
      <c r="EQV139" s="343"/>
      <c r="EQW139" s="343"/>
      <c r="EQX139" s="343"/>
      <c r="EQY139" s="343"/>
      <c r="EQZ139" s="343"/>
      <c r="ERA139" s="343"/>
      <c r="ERB139" s="343"/>
      <c r="ERC139" s="343"/>
      <c r="ERD139" s="343"/>
      <c r="ERE139" s="343"/>
      <c r="ERF139" s="343"/>
      <c r="ERG139" s="343"/>
      <c r="ERH139" s="343"/>
      <c r="ERI139" s="343"/>
      <c r="ERJ139" s="343"/>
      <c r="ERK139" s="343"/>
      <c r="ERL139" s="343"/>
      <c r="ERM139" s="343"/>
      <c r="ERN139" s="343"/>
      <c r="ERO139" s="343"/>
      <c r="ERP139" s="343"/>
      <c r="ERQ139" s="343"/>
      <c r="ERR139" s="343"/>
      <c r="ERS139" s="343"/>
      <c r="ERT139" s="343"/>
      <c r="ERU139" s="343"/>
      <c r="ERV139" s="343"/>
      <c r="ERW139" s="343"/>
      <c r="ERX139" s="343"/>
      <c r="ERY139" s="343"/>
      <c r="ERZ139" s="343"/>
      <c r="ESA139" s="343"/>
      <c r="ESB139" s="343"/>
      <c r="ESC139" s="343"/>
      <c r="ESD139" s="343"/>
      <c r="ESE139" s="343"/>
      <c r="ESF139" s="343"/>
      <c r="ESG139" s="343"/>
      <c r="ESH139" s="343"/>
      <c r="ESI139" s="343"/>
      <c r="ESJ139" s="343"/>
      <c r="ESK139" s="343"/>
      <c r="ESL139" s="343"/>
      <c r="ESM139" s="343"/>
      <c r="ESN139" s="343"/>
      <c r="ESO139" s="343"/>
      <c r="ESP139" s="343"/>
      <c r="ESQ139" s="343"/>
      <c r="ESR139" s="343"/>
      <c r="ESS139" s="343"/>
      <c r="EST139" s="343"/>
      <c r="ESU139" s="343"/>
      <c r="ESV139" s="343"/>
      <c r="ESW139" s="343"/>
      <c r="ESX139" s="343"/>
      <c r="ESY139" s="343"/>
      <c r="ESZ139" s="343"/>
      <c r="ETA139" s="343"/>
      <c r="ETB139" s="343"/>
      <c r="ETC139" s="343"/>
      <c r="ETD139" s="343"/>
      <c r="ETE139" s="343"/>
      <c r="ETF139" s="343"/>
      <c r="ETG139" s="343"/>
      <c r="ETH139" s="343"/>
      <c r="ETI139" s="343"/>
      <c r="ETJ139" s="343"/>
      <c r="ETK139" s="343"/>
      <c r="ETL139" s="343"/>
      <c r="ETM139" s="343"/>
      <c r="ETN139" s="343"/>
      <c r="ETO139" s="343"/>
      <c r="ETP139" s="343"/>
      <c r="ETQ139" s="343"/>
      <c r="ETR139" s="343"/>
      <c r="ETS139" s="343"/>
      <c r="ETT139" s="343"/>
      <c r="ETU139" s="343"/>
      <c r="ETV139" s="343"/>
      <c r="ETW139" s="343"/>
      <c r="ETX139" s="343"/>
      <c r="ETY139" s="343"/>
      <c r="ETZ139" s="343"/>
      <c r="EUA139" s="343"/>
      <c r="EUB139" s="343"/>
      <c r="EUC139" s="343"/>
      <c r="EUD139" s="343"/>
      <c r="EUE139" s="343"/>
      <c r="EUF139" s="343"/>
      <c r="EUG139" s="343"/>
      <c r="EUH139" s="343"/>
      <c r="EUI139" s="343"/>
      <c r="EUJ139" s="343"/>
      <c r="EUK139" s="343"/>
      <c r="EUL139" s="343"/>
      <c r="EUM139" s="343"/>
      <c r="EUN139" s="343"/>
      <c r="EUO139" s="343"/>
      <c r="EUP139" s="343"/>
      <c r="EUQ139" s="343"/>
      <c r="EUR139" s="343"/>
      <c r="EUS139" s="343"/>
      <c r="EUT139" s="343"/>
      <c r="EUU139" s="343"/>
      <c r="EUV139" s="343"/>
      <c r="EUW139" s="343"/>
      <c r="EUX139" s="343"/>
      <c r="EUY139" s="343"/>
      <c r="EUZ139" s="343"/>
      <c r="EVA139" s="343"/>
      <c r="EVB139" s="343"/>
      <c r="EVC139" s="343"/>
      <c r="EVD139" s="343"/>
      <c r="EVE139" s="343"/>
      <c r="EVF139" s="343"/>
      <c r="EVG139" s="343"/>
      <c r="EVH139" s="343"/>
      <c r="EVI139" s="343"/>
      <c r="EVJ139" s="343"/>
      <c r="EVK139" s="343"/>
      <c r="EVL139" s="343"/>
      <c r="EVM139" s="343"/>
      <c r="EVN139" s="343"/>
      <c r="EVO139" s="343"/>
      <c r="EVP139" s="343"/>
      <c r="EVQ139" s="343"/>
      <c r="EVR139" s="343"/>
      <c r="EVS139" s="343"/>
      <c r="EVT139" s="343"/>
      <c r="EVU139" s="343"/>
      <c r="EVV139" s="343"/>
      <c r="EVW139" s="343"/>
      <c r="EVX139" s="343"/>
      <c r="EVY139" s="343"/>
      <c r="EVZ139" s="343"/>
      <c r="EWA139" s="343"/>
      <c r="EWB139" s="343"/>
      <c r="EWC139" s="343"/>
      <c r="EWD139" s="343"/>
      <c r="EWE139" s="343"/>
      <c r="EWF139" s="343"/>
      <c r="EWG139" s="343"/>
      <c r="EWH139" s="343"/>
      <c r="EWI139" s="343"/>
      <c r="EWJ139" s="343"/>
      <c r="EWK139" s="343"/>
      <c r="EWL139" s="343"/>
      <c r="EWM139" s="343"/>
      <c r="EWN139" s="343"/>
      <c r="EWO139" s="343"/>
      <c r="EWP139" s="343"/>
      <c r="EWQ139" s="343"/>
      <c r="EWR139" s="343"/>
      <c r="EWS139" s="343"/>
      <c r="EWT139" s="343"/>
      <c r="EWU139" s="343"/>
      <c r="EWV139" s="343"/>
      <c r="EWW139" s="343"/>
      <c r="EWX139" s="343"/>
      <c r="EWY139" s="343"/>
      <c r="EWZ139" s="343"/>
      <c r="EXA139" s="343"/>
      <c r="EXB139" s="343"/>
      <c r="EXC139" s="343"/>
      <c r="EXD139" s="343"/>
      <c r="EXE139" s="343"/>
      <c r="EXF139" s="343"/>
      <c r="EXG139" s="343"/>
      <c r="EXH139" s="343"/>
      <c r="EXI139" s="343"/>
      <c r="EXJ139" s="343"/>
      <c r="EXK139" s="343"/>
      <c r="EXL139" s="343"/>
      <c r="EXM139" s="343"/>
      <c r="EXN139" s="343"/>
      <c r="EXO139" s="343"/>
      <c r="EXP139" s="343"/>
      <c r="EXQ139" s="343"/>
      <c r="EXR139" s="343"/>
      <c r="EXS139" s="343"/>
      <c r="EXT139" s="343"/>
      <c r="EXU139" s="343"/>
      <c r="EXV139" s="343"/>
      <c r="EXW139" s="343"/>
      <c r="EXX139" s="343"/>
      <c r="EXY139" s="343"/>
      <c r="EXZ139" s="343"/>
      <c r="EYA139" s="343"/>
      <c r="EYB139" s="343"/>
      <c r="EYC139" s="343"/>
      <c r="EYD139" s="343"/>
      <c r="EYE139" s="343"/>
      <c r="EYF139" s="343"/>
      <c r="EYG139" s="343"/>
      <c r="EYH139" s="343"/>
      <c r="EYI139" s="343"/>
      <c r="EYJ139" s="343"/>
      <c r="EYK139" s="343"/>
      <c r="EYL139" s="343"/>
      <c r="EYM139" s="343"/>
      <c r="EYN139" s="343"/>
      <c r="EYO139" s="343"/>
      <c r="EYP139" s="343"/>
      <c r="EYQ139" s="343"/>
      <c r="EYR139" s="343"/>
      <c r="EYS139" s="343"/>
      <c r="EYT139" s="343"/>
      <c r="EYU139" s="343"/>
      <c r="EYV139" s="343"/>
      <c r="EYW139" s="343"/>
      <c r="EYX139" s="343"/>
      <c r="EYY139" s="343"/>
      <c r="EYZ139" s="343"/>
      <c r="EZA139" s="343"/>
      <c r="EZB139" s="343"/>
      <c r="EZC139" s="343"/>
      <c r="EZD139" s="343"/>
      <c r="EZE139" s="343"/>
      <c r="EZF139" s="343"/>
      <c r="EZG139" s="343"/>
      <c r="EZH139" s="343"/>
      <c r="EZI139" s="343"/>
      <c r="EZJ139" s="343"/>
      <c r="EZK139" s="343"/>
      <c r="EZL139" s="343"/>
      <c r="EZM139" s="343"/>
      <c r="EZN139" s="343"/>
      <c r="EZO139" s="343"/>
      <c r="EZP139" s="343"/>
      <c r="EZQ139" s="343"/>
      <c r="EZR139" s="343"/>
      <c r="EZS139" s="343"/>
      <c r="EZT139" s="343"/>
      <c r="EZU139" s="343"/>
      <c r="EZV139" s="343"/>
      <c r="EZW139" s="343"/>
      <c r="EZX139" s="343"/>
      <c r="EZY139" s="343"/>
      <c r="EZZ139" s="343"/>
      <c r="FAA139" s="343"/>
      <c r="FAB139" s="343"/>
      <c r="FAC139" s="343"/>
      <c r="FAD139" s="343"/>
      <c r="FAE139" s="343"/>
      <c r="FAF139" s="343"/>
      <c r="FAG139" s="343"/>
      <c r="FAH139" s="343"/>
      <c r="FAI139" s="343"/>
      <c r="FAJ139" s="343"/>
      <c r="FAK139" s="343"/>
      <c r="FAL139" s="343"/>
      <c r="FAM139" s="343"/>
      <c r="FAN139" s="343"/>
      <c r="FAO139" s="343"/>
      <c r="FAP139" s="343"/>
      <c r="FAQ139" s="343"/>
      <c r="FAR139" s="343"/>
      <c r="FAS139" s="343"/>
      <c r="FAT139" s="343"/>
      <c r="FAU139" s="343"/>
      <c r="FAV139" s="343"/>
      <c r="FAW139" s="343"/>
      <c r="FAX139" s="343"/>
      <c r="FAY139" s="343"/>
      <c r="FAZ139" s="343"/>
      <c r="FBA139" s="343"/>
      <c r="FBB139" s="343"/>
      <c r="FBC139" s="343"/>
      <c r="FBD139" s="343"/>
      <c r="FBE139" s="343"/>
      <c r="FBF139" s="343"/>
      <c r="FBG139" s="343"/>
      <c r="FBH139" s="343"/>
      <c r="FBI139" s="343"/>
      <c r="FBJ139" s="343"/>
      <c r="FBK139" s="343"/>
      <c r="FBL139" s="343"/>
      <c r="FBM139" s="343"/>
      <c r="FBN139" s="343"/>
      <c r="FBO139" s="343"/>
      <c r="FBP139" s="343"/>
      <c r="FBQ139" s="343"/>
      <c r="FBR139" s="343"/>
      <c r="FBS139" s="343"/>
      <c r="FBT139" s="343"/>
      <c r="FBU139" s="343"/>
      <c r="FBV139" s="343"/>
      <c r="FBW139" s="343"/>
      <c r="FBX139" s="343"/>
      <c r="FBY139" s="343"/>
      <c r="FBZ139" s="343"/>
      <c r="FCA139" s="343"/>
      <c r="FCB139" s="343"/>
      <c r="FCC139" s="343"/>
      <c r="FCD139" s="343"/>
      <c r="FCE139" s="343"/>
      <c r="FCF139" s="343"/>
      <c r="FCG139" s="343"/>
      <c r="FCH139" s="343"/>
      <c r="FCI139" s="343"/>
      <c r="FCJ139" s="343"/>
      <c r="FCK139" s="343"/>
      <c r="FCL139" s="343"/>
      <c r="FCM139" s="343"/>
      <c r="FCN139" s="343"/>
      <c r="FCO139" s="343"/>
      <c r="FCP139" s="343"/>
      <c r="FCQ139" s="343"/>
      <c r="FCR139" s="343"/>
      <c r="FCS139" s="343"/>
      <c r="FCT139" s="343"/>
      <c r="FCU139" s="343"/>
      <c r="FCV139" s="343"/>
      <c r="FCW139" s="343"/>
      <c r="FCX139" s="343"/>
      <c r="FCY139" s="343"/>
      <c r="FCZ139" s="343"/>
      <c r="FDA139" s="343"/>
      <c r="FDB139" s="343"/>
      <c r="FDC139" s="343"/>
      <c r="FDD139" s="343"/>
      <c r="FDE139" s="343"/>
      <c r="FDF139" s="343"/>
      <c r="FDG139" s="343"/>
      <c r="FDH139" s="343"/>
      <c r="FDI139" s="343"/>
      <c r="FDJ139" s="343"/>
      <c r="FDK139" s="343"/>
      <c r="FDL139" s="343"/>
      <c r="FDM139" s="343"/>
      <c r="FDN139" s="343"/>
      <c r="FDO139" s="343"/>
      <c r="FDP139" s="343"/>
      <c r="FDQ139" s="343"/>
      <c r="FDR139" s="343"/>
      <c r="FDS139" s="343"/>
      <c r="FDT139" s="343"/>
      <c r="FDU139" s="343"/>
      <c r="FDV139" s="343"/>
      <c r="FDW139" s="343"/>
      <c r="FDX139" s="343"/>
      <c r="FDY139" s="343"/>
      <c r="FDZ139" s="343"/>
      <c r="FEA139" s="343"/>
      <c r="FEB139" s="343"/>
      <c r="FEC139" s="343"/>
      <c r="FED139" s="343"/>
      <c r="FEE139" s="343"/>
      <c r="FEF139" s="343"/>
      <c r="FEG139" s="343"/>
      <c r="FEH139" s="343"/>
      <c r="FEI139" s="343"/>
      <c r="FEJ139" s="343"/>
      <c r="FEK139" s="343"/>
      <c r="FEL139" s="343"/>
      <c r="FEM139" s="343"/>
      <c r="FEN139" s="343"/>
      <c r="FEO139" s="343"/>
      <c r="FEP139" s="343"/>
      <c r="FEQ139" s="343"/>
      <c r="FER139" s="343"/>
      <c r="FES139" s="343"/>
      <c r="FET139" s="343"/>
      <c r="FEU139" s="343"/>
      <c r="FEV139" s="343"/>
      <c r="FEW139" s="343"/>
      <c r="FEX139" s="343"/>
      <c r="FEY139" s="343"/>
      <c r="FEZ139" s="343"/>
      <c r="FFA139" s="343"/>
      <c r="FFB139" s="343"/>
      <c r="FFC139" s="343"/>
      <c r="FFD139" s="343"/>
      <c r="FFE139" s="343"/>
      <c r="FFF139" s="343"/>
      <c r="FFG139" s="343"/>
      <c r="FFH139" s="343"/>
      <c r="FFI139" s="343"/>
      <c r="FFJ139" s="343"/>
      <c r="FFK139" s="343"/>
      <c r="FFL139" s="343"/>
      <c r="FFM139" s="343"/>
      <c r="FFN139" s="343"/>
      <c r="FFO139" s="343"/>
      <c r="FFP139" s="343"/>
      <c r="FFQ139" s="343"/>
      <c r="FFR139" s="343"/>
      <c r="FFS139" s="343"/>
      <c r="FFT139" s="343"/>
      <c r="FFU139" s="343"/>
      <c r="FFV139" s="343"/>
      <c r="FFW139" s="343"/>
      <c r="FFX139" s="343"/>
      <c r="FFY139" s="343"/>
      <c r="FFZ139" s="343"/>
      <c r="FGA139" s="343"/>
      <c r="FGB139" s="343"/>
      <c r="FGC139" s="343"/>
      <c r="FGD139" s="343"/>
      <c r="FGE139" s="343"/>
      <c r="FGF139" s="343"/>
      <c r="FGG139" s="343"/>
      <c r="FGH139" s="343"/>
      <c r="FGI139" s="343"/>
      <c r="FGJ139" s="343"/>
      <c r="FGK139" s="343"/>
      <c r="FGL139" s="343"/>
      <c r="FGM139" s="343"/>
      <c r="FGN139" s="343"/>
      <c r="FGO139" s="343"/>
      <c r="FGP139" s="343"/>
      <c r="FGQ139" s="343"/>
      <c r="FGR139" s="343"/>
      <c r="FGS139" s="343"/>
      <c r="FGT139" s="343"/>
      <c r="FGU139" s="343"/>
      <c r="FGV139" s="343"/>
      <c r="FGW139" s="343"/>
      <c r="FGX139" s="343"/>
      <c r="FGY139" s="343"/>
      <c r="FGZ139" s="343"/>
      <c r="FHA139" s="343"/>
      <c r="FHB139" s="343"/>
      <c r="FHC139" s="343"/>
      <c r="FHD139" s="343"/>
      <c r="FHE139" s="343"/>
      <c r="FHF139" s="343"/>
      <c r="FHG139" s="343"/>
      <c r="FHH139" s="343"/>
      <c r="FHI139" s="343"/>
      <c r="FHJ139" s="343"/>
      <c r="FHK139" s="343"/>
      <c r="FHL139" s="343"/>
      <c r="FHM139" s="343"/>
      <c r="FHN139" s="343"/>
      <c r="FHO139" s="343"/>
      <c r="FHP139" s="343"/>
      <c r="FHQ139" s="343"/>
      <c r="FHR139" s="343"/>
      <c r="FHS139" s="343"/>
      <c r="FHT139" s="343"/>
      <c r="FHU139" s="343"/>
      <c r="FHV139" s="343"/>
      <c r="FHW139" s="343"/>
      <c r="FHX139" s="343"/>
      <c r="FHY139" s="343"/>
      <c r="FHZ139" s="343"/>
      <c r="FIA139" s="343"/>
      <c r="FIB139" s="343"/>
      <c r="FIC139" s="343"/>
      <c r="FID139" s="343"/>
      <c r="FIE139" s="343"/>
      <c r="FIF139" s="343"/>
      <c r="FIG139" s="343"/>
      <c r="FIH139" s="343"/>
      <c r="FII139" s="343"/>
      <c r="FIJ139" s="343"/>
      <c r="FIK139" s="343"/>
      <c r="FIL139" s="343"/>
      <c r="FIM139" s="343"/>
      <c r="FIN139" s="343"/>
      <c r="FIO139" s="343"/>
      <c r="FIP139" s="343"/>
      <c r="FIQ139" s="343"/>
      <c r="FIR139" s="343"/>
      <c r="FIS139" s="343"/>
      <c r="FIT139" s="343"/>
      <c r="FIU139" s="343"/>
      <c r="FIV139" s="343"/>
      <c r="FIW139" s="343"/>
      <c r="FIX139" s="343"/>
      <c r="FIY139" s="343"/>
      <c r="FIZ139" s="343"/>
      <c r="FJA139" s="343"/>
      <c r="FJB139" s="343"/>
      <c r="FJC139" s="343"/>
      <c r="FJD139" s="343"/>
      <c r="FJE139" s="343"/>
      <c r="FJF139" s="343"/>
      <c r="FJG139" s="343"/>
      <c r="FJH139" s="343"/>
      <c r="FJI139" s="343"/>
      <c r="FJJ139" s="343"/>
      <c r="FJK139" s="343"/>
      <c r="FJL139" s="343"/>
      <c r="FJM139" s="343"/>
      <c r="FJN139" s="343"/>
      <c r="FJO139" s="343"/>
      <c r="FJP139" s="343"/>
      <c r="FJQ139" s="343"/>
      <c r="FJR139" s="343"/>
      <c r="FJS139" s="343"/>
      <c r="FJT139" s="343"/>
      <c r="FJU139" s="343"/>
      <c r="FJV139" s="343"/>
      <c r="FJW139" s="343"/>
      <c r="FJX139" s="343"/>
      <c r="FJY139" s="343"/>
      <c r="FJZ139" s="343"/>
      <c r="FKA139" s="343"/>
      <c r="FKB139" s="343"/>
      <c r="FKC139" s="343"/>
      <c r="FKD139" s="343"/>
      <c r="FKE139" s="343"/>
      <c r="FKF139" s="343"/>
      <c r="FKG139" s="343"/>
      <c r="FKH139" s="343"/>
      <c r="FKI139" s="343"/>
      <c r="FKJ139" s="343"/>
      <c r="FKK139" s="343"/>
      <c r="FKL139" s="343"/>
      <c r="FKM139" s="343"/>
      <c r="FKN139" s="343"/>
      <c r="FKO139" s="343"/>
      <c r="FKP139" s="343"/>
      <c r="FKQ139" s="343"/>
      <c r="FKR139" s="343"/>
      <c r="FKS139" s="343"/>
      <c r="FKT139" s="343"/>
      <c r="FKU139" s="343"/>
      <c r="FKV139" s="343"/>
      <c r="FKW139" s="343"/>
      <c r="FKX139" s="343"/>
      <c r="FKY139" s="343"/>
      <c r="FKZ139" s="343"/>
      <c r="FLA139" s="343"/>
      <c r="FLB139" s="343"/>
      <c r="FLC139" s="343"/>
      <c r="FLD139" s="343"/>
      <c r="FLE139" s="343"/>
      <c r="FLF139" s="343"/>
      <c r="FLG139" s="343"/>
      <c r="FLH139" s="343"/>
      <c r="FLI139" s="343"/>
      <c r="FLJ139" s="343"/>
      <c r="FLK139" s="343"/>
      <c r="FLL139" s="343"/>
      <c r="FLM139" s="343"/>
      <c r="FLN139" s="343"/>
      <c r="FLO139" s="343"/>
      <c r="FLP139" s="343"/>
      <c r="FLQ139" s="343"/>
      <c r="FLR139" s="343"/>
      <c r="FLS139" s="343"/>
      <c r="FLT139" s="343"/>
      <c r="FLU139" s="343"/>
      <c r="FLV139" s="343"/>
      <c r="FLW139" s="343"/>
      <c r="FLX139" s="343"/>
      <c r="FLY139" s="343"/>
      <c r="FLZ139" s="343"/>
      <c r="FMA139" s="343"/>
      <c r="FMB139" s="343"/>
      <c r="FMC139" s="343"/>
      <c r="FMD139" s="343"/>
      <c r="FME139" s="343"/>
      <c r="FMF139" s="343"/>
      <c r="FMG139" s="343"/>
      <c r="FMH139" s="343"/>
      <c r="FMI139" s="343"/>
      <c r="FMJ139" s="343"/>
      <c r="FMK139" s="343"/>
      <c r="FML139" s="343"/>
      <c r="FMM139" s="343"/>
      <c r="FMN139" s="343"/>
      <c r="FMO139" s="343"/>
      <c r="FMP139" s="343"/>
      <c r="FMQ139" s="343"/>
      <c r="FMR139" s="343"/>
      <c r="FMS139" s="343"/>
      <c r="FMT139" s="343"/>
      <c r="FMU139" s="343"/>
      <c r="FMV139" s="343"/>
      <c r="FMW139" s="343"/>
      <c r="FMX139" s="343"/>
      <c r="FMY139" s="343"/>
      <c r="FMZ139" s="343"/>
      <c r="FNA139" s="343"/>
      <c r="FNB139" s="343"/>
      <c r="FNC139" s="343"/>
      <c r="FND139" s="343"/>
      <c r="FNE139" s="343"/>
      <c r="FNF139" s="343"/>
      <c r="FNG139" s="343"/>
      <c r="FNH139" s="343"/>
      <c r="FNI139" s="343"/>
      <c r="FNJ139" s="343"/>
      <c r="FNK139" s="343"/>
      <c r="FNL139" s="343"/>
      <c r="FNM139" s="343"/>
      <c r="FNN139" s="343"/>
      <c r="FNO139" s="343"/>
      <c r="FNP139" s="343"/>
      <c r="FNQ139" s="343"/>
      <c r="FNR139" s="343"/>
      <c r="FNS139" s="343"/>
      <c r="FNT139" s="343"/>
      <c r="FNU139" s="343"/>
      <c r="FNV139" s="343"/>
      <c r="FNW139" s="343"/>
      <c r="FNX139" s="343"/>
      <c r="FNY139" s="343"/>
      <c r="FNZ139" s="343"/>
      <c r="FOA139" s="343"/>
      <c r="FOB139" s="343"/>
      <c r="FOC139" s="343"/>
      <c r="FOD139" s="343"/>
      <c r="FOE139" s="343"/>
      <c r="FOF139" s="343"/>
      <c r="FOG139" s="343"/>
      <c r="FOH139" s="343"/>
      <c r="FOI139" s="343"/>
      <c r="FOJ139" s="343"/>
      <c r="FOK139" s="343"/>
      <c r="FOL139" s="343"/>
      <c r="FOM139" s="343"/>
      <c r="FON139" s="343"/>
      <c r="FOO139" s="343"/>
      <c r="FOP139" s="343"/>
      <c r="FOQ139" s="343"/>
      <c r="FOR139" s="343"/>
      <c r="FOS139" s="343"/>
      <c r="FOT139" s="343"/>
      <c r="FOU139" s="343"/>
      <c r="FOV139" s="343"/>
      <c r="FOW139" s="343"/>
      <c r="FOX139" s="343"/>
      <c r="FOY139" s="343"/>
      <c r="FOZ139" s="343"/>
      <c r="FPA139" s="343"/>
      <c r="FPB139" s="343"/>
      <c r="FPC139" s="343"/>
      <c r="FPD139" s="343"/>
      <c r="FPE139" s="343"/>
      <c r="FPF139" s="343"/>
      <c r="FPG139" s="343"/>
      <c r="FPH139" s="343"/>
      <c r="FPI139" s="343"/>
      <c r="FPJ139" s="343"/>
      <c r="FPK139" s="343"/>
      <c r="FPL139" s="343"/>
      <c r="FPM139" s="343"/>
      <c r="FPN139" s="343"/>
      <c r="FPO139" s="343"/>
      <c r="FPP139" s="343"/>
      <c r="FPQ139" s="343"/>
      <c r="FPR139" s="343"/>
      <c r="FPS139" s="343"/>
      <c r="FPT139" s="343"/>
      <c r="FPU139" s="343"/>
      <c r="FPV139" s="343"/>
      <c r="FPW139" s="343"/>
      <c r="FPX139" s="343"/>
      <c r="FPY139" s="343"/>
      <c r="FPZ139" s="343"/>
      <c r="FQA139" s="343"/>
      <c r="FQB139" s="343"/>
      <c r="FQC139" s="343"/>
      <c r="FQD139" s="343"/>
      <c r="FQE139" s="343"/>
      <c r="FQF139" s="343"/>
      <c r="FQG139" s="343"/>
      <c r="FQH139" s="343"/>
      <c r="FQI139" s="343"/>
      <c r="FQJ139" s="343"/>
      <c r="FQK139" s="343"/>
      <c r="FQL139" s="343"/>
      <c r="FQM139" s="343"/>
      <c r="FQN139" s="343"/>
      <c r="FQO139" s="343"/>
      <c r="FQP139" s="343"/>
      <c r="FQQ139" s="343"/>
      <c r="FQR139" s="343"/>
      <c r="FQS139" s="343"/>
      <c r="FQT139" s="343"/>
      <c r="FQU139" s="343"/>
      <c r="FQV139" s="343"/>
      <c r="FQW139" s="343"/>
      <c r="FQX139" s="343"/>
      <c r="FQY139" s="343"/>
      <c r="FQZ139" s="343"/>
      <c r="FRA139" s="343"/>
      <c r="FRB139" s="343"/>
      <c r="FRC139" s="343"/>
      <c r="FRD139" s="343"/>
      <c r="FRE139" s="343"/>
      <c r="FRF139" s="343"/>
      <c r="FRG139" s="343"/>
      <c r="FRH139" s="343"/>
      <c r="FRI139" s="343"/>
      <c r="FRJ139" s="343"/>
      <c r="FRK139" s="343"/>
      <c r="FRL139" s="343"/>
      <c r="FRM139" s="343"/>
      <c r="FRN139" s="343"/>
      <c r="FRO139" s="343"/>
      <c r="FRP139" s="343"/>
      <c r="FRQ139" s="343"/>
      <c r="FRR139" s="343"/>
      <c r="FRS139" s="343"/>
      <c r="FRT139" s="343"/>
      <c r="FRU139" s="343"/>
      <c r="FRV139" s="343"/>
      <c r="FRW139" s="343"/>
      <c r="FRX139" s="343"/>
      <c r="FRY139" s="343"/>
      <c r="FRZ139" s="343"/>
      <c r="FSA139" s="343"/>
      <c r="FSB139" s="343"/>
      <c r="FSC139" s="343"/>
      <c r="FSD139" s="343"/>
      <c r="FSE139" s="343"/>
      <c r="FSF139" s="343"/>
      <c r="FSG139" s="343"/>
      <c r="FSH139" s="343"/>
      <c r="FSI139" s="343"/>
      <c r="FSJ139" s="343"/>
      <c r="FSK139" s="343"/>
      <c r="FSL139" s="343"/>
      <c r="FSM139" s="343"/>
      <c r="FSN139" s="343"/>
      <c r="FSO139" s="343"/>
      <c r="FSP139" s="343"/>
      <c r="FSQ139" s="343"/>
      <c r="FSR139" s="343"/>
      <c r="FSS139" s="343"/>
      <c r="FST139" s="343"/>
      <c r="FSU139" s="343"/>
      <c r="FSV139" s="343"/>
      <c r="FSW139" s="343"/>
      <c r="FSX139" s="343"/>
      <c r="FSY139" s="343"/>
      <c r="FSZ139" s="343"/>
      <c r="FTA139" s="343"/>
      <c r="FTB139" s="343"/>
      <c r="FTC139" s="343"/>
      <c r="FTD139" s="343"/>
      <c r="FTE139" s="343"/>
      <c r="FTF139" s="343"/>
      <c r="FTG139" s="343"/>
      <c r="FTH139" s="343"/>
      <c r="FTI139" s="343"/>
      <c r="FTJ139" s="343"/>
      <c r="FTK139" s="343"/>
      <c r="FTL139" s="343"/>
      <c r="FTM139" s="343"/>
      <c r="FTN139" s="343"/>
      <c r="FTO139" s="343"/>
      <c r="FTP139" s="343"/>
      <c r="FTQ139" s="343"/>
      <c r="FTR139" s="343"/>
      <c r="FTS139" s="343"/>
      <c r="FTT139" s="343"/>
      <c r="FTU139" s="343"/>
      <c r="FTV139" s="343"/>
      <c r="FTW139" s="343"/>
      <c r="FTX139" s="343"/>
      <c r="FTY139" s="343"/>
      <c r="FTZ139" s="343"/>
      <c r="FUA139" s="343"/>
      <c r="FUB139" s="343"/>
      <c r="FUC139" s="343"/>
      <c r="FUD139" s="343"/>
      <c r="FUE139" s="343"/>
      <c r="FUF139" s="343"/>
      <c r="FUG139" s="343"/>
      <c r="FUH139" s="343"/>
      <c r="FUI139" s="343"/>
      <c r="FUJ139" s="343"/>
      <c r="FUK139" s="343"/>
      <c r="FUL139" s="343"/>
      <c r="FUM139" s="343"/>
      <c r="FUN139" s="343"/>
      <c r="FUO139" s="343"/>
      <c r="FUP139" s="343"/>
      <c r="FUQ139" s="343"/>
      <c r="FUR139" s="343"/>
      <c r="FUS139" s="343"/>
      <c r="FUT139" s="343"/>
      <c r="FUU139" s="343"/>
      <c r="FUV139" s="343"/>
      <c r="FUW139" s="343"/>
      <c r="FUX139" s="343"/>
      <c r="FUY139" s="343"/>
      <c r="FUZ139" s="343"/>
      <c r="FVA139" s="343"/>
      <c r="FVB139" s="343"/>
      <c r="FVC139" s="343"/>
      <c r="FVD139" s="343"/>
      <c r="FVE139" s="343"/>
      <c r="FVF139" s="343"/>
      <c r="FVG139" s="343"/>
      <c r="FVH139" s="343"/>
      <c r="FVI139" s="343"/>
      <c r="FVJ139" s="343"/>
      <c r="FVK139" s="343"/>
      <c r="FVL139" s="343"/>
      <c r="FVM139" s="343"/>
      <c r="FVN139" s="343"/>
      <c r="FVO139" s="343"/>
      <c r="FVP139" s="343"/>
      <c r="FVQ139" s="343"/>
      <c r="FVR139" s="343"/>
      <c r="FVS139" s="343"/>
      <c r="FVT139" s="343"/>
      <c r="FVU139" s="343"/>
      <c r="FVV139" s="343"/>
      <c r="FVW139" s="343"/>
      <c r="FVX139" s="343"/>
      <c r="FVY139" s="343"/>
      <c r="FVZ139" s="343"/>
      <c r="FWA139" s="343"/>
      <c r="FWB139" s="343"/>
      <c r="FWC139" s="343"/>
      <c r="FWD139" s="343"/>
      <c r="FWE139" s="343"/>
      <c r="FWF139" s="343"/>
      <c r="FWG139" s="343"/>
      <c r="FWH139" s="343"/>
      <c r="FWI139" s="343"/>
      <c r="FWJ139" s="343"/>
      <c r="FWK139" s="343"/>
      <c r="FWL139" s="343"/>
      <c r="FWM139" s="343"/>
      <c r="FWN139" s="343"/>
      <c r="FWO139" s="343"/>
      <c r="FWP139" s="343"/>
      <c r="FWQ139" s="343"/>
      <c r="FWR139" s="343"/>
      <c r="FWS139" s="343"/>
      <c r="FWT139" s="343"/>
      <c r="FWU139" s="343"/>
      <c r="FWV139" s="343"/>
      <c r="FWW139" s="343"/>
      <c r="FWX139" s="343"/>
      <c r="FWY139" s="343"/>
      <c r="FWZ139" s="343"/>
      <c r="FXA139" s="343"/>
      <c r="FXB139" s="343"/>
      <c r="FXC139" s="343"/>
      <c r="FXD139" s="343"/>
      <c r="FXE139" s="343"/>
      <c r="FXF139" s="343"/>
      <c r="FXG139" s="343"/>
      <c r="FXH139" s="343"/>
      <c r="FXI139" s="343"/>
      <c r="FXJ139" s="343"/>
      <c r="FXK139" s="343"/>
      <c r="FXL139" s="343"/>
      <c r="FXM139" s="343"/>
      <c r="FXN139" s="343"/>
      <c r="FXO139" s="343"/>
      <c r="FXP139" s="343"/>
      <c r="FXQ139" s="343"/>
      <c r="FXR139" s="343"/>
      <c r="FXS139" s="343"/>
      <c r="FXT139" s="343"/>
      <c r="FXU139" s="343"/>
      <c r="FXV139" s="343"/>
      <c r="FXW139" s="343"/>
      <c r="FXX139" s="343"/>
      <c r="FXY139" s="343"/>
      <c r="FXZ139" s="343"/>
      <c r="FYA139" s="343"/>
      <c r="FYB139" s="343"/>
      <c r="FYC139" s="343"/>
      <c r="FYD139" s="343"/>
      <c r="FYE139" s="343"/>
      <c r="FYF139" s="343"/>
      <c r="FYG139" s="343"/>
      <c r="FYH139" s="343"/>
      <c r="FYI139" s="343"/>
      <c r="FYJ139" s="343"/>
      <c r="FYK139" s="343"/>
      <c r="FYL139" s="343"/>
      <c r="FYM139" s="343"/>
      <c r="FYN139" s="343"/>
      <c r="FYO139" s="343"/>
      <c r="FYP139" s="343"/>
      <c r="FYQ139" s="343"/>
      <c r="FYR139" s="343"/>
      <c r="FYS139" s="343"/>
      <c r="FYT139" s="343"/>
      <c r="FYU139" s="343"/>
      <c r="FYV139" s="343"/>
      <c r="FYW139" s="343"/>
      <c r="FYX139" s="343"/>
      <c r="FYY139" s="343"/>
      <c r="FYZ139" s="343"/>
      <c r="FZA139" s="343"/>
      <c r="FZB139" s="343"/>
      <c r="FZC139" s="343"/>
      <c r="FZD139" s="343"/>
      <c r="FZE139" s="343"/>
      <c r="FZF139" s="343"/>
      <c r="FZG139" s="343"/>
      <c r="FZH139" s="343"/>
      <c r="FZI139" s="343"/>
      <c r="FZJ139" s="343"/>
      <c r="FZK139" s="343"/>
      <c r="FZL139" s="343"/>
      <c r="FZM139" s="343"/>
      <c r="FZN139" s="343"/>
      <c r="FZO139" s="343"/>
      <c r="FZP139" s="343"/>
      <c r="FZQ139" s="343"/>
      <c r="FZR139" s="343"/>
      <c r="FZS139" s="343"/>
      <c r="FZT139" s="343"/>
      <c r="FZU139" s="343"/>
      <c r="FZV139" s="343"/>
      <c r="FZW139" s="343"/>
      <c r="FZX139" s="343"/>
      <c r="FZY139" s="343"/>
      <c r="FZZ139" s="343"/>
      <c r="GAA139" s="343"/>
      <c r="GAB139" s="343"/>
      <c r="GAC139" s="343"/>
      <c r="GAD139" s="343"/>
      <c r="GAE139" s="343"/>
      <c r="GAF139" s="343"/>
      <c r="GAG139" s="343"/>
      <c r="GAH139" s="343"/>
      <c r="GAI139" s="343"/>
      <c r="GAJ139" s="343"/>
      <c r="GAK139" s="343"/>
      <c r="GAL139" s="343"/>
      <c r="GAM139" s="343"/>
      <c r="GAN139" s="343"/>
      <c r="GAO139" s="343"/>
      <c r="GAP139" s="343"/>
      <c r="GAQ139" s="343"/>
      <c r="GAR139" s="343"/>
      <c r="GAS139" s="343"/>
      <c r="GAT139" s="343"/>
      <c r="GAU139" s="343"/>
      <c r="GAV139" s="343"/>
      <c r="GAW139" s="343"/>
      <c r="GAX139" s="343"/>
      <c r="GAY139" s="343"/>
      <c r="GAZ139" s="343"/>
      <c r="GBA139" s="343"/>
      <c r="GBB139" s="343"/>
      <c r="GBC139" s="343"/>
      <c r="GBD139" s="343"/>
      <c r="GBE139" s="343"/>
      <c r="GBF139" s="343"/>
      <c r="GBG139" s="343"/>
      <c r="GBH139" s="343"/>
      <c r="GBI139" s="343"/>
      <c r="GBJ139" s="343"/>
      <c r="GBK139" s="343"/>
      <c r="GBL139" s="343"/>
      <c r="GBM139" s="343"/>
      <c r="GBN139" s="343"/>
      <c r="GBO139" s="343"/>
      <c r="GBP139" s="343"/>
      <c r="GBQ139" s="343"/>
      <c r="GBR139" s="343"/>
      <c r="GBS139" s="343"/>
      <c r="GBT139" s="343"/>
      <c r="GBU139" s="343"/>
      <c r="GBV139" s="343"/>
      <c r="GBW139" s="343"/>
      <c r="GBX139" s="343"/>
      <c r="GBY139" s="343"/>
      <c r="GBZ139" s="343"/>
      <c r="GCA139" s="343"/>
      <c r="GCB139" s="343"/>
      <c r="GCC139" s="343"/>
      <c r="GCD139" s="343"/>
      <c r="GCE139" s="343"/>
      <c r="GCF139" s="343"/>
      <c r="GCG139" s="343"/>
      <c r="GCH139" s="343"/>
      <c r="GCI139" s="343"/>
      <c r="GCJ139" s="343"/>
      <c r="GCK139" s="343"/>
      <c r="GCL139" s="343"/>
      <c r="GCM139" s="343"/>
      <c r="GCN139" s="343"/>
      <c r="GCO139" s="343"/>
      <c r="GCP139" s="343"/>
      <c r="GCQ139" s="343"/>
      <c r="GCR139" s="343"/>
      <c r="GCS139" s="343"/>
      <c r="GCT139" s="343"/>
      <c r="GCU139" s="343"/>
      <c r="GCV139" s="343"/>
      <c r="GCW139" s="343"/>
      <c r="GCX139" s="343"/>
      <c r="GCY139" s="343"/>
      <c r="GCZ139" s="343"/>
      <c r="GDA139" s="343"/>
      <c r="GDB139" s="343"/>
      <c r="GDC139" s="343"/>
      <c r="GDD139" s="343"/>
      <c r="GDE139" s="343"/>
      <c r="GDF139" s="343"/>
      <c r="GDG139" s="343"/>
      <c r="GDH139" s="343"/>
      <c r="GDI139" s="343"/>
      <c r="GDJ139" s="343"/>
      <c r="GDK139" s="343"/>
      <c r="GDL139" s="343"/>
      <c r="GDM139" s="343"/>
      <c r="GDN139" s="343"/>
      <c r="GDO139" s="343"/>
      <c r="GDP139" s="343"/>
      <c r="GDQ139" s="343"/>
      <c r="GDR139" s="343"/>
      <c r="GDS139" s="343"/>
      <c r="GDT139" s="343"/>
      <c r="GDU139" s="343"/>
      <c r="GDV139" s="343"/>
      <c r="GDW139" s="343"/>
      <c r="GDX139" s="343"/>
      <c r="GDY139" s="343"/>
      <c r="GDZ139" s="343"/>
      <c r="GEA139" s="343"/>
      <c r="GEB139" s="343"/>
      <c r="GEC139" s="343"/>
      <c r="GED139" s="343"/>
      <c r="GEE139" s="343"/>
      <c r="GEF139" s="343"/>
      <c r="GEG139" s="343"/>
      <c r="GEH139" s="343"/>
      <c r="GEI139" s="343"/>
      <c r="GEJ139" s="343"/>
      <c r="GEK139" s="343"/>
      <c r="GEL139" s="343"/>
      <c r="GEM139" s="343"/>
      <c r="GEN139" s="343"/>
      <c r="GEO139" s="343"/>
      <c r="GEP139" s="343"/>
      <c r="GEQ139" s="343"/>
      <c r="GER139" s="343"/>
      <c r="GES139" s="343"/>
      <c r="GET139" s="343"/>
      <c r="GEU139" s="343"/>
      <c r="GEV139" s="343"/>
      <c r="GEW139" s="343"/>
      <c r="GEX139" s="343"/>
      <c r="GEY139" s="343"/>
      <c r="GEZ139" s="343"/>
      <c r="GFA139" s="343"/>
      <c r="GFB139" s="343"/>
      <c r="GFC139" s="343"/>
      <c r="GFD139" s="343"/>
      <c r="GFE139" s="343"/>
      <c r="GFF139" s="343"/>
      <c r="GFG139" s="343"/>
      <c r="GFH139" s="343"/>
      <c r="GFI139" s="343"/>
      <c r="GFJ139" s="343"/>
      <c r="GFK139" s="343"/>
      <c r="GFL139" s="343"/>
      <c r="GFM139" s="343"/>
      <c r="GFN139" s="343"/>
      <c r="GFO139" s="343"/>
      <c r="GFP139" s="343"/>
      <c r="GFQ139" s="343"/>
      <c r="GFR139" s="343"/>
      <c r="GFS139" s="343"/>
      <c r="GFT139" s="343"/>
      <c r="GFU139" s="343"/>
      <c r="GFV139" s="343"/>
      <c r="GFW139" s="343"/>
      <c r="GFX139" s="343"/>
      <c r="GFY139" s="343"/>
      <c r="GFZ139" s="343"/>
      <c r="GGA139" s="343"/>
      <c r="GGB139" s="343"/>
      <c r="GGC139" s="343"/>
      <c r="GGD139" s="343"/>
      <c r="GGE139" s="343"/>
      <c r="GGF139" s="343"/>
      <c r="GGG139" s="343"/>
      <c r="GGH139" s="343"/>
      <c r="GGI139" s="343"/>
      <c r="GGJ139" s="343"/>
      <c r="GGK139" s="343"/>
      <c r="GGL139" s="343"/>
      <c r="GGM139" s="343"/>
      <c r="GGN139" s="343"/>
      <c r="GGO139" s="343"/>
      <c r="GGP139" s="343"/>
      <c r="GGQ139" s="343"/>
      <c r="GGR139" s="343"/>
      <c r="GGS139" s="343"/>
      <c r="GGT139" s="343"/>
      <c r="GGU139" s="343"/>
      <c r="GGV139" s="343"/>
      <c r="GGW139" s="343"/>
      <c r="GGX139" s="343"/>
      <c r="GGY139" s="343"/>
      <c r="GGZ139" s="343"/>
      <c r="GHA139" s="343"/>
      <c r="GHB139" s="343"/>
      <c r="GHC139" s="343"/>
      <c r="GHD139" s="343"/>
      <c r="GHE139" s="343"/>
      <c r="GHF139" s="343"/>
      <c r="GHG139" s="343"/>
      <c r="GHH139" s="343"/>
      <c r="GHI139" s="343"/>
      <c r="GHJ139" s="343"/>
      <c r="GHK139" s="343"/>
      <c r="GHL139" s="343"/>
      <c r="GHM139" s="343"/>
      <c r="GHN139" s="343"/>
      <c r="GHO139" s="343"/>
      <c r="GHP139" s="343"/>
      <c r="GHQ139" s="343"/>
      <c r="GHR139" s="343"/>
      <c r="GHS139" s="343"/>
      <c r="GHT139" s="343"/>
      <c r="GHU139" s="343"/>
      <c r="GHV139" s="343"/>
      <c r="GHW139" s="343"/>
      <c r="GHX139" s="343"/>
      <c r="GHY139" s="343"/>
      <c r="GHZ139" s="343"/>
      <c r="GIA139" s="343"/>
      <c r="GIB139" s="343"/>
      <c r="GIC139" s="343"/>
      <c r="GID139" s="343"/>
      <c r="GIE139" s="343"/>
      <c r="GIF139" s="343"/>
      <c r="GIG139" s="343"/>
      <c r="GIH139" s="343"/>
      <c r="GII139" s="343"/>
      <c r="GIJ139" s="343"/>
      <c r="GIK139" s="343"/>
      <c r="GIL139" s="343"/>
      <c r="GIM139" s="343"/>
      <c r="GIN139" s="343"/>
      <c r="GIO139" s="343"/>
      <c r="GIP139" s="343"/>
      <c r="GIQ139" s="343"/>
      <c r="GIR139" s="343"/>
      <c r="GIS139" s="343"/>
      <c r="GIT139" s="343"/>
      <c r="GIU139" s="343"/>
      <c r="GIV139" s="343"/>
      <c r="GIW139" s="343"/>
      <c r="GIX139" s="343"/>
      <c r="GIY139" s="343"/>
      <c r="GIZ139" s="343"/>
      <c r="GJA139" s="343"/>
      <c r="GJB139" s="343"/>
      <c r="GJC139" s="343"/>
      <c r="GJD139" s="343"/>
      <c r="GJE139" s="343"/>
      <c r="GJF139" s="343"/>
      <c r="GJG139" s="343"/>
      <c r="GJH139" s="343"/>
      <c r="GJI139" s="343"/>
      <c r="GJJ139" s="343"/>
      <c r="GJK139" s="343"/>
      <c r="GJL139" s="343"/>
      <c r="GJM139" s="343"/>
      <c r="GJN139" s="343"/>
      <c r="GJO139" s="343"/>
      <c r="GJP139" s="343"/>
      <c r="GJQ139" s="343"/>
      <c r="GJR139" s="343"/>
      <c r="GJS139" s="343"/>
      <c r="GJT139" s="343"/>
      <c r="GJU139" s="343"/>
      <c r="GJV139" s="343"/>
      <c r="GJW139" s="343"/>
      <c r="GJX139" s="343"/>
      <c r="GJY139" s="343"/>
      <c r="GJZ139" s="343"/>
      <c r="GKA139" s="343"/>
      <c r="GKB139" s="343"/>
      <c r="GKC139" s="343"/>
      <c r="GKD139" s="343"/>
      <c r="GKE139" s="343"/>
      <c r="GKF139" s="343"/>
      <c r="GKG139" s="343"/>
      <c r="GKH139" s="343"/>
      <c r="GKI139" s="343"/>
      <c r="GKJ139" s="343"/>
      <c r="GKK139" s="343"/>
      <c r="GKL139" s="343"/>
      <c r="GKM139" s="343"/>
      <c r="GKN139" s="343"/>
      <c r="GKO139" s="343"/>
      <c r="GKP139" s="343"/>
      <c r="GKQ139" s="343"/>
      <c r="GKR139" s="343"/>
      <c r="GKS139" s="343"/>
      <c r="GKT139" s="343"/>
      <c r="GKU139" s="343"/>
      <c r="GKV139" s="343"/>
      <c r="GKW139" s="343"/>
      <c r="GKX139" s="343"/>
      <c r="GKY139" s="343"/>
      <c r="GKZ139" s="343"/>
      <c r="GLA139" s="343"/>
      <c r="GLB139" s="343"/>
      <c r="GLC139" s="343"/>
      <c r="GLD139" s="343"/>
      <c r="GLE139" s="343"/>
      <c r="GLF139" s="343"/>
      <c r="GLG139" s="343"/>
      <c r="GLH139" s="343"/>
      <c r="GLI139" s="343"/>
      <c r="GLJ139" s="343"/>
      <c r="GLK139" s="343"/>
      <c r="GLL139" s="343"/>
      <c r="GLM139" s="343"/>
      <c r="GLN139" s="343"/>
      <c r="GLO139" s="343"/>
      <c r="GLP139" s="343"/>
      <c r="GLQ139" s="343"/>
      <c r="GLR139" s="343"/>
      <c r="GLS139" s="343"/>
      <c r="GLT139" s="343"/>
      <c r="GLU139" s="343"/>
      <c r="GLV139" s="343"/>
      <c r="GLW139" s="343"/>
      <c r="GLX139" s="343"/>
      <c r="GLY139" s="343"/>
      <c r="GLZ139" s="343"/>
      <c r="GMA139" s="343"/>
      <c r="GMB139" s="343"/>
      <c r="GMC139" s="343"/>
      <c r="GMD139" s="343"/>
      <c r="GME139" s="343"/>
      <c r="GMF139" s="343"/>
      <c r="GMG139" s="343"/>
      <c r="GMH139" s="343"/>
      <c r="GMI139" s="343"/>
      <c r="GMJ139" s="343"/>
      <c r="GMK139" s="343"/>
      <c r="GML139" s="343"/>
      <c r="GMM139" s="343"/>
      <c r="GMN139" s="343"/>
      <c r="GMO139" s="343"/>
      <c r="GMP139" s="343"/>
      <c r="GMQ139" s="343"/>
      <c r="GMR139" s="343"/>
      <c r="GMS139" s="343"/>
      <c r="GMT139" s="343"/>
      <c r="GMU139" s="343"/>
      <c r="GMV139" s="343"/>
      <c r="GMW139" s="343"/>
      <c r="GMX139" s="343"/>
      <c r="GMY139" s="343"/>
      <c r="GMZ139" s="343"/>
      <c r="GNA139" s="343"/>
      <c r="GNB139" s="343"/>
      <c r="GNC139" s="343"/>
      <c r="GND139" s="343"/>
      <c r="GNE139" s="343"/>
      <c r="GNF139" s="343"/>
      <c r="GNG139" s="343"/>
      <c r="GNH139" s="343"/>
      <c r="GNI139" s="343"/>
      <c r="GNJ139" s="343"/>
      <c r="GNK139" s="343"/>
      <c r="GNL139" s="343"/>
      <c r="GNM139" s="343"/>
      <c r="GNN139" s="343"/>
      <c r="GNO139" s="343"/>
      <c r="GNP139" s="343"/>
      <c r="GNQ139" s="343"/>
      <c r="GNR139" s="343"/>
      <c r="GNS139" s="343"/>
      <c r="GNT139" s="343"/>
      <c r="GNU139" s="343"/>
      <c r="GNV139" s="343"/>
      <c r="GNW139" s="343"/>
      <c r="GNX139" s="343"/>
      <c r="GNY139" s="343"/>
      <c r="GNZ139" s="343"/>
      <c r="GOA139" s="343"/>
      <c r="GOB139" s="343"/>
      <c r="GOC139" s="343"/>
      <c r="GOD139" s="343"/>
      <c r="GOE139" s="343"/>
      <c r="GOF139" s="343"/>
      <c r="GOG139" s="343"/>
      <c r="GOH139" s="343"/>
      <c r="GOI139" s="343"/>
      <c r="GOJ139" s="343"/>
      <c r="GOK139" s="343"/>
      <c r="GOL139" s="343"/>
      <c r="GOM139" s="343"/>
      <c r="GON139" s="343"/>
      <c r="GOO139" s="343"/>
      <c r="GOP139" s="343"/>
      <c r="GOQ139" s="343"/>
      <c r="GOR139" s="343"/>
      <c r="GOS139" s="343"/>
      <c r="GOT139" s="343"/>
      <c r="GOU139" s="343"/>
      <c r="GOV139" s="343"/>
      <c r="GOW139" s="343"/>
      <c r="GOX139" s="343"/>
      <c r="GOY139" s="343"/>
      <c r="GOZ139" s="343"/>
      <c r="GPA139" s="343"/>
      <c r="GPB139" s="343"/>
      <c r="GPC139" s="343"/>
      <c r="GPD139" s="343"/>
      <c r="GPE139" s="343"/>
      <c r="GPF139" s="343"/>
      <c r="GPG139" s="343"/>
      <c r="GPH139" s="343"/>
      <c r="GPI139" s="343"/>
      <c r="GPJ139" s="343"/>
      <c r="GPK139" s="343"/>
      <c r="GPL139" s="343"/>
      <c r="GPM139" s="343"/>
      <c r="GPN139" s="343"/>
      <c r="GPO139" s="343"/>
      <c r="GPP139" s="343"/>
      <c r="GPQ139" s="343"/>
      <c r="GPR139" s="343"/>
      <c r="GPS139" s="343"/>
      <c r="GPT139" s="343"/>
      <c r="GPU139" s="343"/>
      <c r="GPV139" s="343"/>
      <c r="GPW139" s="343"/>
      <c r="GPX139" s="343"/>
      <c r="GPY139" s="343"/>
      <c r="GPZ139" s="343"/>
      <c r="GQA139" s="343"/>
      <c r="GQB139" s="343"/>
      <c r="GQC139" s="343"/>
      <c r="GQD139" s="343"/>
      <c r="GQE139" s="343"/>
      <c r="GQF139" s="343"/>
      <c r="GQG139" s="343"/>
      <c r="GQH139" s="343"/>
      <c r="GQI139" s="343"/>
      <c r="GQJ139" s="343"/>
      <c r="GQK139" s="343"/>
      <c r="GQL139" s="343"/>
      <c r="GQM139" s="343"/>
      <c r="GQN139" s="343"/>
      <c r="GQO139" s="343"/>
      <c r="GQP139" s="343"/>
      <c r="GQQ139" s="343"/>
      <c r="GQR139" s="343"/>
      <c r="GQS139" s="343"/>
      <c r="GQT139" s="343"/>
      <c r="GQU139" s="343"/>
      <c r="GQV139" s="343"/>
      <c r="GQW139" s="343"/>
      <c r="GQX139" s="343"/>
      <c r="GQY139" s="343"/>
      <c r="GQZ139" s="343"/>
      <c r="GRA139" s="343"/>
      <c r="GRB139" s="343"/>
      <c r="GRC139" s="343"/>
      <c r="GRD139" s="343"/>
      <c r="GRE139" s="343"/>
      <c r="GRF139" s="343"/>
      <c r="GRG139" s="343"/>
      <c r="GRH139" s="343"/>
      <c r="GRI139" s="343"/>
      <c r="GRJ139" s="343"/>
      <c r="GRK139" s="343"/>
      <c r="GRL139" s="343"/>
      <c r="GRM139" s="343"/>
      <c r="GRN139" s="343"/>
      <c r="GRO139" s="343"/>
      <c r="GRP139" s="343"/>
      <c r="GRQ139" s="343"/>
      <c r="GRR139" s="343"/>
      <c r="GRS139" s="343"/>
      <c r="GRT139" s="343"/>
      <c r="GRU139" s="343"/>
      <c r="GRV139" s="343"/>
      <c r="GRW139" s="343"/>
      <c r="GRX139" s="343"/>
      <c r="GRY139" s="343"/>
      <c r="GRZ139" s="343"/>
      <c r="GSA139" s="343"/>
      <c r="GSB139" s="343"/>
      <c r="GSC139" s="343"/>
      <c r="GSD139" s="343"/>
      <c r="GSE139" s="343"/>
      <c r="GSF139" s="343"/>
      <c r="GSG139" s="343"/>
      <c r="GSH139" s="343"/>
      <c r="GSI139" s="343"/>
      <c r="GSJ139" s="343"/>
      <c r="GSK139" s="343"/>
      <c r="GSL139" s="343"/>
      <c r="GSM139" s="343"/>
      <c r="GSN139" s="343"/>
      <c r="GSO139" s="343"/>
      <c r="GSP139" s="343"/>
      <c r="GSQ139" s="343"/>
      <c r="GSR139" s="343"/>
      <c r="GSS139" s="343"/>
      <c r="GST139" s="343"/>
      <c r="GSU139" s="343"/>
      <c r="GSV139" s="343"/>
      <c r="GSW139" s="343"/>
      <c r="GSX139" s="343"/>
      <c r="GSY139" s="343"/>
      <c r="GSZ139" s="343"/>
      <c r="GTA139" s="343"/>
      <c r="GTB139" s="343"/>
      <c r="GTC139" s="343"/>
      <c r="GTD139" s="343"/>
      <c r="GTE139" s="343"/>
      <c r="GTF139" s="343"/>
      <c r="GTG139" s="343"/>
      <c r="GTH139" s="343"/>
      <c r="GTI139" s="343"/>
      <c r="GTJ139" s="343"/>
      <c r="GTK139" s="343"/>
      <c r="GTL139" s="343"/>
      <c r="GTM139" s="343"/>
      <c r="GTN139" s="343"/>
      <c r="GTO139" s="343"/>
      <c r="GTP139" s="343"/>
      <c r="GTQ139" s="343"/>
      <c r="GTR139" s="343"/>
      <c r="GTS139" s="343"/>
      <c r="GTT139" s="343"/>
      <c r="GTU139" s="343"/>
      <c r="GTV139" s="343"/>
      <c r="GTW139" s="343"/>
      <c r="GTX139" s="343"/>
      <c r="GTY139" s="343"/>
      <c r="GTZ139" s="343"/>
      <c r="GUA139" s="343"/>
      <c r="GUB139" s="343"/>
      <c r="GUC139" s="343"/>
      <c r="GUD139" s="343"/>
      <c r="GUE139" s="343"/>
      <c r="GUF139" s="343"/>
      <c r="GUG139" s="343"/>
      <c r="GUH139" s="343"/>
      <c r="GUI139" s="343"/>
      <c r="GUJ139" s="343"/>
      <c r="GUK139" s="343"/>
      <c r="GUL139" s="343"/>
      <c r="GUM139" s="343"/>
      <c r="GUN139" s="343"/>
      <c r="GUO139" s="343"/>
      <c r="GUP139" s="343"/>
      <c r="GUQ139" s="343"/>
      <c r="GUR139" s="343"/>
      <c r="GUS139" s="343"/>
      <c r="GUT139" s="343"/>
      <c r="GUU139" s="343"/>
      <c r="GUV139" s="343"/>
      <c r="GUW139" s="343"/>
      <c r="GUX139" s="343"/>
      <c r="GUY139" s="343"/>
      <c r="GUZ139" s="343"/>
      <c r="GVA139" s="343"/>
      <c r="GVB139" s="343"/>
      <c r="GVC139" s="343"/>
      <c r="GVD139" s="343"/>
      <c r="GVE139" s="343"/>
      <c r="GVF139" s="343"/>
      <c r="GVG139" s="343"/>
      <c r="GVH139" s="343"/>
      <c r="GVI139" s="343"/>
      <c r="GVJ139" s="343"/>
      <c r="GVK139" s="343"/>
      <c r="GVL139" s="343"/>
      <c r="GVM139" s="343"/>
      <c r="GVN139" s="343"/>
      <c r="GVO139" s="343"/>
      <c r="GVP139" s="343"/>
      <c r="GVQ139" s="343"/>
      <c r="GVR139" s="343"/>
      <c r="GVS139" s="343"/>
      <c r="GVT139" s="343"/>
      <c r="GVU139" s="343"/>
      <c r="GVV139" s="343"/>
      <c r="GVW139" s="343"/>
      <c r="GVX139" s="343"/>
      <c r="GVY139" s="343"/>
      <c r="GVZ139" s="343"/>
      <c r="GWA139" s="343"/>
      <c r="GWB139" s="343"/>
      <c r="GWC139" s="343"/>
      <c r="GWD139" s="343"/>
      <c r="GWE139" s="343"/>
      <c r="GWF139" s="343"/>
      <c r="GWG139" s="343"/>
      <c r="GWH139" s="343"/>
      <c r="GWI139" s="343"/>
      <c r="GWJ139" s="343"/>
      <c r="GWK139" s="343"/>
      <c r="GWL139" s="343"/>
      <c r="GWM139" s="343"/>
      <c r="GWN139" s="343"/>
      <c r="GWO139" s="343"/>
      <c r="GWP139" s="343"/>
      <c r="GWQ139" s="343"/>
      <c r="GWR139" s="343"/>
      <c r="GWS139" s="343"/>
      <c r="GWT139" s="343"/>
      <c r="GWU139" s="343"/>
      <c r="GWV139" s="343"/>
      <c r="GWW139" s="343"/>
      <c r="GWX139" s="343"/>
      <c r="GWY139" s="343"/>
      <c r="GWZ139" s="343"/>
      <c r="GXA139" s="343"/>
      <c r="GXB139" s="343"/>
      <c r="GXC139" s="343"/>
      <c r="GXD139" s="343"/>
      <c r="GXE139" s="343"/>
      <c r="GXF139" s="343"/>
      <c r="GXG139" s="343"/>
      <c r="GXH139" s="343"/>
      <c r="GXI139" s="343"/>
      <c r="GXJ139" s="343"/>
      <c r="GXK139" s="343"/>
      <c r="GXL139" s="343"/>
      <c r="GXM139" s="343"/>
      <c r="GXN139" s="343"/>
      <c r="GXO139" s="343"/>
      <c r="GXP139" s="343"/>
      <c r="GXQ139" s="343"/>
      <c r="GXR139" s="343"/>
      <c r="GXS139" s="343"/>
      <c r="GXT139" s="343"/>
      <c r="GXU139" s="343"/>
      <c r="GXV139" s="343"/>
      <c r="GXW139" s="343"/>
      <c r="GXX139" s="343"/>
      <c r="GXY139" s="343"/>
      <c r="GXZ139" s="343"/>
      <c r="GYA139" s="343"/>
      <c r="GYB139" s="343"/>
      <c r="GYC139" s="343"/>
      <c r="GYD139" s="343"/>
      <c r="GYE139" s="343"/>
      <c r="GYF139" s="343"/>
      <c r="GYG139" s="343"/>
      <c r="GYH139" s="343"/>
      <c r="GYI139" s="343"/>
      <c r="GYJ139" s="343"/>
      <c r="GYK139" s="343"/>
      <c r="GYL139" s="343"/>
      <c r="GYM139" s="343"/>
      <c r="GYN139" s="343"/>
      <c r="GYO139" s="343"/>
      <c r="GYP139" s="343"/>
      <c r="GYQ139" s="343"/>
      <c r="GYR139" s="343"/>
      <c r="GYS139" s="343"/>
      <c r="GYT139" s="343"/>
      <c r="GYU139" s="343"/>
      <c r="GYV139" s="343"/>
      <c r="GYW139" s="343"/>
      <c r="GYX139" s="343"/>
      <c r="GYY139" s="343"/>
      <c r="GYZ139" s="343"/>
      <c r="GZA139" s="343"/>
      <c r="GZB139" s="343"/>
      <c r="GZC139" s="343"/>
      <c r="GZD139" s="343"/>
      <c r="GZE139" s="343"/>
      <c r="GZF139" s="343"/>
      <c r="GZG139" s="343"/>
      <c r="GZH139" s="343"/>
      <c r="GZI139" s="343"/>
      <c r="GZJ139" s="343"/>
      <c r="GZK139" s="343"/>
      <c r="GZL139" s="343"/>
      <c r="GZM139" s="343"/>
      <c r="GZN139" s="343"/>
      <c r="GZO139" s="343"/>
      <c r="GZP139" s="343"/>
      <c r="GZQ139" s="343"/>
      <c r="GZR139" s="343"/>
      <c r="GZS139" s="343"/>
      <c r="GZT139" s="343"/>
      <c r="GZU139" s="343"/>
      <c r="GZV139" s="343"/>
      <c r="GZW139" s="343"/>
      <c r="GZX139" s="343"/>
      <c r="GZY139" s="343"/>
      <c r="GZZ139" s="343"/>
      <c r="HAA139" s="343"/>
      <c r="HAB139" s="343"/>
      <c r="HAC139" s="343"/>
      <c r="HAD139" s="343"/>
      <c r="HAE139" s="343"/>
      <c r="HAF139" s="343"/>
      <c r="HAG139" s="343"/>
      <c r="HAH139" s="343"/>
      <c r="HAI139" s="343"/>
      <c r="HAJ139" s="343"/>
      <c r="HAK139" s="343"/>
      <c r="HAL139" s="343"/>
      <c r="HAM139" s="343"/>
      <c r="HAN139" s="343"/>
      <c r="HAO139" s="343"/>
      <c r="HAP139" s="343"/>
      <c r="HAQ139" s="343"/>
      <c r="HAR139" s="343"/>
      <c r="HAS139" s="343"/>
      <c r="HAT139" s="343"/>
      <c r="HAU139" s="343"/>
      <c r="HAV139" s="343"/>
      <c r="HAW139" s="343"/>
      <c r="HAX139" s="343"/>
      <c r="HAY139" s="343"/>
      <c r="HAZ139" s="343"/>
      <c r="HBA139" s="343"/>
      <c r="HBB139" s="343"/>
      <c r="HBC139" s="343"/>
      <c r="HBD139" s="343"/>
      <c r="HBE139" s="343"/>
      <c r="HBF139" s="343"/>
      <c r="HBG139" s="343"/>
      <c r="HBH139" s="343"/>
      <c r="HBI139" s="343"/>
      <c r="HBJ139" s="343"/>
      <c r="HBK139" s="343"/>
      <c r="HBL139" s="343"/>
      <c r="HBM139" s="343"/>
      <c r="HBN139" s="343"/>
      <c r="HBO139" s="343"/>
      <c r="HBP139" s="343"/>
      <c r="HBQ139" s="343"/>
      <c r="HBR139" s="343"/>
      <c r="HBS139" s="343"/>
      <c r="HBT139" s="343"/>
      <c r="HBU139" s="343"/>
      <c r="HBV139" s="343"/>
      <c r="HBW139" s="343"/>
      <c r="HBX139" s="343"/>
      <c r="HBY139" s="343"/>
      <c r="HBZ139" s="343"/>
      <c r="HCA139" s="343"/>
      <c r="HCB139" s="343"/>
      <c r="HCC139" s="343"/>
      <c r="HCD139" s="343"/>
      <c r="HCE139" s="343"/>
      <c r="HCF139" s="343"/>
      <c r="HCG139" s="343"/>
      <c r="HCH139" s="343"/>
      <c r="HCI139" s="343"/>
      <c r="HCJ139" s="343"/>
      <c r="HCK139" s="343"/>
      <c r="HCL139" s="343"/>
      <c r="HCM139" s="343"/>
      <c r="HCN139" s="343"/>
      <c r="HCO139" s="343"/>
      <c r="HCP139" s="343"/>
      <c r="HCQ139" s="343"/>
      <c r="HCR139" s="343"/>
      <c r="HCS139" s="343"/>
      <c r="HCT139" s="343"/>
      <c r="HCU139" s="343"/>
      <c r="HCV139" s="343"/>
      <c r="HCW139" s="343"/>
      <c r="HCX139" s="343"/>
      <c r="HCY139" s="343"/>
      <c r="HCZ139" s="343"/>
      <c r="HDA139" s="343"/>
      <c r="HDB139" s="343"/>
      <c r="HDC139" s="343"/>
      <c r="HDD139" s="343"/>
      <c r="HDE139" s="343"/>
      <c r="HDF139" s="343"/>
      <c r="HDG139" s="343"/>
      <c r="HDH139" s="343"/>
      <c r="HDI139" s="343"/>
      <c r="HDJ139" s="343"/>
      <c r="HDK139" s="343"/>
      <c r="HDL139" s="343"/>
      <c r="HDM139" s="343"/>
      <c r="HDN139" s="343"/>
      <c r="HDO139" s="343"/>
      <c r="HDP139" s="343"/>
      <c r="HDQ139" s="343"/>
      <c r="HDR139" s="343"/>
      <c r="HDS139" s="343"/>
      <c r="HDT139" s="343"/>
      <c r="HDU139" s="343"/>
      <c r="HDV139" s="343"/>
      <c r="HDW139" s="343"/>
      <c r="HDX139" s="343"/>
      <c r="HDY139" s="343"/>
      <c r="HDZ139" s="343"/>
      <c r="HEA139" s="343"/>
      <c r="HEB139" s="343"/>
      <c r="HEC139" s="343"/>
      <c r="HED139" s="343"/>
      <c r="HEE139" s="343"/>
      <c r="HEF139" s="343"/>
      <c r="HEG139" s="343"/>
      <c r="HEH139" s="343"/>
      <c r="HEI139" s="343"/>
      <c r="HEJ139" s="343"/>
      <c r="HEK139" s="343"/>
      <c r="HEL139" s="343"/>
      <c r="HEM139" s="343"/>
      <c r="HEN139" s="343"/>
      <c r="HEO139" s="343"/>
      <c r="HEP139" s="343"/>
      <c r="HEQ139" s="343"/>
      <c r="HER139" s="343"/>
      <c r="HES139" s="343"/>
      <c r="HET139" s="343"/>
      <c r="HEU139" s="343"/>
      <c r="HEV139" s="343"/>
      <c r="HEW139" s="343"/>
      <c r="HEX139" s="343"/>
      <c r="HEY139" s="343"/>
      <c r="HEZ139" s="343"/>
      <c r="HFA139" s="343"/>
      <c r="HFB139" s="343"/>
      <c r="HFC139" s="343"/>
      <c r="HFD139" s="343"/>
      <c r="HFE139" s="343"/>
      <c r="HFF139" s="343"/>
      <c r="HFG139" s="343"/>
      <c r="HFH139" s="343"/>
      <c r="HFI139" s="343"/>
      <c r="HFJ139" s="343"/>
      <c r="HFK139" s="343"/>
      <c r="HFL139" s="343"/>
      <c r="HFM139" s="343"/>
      <c r="HFN139" s="343"/>
      <c r="HFO139" s="343"/>
      <c r="HFP139" s="343"/>
      <c r="HFQ139" s="343"/>
      <c r="HFR139" s="343"/>
      <c r="HFS139" s="343"/>
      <c r="HFT139" s="343"/>
      <c r="HFU139" s="343"/>
      <c r="HFV139" s="343"/>
      <c r="HFW139" s="343"/>
      <c r="HFX139" s="343"/>
      <c r="HFY139" s="343"/>
      <c r="HFZ139" s="343"/>
      <c r="HGA139" s="343"/>
      <c r="HGB139" s="343"/>
      <c r="HGC139" s="343"/>
      <c r="HGD139" s="343"/>
      <c r="HGE139" s="343"/>
      <c r="HGF139" s="343"/>
      <c r="HGG139" s="343"/>
      <c r="HGH139" s="343"/>
      <c r="HGI139" s="343"/>
      <c r="HGJ139" s="343"/>
      <c r="HGK139" s="343"/>
      <c r="HGL139" s="343"/>
      <c r="HGM139" s="343"/>
      <c r="HGN139" s="343"/>
      <c r="HGO139" s="343"/>
      <c r="HGP139" s="343"/>
      <c r="HGQ139" s="343"/>
      <c r="HGR139" s="343"/>
      <c r="HGS139" s="343"/>
      <c r="HGT139" s="343"/>
      <c r="HGU139" s="343"/>
      <c r="HGV139" s="343"/>
      <c r="HGW139" s="343"/>
      <c r="HGX139" s="343"/>
      <c r="HGY139" s="343"/>
      <c r="HGZ139" s="343"/>
      <c r="HHA139" s="343"/>
      <c r="HHB139" s="343"/>
      <c r="HHC139" s="343"/>
      <c r="HHD139" s="343"/>
      <c r="HHE139" s="343"/>
      <c r="HHF139" s="343"/>
      <c r="HHG139" s="343"/>
      <c r="HHH139" s="343"/>
      <c r="HHI139" s="343"/>
      <c r="HHJ139" s="343"/>
      <c r="HHK139" s="343"/>
      <c r="HHL139" s="343"/>
      <c r="HHM139" s="343"/>
      <c r="HHN139" s="343"/>
      <c r="HHO139" s="343"/>
      <c r="HHP139" s="343"/>
      <c r="HHQ139" s="343"/>
      <c r="HHR139" s="343"/>
      <c r="HHS139" s="343"/>
      <c r="HHT139" s="343"/>
      <c r="HHU139" s="343"/>
      <c r="HHV139" s="343"/>
      <c r="HHW139" s="343"/>
      <c r="HHX139" s="343"/>
      <c r="HHY139" s="343"/>
      <c r="HHZ139" s="343"/>
      <c r="HIA139" s="343"/>
      <c r="HIB139" s="343"/>
      <c r="HIC139" s="343"/>
      <c r="HID139" s="343"/>
      <c r="HIE139" s="343"/>
      <c r="HIF139" s="343"/>
      <c r="HIG139" s="343"/>
      <c r="HIH139" s="343"/>
      <c r="HII139" s="343"/>
      <c r="HIJ139" s="343"/>
      <c r="HIK139" s="343"/>
      <c r="HIL139" s="343"/>
      <c r="HIM139" s="343"/>
      <c r="HIN139" s="343"/>
      <c r="HIO139" s="343"/>
      <c r="HIP139" s="343"/>
      <c r="HIQ139" s="343"/>
      <c r="HIR139" s="343"/>
      <c r="HIS139" s="343"/>
      <c r="HIT139" s="343"/>
      <c r="HIU139" s="343"/>
      <c r="HIV139" s="343"/>
      <c r="HIW139" s="343"/>
      <c r="HIX139" s="343"/>
      <c r="HIY139" s="343"/>
      <c r="HIZ139" s="343"/>
      <c r="HJA139" s="343"/>
      <c r="HJB139" s="343"/>
      <c r="HJC139" s="343"/>
      <c r="HJD139" s="343"/>
      <c r="HJE139" s="343"/>
      <c r="HJF139" s="343"/>
      <c r="HJG139" s="343"/>
      <c r="HJH139" s="343"/>
      <c r="HJI139" s="343"/>
      <c r="HJJ139" s="343"/>
      <c r="HJK139" s="343"/>
      <c r="HJL139" s="343"/>
      <c r="HJM139" s="343"/>
      <c r="HJN139" s="343"/>
      <c r="HJO139" s="343"/>
      <c r="HJP139" s="343"/>
      <c r="HJQ139" s="343"/>
      <c r="HJR139" s="343"/>
      <c r="HJS139" s="343"/>
      <c r="HJT139" s="343"/>
      <c r="HJU139" s="343"/>
      <c r="HJV139" s="343"/>
      <c r="HJW139" s="343"/>
      <c r="HJX139" s="343"/>
      <c r="HJY139" s="343"/>
      <c r="HJZ139" s="343"/>
      <c r="HKA139" s="343"/>
      <c r="HKB139" s="343"/>
      <c r="HKC139" s="343"/>
      <c r="HKD139" s="343"/>
      <c r="HKE139" s="343"/>
      <c r="HKF139" s="343"/>
      <c r="HKG139" s="343"/>
      <c r="HKH139" s="343"/>
      <c r="HKI139" s="343"/>
      <c r="HKJ139" s="343"/>
      <c r="HKK139" s="343"/>
      <c r="HKL139" s="343"/>
      <c r="HKM139" s="343"/>
      <c r="HKN139" s="343"/>
      <c r="HKO139" s="343"/>
      <c r="HKP139" s="343"/>
      <c r="HKQ139" s="343"/>
      <c r="HKR139" s="343"/>
      <c r="HKS139" s="343"/>
      <c r="HKT139" s="343"/>
      <c r="HKU139" s="343"/>
      <c r="HKV139" s="343"/>
      <c r="HKW139" s="343"/>
      <c r="HKX139" s="343"/>
      <c r="HKY139" s="343"/>
      <c r="HKZ139" s="343"/>
      <c r="HLA139" s="343"/>
      <c r="HLB139" s="343"/>
      <c r="HLC139" s="343"/>
      <c r="HLD139" s="343"/>
      <c r="HLE139" s="343"/>
      <c r="HLF139" s="343"/>
      <c r="HLG139" s="343"/>
      <c r="HLH139" s="343"/>
      <c r="HLI139" s="343"/>
      <c r="HLJ139" s="343"/>
      <c r="HLK139" s="343"/>
      <c r="HLL139" s="343"/>
      <c r="HLM139" s="343"/>
      <c r="HLN139" s="343"/>
      <c r="HLO139" s="343"/>
      <c r="HLP139" s="343"/>
      <c r="HLQ139" s="343"/>
      <c r="HLR139" s="343"/>
      <c r="HLS139" s="343"/>
      <c r="HLT139" s="343"/>
      <c r="HLU139" s="343"/>
      <c r="HLV139" s="343"/>
      <c r="HLW139" s="343"/>
      <c r="HLX139" s="343"/>
      <c r="HLY139" s="343"/>
      <c r="HLZ139" s="343"/>
      <c r="HMA139" s="343"/>
      <c r="HMB139" s="343"/>
      <c r="HMC139" s="343"/>
      <c r="HMD139" s="343"/>
      <c r="HME139" s="343"/>
      <c r="HMF139" s="343"/>
      <c r="HMG139" s="343"/>
      <c r="HMH139" s="343"/>
      <c r="HMI139" s="343"/>
      <c r="HMJ139" s="343"/>
      <c r="HMK139" s="343"/>
      <c r="HML139" s="343"/>
      <c r="HMM139" s="343"/>
      <c r="HMN139" s="343"/>
      <c r="HMO139" s="343"/>
      <c r="HMP139" s="343"/>
      <c r="HMQ139" s="343"/>
      <c r="HMR139" s="343"/>
      <c r="HMS139" s="343"/>
      <c r="HMT139" s="343"/>
      <c r="HMU139" s="343"/>
      <c r="HMV139" s="343"/>
      <c r="HMW139" s="343"/>
      <c r="HMX139" s="343"/>
      <c r="HMY139" s="343"/>
      <c r="HMZ139" s="343"/>
      <c r="HNA139" s="343"/>
      <c r="HNB139" s="343"/>
      <c r="HNC139" s="343"/>
      <c r="HND139" s="343"/>
      <c r="HNE139" s="343"/>
      <c r="HNF139" s="343"/>
      <c r="HNG139" s="343"/>
      <c r="HNH139" s="343"/>
      <c r="HNI139" s="343"/>
      <c r="HNJ139" s="343"/>
      <c r="HNK139" s="343"/>
      <c r="HNL139" s="343"/>
      <c r="HNM139" s="343"/>
      <c r="HNN139" s="343"/>
      <c r="HNO139" s="343"/>
      <c r="HNP139" s="343"/>
      <c r="HNQ139" s="343"/>
      <c r="HNR139" s="343"/>
      <c r="HNS139" s="343"/>
      <c r="HNT139" s="343"/>
      <c r="HNU139" s="343"/>
      <c r="HNV139" s="343"/>
      <c r="HNW139" s="343"/>
      <c r="HNX139" s="343"/>
      <c r="HNY139" s="343"/>
      <c r="HNZ139" s="343"/>
      <c r="HOA139" s="343"/>
      <c r="HOB139" s="343"/>
      <c r="HOC139" s="343"/>
      <c r="HOD139" s="343"/>
      <c r="HOE139" s="343"/>
      <c r="HOF139" s="343"/>
      <c r="HOG139" s="343"/>
      <c r="HOH139" s="343"/>
      <c r="HOI139" s="343"/>
      <c r="HOJ139" s="343"/>
      <c r="HOK139" s="343"/>
      <c r="HOL139" s="343"/>
      <c r="HOM139" s="343"/>
      <c r="HON139" s="343"/>
      <c r="HOO139" s="343"/>
      <c r="HOP139" s="343"/>
      <c r="HOQ139" s="343"/>
      <c r="HOR139" s="343"/>
      <c r="HOS139" s="343"/>
      <c r="HOT139" s="343"/>
      <c r="HOU139" s="343"/>
      <c r="HOV139" s="343"/>
      <c r="HOW139" s="343"/>
      <c r="HOX139" s="343"/>
      <c r="HOY139" s="343"/>
      <c r="HOZ139" s="343"/>
      <c r="HPA139" s="343"/>
      <c r="HPB139" s="343"/>
      <c r="HPC139" s="343"/>
      <c r="HPD139" s="343"/>
      <c r="HPE139" s="343"/>
      <c r="HPF139" s="343"/>
      <c r="HPG139" s="343"/>
      <c r="HPH139" s="343"/>
      <c r="HPI139" s="343"/>
      <c r="HPJ139" s="343"/>
      <c r="HPK139" s="343"/>
      <c r="HPL139" s="343"/>
      <c r="HPM139" s="343"/>
      <c r="HPN139" s="343"/>
      <c r="HPO139" s="343"/>
      <c r="HPP139" s="343"/>
      <c r="HPQ139" s="343"/>
      <c r="HPR139" s="343"/>
      <c r="HPS139" s="343"/>
      <c r="HPT139" s="343"/>
      <c r="HPU139" s="343"/>
      <c r="HPV139" s="343"/>
      <c r="HPW139" s="343"/>
      <c r="HPX139" s="343"/>
      <c r="HPY139" s="343"/>
      <c r="HPZ139" s="343"/>
      <c r="HQA139" s="343"/>
      <c r="HQB139" s="343"/>
      <c r="HQC139" s="343"/>
      <c r="HQD139" s="343"/>
      <c r="HQE139" s="343"/>
      <c r="HQF139" s="343"/>
      <c r="HQG139" s="343"/>
      <c r="HQH139" s="343"/>
      <c r="HQI139" s="343"/>
      <c r="HQJ139" s="343"/>
      <c r="HQK139" s="343"/>
      <c r="HQL139" s="343"/>
      <c r="HQM139" s="343"/>
      <c r="HQN139" s="343"/>
      <c r="HQO139" s="343"/>
      <c r="HQP139" s="343"/>
      <c r="HQQ139" s="343"/>
      <c r="HQR139" s="343"/>
      <c r="HQS139" s="343"/>
      <c r="HQT139" s="343"/>
      <c r="HQU139" s="343"/>
      <c r="HQV139" s="343"/>
      <c r="HQW139" s="343"/>
      <c r="HQX139" s="343"/>
      <c r="HQY139" s="343"/>
      <c r="HQZ139" s="343"/>
      <c r="HRA139" s="343"/>
      <c r="HRB139" s="343"/>
      <c r="HRC139" s="343"/>
      <c r="HRD139" s="343"/>
      <c r="HRE139" s="343"/>
      <c r="HRF139" s="343"/>
      <c r="HRG139" s="343"/>
      <c r="HRH139" s="343"/>
      <c r="HRI139" s="343"/>
      <c r="HRJ139" s="343"/>
      <c r="HRK139" s="343"/>
      <c r="HRL139" s="343"/>
      <c r="HRM139" s="343"/>
      <c r="HRN139" s="343"/>
      <c r="HRO139" s="343"/>
      <c r="HRP139" s="343"/>
      <c r="HRQ139" s="343"/>
      <c r="HRR139" s="343"/>
      <c r="HRS139" s="343"/>
      <c r="HRT139" s="343"/>
      <c r="HRU139" s="343"/>
      <c r="HRV139" s="343"/>
      <c r="HRW139" s="343"/>
      <c r="HRX139" s="343"/>
      <c r="HRY139" s="343"/>
      <c r="HRZ139" s="343"/>
      <c r="HSA139" s="343"/>
      <c r="HSB139" s="343"/>
      <c r="HSC139" s="343"/>
      <c r="HSD139" s="343"/>
      <c r="HSE139" s="343"/>
      <c r="HSF139" s="343"/>
      <c r="HSG139" s="343"/>
      <c r="HSH139" s="343"/>
      <c r="HSI139" s="343"/>
      <c r="HSJ139" s="343"/>
      <c r="HSK139" s="343"/>
      <c r="HSL139" s="343"/>
      <c r="HSM139" s="343"/>
      <c r="HSN139" s="343"/>
      <c r="HSO139" s="343"/>
      <c r="HSP139" s="343"/>
      <c r="HSQ139" s="343"/>
      <c r="HSR139" s="343"/>
      <c r="HSS139" s="343"/>
      <c r="HST139" s="343"/>
      <c r="HSU139" s="343"/>
      <c r="HSV139" s="343"/>
      <c r="HSW139" s="343"/>
      <c r="HSX139" s="343"/>
      <c r="HSY139" s="343"/>
      <c r="HSZ139" s="343"/>
      <c r="HTA139" s="343"/>
      <c r="HTB139" s="343"/>
      <c r="HTC139" s="343"/>
      <c r="HTD139" s="343"/>
      <c r="HTE139" s="343"/>
      <c r="HTF139" s="343"/>
      <c r="HTG139" s="343"/>
      <c r="HTH139" s="343"/>
      <c r="HTI139" s="343"/>
      <c r="HTJ139" s="343"/>
      <c r="HTK139" s="343"/>
      <c r="HTL139" s="343"/>
      <c r="HTM139" s="343"/>
      <c r="HTN139" s="343"/>
      <c r="HTO139" s="343"/>
      <c r="HTP139" s="343"/>
      <c r="HTQ139" s="343"/>
      <c r="HTR139" s="343"/>
      <c r="HTS139" s="343"/>
      <c r="HTT139" s="343"/>
      <c r="HTU139" s="343"/>
      <c r="HTV139" s="343"/>
      <c r="HTW139" s="343"/>
      <c r="HTX139" s="343"/>
      <c r="HTY139" s="343"/>
      <c r="HTZ139" s="343"/>
      <c r="HUA139" s="343"/>
      <c r="HUB139" s="343"/>
      <c r="HUC139" s="343"/>
      <c r="HUD139" s="343"/>
      <c r="HUE139" s="343"/>
      <c r="HUF139" s="343"/>
      <c r="HUG139" s="343"/>
      <c r="HUH139" s="343"/>
      <c r="HUI139" s="343"/>
      <c r="HUJ139" s="343"/>
      <c r="HUK139" s="343"/>
      <c r="HUL139" s="343"/>
      <c r="HUM139" s="343"/>
      <c r="HUN139" s="343"/>
      <c r="HUO139" s="343"/>
      <c r="HUP139" s="343"/>
      <c r="HUQ139" s="343"/>
      <c r="HUR139" s="343"/>
      <c r="HUS139" s="343"/>
      <c r="HUT139" s="343"/>
      <c r="HUU139" s="343"/>
      <c r="HUV139" s="343"/>
      <c r="HUW139" s="343"/>
      <c r="HUX139" s="343"/>
      <c r="HUY139" s="343"/>
      <c r="HUZ139" s="343"/>
      <c r="HVA139" s="343"/>
      <c r="HVB139" s="343"/>
      <c r="HVC139" s="343"/>
      <c r="HVD139" s="343"/>
      <c r="HVE139" s="343"/>
      <c r="HVF139" s="343"/>
      <c r="HVG139" s="343"/>
      <c r="HVH139" s="343"/>
      <c r="HVI139" s="343"/>
      <c r="HVJ139" s="343"/>
      <c r="HVK139" s="343"/>
      <c r="HVL139" s="343"/>
      <c r="HVM139" s="343"/>
      <c r="HVN139" s="343"/>
      <c r="HVO139" s="343"/>
      <c r="HVP139" s="343"/>
      <c r="HVQ139" s="343"/>
      <c r="HVR139" s="343"/>
      <c r="HVS139" s="343"/>
      <c r="HVT139" s="343"/>
      <c r="HVU139" s="343"/>
      <c r="HVV139" s="343"/>
      <c r="HVW139" s="343"/>
      <c r="HVX139" s="343"/>
      <c r="HVY139" s="343"/>
      <c r="HVZ139" s="343"/>
      <c r="HWA139" s="343"/>
      <c r="HWB139" s="343"/>
      <c r="HWC139" s="343"/>
      <c r="HWD139" s="343"/>
      <c r="HWE139" s="343"/>
      <c r="HWF139" s="343"/>
      <c r="HWG139" s="343"/>
      <c r="HWH139" s="343"/>
      <c r="HWI139" s="343"/>
      <c r="HWJ139" s="343"/>
      <c r="HWK139" s="343"/>
      <c r="HWL139" s="343"/>
      <c r="HWM139" s="343"/>
      <c r="HWN139" s="343"/>
      <c r="HWO139" s="343"/>
      <c r="HWP139" s="343"/>
      <c r="HWQ139" s="343"/>
      <c r="HWR139" s="343"/>
      <c r="HWS139" s="343"/>
      <c r="HWT139" s="343"/>
      <c r="HWU139" s="343"/>
      <c r="HWV139" s="343"/>
      <c r="HWW139" s="343"/>
      <c r="HWX139" s="343"/>
      <c r="HWY139" s="343"/>
      <c r="HWZ139" s="343"/>
      <c r="HXA139" s="343"/>
      <c r="HXB139" s="343"/>
      <c r="HXC139" s="343"/>
      <c r="HXD139" s="343"/>
      <c r="HXE139" s="343"/>
      <c r="HXF139" s="343"/>
      <c r="HXG139" s="343"/>
      <c r="HXH139" s="343"/>
      <c r="HXI139" s="343"/>
      <c r="HXJ139" s="343"/>
      <c r="HXK139" s="343"/>
      <c r="HXL139" s="343"/>
      <c r="HXM139" s="343"/>
      <c r="HXN139" s="343"/>
      <c r="HXO139" s="343"/>
      <c r="HXP139" s="343"/>
      <c r="HXQ139" s="343"/>
      <c r="HXR139" s="343"/>
      <c r="HXS139" s="343"/>
      <c r="HXT139" s="343"/>
      <c r="HXU139" s="343"/>
      <c r="HXV139" s="343"/>
      <c r="HXW139" s="343"/>
      <c r="HXX139" s="343"/>
      <c r="HXY139" s="343"/>
      <c r="HXZ139" s="343"/>
      <c r="HYA139" s="343"/>
      <c r="HYB139" s="343"/>
      <c r="HYC139" s="343"/>
      <c r="HYD139" s="343"/>
      <c r="HYE139" s="343"/>
      <c r="HYF139" s="343"/>
      <c r="HYG139" s="343"/>
      <c r="HYH139" s="343"/>
      <c r="HYI139" s="343"/>
      <c r="HYJ139" s="343"/>
      <c r="HYK139" s="343"/>
      <c r="HYL139" s="343"/>
      <c r="HYM139" s="343"/>
      <c r="HYN139" s="343"/>
      <c r="HYO139" s="343"/>
      <c r="HYP139" s="343"/>
      <c r="HYQ139" s="343"/>
      <c r="HYR139" s="343"/>
      <c r="HYS139" s="343"/>
      <c r="HYT139" s="343"/>
      <c r="HYU139" s="343"/>
      <c r="HYV139" s="343"/>
      <c r="HYW139" s="343"/>
      <c r="HYX139" s="343"/>
      <c r="HYY139" s="343"/>
      <c r="HYZ139" s="343"/>
      <c r="HZA139" s="343"/>
      <c r="HZB139" s="343"/>
      <c r="HZC139" s="343"/>
      <c r="HZD139" s="343"/>
      <c r="HZE139" s="343"/>
      <c r="HZF139" s="343"/>
      <c r="HZG139" s="343"/>
      <c r="HZH139" s="343"/>
      <c r="HZI139" s="343"/>
      <c r="HZJ139" s="343"/>
      <c r="HZK139" s="343"/>
      <c r="HZL139" s="343"/>
      <c r="HZM139" s="343"/>
      <c r="HZN139" s="343"/>
      <c r="HZO139" s="343"/>
      <c r="HZP139" s="343"/>
      <c r="HZQ139" s="343"/>
      <c r="HZR139" s="343"/>
      <c r="HZS139" s="343"/>
      <c r="HZT139" s="343"/>
      <c r="HZU139" s="343"/>
      <c r="HZV139" s="343"/>
      <c r="HZW139" s="343"/>
      <c r="HZX139" s="343"/>
      <c r="HZY139" s="343"/>
      <c r="HZZ139" s="343"/>
      <c r="IAA139" s="343"/>
      <c r="IAB139" s="343"/>
      <c r="IAC139" s="343"/>
      <c r="IAD139" s="343"/>
      <c r="IAE139" s="343"/>
      <c r="IAF139" s="343"/>
      <c r="IAG139" s="343"/>
      <c r="IAH139" s="343"/>
      <c r="IAI139" s="343"/>
      <c r="IAJ139" s="343"/>
      <c r="IAK139" s="343"/>
      <c r="IAL139" s="343"/>
      <c r="IAM139" s="343"/>
      <c r="IAN139" s="343"/>
      <c r="IAO139" s="343"/>
      <c r="IAP139" s="343"/>
      <c r="IAQ139" s="343"/>
      <c r="IAR139" s="343"/>
      <c r="IAS139" s="343"/>
      <c r="IAT139" s="343"/>
      <c r="IAU139" s="343"/>
      <c r="IAV139" s="343"/>
      <c r="IAW139" s="343"/>
      <c r="IAX139" s="343"/>
      <c r="IAY139" s="343"/>
      <c r="IAZ139" s="343"/>
      <c r="IBA139" s="343"/>
      <c r="IBB139" s="343"/>
      <c r="IBC139" s="343"/>
      <c r="IBD139" s="343"/>
      <c r="IBE139" s="343"/>
      <c r="IBF139" s="343"/>
      <c r="IBG139" s="343"/>
      <c r="IBH139" s="343"/>
      <c r="IBI139" s="343"/>
      <c r="IBJ139" s="343"/>
      <c r="IBK139" s="343"/>
      <c r="IBL139" s="343"/>
      <c r="IBM139" s="343"/>
      <c r="IBN139" s="343"/>
      <c r="IBO139" s="343"/>
      <c r="IBP139" s="343"/>
      <c r="IBQ139" s="343"/>
      <c r="IBR139" s="343"/>
      <c r="IBS139" s="343"/>
      <c r="IBT139" s="343"/>
      <c r="IBU139" s="343"/>
      <c r="IBV139" s="343"/>
      <c r="IBW139" s="343"/>
      <c r="IBX139" s="343"/>
      <c r="IBY139" s="343"/>
      <c r="IBZ139" s="343"/>
      <c r="ICA139" s="343"/>
      <c r="ICB139" s="343"/>
      <c r="ICC139" s="343"/>
      <c r="ICD139" s="343"/>
      <c r="ICE139" s="343"/>
      <c r="ICF139" s="343"/>
      <c r="ICG139" s="343"/>
      <c r="ICH139" s="343"/>
      <c r="ICI139" s="343"/>
      <c r="ICJ139" s="343"/>
      <c r="ICK139" s="343"/>
      <c r="ICL139" s="343"/>
      <c r="ICM139" s="343"/>
      <c r="ICN139" s="343"/>
      <c r="ICO139" s="343"/>
      <c r="ICP139" s="343"/>
      <c r="ICQ139" s="343"/>
      <c r="ICR139" s="343"/>
      <c r="ICS139" s="343"/>
      <c r="ICT139" s="343"/>
      <c r="ICU139" s="343"/>
      <c r="ICV139" s="343"/>
      <c r="ICW139" s="343"/>
      <c r="ICX139" s="343"/>
      <c r="ICY139" s="343"/>
      <c r="ICZ139" s="343"/>
      <c r="IDA139" s="343"/>
      <c r="IDB139" s="343"/>
      <c r="IDC139" s="343"/>
      <c r="IDD139" s="343"/>
      <c r="IDE139" s="343"/>
      <c r="IDF139" s="343"/>
      <c r="IDG139" s="343"/>
      <c r="IDH139" s="343"/>
      <c r="IDI139" s="343"/>
      <c r="IDJ139" s="343"/>
      <c r="IDK139" s="343"/>
      <c r="IDL139" s="343"/>
      <c r="IDM139" s="343"/>
      <c r="IDN139" s="343"/>
      <c r="IDO139" s="343"/>
      <c r="IDP139" s="343"/>
      <c r="IDQ139" s="343"/>
      <c r="IDR139" s="343"/>
      <c r="IDS139" s="343"/>
      <c r="IDT139" s="343"/>
      <c r="IDU139" s="343"/>
      <c r="IDV139" s="343"/>
      <c r="IDW139" s="343"/>
      <c r="IDX139" s="343"/>
      <c r="IDY139" s="343"/>
      <c r="IDZ139" s="343"/>
      <c r="IEA139" s="343"/>
      <c r="IEB139" s="343"/>
      <c r="IEC139" s="343"/>
      <c r="IED139" s="343"/>
      <c r="IEE139" s="343"/>
      <c r="IEF139" s="343"/>
      <c r="IEG139" s="343"/>
      <c r="IEH139" s="343"/>
      <c r="IEI139" s="343"/>
      <c r="IEJ139" s="343"/>
      <c r="IEK139" s="343"/>
      <c r="IEL139" s="343"/>
      <c r="IEM139" s="343"/>
      <c r="IEN139" s="343"/>
      <c r="IEO139" s="343"/>
      <c r="IEP139" s="343"/>
      <c r="IEQ139" s="343"/>
      <c r="IER139" s="343"/>
      <c r="IES139" s="343"/>
      <c r="IET139" s="343"/>
      <c r="IEU139" s="343"/>
      <c r="IEV139" s="343"/>
      <c r="IEW139" s="343"/>
      <c r="IEX139" s="343"/>
      <c r="IEY139" s="343"/>
      <c r="IEZ139" s="343"/>
      <c r="IFA139" s="343"/>
      <c r="IFB139" s="343"/>
      <c r="IFC139" s="343"/>
      <c r="IFD139" s="343"/>
      <c r="IFE139" s="343"/>
      <c r="IFF139" s="343"/>
      <c r="IFG139" s="343"/>
      <c r="IFH139" s="343"/>
      <c r="IFI139" s="343"/>
      <c r="IFJ139" s="343"/>
      <c r="IFK139" s="343"/>
      <c r="IFL139" s="343"/>
      <c r="IFM139" s="343"/>
      <c r="IFN139" s="343"/>
      <c r="IFO139" s="343"/>
      <c r="IFP139" s="343"/>
      <c r="IFQ139" s="343"/>
      <c r="IFR139" s="343"/>
      <c r="IFS139" s="343"/>
      <c r="IFT139" s="343"/>
      <c r="IFU139" s="343"/>
      <c r="IFV139" s="343"/>
      <c r="IFW139" s="343"/>
      <c r="IFX139" s="343"/>
      <c r="IFY139" s="343"/>
      <c r="IFZ139" s="343"/>
      <c r="IGA139" s="343"/>
      <c r="IGB139" s="343"/>
      <c r="IGC139" s="343"/>
      <c r="IGD139" s="343"/>
      <c r="IGE139" s="343"/>
      <c r="IGF139" s="343"/>
      <c r="IGG139" s="343"/>
      <c r="IGH139" s="343"/>
      <c r="IGI139" s="343"/>
      <c r="IGJ139" s="343"/>
      <c r="IGK139" s="343"/>
      <c r="IGL139" s="343"/>
      <c r="IGM139" s="343"/>
      <c r="IGN139" s="343"/>
      <c r="IGO139" s="343"/>
      <c r="IGP139" s="343"/>
      <c r="IGQ139" s="343"/>
      <c r="IGR139" s="343"/>
      <c r="IGS139" s="343"/>
      <c r="IGT139" s="343"/>
      <c r="IGU139" s="343"/>
      <c r="IGV139" s="343"/>
      <c r="IGW139" s="343"/>
      <c r="IGX139" s="343"/>
      <c r="IGY139" s="343"/>
      <c r="IGZ139" s="343"/>
      <c r="IHA139" s="343"/>
      <c r="IHB139" s="343"/>
      <c r="IHC139" s="343"/>
      <c r="IHD139" s="343"/>
      <c r="IHE139" s="343"/>
      <c r="IHF139" s="343"/>
      <c r="IHG139" s="343"/>
      <c r="IHH139" s="343"/>
      <c r="IHI139" s="343"/>
      <c r="IHJ139" s="343"/>
      <c r="IHK139" s="343"/>
      <c r="IHL139" s="343"/>
      <c r="IHM139" s="343"/>
      <c r="IHN139" s="343"/>
      <c r="IHO139" s="343"/>
      <c r="IHP139" s="343"/>
      <c r="IHQ139" s="343"/>
      <c r="IHR139" s="343"/>
      <c r="IHS139" s="343"/>
      <c r="IHT139" s="343"/>
      <c r="IHU139" s="343"/>
      <c r="IHV139" s="343"/>
      <c r="IHW139" s="343"/>
      <c r="IHX139" s="343"/>
      <c r="IHY139" s="343"/>
      <c r="IHZ139" s="343"/>
      <c r="IIA139" s="343"/>
      <c r="IIB139" s="343"/>
      <c r="IIC139" s="343"/>
      <c r="IID139" s="343"/>
      <c r="IIE139" s="343"/>
      <c r="IIF139" s="343"/>
      <c r="IIG139" s="343"/>
      <c r="IIH139" s="343"/>
      <c r="III139" s="343"/>
      <c r="IIJ139" s="343"/>
      <c r="IIK139" s="343"/>
      <c r="IIL139" s="343"/>
      <c r="IIM139" s="343"/>
      <c r="IIN139" s="343"/>
      <c r="IIO139" s="343"/>
      <c r="IIP139" s="343"/>
      <c r="IIQ139" s="343"/>
      <c r="IIR139" s="343"/>
      <c r="IIS139" s="343"/>
      <c r="IIT139" s="343"/>
      <c r="IIU139" s="343"/>
      <c r="IIV139" s="343"/>
      <c r="IIW139" s="343"/>
      <c r="IIX139" s="343"/>
      <c r="IIY139" s="343"/>
      <c r="IIZ139" s="343"/>
      <c r="IJA139" s="343"/>
      <c r="IJB139" s="343"/>
      <c r="IJC139" s="343"/>
      <c r="IJD139" s="343"/>
      <c r="IJE139" s="343"/>
      <c r="IJF139" s="343"/>
      <c r="IJG139" s="343"/>
      <c r="IJH139" s="343"/>
      <c r="IJI139" s="343"/>
      <c r="IJJ139" s="343"/>
      <c r="IJK139" s="343"/>
      <c r="IJL139" s="343"/>
      <c r="IJM139" s="343"/>
      <c r="IJN139" s="343"/>
      <c r="IJO139" s="343"/>
      <c r="IJP139" s="343"/>
      <c r="IJQ139" s="343"/>
      <c r="IJR139" s="343"/>
      <c r="IJS139" s="343"/>
      <c r="IJT139" s="343"/>
      <c r="IJU139" s="343"/>
      <c r="IJV139" s="343"/>
      <c r="IJW139" s="343"/>
      <c r="IJX139" s="343"/>
      <c r="IJY139" s="343"/>
      <c r="IJZ139" s="343"/>
      <c r="IKA139" s="343"/>
      <c r="IKB139" s="343"/>
      <c r="IKC139" s="343"/>
      <c r="IKD139" s="343"/>
      <c r="IKE139" s="343"/>
      <c r="IKF139" s="343"/>
      <c r="IKG139" s="343"/>
      <c r="IKH139" s="343"/>
      <c r="IKI139" s="343"/>
      <c r="IKJ139" s="343"/>
      <c r="IKK139" s="343"/>
      <c r="IKL139" s="343"/>
      <c r="IKM139" s="343"/>
      <c r="IKN139" s="343"/>
      <c r="IKO139" s="343"/>
      <c r="IKP139" s="343"/>
      <c r="IKQ139" s="343"/>
      <c r="IKR139" s="343"/>
      <c r="IKS139" s="343"/>
      <c r="IKT139" s="343"/>
      <c r="IKU139" s="343"/>
      <c r="IKV139" s="343"/>
      <c r="IKW139" s="343"/>
      <c r="IKX139" s="343"/>
      <c r="IKY139" s="343"/>
      <c r="IKZ139" s="343"/>
      <c r="ILA139" s="343"/>
      <c r="ILB139" s="343"/>
      <c r="ILC139" s="343"/>
      <c r="ILD139" s="343"/>
      <c r="ILE139" s="343"/>
      <c r="ILF139" s="343"/>
      <c r="ILG139" s="343"/>
      <c r="ILH139" s="343"/>
      <c r="ILI139" s="343"/>
      <c r="ILJ139" s="343"/>
      <c r="ILK139" s="343"/>
      <c r="ILL139" s="343"/>
      <c r="ILM139" s="343"/>
      <c r="ILN139" s="343"/>
      <c r="ILO139" s="343"/>
      <c r="ILP139" s="343"/>
      <c r="ILQ139" s="343"/>
      <c r="ILR139" s="343"/>
      <c r="ILS139" s="343"/>
      <c r="ILT139" s="343"/>
      <c r="ILU139" s="343"/>
      <c r="ILV139" s="343"/>
      <c r="ILW139" s="343"/>
      <c r="ILX139" s="343"/>
      <c r="ILY139" s="343"/>
      <c r="ILZ139" s="343"/>
      <c r="IMA139" s="343"/>
      <c r="IMB139" s="343"/>
      <c r="IMC139" s="343"/>
      <c r="IMD139" s="343"/>
      <c r="IME139" s="343"/>
      <c r="IMF139" s="343"/>
      <c r="IMG139" s="343"/>
      <c r="IMH139" s="343"/>
      <c r="IMI139" s="343"/>
      <c r="IMJ139" s="343"/>
      <c r="IMK139" s="343"/>
      <c r="IML139" s="343"/>
      <c r="IMM139" s="343"/>
      <c r="IMN139" s="343"/>
      <c r="IMO139" s="343"/>
      <c r="IMP139" s="343"/>
      <c r="IMQ139" s="343"/>
      <c r="IMR139" s="343"/>
      <c r="IMS139" s="343"/>
      <c r="IMT139" s="343"/>
      <c r="IMU139" s="343"/>
      <c r="IMV139" s="343"/>
      <c r="IMW139" s="343"/>
      <c r="IMX139" s="343"/>
      <c r="IMY139" s="343"/>
      <c r="IMZ139" s="343"/>
      <c r="INA139" s="343"/>
      <c r="INB139" s="343"/>
      <c r="INC139" s="343"/>
      <c r="IND139" s="343"/>
      <c r="INE139" s="343"/>
      <c r="INF139" s="343"/>
      <c r="ING139" s="343"/>
      <c r="INH139" s="343"/>
      <c r="INI139" s="343"/>
      <c r="INJ139" s="343"/>
      <c r="INK139" s="343"/>
      <c r="INL139" s="343"/>
      <c r="INM139" s="343"/>
      <c r="INN139" s="343"/>
      <c r="INO139" s="343"/>
      <c r="INP139" s="343"/>
      <c r="INQ139" s="343"/>
      <c r="INR139" s="343"/>
      <c r="INS139" s="343"/>
      <c r="INT139" s="343"/>
      <c r="INU139" s="343"/>
      <c r="INV139" s="343"/>
      <c r="INW139" s="343"/>
      <c r="INX139" s="343"/>
      <c r="INY139" s="343"/>
      <c r="INZ139" s="343"/>
      <c r="IOA139" s="343"/>
      <c r="IOB139" s="343"/>
      <c r="IOC139" s="343"/>
      <c r="IOD139" s="343"/>
      <c r="IOE139" s="343"/>
      <c r="IOF139" s="343"/>
      <c r="IOG139" s="343"/>
      <c r="IOH139" s="343"/>
      <c r="IOI139" s="343"/>
      <c r="IOJ139" s="343"/>
      <c r="IOK139" s="343"/>
      <c r="IOL139" s="343"/>
      <c r="IOM139" s="343"/>
      <c r="ION139" s="343"/>
      <c r="IOO139" s="343"/>
      <c r="IOP139" s="343"/>
      <c r="IOQ139" s="343"/>
      <c r="IOR139" s="343"/>
      <c r="IOS139" s="343"/>
      <c r="IOT139" s="343"/>
      <c r="IOU139" s="343"/>
      <c r="IOV139" s="343"/>
      <c r="IOW139" s="343"/>
      <c r="IOX139" s="343"/>
      <c r="IOY139" s="343"/>
      <c r="IOZ139" s="343"/>
      <c r="IPA139" s="343"/>
      <c r="IPB139" s="343"/>
      <c r="IPC139" s="343"/>
      <c r="IPD139" s="343"/>
      <c r="IPE139" s="343"/>
      <c r="IPF139" s="343"/>
      <c r="IPG139" s="343"/>
      <c r="IPH139" s="343"/>
      <c r="IPI139" s="343"/>
      <c r="IPJ139" s="343"/>
      <c r="IPK139" s="343"/>
      <c r="IPL139" s="343"/>
      <c r="IPM139" s="343"/>
      <c r="IPN139" s="343"/>
      <c r="IPO139" s="343"/>
      <c r="IPP139" s="343"/>
      <c r="IPQ139" s="343"/>
      <c r="IPR139" s="343"/>
      <c r="IPS139" s="343"/>
      <c r="IPT139" s="343"/>
      <c r="IPU139" s="343"/>
      <c r="IPV139" s="343"/>
      <c r="IPW139" s="343"/>
      <c r="IPX139" s="343"/>
      <c r="IPY139" s="343"/>
      <c r="IPZ139" s="343"/>
      <c r="IQA139" s="343"/>
      <c r="IQB139" s="343"/>
      <c r="IQC139" s="343"/>
      <c r="IQD139" s="343"/>
      <c r="IQE139" s="343"/>
      <c r="IQF139" s="343"/>
      <c r="IQG139" s="343"/>
      <c r="IQH139" s="343"/>
      <c r="IQI139" s="343"/>
      <c r="IQJ139" s="343"/>
      <c r="IQK139" s="343"/>
      <c r="IQL139" s="343"/>
      <c r="IQM139" s="343"/>
      <c r="IQN139" s="343"/>
      <c r="IQO139" s="343"/>
      <c r="IQP139" s="343"/>
      <c r="IQQ139" s="343"/>
      <c r="IQR139" s="343"/>
      <c r="IQS139" s="343"/>
      <c r="IQT139" s="343"/>
      <c r="IQU139" s="343"/>
      <c r="IQV139" s="343"/>
      <c r="IQW139" s="343"/>
      <c r="IQX139" s="343"/>
      <c r="IQY139" s="343"/>
      <c r="IQZ139" s="343"/>
      <c r="IRA139" s="343"/>
      <c r="IRB139" s="343"/>
      <c r="IRC139" s="343"/>
      <c r="IRD139" s="343"/>
      <c r="IRE139" s="343"/>
      <c r="IRF139" s="343"/>
      <c r="IRG139" s="343"/>
      <c r="IRH139" s="343"/>
      <c r="IRI139" s="343"/>
      <c r="IRJ139" s="343"/>
      <c r="IRK139" s="343"/>
      <c r="IRL139" s="343"/>
      <c r="IRM139" s="343"/>
      <c r="IRN139" s="343"/>
      <c r="IRO139" s="343"/>
      <c r="IRP139" s="343"/>
      <c r="IRQ139" s="343"/>
      <c r="IRR139" s="343"/>
      <c r="IRS139" s="343"/>
      <c r="IRT139" s="343"/>
      <c r="IRU139" s="343"/>
      <c r="IRV139" s="343"/>
      <c r="IRW139" s="343"/>
      <c r="IRX139" s="343"/>
      <c r="IRY139" s="343"/>
      <c r="IRZ139" s="343"/>
      <c r="ISA139" s="343"/>
      <c r="ISB139" s="343"/>
      <c r="ISC139" s="343"/>
      <c r="ISD139" s="343"/>
      <c r="ISE139" s="343"/>
      <c r="ISF139" s="343"/>
      <c r="ISG139" s="343"/>
      <c r="ISH139" s="343"/>
      <c r="ISI139" s="343"/>
      <c r="ISJ139" s="343"/>
      <c r="ISK139" s="343"/>
      <c r="ISL139" s="343"/>
      <c r="ISM139" s="343"/>
      <c r="ISN139" s="343"/>
      <c r="ISO139" s="343"/>
      <c r="ISP139" s="343"/>
      <c r="ISQ139" s="343"/>
      <c r="ISR139" s="343"/>
      <c r="ISS139" s="343"/>
      <c r="IST139" s="343"/>
      <c r="ISU139" s="343"/>
      <c r="ISV139" s="343"/>
      <c r="ISW139" s="343"/>
      <c r="ISX139" s="343"/>
      <c r="ISY139" s="343"/>
      <c r="ISZ139" s="343"/>
      <c r="ITA139" s="343"/>
      <c r="ITB139" s="343"/>
      <c r="ITC139" s="343"/>
      <c r="ITD139" s="343"/>
      <c r="ITE139" s="343"/>
      <c r="ITF139" s="343"/>
      <c r="ITG139" s="343"/>
      <c r="ITH139" s="343"/>
      <c r="ITI139" s="343"/>
      <c r="ITJ139" s="343"/>
      <c r="ITK139" s="343"/>
      <c r="ITL139" s="343"/>
      <c r="ITM139" s="343"/>
      <c r="ITN139" s="343"/>
      <c r="ITO139" s="343"/>
      <c r="ITP139" s="343"/>
      <c r="ITQ139" s="343"/>
      <c r="ITR139" s="343"/>
      <c r="ITS139" s="343"/>
      <c r="ITT139" s="343"/>
      <c r="ITU139" s="343"/>
      <c r="ITV139" s="343"/>
      <c r="ITW139" s="343"/>
      <c r="ITX139" s="343"/>
      <c r="ITY139" s="343"/>
      <c r="ITZ139" s="343"/>
      <c r="IUA139" s="343"/>
      <c r="IUB139" s="343"/>
      <c r="IUC139" s="343"/>
      <c r="IUD139" s="343"/>
      <c r="IUE139" s="343"/>
      <c r="IUF139" s="343"/>
      <c r="IUG139" s="343"/>
      <c r="IUH139" s="343"/>
      <c r="IUI139" s="343"/>
      <c r="IUJ139" s="343"/>
      <c r="IUK139" s="343"/>
      <c r="IUL139" s="343"/>
      <c r="IUM139" s="343"/>
      <c r="IUN139" s="343"/>
      <c r="IUO139" s="343"/>
      <c r="IUP139" s="343"/>
      <c r="IUQ139" s="343"/>
      <c r="IUR139" s="343"/>
      <c r="IUS139" s="343"/>
      <c r="IUT139" s="343"/>
      <c r="IUU139" s="343"/>
      <c r="IUV139" s="343"/>
      <c r="IUW139" s="343"/>
      <c r="IUX139" s="343"/>
      <c r="IUY139" s="343"/>
      <c r="IUZ139" s="343"/>
      <c r="IVA139" s="343"/>
      <c r="IVB139" s="343"/>
      <c r="IVC139" s="343"/>
      <c r="IVD139" s="343"/>
      <c r="IVE139" s="343"/>
      <c r="IVF139" s="343"/>
      <c r="IVG139" s="343"/>
      <c r="IVH139" s="343"/>
      <c r="IVI139" s="343"/>
      <c r="IVJ139" s="343"/>
      <c r="IVK139" s="343"/>
      <c r="IVL139" s="343"/>
      <c r="IVM139" s="343"/>
      <c r="IVN139" s="343"/>
      <c r="IVO139" s="343"/>
      <c r="IVP139" s="343"/>
      <c r="IVQ139" s="343"/>
      <c r="IVR139" s="343"/>
      <c r="IVS139" s="343"/>
      <c r="IVT139" s="343"/>
      <c r="IVU139" s="343"/>
      <c r="IVV139" s="343"/>
      <c r="IVW139" s="343"/>
      <c r="IVX139" s="343"/>
      <c r="IVY139" s="343"/>
      <c r="IVZ139" s="343"/>
      <c r="IWA139" s="343"/>
      <c r="IWB139" s="343"/>
      <c r="IWC139" s="343"/>
      <c r="IWD139" s="343"/>
      <c r="IWE139" s="343"/>
      <c r="IWF139" s="343"/>
      <c r="IWG139" s="343"/>
      <c r="IWH139" s="343"/>
      <c r="IWI139" s="343"/>
      <c r="IWJ139" s="343"/>
      <c r="IWK139" s="343"/>
      <c r="IWL139" s="343"/>
      <c r="IWM139" s="343"/>
      <c r="IWN139" s="343"/>
      <c r="IWO139" s="343"/>
      <c r="IWP139" s="343"/>
      <c r="IWQ139" s="343"/>
      <c r="IWR139" s="343"/>
      <c r="IWS139" s="343"/>
      <c r="IWT139" s="343"/>
      <c r="IWU139" s="343"/>
      <c r="IWV139" s="343"/>
      <c r="IWW139" s="343"/>
      <c r="IWX139" s="343"/>
      <c r="IWY139" s="343"/>
      <c r="IWZ139" s="343"/>
      <c r="IXA139" s="343"/>
      <c r="IXB139" s="343"/>
      <c r="IXC139" s="343"/>
      <c r="IXD139" s="343"/>
      <c r="IXE139" s="343"/>
      <c r="IXF139" s="343"/>
      <c r="IXG139" s="343"/>
      <c r="IXH139" s="343"/>
      <c r="IXI139" s="343"/>
      <c r="IXJ139" s="343"/>
      <c r="IXK139" s="343"/>
      <c r="IXL139" s="343"/>
      <c r="IXM139" s="343"/>
      <c r="IXN139" s="343"/>
      <c r="IXO139" s="343"/>
      <c r="IXP139" s="343"/>
      <c r="IXQ139" s="343"/>
      <c r="IXR139" s="343"/>
      <c r="IXS139" s="343"/>
      <c r="IXT139" s="343"/>
      <c r="IXU139" s="343"/>
      <c r="IXV139" s="343"/>
      <c r="IXW139" s="343"/>
      <c r="IXX139" s="343"/>
      <c r="IXY139" s="343"/>
      <c r="IXZ139" s="343"/>
      <c r="IYA139" s="343"/>
      <c r="IYB139" s="343"/>
      <c r="IYC139" s="343"/>
      <c r="IYD139" s="343"/>
      <c r="IYE139" s="343"/>
      <c r="IYF139" s="343"/>
      <c r="IYG139" s="343"/>
      <c r="IYH139" s="343"/>
      <c r="IYI139" s="343"/>
      <c r="IYJ139" s="343"/>
      <c r="IYK139" s="343"/>
      <c r="IYL139" s="343"/>
      <c r="IYM139" s="343"/>
      <c r="IYN139" s="343"/>
      <c r="IYO139" s="343"/>
      <c r="IYP139" s="343"/>
      <c r="IYQ139" s="343"/>
      <c r="IYR139" s="343"/>
      <c r="IYS139" s="343"/>
      <c r="IYT139" s="343"/>
      <c r="IYU139" s="343"/>
      <c r="IYV139" s="343"/>
      <c r="IYW139" s="343"/>
      <c r="IYX139" s="343"/>
      <c r="IYY139" s="343"/>
      <c r="IYZ139" s="343"/>
      <c r="IZA139" s="343"/>
      <c r="IZB139" s="343"/>
      <c r="IZC139" s="343"/>
      <c r="IZD139" s="343"/>
      <c r="IZE139" s="343"/>
      <c r="IZF139" s="343"/>
      <c r="IZG139" s="343"/>
      <c r="IZH139" s="343"/>
      <c r="IZI139" s="343"/>
      <c r="IZJ139" s="343"/>
      <c r="IZK139" s="343"/>
      <c r="IZL139" s="343"/>
      <c r="IZM139" s="343"/>
      <c r="IZN139" s="343"/>
      <c r="IZO139" s="343"/>
      <c r="IZP139" s="343"/>
      <c r="IZQ139" s="343"/>
      <c r="IZR139" s="343"/>
      <c r="IZS139" s="343"/>
      <c r="IZT139" s="343"/>
      <c r="IZU139" s="343"/>
      <c r="IZV139" s="343"/>
      <c r="IZW139" s="343"/>
      <c r="IZX139" s="343"/>
      <c r="IZY139" s="343"/>
      <c r="IZZ139" s="343"/>
      <c r="JAA139" s="343"/>
      <c r="JAB139" s="343"/>
      <c r="JAC139" s="343"/>
      <c r="JAD139" s="343"/>
      <c r="JAE139" s="343"/>
      <c r="JAF139" s="343"/>
      <c r="JAG139" s="343"/>
      <c r="JAH139" s="343"/>
      <c r="JAI139" s="343"/>
      <c r="JAJ139" s="343"/>
      <c r="JAK139" s="343"/>
      <c r="JAL139" s="343"/>
      <c r="JAM139" s="343"/>
      <c r="JAN139" s="343"/>
      <c r="JAO139" s="343"/>
      <c r="JAP139" s="343"/>
      <c r="JAQ139" s="343"/>
      <c r="JAR139" s="343"/>
      <c r="JAS139" s="343"/>
      <c r="JAT139" s="343"/>
      <c r="JAU139" s="343"/>
      <c r="JAV139" s="343"/>
      <c r="JAW139" s="343"/>
      <c r="JAX139" s="343"/>
      <c r="JAY139" s="343"/>
      <c r="JAZ139" s="343"/>
      <c r="JBA139" s="343"/>
      <c r="JBB139" s="343"/>
      <c r="JBC139" s="343"/>
      <c r="JBD139" s="343"/>
      <c r="JBE139" s="343"/>
      <c r="JBF139" s="343"/>
      <c r="JBG139" s="343"/>
      <c r="JBH139" s="343"/>
      <c r="JBI139" s="343"/>
      <c r="JBJ139" s="343"/>
      <c r="JBK139" s="343"/>
      <c r="JBL139" s="343"/>
      <c r="JBM139" s="343"/>
      <c r="JBN139" s="343"/>
      <c r="JBO139" s="343"/>
      <c r="JBP139" s="343"/>
      <c r="JBQ139" s="343"/>
      <c r="JBR139" s="343"/>
      <c r="JBS139" s="343"/>
      <c r="JBT139" s="343"/>
      <c r="JBU139" s="343"/>
      <c r="JBV139" s="343"/>
      <c r="JBW139" s="343"/>
      <c r="JBX139" s="343"/>
      <c r="JBY139" s="343"/>
      <c r="JBZ139" s="343"/>
      <c r="JCA139" s="343"/>
      <c r="JCB139" s="343"/>
      <c r="JCC139" s="343"/>
      <c r="JCD139" s="343"/>
      <c r="JCE139" s="343"/>
      <c r="JCF139" s="343"/>
      <c r="JCG139" s="343"/>
      <c r="JCH139" s="343"/>
      <c r="JCI139" s="343"/>
      <c r="JCJ139" s="343"/>
      <c r="JCK139" s="343"/>
      <c r="JCL139" s="343"/>
      <c r="JCM139" s="343"/>
      <c r="JCN139" s="343"/>
      <c r="JCO139" s="343"/>
      <c r="JCP139" s="343"/>
      <c r="JCQ139" s="343"/>
      <c r="JCR139" s="343"/>
      <c r="JCS139" s="343"/>
      <c r="JCT139" s="343"/>
      <c r="JCU139" s="343"/>
      <c r="JCV139" s="343"/>
      <c r="JCW139" s="343"/>
      <c r="JCX139" s="343"/>
      <c r="JCY139" s="343"/>
      <c r="JCZ139" s="343"/>
      <c r="JDA139" s="343"/>
      <c r="JDB139" s="343"/>
      <c r="JDC139" s="343"/>
      <c r="JDD139" s="343"/>
      <c r="JDE139" s="343"/>
      <c r="JDF139" s="343"/>
      <c r="JDG139" s="343"/>
      <c r="JDH139" s="343"/>
      <c r="JDI139" s="343"/>
      <c r="JDJ139" s="343"/>
      <c r="JDK139" s="343"/>
      <c r="JDL139" s="343"/>
      <c r="JDM139" s="343"/>
      <c r="JDN139" s="343"/>
      <c r="JDO139" s="343"/>
      <c r="JDP139" s="343"/>
      <c r="JDQ139" s="343"/>
      <c r="JDR139" s="343"/>
      <c r="JDS139" s="343"/>
      <c r="JDT139" s="343"/>
      <c r="JDU139" s="343"/>
      <c r="JDV139" s="343"/>
      <c r="JDW139" s="343"/>
      <c r="JDX139" s="343"/>
      <c r="JDY139" s="343"/>
      <c r="JDZ139" s="343"/>
      <c r="JEA139" s="343"/>
      <c r="JEB139" s="343"/>
      <c r="JEC139" s="343"/>
      <c r="JED139" s="343"/>
      <c r="JEE139" s="343"/>
      <c r="JEF139" s="343"/>
      <c r="JEG139" s="343"/>
      <c r="JEH139" s="343"/>
      <c r="JEI139" s="343"/>
      <c r="JEJ139" s="343"/>
      <c r="JEK139" s="343"/>
      <c r="JEL139" s="343"/>
      <c r="JEM139" s="343"/>
      <c r="JEN139" s="343"/>
      <c r="JEO139" s="343"/>
      <c r="JEP139" s="343"/>
      <c r="JEQ139" s="343"/>
      <c r="JER139" s="343"/>
      <c r="JES139" s="343"/>
      <c r="JET139" s="343"/>
      <c r="JEU139" s="343"/>
      <c r="JEV139" s="343"/>
      <c r="JEW139" s="343"/>
      <c r="JEX139" s="343"/>
      <c r="JEY139" s="343"/>
      <c r="JEZ139" s="343"/>
      <c r="JFA139" s="343"/>
      <c r="JFB139" s="343"/>
      <c r="JFC139" s="343"/>
      <c r="JFD139" s="343"/>
      <c r="JFE139" s="343"/>
      <c r="JFF139" s="343"/>
      <c r="JFG139" s="343"/>
      <c r="JFH139" s="343"/>
      <c r="JFI139" s="343"/>
      <c r="JFJ139" s="343"/>
      <c r="JFK139" s="343"/>
      <c r="JFL139" s="343"/>
      <c r="JFM139" s="343"/>
      <c r="JFN139" s="343"/>
      <c r="JFO139" s="343"/>
      <c r="JFP139" s="343"/>
      <c r="JFQ139" s="343"/>
      <c r="JFR139" s="343"/>
      <c r="JFS139" s="343"/>
      <c r="JFT139" s="343"/>
      <c r="JFU139" s="343"/>
      <c r="JFV139" s="343"/>
      <c r="JFW139" s="343"/>
      <c r="JFX139" s="343"/>
      <c r="JFY139" s="343"/>
      <c r="JFZ139" s="343"/>
      <c r="JGA139" s="343"/>
      <c r="JGB139" s="343"/>
      <c r="JGC139" s="343"/>
      <c r="JGD139" s="343"/>
      <c r="JGE139" s="343"/>
      <c r="JGF139" s="343"/>
      <c r="JGG139" s="343"/>
      <c r="JGH139" s="343"/>
      <c r="JGI139" s="343"/>
      <c r="JGJ139" s="343"/>
      <c r="JGK139" s="343"/>
      <c r="JGL139" s="343"/>
      <c r="JGM139" s="343"/>
      <c r="JGN139" s="343"/>
      <c r="JGO139" s="343"/>
      <c r="JGP139" s="343"/>
      <c r="JGQ139" s="343"/>
      <c r="JGR139" s="343"/>
      <c r="JGS139" s="343"/>
      <c r="JGT139" s="343"/>
      <c r="JGU139" s="343"/>
      <c r="JGV139" s="343"/>
      <c r="JGW139" s="343"/>
      <c r="JGX139" s="343"/>
      <c r="JGY139" s="343"/>
      <c r="JGZ139" s="343"/>
      <c r="JHA139" s="343"/>
      <c r="JHB139" s="343"/>
      <c r="JHC139" s="343"/>
      <c r="JHD139" s="343"/>
      <c r="JHE139" s="343"/>
      <c r="JHF139" s="343"/>
      <c r="JHG139" s="343"/>
      <c r="JHH139" s="343"/>
      <c r="JHI139" s="343"/>
      <c r="JHJ139" s="343"/>
      <c r="JHK139" s="343"/>
      <c r="JHL139" s="343"/>
      <c r="JHM139" s="343"/>
      <c r="JHN139" s="343"/>
      <c r="JHO139" s="343"/>
      <c r="JHP139" s="343"/>
      <c r="JHQ139" s="343"/>
      <c r="JHR139" s="343"/>
      <c r="JHS139" s="343"/>
      <c r="JHT139" s="343"/>
      <c r="JHU139" s="343"/>
      <c r="JHV139" s="343"/>
      <c r="JHW139" s="343"/>
      <c r="JHX139" s="343"/>
      <c r="JHY139" s="343"/>
      <c r="JHZ139" s="343"/>
      <c r="JIA139" s="343"/>
      <c r="JIB139" s="343"/>
      <c r="JIC139" s="343"/>
      <c r="JID139" s="343"/>
      <c r="JIE139" s="343"/>
      <c r="JIF139" s="343"/>
      <c r="JIG139" s="343"/>
      <c r="JIH139" s="343"/>
      <c r="JII139" s="343"/>
      <c r="JIJ139" s="343"/>
      <c r="JIK139" s="343"/>
      <c r="JIL139" s="343"/>
      <c r="JIM139" s="343"/>
      <c r="JIN139" s="343"/>
      <c r="JIO139" s="343"/>
      <c r="JIP139" s="343"/>
      <c r="JIQ139" s="343"/>
      <c r="JIR139" s="343"/>
      <c r="JIS139" s="343"/>
      <c r="JIT139" s="343"/>
      <c r="JIU139" s="343"/>
      <c r="JIV139" s="343"/>
      <c r="JIW139" s="343"/>
      <c r="JIX139" s="343"/>
      <c r="JIY139" s="343"/>
      <c r="JIZ139" s="343"/>
      <c r="JJA139" s="343"/>
      <c r="JJB139" s="343"/>
      <c r="JJC139" s="343"/>
      <c r="JJD139" s="343"/>
      <c r="JJE139" s="343"/>
      <c r="JJF139" s="343"/>
      <c r="JJG139" s="343"/>
      <c r="JJH139" s="343"/>
      <c r="JJI139" s="343"/>
      <c r="JJJ139" s="343"/>
      <c r="JJK139" s="343"/>
      <c r="JJL139" s="343"/>
      <c r="JJM139" s="343"/>
      <c r="JJN139" s="343"/>
      <c r="JJO139" s="343"/>
      <c r="JJP139" s="343"/>
      <c r="JJQ139" s="343"/>
      <c r="JJR139" s="343"/>
      <c r="JJS139" s="343"/>
      <c r="JJT139" s="343"/>
      <c r="JJU139" s="343"/>
      <c r="JJV139" s="343"/>
      <c r="JJW139" s="343"/>
      <c r="JJX139" s="343"/>
      <c r="JJY139" s="343"/>
      <c r="JJZ139" s="343"/>
      <c r="JKA139" s="343"/>
      <c r="JKB139" s="343"/>
      <c r="JKC139" s="343"/>
      <c r="JKD139" s="343"/>
      <c r="JKE139" s="343"/>
      <c r="JKF139" s="343"/>
      <c r="JKG139" s="343"/>
      <c r="JKH139" s="343"/>
      <c r="JKI139" s="343"/>
      <c r="JKJ139" s="343"/>
      <c r="JKK139" s="343"/>
      <c r="JKL139" s="343"/>
      <c r="JKM139" s="343"/>
      <c r="JKN139" s="343"/>
      <c r="JKO139" s="343"/>
      <c r="JKP139" s="343"/>
      <c r="JKQ139" s="343"/>
      <c r="JKR139" s="343"/>
      <c r="JKS139" s="343"/>
      <c r="JKT139" s="343"/>
      <c r="JKU139" s="343"/>
      <c r="JKV139" s="343"/>
      <c r="JKW139" s="343"/>
      <c r="JKX139" s="343"/>
      <c r="JKY139" s="343"/>
      <c r="JKZ139" s="343"/>
      <c r="JLA139" s="343"/>
      <c r="JLB139" s="343"/>
      <c r="JLC139" s="343"/>
      <c r="JLD139" s="343"/>
      <c r="JLE139" s="343"/>
      <c r="JLF139" s="343"/>
      <c r="JLG139" s="343"/>
      <c r="JLH139" s="343"/>
      <c r="JLI139" s="343"/>
      <c r="JLJ139" s="343"/>
      <c r="JLK139" s="343"/>
      <c r="JLL139" s="343"/>
      <c r="JLM139" s="343"/>
      <c r="JLN139" s="343"/>
      <c r="JLO139" s="343"/>
      <c r="JLP139" s="343"/>
      <c r="JLQ139" s="343"/>
      <c r="JLR139" s="343"/>
      <c r="JLS139" s="343"/>
      <c r="JLT139" s="343"/>
      <c r="JLU139" s="343"/>
      <c r="JLV139" s="343"/>
      <c r="JLW139" s="343"/>
      <c r="JLX139" s="343"/>
      <c r="JLY139" s="343"/>
      <c r="JLZ139" s="343"/>
      <c r="JMA139" s="343"/>
      <c r="JMB139" s="343"/>
      <c r="JMC139" s="343"/>
      <c r="JMD139" s="343"/>
      <c r="JME139" s="343"/>
      <c r="JMF139" s="343"/>
      <c r="JMG139" s="343"/>
      <c r="JMH139" s="343"/>
      <c r="JMI139" s="343"/>
      <c r="JMJ139" s="343"/>
      <c r="JMK139" s="343"/>
      <c r="JML139" s="343"/>
      <c r="JMM139" s="343"/>
      <c r="JMN139" s="343"/>
      <c r="JMO139" s="343"/>
      <c r="JMP139" s="343"/>
      <c r="JMQ139" s="343"/>
      <c r="JMR139" s="343"/>
      <c r="JMS139" s="343"/>
      <c r="JMT139" s="343"/>
      <c r="JMU139" s="343"/>
      <c r="JMV139" s="343"/>
      <c r="JMW139" s="343"/>
      <c r="JMX139" s="343"/>
      <c r="JMY139" s="343"/>
      <c r="JMZ139" s="343"/>
      <c r="JNA139" s="343"/>
      <c r="JNB139" s="343"/>
      <c r="JNC139" s="343"/>
      <c r="JND139" s="343"/>
      <c r="JNE139" s="343"/>
      <c r="JNF139" s="343"/>
      <c r="JNG139" s="343"/>
      <c r="JNH139" s="343"/>
      <c r="JNI139" s="343"/>
      <c r="JNJ139" s="343"/>
      <c r="JNK139" s="343"/>
      <c r="JNL139" s="343"/>
      <c r="JNM139" s="343"/>
      <c r="JNN139" s="343"/>
      <c r="JNO139" s="343"/>
      <c r="JNP139" s="343"/>
      <c r="JNQ139" s="343"/>
      <c r="JNR139" s="343"/>
      <c r="JNS139" s="343"/>
      <c r="JNT139" s="343"/>
      <c r="JNU139" s="343"/>
      <c r="JNV139" s="343"/>
      <c r="JNW139" s="343"/>
      <c r="JNX139" s="343"/>
      <c r="JNY139" s="343"/>
      <c r="JNZ139" s="343"/>
      <c r="JOA139" s="343"/>
      <c r="JOB139" s="343"/>
      <c r="JOC139" s="343"/>
      <c r="JOD139" s="343"/>
      <c r="JOE139" s="343"/>
      <c r="JOF139" s="343"/>
      <c r="JOG139" s="343"/>
      <c r="JOH139" s="343"/>
      <c r="JOI139" s="343"/>
      <c r="JOJ139" s="343"/>
      <c r="JOK139" s="343"/>
      <c r="JOL139" s="343"/>
      <c r="JOM139" s="343"/>
      <c r="JON139" s="343"/>
      <c r="JOO139" s="343"/>
      <c r="JOP139" s="343"/>
      <c r="JOQ139" s="343"/>
      <c r="JOR139" s="343"/>
      <c r="JOS139" s="343"/>
      <c r="JOT139" s="343"/>
      <c r="JOU139" s="343"/>
      <c r="JOV139" s="343"/>
      <c r="JOW139" s="343"/>
      <c r="JOX139" s="343"/>
      <c r="JOY139" s="343"/>
      <c r="JOZ139" s="343"/>
      <c r="JPA139" s="343"/>
      <c r="JPB139" s="343"/>
      <c r="JPC139" s="343"/>
      <c r="JPD139" s="343"/>
      <c r="JPE139" s="343"/>
      <c r="JPF139" s="343"/>
      <c r="JPG139" s="343"/>
      <c r="JPH139" s="343"/>
      <c r="JPI139" s="343"/>
      <c r="JPJ139" s="343"/>
      <c r="JPK139" s="343"/>
      <c r="JPL139" s="343"/>
      <c r="JPM139" s="343"/>
      <c r="JPN139" s="343"/>
      <c r="JPO139" s="343"/>
      <c r="JPP139" s="343"/>
      <c r="JPQ139" s="343"/>
      <c r="JPR139" s="343"/>
      <c r="JPS139" s="343"/>
      <c r="JPT139" s="343"/>
      <c r="JPU139" s="343"/>
      <c r="JPV139" s="343"/>
      <c r="JPW139" s="343"/>
      <c r="JPX139" s="343"/>
      <c r="JPY139" s="343"/>
      <c r="JPZ139" s="343"/>
      <c r="JQA139" s="343"/>
      <c r="JQB139" s="343"/>
      <c r="JQC139" s="343"/>
      <c r="JQD139" s="343"/>
      <c r="JQE139" s="343"/>
      <c r="JQF139" s="343"/>
      <c r="JQG139" s="343"/>
      <c r="JQH139" s="343"/>
      <c r="JQI139" s="343"/>
      <c r="JQJ139" s="343"/>
      <c r="JQK139" s="343"/>
      <c r="JQL139" s="343"/>
      <c r="JQM139" s="343"/>
      <c r="JQN139" s="343"/>
      <c r="JQO139" s="343"/>
      <c r="JQP139" s="343"/>
      <c r="JQQ139" s="343"/>
      <c r="JQR139" s="343"/>
      <c r="JQS139" s="343"/>
      <c r="JQT139" s="343"/>
      <c r="JQU139" s="343"/>
      <c r="JQV139" s="343"/>
      <c r="JQW139" s="343"/>
      <c r="JQX139" s="343"/>
      <c r="JQY139" s="343"/>
      <c r="JQZ139" s="343"/>
      <c r="JRA139" s="343"/>
      <c r="JRB139" s="343"/>
      <c r="JRC139" s="343"/>
      <c r="JRD139" s="343"/>
      <c r="JRE139" s="343"/>
      <c r="JRF139" s="343"/>
      <c r="JRG139" s="343"/>
      <c r="JRH139" s="343"/>
      <c r="JRI139" s="343"/>
      <c r="JRJ139" s="343"/>
      <c r="JRK139" s="343"/>
      <c r="JRL139" s="343"/>
      <c r="JRM139" s="343"/>
      <c r="JRN139" s="343"/>
      <c r="JRO139" s="343"/>
      <c r="JRP139" s="343"/>
      <c r="JRQ139" s="343"/>
      <c r="JRR139" s="343"/>
      <c r="JRS139" s="343"/>
      <c r="JRT139" s="343"/>
      <c r="JRU139" s="343"/>
      <c r="JRV139" s="343"/>
      <c r="JRW139" s="343"/>
      <c r="JRX139" s="343"/>
      <c r="JRY139" s="343"/>
      <c r="JRZ139" s="343"/>
      <c r="JSA139" s="343"/>
      <c r="JSB139" s="343"/>
      <c r="JSC139" s="343"/>
      <c r="JSD139" s="343"/>
      <c r="JSE139" s="343"/>
      <c r="JSF139" s="343"/>
      <c r="JSG139" s="343"/>
      <c r="JSH139" s="343"/>
      <c r="JSI139" s="343"/>
      <c r="JSJ139" s="343"/>
      <c r="JSK139" s="343"/>
      <c r="JSL139" s="343"/>
      <c r="JSM139" s="343"/>
      <c r="JSN139" s="343"/>
      <c r="JSO139" s="343"/>
      <c r="JSP139" s="343"/>
      <c r="JSQ139" s="343"/>
      <c r="JSR139" s="343"/>
      <c r="JSS139" s="343"/>
      <c r="JST139" s="343"/>
      <c r="JSU139" s="343"/>
      <c r="JSV139" s="343"/>
      <c r="JSW139" s="343"/>
      <c r="JSX139" s="343"/>
      <c r="JSY139" s="343"/>
      <c r="JSZ139" s="343"/>
      <c r="JTA139" s="343"/>
      <c r="JTB139" s="343"/>
      <c r="JTC139" s="343"/>
      <c r="JTD139" s="343"/>
      <c r="JTE139" s="343"/>
      <c r="JTF139" s="343"/>
      <c r="JTG139" s="343"/>
      <c r="JTH139" s="343"/>
      <c r="JTI139" s="343"/>
      <c r="JTJ139" s="343"/>
      <c r="JTK139" s="343"/>
      <c r="JTL139" s="343"/>
      <c r="JTM139" s="343"/>
      <c r="JTN139" s="343"/>
      <c r="JTO139" s="343"/>
      <c r="JTP139" s="343"/>
      <c r="JTQ139" s="343"/>
      <c r="JTR139" s="343"/>
      <c r="JTS139" s="343"/>
      <c r="JTT139" s="343"/>
      <c r="JTU139" s="343"/>
      <c r="JTV139" s="343"/>
      <c r="JTW139" s="343"/>
      <c r="JTX139" s="343"/>
      <c r="JTY139" s="343"/>
      <c r="JTZ139" s="343"/>
      <c r="JUA139" s="343"/>
      <c r="JUB139" s="343"/>
      <c r="JUC139" s="343"/>
      <c r="JUD139" s="343"/>
      <c r="JUE139" s="343"/>
      <c r="JUF139" s="343"/>
      <c r="JUG139" s="343"/>
      <c r="JUH139" s="343"/>
      <c r="JUI139" s="343"/>
      <c r="JUJ139" s="343"/>
      <c r="JUK139" s="343"/>
      <c r="JUL139" s="343"/>
      <c r="JUM139" s="343"/>
      <c r="JUN139" s="343"/>
      <c r="JUO139" s="343"/>
      <c r="JUP139" s="343"/>
      <c r="JUQ139" s="343"/>
      <c r="JUR139" s="343"/>
      <c r="JUS139" s="343"/>
      <c r="JUT139" s="343"/>
      <c r="JUU139" s="343"/>
      <c r="JUV139" s="343"/>
      <c r="JUW139" s="343"/>
      <c r="JUX139" s="343"/>
      <c r="JUY139" s="343"/>
      <c r="JUZ139" s="343"/>
      <c r="JVA139" s="343"/>
      <c r="JVB139" s="343"/>
      <c r="JVC139" s="343"/>
      <c r="JVD139" s="343"/>
      <c r="JVE139" s="343"/>
      <c r="JVF139" s="343"/>
      <c r="JVG139" s="343"/>
      <c r="JVH139" s="343"/>
      <c r="JVI139" s="343"/>
      <c r="JVJ139" s="343"/>
      <c r="JVK139" s="343"/>
      <c r="JVL139" s="343"/>
      <c r="JVM139" s="343"/>
      <c r="JVN139" s="343"/>
      <c r="JVO139" s="343"/>
      <c r="JVP139" s="343"/>
      <c r="JVQ139" s="343"/>
      <c r="JVR139" s="343"/>
      <c r="JVS139" s="343"/>
      <c r="JVT139" s="343"/>
      <c r="JVU139" s="343"/>
      <c r="JVV139" s="343"/>
      <c r="JVW139" s="343"/>
      <c r="JVX139" s="343"/>
      <c r="JVY139" s="343"/>
      <c r="JVZ139" s="343"/>
      <c r="JWA139" s="343"/>
      <c r="JWB139" s="343"/>
      <c r="JWC139" s="343"/>
      <c r="JWD139" s="343"/>
      <c r="JWE139" s="343"/>
      <c r="JWF139" s="343"/>
      <c r="JWG139" s="343"/>
      <c r="JWH139" s="343"/>
      <c r="JWI139" s="343"/>
      <c r="JWJ139" s="343"/>
      <c r="JWK139" s="343"/>
      <c r="JWL139" s="343"/>
      <c r="JWM139" s="343"/>
      <c r="JWN139" s="343"/>
      <c r="JWO139" s="343"/>
      <c r="JWP139" s="343"/>
      <c r="JWQ139" s="343"/>
      <c r="JWR139" s="343"/>
      <c r="JWS139" s="343"/>
      <c r="JWT139" s="343"/>
      <c r="JWU139" s="343"/>
      <c r="JWV139" s="343"/>
      <c r="JWW139" s="343"/>
      <c r="JWX139" s="343"/>
      <c r="JWY139" s="343"/>
      <c r="JWZ139" s="343"/>
      <c r="JXA139" s="343"/>
      <c r="JXB139" s="343"/>
      <c r="JXC139" s="343"/>
      <c r="JXD139" s="343"/>
      <c r="JXE139" s="343"/>
      <c r="JXF139" s="343"/>
      <c r="JXG139" s="343"/>
      <c r="JXH139" s="343"/>
      <c r="JXI139" s="343"/>
      <c r="JXJ139" s="343"/>
      <c r="JXK139" s="343"/>
      <c r="JXL139" s="343"/>
      <c r="JXM139" s="343"/>
      <c r="JXN139" s="343"/>
      <c r="JXO139" s="343"/>
      <c r="JXP139" s="343"/>
      <c r="JXQ139" s="343"/>
      <c r="JXR139" s="343"/>
      <c r="JXS139" s="343"/>
      <c r="JXT139" s="343"/>
      <c r="JXU139" s="343"/>
      <c r="JXV139" s="343"/>
      <c r="JXW139" s="343"/>
      <c r="JXX139" s="343"/>
      <c r="JXY139" s="343"/>
      <c r="JXZ139" s="343"/>
      <c r="JYA139" s="343"/>
      <c r="JYB139" s="343"/>
      <c r="JYC139" s="343"/>
      <c r="JYD139" s="343"/>
      <c r="JYE139" s="343"/>
      <c r="JYF139" s="343"/>
      <c r="JYG139" s="343"/>
      <c r="JYH139" s="343"/>
      <c r="JYI139" s="343"/>
      <c r="JYJ139" s="343"/>
      <c r="JYK139" s="343"/>
      <c r="JYL139" s="343"/>
      <c r="JYM139" s="343"/>
      <c r="JYN139" s="343"/>
      <c r="JYO139" s="343"/>
      <c r="JYP139" s="343"/>
      <c r="JYQ139" s="343"/>
      <c r="JYR139" s="343"/>
      <c r="JYS139" s="343"/>
      <c r="JYT139" s="343"/>
      <c r="JYU139" s="343"/>
      <c r="JYV139" s="343"/>
      <c r="JYW139" s="343"/>
      <c r="JYX139" s="343"/>
      <c r="JYY139" s="343"/>
      <c r="JYZ139" s="343"/>
      <c r="JZA139" s="343"/>
      <c r="JZB139" s="343"/>
      <c r="JZC139" s="343"/>
      <c r="JZD139" s="343"/>
      <c r="JZE139" s="343"/>
      <c r="JZF139" s="343"/>
      <c r="JZG139" s="343"/>
      <c r="JZH139" s="343"/>
      <c r="JZI139" s="343"/>
      <c r="JZJ139" s="343"/>
      <c r="JZK139" s="343"/>
      <c r="JZL139" s="343"/>
      <c r="JZM139" s="343"/>
      <c r="JZN139" s="343"/>
      <c r="JZO139" s="343"/>
      <c r="JZP139" s="343"/>
      <c r="JZQ139" s="343"/>
      <c r="JZR139" s="343"/>
      <c r="JZS139" s="343"/>
      <c r="JZT139" s="343"/>
      <c r="JZU139" s="343"/>
      <c r="JZV139" s="343"/>
      <c r="JZW139" s="343"/>
      <c r="JZX139" s="343"/>
      <c r="JZY139" s="343"/>
      <c r="JZZ139" s="343"/>
      <c r="KAA139" s="343"/>
      <c r="KAB139" s="343"/>
      <c r="KAC139" s="343"/>
      <c r="KAD139" s="343"/>
      <c r="KAE139" s="343"/>
      <c r="KAF139" s="343"/>
      <c r="KAG139" s="343"/>
      <c r="KAH139" s="343"/>
      <c r="KAI139" s="343"/>
      <c r="KAJ139" s="343"/>
      <c r="KAK139" s="343"/>
      <c r="KAL139" s="343"/>
      <c r="KAM139" s="343"/>
      <c r="KAN139" s="343"/>
      <c r="KAO139" s="343"/>
      <c r="KAP139" s="343"/>
      <c r="KAQ139" s="343"/>
      <c r="KAR139" s="343"/>
      <c r="KAS139" s="343"/>
      <c r="KAT139" s="343"/>
      <c r="KAU139" s="343"/>
      <c r="KAV139" s="343"/>
      <c r="KAW139" s="343"/>
      <c r="KAX139" s="343"/>
      <c r="KAY139" s="343"/>
      <c r="KAZ139" s="343"/>
      <c r="KBA139" s="343"/>
      <c r="KBB139" s="343"/>
      <c r="KBC139" s="343"/>
      <c r="KBD139" s="343"/>
      <c r="KBE139" s="343"/>
      <c r="KBF139" s="343"/>
      <c r="KBG139" s="343"/>
      <c r="KBH139" s="343"/>
      <c r="KBI139" s="343"/>
      <c r="KBJ139" s="343"/>
      <c r="KBK139" s="343"/>
      <c r="KBL139" s="343"/>
      <c r="KBM139" s="343"/>
      <c r="KBN139" s="343"/>
      <c r="KBO139" s="343"/>
      <c r="KBP139" s="343"/>
      <c r="KBQ139" s="343"/>
      <c r="KBR139" s="343"/>
      <c r="KBS139" s="343"/>
      <c r="KBT139" s="343"/>
      <c r="KBU139" s="343"/>
      <c r="KBV139" s="343"/>
      <c r="KBW139" s="343"/>
      <c r="KBX139" s="343"/>
      <c r="KBY139" s="343"/>
      <c r="KBZ139" s="343"/>
      <c r="KCA139" s="343"/>
      <c r="KCB139" s="343"/>
      <c r="KCC139" s="343"/>
      <c r="KCD139" s="343"/>
      <c r="KCE139" s="343"/>
      <c r="KCF139" s="343"/>
      <c r="KCG139" s="343"/>
      <c r="KCH139" s="343"/>
      <c r="KCI139" s="343"/>
      <c r="KCJ139" s="343"/>
      <c r="KCK139" s="343"/>
      <c r="KCL139" s="343"/>
      <c r="KCM139" s="343"/>
      <c r="KCN139" s="343"/>
      <c r="KCO139" s="343"/>
      <c r="KCP139" s="343"/>
      <c r="KCQ139" s="343"/>
      <c r="KCR139" s="343"/>
      <c r="KCS139" s="343"/>
      <c r="KCT139" s="343"/>
      <c r="KCU139" s="343"/>
      <c r="KCV139" s="343"/>
      <c r="KCW139" s="343"/>
      <c r="KCX139" s="343"/>
      <c r="KCY139" s="343"/>
      <c r="KCZ139" s="343"/>
      <c r="KDA139" s="343"/>
      <c r="KDB139" s="343"/>
      <c r="KDC139" s="343"/>
      <c r="KDD139" s="343"/>
      <c r="KDE139" s="343"/>
      <c r="KDF139" s="343"/>
      <c r="KDG139" s="343"/>
      <c r="KDH139" s="343"/>
      <c r="KDI139" s="343"/>
      <c r="KDJ139" s="343"/>
      <c r="KDK139" s="343"/>
      <c r="KDL139" s="343"/>
      <c r="KDM139" s="343"/>
      <c r="KDN139" s="343"/>
      <c r="KDO139" s="343"/>
      <c r="KDP139" s="343"/>
      <c r="KDQ139" s="343"/>
      <c r="KDR139" s="343"/>
      <c r="KDS139" s="343"/>
      <c r="KDT139" s="343"/>
      <c r="KDU139" s="343"/>
      <c r="KDV139" s="343"/>
      <c r="KDW139" s="343"/>
      <c r="KDX139" s="343"/>
      <c r="KDY139" s="343"/>
      <c r="KDZ139" s="343"/>
      <c r="KEA139" s="343"/>
      <c r="KEB139" s="343"/>
      <c r="KEC139" s="343"/>
      <c r="KED139" s="343"/>
      <c r="KEE139" s="343"/>
      <c r="KEF139" s="343"/>
      <c r="KEG139" s="343"/>
      <c r="KEH139" s="343"/>
      <c r="KEI139" s="343"/>
      <c r="KEJ139" s="343"/>
      <c r="KEK139" s="343"/>
      <c r="KEL139" s="343"/>
      <c r="KEM139" s="343"/>
      <c r="KEN139" s="343"/>
      <c r="KEO139" s="343"/>
      <c r="KEP139" s="343"/>
      <c r="KEQ139" s="343"/>
      <c r="KER139" s="343"/>
      <c r="KES139" s="343"/>
      <c r="KET139" s="343"/>
      <c r="KEU139" s="343"/>
      <c r="KEV139" s="343"/>
      <c r="KEW139" s="343"/>
      <c r="KEX139" s="343"/>
      <c r="KEY139" s="343"/>
      <c r="KEZ139" s="343"/>
      <c r="KFA139" s="343"/>
      <c r="KFB139" s="343"/>
      <c r="KFC139" s="343"/>
      <c r="KFD139" s="343"/>
      <c r="KFE139" s="343"/>
      <c r="KFF139" s="343"/>
      <c r="KFG139" s="343"/>
      <c r="KFH139" s="343"/>
      <c r="KFI139" s="343"/>
      <c r="KFJ139" s="343"/>
      <c r="KFK139" s="343"/>
      <c r="KFL139" s="343"/>
      <c r="KFM139" s="343"/>
      <c r="KFN139" s="343"/>
      <c r="KFO139" s="343"/>
      <c r="KFP139" s="343"/>
      <c r="KFQ139" s="343"/>
      <c r="KFR139" s="343"/>
      <c r="KFS139" s="343"/>
      <c r="KFT139" s="343"/>
      <c r="KFU139" s="343"/>
      <c r="KFV139" s="343"/>
      <c r="KFW139" s="343"/>
      <c r="KFX139" s="343"/>
      <c r="KFY139" s="343"/>
      <c r="KFZ139" s="343"/>
      <c r="KGA139" s="343"/>
      <c r="KGB139" s="343"/>
      <c r="KGC139" s="343"/>
      <c r="KGD139" s="343"/>
      <c r="KGE139" s="343"/>
      <c r="KGF139" s="343"/>
      <c r="KGG139" s="343"/>
      <c r="KGH139" s="343"/>
      <c r="KGI139" s="343"/>
      <c r="KGJ139" s="343"/>
      <c r="KGK139" s="343"/>
      <c r="KGL139" s="343"/>
      <c r="KGM139" s="343"/>
      <c r="KGN139" s="343"/>
      <c r="KGO139" s="343"/>
      <c r="KGP139" s="343"/>
      <c r="KGQ139" s="343"/>
      <c r="KGR139" s="343"/>
      <c r="KGS139" s="343"/>
      <c r="KGT139" s="343"/>
      <c r="KGU139" s="343"/>
      <c r="KGV139" s="343"/>
      <c r="KGW139" s="343"/>
      <c r="KGX139" s="343"/>
      <c r="KGY139" s="343"/>
      <c r="KGZ139" s="343"/>
      <c r="KHA139" s="343"/>
      <c r="KHB139" s="343"/>
      <c r="KHC139" s="343"/>
      <c r="KHD139" s="343"/>
      <c r="KHE139" s="343"/>
      <c r="KHF139" s="343"/>
      <c r="KHG139" s="343"/>
      <c r="KHH139" s="343"/>
      <c r="KHI139" s="343"/>
      <c r="KHJ139" s="343"/>
      <c r="KHK139" s="343"/>
      <c r="KHL139" s="343"/>
      <c r="KHM139" s="343"/>
      <c r="KHN139" s="343"/>
      <c r="KHO139" s="343"/>
      <c r="KHP139" s="343"/>
      <c r="KHQ139" s="343"/>
      <c r="KHR139" s="343"/>
      <c r="KHS139" s="343"/>
      <c r="KHT139" s="343"/>
      <c r="KHU139" s="343"/>
      <c r="KHV139" s="343"/>
      <c r="KHW139" s="343"/>
      <c r="KHX139" s="343"/>
      <c r="KHY139" s="343"/>
      <c r="KHZ139" s="343"/>
      <c r="KIA139" s="343"/>
      <c r="KIB139" s="343"/>
      <c r="KIC139" s="343"/>
      <c r="KID139" s="343"/>
      <c r="KIE139" s="343"/>
      <c r="KIF139" s="343"/>
      <c r="KIG139" s="343"/>
      <c r="KIH139" s="343"/>
      <c r="KII139" s="343"/>
      <c r="KIJ139" s="343"/>
      <c r="KIK139" s="343"/>
      <c r="KIL139" s="343"/>
      <c r="KIM139" s="343"/>
      <c r="KIN139" s="343"/>
      <c r="KIO139" s="343"/>
      <c r="KIP139" s="343"/>
      <c r="KIQ139" s="343"/>
      <c r="KIR139" s="343"/>
      <c r="KIS139" s="343"/>
      <c r="KIT139" s="343"/>
      <c r="KIU139" s="343"/>
      <c r="KIV139" s="343"/>
      <c r="KIW139" s="343"/>
      <c r="KIX139" s="343"/>
      <c r="KIY139" s="343"/>
      <c r="KIZ139" s="343"/>
      <c r="KJA139" s="343"/>
      <c r="KJB139" s="343"/>
      <c r="KJC139" s="343"/>
      <c r="KJD139" s="343"/>
      <c r="KJE139" s="343"/>
      <c r="KJF139" s="343"/>
      <c r="KJG139" s="343"/>
      <c r="KJH139" s="343"/>
      <c r="KJI139" s="343"/>
      <c r="KJJ139" s="343"/>
      <c r="KJK139" s="343"/>
      <c r="KJL139" s="343"/>
      <c r="KJM139" s="343"/>
      <c r="KJN139" s="343"/>
      <c r="KJO139" s="343"/>
      <c r="KJP139" s="343"/>
      <c r="KJQ139" s="343"/>
      <c r="KJR139" s="343"/>
      <c r="KJS139" s="343"/>
      <c r="KJT139" s="343"/>
      <c r="KJU139" s="343"/>
      <c r="KJV139" s="343"/>
      <c r="KJW139" s="343"/>
      <c r="KJX139" s="343"/>
      <c r="KJY139" s="343"/>
      <c r="KJZ139" s="343"/>
      <c r="KKA139" s="343"/>
      <c r="KKB139" s="343"/>
      <c r="KKC139" s="343"/>
      <c r="KKD139" s="343"/>
      <c r="KKE139" s="343"/>
      <c r="KKF139" s="343"/>
      <c r="KKG139" s="343"/>
      <c r="KKH139" s="343"/>
      <c r="KKI139" s="343"/>
      <c r="KKJ139" s="343"/>
      <c r="KKK139" s="343"/>
      <c r="KKL139" s="343"/>
      <c r="KKM139" s="343"/>
      <c r="KKN139" s="343"/>
      <c r="KKO139" s="343"/>
      <c r="KKP139" s="343"/>
      <c r="KKQ139" s="343"/>
      <c r="KKR139" s="343"/>
      <c r="KKS139" s="343"/>
      <c r="KKT139" s="343"/>
      <c r="KKU139" s="343"/>
      <c r="KKV139" s="343"/>
      <c r="KKW139" s="343"/>
      <c r="KKX139" s="343"/>
      <c r="KKY139" s="343"/>
      <c r="KKZ139" s="343"/>
      <c r="KLA139" s="343"/>
      <c r="KLB139" s="343"/>
      <c r="KLC139" s="343"/>
      <c r="KLD139" s="343"/>
      <c r="KLE139" s="343"/>
      <c r="KLF139" s="343"/>
      <c r="KLG139" s="343"/>
      <c r="KLH139" s="343"/>
      <c r="KLI139" s="343"/>
      <c r="KLJ139" s="343"/>
      <c r="KLK139" s="343"/>
      <c r="KLL139" s="343"/>
      <c r="KLM139" s="343"/>
      <c r="KLN139" s="343"/>
      <c r="KLO139" s="343"/>
      <c r="KLP139" s="343"/>
      <c r="KLQ139" s="343"/>
      <c r="KLR139" s="343"/>
      <c r="KLS139" s="343"/>
      <c r="KLT139" s="343"/>
      <c r="KLU139" s="343"/>
      <c r="KLV139" s="343"/>
      <c r="KLW139" s="343"/>
      <c r="KLX139" s="343"/>
      <c r="KLY139" s="343"/>
      <c r="KLZ139" s="343"/>
      <c r="KMA139" s="343"/>
      <c r="KMB139" s="343"/>
      <c r="KMC139" s="343"/>
      <c r="KMD139" s="343"/>
      <c r="KME139" s="343"/>
      <c r="KMF139" s="343"/>
      <c r="KMG139" s="343"/>
      <c r="KMH139" s="343"/>
      <c r="KMI139" s="343"/>
      <c r="KMJ139" s="343"/>
      <c r="KMK139" s="343"/>
      <c r="KML139" s="343"/>
      <c r="KMM139" s="343"/>
      <c r="KMN139" s="343"/>
      <c r="KMO139" s="343"/>
      <c r="KMP139" s="343"/>
      <c r="KMQ139" s="343"/>
      <c r="KMR139" s="343"/>
      <c r="KMS139" s="343"/>
      <c r="KMT139" s="343"/>
      <c r="KMU139" s="343"/>
      <c r="KMV139" s="343"/>
      <c r="KMW139" s="343"/>
      <c r="KMX139" s="343"/>
      <c r="KMY139" s="343"/>
      <c r="KMZ139" s="343"/>
      <c r="KNA139" s="343"/>
      <c r="KNB139" s="343"/>
      <c r="KNC139" s="343"/>
      <c r="KND139" s="343"/>
      <c r="KNE139" s="343"/>
      <c r="KNF139" s="343"/>
      <c r="KNG139" s="343"/>
      <c r="KNH139" s="343"/>
      <c r="KNI139" s="343"/>
      <c r="KNJ139" s="343"/>
      <c r="KNK139" s="343"/>
      <c r="KNL139" s="343"/>
      <c r="KNM139" s="343"/>
      <c r="KNN139" s="343"/>
      <c r="KNO139" s="343"/>
      <c r="KNP139" s="343"/>
      <c r="KNQ139" s="343"/>
      <c r="KNR139" s="343"/>
      <c r="KNS139" s="343"/>
      <c r="KNT139" s="343"/>
      <c r="KNU139" s="343"/>
      <c r="KNV139" s="343"/>
      <c r="KNW139" s="343"/>
      <c r="KNX139" s="343"/>
      <c r="KNY139" s="343"/>
      <c r="KNZ139" s="343"/>
      <c r="KOA139" s="343"/>
      <c r="KOB139" s="343"/>
      <c r="KOC139" s="343"/>
      <c r="KOD139" s="343"/>
      <c r="KOE139" s="343"/>
      <c r="KOF139" s="343"/>
      <c r="KOG139" s="343"/>
      <c r="KOH139" s="343"/>
      <c r="KOI139" s="343"/>
      <c r="KOJ139" s="343"/>
      <c r="KOK139" s="343"/>
      <c r="KOL139" s="343"/>
      <c r="KOM139" s="343"/>
      <c r="KON139" s="343"/>
      <c r="KOO139" s="343"/>
      <c r="KOP139" s="343"/>
      <c r="KOQ139" s="343"/>
      <c r="KOR139" s="343"/>
      <c r="KOS139" s="343"/>
      <c r="KOT139" s="343"/>
      <c r="KOU139" s="343"/>
      <c r="KOV139" s="343"/>
      <c r="KOW139" s="343"/>
      <c r="KOX139" s="343"/>
      <c r="KOY139" s="343"/>
      <c r="KOZ139" s="343"/>
      <c r="KPA139" s="343"/>
      <c r="KPB139" s="343"/>
      <c r="KPC139" s="343"/>
      <c r="KPD139" s="343"/>
      <c r="KPE139" s="343"/>
      <c r="KPF139" s="343"/>
      <c r="KPG139" s="343"/>
      <c r="KPH139" s="343"/>
      <c r="KPI139" s="343"/>
      <c r="KPJ139" s="343"/>
      <c r="KPK139" s="343"/>
      <c r="KPL139" s="343"/>
      <c r="KPM139" s="343"/>
      <c r="KPN139" s="343"/>
      <c r="KPO139" s="343"/>
      <c r="KPP139" s="343"/>
      <c r="KPQ139" s="343"/>
      <c r="KPR139" s="343"/>
      <c r="KPS139" s="343"/>
      <c r="KPT139" s="343"/>
      <c r="KPU139" s="343"/>
      <c r="KPV139" s="343"/>
      <c r="KPW139" s="343"/>
      <c r="KPX139" s="343"/>
      <c r="KPY139" s="343"/>
      <c r="KPZ139" s="343"/>
      <c r="KQA139" s="343"/>
      <c r="KQB139" s="343"/>
      <c r="KQC139" s="343"/>
      <c r="KQD139" s="343"/>
      <c r="KQE139" s="343"/>
      <c r="KQF139" s="343"/>
      <c r="KQG139" s="343"/>
      <c r="KQH139" s="343"/>
      <c r="KQI139" s="343"/>
      <c r="KQJ139" s="343"/>
      <c r="KQK139" s="343"/>
      <c r="KQL139" s="343"/>
      <c r="KQM139" s="343"/>
      <c r="KQN139" s="343"/>
      <c r="KQO139" s="343"/>
      <c r="KQP139" s="343"/>
      <c r="KQQ139" s="343"/>
      <c r="KQR139" s="343"/>
      <c r="KQS139" s="343"/>
      <c r="KQT139" s="343"/>
      <c r="KQU139" s="343"/>
      <c r="KQV139" s="343"/>
      <c r="KQW139" s="343"/>
      <c r="KQX139" s="343"/>
      <c r="KQY139" s="343"/>
      <c r="KQZ139" s="343"/>
      <c r="KRA139" s="343"/>
      <c r="KRB139" s="343"/>
      <c r="KRC139" s="343"/>
      <c r="KRD139" s="343"/>
      <c r="KRE139" s="343"/>
      <c r="KRF139" s="343"/>
      <c r="KRG139" s="343"/>
      <c r="KRH139" s="343"/>
      <c r="KRI139" s="343"/>
      <c r="KRJ139" s="343"/>
      <c r="KRK139" s="343"/>
      <c r="KRL139" s="343"/>
      <c r="KRM139" s="343"/>
      <c r="KRN139" s="343"/>
      <c r="KRO139" s="343"/>
      <c r="KRP139" s="343"/>
      <c r="KRQ139" s="343"/>
      <c r="KRR139" s="343"/>
      <c r="KRS139" s="343"/>
      <c r="KRT139" s="343"/>
      <c r="KRU139" s="343"/>
      <c r="KRV139" s="343"/>
      <c r="KRW139" s="343"/>
      <c r="KRX139" s="343"/>
      <c r="KRY139" s="343"/>
      <c r="KRZ139" s="343"/>
      <c r="KSA139" s="343"/>
      <c r="KSB139" s="343"/>
      <c r="KSC139" s="343"/>
      <c r="KSD139" s="343"/>
      <c r="KSE139" s="343"/>
      <c r="KSF139" s="343"/>
      <c r="KSG139" s="343"/>
      <c r="KSH139" s="343"/>
      <c r="KSI139" s="343"/>
      <c r="KSJ139" s="343"/>
      <c r="KSK139" s="343"/>
      <c r="KSL139" s="343"/>
      <c r="KSM139" s="343"/>
      <c r="KSN139" s="343"/>
      <c r="KSO139" s="343"/>
      <c r="KSP139" s="343"/>
      <c r="KSQ139" s="343"/>
      <c r="KSR139" s="343"/>
      <c r="KSS139" s="343"/>
      <c r="KST139" s="343"/>
      <c r="KSU139" s="343"/>
      <c r="KSV139" s="343"/>
      <c r="KSW139" s="343"/>
      <c r="KSX139" s="343"/>
      <c r="KSY139" s="343"/>
      <c r="KSZ139" s="343"/>
      <c r="KTA139" s="343"/>
      <c r="KTB139" s="343"/>
      <c r="KTC139" s="343"/>
      <c r="KTD139" s="343"/>
      <c r="KTE139" s="343"/>
      <c r="KTF139" s="343"/>
      <c r="KTG139" s="343"/>
      <c r="KTH139" s="343"/>
      <c r="KTI139" s="343"/>
      <c r="KTJ139" s="343"/>
      <c r="KTK139" s="343"/>
      <c r="KTL139" s="343"/>
      <c r="KTM139" s="343"/>
      <c r="KTN139" s="343"/>
      <c r="KTO139" s="343"/>
      <c r="KTP139" s="343"/>
      <c r="KTQ139" s="343"/>
      <c r="KTR139" s="343"/>
      <c r="KTS139" s="343"/>
      <c r="KTT139" s="343"/>
      <c r="KTU139" s="343"/>
      <c r="KTV139" s="343"/>
      <c r="KTW139" s="343"/>
      <c r="KTX139" s="343"/>
      <c r="KTY139" s="343"/>
      <c r="KTZ139" s="343"/>
      <c r="KUA139" s="343"/>
      <c r="KUB139" s="343"/>
      <c r="KUC139" s="343"/>
      <c r="KUD139" s="343"/>
      <c r="KUE139" s="343"/>
      <c r="KUF139" s="343"/>
      <c r="KUG139" s="343"/>
      <c r="KUH139" s="343"/>
      <c r="KUI139" s="343"/>
      <c r="KUJ139" s="343"/>
      <c r="KUK139" s="343"/>
      <c r="KUL139" s="343"/>
      <c r="KUM139" s="343"/>
      <c r="KUN139" s="343"/>
      <c r="KUO139" s="343"/>
      <c r="KUP139" s="343"/>
      <c r="KUQ139" s="343"/>
      <c r="KUR139" s="343"/>
      <c r="KUS139" s="343"/>
      <c r="KUT139" s="343"/>
      <c r="KUU139" s="343"/>
      <c r="KUV139" s="343"/>
      <c r="KUW139" s="343"/>
      <c r="KUX139" s="343"/>
      <c r="KUY139" s="343"/>
      <c r="KUZ139" s="343"/>
      <c r="KVA139" s="343"/>
      <c r="KVB139" s="343"/>
      <c r="KVC139" s="343"/>
      <c r="KVD139" s="343"/>
      <c r="KVE139" s="343"/>
      <c r="KVF139" s="343"/>
      <c r="KVG139" s="343"/>
      <c r="KVH139" s="343"/>
      <c r="KVI139" s="343"/>
      <c r="KVJ139" s="343"/>
      <c r="KVK139" s="343"/>
      <c r="KVL139" s="343"/>
      <c r="KVM139" s="343"/>
      <c r="KVN139" s="343"/>
      <c r="KVO139" s="343"/>
      <c r="KVP139" s="343"/>
      <c r="KVQ139" s="343"/>
      <c r="KVR139" s="343"/>
      <c r="KVS139" s="343"/>
      <c r="KVT139" s="343"/>
      <c r="KVU139" s="343"/>
      <c r="KVV139" s="343"/>
      <c r="KVW139" s="343"/>
      <c r="KVX139" s="343"/>
      <c r="KVY139" s="343"/>
      <c r="KVZ139" s="343"/>
      <c r="KWA139" s="343"/>
      <c r="KWB139" s="343"/>
      <c r="KWC139" s="343"/>
      <c r="KWD139" s="343"/>
      <c r="KWE139" s="343"/>
      <c r="KWF139" s="343"/>
      <c r="KWG139" s="343"/>
      <c r="KWH139" s="343"/>
      <c r="KWI139" s="343"/>
      <c r="KWJ139" s="343"/>
      <c r="KWK139" s="343"/>
      <c r="KWL139" s="343"/>
      <c r="KWM139" s="343"/>
      <c r="KWN139" s="343"/>
      <c r="KWO139" s="343"/>
      <c r="KWP139" s="343"/>
      <c r="KWQ139" s="343"/>
      <c r="KWR139" s="343"/>
      <c r="KWS139" s="343"/>
      <c r="KWT139" s="343"/>
      <c r="KWU139" s="343"/>
      <c r="KWV139" s="343"/>
      <c r="KWW139" s="343"/>
      <c r="KWX139" s="343"/>
      <c r="KWY139" s="343"/>
      <c r="KWZ139" s="343"/>
      <c r="KXA139" s="343"/>
      <c r="KXB139" s="343"/>
      <c r="KXC139" s="343"/>
      <c r="KXD139" s="343"/>
      <c r="KXE139" s="343"/>
      <c r="KXF139" s="343"/>
      <c r="KXG139" s="343"/>
      <c r="KXH139" s="343"/>
      <c r="KXI139" s="343"/>
      <c r="KXJ139" s="343"/>
      <c r="KXK139" s="343"/>
      <c r="KXL139" s="343"/>
      <c r="KXM139" s="343"/>
      <c r="KXN139" s="343"/>
      <c r="KXO139" s="343"/>
      <c r="KXP139" s="343"/>
      <c r="KXQ139" s="343"/>
      <c r="KXR139" s="343"/>
      <c r="KXS139" s="343"/>
      <c r="KXT139" s="343"/>
      <c r="KXU139" s="343"/>
      <c r="KXV139" s="343"/>
      <c r="KXW139" s="343"/>
      <c r="KXX139" s="343"/>
      <c r="KXY139" s="343"/>
      <c r="KXZ139" s="343"/>
      <c r="KYA139" s="343"/>
      <c r="KYB139" s="343"/>
      <c r="KYC139" s="343"/>
      <c r="KYD139" s="343"/>
      <c r="KYE139" s="343"/>
      <c r="KYF139" s="343"/>
      <c r="KYG139" s="343"/>
      <c r="KYH139" s="343"/>
      <c r="KYI139" s="343"/>
      <c r="KYJ139" s="343"/>
      <c r="KYK139" s="343"/>
      <c r="KYL139" s="343"/>
      <c r="KYM139" s="343"/>
      <c r="KYN139" s="343"/>
      <c r="KYO139" s="343"/>
      <c r="KYP139" s="343"/>
      <c r="KYQ139" s="343"/>
      <c r="KYR139" s="343"/>
      <c r="KYS139" s="343"/>
      <c r="KYT139" s="343"/>
      <c r="KYU139" s="343"/>
      <c r="KYV139" s="343"/>
      <c r="KYW139" s="343"/>
      <c r="KYX139" s="343"/>
      <c r="KYY139" s="343"/>
      <c r="KYZ139" s="343"/>
      <c r="KZA139" s="343"/>
      <c r="KZB139" s="343"/>
      <c r="KZC139" s="343"/>
      <c r="KZD139" s="343"/>
      <c r="KZE139" s="343"/>
      <c r="KZF139" s="343"/>
      <c r="KZG139" s="343"/>
      <c r="KZH139" s="343"/>
      <c r="KZI139" s="343"/>
      <c r="KZJ139" s="343"/>
      <c r="KZK139" s="343"/>
      <c r="KZL139" s="343"/>
      <c r="KZM139" s="343"/>
      <c r="KZN139" s="343"/>
      <c r="KZO139" s="343"/>
      <c r="KZP139" s="343"/>
      <c r="KZQ139" s="343"/>
      <c r="KZR139" s="343"/>
      <c r="KZS139" s="343"/>
      <c r="KZT139" s="343"/>
      <c r="KZU139" s="343"/>
      <c r="KZV139" s="343"/>
      <c r="KZW139" s="343"/>
      <c r="KZX139" s="343"/>
      <c r="KZY139" s="343"/>
      <c r="KZZ139" s="343"/>
      <c r="LAA139" s="343"/>
      <c r="LAB139" s="343"/>
      <c r="LAC139" s="343"/>
      <c r="LAD139" s="343"/>
      <c r="LAE139" s="343"/>
      <c r="LAF139" s="343"/>
      <c r="LAG139" s="343"/>
      <c r="LAH139" s="343"/>
      <c r="LAI139" s="343"/>
      <c r="LAJ139" s="343"/>
      <c r="LAK139" s="343"/>
      <c r="LAL139" s="343"/>
      <c r="LAM139" s="343"/>
      <c r="LAN139" s="343"/>
      <c r="LAO139" s="343"/>
      <c r="LAP139" s="343"/>
      <c r="LAQ139" s="343"/>
      <c r="LAR139" s="343"/>
      <c r="LAS139" s="343"/>
      <c r="LAT139" s="343"/>
      <c r="LAU139" s="343"/>
      <c r="LAV139" s="343"/>
      <c r="LAW139" s="343"/>
      <c r="LAX139" s="343"/>
      <c r="LAY139" s="343"/>
      <c r="LAZ139" s="343"/>
      <c r="LBA139" s="343"/>
      <c r="LBB139" s="343"/>
      <c r="LBC139" s="343"/>
      <c r="LBD139" s="343"/>
      <c r="LBE139" s="343"/>
      <c r="LBF139" s="343"/>
      <c r="LBG139" s="343"/>
      <c r="LBH139" s="343"/>
      <c r="LBI139" s="343"/>
      <c r="LBJ139" s="343"/>
      <c r="LBK139" s="343"/>
      <c r="LBL139" s="343"/>
      <c r="LBM139" s="343"/>
      <c r="LBN139" s="343"/>
      <c r="LBO139" s="343"/>
      <c r="LBP139" s="343"/>
      <c r="LBQ139" s="343"/>
      <c r="LBR139" s="343"/>
      <c r="LBS139" s="343"/>
      <c r="LBT139" s="343"/>
      <c r="LBU139" s="343"/>
      <c r="LBV139" s="343"/>
      <c r="LBW139" s="343"/>
      <c r="LBX139" s="343"/>
      <c r="LBY139" s="343"/>
      <c r="LBZ139" s="343"/>
      <c r="LCA139" s="343"/>
      <c r="LCB139" s="343"/>
      <c r="LCC139" s="343"/>
      <c r="LCD139" s="343"/>
      <c r="LCE139" s="343"/>
      <c r="LCF139" s="343"/>
      <c r="LCG139" s="343"/>
      <c r="LCH139" s="343"/>
      <c r="LCI139" s="343"/>
      <c r="LCJ139" s="343"/>
      <c r="LCK139" s="343"/>
      <c r="LCL139" s="343"/>
      <c r="LCM139" s="343"/>
      <c r="LCN139" s="343"/>
      <c r="LCO139" s="343"/>
      <c r="LCP139" s="343"/>
      <c r="LCQ139" s="343"/>
      <c r="LCR139" s="343"/>
      <c r="LCS139" s="343"/>
      <c r="LCT139" s="343"/>
      <c r="LCU139" s="343"/>
      <c r="LCV139" s="343"/>
      <c r="LCW139" s="343"/>
      <c r="LCX139" s="343"/>
      <c r="LCY139" s="343"/>
      <c r="LCZ139" s="343"/>
      <c r="LDA139" s="343"/>
      <c r="LDB139" s="343"/>
      <c r="LDC139" s="343"/>
      <c r="LDD139" s="343"/>
      <c r="LDE139" s="343"/>
      <c r="LDF139" s="343"/>
      <c r="LDG139" s="343"/>
      <c r="LDH139" s="343"/>
      <c r="LDI139" s="343"/>
      <c r="LDJ139" s="343"/>
      <c r="LDK139" s="343"/>
      <c r="LDL139" s="343"/>
      <c r="LDM139" s="343"/>
      <c r="LDN139" s="343"/>
      <c r="LDO139" s="343"/>
      <c r="LDP139" s="343"/>
      <c r="LDQ139" s="343"/>
      <c r="LDR139" s="343"/>
      <c r="LDS139" s="343"/>
      <c r="LDT139" s="343"/>
      <c r="LDU139" s="343"/>
      <c r="LDV139" s="343"/>
      <c r="LDW139" s="343"/>
      <c r="LDX139" s="343"/>
      <c r="LDY139" s="343"/>
      <c r="LDZ139" s="343"/>
      <c r="LEA139" s="343"/>
      <c r="LEB139" s="343"/>
      <c r="LEC139" s="343"/>
      <c r="LED139" s="343"/>
      <c r="LEE139" s="343"/>
      <c r="LEF139" s="343"/>
      <c r="LEG139" s="343"/>
      <c r="LEH139" s="343"/>
      <c r="LEI139" s="343"/>
      <c r="LEJ139" s="343"/>
      <c r="LEK139" s="343"/>
      <c r="LEL139" s="343"/>
      <c r="LEM139" s="343"/>
      <c r="LEN139" s="343"/>
      <c r="LEO139" s="343"/>
      <c r="LEP139" s="343"/>
      <c r="LEQ139" s="343"/>
      <c r="LER139" s="343"/>
      <c r="LES139" s="343"/>
      <c r="LET139" s="343"/>
      <c r="LEU139" s="343"/>
      <c r="LEV139" s="343"/>
      <c r="LEW139" s="343"/>
      <c r="LEX139" s="343"/>
      <c r="LEY139" s="343"/>
      <c r="LEZ139" s="343"/>
      <c r="LFA139" s="343"/>
      <c r="LFB139" s="343"/>
      <c r="LFC139" s="343"/>
      <c r="LFD139" s="343"/>
      <c r="LFE139" s="343"/>
      <c r="LFF139" s="343"/>
      <c r="LFG139" s="343"/>
      <c r="LFH139" s="343"/>
      <c r="LFI139" s="343"/>
      <c r="LFJ139" s="343"/>
      <c r="LFK139" s="343"/>
      <c r="LFL139" s="343"/>
      <c r="LFM139" s="343"/>
      <c r="LFN139" s="343"/>
      <c r="LFO139" s="343"/>
      <c r="LFP139" s="343"/>
      <c r="LFQ139" s="343"/>
      <c r="LFR139" s="343"/>
      <c r="LFS139" s="343"/>
      <c r="LFT139" s="343"/>
      <c r="LFU139" s="343"/>
      <c r="LFV139" s="343"/>
      <c r="LFW139" s="343"/>
      <c r="LFX139" s="343"/>
      <c r="LFY139" s="343"/>
      <c r="LFZ139" s="343"/>
      <c r="LGA139" s="343"/>
      <c r="LGB139" s="343"/>
      <c r="LGC139" s="343"/>
      <c r="LGD139" s="343"/>
      <c r="LGE139" s="343"/>
      <c r="LGF139" s="343"/>
      <c r="LGG139" s="343"/>
      <c r="LGH139" s="343"/>
      <c r="LGI139" s="343"/>
      <c r="LGJ139" s="343"/>
      <c r="LGK139" s="343"/>
      <c r="LGL139" s="343"/>
      <c r="LGM139" s="343"/>
      <c r="LGN139" s="343"/>
      <c r="LGO139" s="343"/>
      <c r="LGP139" s="343"/>
      <c r="LGQ139" s="343"/>
      <c r="LGR139" s="343"/>
      <c r="LGS139" s="343"/>
      <c r="LGT139" s="343"/>
      <c r="LGU139" s="343"/>
      <c r="LGV139" s="343"/>
      <c r="LGW139" s="343"/>
      <c r="LGX139" s="343"/>
      <c r="LGY139" s="343"/>
      <c r="LGZ139" s="343"/>
      <c r="LHA139" s="343"/>
      <c r="LHB139" s="343"/>
      <c r="LHC139" s="343"/>
      <c r="LHD139" s="343"/>
      <c r="LHE139" s="343"/>
      <c r="LHF139" s="343"/>
      <c r="LHG139" s="343"/>
      <c r="LHH139" s="343"/>
      <c r="LHI139" s="343"/>
      <c r="LHJ139" s="343"/>
      <c r="LHK139" s="343"/>
      <c r="LHL139" s="343"/>
      <c r="LHM139" s="343"/>
      <c r="LHN139" s="343"/>
      <c r="LHO139" s="343"/>
      <c r="LHP139" s="343"/>
      <c r="LHQ139" s="343"/>
      <c r="LHR139" s="343"/>
      <c r="LHS139" s="343"/>
      <c r="LHT139" s="343"/>
      <c r="LHU139" s="343"/>
      <c r="LHV139" s="343"/>
      <c r="LHW139" s="343"/>
      <c r="LHX139" s="343"/>
      <c r="LHY139" s="343"/>
      <c r="LHZ139" s="343"/>
      <c r="LIA139" s="343"/>
      <c r="LIB139" s="343"/>
      <c r="LIC139" s="343"/>
      <c r="LID139" s="343"/>
      <c r="LIE139" s="343"/>
      <c r="LIF139" s="343"/>
      <c r="LIG139" s="343"/>
      <c r="LIH139" s="343"/>
      <c r="LII139" s="343"/>
      <c r="LIJ139" s="343"/>
      <c r="LIK139" s="343"/>
      <c r="LIL139" s="343"/>
      <c r="LIM139" s="343"/>
      <c r="LIN139" s="343"/>
      <c r="LIO139" s="343"/>
      <c r="LIP139" s="343"/>
      <c r="LIQ139" s="343"/>
      <c r="LIR139" s="343"/>
      <c r="LIS139" s="343"/>
      <c r="LIT139" s="343"/>
      <c r="LIU139" s="343"/>
      <c r="LIV139" s="343"/>
      <c r="LIW139" s="343"/>
      <c r="LIX139" s="343"/>
      <c r="LIY139" s="343"/>
      <c r="LIZ139" s="343"/>
      <c r="LJA139" s="343"/>
      <c r="LJB139" s="343"/>
      <c r="LJC139" s="343"/>
      <c r="LJD139" s="343"/>
      <c r="LJE139" s="343"/>
      <c r="LJF139" s="343"/>
      <c r="LJG139" s="343"/>
      <c r="LJH139" s="343"/>
      <c r="LJI139" s="343"/>
      <c r="LJJ139" s="343"/>
      <c r="LJK139" s="343"/>
      <c r="LJL139" s="343"/>
      <c r="LJM139" s="343"/>
      <c r="LJN139" s="343"/>
      <c r="LJO139" s="343"/>
      <c r="LJP139" s="343"/>
      <c r="LJQ139" s="343"/>
      <c r="LJR139" s="343"/>
      <c r="LJS139" s="343"/>
      <c r="LJT139" s="343"/>
      <c r="LJU139" s="343"/>
      <c r="LJV139" s="343"/>
      <c r="LJW139" s="343"/>
      <c r="LJX139" s="343"/>
      <c r="LJY139" s="343"/>
      <c r="LJZ139" s="343"/>
      <c r="LKA139" s="343"/>
      <c r="LKB139" s="343"/>
      <c r="LKC139" s="343"/>
      <c r="LKD139" s="343"/>
      <c r="LKE139" s="343"/>
      <c r="LKF139" s="343"/>
      <c r="LKG139" s="343"/>
      <c r="LKH139" s="343"/>
      <c r="LKI139" s="343"/>
      <c r="LKJ139" s="343"/>
      <c r="LKK139" s="343"/>
      <c r="LKL139" s="343"/>
      <c r="LKM139" s="343"/>
      <c r="LKN139" s="343"/>
      <c r="LKO139" s="343"/>
      <c r="LKP139" s="343"/>
      <c r="LKQ139" s="343"/>
      <c r="LKR139" s="343"/>
      <c r="LKS139" s="343"/>
      <c r="LKT139" s="343"/>
      <c r="LKU139" s="343"/>
      <c r="LKV139" s="343"/>
      <c r="LKW139" s="343"/>
      <c r="LKX139" s="343"/>
      <c r="LKY139" s="343"/>
      <c r="LKZ139" s="343"/>
      <c r="LLA139" s="343"/>
      <c r="LLB139" s="343"/>
      <c r="LLC139" s="343"/>
      <c r="LLD139" s="343"/>
      <c r="LLE139" s="343"/>
      <c r="LLF139" s="343"/>
      <c r="LLG139" s="343"/>
      <c r="LLH139" s="343"/>
      <c r="LLI139" s="343"/>
      <c r="LLJ139" s="343"/>
      <c r="LLK139" s="343"/>
      <c r="LLL139" s="343"/>
      <c r="LLM139" s="343"/>
      <c r="LLN139" s="343"/>
      <c r="LLO139" s="343"/>
      <c r="LLP139" s="343"/>
      <c r="LLQ139" s="343"/>
      <c r="LLR139" s="343"/>
      <c r="LLS139" s="343"/>
      <c r="LLT139" s="343"/>
      <c r="LLU139" s="343"/>
      <c r="LLV139" s="343"/>
      <c r="LLW139" s="343"/>
      <c r="LLX139" s="343"/>
      <c r="LLY139" s="343"/>
      <c r="LLZ139" s="343"/>
      <c r="LMA139" s="343"/>
      <c r="LMB139" s="343"/>
      <c r="LMC139" s="343"/>
      <c r="LMD139" s="343"/>
      <c r="LME139" s="343"/>
      <c r="LMF139" s="343"/>
      <c r="LMG139" s="343"/>
      <c r="LMH139" s="343"/>
      <c r="LMI139" s="343"/>
      <c r="LMJ139" s="343"/>
      <c r="LMK139" s="343"/>
      <c r="LML139" s="343"/>
      <c r="LMM139" s="343"/>
      <c r="LMN139" s="343"/>
      <c r="LMO139" s="343"/>
      <c r="LMP139" s="343"/>
      <c r="LMQ139" s="343"/>
      <c r="LMR139" s="343"/>
      <c r="LMS139" s="343"/>
      <c r="LMT139" s="343"/>
      <c r="LMU139" s="343"/>
      <c r="LMV139" s="343"/>
      <c r="LMW139" s="343"/>
      <c r="LMX139" s="343"/>
      <c r="LMY139" s="343"/>
      <c r="LMZ139" s="343"/>
      <c r="LNA139" s="343"/>
      <c r="LNB139" s="343"/>
      <c r="LNC139" s="343"/>
      <c r="LND139" s="343"/>
      <c r="LNE139" s="343"/>
      <c r="LNF139" s="343"/>
      <c r="LNG139" s="343"/>
      <c r="LNH139" s="343"/>
      <c r="LNI139" s="343"/>
      <c r="LNJ139" s="343"/>
      <c r="LNK139" s="343"/>
      <c r="LNL139" s="343"/>
      <c r="LNM139" s="343"/>
      <c r="LNN139" s="343"/>
      <c r="LNO139" s="343"/>
      <c r="LNP139" s="343"/>
      <c r="LNQ139" s="343"/>
      <c r="LNR139" s="343"/>
      <c r="LNS139" s="343"/>
      <c r="LNT139" s="343"/>
      <c r="LNU139" s="343"/>
      <c r="LNV139" s="343"/>
      <c r="LNW139" s="343"/>
      <c r="LNX139" s="343"/>
      <c r="LNY139" s="343"/>
      <c r="LNZ139" s="343"/>
      <c r="LOA139" s="343"/>
      <c r="LOB139" s="343"/>
      <c r="LOC139" s="343"/>
      <c r="LOD139" s="343"/>
      <c r="LOE139" s="343"/>
      <c r="LOF139" s="343"/>
      <c r="LOG139" s="343"/>
      <c r="LOH139" s="343"/>
      <c r="LOI139" s="343"/>
      <c r="LOJ139" s="343"/>
      <c r="LOK139" s="343"/>
      <c r="LOL139" s="343"/>
      <c r="LOM139" s="343"/>
      <c r="LON139" s="343"/>
      <c r="LOO139" s="343"/>
      <c r="LOP139" s="343"/>
      <c r="LOQ139" s="343"/>
      <c r="LOR139" s="343"/>
      <c r="LOS139" s="343"/>
      <c r="LOT139" s="343"/>
      <c r="LOU139" s="343"/>
      <c r="LOV139" s="343"/>
      <c r="LOW139" s="343"/>
      <c r="LOX139" s="343"/>
      <c r="LOY139" s="343"/>
      <c r="LOZ139" s="343"/>
      <c r="LPA139" s="343"/>
      <c r="LPB139" s="343"/>
      <c r="LPC139" s="343"/>
      <c r="LPD139" s="343"/>
      <c r="LPE139" s="343"/>
      <c r="LPF139" s="343"/>
      <c r="LPG139" s="343"/>
      <c r="LPH139" s="343"/>
      <c r="LPI139" s="343"/>
      <c r="LPJ139" s="343"/>
      <c r="LPK139" s="343"/>
      <c r="LPL139" s="343"/>
      <c r="LPM139" s="343"/>
      <c r="LPN139" s="343"/>
      <c r="LPO139" s="343"/>
      <c r="LPP139" s="343"/>
      <c r="LPQ139" s="343"/>
      <c r="LPR139" s="343"/>
      <c r="LPS139" s="343"/>
      <c r="LPT139" s="343"/>
      <c r="LPU139" s="343"/>
      <c r="LPV139" s="343"/>
      <c r="LPW139" s="343"/>
      <c r="LPX139" s="343"/>
      <c r="LPY139" s="343"/>
      <c r="LPZ139" s="343"/>
      <c r="LQA139" s="343"/>
      <c r="LQB139" s="343"/>
      <c r="LQC139" s="343"/>
      <c r="LQD139" s="343"/>
      <c r="LQE139" s="343"/>
      <c r="LQF139" s="343"/>
      <c r="LQG139" s="343"/>
      <c r="LQH139" s="343"/>
      <c r="LQI139" s="343"/>
      <c r="LQJ139" s="343"/>
      <c r="LQK139" s="343"/>
      <c r="LQL139" s="343"/>
      <c r="LQM139" s="343"/>
      <c r="LQN139" s="343"/>
      <c r="LQO139" s="343"/>
      <c r="LQP139" s="343"/>
      <c r="LQQ139" s="343"/>
      <c r="LQR139" s="343"/>
      <c r="LQS139" s="343"/>
      <c r="LQT139" s="343"/>
      <c r="LQU139" s="343"/>
      <c r="LQV139" s="343"/>
      <c r="LQW139" s="343"/>
      <c r="LQX139" s="343"/>
      <c r="LQY139" s="343"/>
      <c r="LQZ139" s="343"/>
      <c r="LRA139" s="343"/>
      <c r="LRB139" s="343"/>
      <c r="LRC139" s="343"/>
      <c r="LRD139" s="343"/>
      <c r="LRE139" s="343"/>
      <c r="LRF139" s="343"/>
      <c r="LRG139" s="343"/>
      <c r="LRH139" s="343"/>
      <c r="LRI139" s="343"/>
      <c r="LRJ139" s="343"/>
      <c r="LRK139" s="343"/>
      <c r="LRL139" s="343"/>
      <c r="LRM139" s="343"/>
      <c r="LRN139" s="343"/>
      <c r="LRO139" s="343"/>
      <c r="LRP139" s="343"/>
      <c r="LRQ139" s="343"/>
      <c r="LRR139" s="343"/>
      <c r="LRS139" s="343"/>
      <c r="LRT139" s="343"/>
      <c r="LRU139" s="343"/>
      <c r="LRV139" s="343"/>
      <c r="LRW139" s="343"/>
      <c r="LRX139" s="343"/>
      <c r="LRY139" s="343"/>
      <c r="LRZ139" s="343"/>
      <c r="LSA139" s="343"/>
      <c r="LSB139" s="343"/>
      <c r="LSC139" s="343"/>
      <c r="LSD139" s="343"/>
      <c r="LSE139" s="343"/>
      <c r="LSF139" s="343"/>
      <c r="LSG139" s="343"/>
      <c r="LSH139" s="343"/>
      <c r="LSI139" s="343"/>
      <c r="LSJ139" s="343"/>
      <c r="LSK139" s="343"/>
      <c r="LSL139" s="343"/>
      <c r="LSM139" s="343"/>
      <c r="LSN139" s="343"/>
      <c r="LSO139" s="343"/>
      <c r="LSP139" s="343"/>
      <c r="LSQ139" s="343"/>
      <c r="LSR139" s="343"/>
      <c r="LSS139" s="343"/>
      <c r="LST139" s="343"/>
      <c r="LSU139" s="343"/>
      <c r="LSV139" s="343"/>
      <c r="LSW139" s="343"/>
      <c r="LSX139" s="343"/>
      <c r="LSY139" s="343"/>
      <c r="LSZ139" s="343"/>
      <c r="LTA139" s="343"/>
      <c r="LTB139" s="343"/>
      <c r="LTC139" s="343"/>
      <c r="LTD139" s="343"/>
      <c r="LTE139" s="343"/>
      <c r="LTF139" s="343"/>
      <c r="LTG139" s="343"/>
      <c r="LTH139" s="343"/>
      <c r="LTI139" s="343"/>
      <c r="LTJ139" s="343"/>
      <c r="LTK139" s="343"/>
      <c r="LTL139" s="343"/>
      <c r="LTM139" s="343"/>
      <c r="LTN139" s="343"/>
      <c r="LTO139" s="343"/>
      <c r="LTP139" s="343"/>
      <c r="LTQ139" s="343"/>
      <c r="LTR139" s="343"/>
      <c r="LTS139" s="343"/>
      <c r="LTT139" s="343"/>
      <c r="LTU139" s="343"/>
      <c r="LTV139" s="343"/>
      <c r="LTW139" s="343"/>
      <c r="LTX139" s="343"/>
      <c r="LTY139" s="343"/>
      <c r="LTZ139" s="343"/>
      <c r="LUA139" s="343"/>
      <c r="LUB139" s="343"/>
      <c r="LUC139" s="343"/>
      <c r="LUD139" s="343"/>
      <c r="LUE139" s="343"/>
      <c r="LUF139" s="343"/>
      <c r="LUG139" s="343"/>
      <c r="LUH139" s="343"/>
      <c r="LUI139" s="343"/>
      <c r="LUJ139" s="343"/>
      <c r="LUK139" s="343"/>
      <c r="LUL139" s="343"/>
      <c r="LUM139" s="343"/>
      <c r="LUN139" s="343"/>
      <c r="LUO139" s="343"/>
      <c r="LUP139" s="343"/>
      <c r="LUQ139" s="343"/>
      <c r="LUR139" s="343"/>
      <c r="LUS139" s="343"/>
      <c r="LUT139" s="343"/>
      <c r="LUU139" s="343"/>
      <c r="LUV139" s="343"/>
      <c r="LUW139" s="343"/>
      <c r="LUX139" s="343"/>
      <c r="LUY139" s="343"/>
      <c r="LUZ139" s="343"/>
      <c r="LVA139" s="343"/>
      <c r="LVB139" s="343"/>
      <c r="LVC139" s="343"/>
      <c r="LVD139" s="343"/>
      <c r="LVE139" s="343"/>
      <c r="LVF139" s="343"/>
      <c r="LVG139" s="343"/>
      <c r="LVH139" s="343"/>
      <c r="LVI139" s="343"/>
      <c r="LVJ139" s="343"/>
      <c r="LVK139" s="343"/>
      <c r="LVL139" s="343"/>
      <c r="LVM139" s="343"/>
      <c r="LVN139" s="343"/>
      <c r="LVO139" s="343"/>
      <c r="LVP139" s="343"/>
      <c r="LVQ139" s="343"/>
      <c r="LVR139" s="343"/>
      <c r="LVS139" s="343"/>
      <c r="LVT139" s="343"/>
      <c r="LVU139" s="343"/>
      <c r="LVV139" s="343"/>
      <c r="LVW139" s="343"/>
      <c r="LVX139" s="343"/>
      <c r="LVY139" s="343"/>
      <c r="LVZ139" s="343"/>
      <c r="LWA139" s="343"/>
      <c r="LWB139" s="343"/>
      <c r="LWC139" s="343"/>
      <c r="LWD139" s="343"/>
      <c r="LWE139" s="343"/>
      <c r="LWF139" s="343"/>
      <c r="LWG139" s="343"/>
      <c r="LWH139" s="343"/>
      <c r="LWI139" s="343"/>
      <c r="LWJ139" s="343"/>
      <c r="LWK139" s="343"/>
      <c r="LWL139" s="343"/>
      <c r="LWM139" s="343"/>
      <c r="LWN139" s="343"/>
      <c r="LWO139" s="343"/>
      <c r="LWP139" s="343"/>
      <c r="LWQ139" s="343"/>
      <c r="LWR139" s="343"/>
      <c r="LWS139" s="343"/>
      <c r="LWT139" s="343"/>
      <c r="LWU139" s="343"/>
      <c r="LWV139" s="343"/>
      <c r="LWW139" s="343"/>
      <c r="LWX139" s="343"/>
      <c r="LWY139" s="343"/>
      <c r="LWZ139" s="343"/>
      <c r="LXA139" s="343"/>
      <c r="LXB139" s="343"/>
      <c r="LXC139" s="343"/>
      <c r="LXD139" s="343"/>
      <c r="LXE139" s="343"/>
      <c r="LXF139" s="343"/>
      <c r="LXG139" s="343"/>
      <c r="LXH139" s="343"/>
      <c r="LXI139" s="343"/>
      <c r="LXJ139" s="343"/>
      <c r="LXK139" s="343"/>
      <c r="LXL139" s="343"/>
      <c r="LXM139" s="343"/>
      <c r="LXN139" s="343"/>
      <c r="LXO139" s="343"/>
      <c r="LXP139" s="343"/>
      <c r="LXQ139" s="343"/>
      <c r="LXR139" s="343"/>
      <c r="LXS139" s="343"/>
      <c r="LXT139" s="343"/>
      <c r="LXU139" s="343"/>
      <c r="LXV139" s="343"/>
      <c r="LXW139" s="343"/>
      <c r="LXX139" s="343"/>
      <c r="LXY139" s="343"/>
      <c r="LXZ139" s="343"/>
      <c r="LYA139" s="343"/>
      <c r="LYB139" s="343"/>
      <c r="LYC139" s="343"/>
      <c r="LYD139" s="343"/>
      <c r="LYE139" s="343"/>
      <c r="LYF139" s="343"/>
      <c r="LYG139" s="343"/>
      <c r="LYH139" s="343"/>
      <c r="LYI139" s="343"/>
      <c r="LYJ139" s="343"/>
      <c r="LYK139" s="343"/>
      <c r="LYL139" s="343"/>
      <c r="LYM139" s="343"/>
      <c r="LYN139" s="343"/>
      <c r="LYO139" s="343"/>
      <c r="LYP139" s="343"/>
      <c r="LYQ139" s="343"/>
      <c r="LYR139" s="343"/>
      <c r="LYS139" s="343"/>
      <c r="LYT139" s="343"/>
      <c r="LYU139" s="343"/>
      <c r="LYV139" s="343"/>
      <c r="LYW139" s="343"/>
      <c r="LYX139" s="343"/>
      <c r="LYY139" s="343"/>
      <c r="LYZ139" s="343"/>
      <c r="LZA139" s="343"/>
      <c r="LZB139" s="343"/>
      <c r="LZC139" s="343"/>
      <c r="LZD139" s="343"/>
      <c r="LZE139" s="343"/>
      <c r="LZF139" s="343"/>
      <c r="LZG139" s="343"/>
      <c r="LZH139" s="343"/>
      <c r="LZI139" s="343"/>
      <c r="LZJ139" s="343"/>
      <c r="LZK139" s="343"/>
      <c r="LZL139" s="343"/>
      <c r="LZM139" s="343"/>
      <c r="LZN139" s="343"/>
      <c r="LZO139" s="343"/>
      <c r="LZP139" s="343"/>
      <c r="LZQ139" s="343"/>
      <c r="LZR139" s="343"/>
      <c r="LZS139" s="343"/>
      <c r="LZT139" s="343"/>
      <c r="LZU139" s="343"/>
      <c r="LZV139" s="343"/>
      <c r="LZW139" s="343"/>
      <c r="LZX139" s="343"/>
      <c r="LZY139" s="343"/>
      <c r="LZZ139" s="343"/>
      <c r="MAA139" s="343"/>
      <c r="MAB139" s="343"/>
      <c r="MAC139" s="343"/>
      <c r="MAD139" s="343"/>
      <c r="MAE139" s="343"/>
      <c r="MAF139" s="343"/>
      <c r="MAG139" s="343"/>
      <c r="MAH139" s="343"/>
      <c r="MAI139" s="343"/>
      <c r="MAJ139" s="343"/>
      <c r="MAK139" s="343"/>
      <c r="MAL139" s="343"/>
      <c r="MAM139" s="343"/>
      <c r="MAN139" s="343"/>
      <c r="MAO139" s="343"/>
      <c r="MAP139" s="343"/>
      <c r="MAQ139" s="343"/>
      <c r="MAR139" s="343"/>
      <c r="MAS139" s="343"/>
      <c r="MAT139" s="343"/>
      <c r="MAU139" s="343"/>
      <c r="MAV139" s="343"/>
      <c r="MAW139" s="343"/>
      <c r="MAX139" s="343"/>
      <c r="MAY139" s="343"/>
      <c r="MAZ139" s="343"/>
      <c r="MBA139" s="343"/>
      <c r="MBB139" s="343"/>
      <c r="MBC139" s="343"/>
      <c r="MBD139" s="343"/>
      <c r="MBE139" s="343"/>
      <c r="MBF139" s="343"/>
      <c r="MBG139" s="343"/>
      <c r="MBH139" s="343"/>
      <c r="MBI139" s="343"/>
      <c r="MBJ139" s="343"/>
      <c r="MBK139" s="343"/>
      <c r="MBL139" s="343"/>
      <c r="MBM139" s="343"/>
      <c r="MBN139" s="343"/>
      <c r="MBO139" s="343"/>
      <c r="MBP139" s="343"/>
      <c r="MBQ139" s="343"/>
      <c r="MBR139" s="343"/>
      <c r="MBS139" s="343"/>
      <c r="MBT139" s="343"/>
      <c r="MBU139" s="343"/>
      <c r="MBV139" s="343"/>
      <c r="MBW139" s="343"/>
      <c r="MBX139" s="343"/>
      <c r="MBY139" s="343"/>
      <c r="MBZ139" s="343"/>
      <c r="MCA139" s="343"/>
      <c r="MCB139" s="343"/>
      <c r="MCC139" s="343"/>
      <c r="MCD139" s="343"/>
      <c r="MCE139" s="343"/>
      <c r="MCF139" s="343"/>
      <c r="MCG139" s="343"/>
      <c r="MCH139" s="343"/>
      <c r="MCI139" s="343"/>
      <c r="MCJ139" s="343"/>
      <c r="MCK139" s="343"/>
      <c r="MCL139" s="343"/>
      <c r="MCM139" s="343"/>
      <c r="MCN139" s="343"/>
      <c r="MCO139" s="343"/>
      <c r="MCP139" s="343"/>
      <c r="MCQ139" s="343"/>
      <c r="MCR139" s="343"/>
      <c r="MCS139" s="343"/>
      <c r="MCT139" s="343"/>
      <c r="MCU139" s="343"/>
      <c r="MCV139" s="343"/>
      <c r="MCW139" s="343"/>
      <c r="MCX139" s="343"/>
      <c r="MCY139" s="343"/>
      <c r="MCZ139" s="343"/>
      <c r="MDA139" s="343"/>
      <c r="MDB139" s="343"/>
      <c r="MDC139" s="343"/>
      <c r="MDD139" s="343"/>
      <c r="MDE139" s="343"/>
      <c r="MDF139" s="343"/>
      <c r="MDG139" s="343"/>
      <c r="MDH139" s="343"/>
      <c r="MDI139" s="343"/>
      <c r="MDJ139" s="343"/>
      <c r="MDK139" s="343"/>
      <c r="MDL139" s="343"/>
      <c r="MDM139" s="343"/>
      <c r="MDN139" s="343"/>
      <c r="MDO139" s="343"/>
      <c r="MDP139" s="343"/>
      <c r="MDQ139" s="343"/>
      <c r="MDR139" s="343"/>
      <c r="MDS139" s="343"/>
      <c r="MDT139" s="343"/>
      <c r="MDU139" s="343"/>
      <c r="MDV139" s="343"/>
      <c r="MDW139" s="343"/>
      <c r="MDX139" s="343"/>
      <c r="MDY139" s="343"/>
      <c r="MDZ139" s="343"/>
      <c r="MEA139" s="343"/>
      <c r="MEB139" s="343"/>
      <c r="MEC139" s="343"/>
      <c r="MED139" s="343"/>
      <c r="MEE139" s="343"/>
      <c r="MEF139" s="343"/>
      <c r="MEG139" s="343"/>
      <c r="MEH139" s="343"/>
      <c r="MEI139" s="343"/>
      <c r="MEJ139" s="343"/>
      <c r="MEK139" s="343"/>
      <c r="MEL139" s="343"/>
      <c r="MEM139" s="343"/>
      <c r="MEN139" s="343"/>
      <c r="MEO139" s="343"/>
      <c r="MEP139" s="343"/>
      <c r="MEQ139" s="343"/>
      <c r="MER139" s="343"/>
      <c r="MES139" s="343"/>
      <c r="MET139" s="343"/>
      <c r="MEU139" s="343"/>
      <c r="MEV139" s="343"/>
      <c r="MEW139" s="343"/>
      <c r="MEX139" s="343"/>
      <c r="MEY139" s="343"/>
      <c r="MEZ139" s="343"/>
      <c r="MFA139" s="343"/>
      <c r="MFB139" s="343"/>
      <c r="MFC139" s="343"/>
      <c r="MFD139" s="343"/>
      <c r="MFE139" s="343"/>
      <c r="MFF139" s="343"/>
      <c r="MFG139" s="343"/>
      <c r="MFH139" s="343"/>
      <c r="MFI139" s="343"/>
      <c r="MFJ139" s="343"/>
      <c r="MFK139" s="343"/>
      <c r="MFL139" s="343"/>
      <c r="MFM139" s="343"/>
      <c r="MFN139" s="343"/>
      <c r="MFO139" s="343"/>
      <c r="MFP139" s="343"/>
      <c r="MFQ139" s="343"/>
      <c r="MFR139" s="343"/>
      <c r="MFS139" s="343"/>
      <c r="MFT139" s="343"/>
      <c r="MFU139" s="343"/>
      <c r="MFV139" s="343"/>
      <c r="MFW139" s="343"/>
      <c r="MFX139" s="343"/>
      <c r="MFY139" s="343"/>
      <c r="MFZ139" s="343"/>
      <c r="MGA139" s="343"/>
      <c r="MGB139" s="343"/>
      <c r="MGC139" s="343"/>
      <c r="MGD139" s="343"/>
      <c r="MGE139" s="343"/>
      <c r="MGF139" s="343"/>
      <c r="MGG139" s="343"/>
      <c r="MGH139" s="343"/>
      <c r="MGI139" s="343"/>
      <c r="MGJ139" s="343"/>
      <c r="MGK139" s="343"/>
      <c r="MGL139" s="343"/>
      <c r="MGM139" s="343"/>
      <c r="MGN139" s="343"/>
      <c r="MGO139" s="343"/>
      <c r="MGP139" s="343"/>
      <c r="MGQ139" s="343"/>
      <c r="MGR139" s="343"/>
      <c r="MGS139" s="343"/>
      <c r="MGT139" s="343"/>
      <c r="MGU139" s="343"/>
      <c r="MGV139" s="343"/>
      <c r="MGW139" s="343"/>
      <c r="MGX139" s="343"/>
      <c r="MGY139" s="343"/>
      <c r="MGZ139" s="343"/>
      <c r="MHA139" s="343"/>
      <c r="MHB139" s="343"/>
      <c r="MHC139" s="343"/>
      <c r="MHD139" s="343"/>
      <c r="MHE139" s="343"/>
      <c r="MHF139" s="343"/>
      <c r="MHG139" s="343"/>
      <c r="MHH139" s="343"/>
      <c r="MHI139" s="343"/>
      <c r="MHJ139" s="343"/>
      <c r="MHK139" s="343"/>
      <c r="MHL139" s="343"/>
      <c r="MHM139" s="343"/>
      <c r="MHN139" s="343"/>
      <c r="MHO139" s="343"/>
      <c r="MHP139" s="343"/>
      <c r="MHQ139" s="343"/>
      <c r="MHR139" s="343"/>
      <c r="MHS139" s="343"/>
      <c r="MHT139" s="343"/>
      <c r="MHU139" s="343"/>
      <c r="MHV139" s="343"/>
      <c r="MHW139" s="343"/>
      <c r="MHX139" s="343"/>
      <c r="MHY139" s="343"/>
      <c r="MHZ139" s="343"/>
      <c r="MIA139" s="343"/>
      <c r="MIB139" s="343"/>
      <c r="MIC139" s="343"/>
      <c r="MID139" s="343"/>
      <c r="MIE139" s="343"/>
      <c r="MIF139" s="343"/>
      <c r="MIG139" s="343"/>
      <c r="MIH139" s="343"/>
      <c r="MII139" s="343"/>
      <c r="MIJ139" s="343"/>
      <c r="MIK139" s="343"/>
      <c r="MIL139" s="343"/>
      <c r="MIM139" s="343"/>
      <c r="MIN139" s="343"/>
      <c r="MIO139" s="343"/>
      <c r="MIP139" s="343"/>
      <c r="MIQ139" s="343"/>
      <c r="MIR139" s="343"/>
      <c r="MIS139" s="343"/>
      <c r="MIT139" s="343"/>
      <c r="MIU139" s="343"/>
      <c r="MIV139" s="343"/>
      <c r="MIW139" s="343"/>
      <c r="MIX139" s="343"/>
      <c r="MIY139" s="343"/>
      <c r="MIZ139" s="343"/>
      <c r="MJA139" s="343"/>
      <c r="MJB139" s="343"/>
      <c r="MJC139" s="343"/>
      <c r="MJD139" s="343"/>
      <c r="MJE139" s="343"/>
      <c r="MJF139" s="343"/>
      <c r="MJG139" s="343"/>
      <c r="MJH139" s="343"/>
      <c r="MJI139" s="343"/>
      <c r="MJJ139" s="343"/>
      <c r="MJK139" s="343"/>
      <c r="MJL139" s="343"/>
      <c r="MJM139" s="343"/>
      <c r="MJN139" s="343"/>
      <c r="MJO139" s="343"/>
      <c r="MJP139" s="343"/>
      <c r="MJQ139" s="343"/>
      <c r="MJR139" s="343"/>
      <c r="MJS139" s="343"/>
      <c r="MJT139" s="343"/>
      <c r="MJU139" s="343"/>
      <c r="MJV139" s="343"/>
      <c r="MJW139" s="343"/>
      <c r="MJX139" s="343"/>
      <c r="MJY139" s="343"/>
      <c r="MJZ139" s="343"/>
      <c r="MKA139" s="343"/>
      <c r="MKB139" s="343"/>
      <c r="MKC139" s="343"/>
      <c r="MKD139" s="343"/>
      <c r="MKE139" s="343"/>
      <c r="MKF139" s="343"/>
      <c r="MKG139" s="343"/>
      <c r="MKH139" s="343"/>
      <c r="MKI139" s="343"/>
      <c r="MKJ139" s="343"/>
      <c r="MKK139" s="343"/>
      <c r="MKL139" s="343"/>
      <c r="MKM139" s="343"/>
      <c r="MKN139" s="343"/>
      <c r="MKO139" s="343"/>
      <c r="MKP139" s="343"/>
      <c r="MKQ139" s="343"/>
      <c r="MKR139" s="343"/>
      <c r="MKS139" s="343"/>
      <c r="MKT139" s="343"/>
      <c r="MKU139" s="343"/>
      <c r="MKV139" s="343"/>
      <c r="MKW139" s="343"/>
      <c r="MKX139" s="343"/>
      <c r="MKY139" s="343"/>
      <c r="MKZ139" s="343"/>
      <c r="MLA139" s="343"/>
      <c r="MLB139" s="343"/>
      <c r="MLC139" s="343"/>
      <c r="MLD139" s="343"/>
      <c r="MLE139" s="343"/>
      <c r="MLF139" s="343"/>
      <c r="MLG139" s="343"/>
      <c r="MLH139" s="343"/>
      <c r="MLI139" s="343"/>
      <c r="MLJ139" s="343"/>
      <c r="MLK139" s="343"/>
      <c r="MLL139" s="343"/>
      <c r="MLM139" s="343"/>
      <c r="MLN139" s="343"/>
      <c r="MLO139" s="343"/>
      <c r="MLP139" s="343"/>
      <c r="MLQ139" s="343"/>
      <c r="MLR139" s="343"/>
      <c r="MLS139" s="343"/>
      <c r="MLT139" s="343"/>
      <c r="MLU139" s="343"/>
      <c r="MLV139" s="343"/>
      <c r="MLW139" s="343"/>
      <c r="MLX139" s="343"/>
      <c r="MLY139" s="343"/>
      <c r="MLZ139" s="343"/>
      <c r="MMA139" s="343"/>
      <c r="MMB139" s="343"/>
      <c r="MMC139" s="343"/>
      <c r="MMD139" s="343"/>
      <c r="MME139" s="343"/>
      <c r="MMF139" s="343"/>
      <c r="MMG139" s="343"/>
      <c r="MMH139" s="343"/>
      <c r="MMI139" s="343"/>
      <c r="MMJ139" s="343"/>
      <c r="MMK139" s="343"/>
      <c r="MML139" s="343"/>
      <c r="MMM139" s="343"/>
      <c r="MMN139" s="343"/>
      <c r="MMO139" s="343"/>
      <c r="MMP139" s="343"/>
      <c r="MMQ139" s="343"/>
      <c r="MMR139" s="343"/>
      <c r="MMS139" s="343"/>
      <c r="MMT139" s="343"/>
      <c r="MMU139" s="343"/>
      <c r="MMV139" s="343"/>
      <c r="MMW139" s="343"/>
      <c r="MMX139" s="343"/>
      <c r="MMY139" s="343"/>
      <c r="MMZ139" s="343"/>
      <c r="MNA139" s="343"/>
      <c r="MNB139" s="343"/>
      <c r="MNC139" s="343"/>
      <c r="MND139" s="343"/>
      <c r="MNE139" s="343"/>
      <c r="MNF139" s="343"/>
      <c r="MNG139" s="343"/>
      <c r="MNH139" s="343"/>
      <c r="MNI139" s="343"/>
      <c r="MNJ139" s="343"/>
      <c r="MNK139" s="343"/>
      <c r="MNL139" s="343"/>
      <c r="MNM139" s="343"/>
      <c r="MNN139" s="343"/>
      <c r="MNO139" s="343"/>
      <c r="MNP139" s="343"/>
      <c r="MNQ139" s="343"/>
      <c r="MNR139" s="343"/>
      <c r="MNS139" s="343"/>
      <c r="MNT139" s="343"/>
      <c r="MNU139" s="343"/>
      <c r="MNV139" s="343"/>
      <c r="MNW139" s="343"/>
      <c r="MNX139" s="343"/>
      <c r="MNY139" s="343"/>
      <c r="MNZ139" s="343"/>
      <c r="MOA139" s="343"/>
      <c r="MOB139" s="343"/>
      <c r="MOC139" s="343"/>
      <c r="MOD139" s="343"/>
      <c r="MOE139" s="343"/>
      <c r="MOF139" s="343"/>
      <c r="MOG139" s="343"/>
      <c r="MOH139" s="343"/>
      <c r="MOI139" s="343"/>
      <c r="MOJ139" s="343"/>
      <c r="MOK139" s="343"/>
      <c r="MOL139" s="343"/>
      <c r="MOM139" s="343"/>
      <c r="MON139" s="343"/>
      <c r="MOO139" s="343"/>
      <c r="MOP139" s="343"/>
      <c r="MOQ139" s="343"/>
      <c r="MOR139" s="343"/>
      <c r="MOS139" s="343"/>
      <c r="MOT139" s="343"/>
      <c r="MOU139" s="343"/>
      <c r="MOV139" s="343"/>
      <c r="MOW139" s="343"/>
      <c r="MOX139" s="343"/>
      <c r="MOY139" s="343"/>
      <c r="MOZ139" s="343"/>
      <c r="MPA139" s="343"/>
      <c r="MPB139" s="343"/>
      <c r="MPC139" s="343"/>
      <c r="MPD139" s="343"/>
      <c r="MPE139" s="343"/>
      <c r="MPF139" s="343"/>
      <c r="MPG139" s="343"/>
      <c r="MPH139" s="343"/>
      <c r="MPI139" s="343"/>
      <c r="MPJ139" s="343"/>
      <c r="MPK139" s="343"/>
      <c r="MPL139" s="343"/>
      <c r="MPM139" s="343"/>
      <c r="MPN139" s="343"/>
      <c r="MPO139" s="343"/>
      <c r="MPP139" s="343"/>
      <c r="MPQ139" s="343"/>
      <c r="MPR139" s="343"/>
      <c r="MPS139" s="343"/>
      <c r="MPT139" s="343"/>
      <c r="MPU139" s="343"/>
      <c r="MPV139" s="343"/>
      <c r="MPW139" s="343"/>
      <c r="MPX139" s="343"/>
      <c r="MPY139" s="343"/>
      <c r="MPZ139" s="343"/>
      <c r="MQA139" s="343"/>
      <c r="MQB139" s="343"/>
      <c r="MQC139" s="343"/>
      <c r="MQD139" s="343"/>
      <c r="MQE139" s="343"/>
      <c r="MQF139" s="343"/>
      <c r="MQG139" s="343"/>
      <c r="MQH139" s="343"/>
      <c r="MQI139" s="343"/>
      <c r="MQJ139" s="343"/>
      <c r="MQK139" s="343"/>
      <c r="MQL139" s="343"/>
      <c r="MQM139" s="343"/>
      <c r="MQN139" s="343"/>
      <c r="MQO139" s="343"/>
      <c r="MQP139" s="343"/>
      <c r="MQQ139" s="343"/>
      <c r="MQR139" s="343"/>
      <c r="MQS139" s="343"/>
      <c r="MQT139" s="343"/>
      <c r="MQU139" s="343"/>
      <c r="MQV139" s="343"/>
      <c r="MQW139" s="343"/>
      <c r="MQX139" s="343"/>
      <c r="MQY139" s="343"/>
      <c r="MQZ139" s="343"/>
      <c r="MRA139" s="343"/>
      <c r="MRB139" s="343"/>
      <c r="MRC139" s="343"/>
      <c r="MRD139" s="343"/>
      <c r="MRE139" s="343"/>
      <c r="MRF139" s="343"/>
      <c r="MRG139" s="343"/>
      <c r="MRH139" s="343"/>
      <c r="MRI139" s="343"/>
      <c r="MRJ139" s="343"/>
      <c r="MRK139" s="343"/>
      <c r="MRL139" s="343"/>
      <c r="MRM139" s="343"/>
      <c r="MRN139" s="343"/>
      <c r="MRO139" s="343"/>
      <c r="MRP139" s="343"/>
      <c r="MRQ139" s="343"/>
      <c r="MRR139" s="343"/>
      <c r="MRS139" s="343"/>
      <c r="MRT139" s="343"/>
      <c r="MRU139" s="343"/>
      <c r="MRV139" s="343"/>
      <c r="MRW139" s="343"/>
      <c r="MRX139" s="343"/>
      <c r="MRY139" s="343"/>
      <c r="MRZ139" s="343"/>
      <c r="MSA139" s="343"/>
      <c r="MSB139" s="343"/>
      <c r="MSC139" s="343"/>
      <c r="MSD139" s="343"/>
      <c r="MSE139" s="343"/>
      <c r="MSF139" s="343"/>
      <c r="MSG139" s="343"/>
      <c r="MSH139" s="343"/>
      <c r="MSI139" s="343"/>
      <c r="MSJ139" s="343"/>
      <c r="MSK139" s="343"/>
      <c r="MSL139" s="343"/>
      <c r="MSM139" s="343"/>
      <c r="MSN139" s="343"/>
      <c r="MSO139" s="343"/>
      <c r="MSP139" s="343"/>
      <c r="MSQ139" s="343"/>
      <c r="MSR139" s="343"/>
      <c r="MSS139" s="343"/>
      <c r="MST139" s="343"/>
      <c r="MSU139" s="343"/>
      <c r="MSV139" s="343"/>
      <c r="MSW139" s="343"/>
      <c r="MSX139" s="343"/>
      <c r="MSY139" s="343"/>
      <c r="MSZ139" s="343"/>
      <c r="MTA139" s="343"/>
      <c r="MTB139" s="343"/>
      <c r="MTC139" s="343"/>
      <c r="MTD139" s="343"/>
      <c r="MTE139" s="343"/>
      <c r="MTF139" s="343"/>
      <c r="MTG139" s="343"/>
      <c r="MTH139" s="343"/>
      <c r="MTI139" s="343"/>
      <c r="MTJ139" s="343"/>
      <c r="MTK139" s="343"/>
      <c r="MTL139" s="343"/>
      <c r="MTM139" s="343"/>
      <c r="MTN139" s="343"/>
      <c r="MTO139" s="343"/>
      <c r="MTP139" s="343"/>
      <c r="MTQ139" s="343"/>
      <c r="MTR139" s="343"/>
      <c r="MTS139" s="343"/>
      <c r="MTT139" s="343"/>
      <c r="MTU139" s="343"/>
      <c r="MTV139" s="343"/>
      <c r="MTW139" s="343"/>
      <c r="MTX139" s="343"/>
      <c r="MTY139" s="343"/>
      <c r="MTZ139" s="343"/>
      <c r="MUA139" s="343"/>
      <c r="MUB139" s="343"/>
      <c r="MUC139" s="343"/>
      <c r="MUD139" s="343"/>
      <c r="MUE139" s="343"/>
      <c r="MUF139" s="343"/>
      <c r="MUG139" s="343"/>
      <c r="MUH139" s="343"/>
      <c r="MUI139" s="343"/>
      <c r="MUJ139" s="343"/>
      <c r="MUK139" s="343"/>
      <c r="MUL139" s="343"/>
      <c r="MUM139" s="343"/>
      <c r="MUN139" s="343"/>
      <c r="MUO139" s="343"/>
      <c r="MUP139" s="343"/>
      <c r="MUQ139" s="343"/>
      <c r="MUR139" s="343"/>
      <c r="MUS139" s="343"/>
      <c r="MUT139" s="343"/>
      <c r="MUU139" s="343"/>
      <c r="MUV139" s="343"/>
      <c r="MUW139" s="343"/>
      <c r="MUX139" s="343"/>
      <c r="MUY139" s="343"/>
      <c r="MUZ139" s="343"/>
      <c r="MVA139" s="343"/>
      <c r="MVB139" s="343"/>
      <c r="MVC139" s="343"/>
      <c r="MVD139" s="343"/>
      <c r="MVE139" s="343"/>
      <c r="MVF139" s="343"/>
      <c r="MVG139" s="343"/>
      <c r="MVH139" s="343"/>
      <c r="MVI139" s="343"/>
      <c r="MVJ139" s="343"/>
      <c r="MVK139" s="343"/>
      <c r="MVL139" s="343"/>
      <c r="MVM139" s="343"/>
      <c r="MVN139" s="343"/>
      <c r="MVO139" s="343"/>
      <c r="MVP139" s="343"/>
      <c r="MVQ139" s="343"/>
      <c r="MVR139" s="343"/>
      <c r="MVS139" s="343"/>
      <c r="MVT139" s="343"/>
      <c r="MVU139" s="343"/>
      <c r="MVV139" s="343"/>
      <c r="MVW139" s="343"/>
      <c r="MVX139" s="343"/>
      <c r="MVY139" s="343"/>
      <c r="MVZ139" s="343"/>
      <c r="MWA139" s="343"/>
      <c r="MWB139" s="343"/>
      <c r="MWC139" s="343"/>
      <c r="MWD139" s="343"/>
      <c r="MWE139" s="343"/>
      <c r="MWF139" s="343"/>
      <c r="MWG139" s="343"/>
      <c r="MWH139" s="343"/>
      <c r="MWI139" s="343"/>
      <c r="MWJ139" s="343"/>
      <c r="MWK139" s="343"/>
      <c r="MWL139" s="343"/>
      <c r="MWM139" s="343"/>
      <c r="MWN139" s="343"/>
      <c r="MWO139" s="343"/>
      <c r="MWP139" s="343"/>
      <c r="MWQ139" s="343"/>
      <c r="MWR139" s="343"/>
      <c r="MWS139" s="343"/>
      <c r="MWT139" s="343"/>
      <c r="MWU139" s="343"/>
      <c r="MWV139" s="343"/>
      <c r="MWW139" s="343"/>
      <c r="MWX139" s="343"/>
      <c r="MWY139" s="343"/>
      <c r="MWZ139" s="343"/>
      <c r="MXA139" s="343"/>
      <c r="MXB139" s="343"/>
      <c r="MXC139" s="343"/>
      <c r="MXD139" s="343"/>
      <c r="MXE139" s="343"/>
      <c r="MXF139" s="343"/>
      <c r="MXG139" s="343"/>
      <c r="MXH139" s="343"/>
      <c r="MXI139" s="343"/>
      <c r="MXJ139" s="343"/>
      <c r="MXK139" s="343"/>
      <c r="MXL139" s="343"/>
      <c r="MXM139" s="343"/>
      <c r="MXN139" s="343"/>
      <c r="MXO139" s="343"/>
      <c r="MXP139" s="343"/>
      <c r="MXQ139" s="343"/>
      <c r="MXR139" s="343"/>
      <c r="MXS139" s="343"/>
      <c r="MXT139" s="343"/>
      <c r="MXU139" s="343"/>
      <c r="MXV139" s="343"/>
      <c r="MXW139" s="343"/>
      <c r="MXX139" s="343"/>
      <c r="MXY139" s="343"/>
      <c r="MXZ139" s="343"/>
      <c r="MYA139" s="343"/>
      <c r="MYB139" s="343"/>
      <c r="MYC139" s="343"/>
      <c r="MYD139" s="343"/>
      <c r="MYE139" s="343"/>
      <c r="MYF139" s="343"/>
      <c r="MYG139" s="343"/>
      <c r="MYH139" s="343"/>
      <c r="MYI139" s="343"/>
      <c r="MYJ139" s="343"/>
      <c r="MYK139" s="343"/>
      <c r="MYL139" s="343"/>
      <c r="MYM139" s="343"/>
      <c r="MYN139" s="343"/>
      <c r="MYO139" s="343"/>
      <c r="MYP139" s="343"/>
      <c r="MYQ139" s="343"/>
      <c r="MYR139" s="343"/>
      <c r="MYS139" s="343"/>
      <c r="MYT139" s="343"/>
      <c r="MYU139" s="343"/>
      <c r="MYV139" s="343"/>
      <c r="MYW139" s="343"/>
      <c r="MYX139" s="343"/>
      <c r="MYY139" s="343"/>
      <c r="MYZ139" s="343"/>
      <c r="MZA139" s="343"/>
      <c r="MZB139" s="343"/>
      <c r="MZC139" s="343"/>
      <c r="MZD139" s="343"/>
      <c r="MZE139" s="343"/>
      <c r="MZF139" s="343"/>
      <c r="MZG139" s="343"/>
      <c r="MZH139" s="343"/>
      <c r="MZI139" s="343"/>
      <c r="MZJ139" s="343"/>
      <c r="MZK139" s="343"/>
      <c r="MZL139" s="343"/>
      <c r="MZM139" s="343"/>
      <c r="MZN139" s="343"/>
      <c r="MZO139" s="343"/>
      <c r="MZP139" s="343"/>
      <c r="MZQ139" s="343"/>
      <c r="MZR139" s="343"/>
      <c r="MZS139" s="343"/>
      <c r="MZT139" s="343"/>
      <c r="MZU139" s="343"/>
      <c r="MZV139" s="343"/>
      <c r="MZW139" s="343"/>
      <c r="MZX139" s="343"/>
      <c r="MZY139" s="343"/>
      <c r="MZZ139" s="343"/>
      <c r="NAA139" s="343"/>
      <c r="NAB139" s="343"/>
      <c r="NAC139" s="343"/>
      <c r="NAD139" s="343"/>
      <c r="NAE139" s="343"/>
      <c r="NAF139" s="343"/>
      <c r="NAG139" s="343"/>
      <c r="NAH139" s="343"/>
      <c r="NAI139" s="343"/>
      <c r="NAJ139" s="343"/>
      <c r="NAK139" s="343"/>
      <c r="NAL139" s="343"/>
      <c r="NAM139" s="343"/>
      <c r="NAN139" s="343"/>
      <c r="NAO139" s="343"/>
      <c r="NAP139" s="343"/>
      <c r="NAQ139" s="343"/>
      <c r="NAR139" s="343"/>
      <c r="NAS139" s="343"/>
      <c r="NAT139" s="343"/>
      <c r="NAU139" s="343"/>
      <c r="NAV139" s="343"/>
      <c r="NAW139" s="343"/>
      <c r="NAX139" s="343"/>
      <c r="NAY139" s="343"/>
      <c r="NAZ139" s="343"/>
      <c r="NBA139" s="343"/>
      <c r="NBB139" s="343"/>
      <c r="NBC139" s="343"/>
      <c r="NBD139" s="343"/>
      <c r="NBE139" s="343"/>
      <c r="NBF139" s="343"/>
      <c r="NBG139" s="343"/>
      <c r="NBH139" s="343"/>
      <c r="NBI139" s="343"/>
      <c r="NBJ139" s="343"/>
      <c r="NBK139" s="343"/>
      <c r="NBL139" s="343"/>
      <c r="NBM139" s="343"/>
      <c r="NBN139" s="343"/>
      <c r="NBO139" s="343"/>
      <c r="NBP139" s="343"/>
      <c r="NBQ139" s="343"/>
      <c r="NBR139" s="343"/>
      <c r="NBS139" s="343"/>
      <c r="NBT139" s="343"/>
      <c r="NBU139" s="343"/>
      <c r="NBV139" s="343"/>
      <c r="NBW139" s="343"/>
      <c r="NBX139" s="343"/>
      <c r="NBY139" s="343"/>
      <c r="NBZ139" s="343"/>
      <c r="NCA139" s="343"/>
      <c r="NCB139" s="343"/>
      <c r="NCC139" s="343"/>
      <c r="NCD139" s="343"/>
      <c r="NCE139" s="343"/>
      <c r="NCF139" s="343"/>
      <c r="NCG139" s="343"/>
      <c r="NCH139" s="343"/>
      <c r="NCI139" s="343"/>
      <c r="NCJ139" s="343"/>
      <c r="NCK139" s="343"/>
      <c r="NCL139" s="343"/>
      <c r="NCM139" s="343"/>
      <c r="NCN139" s="343"/>
      <c r="NCO139" s="343"/>
      <c r="NCP139" s="343"/>
      <c r="NCQ139" s="343"/>
      <c r="NCR139" s="343"/>
      <c r="NCS139" s="343"/>
      <c r="NCT139" s="343"/>
      <c r="NCU139" s="343"/>
      <c r="NCV139" s="343"/>
      <c r="NCW139" s="343"/>
      <c r="NCX139" s="343"/>
      <c r="NCY139" s="343"/>
      <c r="NCZ139" s="343"/>
      <c r="NDA139" s="343"/>
      <c r="NDB139" s="343"/>
      <c r="NDC139" s="343"/>
      <c r="NDD139" s="343"/>
      <c r="NDE139" s="343"/>
      <c r="NDF139" s="343"/>
      <c r="NDG139" s="343"/>
      <c r="NDH139" s="343"/>
      <c r="NDI139" s="343"/>
      <c r="NDJ139" s="343"/>
      <c r="NDK139" s="343"/>
      <c r="NDL139" s="343"/>
      <c r="NDM139" s="343"/>
      <c r="NDN139" s="343"/>
      <c r="NDO139" s="343"/>
      <c r="NDP139" s="343"/>
      <c r="NDQ139" s="343"/>
      <c r="NDR139" s="343"/>
      <c r="NDS139" s="343"/>
      <c r="NDT139" s="343"/>
      <c r="NDU139" s="343"/>
      <c r="NDV139" s="343"/>
      <c r="NDW139" s="343"/>
      <c r="NDX139" s="343"/>
      <c r="NDY139" s="343"/>
      <c r="NDZ139" s="343"/>
      <c r="NEA139" s="343"/>
      <c r="NEB139" s="343"/>
      <c r="NEC139" s="343"/>
      <c r="NED139" s="343"/>
      <c r="NEE139" s="343"/>
      <c r="NEF139" s="343"/>
      <c r="NEG139" s="343"/>
      <c r="NEH139" s="343"/>
      <c r="NEI139" s="343"/>
      <c r="NEJ139" s="343"/>
      <c r="NEK139" s="343"/>
      <c r="NEL139" s="343"/>
      <c r="NEM139" s="343"/>
      <c r="NEN139" s="343"/>
      <c r="NEO139" s="343"/>
      <c r="NEP139" s="343"/>
      <c r="NEQ139" s="343"/>
      <c r="NER139" s="343"/>
      <c r="NES139" s="343"/>
      <c r="NET139" s="343"/>
      <c r="NEU139" s="343"/>
      <c r="NEV139" s="343"/>
      <c r="NEW139" s="343"/>
      <c r="NEX139" s="343"/>
      <c r="NEY139" s="343"/>
      <c r="NEZ139" s="343"/>
      <c r="NFA139" s="343"/>
      <c r="NFB139" s="343"/>
      <c r="NFC139" s="343"/>
      <c r="NFD139" s="343"/>
      <c r="NFE139" s="343"/>
      <c r="NFF139" s="343"/>
      <c r="NFG139" s="343"/>
      <c r="NFH139" s="343"/>
      <c r="NFI139" s="343"/>
      <c r="NFJ139" s="343"/>
      <c r="NFK139" s="343"/>
      <c r="NFL139" s="343"/>
      <c r="NFM139" s="343"/>
      <c r="NFN139" s="343"/>
      <c r="NFO139" s="343"/>
      <c r="NFP139" s="343"/>
      <c r="NFQ139" s="343"/>
      <c r="NFR139" s="343"/>
      <c r="NFS139" s="343"/>
      <c r="NFT139" s="343"/>
      <c r="NFU139" s="343"/>
      <c r="NFV139" s="343"/>
      <c r="NFW139" s="343"/>
      <c r="NFX139" s="343"/>
      <c r="NFY139" s="343"/>
      <c r="NFZ139" s="343"/>
      <c r="NGA139" s="343"/>
      <c r="NGB139" s="343"/>
      <c r="NGC139" s="343"/>
      <c r="NGD139" s="343"/>
      <c r="NGE139" s="343"/>
      <c r="NGF139" s="343"/>
      <c r="NGG139" s="343"/>
      <c r="NGH139" s="343"/>
      <c r="NGI139" s="343"/>
      <c r="NGJ139" s="343"/>
      <c r="NGK139" s="343"/>
      <c r="NGL139" s="343"/>
      <c r="NGM139" s="343"/>
      <c r="NGN139" s="343"/>
      <c r="NGO139" s="343"/>
      <c r="NGP139" s="343"/>
      <c r="NGQ139" s="343"/>
      <c r="NGR139" s="343"/>
      <c r="NGS139" s="343"/>
      <c r="NGT139" s="343"/>
      <c r="NGU139" s="343"/>
      <c r="NGV139" s="343"/>
      <c r="NGW139" s="343"/>
      <c r="NGX139" s="343"/>
      <c r="NGY139" s="343"/>
      <c r="NGZ139" s="343"/>
      <c r="NHA139" s="343"/>
      <c r="NHB139" s="343"/>
      <c r="NHC139" s="343"/>
      <c r="NHD139" s="343"/>
      <c r="NHE139" s="343"/>
      <c r="NHF139" s="343"/>
      <c r="NHG139" s="343"/>
      <c r="NHH139" s="343"/>
      <c r="NHI139" s="343"/>
      <c r="NHJ139" s="343"/>
      <c r="NHK139" s="343"/>
      <c r="NHL139" s="343"/>
      <c r="NHM139" s="343"/>
      <c r="NHN139" s="343"/>
      <c r="NHO139" s="343"/>
      <c r="NHP139" s="343"/>
      <c r="NHQ139" s="343"/>
      <c r="NHR139" s="343"/>
      <c r="NHS139" s="343"/>
      <c r="NHT139" s="343"/>
      <c r="NHU139" s="343"/>
      <c r="NHV139" s="343"/>
      <c r="NHW139" s="343"/>
      <c r="NHX139" s="343"/>
      <c r="NHY139" s="343"/>
      <c r="NHZ139" s="343"/>
      <c r="NIA139" s="343"/>
      <c r="NIB139" s="343"/>
      <c r="NIC139" s="343"/>
      <c r="NID139" s="343"/>
      <c r="NIE139" s="343"/>
      <c r="NIF139" s="343"/>
      <c r="NIG139" s="343"/>
      <c r="NIH139" s="343"/>
      <c r="NII139" s="343"/>
      <c r="NIJ139" s="343"/>
      <c r="NIK139" s="343"/>
      <c r="NIL139" s="343"/>
      <c r="NIM139" s="343"/>
      <c r="NIN139" s="343"/>
      <c r="NIO139" s="343"/>
      <c r="NIP139" s="343"/>
      <c r="NIQ139" s="343"/>
      <c r="NIR139" s="343"/>
      <c r="NIS139" s="343"/>
      <c r="NIT139" s="343"/>
      <c r="NIU139" s="343"/>
      <c r="NIV139" s="343"/>
      <c r="NIW139" s="343"/>
      <c r="NIX139" s="343"/>
      <c r="NIY139" s="343"/>
      <c r="NIZ139" s="343"/>
      <c r="NJA139" s="343"/>
      <c r="NJB139" s="343"/>
      <c r="NJC139" s="343"/>
      <c r="NJD139" s="343"/>
      <c r="NJE139" s="343"/>
      <c r="NJF139" s="343"/>
      <c r="NJG139" s="343"/>
      <c r="NJH139" s="343"/>
      <c r="NJI139" s="343"/>
      <c r="NJJ139" s="343"/>
      <c r="NJK139" s="343"/>
      <c r="NJL139" s="343"/>
      <c r="NJM139" s="343"/>
      <c r="NJN139" s="343"/>
      <c r="NJO139" s="343"/>
      <c r="NJP139" s="343"/>
      <c r="NJQ139" s="343"/>
      <c r="NJR139" s="343"/>
      <c r="NJS139" s="343"/>
      <c r="NJT139" s="343"/>
      <c r="NJU139" s="343"/>
      <c r="NJV139" s="343"/>
      <c r="NJW139" s="343"/>
      <c r="NJX139" s="343"/>
      <c r="NJY139" s="343"/>
      <c r="NJZ139" s="343"/>
      <c r="NKA139" s="343"/>
      <c r="NKB139" s="343"/>
      <c r="NKC139" s="343"/>
      <c r="NKD139" s="343"/>
      <c r="NKE139" s="343"/>
      <c r="NKF139" s="343"/>
      <c r="NKG139" s="343"/>
      <c r="NKH139" s="343"/>
      <c r="NKI139" s="343"/>
      <c r="NKJ139" s="343"/>
      <c r="NKK139" s="343"/>
      <c r="NKL139" s="343"/>
      <c r="NKM139" s="343"/>
      <c r="NKN139" s="343"/>
      <c r="NKO139" s="343"/>
      <c r="NKP139" s="343"/>
      <c r="NKQ139" s="343"/>
      <c r="NKR139" s="343"/>
      <c r="NKS139" s="343"/>
      <c r="NKT139" s="343"/>
      <c r="NKU139" s="343"/>
      <c r="NKV139" s="343"/>
      <c r="NKW139" s="343"/>
      <c r="NKX139" s="343"/>
      <c r="NKY139" s="343"/>
      <c r="NKZ139" s="343"/>
      <c r="NLA139" s="343"/>
      <c r="NLB139" s="343"/>
      <c r="NLC139" s="343"/>
      <c r="NLD139" s="343"/>
      <c r="NLE139" s="343"/>
      <c r="NLF139" s="343"/>
      <c r="NLG139" s="343"/>
      <c r="NLH139" s="343"/>
      <c r="NLI139" s="343"/>
      <c r="NLJ139" s="343"/>
      <c r="NLK139" s="343"/>
      <c r="NLL139" s="343"/>
      <c r="NLM139" s="343"/>
      <c r="NLN139" s="343"/>
      <c r="NLO139" s="343"/>
      <c r="NLP139" s="343"/>
      <c r="NLQ139" s="343"/>
      <c r="NLR139" s="343"/>
      <c r="NLS139" s="343"/>
      <c r="NLT139" s="343"/>
      <c r="NLU139" s="343"/>
      <c r="NLV139" s="343"/>
      <c r="NLW139" s="343"/>
      <c r="NLX139" s="343"/>
      <c r="NLY139" s="343"/>
      <c r="NLZ139" s="343"/>
      <c r="NMA139" s="343"/>
      <c r="NMB139" s="343"/>
      <c r="NMC139" s="343"/>
      <c r="NMD139" s="343"/>
      <c r="NME139" s="343"/>
      <c r="NMF139" s="343"/>
      <c r="NMG139" s="343"/>
      <c r="NMH139" s="343"/>
      <c r="NMI139" s="343"/>
      <c r="NMJ139" s="343"/>
      <c r="NMK139" s="343"/>
      <c r="NML139" s="343"/>
      <c r="NMM139" s="343"/>
      <c r="NMN139" s="343"/>
      <c r="NMO139" s="343"/>
      <c r="NMP139" s="343"/>
      <c r="NMQ139" s="343"/>
      <c r="NMR139" s="343"/>
      <c r="NMS139" s="343"/>
      <c r="NMT139" s="343"/>
      <c r="NMU139" s="343"/>
      <c r="NMV139" s="343"/>
      <c r="NMW139" s="343"/>
      <c r="NMX139" s="343"/>
      <c r="NMY139" s="343"/>
      <c r="NMZ139" s="343"/>
      <c r="NNA139" s="343"/>
      <c r="NNB139" s="343"/>
      <c r="NNC139" s="343"/>
      <c r="NND139" s="343"/>
      <c r="NNE139" s="343"/>
      <c r="NNF139" s="343"/>
      <c r="NNG139" s="343"/>
      <c r="NNH139" s="343"/>
      <c r="NNI139" s="343"/>
      <c r="NNJ139" s="343"/>
      <c r="NNK139" s="343"/>
      <c r="NNL139" s="343"/>
      <c r="NNM139" s="343"/>
      <c r="NNN139" s="343"/>
      <c r="NNO139" s="343"/>
      <c r="NNP139" s="343"/>
      <c r="NNQ139" s="343"/>
      <c r="NNR139" s="343"/>
      <c r="NNS139" s="343"/>
      <c r="NNT139" s="343"/>
      <c r="NNU139" s="343"/>
      <c r="NNV139" s="343"/>
      <c r="NNW139" s="343"/>
      <c r="NNX139" s="343"/>
      <c r="NNY139" s="343"/>
      <c r="NNZ139" s="343"/>
      <c r="NOA139" s="343"/>
      <c r="NOB139" s="343"/>
      <c r="NOC139" s="343"/>
      <c r="NOD139" s="343"/>
      <c r="NOE139" s="343"/>
      <c r="NOF139" s="343"/>
      <c r="NOG139" s="343"/>
      <c r="NOH139" s="343"/>
      <c r="NOI139" s="343"/>
      <c r="NOJ139" s="343"/>
      <c r="NOK139" s="343"/>
      <c r="NOL139" s="343"/>
      <c r="NOM139" s="343"/>
      <c r="NON139" s="343"/>
      <c r="NOO139" s="343"/>
      <c r="NOP139" s="343"/>
      <c r="NOQ139" s="343"/>
      <c r="NOR139" s="343"/>
      <c r="NOS139" s="343"/>
      <c r="NOT139" s="343"/>
      <c r="NOU139" s="343"/>
      <c r="NOV139" s="343"/>
      <c r="NOW139" s="343"/>
      <c r="NOX139" s="343"/>
      <c r="NOY139" s="343"/>
      <c r="NOZ139" s="343"/>
      <c r="NPA139" s="343"/>
      <c r="NPB139" s="343"/>
      <c r="NPC139" s="343"/>
      <c r="NPD139" s="343"/>
      <c r="NPE139" s="343"/>
      <c r="NPF139" s="343"/>
      <c r="NPG139" s="343"/>
      <c r="NPH139" s="343"/>
      <c r="NPI139" s="343"/>
      <c r="NPJ139" s="343"/>
      <c r="NPK139" s="343"/>
      <c r="NPL139" s="343"/>
      <c r="NPM139" s="343"/>
      <c r="NPN139" s="343"/>
      <c r="NPO139" s="343"/>
      <c r="NPP139" s="343"/>
      <c r="NPQ139" s="343"/>
      <c r="NPR139" s="343"/>
      <c r="NPS139" s="343"/>
      <c r="NPT139" s="343"/>
      <c r="NPU139" s="343"/>
      <c r="NPV139" s="343"/>
      <c r="NPW139" s="343"/>
      <c r="NPX139" s="343"/>
      <c r="NPY139" s="343"/>
      <c r="NPZ139" s="343"/>
      <c r="NQA139" s="343"/>
      <c r="NQB139" s="343"/>
      <c r="NQC139" s="343"/>
      <c r="NQD139" s="343"/>
      <c r="NQE139" s="343"/>
      <c r="NQF139" s="343"/>
      <c r="NQG139" s="343"/>
      <c r="NQH139" s="343"/>
      <c r="NQI139" s="343"/>
      <c r="NQJ139" s="343"/>
      <c r="NQK139" s="343"/>
      <c r="NQL139" s="343"/>
      <c r="NQM139" s="343"/>
      <c r="NQN139" s="343"/>
      <c r="NQO139" s="343"/>
      <c r="NQP139" s="343"/>
      <c r="NQQ139" s="343"/>
      <c r="NQR139" s="343"/>
      <c r="NQS139" s="343"/>
      <c r="NQT139" s="343"/>
      <c r="NQU139" s="343"/>
      <c r="NQV139" s="343"/>
      <c r="NQW139" s="343"/>
      <c r="NQX139" s="343"/>
      <c r="NQY139" s="343"/>
      <c r="NQZ139" s="343"/>
      <c r="NRA139" s="343"/>
      <c r="NRB139" s="343"/>
      <c r="NRC139" s="343"/>
      <c r="NRD139" s="343"/>
      <c r="NRE139" s="343"/>
      <c r="NRF139" s="343"/>
      <c r="NRG139" s="343"/>
      <c r="NRH139" s="343"/>
      <c r="NRI139" s="343"/>
      <c r="NRJ139" s="343"/>
      <c r="NRK139" s="343"/>
      <c r="NRL139" s="343"/>
      <c r="NRM139" s="343"/>
      <c r="NRN139" s="343"/>
      <c r="NRO139" s="343"/>
      <c r="NRP139" s="343"/>
      <c r="NRQ139" s="343"/>
      <c r="NRR139" s="343"/>
      <c r="NRS139" s="343"/>
      <c r="NRT139" s="343"/>
      <c r="NRU139" s="343"/>
      <c r="NRV139" s="343"/>
      <c r="NRW139" s="343"/>
      <c r="NRX139" s="343"/>
      <c r="NRY139" s="343"/>
      <c r="NRZ139" s="343"/>
      <c r="NSA139" s="343"/>
      <c r="NSB139" s="343"/>
      <c r="NSC139" s="343"/>
      <c r="NSD139" s="343"/>
      <c r="NSE139" s="343"/>
      <c r="NSF139" s="343"/>
      <c r="NSG139" s="343"/>
      <c r="NSH139" s="343"/>
      <c r="NSI139" s="343"/>
      <c r="NSJ139" s="343"/>
      <c r="NSK139" s="343"/>
      <c r="NSL139" s="343"/>
      <c r="NSM139" s="343"/>
      <c r="NSN139" s="343"/>
      <c r="NSO139" s="343"/>
      <c r="NSP139" s="343"/>
      <c r="NSQ139" s="343"/>
      <c r="NSR139" s="343"/>
      <c r="NSS139" s="343"/>
      <c r="NST139" s="343"/>
      <c r="NSU139" s="343"/>
      <c r="NSV139" s="343"/>
      <c r="NSW139" s="343"/>
      <c r="NSX139" s="343"/>
      <c r="NSY139" s="343"/>
      <c r="NSZ139" s="343"/>
      <c r="NTA139" s="343"/>
      <c r="NTB139" s="343"/>
      <c r="NTC139" s="343"/>
      <c r="NTD139" s="343"/>
      <c r="NTE139" s="343"/>
      <c r="NTF139" s="343"/>
      <c r="NTG139" s="343"/>
      <c r="NTH139" s="343"/>
      <c r="NTI139" s="343"/>
      <c r="NTJ139" s="343"/>
      <c r="NTK139" s="343"/>
      <c r="NTL139" s="343"/>
      <c r="NTM139" s="343"/>
      <c r="NTN139" s="343"/>
      <c r="NTO139" s="343"/>
      <c r="NTP139" s="343"/>
      <c r="NTQ139" s="343"/>
      <c r="NTR139" s="343"/>
      <c r="NTS139" s="343"/>
      <c r="NTT139" s="343"/>
      <c r="NTU139" s="343"/>
      <c r="NTV139" s="343"/>
      <c r="NTW139" s="343"/>
      <c r="NTX139" s="343"/>
      <c r="NTY139" s="343"/>
      <c r="NTZ139" s="343"/>
      <c r="NUA139" s="343"/>
      <c r="NUB139" s="343"/>
      <c r="NUC139" s="343"/>
      <c r="NUD139" s="343"/>
      <c r="NUE139" s="343"/>
      <c r="NUF139" s="343"/>
      <c r="NUG139" s="343"/>
      <c r="NUH139" s="343"/>
      <c r="NUI139" s="343"/>
      <c r="NUJ139" s="343"/>
      <c r="NUK139" s="343"/>
      <c r="NUL139" s="343"/>
      <c r="NUM139" s="343"/>
      <c r="NUN139" s="343"/>
      <c r="NUO139" s="343"/>
      <c r="NUP139" s="343"/>
      <c r="NUQ139" s="343"/>
      <c r="NUR139" s="343"/>
      <c r="NUS139" s="343"/>
      <c r="NUT139" s="343"/>
      <c r="NUU139" s="343"/>
      <c r="NUV139" s="343"/>
      <c r="NUW139" s="343"/>
      <c r="NUX139" s="343"/>
      <c r="NUY139" s="343"/>
      <c r="NUZ139" s="343"/>
      <c r="NVA139" s="343"/>
      <c r="NVB139" s="343"/>
      <c r="NVC139" s="343"/>
      <c r="NVD139" s="343"/>
      <c r="NVE139" s="343"/>
      <c r="NVF139" s="343"/>
      <c r="NVG139" s="343"/>
      <c r="NVH139" s="343"/>
      <c r="NVI139" s="343"/>
      <c r="NVJ139" s="343"/>
      <c r="NVK139" s="343"/>
      <c r="NVL139" s="343"/>
      <c r="NVM139" s="343"/>
      <c r="NVN139" s="343"/>
      <c r="NVO139" s="343"/>
      <c r="NVP139" s="343"/>
      <c r="NVQ139" s="343"/>
      <c r="NVR139" s="343"/>
      <c r="NVS139" s="343"/>
      <c r="NVT139" s="343"/>
      <c r="NVU139" s="343"/>
      <c r="NVV139" s="343"/>
      <c r="NVW139" s="343"/>
      <c r="NVX139" s="343"/>
      <c r="NVY139" s="343"/>
      <c r="NVZ139" s="343"/>
      <c r="NWA139" s="343"/>
      <c r="NWB139" s="343"/>
      <c r="NWC139" s="343"/>
      <c r="NWD139" s="343"/>
      <c r="NWE139" s="343"/>
      <c r="NWF139" s="343"/>
      <c r="NWG139" s="343"/>
      <c r="NWH139" s="343"/>
      <c r="NWI139" s="343"/>
      <c r="NWJ139" s="343"/>
      <c r="NWK139" s="343"/>
      <c r="NWL139" s="343"/>
      <c r="NWM139" s="343"/>
      <c r="NWN139" s="343"/>
      <c r="NWO139" s="343"/>
      <c r="NWP139" s="343"/>
      <c r="NWQ139" s="343"/>
      <c r="NWR139" s="343"/>
      <c r="NWS139" s="343"/>
      <c r="NWT139" s="343"/>
      <c r="NWU139" s="343"/>
      <c r="NWV139" s="343"/>
      <c r="NWW139" s="343"/>
      <c r="NWX139" s="343"/>
      <c r="NWY139" s="343"/>
      <c r="NWZ139" s="343"/>
      <c r="NXA139" s="343"/>
      <c r="NXB139" s="343"/>
      <c r="NXC139" s="343"/>
      <c r="NXD139" s="343"/>
      <c r="NXE139" s="343"/>
      <c r="NXF139" s="343"/>
      <c r="NXG139" s="343"/>
      <c r="NXH139" s="343"/>
      <c r="NXI139" s="343"/>
      <c r="NXJ139" s="343"/>
      <c r="NXK139" s="343"/>
      <c r="NXL139" s="343"/>
      <c r="NXM139" s="343"/>
      <c r="NXN139" s="343"/>
      <c r="NXO139" s="343"/>
      <c r="NXP139" s="343"/>
      <c r="NXQ139" s="343"/>
      <c r="NXR139" s="343"/>
      <c r="NXS139" s="343"/>
      <c r="NXT139" s="343"/>
      <c r="NXU139" s="343"/>
      <c r="NXV139" s="343"/>
      <c r="NXW139" s="343"/>
      <c r="NXX139" s="343"/>
      <c r="NXY139" s="343"/>
      <c r="NXZ139" s="343"/>
      <c r="NYA139" s="343"/>
      <c r="NYB139" s="343"/>
      <c r="NYC139" s="343"/>
      <c r="NYD139" s="343"/>
      <c r="NYE139" s="343"/>
      <c r="NYF139" s="343"/>
      <c r="NYG139" s="343"/>
      <c r="NYH139" s="343"/>
      <c r="NYI139" s="343"/>
      <c r="NYJ139" s="343"/>
      <c r="NYK139" s="343"/>
      <c r="NYL139" s="343"/>
      <c r="NYM139" s="343"/>
      <c r="NYN139" s="343"/>
      <c r="NYO139" s="343"/>
      <c r="NYP139" s="343"/>
      <c r="NYQ139" s="343"/>
      <c r="NYR139" s="343"/>
      <c r="NYS139" s="343"/>
      <c r="NYT139" s="343"/>
      <c r="NYU139" s="343"/>
      <c r="NYV139" s="343"/>
      <c r="NYW139" s="343"/>
      <c r="NYX139" s="343"/>
      <c r="NYY139" s="343"/>
      <c r="NYZ139" s="343"/>
      <c r="NZA139" s="343"/>
      <c r="NZB139" s="343"/>
      <c r="NZC139" s="343"/>
      <c r="NZD139" s="343"/>
      <c r="NZE139" s="343"/>
      <c r="NZF139" s="343"/>
      <c r="NZG139" s="343"/>
      <c r="NZH139" s="343"/>
      <c r="NZI139" s="343"/>
      <c r="NZJ139" s="343"/>
      <c r="NZK139" s="343"/>
      <c r="NZL139" s="343"/>
      <c r="NZM139" s="343"/>
      <c r="NZN139" s="343"/>
      <c r="NZO139" s="343"/>
      <c r="NZP139" s="343"/>
      <c r="NZQ139" s="343"/>
      <c r="NZR139" s="343"/>
      <c r="NZS139" s="343"/>
      <c r="NZT139" s="343"/>
      <c r="NZU139" s="343"/>
      <c r="NZV139" s="343"/>
      <c r="NZW139" s="343"/>
      <c r="NZX139" s="343"/>
      <c r="NZY139" s="343"/>
      <c r="NZZ139" s="343"/>
      <c r="OAA139" s="343"/>
      <c r="OAB139" s="343"/>
      <c r="OAC139" s="343"/>
      <c r="OAD139" s="343"/>
      <c r="OAE139" s="343"/>
      <c r="OAF139" s="343"/>
      <c r="OAG139" s="343"/>
      <c r="OAH139" s="343"/>
      <c r="OAI139" s="343"/>
      <c r="OAJ139" s="343"/>
      <c r="OAK139" s="343"/>
      <c r="OAL139" s="343"/>
      <c r="OAM139" s="343"/>
      <c r="OAN139" s="343"/>
      <c r="OAO139" s="343"/>
      <c r="OAP139" s="343"/>
      <c r="OAQ139" s="343"/>
      <c r="OAR139" s="343"/>
      <c r="OAS139" s="343"/>
      <c r="OAT139" s="343"/>
      <c r="OAU139" s="343"/>
      <c r="OAV139" s="343"/>
      <c r="OAW139" s="343"/>
      <c r="OAX139" s="343"/>
      <c r="OAY139" s="343"/>
      <c r="OAZ139" s="343"/>
      <c r="OBA139" s="343"/>
      <c r="OBB139" s="343"/>
      <c r="OBC139" s="343"/>
      <c r="OBD139" s="343"/>
      <c r="OBE139" s="343"/>
      <c r="OBF139" s="343"/>
      <c r="OBG139" s="343"/>
      <c r="OBH139" s="343"/>
      <c r="OBI139" s="343"/>
      <c r="OBJ139" s="343"/>
      <c r="OBK139" s="343"/>
      <c r="OBL139" s="343"/>
      <c r="OBM139" s="343"/>
      <c r="OBN139" s="343"/>
      <c r="OBO139" s="343"/>
      <c r="OBP139" s="343"/>
      <c r="OBQ139" s="343"/>
      <c r="OBR139" s="343"/>
      <c r="OBS139" s="343"/>
      <c r="OBT139" s="343"/>
      <c r="OBU139" s="343"/>
      <c r="OBV139" s="343"/>
      <c r="OBW139" s="343"/>
      <c r="OBX139" s="343"/>
      <c r="OBY139" s="343"/>
      <c r="OBZ139" s="343"/>
      <c r="OCA139" s="343"/>
      <c r="OCB139" s="343"/>
      <c r="OCC139" s="343"/>
      <c r="OCD139" s="343"/>
      <c r="OCE139" s="343"/>
      <c r="OCF139" s="343"/>
      <c r="OCG139" s="343"/>
      <c r="OCH139" s="343"/>
      <c r="OCI139" s="343"/>
      <c r="OCJ139" s="343"/>
      <c r="OCK139" s="343"/>
      <c r="OCL139" s="343"/>
      <c r="OCM139" s="343"/>
      <c r="OCN139" s="343"/>
      <c r="OCO139" s="343"/>
      <c r="OCP139" s="343"/>
      <c r="OCQ139" s="343"/>
      <c r="OCR139" s="343"/>
      <c r="OCS139" s="343"/>
      <c r="OCT139" s="343"/>
      <c r="OCU139" s="343"/>
      <c r="OCV139" s="343"/>
      <c r="OCW139" s="343"/>
      <c r="OCX139" s="343"/>
      <c r="OCY139" s="343"/>
      <c r="OCZ139" s="343"/>
      <c r="ODA139" s="343"/>
      <c r="ODB139" s="343"/>
      <c r="ODC139" s="343"/>
      <c r="ODD139" s="343"/>
      <c r="ODE139" s="343"/>
      <c r="ODF139" s="343"/>
      <c r="ODG139" s="343"/>
      <c r="ODH139" s="343"/>
      <c r="ODI139" s="343"/>
      <c r="ODJ139" s="343"/>
      <c r="ODK139" s="343"/>
      <c r="ODL139" s="343"/>
      <c r="ODM139" s="343"/>
      <c r="ODN139" s="343"/>
      <c r="ODO139" s="343"/>
      <c r="ODP139" s="343"/>
      <c r="ODQ139" s="343"/>
      <c r="ODR139" s="343"/>
      <c r="ODS139" s="343"/>
      <c r="ODT139" s="343"/>
      <c r="ODU139" s="343"/>
      <c r="ODV139" s="343"/>
      <c r="ODW139" s="343"/>
      <c r="ODX139" s="343"/>
      <c r="ODY139" s="343"/>
      <c r="ODZ139" s="343"/>
      <c r="OEA139" s="343"/>
      <c r="OEB139" s="343"/>
      <c r="OEC139" s="343"/>
      <c r="OED139" s="343"/>
      <c r="OEE139" s="343"/>
      <c r="OEF139" s="343"/>
      <c r="OEG139" s="343"/>
      <c r="OEH139" s="343"/>
      <c r="OEI139" s="343"/>
      <c r="OEJ139" s="343"/>
      <c r="OEK139" s="343"/>
      <c r="OEL139" s="343"/>
      <c r="OEM139" s="343"/>
      <c r="OEN139" s="343"/>
      <c r="OEO139" s="343"/>
      <c r="OEP139" s="343"/>
      <c r="OEQ139" s="343"/>
      <c r="OER139" s="343"/>
      <c r="OES139" s="343"/>
      <c r="OET139" s="343"/>
      <c r="OEU139" s="343"/>
      <c r="OEV139" s="343"/>
      <c r="OEW139" s="343"/>
      <c r="OEX139" s="343"/>
      <c r="OEY139" s="343"/>
      <c r="OEZ139" s="343"/>
      <c r="OFA139" s="343"/>
      <c r="OFB139" s="343"/>
      <c r="OFC139" s="343"/>
      <c r="OFD139" s="343"/>
      <c r="OFE139" s="343"/>
      <c r="OFF139" s="343"/>
      <c r="OFG139" s="343"/>
      <c r="OFH139" s="343"/>
      <c r="OFI139" s="343"/>
      <c r="OFJ139" s="343"/>
      <c r="OFK139" s="343"/>
      <c r="OFL139" s="343"/>
      <c r="OFM139" s="343"/>
      <c r="OFN139" s="343"/>
      <c r="OFO139" s="343"/>
      <c r="OFP139" s="343"/>
      <c r="OFQ139" s="343"/>
      <c r="OFR139" s="343"/>
      <c r="OFS139" s="343"/>
      <c r="OFT139" s="343"/>
      <c r="OFU139" s="343"/>
      <c r="OFV139" s="343"/>
      <c r="OFW139" s="343"/>
      <c r="OFX139" s="343"/>
      <c r="OFY139" s="343"/>
      <c r="OFZ139" s="343"/>
      <c r="OGA139" s="343"/>
      <c r="OGB139" s="343"/>
      <c r="OGC139" s="343"/>
      <c r="OGD139" s="343"/>
      <c r="OGE139" s="343"/>
      <c r="OGF139" s="343"/>
      <c r="OGG139" s="343"/>
      <c r="OGH139" s="343"/>
      <c r="OGI139" s="343"/>
      <c r="OGJ139" s="343"/>
      <c r="OGK139" s="343"/>
      <c r="OGL139" s="343"/>
      <c r="OGM139" s="343"/>
      <c r="OGN139" s="343"/>
      <c r="OGO139" s="343"/>
      <c r="OGP139" s="343"/>
      <c r="OGQ139" s="343"/>
      <c r="OGR139" s="343"/>
      <c r="OGS139" s="343"/>
      <c r="OGT139" s="343"/>
      <c r="OGU139" s="343"/>
      <c r="OGV139" s="343"/>
      <c r="OGW139" s="343"/>
      <c r="OGX139" s="343"/>
      <c r="OGY139" s="343"/>
      <c r="OGZ139" s="343"/>
      <c r="OHA139" s="343"/>
      <c r="OHB139" s="343"/>
      <c r="OHC139" s="343"/>
      <c r="OHD139" s="343"/>
      <c r="OHE139" s="343"/>
      <c r="OHF139" s="343"/>
      <c r="OHG139" s="343"/>
      <c r="OHH139" s="343"/>
      <c r="OHI139" s="343"/>
      <c r="OHJ139" s="343"/>
      <c r="OHK139" s="343"/>
      <c r="OHL139" s="343"/>
      <c r="OHM139" s="343"/>
      <c r="OHN139" s="343"/>
      <c r="OHO139" s="343"/>
      <c r="OHP139" s="343"/>
      <c r="OHQ139" s="343"/>
      <c r="OHR139" s="343"/>
      <c r="OHS139" s="343"/>
      <c r="OHT139" s="343"/>
      <c r="OHU139" s="343"/>
      <c r="OHV139" s="343"/>
      <c r="OHW139" s="343"/>
      <c r="OHX139" s="343"/>
      <c r="OHY139" s="343"/>
      <c r="OHZ139" s="343"/>
      <c r="OIA139" s="343"/>
      <c r="OIB139" s="343"/>
      <c r="OIC139" s="343"/>
      <c r="OID139" s="343"/>
      <c r="OIE139" s="343"/>
      <c r="OIF139" s="343"/>
      <c r="OIG139" s="343"/>
      <c r="OIH139" s="343"/>
      <c r="OII139" s="343"/>
      <c r="OIJ139" s="343"/>
      <c r="OIK139" s="343"/>
      <c r="OIL139" s="343"/>
      <c r="OIM139" s="343"/>
      <c r="OIN139" s="343"/>
      <c r="OIO139" s="343"/>
      <c r="OIP139" s="343"/>
      <c r="OIQ139" s="343"/>
      <c r="OIR139" s="343"/>
      <c r="OIS139" s="343"/>
      <c r="OIT139" s="343"/>
      <c r="OIU139" s="343"/>
      <c r="OIV139" s="343"/>
      <c r="OIW139" s="343"/>
      <c r="OIX139" s="343"/>
      <c r="OIY139" s="343"/>
      <c r="OIZ139" s="343"/>
      <c r="OJA139" s="343"/>
      <c r="OJB139" s="343"/>
      <c r="OJC139" s="343"/>
      <c r="OJD139" s="343"/>
      <c r="OJE139" s="343"/>
      <c r="OJF139" s="343"/>
      <c r="OJG139" s="343"/>
      <c r="OJH139" s="343"/>
      <c r="OJI139" s="343"/>
      <c r="OJJ139" s="343"/>
      <c r="OJK139" s="343"/>
      <c r="OJL139" s="343"/>
      <c r="OJM139" s="343"/>
      <c r="OJN139" s="343"/>
      <c r="OJO139" s="343"/>
      <c r="OJP139" s="343"/>
      <c r="OJQ139" s="343"/>
      <c r="OJR139" s="343"/>
      <c r="OJS139" s="343"/>
      <c r="OJT139" s="343"/>
      <c r="OJU139" s="343"/>
      <c r="OJV139" s="343"/>
      <c r="OJW139" s="343"/>
      <c r="OJX139" s="343"/>
      <c r="OJY139" s="343"/>
      <c r="OJZ139" s="343"/>
      <c r="OKA139" s="343"/>
      <c r="OKB139" s="343"/>
      <c r="OKC139" s="343"/>
      <c r="OKD139" s="343"/>
      <c r="OKE139" s="343"/>
      <c r="OKF139" s="343"/>
      <c r="OKG139" s="343"/>
      <c r="OKH139" s="343"/>
      <c r="OKI139" s="343"/>
      <c r="OKJ139" s="343"/>
      <c r="OKK139" s="343"/>
      <c r="OKL139" s="343"/>
      <c r="OKM139" s="343"/>
      <c r="OKN139" s="343"/>
      <c r="OKO139" s="343"/>
      <c r="OKP139" s="343"/>
      <c r="OKQ139" s="343"/>
      <c r="OKR139" s="343"/>
      <c r="OKS139" s="343"/>
      <c r="OKT139" s="343"/>
      <c r="OKU139" s="343"/>
      <c r="OKV139" s="343"/>
      <c r="OKW139" s="343"/>
      <c r="OKX139" s="343"/>
      <c r="OKY139" s="343"/>
      <c r="OKZ139" s="343"/>
      <c r="OLA139" s="343"/>
      <c r="OLB139" s="343"/>
      <c r="OLC139" s="343"/>
      <c r="OLD139" s="343"/>
      <c r="OLE139" s="343"/>
      <c r="OLF139" s="343"/>
      <c r="OLG139" s="343"/>
      <c r="OLH139" s="343"/>
      <c r="OLI139" s="343"/>
      <c r="OLJ139" s="343"/>
      <c r="OLK139" s="343"/>
      <c r="OLL139" s="343"/>
      <c r="OLM139" s="343"/>
      <c r="OLN139" s="343"/>
      <c r="OLO139" s="343"/>
      <c r="OLP139" s="343"/>
      <c r="OLQ139" s="343"/>
      <c r="OLR139" s="343"/>
      <c r="OLS139" s="343"/>
      <c r="OLT139" s="343"/>
      <c r="OLU139" s="343"/>
      <c r="OLV139" s="343"/>
      <c r="OLW139" s="343"/>
      <c r="OLX139" s="343"/>
      <c r="OLY139" s="343"/>
      <c r="OLZ139" s="343"/>
      <c r="OMA139" s="343"/>
      <c r="OMB139" s="343"/>
      <c r="OMC139" s="343"/>
      <c r="OMD139" s="343"/>
      <c r="OME139" s="343"/>
      <c r="OMF139" s="343"/>
      <c r="OMG139" s="343"/>
      <c r="OMH139" s="343"/>
      <c r="OMI139" s="343"/>
      <c r="OMJ139" s="343"/>
      <c r="OMK139" s="343"/>
      <c r="OML139" s="343"/>
      <c r="OMM139" s="343"/>
      <c r="OMN139" s="343"/>
      <c r="OMO139" s="343"/>
      <c r="OMP139" s="343"/>
      <c r="OMQ139" s="343"/>
      <c r="OMR139" s="343"/>
      <c r="OMS139" s="343"/>
      <c r="OMT139" s="343"/>
      <c r="OMU139" s="343"/>
      <c r="OMV139" s="343"/>
      <c r="OMW139" s="343"/>
      <c r="OMX139" s="343"/>
      <c r="OMY139" s="343"/>
      <c r="OMZ139" s="343"/>
      <c r="ONA139" s="343"/>
      <c r="ONB139" s="343"/>
      <c r="ONC139" s="343"/>
      <c r="OND139" s="343"/>
      <c r="ONE139" s="343"/>
      <c r="ONF139" s="343"/>
      <c r="ONG139" s="343"/>
      <c r="ONH139" s="343"/>
      <c r="ONI139" s="343"/>
      <c r="ONJ139" s="343"/>
      <c r="ONK139" s="343"/>
      <c r="ONL139" s="343"/>
      <c r="ONM139" s="343"/>
      <c r="ONN139" s="343"/>
      <c r="ONO139" s="343"/>
      <c r="ONP139" s="343"/>
      <c r="ONQ139" s="343"/>
      <c r="ONR139" s="343"/>
      <c r="ONS139" s="343"/>
      <c r="ONT139" s="343"/>
      <c r="ONU139" s="343"/>
      <c r="ONV139" s="343"/>
      <c r="ONW139" s="343"/>
      <c r="ONX139" s="343"/>
      <c r="ONY139" s="343"/>
      <c r="ONZ139" s="343"/>
      <c r="OOA139" s="343"/>
      <c r="OOB139" s="343"/>
      <c r="OOC139" s="343"/>
      <c r="OOD139" s="343"/>
      <c r="OOE139" s="343"/>
      <c r="OOF139" s="343"/>
      <c r="OOG139" s="343"/>
      <c r="OOH139" s="343"/>
      <c r="OOI139" s="343"/>
      <c r="OOJ139" s="343"/>
      <c r="OOK139" s="343"/>
      <c r="OOL139" s="343"/>
      <c r="OOM139" s="343"/>
      <c r="OON139" s="343"/>
      <c r="OOO139" s="343"/>
      <c r="OOP139" s="343"/>
      <c r="OOQ139" s="343"/>
      <c r="OOR139" s="343"/>
      <c r="OOS139" s="343"/>
      <c r="OOT139" s="343"/>
      <c r="OOU139" s="343"/>
      <c r="OOV139" s="343"/>
      <c r="OOW139" s="343"/>
      <c r="OOX139" s="343"/>
      <c r="OOY139" s="343"/>
      <c r="OOZ139" s="343"/>
      <c r="OPA139" s="343"/>
      <c r="OPB139" s="343"/>
      <c r="OPC139" s="343"/>
      <c r="OPD139" s="343"/>
      <c r="OPE139" s="343"/>
      <c r="OPF139" s="343"/>
      <c r="OPG139" s="343"/>
      <c r="OPH139" s="343"/>
      <c r="OPI139" s="343"/>
      <c r="OPJ139" s="343"/>
      <c r="OPK139" s="343"/>
      <c r="OPL139" s="343"/>
      <c r="OPM139" s="343"/>
      <c r="OPN139" s="343"/>
      <c r="OPO139" s="343"/>
      <c r="OPP139" s="343"/>
      <c r="OPQ139" s="343"/>
      <c r="OPR139" s="343"/>
      <c r="OPS139" s="343"/>
      <c r="OPT139" s="343"/>
      <c r="OPU139" s="343"/>
      <c r="OPV139" s="343"/>
      <c r="OPW139" s="343"/>
      <c r="OPX139" s="343"/>
      <c r="OPY139" s="343"/>
      <c r="OPZ139" s="343"/>
      <c r="OQA139" s="343"/>
      <c r="OQB139" s="343"/>
      <c r="OQC139" s="343"/>
      <c r="OQD139" s="343"/>
      <c r="OQE139" s="343"/>
      <c r="OQF139" s="343"/>
      <c r="OQG139" s="343"/>
      <c r="OQH139" s="343"/>
      <c r="OQI139" s="343"/>
      <c r="OQJ139" s="343"/>
      <c r="OQK139" s="343"/>
      <c r="OQL139" s="343"/>
      <c r="OQM139" s="343"/>
      <c r="OQN139" s="343"/>
      <c r="OQO139" s="343"/>
      <c r="OQP139" s="343"/>
      <c r="OQQ139" s="343"/>
      <c r="OQR139" s="343"/>
      <c r="OQS139" s="343"/>
      <c r="OQT139" s="343"/>
      <c r="OQU139" s="343"/>
      <c r="OQV139" s="343"/>
      <c r="OQW139" s="343"/>
      <c r="OQX139" s="343"/>
      <c r="OQY139" s="343"/>
      <c r="OQZ139" s="343"/>
      <c r="ORA139" s="343"/>
      <c r="ORB139" s="343"/>
      <c r="ORC139" s="343"/>
      <c r="ORD139" s="343"/>
      <c r="ORE139" s="343"/>
      <c r="ORF139" s="343"/>
      <c r="ORG139" s="343"/>
      <c r="ORH139" s="343"/>
      <c r="ORI139" s="343"/>
      <c r="ORJ139" s="343"/>
      <c r="ORK139" s="343"/>
      <c r="ORL139" s="343"/>
      <c r="ORM139" s="343"/>
      <c r="ORN139" s="343"/>
      <c r="ORO139" s="343"/>
      <c r="ORP139" s="343"/>
      <c r="ORQ139" s="343"/>
      <c r="ORR139" s="343"/>
      <c r="ORS139" s="343"/>
      <c r="ORT139" s="343"/>
      <c r="ORU139" s="343"/>
      <c r="ORV139" s="343"/>
      <c r="ORW139" s="343"/>
      <c r="ORX139" s="343"/>
      <c r="ORY139" s="343"/>
      <c r="ORZ139" s="343"/>
      <c r="OSA139" s="343"/>
      <c r="OSB139" s="343"/>
      <c r="OSC139" s="343"/>
      <c r="OSD139" s="343"/>
      <c r="OSE139" s="343"/>
      <c r="OSF139" s="343"/>
      <c r="OSG139" s="343"/>
      <c r="OSH139" s="343"/>
      <c r="OSI139" s="343"/>
      <c r="OSJ139" s="343"/>
      <c r="OSK139" s="343"/>
      <c r="OSL139" s="343"/>
      <c r="OSM139" s="343"/>
      <c r="OSN139" s="343"/>
      <c r="OSO139" s="343"/>
      <c r="OSP139" s="343"/>
      <c r="OSQ139" s="343"/>
      <c r="OSR139" s="343"/>
      <c r="OSS139" s="343"/>
      <c r="OST139" s="343"/>
      <c r="OSU139" s="343"/>
      <c r="OSV139" s="343"/>
      <c r="OSW139" s="343"/>
      <c r="OSX139" s="343"/>
      <c r="OSY139" s="343"/>
      <c r="OSZ139" s="343"/>
      <c r="OTA139" s="343"/>
      <c r="OTB139" s="343"/>
      <c r="OTC139" s="343"/>
      <c r="OTD139" s="343"/>
      <c r="OTE139" s="343"/>
      <c r="OTF139" s="343"/>
      <c r="OTG139" s="343"/>
      <c r="OTH139" s="343"/>
      <c r="OTI139" s="343"/>
      <c r="OTJ139" s="343"/>
      <c r="OTK139" s="343"/>
      <c r="OTL139" s="343"/>
      <c r="OTM139" s="343"/>
      <c r="OTN139" s="343"/>
      <c r="OTO139" s="343"/>
      <c r="OTP139" s="343"/>
      <c r="OTQ139" s="343"/>
      <c r="OTR139" s="343"/>
      <c r="OTS139" s="343"/>
      <c r="OTT139" s="343"/>
      <c r="OTU139" s="343"/>
      <c r="OTV139" s="343"/>
      <c r="OTW139" s="343"/>
      <c r="OTX139" s="343"/>
      <c r="OTY139" s="343"/>
      <c r="OTZ139" s="343"/>
      <c r="OUA139" s="343"/>
      <c r="OUB139" s="343"/>
      <c r="OUC139" s="343"/>
      <c r="OUD139" s="343"/>
      <c r="OUE139" s="343"/>
      <c r="OUF139" s="343"/>
      <c r="OUG139" s="343"/>
      <c r="OUH139" s="343"/>
      <c r="OUI139" s="343"/>
      <c r="OUJ139" s="343"/>
      <c r="OUK139" s="343"/>
      <c r="OUL139" s="343"/>
      <c r="OUM139" s="343"/>
      <c r="OUN139" s="343"/>
      <c r="OUO139" s="343"/>
      <c r="OUP139" s="343"/>
      <c r="OUQ139" s="343"/>
      <c r="OUR139" s="343"/>
      <c r="OUS139" s="343"/>
      <c r="OUT139" s="343"/>
      <c r="OUU139" s="343"/>
      <c r="OUV139" s="343"/>
      <c r="OUW139" s="343"/>
      <c r="OUX139" s="343"/>
      <c r="OUY139" s="343"/>
      <c r="OUZ139" s="343"/>
      <c r="OVA139" s="343"/>
      <c r="OVB139" s="343"/>
      <c r="OVC139" s="343"/>
      <c r="OVD139" s="343"/>
      <c r="OVE139" s="343"/>
      <c r="OVF139" s="343"/>
      <c r="OVG139" s="343"/>
      <c r="OVH139" s="343"/>
      <c r="OVI139" s="343"/>
      <c r="OVJ139" s="343"/>
      <c r="OVK139" s="343"/>
      <c r="OVL139" s="343"/>
      <c r="OVM139" s="343"/>
      <c r="OVN139" s="343"/>
      <c r="OVO139" s="343"/>
      <c r="OVP139" s="343"/>
      <c r="OVQ139" s="343"/>
      <c r="OVR139" s="343"/>
      <c r="OVS139" s="343"/>
      <c r="OVT139" s="343"/>
      <c r="OVU139" s="343"/>
      <c r="OVV139" s="343"/>
      <c r="OVW139" s="343"/>
      <c r="OVX139" s="343"/>
      <c r="OVY139" s="343"/>
      <c r="OVZ139" s="343"/>
      <c r="OWA139" s="343"/>
      <c r="OWB139" s="343"/>
      <c r="OWC139" s="343"/>
      <c r="OWD139" s="343"/>
      <c r="OWE139" s="343"/>
      <c r="OWF139" s="343"/>
      <c r="OWG139" s="343"/>
      <c r="OWH139" s="343"/>
      <c r="OWI139" s="343"/>
      <c r="OWJ139" s="343"/>
      <c r="OWK139" s="343"/>
      <c r="OWL139" s="343"/>
      <c r="OWM139" s="343"/>
      <c r="OWN139" s="343"/>
      <c r="OWO139" s="343"/>
      <c r="OWP139" s="343"/>
      <c r="OWQ139" s="343"/>
      <c r="OWR139" s="343"/>
      <c r="OWS139" s="343"/>
      <c r="OWT139" s="343"/>
      <c r="OWU139" s="343"/>
      <c r="OWV139" s="343"/>
      <c r="OWW139" s="343"/>
      <c r="OWX139" s="343"/>
      <c r="OWY139" s="343"/>
      <c r="OWZ139" s="343"/>
      <c r="OXA139" s="343"/>
      <c r="OXB139" s="343"/>
      <c r="OXC139" s="343"/>
      <c r="OXD139" s="343"/>
      <c r="OXE139" s="343"/>
      <c r="OXF139" s="343"/>
      <c r="OXG139" s="343"/>
      <c r="OXH139" s="343"/>
      <c r="OXI139" s="343"/>
      <c r="OXJ139" s="343"/>
      <c r="OXK139" s="343"/>
      <c r="OXL139" s="343"/>
      <c r="OXM139" s="343"/>
      <c r="OXN139" s="343"/>
      <c r="OXO139" s="343"/>
      <c r="OXP139" s="343"/>
      <c r="OXQ139" s="343"/>
      <c r="OXR139" s="343"/>
      <c r="OXS139" s="343"/>
      <c r="OXT139" s="343"/>
      <c r="OXU139" s="343"/>
      <c r="OXV139" s="343"/>
      <c r="OXW139" s="343"/>
      <c r="OXX139" s="343"/>
      <c r="OXY139" s="343"/>
      <c r="OXZ139" s="343"/>
      <c r="OYA139" s="343"/>
      <c r="OYB139" s="343"/>
      <c r="OYC139" s="343"/>
      <c r="OYD139" s="343"/>
      <c r="OYE139" s="343"/>
      <c r="OYF139" s="343"/>
      <c r="OYG139" s="343"/>
      <c r="OYH139" s="343"/>
      <c r="OYI139" s="343"/>
      <c r="OYJ139" s="343"/>
      <c r="OYK139" s="343"/>
      <c r="OYL139" s="343"/>
      <c r="OYM139" s="343"/>
      <c r="OYN139" s="343"/>
      <c r="OYO139" s="343"/>
      <c r="OYP139" s="343"/>
      <c r="OYQ139" s="343"/>
      <c r="OYR139" s="343"/>
      <c r="OYS139" s="343"/>
      <c r="OYT139" s="343"/>
      <c r="OYU139" s="343"/>
      <c r="OYV139" s="343"/>
      <c r="OYW139" s="343"/>
      <c r="OYX139" s="343"/>
      <c r="OYY139" s="343"/>
      <c r="OYZ139" s="343"/>
      <c r="OZA139" s="343"/>
      <c r="OZB139" s="343"/>
      <c r="OZC139" s="343"/>
      <c r="OZD139" s="343"/>
      <c r="OZE139" s="343"/>
      <c r="OZF139" s="343"/>
      <c r="OZG139" s="343"/>
      <c r="OZH139" s="343"/>
      <c r="OZI139" s="343"/>
      <c r="OZJ139" s="343"/>
      <c r="OZK139" s="343"/>
      <c r="OZL139" s="343"/>
      <c r="OZM139" s="343"/>
      <c r="OZN139" s="343"/>
      <c r="OZO139" s="343"/>
      <c r="OZP139" s="343"/>
      <c r="OZQ139" s="343"/>
      <c r="OZR139" s="343"/>
      <c r="OZS139" s="343"/>
      <c r="OZT139" s="343"/>
      <c r="OZU139" s="343"/>
      <c r="OZV139" s="343"/>
      <c r="OZW139" s="343"/>
      <c r="OZX139" s="343"/>
      <c r="OZY139" s="343"/>
      <c r="OZZ139" s="343"/>
      <c r="PAA139" s="343"/>
      <c r="PAB139" s="343"/>
      <c r="PAC139" s="343"/>
      <c r="PAD139" s="343"/>
      <c r="PAE139" s="343"/>
      <c r="PAF139" s="343"/>
      <c r="PAG139" s="343"/>
      <c r="PAH139" s="343"/>
      <c r="PAI139" s="343"/>
      <c r="PAJ139" s="343"/>
      <c r="PAK139" s="343"/>
      <c r="PAL139" s="343"/>
      <c r="PAM139" s="343"/>
      <c r="PAN139" s="343"/>
      <c r="PAO139" s="343"/>
      <c r="PAP139" s="343"/>
      <c r="PAQ139" s="343"/>
      <c r="PAR139" s="343"/>
      <c r="PAS139" s="343"/>
      <c r="PAT139" s="343"/>
      <c r="PAU139" s="343"/>
      <c r="PAV139" s="343"/>
      <c r="PAW139" s="343"/>
      <c r="PAX139" s="343"/>
      <c r="PAY139" s="343"/>
      <c r="PAZ139" s="343"/>
      <c r="PBA139" s="343"/>
      <c r="PBB139" s="343"/>
      <c r="PBC139" s="343"/>
      <c r="PBD139" s="343"/>
      <c r="PBE139" s="343"/>
      <c r="PBF139" s="343"/>
      <c r="PBG139" s="343"/>
      <c r="PBH139" s="343"/>
      <c r="PBI139" s="343"/>
      <c r="PBJ139" s="343"/>
      <c r="PBK139" s="343"/>
      <c r="PBL139" s="343"/>
      <c r="PBM139" s="343"/>
      <c r="PBN139" s="343"/>
      <c r="PBO139" s="343"/>
      <c r="PBP139" s="343"/>
      <c r="PBQ139" s="343"/>
      <c r="PBR139" s="343"/>
      <c r="PBS139" s="343"/>
      <c r="PBT139" s="343"/>
      <c r="PBU139" s="343"/>
      <c r="PBV139" s="343"/>
      <c r="PBW139" s="343"/>
      <c r="PBX139" s="343"/>
      <c r="PBY139" s="343"/>
      <c r="PBZ139" s="343"/>
      <c r="PCA139" s="343"/>
      <c r="PCB139" s="343"/>
      <c r="PCC139" s="343"/>
      <c r="PCD139" s="343"/>
      <c r="PCE139" s="343"/>
      <c r="PCF139" s="343"/>
      <c r="PCG139" s="343"/>
      <c r="PCH139" s="343"/>
      <c r="PCI139" s="343"/>
      <c r="PCJ139" s="343"/>
      <c r="PCK139" s="343"/>
      <c r="PCL139" s="343"/>
      <c r="PCM139" s="343"/>
      <c r="PCN139" s="343"/>
      <c r="PCO139" s="343"/>
      <c r="PCP139" s="343"/>
      <c r="PCQ139" s="343"/>
      <c r="PCR139" s="343"/>
      <c r="PCS139" s="343"/>
      <c r="PCT139" s="343"/>
      <c r="PCU139" s="343"/>
      <c r="PCV139" s="343"/>
      <c r="PCW139" s="343"/>
      <c r="PCX139" s="343"/>
      <c r="PCY139" s="343"/>
      <c r="PCZ139" s="343"/>
      <c r="PDA139" s="343"/>
      <c r="PDB139" s="343"/>
      <c r="PDC139" s="343"/>
      <c r="PDD139" s="343"/>
      <c r="PDE139" s="343"/>
      <c r="PDF139" s="343"/>
      <c r="PDG139" s="343"/>
      <c r="PDH139" s="343"/>
      <c r="PDI139" s="343"/>
      <c r="PDJ139" s="343"/>
      <c r="PDK139" s="343"/>
      <c r="PDL139" s="343"/>
      <c r="PDM139" s="343"/>
      <c r="PDN139" s="343"/>
      <c r="PDO139" s="343"/>
      <c r="PDP139" s="343"/>
      <c r="PDQ139" s="343"/>
      <c r="PDR139" s="343"/>
      <c r="PDS139" s="343"/>
      <c r="PDT139" s="343"/>
      <c r="PDU139" s="343"/>
      <c r="PDV139" s="343"/>
      <c r="PDW139" s="343"/>
      <c r="PDX139" s="343"/>
      <c r="PDY139" s="343"/>
      <c r="PDZ139" s="343"/>
      <c r="PEA139" s="343"/>
      <c r="PEB139" s="343"/>
      <c r="PEC139" s="343"/>
      <c r="PED139" s="343"/>
      <c r="PEE139" s="343"/>
      <c r="PEF139" s="343"/>
      <c r="PEG139" s="343"/>
      <c r="PEH139" s="343"/>
      <c r="PEI139" s="343"/>
      <c r="PEJ139" s="343"/>
      <c r="PEK139" s="343"/>
      <c r="PEL139" s="343"/>
      <c r="PEM139" s="343"/>
      <c r="PEN139" s="343"/>
      <c r="PEO139" s="343"/>
      <c r="PEP139" s="343"/>
      <c r="PEQ139" s="343"/>
      <c r="PER139" s="343"/>
      <c r="PES139" s="343"/>
      <c r="PET139" s="343"/>
      <c r="PEU139" s="343"/>
      <c r="PEV139" s="343"/>
      <c r="PEW139" s="343"/>
      <c r="PEX139" s="343"/>
      <c r="PEY139" s="343"/>
      <c r="PEZ139" s="343"/>
      <c r="PFA139" s="343"/>
      <c r="PFB139" s="343"/>
      <c r="PFC139" s="343"/>
      <c r="PFD139" s="343"/>
      <c r="PFE139" s="343"/>
      <c r="PFF139" s="343"/>
      <c r="PFG139" s="343"/>
      <c r="PFH139" s="343"/>
      <c r="PFI139" s="343"/>
      <c r="PFJ139" s="343"/>
      <c r="PFK139" s="343"/>
      <c r="PFL139" s="343"/>
      <c r="PFM139" s="343"/>
      <c r="PFN139" s="343"/>
      <c r="PFO139" s="343"/>
      <c r="PFP139" s="343"/>
      <c r="PFQ139" s="343"/>
      <c r="PFR139" s="343"/>
      <c r="PFS139" s="343"/>
      <c r="PFT139" s="343"/>
      <c r="PFU139" s="343"/>
      <c r="PFV139" s="343"/>
      <c r="PFW139" s="343"/>
      <c r="PFX139" s="343"/>
      <c r="PFY139" s="343"/>
      <c r="PFZ139" s="343"/>
      <c r="PGA139" s="343"/>
      <c r="PGB139" s="343"/>
      <c r="PGC139" s="343"/>
      <c r="PGD139" s="343"/>
      <c r="PGE139" s="343"/>
      <c r="PGF139" s="343"/>
      <c r="PGG139" s="343"/>
      <c r="PGH139" s="343"/>
      <c r="PGI139" s="343"/>
      <c r="PGJ139" s="343"/>
      <c r="PGK139" s="343"/>
      <c r="PGL139" s="343"/>
      <c r="PGM139" s="343"/>
      <c r="PGN139" s="343"/>
      <c r="PGO139" s="343"/>
      <c r="PGP139" s="343"/>
      <c r="PGQ139" s="343"/>
      <c r="PGR139" s="343"/>
      <c r="PGS139" s="343"/>
      <c r="PGT139" s="343"/>
      <c r="PGU139" s="343"/>
      <c r="PGV139" s="343"/>
      <c r="PGW139" s="343"/>
      <c r="PGX139" s="343"/>
      <c r="PGY139" s="343"/>
      <c r="PGZ139" s="343"/>
      <c r="PHA139" s="343"/>
      <c r="PHB139" s="343"/>
      <c r="PHC139" s="343"/>
      <c r="PHD139" s="343"/>
      <c r="PHE139" s="343"/>
      <c r="PHF139" s="343"/>
      <c r="PHG139" s="343"/>
      <c r="PHH139" s="343"/>
      <c r="PHI139" s="343"/>
      <c r="PHJ139" s="343"/>
      <c r="PHK139" s="343"/>
      <c r="PHL139" s="343"/>
      <c r="PHM139" s="343"/>
      <c r="PHN139" s="343"/>
      <c r="PHO139" s="343"/>
      <c r="PHP139" s="343"/>
      <c r="PHQ139" s="343"/>
      <c r="PHR139" s="343"/>
      <c r="PHS139" s="343"/>
      <c r="PHT139" s="343"/>
      <c r="PHU139" s="343"/>
      <c r="PHV139" s="343"/>
      <c r="PHW139" s="343"/>
      <c r="PHX139" s="343"/>
      <c r="PHY139" s="343"/>
      <c r="PHZ139" s="343"/>
      <c r="PIA139" s="343"/>
      <c r="PIB139" s="343"/>
      <c r="PIC139" s="343"/>
      <c r="PID139" s="343"/>
      <c r="PIE139" s="343"/>
      <c r="PIF139" s="343"/>
      <c r="PIG139" s="343"/>
      <c r="PIH139" s="343"/>
      <c r="PII139" s="343"/>
      <c r="PIJ139" s="343"/>
      <c r="PIK139" s="343"/>
      <c r="PIL139" s="343"/>
      <c r="PIM139" s="343"/>
      <c r="PIN139" s="343"/>
      <c r="PIO139" s="343"/>
      <c r="PIP139" s="343"/>
      <c r="PIQ139" s="343"/>
      <c r="PIR139" s="343"/>
      <c r="PIS139" s="343"/>
      <c r="PIT139" s="343"/>
      <c r="PIU139" s="343"/>
      <c r="PIV139" s="343"/>
      <c r="PIW139" s="343"/>
      <c r="PIX139" s="343"/>
      <c r="PIY139" s="343"/>
      <c r="PIZ139" s="343"/>
      <c r="PJA139" s="343"/>
      <c r="PJB139" s="343"/>
      <c r="PJC139" s="343"/>
      <c r="PJD139" s="343"/>
      <c r="PJE139" s="343"/>
      <c r="PJF139" s="343"/>
      <c r="PJG139" s="343"/>
      <c r="PJH139" s="343"/>
      <c r="PJI139" s="343"/>
      <c r="PJJ139" s="343"/>
      <c r="PJK139" s="343"/>
      <c r="PJL139" s="343"/>
      <c r="PJM139" s="343"/>
      <c r="PJN139" s="343"/>
      <c r="PJO139" s="343"/>
      <c r="PJP139" s="343"/>
      <c r="PJQ139" s="343"/>
      <c r="PJR139" s="343"/>
      <c r="PJS139" s="343"/>
      <c r="PJT139" s="343"/>
      <c r="PJU139" s="343"/>
      <c r="PJV139" s="343"/>
      <c r="PJW139" s="343"/>
      <c r="PJX139" s="343"/>
      <c r="PJY139" s="343"/>
      <c r="PJZ139" s="343"/>
      <c r="PKA139" s="343"/>
      <c r="PKB139" s="343"/>
      <c r="PKC139" s="343"/>
      <c r="PKD139" s="343"/>
      <c r="PKE139" s="343"/>
      <c r="PKF139" s="343"/>
      <c r="PKG139" s="343"/>
      <c r="PKH139" s="343"/>
      <c r="PKI139" s="343"/>
      <c r="PKJ139" s="343"/>
      <c r="PKK139" s="343"/>
      <c r="PKL139" s="343"/>
      <c r="PKM139" s="343"/>
      <c r="PKN139" s="343"/>
      <c r="PKO139" s="343"/>
      <c r="PKP139" s="343"/>
      <c r="PKQ139" s="343"/>
      <c r="PKR139" s="343"/>
      <c r="PKS139" s="343"/>
      <c r="PKT139" s="343"/>
      <c r="PKU139" s="343"/>
      <c r="PKV139" s="343"/>
      <c r="PKW139" s="343"/>
      <c r="PKX139" s="343"/>
      <c r="PKY139" s="343"/>
      <c r="PKZ139" s="343"/>
      <c r="PLA139" s="343"/>
      <c r="PLB139" s="343"/>
      <c r="PLC139" s="343"/>
      <c r="PLD139" s="343"/>
      <c r="PLE139" s="343"/>
      <c r="PLF139" s="343"/>
      <c r="PLG139" s="343"/>
      <c r="PLH139" s="343"/>
      <c r="PLI139" s="343"/>
      <c r="PLJ139" s="343"/>
      <c r="PLK139" s="343"/>
      <c r="PLL139" s="343"/>
      <c r="PLM139" s="343"/>
      <c r="PLN139" s="343"/>
      <c r="PLO139" s="343"/>
      <c r="PLP139" s="343"/>
      <c r="PLQ139" s="343"/>
      <c r="PLR139" s="343"/>
      <c r="PLS139" s="343"/>
      <c r="PLT139" s="343"/>
      <c r="PLU139" s="343"/>
      <c r="PLV139" s="343"/>
      <c r="PLW139" s="343"/>
      <c r="PLX139" s="343"/>
      <c r="PLY139" s="343"/>
      <c r="PLZ139" s="343"/>
      <c r="PMA139" s="343"/>
      <c r="PMB139" s="343"/>
      <c r="PMC139" s="343"/>
      <c r="PMD139" s="343"/>
      <c r="PME139" s="343"/>
      <c r="PMF139" s="343"/>
      <c r="PMG139" s="343"/>
      <c r="PMH139" s="343"/>
      <c r="PMI139" s="343"/>
      <c r="PMJ139" s="343"/>
      <c r="PMK139" s="343"/>
      <c r="PML139" s="343"/>
      <c r="PMM139" s="343"/>
      <c r="PMN139" s="343"/>
      <c r="PMO139" s="343"/>
      <c r="PMP139" s="343"/>
      <c r="PMQ139" s="343"/>
      <c r="PMR139" s="343"/>
      <c r="PMS139" s="343"/>
      <c r="PMT139" s="343"/>
      <c r="PMU139" s="343"/>
      <c r="PMV139" s="343"/>
      <c r="PMW139" s="343"/>
      <c r="PMX139" s="343"/>
      <c r="PMY139" s="343"/>
      <c r="PMZ139" s="343"/>
      <c r="PNA139" s="343"/>
      <c r="PNB139" s="343"/>
      <c r="PNC139" s="343"/>
      <c r="PND139" s="343"/>
      <c r="PNE139" s="343"/>
      <c r="PNF139" s="343"/>
      <c r="PNG139" s="343"/>
      <c r="PNH139" s="343"/>
      <c r="PNI139" s="343"/>
      <c r="PNJ139" s="343"/>
      <c r="PNK139" s="343"/>
      <c r="PNL139" s="343"/>
      <c r="PNM139" s="343"/>
      <c r="PNN139" s="343"/>
      <c r="PNO139" s="343"/>
      <c r="PNP139" s="343"/>
      <c r="PNQ139" s="343"/>
      <c r="PNR139" s="343"/>
      <c r="PNS139" s="343"/>
      <c r="PNT139" s="343"/>
      <c r="PNU139" s="343"/>
      <c r="PNV139" s="343"/>
      <c r="PNW139" s="343"/>
      <c r="PNX139" s="343"/>
      <c r="PNY139" s="343"/>
      <c r="PNZ139" s="343"/>
      <c r="POA139" s="343"/>
      <c r="POB139" s="343"/>
      <c r="POC139" s="343"/>
      <c r="POD139" s="343"/>
      <c r="POE139" s="343"/>
      <c r="POF139" s="343"/>
      <c r="POG139" s="343"/>
      <c r="POH139" s="343"/>
      <c r="POI139" s="343"/>
      <c r="POJ139" s="343"/>
      <c r="POK139" s="343"/>
      <c r="POL139" s="343"/>
      <c r="POM139" s="343"/>
      <c r="PON139" s="343"/>
      <c r="POO139" s="343"/>
      <c r="POP139" s="343"/>
      <c r="POQ139" s="343"/>
      <c r="POR139" s="343"/>
      <c r="POS139" s="343"/>
      <c r="POT139" s="343"/>
      <c r="POU139" s="343"/>
      <c r="POV139" s="343"/>
      <c r="POW139" s="343"/>
      <c r="POX139" s="343"/>
      <c r="POY139" s="343"/>
      <c r="POZ139" s="343"/>
      <c r="PPA139" s="343"/>
      <c r="PPB139" s="343"/>
      <c r="PPC139" s="343"/>
      <c r="PPD139" s="343"/>
      <c r="PPE139" s="343"/>
      <c r="PPF139" s="343"/>
      <c r="PPG139" s="343"/>
      <c r="PPH139" s="343"/>
      <c r="PPI139" s="343"/>
      <c r="PPJ139" s="343"/>
      <c r="PPK139" s="343"/>
      <c r="PPL139" s="343"/>
      <c r="PPM139" s="343"/>
      <c r="PPN139" s="343"/>
      <c r="PPO139" s="343"/>
      <c r="PPP139" s="343"/>
      <c r="PPQ139" s="343"/>
      <c r="PPR139" s="343"/>
      <c r="PPS139" s="343"/>
      <c r="PPT139" s="343"/>
      <c r="PPU139" s="343"/>
      <c r="PPV139" s="343"/>
      <c r="PPW139" s="343"/>
      <c r="PPX139" s="343"/>
      <c r="PPY139" s="343"/>
      <c r="PPZ139" s="343"/>
      <c r="PQA139" s="343"/>
      <c r="PQB139" s="343"/>
      <c r="PQC139" s="343"/>
      <c r="PQD139" s="343"/>
      <c r="PQE139" s="343"/>
      <c r="PQF139" s="343"/>
      <c r="PQG139" s="343"/>
      <c r="PQH139" s="343"/>
      <c r="PQI139" s="343"/>
      <c r="PQJ139" s="343"/>
      <c r="PQK139" s="343"/>
      <c r="PQL139" s="343"/>
      <c r="PQM139" s="343"/>
      <c r="PQN139" s="343"/>
      <c r="PQO139" s="343"/>
      <c r="PQP139" s="343"/>
      <c r="PQQ139" s="343"/>
      <c r="PQR139" s="343"/>
      <c r="PQS139" s="343"/>
      <c r="PQT139" s="343"/>
      <c r="PQU139" s="343"/>
      <c r="PQV139" s="343"/>
      <c r="PQW139" s="343"/>
      <c r="PQX139" s="343"/>
      <c r="PQY139" s="343"/>
      <c r="PQZ139" s="343"/>
      <c r="PRA139" s="343"/>
      <c r="PRB139" s="343"/>
      <c r="PRC139" s="343"/>
      <c r="PRD139" s="343"/>
      <c r="PRE139" s="343"/>
      <c r="PRF139" s="343"/>
      <c r="PRG139" s="343"/>
      <c r="PRH139" s="343"/>
      <c r="PRI139" s="343"/>
      <c r="PRJ139" s="343"/>
      <c r="PRK139" s="343"/>
      <c r="PRL139" s="343"/>
      <c r="PRM139" s="343"/>
      <c r="PRN139" s="343"/>
      <c r="PRO139" s="343"/>
      <c r="PRP139" s="343"/>
      <c r="PRQ139" s="343"/>
      <c r="PRR139" s="343"/>
      <c r="PRS139" s="343"/>
      <c r="PRT139" s="343"/>
      <c r="PRU139" s="343"/>
      <c r="PRV139" s="343"/>
      <c r="PRW139" s="343"/>
      <c r="PRX139" s="343"/>
      <c r="PRY139" s="343"/>
      <c r="PRZ139" s="343"/>
      <c r="PSA139" s="343"/>
      <c r="PSB139" s="343"/>
      <c r="PSC139" s="343"/>
      <c r="PSD139" s="343"/>
      <c r="PSE139" s="343"/>
      <c r="PSF139" s="343"/>
      <c r="PSG139" s="343"/>
      <c r="PSH139" s="343"/>
      <c r="PSI139" s="343"/>
      <c r="PSJ139" s="343"/>
      <c r="PSK139" s="343"/>
      <c r="PSL139" s="343"/>
      <c r="PSM139" s="343"/>
      <c r="PSN139" s="343"/>
      <c r="PSO139" s="343"/>
      <c r="PSP139" s="343"/>
      <c r="PSQ139" s="343"/>
      <c r="PSR139" s="343"/>
      <c r="PSS139" s="343"/>
      <c r="PST139" s="343"/>
      <c r="PSU139" s="343"/>
      <c r="PSV139" s="343"/>
      <c r="PSW139" s="343"/>
      <c r="PSX139" s="343"/>
      <c r="PSY139" s="343"/>
      <c r="PSZ139" s="343"/>
      <c r="PTA139" s="343"/>
      <c r="PTB139" s="343"/>
      <c r="PTC139" s="343"/>
      <c r="PTD139" s="343"/>
      <c r="PTE139" s="343"/>
      <c r="PTF139" s="343"/>
      <c r="PTG139" s="343"/>
      <c r="PTH139" s="343"/>
      <c r="PTI139" s="343"/>
      <c r="PTJ139" s="343"/>
      <c r="PTK139" s="343"/>
      <c r="PTL139" s="343"/>
      <c r="PTM139" s="343"/>
      <c r="PTN139" s="343"/>
      <c r="PTO139" s="343"/>
      <c r="PTP139" s="343"/>
      <c r="PTQ139" s="343"/>
      <c r="PTR139" s="343"/>
      <c r="PTS139" s="343"/>
      <c r="PTT139" s="343"/>
      <c r="PTU139" s="343"/>
      <c r="PTV139" s="343"/>
      <c r="PTW139" s="343"/>
      <c r="PTX139" s="343"/>
      <c r="PTY139" s="343"/>
      <c r="PTZ139" s="343"/>
      <c r="PUA139" s="343"/>
      <c r="PUB139" s="343"/>
      <c r="PUC139" s="343"/>
      <c r="PUD139" s="343"/>
      <c r="PUE139" s="343"/>
      <c r="PUF139" s="343"/>
      <c r="PUG139" s="343"/>
      <c r="PUH139" s="343"/>
      <c r="PUI139" s="343"/>
      <c r="PUJ139" s="343"/>
      <c r="PUK139" s="343"/>
      <c r="PUL139" s="343"/>
      <c r="PUM139" s="343"/>
      <c r="PUN139" s="343"/>
      <c r="PUO139" s="343"/>
      <c r="PUP139" s="343"/>
      <c r="PUQ139" s="343"/>
      <c r="PUR139" s="343"/>
      <c r="PUS139" s="343"/>
      <c r="PUT139" s="343"/>
      <c r="PUU139" s="343"/>
      <c r="PUV139" s="343"/>
      <c r="PUW139" s="343"/>
      <c r="PUX139" s="343"/>
      <c r="PUY139" s="343"/>
      <c r="PUZ139" s="343"/>
      <c r="PVA139" s="343"/>
      <c r="PVB139" s="343"/>
      <c r="PVC139" s="343"/>
      <c r="PVD139" s="343"/>
      <c r="PVE139" s="343"/>
      <c r="PVF139" s="343"/>
      <c r="PVG139" s="343"/>
      <c r="PVH139" s="343"/>
      <c r="PVI139" s="343"/>
      <c r="PVJ139" s="343"/>
      <c r="PVK139" s="343"/>
      <c r="PVL139" s="343"/>
      <c r="PVM139" s="343"/>
      <c r="PVN139" s="343"/>
      <c r="PVO139" s="343"/>
      <c r="PVP139" s="343"/>
      <c r="PVQ139" s="343"/>
      <c r="PVR139" s="343"/>
      <c r="PVS139" s="343"/>
      <c r="PVT139" s="343"/>
      <c r="PVU139" s="343"/>
      <c r="PVV139" s="343"/>
      <c r="PVW139" s="343"/>
      <c r="PVX139" s="343"/>
      <c r="PVY139" s="343"/>
      <c r="PVZ139" s="343"/>
      <c r="PWA139" s="343"/>
      <c r="PWB139" s="343"/>
      <c r="PWC139" s="343"/>
      <c r="PWD139" s="343"/>
      <c r="PWE139" s="343"/>
      <c r="PWF139" s="343"/>
      <c r="PWG139" s="343"/>
      <c r="PWH139" s="343"/>
      <c r="PWI139" s="343"/>
      <c r="PWJ139" s="343"/>
      <c r="PWK139" s="343"/>
      <c r="PWL139" s="343"/>
      <c r="PWM139" s="343"/>
      <c r="PWN139" s="343"/>
      <c r="PWO139" s="343"/>
      <c r="PWP139" s="343"/>
      <c r="PWQ139" s="343"/>
      <c r="PWR139" s="343"/>
      <c r="PWS139" s="343"/>
      <c r="PWT139" s="343"/>
      <c r="PWU139" s="343"/>
      <c r="PWV139" s="343"/>
      <c r="PWW139" s="343"/>
      <c r="PWX139" s="343"/>
      <c r="PWY139" s="343"/>
      <c r="PWZ139" s="343"/>
      <c r="PXA139" s="343"/>
      <c r="PXB139" s="343"/>
      <c r="PXC139" s="343"/>
      <c r="PXD139" s="343"/>
      <c r="PXE139" s="343"/>
      <c r="PXF139" s="343"/>
      <c r="PXG139" s="343"/>
      <c r="PXH139" s="343"/>
      <c r="PXI139" s="343"/>
      <c r="PXJ139" s="343"/>
      <c r="PXK139" s="343"/>
      <c r="PXL139" s="343"/>
      <c r="PXM139" s="343"/>
      <c r="PXN139" s="343"/>
      <c r="PXO139" s="343"/>
      <c r="PXP139" s="343"/>
      <c r="PXQ139" s="343"/>
      <c r="PXR139" s="343"/>
      <c r="PXS139" s="343"/>
      <c r="PXT139" s="343"/>
      <c r="PXU139" s="343"/>
      <c r="PXV139" s="343"/>
      <c r="PXW139" s="343"/>
      <c r="PXX139" s="343"/>
      <c r="PXY139" s="343"/>
      <c r="PXZ139" s="343"/>
      <c r="PYA139" s="343"/>
      <c r="PYB139" s="343"/>
      <c r="PYC139" s="343"/>
      <c r="PYD139" s="343"/>
      <c r="PYE139" s="343"/>
      <c r="PYF139" s="343"/>
      <c r="PYG139" s="343"/>
      <c r="PYH139" s="343"/>
      <c r="PYI139" s="343"/>
      <c r="PYJ139" s="343"/>
      <c r="PYK139" s="343"/>
      <c r="PYL139" s="343"/>
      <c r="PYM139" s="343"/>
      <c r="PYN139" s="343"/>
      <c r="PYO139" s="343"/>
      <c r="PYP139" s="343"/>
      <c r="PYQ139" s="343"/>
      <c r="PYR139" s="343"/>
      <c r="PYS139" s="343"/>
      <c r="PYT139" s="343"/>
      <c r="PYU139" s="343"/>
      <c r="PYV139" s="343"/>
      <c r="PYW139" s="343"/>
      <c r="PYX139" s="343"/>
      <c r="PYY139" s="343"/>
      <c r="PYZ139" s="343"/>
      <c r="PZA139" s="343"/>
      <c r="PZB139" s="343"/>
      <c r="PZC139" s="343"/>
      <c r="PZD139" s="343"/>
      <c r="PZE139" s="343"/>
      <c r="PZF139" s="343"/>
      <c r="PZG139" s="343"/>
      <c r="PZH139" s="343"/>
      <c r="PZI139" s="343"/>
      <c r="PZJ139" s="343"/>
      <c r="PZK139" s="343"/>
      <c r="PZL139" s="343"/>
      <c r="PZM139" s="343"/>
      <c r="PZN139" s="343"/>
      <c r="PZO139" s="343"/>
      <c r="PZP139" s="343"/>
      <c r="PZQ139" s="343"/>
      <c r="PZR139" s="343"/>
      <c r="PZS139" s="343"/>
      <c r="PZT139" s="343"/>
      <c r="PZU139" s="343"/>
      <c r="PZV139" s="343"/>
      <c r="PZW139" s="343"/>
      <c r="PZX139" s="343"/>
      <c r="PZY139" s="343"/>
      <c r="PZZ139" s="343"/>
      <c r="QAA139" s="343"/>
      <c r="QAB139" s="343"/>
      <c r="QAC139" s="343"/>
      <c r="QAD139" s="343"/>
      <c r="QAE139" s="343"/>
      <c r="QAF139" s="343"/>
      <c r="QAG139" s="343"/>
      <c r="QAH139" s="343"/>
      <c r="QAI139" s="343"/>
      <c r="QAJ139" s="343"/>
      <c r="QAK139" s="343"/>
      <c r="QAL139" s="343"/>
      <c r="QAM139" s="343"/>
      <c r="QAN139" s="343"/>
      <c r="QAO139" s="343"/>
      <c r="QAP139" s="343"/>
      <c r="QAQ139" s="343"/>
      <c r="QAR139" s="343"/>
      <c r="QAS139" s="343"/>
      <c r="QAT139" s="343"/>
      <c r="QAU139" s="343"/>
      <c r="QAV139" s="343"/>
      <c r="QAW139" s="343"/>
      <c r="QAX139" s="343"/>
      <c r="QAY139" s="343"/>
      <c r="QAZ139" s="343"/>
      <c r="QBA139" s="343"/>
      <c r="QBB139" s="343"/>
      <c r="QBC139" s="343"/>
      <c r="QBD139" s="343"/>
      <c r="QBE139" s="343"/>
      <c r="QBF139" s="343"/>
      <c r="QBG139" s="343"/>
      <c r="QBH139" s="343"/>
      <c r="QBI139" s="343"/>
      <c r="QBJ139" s="343"/>
      <c r="QBK139" s="343"/>
      <c r="QBL139" s="343"/>
      <c r="QBM139" s="343"/>
      <c r="QBN139" s="343"/>
      <c r="QBO139" s="343"/>
      <c r="QBP139" s="343"/>
      <c r="QBQ139" s="343"/>
      <c r="QBR139" s="343"/>
      <c r="QBS139" s="343"/>
      <c r="QBT139" s="343"/>
      <c r="QBU139" s="343"/>
      <c r="QBV139" s="343"/>
      <c r="QBW139" s="343"/>
      <c r="QBX139" s="343"/>
      <c r="QBY139" s="343"/>
      <c r="QBZ139" s="343"/>
      <c r="QCA139" s="343"/>
      <c r="QCB139" s="343"/>
      <c r="QCC139" s="343"/>
      <c r="QCD139" s="343"/>
      <c r="QCE139" s="343"/>
      <c r="QCF139" s="343"/>
      <c r="QCG139" s="343"/>
      <c r="QCH139" s="343"/>
      <c r="QCI139" s="343"/>
      <c r="QCJ139" s="343"/>
      <c r="QCK139" s="343"/>
      <c r="QCL139" s="343"/>
      <c r="QCM139" s="343"/>
      <c r="QCN139" s="343"/>
      <c r="QCO139" s="343"/>
      <c r="QCP139" s="343"/>
      <c r="QCQ139" s="343"/>
      <c r="QCR139" s="343"/>
      <c r="QCS139" s="343"/>
      <c r="QCT139" s="343"/>
      <c r="QCU139" s="343"/>
      <c r="QCV139" s="343"/>
      <c r="QCW139" s="343"/>
      <c r="QCX139" s="343"/>
      <c r="QCY139" s="343"/>
      <c r="QCZ139" s="343"/>
      <c r="QDA139" s="343"/>
      <c r="QDB139" s="343"/>
      <c r="QDC139" s="343"/>
      <c r="QDD139" s="343"/>
      <c r="QDE139" s="343"/>
      <c r="QDF139" s="343"/>
      <c r="QDG139" s="343"/>
      <c r="QDH139" s="343"/>
      <c r="QDI139" s="343"/>
      <c r="QDJ139" s="343"/>
      <c r="QDK139" s="343"/>
      <c r="QDL139" s="343"/>
      <c r="QDM139" s="343"/>
      <c r="QDN139" s="343"/>
      <c r="QDO139" s="343"/>
      <c r="QDP139" s="343"/>
      <c r="QDQ139" s="343"/>
      <c r="QDR139" s="343"/>
      <c r="QDS139" s="343"/>
      <c r="QDT139" s="343"/>
      <c r="QDU139" s="343"/>
      <c r="QDV139" s="343"/>
      <c r="QDW139" s="343"/>
      <c r="QDX139" s="343"/>
      <c r="QDY139" s="343"/>
      <c r="QDZ139" s="343"/>
      <c r="QEA139" s="343"/>
      <c r="QEB139" s="343"/>
      <c r="QEC139" s="343"/>
      <c r="QED139" s="343"/>
      <c r="QEE139" s="343"/>
      <c r="QEF139" s="343"/>
      <c r="QEG139" s="343"/>
      <c r="QEH139" s="343"/>
      <c r="QEI139" s="343"/>
      <c r="QEJ139" s="343"/>
      <c r="QEK139" s="343"/>
      <c r="QEL139" s="343"/>
      <c r="QEM139" s="343"/>
      <c r="QEN139" s="343"/>
      <c r="QEO139" s="343"/>
      <c r="QEP139" s="343"/>
      <c r="QEQ139" s="343"/>
      <c r="QER139" s="343"/>
      <c r="QES139" s="343"/>
      <c r="QET139" s="343"/>
      <c r="QEU139" s="343"/>
      <c r="QEV139" s="343"/>
      <c r="QEW139" s="343"/>
      <c r="QEX139" s="343"/>
      <c r="QEY139" s="343"/>
      <c r="QEZ139" s="343"/>
      <c r="QFA139" s="343"/>
      <c r="QFB139" s="343"/>
      <c r="QFC139" s="343"/>
      <c r="QFD139" s="343"/>
      <c r="QFE139" s="343"/>
      <c r="QFF139" s="343"/>
      <c r="QFG139" s="343"/>
      <c r="QFH139" s="343"/>
      <c r="QFI139" s="343"/>
      <c r="QFJ139" s="343"/>
      <c r="QFK139" s="343"/>
      <c r="QFL139" s="343"/>
      <c r="QFM139" s="343"/>
      <c r="QFN139" s="343"/>
      <c r="QFO139" s="343"/>
      <c r="QFP139" s="343"/>
      <c r="QFQ139" s="343"/>
      <c r="QFR139" s="343"/>
      <c r="QFS139" s="343"/>
      <c r="QFT139" s="343"/>
      <c r="QFU139" s="343"/>
      <c r="QFV139" s="343"/>
      <c r="QFW139" s="343"/>
      <c r="QFX139" s="343"/>
      <c r="QFY139" s="343"/>
      <c r="QFZ139" s="343"/>
      <c r="QGA139" s="343"/>
      <c r="QGB139" s="343"/>
      <c r="QGC139" s="343"/>
      <c r="QGD139" s="343"/>
      <c r="QGE139" s="343"/>
      <c r="QGF139" s="343"/>
      <c r="QGG139" s="343"/>
      <c r="QGH139" s="343"/>
      <c r="QGI139" s="343"/>
      <c r="QGJ139" s="343"/>
      <c r="QGK139" s="343"/>
      <c r="QGL139" s="343"/>
      <c r="QGM139" s="343"/>
      <c r="QGN139" s="343"/>
      <c r="QGO139" s="343"/>
      <c r="QGP139" s="343"/>
      <c r="QGQ139" s="343"/>
      <c r="QGR139" s="343"/>
      <c r="QGS139" s="343"/>
      <c r="QGT139" s="343"/>
      <c r="QGU139" s="343"/>
      <c r="QGV139" s="343"/>
      <c r="QGW139" s="343"/>
      <c r="QGX139" s="343"/>
      <c r="QGY139" s="343"/>
      <c r="QGZ139" s="343"/>
      <c r="QHA139" s="343"/>
      <c r="QHB139" s="343"/>
      <c r="QHC139" s="343"/>
      <c r="QHD139" s="343"/>
      <c r="QHE139" s="343"/>
      <c r="QHF139" s="343"/>
      <c r="QHG139" s="343"/>
      <c r="QHH139" s="343"/>
      <c r="QHI139" s="343"/>
      <c r="QHJ139" s="343"/>
      <c r="QHK139" s="343"/>
      <c r="QHL139" s="343"/>
      <c r="QHM139" s="343"/>
      <c r="QHN139" s="343"/>
      <c r="QHO139" s="343"/>
      <c r="QHP139" s="343"/>
      <c r="QHQ139" s="343"/>
      <c r="QHR139" s="343"/>
      <c r="QHS139" s="343"/>
      <c r="QHT139" s="343"/>
      <c r="QHU139" s="343"/>
      <c r="QHV139" s="343"/>
      <c r="QHW139" s="343"/>
      <c r="QHX139" s="343"/>
      <c r="QHY139" s="343"/>
      <c r="QHZ139" s="343"/>
      <c r="QIA139" s="343"/>
      <c r="QIB139" s="343"/>
      <c r="QIC139" s="343"/>
      <c r="QID139" s="343"/>
      <c r="QIE139" s="343"/>
      <c r="QIF139" s="343"/>
      <c r="QIG139" s="343"/>
      <c r="QIH139" s="343"/>
      <c r="QII139" s="343"/>
      <c r="QIJ139" s="343"/>
      <c r="QIK139" s="343"/>
      <c r="QIL139" s="343"/>
      <c r="QIM139" s="343"/>
      <c r="QIN139" s="343"/>
      <c r="QIO139" s="343"/>
      <c r="QIP139" s="343"/>
      <c r="QIQ139" s="343"/>
      <c r="QIR139" s="343"/>
      <c r="QIS139" s="343"/>
      <c r="QIT139" s="343"/>
      <c r="QIU139" s="343"/>
      <c r="QIV139" s="343"/>
      <c r="QIW139" s="343"/>
      <c r="QIX139" s="343"/>
      <c r="QIY139" s="343"/>
      <c r="QIZ139" s="343"/>
      <c r="QJA139" s="343"/>
      <c r="QJB139" s="343"/>
      <c r="QJC139" s="343"/>
      <c r="QJD139" s="343"/>
      <c r="QJE139" s="343"/>
      <c r="QJF139" s="343"/>
      <c r="QJG139" s="343"/>
      <c r="QJH139" s="343"/>
      <c r="QJI139" s="343"/>
      <c r="QJJ139" s="343"/>
      <c r="QJK139" s="343"/>
      <c r="QJL139" s="343"/>
      <c r="QJM139" s="343"/>
      <c r="QJN139" s="343"/>
      <c r="QJO139" s="343"/>
      <c r="QJP139" s="343"/>
      <c r="QJQ139" s="343"/>
      <c r="QJR139" s="343"/>
      <c r="QJS139" s="343"/>
      <c r="QJT139" s="343"/>
      <c r="QJU139" s="343"/>
      <c r="QJV139" s="343"/>
      <c r="QJW139" s="343"/>
      <c r="QJX139" s="343"/>
      <c r="QJY139" s="343"/>
      <c r="QJZ139" s="343"/>
      <c r="QKA139" s="343"/>
      <c r="QKB139" s="343"/>
      <c r="QKC139" s="343"/>
      <c r="QKD139" s="343"/>
      <c r="QKE139" s="343"/>
      <c r="QKF139" s="343"/>
      <c r="QKG139" s="343"/>
      <c r="QKH139" s="343"/>
      <c r="QKI139" s="343"/>
      <c r="QKJ139" s="343"/>
      <c r="QKK139" s="343"/>
      <c r="QKL139" s="343"/>
      <c r="QKM139" s="343"/>
      <c r="QKN139" s="343"/>
      <c r="QKO139" s="343"/>
      <c r="QKP139" s="343"/>
      <c r="QKQ139" s="343"/>
      <c r="QKR139" s="343"/>
      <c r="QKS139" s="343"/>
      <c r="QKT139" s="343"/>
      <c r="QKU139" s="343"/>
      <c r="QKV139" s="343"/>
      <c r="QKW139" s="343"/>
      <c r="QKX139" s="343"/>
      <c r="QKY139" s="343"/>
      <c r="QKZ139" s="343"/>
      <c r="QLA139" s="343"/>
      <c r="QLB139" s="343"/>
      <c r="QLC139" s="343"/>
      <c r="QLD139" s="343"/>
      <c r="QLE139" s="343"/>
      <c r="QLF139" s="343"/>
      <c r="QLG139" s="343"/>
      <c r="QLH139" s="343"/>
      <c r="QLI139" s="343"/>
      <c r="QLJ139" s="343"/>
      <c r="QLK139" s="343"/>
      <c r="QLL139" s="343"/>
      <c r="QLM139" s="343"/>
      <c r="QLN139" s="343"/>
      <c r="QLO139" s="343"/>
      <c r="QLP139" s="343"/>
      <c r="QLQ139" s="343"/>
      <c r="QLR139" s="343"/>
      <c r="QLS139" s="343"/>
      <c r="QLT139" s="343"/>
      <c r="QLU139" s="343"/>
      <c r="QLV139" s="343"/>
      <c r="QLW139" s="343"/>
      <c r="QLX139" s="343"/>
      <c r="QLY139" s="343"/>
      <c r="QLZ139" s="343"/>
      <c r="QMA139" s="343"/>
      <c r="QMB139" s="343"/>
      <c r="QMC139" s="343"/>
      <c r="QMD139" s="343"/>
      <c r="QME139" s="343"/>
      <c r="QMF139" s="343"/>
      <c r="QMG139" s="343"/>
      <c r="QMH139" s="343"/>
      <c r="QMI139" s="343"/>
      <c r="QMJ139" s="343"/>
      <c r="QMK139" s="343"/>
      <c r="QML139" s="343"/>
      <c r="QMM139" s="343"/>
      <c r="QMN139" s="343"/>
      <c r="QMO139" s="343"/>
      <c r="QMP139" s="343"/>
      <c r="QMQ139" s="343"/>
      <c r="QMR139" s="343"/>
      <c r="QMS139" s="343"/>
      <c r="QMT139" s="343"/>
      <c r="QMU139" s="343"/>
      <c r="QMV139" s="343"/>
      <c r="QMW139" s="343"/>
      <c r="QMX139" s="343"/>
      <c r="QMY139" s="343"/>
      <c r="QMZ139" s="343"/>
      <c r="QNA139" s="343"/>
      <c r="QNB139" s="343"/>
      <c r="QNC139" s="343"/>
      <c r="QND139" s="343"/>
      <c r="QNE139" s="343"/>
      <c r="QNF139" s="343"/>
      <c r="QNG139" s="343"/>
      <c r="QNH139" s="343"/>
      <c r="QNI139" s="343"/>
      <c r="QNJ139" s="343"/>
      <c r="QNK139" s="343"/>
      <c r="QNL139" s="343"/>
      <c r="QNM139" s="343"/>
      <c r="QNN139" s="343"/>
      <c r="QNO139" s="343"/>
      <c r="QNP139" s="343"/>
      <c r="QNQ139" s="343"/>
      <c r="QNR139" s="343"/>
      <c r="QNS139" s="343"/>
      <c r="QNT139" s="343"/>
      <c r="QNU139" s="343"/>
      <c r="QNV139" s="343"/>
      <c r="QNW139" s="343"/>
      <c r="QNX139" s="343"/>
      <c r="QNY139" s="343"/>
      <c r="QNZ139" s="343"/>
      <c r="QOA139" s="343"/>
      <c r="QOB139" s="343"/>
      <c r="QOC139" s="343"/>
      <c r="QOD139" s="343"/>
      <c r="QOE139" s="343"/>
      <c r="QOF139" s="343"/>
      <c r="QOG139" s="343"/>
      <c r="QOH139" s="343"/>
      <c r="QOI139" s="343"/>
      <c r="QOJ139" s="343"/>
      <c r="QOK139" s="343"/>
      <c r="QOL139" s="343"/>
      <c r="QOM139" s="343"/>
      <c r="QON139" s="343"/>
      <c r="QOO139" s="343"/>
      <c r="QOP139" s="343"/>
      <c r="QOQ139" s="343"/>
      <c r="QOR139" s="343"/>
      <c r="QOS139" s="343"/>
      <c r="QOT139" s="343"/>
      <c r="QOU139" s="343"/>
      <c r="QOV139" s="343"/>
      <c r="QOW139" s="343"/>
      <c r="QOX139" s="343"/>
      <c r="QOY139" s="343"/>
      <c r="QOZ139" s="343"/>
      <c r="QPA139" s="343"/>
      <c r="QPB139" s="343"/>
      <c r="QPC139" s="343"/>
      <c r="QPD139" s="343"/>
      <c r="QPE139" s="343"/>
      <c r="QPF139" s="343"/>
      <c r="QPG139" s="343"/>
      <c r="QPH139" s="343"/>
      <c r="QPI139" s="343"/>
      <c r="QPJ139" s="343"/>
      <c r="QPK139" s="343"/>
      <c r="QPL139" s="343"/>
      <c r="QPM139" s="343"/>
      <c r="QPN139" s="343"/>
      <c r="QPO139" s="343"/>
      <c r="QPP139" s="343"/>
      <c r="QPQ139" s="343"/>
      <c r="QPR139" s="343"/>
      <c r="QPS139" s="343"/>
      <c r="QPT139" s="343"/>
      <c r="QPU139" s="343"/>
      <c r="QPV139" s="343"/>
      <c r="QPW139" s="343"/>
      <c r="QPX139" s="343"/>
      <c r="QPY139" s="343"/>
      <c r="QPZ139" s="343"/>
      <c r="QQA139" s="343"/>
      <c r="QQB139" s="343"/>
      <c r="QQC139" s="343"/>
      <c r="QQD139" s="343"/>
      <c r="QQE139" s="343"/>
      <c r="QQF139" s="343"/>
      <c r="QQG139" s="343"/>
      <c r="QQH139" s="343"/>
      <c r="QQI139" s="343"/>
      <c r="QQJ139" s="343"/>
      <c r="QQK139" s="343"/>
      <c r="QQL139" s="343"/>
      <c r="QQM139" s="343"/>
      <c r="QQN139" s="343"/>
      <c r="QQO139" s="343"/>
      <c r="QQP139" s="343"/>
      <c r="QQQ139" s="343"/>
      <c r="QQR139" s="343"/>
      <c r="QQS139" s="343"/>
      <c r="QQT139" s="343"/>
      <c r="QQU139" s="343"/>
      <c r="QQV139" s="343"/>
      <c r="QQW139" s="343"/>
      <c r="QQX139" s="343"/>
      <c r="QQY139" s="343"/>
      <c r="QQZ139" s="343"/>
      <c r="QRA139" s="343"/>
      <c r="QRB139" s="343"/>
      <c r="QRC139" s="343"/>
      <c r="QRD139" s="343"/>
      <c r="QRE139" s="343"/>
      <c r="QRF139" s="343"/>
      <c r="QRG139" s="343"/>
      <c r="QRH139" s="343"/>
      <c r="QRI139" s="343"/>
      <c r="QRJ139" s="343"/>
      <c r="QRK139" s="343"/>
      <c r="QRL139" s="343"/>
      <c r="QRM139" s="343"/>
      <c r="QRN139" s="343"/>
      <c r="QRO139" s="343"/>
      <c r="QRP139" s="343"/>
      <c r="QRQ139" s="343"/>
      <c r="QRR139" s="343"/>
      <c r="QRS139" s="343"/>
      <c r="QRT139" s="343"/>
      <c r="QRU139" s="343"/>
      <c r="QRV139" s="343"/>
      <c r="QRW139" s="343"/>
      <c r="QRX139" s="343"/>
      <c r="QRY139" s="343"/>
      <c r="QRZ139" s="343"/>
      <c r="QSA139" s="343"/>
      <c r="QSB139" s="343"/>
      <c r="QSC139" s="343"/>
      <c r="QSD139" s="343"/>
      <c r="QSE139" s="343"/>
      <c r="QSF139" s="343"/>
      <c r="QSG139" s="343"/>
      <c r="QSH139" s="343"/>
      <c r="QSI139" s="343"/>
      <c r="QSJ139" s="343"/>
      <c r="QSK139" s="343"/>
      <c r="QSL139" s="343"/>
      <c r="QSM139" s="343"/>
      <c r="QSN139" s="343"/>
      <c r="QSO139" s="343"/>
      <c r="QSP139" s="343"/>
      <c r="QSQ139" s="343"/>
      <c r="QSR139" s="343"/>
      <c r="QSS139" s="343"/>
      <c r="QST139" s="343"/>
      <c r="QSU139" s="343"/>
      <c r="QSV139" s="343"/>
      <c r="QSW139" s="343"/>
      <c r="QSX139" s="343"/>
      <c r="QSY139" s="343"/>
      <c r="QSZ139" s="343"/>
      <c r="QTA139" s="343"/>
      <c r="QTB139" s="343"/>
      <c r="QTC139" s="343"/>
      <c r="QTD139" s="343"/>
      <c r="QTE139" s="343"/>
      <c r="QTF139" s="343"/>
      <c r="QTG139" s="343"/>
      <c r="QTH139" s="343"/>
      <c r="QTI139" s="343"/>
      <c r="QTJ139" s="343"/>
      <c r="QTK139" s="343"/>
      <c r="QTL139" s="343"/>
      <c r="QTM139" s="343"/>
      <c r="QTN139" s="343"/>
      <c r="QTO139" s="343"/>
      <c r="QTP139" s="343"/>
      <c r="QTQ139" s="343"/>
      <c r="QTR139" s="343"/>
      <c r="QTS139" s="343"/>
      <c r="QTT139" s="343"/>
      <c r="QTU139" s="343"/>
      <c r="QTV139" s="343"/>
      <c r="QTW139" s="343"/>
      <c r="QTX139" s="343"/>
      <c r="QTY139" s="343"/>
      <c r="QTZ139" s="343"/>
      <c r="QUA139" s="343"/>
      <c r="QUB139" s="343"/>
      <c r="QUC139" s="343"/>
      <c r="QUD139" s="343"/>
      <c r="QUE139" s="343"/>
      <c r="QUF139" s="343"/>
      <c r="QUG139" s="343"/>
      <c r="QUH139" s="343"/>
      <c r="QUI139" s="343"/>
      <c r="QUJ139" s="343"/>
      <c r="QUK139" s="343"/>
      <c r="QUL139" s="343"/>
      <c r="QUM139" s="343"/>
      <c r="QUN139" s="343"/>
      <c r="QUO139" s="343"/>
      <c r="QUP139" s="343"/>
      <c r="QUQ139" s="343"/>
      <c r="QUR139" s="343"/>
      <c r="QUS139" s="343"/>
      <c r="QUT139" s="343"/>
      <c r="QUU139" s="343"/>
      <c r="QUV139" s="343"/>
      <c r="QUW139" s="343"/>
      <c r="QUX139" s="343"/>
      <c r="QUY139" s="343"/>
      <c r="QUZ139" s="343"/>
      <c r="QVA139" s="343"/>
      <c r="QVB139" s="343"/>
      <c r="QVC139" s="343"/>
      <c r="QVD139" s="343"/>
      <c r="QVE139" s="343"/>
      <c r="QVF139" s="343"/>
      <c r="QVG139" s="343"/>
      <c r="QVH139" s="343"/>
      <c r="QVI139" s="343"/>
      <c r="QVJ139" s="343"/>
      <c r="QVK139" s="343"/>
      <c r="QVL139" s="343"/>
      <c r="QVM139" s="343"/>
      <c r="QVN139" s="343"/>
      <c r="QVO139" s="343"/>
      <c r="QVP139" s="343"/>
      <c r="QVQ139" s="343"/>
      <c r="QVR139" s="343"/>
      <c r="QVS139" s="343"/>
      <c r="QVT139" s="343"/>
      <c r="QVU139" s="343"/>
      <c r="QVV139" s="343"/>
      <c r="QVW139" s="343"/>
      <c r="QVX139" s="343"/>
      <c r="QVY139" s="343"/>
      <c r="QVZ139" s="343"/>
      <c r="QWA139" s="343"/>
      <c r="QWB139" s="343"/>
      <c r="QWC139" s="343"/>
      <c r="QWD139" s="343"/>
      <c r="QWE139" s="343"/>
      <c r="QWF139" s="343"/>
      <c r="QWG139" s="343"/>
      <c r="QWH139" s="343"/>
      <c r="QWI139" s="343"/>
      <c r="QWJ139" s="343"/>
      <c r="QWK139" s="343"/>
      <c r="QWL139" s="343"/>
      <c r="QWM139" s="343"/>
      <c r="QWN139" s="343"/>
      <c r="QWO139" s="343"/>
      <c r="QWP139" s="343"/>
      <c r="QWQ139" s="343"/>
      <c r="QWR139" s="343"/>
      <c r="QWS139" s="343"/>
      <c r="QWT139" s="343"/>
      <c r="QWU139" s="343"/>
      <c r="QWV139" s="343"/>
      <c r="QWW139" s="343"/>
      <c r="QWX139" s="343"/>
      <c r="QWY139" s="343"/>
      <c r="QWZ139" s="343"/>
      <c r="QXA139" s="343"/>
      <c r="QXB139" s="343"/>
      <c r="QXC139" s="343"/>
      <c r="QXD139" s="343"/>
      <c r="QXE139" s="343"/>
      <c r="QXF139" s="343"/>
      <c r="QXG139" s="343"/>
      <c r="QXH139" s="343"/>
      <c r="QXI139" s="343"/>
      <c r="QXJ139" s="343"/>
      <c r="QXK139" s="343"/>
      <c r="QXL139" s="343"/>
      <c r="QXM139" s="343"/>
      <c r="QXN139" s="343"/>
      <c r="QXO139" s="343"/>
      <c r="QXP139" s="343"/>
      <c r="QXQ139" s="343"/>
      <c r="QXR139" s="343"/>
      <c r="QXS139" s="343"/>
      <c r="QXT139" s="343"/>
      <c r="QXU139" s="343"/>
      <c r="QXV139" s="343"/>
      <c r="QXW139" s="343"/>
      <c r="QXX139" s="343"/>
      <c r="QXY139" s="343"/>
      <c r="QXZ139" s="343"/>
      <c r="QYA139" s="343"/>
      <c r="QYB139" s="343"/>
      <c r="QYC139" s="343"/>
      <c r="QYD139" s="343"/>
      <c r="QYE139" s="343"/>
      <c r="QYF139" s="343"/>
      <c r="QYG139" s="343"/>
      <c r="QYH139" s="343"/>
      <c r="QYI139" s="343"/>
      <c r="QYJ139" s="343"/>
      <c r="QYK139" s="343"/>
      <c r="QYL139" s="343"/>
      <c r="QYM139" s="343"/>
      <c r="QYN139" s="343"/>
      <c r="QYO139" s="343"/>
      <c r="QYP139" s="343"/>
      <c r="QYQ139" s="343"/>
      <c r="QYR139" s="343"/>
      <c r="QYS139" s="343"/>
      <c r="QYT139" s="343"/>
      <c r="QYU139" s="343"/>
      <c r="QYV139" s="343"/>
      <c r="QYW139" s="343"/>
      <c r="QYX139" s="343"/>
      <c r="QYY139" s="343"/>
      <c r="QYZ139" s="343"/>
      <c r="QZA139" s="343"/>
      <c r="QZB139" s="343"/>
      <c r="QZC139" s="343"/>
      <c r="QZD139" s="343"/>
      <c r="QZE139" s="343"/>
      <c r="QZF139" s="343"/>
      <c r="QZG139" s="343"/>
      <c r="QZH139" s="343"/>
      <c r="QZI139" s="343"/>
      <c r="QZJ139" s="343"/>
      <c r="QZK139" s="343"/>
      <c r="QZL139" s="343"/>
      <c r="QZM139" s="343"/>
      <c r="QZN139" s="343"/>
      <c r="QZO139" s="343"/>
      <c r="QZP139" s="343"/>
      <c r="QZQ139" s="343"/>
      <c r="QZR139" s="343"/>
      <c r="QZS139" s="343"/>
      <c r="QZT139" s="343"/>
      <c r="QZU139" s="343"/>
      <c r="QZV139" s="343"/>
      <c r="QZW139" s="343"/>
      <c r="QZX139" s="343"/>
      <c r="QZY139" s="343"/>
      <c r="QZZ139" s="343"/>
      <c r="RAA139" s="343"/>
      <c r="RAB139" s="343"/>
      <c r="RAC139" s="343"/>
      <c r="RAD139" s="343"/>
      <c r="RAE139" s="343"/>
      <c r="RAF139" s="343"/>
      <c r="RAG139" s="343"/>
      <c r="RAH139" s="343"/>
      <c r="RAI139" s="343"/>
      <c r="RAJ139" s="343"/>
      <c r="RAK139" s="343"/>
      <c r="RAL139" s="343"/>
      <c r="RAM139" s="343"/>
      <c r="RAN139" s="343"/>
      <c r="RAO139" s="343"/>
      <c r="RAP139" s="343"/>
      <c r="RAQ139" s="343"/>
      <c r="RAR139" s="343"/>
      <c r="RAS139" s="343"/>
      <c r="RAT139" s="343"/>
      <c r="RAU139" s="343"/>
      <c r="RAV139" s="343"/>
      <c r="RAW139" s="343"/>
      <c r="RAX139" s="343"/>
      <c r="RAY139" s="343"/>
      <c r="RAZ139" s="343"/>
      <c r="RBA139" s="343"/>
      <c r="RBB139" s="343"/>
      <c r="RBC139" s="343"/>
      <c r="RBD139" s="343"/>
      <c r="RBE139" s="343"/>
      <c r="RBF139" s="343"/>
      <c r="RBG139" s="343"/>
      <c r="RBH139" s="343"/>
      <c r="RBI139" s="343"/>
      <c r="RBJ139" s="343"/>
      <c r="RBK139" s="343"/>
      <c r="RBL139" s="343"/>
      <c r="RBM139" s="343"/>
      <c r="RBN139" s="343"/>
      <c r="RBO139" s="343"/>
      <c r="RBP139" s="343"/>
      <c r="RBQ139" s="343"/>
      <c r="RBR139" s="343"/>
      <c r="RBS139" s="343"/>
      <c r="RBT139" s="343"/>
      <c r="RBU139" s="343"/>
      <c r="RBV139" s="343"/>
      <c r="RBW139" s="343"/>
      <c r="RBX139" s="343"/>
      <c r="RBY139" s="343"/>
      <c r="RBZ139" s="343"/>
      <c r="RCA139" s="343"/>
      <c r="RCB139" s="343"/>
      <c r="RCC139" s="343"/>
      <c r="RCD139" s="343"/>
      <c r="RCE139" s="343"/>
      <c r="RCF139" s="343"/>
      <c r="RCG139" s="343"/>
      <c r="RCH139" s="343"/>
      <c r="RCI139" s="343"/>
      <c r="RCJ139" s="343"/>
      <c r="RCK139" s="343"/>
      <c r="RCL139" s="343"/>
      <c r="RCM139" s="343"/>
      <c r="RCN139" s="343"/>
      <c r="RCO139" s="343"/>
      <c r="RCP139" s="343"/>
      <c r="RCQ139" s="343"/>
      <c r="RCR139" s="343"/>
      <c r="RCS139" s="343"/>
      <c r="RCT139" s="343"/>
      <c r="RCU139" s="343"/>
      <c r="RCV139" s="343"/>
      <c r="RCW139" s="343"/>
      <c r="RCX139" s="343"/>
      <c r="RCY139" s="343"/>
      <c r="RCZ139" s="343"/>
      <c r="RDA139" s="343"/>
      <c r="RDB139" s="343"/>
      <c r="RDC139" s="343"/>
      <c r="RDD139" s="343"/>
      <c r="RDE139" s="343"/>
      <c r="RDF139" s="343"/>
      <c r="RDG139" s="343"/>
      <c r="RDH139" s="343"/>
      <c r="RDI139" s="343"/>
      <c r="RDJ139" s="343"/>
      <c r="RDK139" s="343"/>
      <c r="RDL139" s="343"/>
      <c r="RDM139" s="343"/>
      <c r="RDN139" s="343"/>
      <c r="RDO139" s="343"/>
      <c r="RDP139" s="343"/>
      <c r="RDQ139" s="343"/>
      <c r="RDR139" s="343"/>
      <c r="RDS139" s="343"/>
      <c r="RDT139" s="343"/>
      <c r="RDU139" s="343"/>
      <c r="RDV139" s="343"/>
      <c r="RDW139" s="343"/>
      <c r="RDX139" s="343"/>
      <c r="RDY139" s="343"/>
      <c r="RDZ139" s="343"/>
      <c r="REA139" s="343"/>
      <c r="REB139" s="343"/>
      <c r="REC139" s="343"/>
      <c r="RED139" s="343"/>
      <c r="REE139" s="343"/>
      <c r="REF139" s="343"/>
      <c r="REG139" s="343"/>
      <c r="REH139" s="343"/>
      <c r="REI139" s="343"/>
      <c r="REJ139" s="343"/>
      <c r="REK139" s="343"/>
      <c r="REL139" s="343"/>
      <c r="REM139" s="343"/>
      <c r="REN139" s="343"/>
      <c r="REO139" s="343"/>
      <c r="REP139" s="343"/>
      <c r="REQ139" s="343"/>
      <c r="RER139" s="343"/>
      <c r="RES139" s="343"/>
      <c r="RET139" s="343"/>
      <c r="REU139" s="343"/>
      <c r="REV139" s="343"/>
      <c r="REW139" s="343"/>
      <c r="REX139" s="343"/>
      <c r="REY139" s="343"/>
      <c r="REZ139" s="343"/>
      <c r="RFA139" s="343"/>
      <c r="RFB139" s="343"/>
      <c r="RFC139" s="343"/>
      <c r="RFD139" s="343"/>
      <c r="RFE139" s="343"/>
      <c r="RFF139" s="343"/>
      <c r="RFG139" s="343"/>
      <c r="RFH139" s="343"/>
      <c r="RFI139" s="343"/>
      <c r="RFJ139" s="343"/>
      <c r="RFK139" s="343"/>
      <c r="RFL139" s="343"/>
      <c r="RFM139" s="343"/>
      <c r="RFN139" s="343"/>
      <c r="RFO139" s="343"/>
      <c r="RFP139" s="343"/>
      <c r="RFQ139" s="343"/>
      <c r="RFR139" s="343"/>
      <c r="RFS139" s="343"/>
      <c r="RFT139" s="343"/>
      <c r="RFU139" s="343"/>
      <c r="RFV139" s="343"/>
      <c r="RFW139" s="343"/>
      <c r="RFX139" s="343"/>
      <c r="RFY139" s="343"/>
      <c r="RFZ139" s="343"/>
      <c r="RGA139" s="343"/>
      <c r="RGB139" s="343"/>
      <c r="RGC139" s="343"/>
      <c r="RGD139" s="343"/>
      <c r="RGE139" s="343"/>
      <c r="RGF139" s="343"/>
      <c r="RGG139" s="343"/>
      <c r="RGH139" s="343"/>
      <c r="RGI139" s="343"/>
      <c r="RGJ139" s="343"/>
      <c r="RGK139" s="343"/>
      <c r="RGL139" s="343"/>
      <c r="RGM139" s="343"/>
      <c r="RGN139" s="343"/>
      <c r="RGO139" s="343"/>
      <c r="RGP139" s="343"/>
      <c r="RGQ139" s="343"/>
      <c r="RGR139" s="343"/>
      <c r="RGS139" s="343"/>
      <c r="RGT139" s="343"/>
      <c r="RGU139" s="343"/>
      <c r="RGV139" s="343"/>
      <c r="RGW139" s="343"/>
      <c r="RGX139" s="343"/>
      <c r="RGY139" s="343"/>
      <c r="RGZ139" s="343"/>
      <c r="RHA139" s="343"/>
      <c r="RHB139" s="343"/>
      <c r="RHC139" s="343"/>
      <c r="RHD139" s="343"/>
      <c r="RHE139" s="343"/>
      <c r="RHF139" s="343"/>
      <c r="RHG139" s="343"/>
      <c r="RHH139" s="343"/>
      <c r="RHI139" s="343"/>
      <c r="RHJ139" s="343"/>
      <c r="RHK139" s="343"/>
      <c r="RHL139" s="343"/>
      <c r="RHM139" s="343"/>
      <c r="RHN139" s="343"/>
      <c r="RHO139" s="343"/>
      <c r="RHP139" s="343"/>
      <c r="RHQ139" s="343"/>
      <c r="RHR139" s="343"/>
      <c r="RHS139" s="343"/>
      <c r="RHT139" s="343"/>
      <c r="RHU139" s="343"/>
      <c r="RHV139" s="343"/>
      <c r="RHW139" s="343"/>
      <c r="RHX139" s="343"/>
      <c r="RHY139" s="343"/>
      <c r="RHZ139" s="343"/>
      <c r="RIA139" s="343"/>
      <c r="RIB139" s="343"/>
      <c r="RIC139" s="343"/>
      <c r="RID139" s="343"/>
      <c r="RIE139" s="343"/>
      <c r="RIF139" s="343"/>
      <c r="RIG139" s="343"/>
      <c r="RIH139" s="343"/>
      <c r="RII139" s="343"/>
      <c r="RIJ139" s="343"/>
      <c r="RIK139" s="343"/>
      <c r="RIL139" s="343"/>
      <c r="RIM139" s="343"/>
      <c r="RIN139" s="343"/>
      <c r="RIO139" s="343"/>
      <c r="RIP139" s="343"/>
      <c r="RIQ139" s="343"/>
      <c r="RIR139" s="343"/>
      <c r="RIS139" s="343"/>
      <c r="RIT139" s="343"/>
      <c r="RIU139" s="343"/>
      <c r="RIV139" s="343"/>
      <c r="RIW139" s="343"/>
      <c r="RIX139" s="343"/>
      <c r="RIY139" s="343"/>
      <c r="RIZ139" s="343"/>
      <c r="RJA139" s="343"/>
      <c r="RJB139" s="343"/>
      <c r="RJC139" s="343"/>
      <c r="RJD139" s="343"/>
      <c r="RJE139" s="343"/>
      <c r="RJF139" s="343"/>
      <c r="RJG139" s="343"/>
      <c r="RJH139" s="343"/>
      <c r="RJI139" s="343"/>
      <c r="RJJ139" s="343"/>
      <c r="RJK139" s="343"/>
      <c r="RJL139" s="343"/>
      <c r="RJM139" s="343"/>
      <c r="RJN139" s="343"/>
      <c r="RJO139" s="343"/>
      <c r="RJP139" s="343"/>
      <c r="RJQ139" s="343"/>
      <c r="RJR139" s="343"/>
      <c r="RJS139" s="343"/>
      <c r="RJT139" s="343"/>
      <c r="RJU139" s="343"/>
      <c r="RJV139" s="343"/>
      <c r="RJW139" s="343"/>
      <c r="RJX139" s="343"/>
      <c r="RJY139" s="343"/>
      <c r="RJZ139" s="343"/>
      <c r="RKA139" s="343"/>
      <c r="RKB139" s="343"/>
      <c r="RKC139" s="343"/>
      <c r="RKD139" s="343"/>
      <c r="RKE139" s="343"/>
      <c r="RKF139" s="343"/>
      <c r="RKG139" s="343"/>
      <c r="RKH139" s="343"/>
      <c r="RKI139" s="343"/>
      <c r="RKJ139" s="343"/>
      <c r="RKK139" s="343"/>
      <c r="RKL139" s="343"/>
      <c r="RKM139" s="343"/>
      <c r="RKN139" s="343"/>
      <c r="RKO139" s="343"/>
      <c r="RKP139" s="343"/>
      <c r="RKQ139" s="343"/>
      <c r="RKR139" s="343"/>
      <c r="RKS139" s="343"/>
      <c r="RKT139" s="343"/>
      <c r="RKU139" s="343"/>
      <c r="RKV139" s="343"/>
      <c r="RKW139" s="343"/>
      <c r="RKX139" s="343"/>
      <c r="RKY139" s="343"/>
      <c r="RKZ139" s="343"/>
      <c r="RLA139" s="343"/>
      <c r="RLB139" s="343"/>
      <c r="RLC139" s="343"/>
      <c r="RLD139" s="343"/>
      <c r="RLE139" s="343"/>
      <c r="RLF139" s="343"/>
      <c r="RLG139" s="343"/>
      <c r="RLH139" s="343"/>
      <c r="RLI139" s="343"/>
      <c r="RLJ139" s="343"/>
      <c r="RLK139" s="343"/>
      <c r="RLL139" s="343"/>
      <c r="RLM139" s="343"/>
      <c r="RLN139" s="343"/>
      <c r="RLO139" s="343"/>
      <c r="RLP139" s="343"/>
      <c r="RLQ139" s="343"/>
      <c r="RLR139" s="343"/>
      <c r="RLS139" s="343"/>
      <c r="RLT139" s="343"/>
      <c r="RLU139" s="343"/>
      <c r="RLV139" s="343"/>
      <c r="RLW139" s="343"/>
      <c r="RLX139" s="343"/>
      <c r="RLY139" s="343"/>
      <c r="RLZ139" s="343"/>
      <c r="RMA139" s="343"/>
      <c r="RMB139" s="343"/>
      <c r="RMC139" s="343"/>
      <c r="RMD139" s="343"/>
      <c r="RME139" s="343"/>
      <c r="RMF139" s="343"/>
      <c r="RMG139" s="343"/>
      <c r="RMH139" s="343"/>
      <c r="RMI139" s="343"/>
      <c r="RMJ139" s="343"/>
      <c r="RMK139" s="343"/>
      <c r="RML139" s="343"/>
      <c r="RMM139" s="343"/>
      <c r="RMN139" s="343"/>
      <c r="RMO139" s="343"/>
      <c r="RMP139" s="343"/>
      <c r="RMQ139" s="343"/>
      <c r="RMR139" s="343"/>
      <c r="RMS139" s="343"/>
      <c r="RMT139" s="343"/>
      <c r="RMU139" s="343"/>
      <c r="RMV139" s="343"/>
      <c r="RMW139" s="343"/>
      <c r="RMX139" s="343"/>
      <c r="RMY139" s="343"/>
      <c r="RMZ139" s="343"/>
      <c r="RNA139" s="343"/>
      <c r="RNB139" s="343"/>
      <c r="RNC139" s="343"/>
      <c r="RND139" s="343"/>
      <c r="RNE139" s="343"/>
      <c r="RNF139" s="343"/>
      <c r="RNG139" s="343"/>
      <c r="RNH139" s="343"/>
      <c r="RNI139" s="343"/>
      <c r="RNJ139" s="343"/>
      <c r="RNK139" s="343"/>
      <c r="RNL139" s="343"/>
      <c r="RNM139" s="343"/>
      <c r="RNN139" s="343"/>
      <c r="RNO139" s="343"/>
      <c r="RNP139" s="343"/>
      <c r="RNQ139" s="343"/>
      <c r="RNR139" s="343"/>
      <c r="RNS139" s="343"/>
      <c r="RNT139" s="343"/>
      <c r="RNU139" s="343"/>
      <c r="RNV139" s="343"/>
      <c r="RNW139" s="343"/>
      <c r="RNX139" s="343"/>
      <c r="RNY139" s="343"/>
      <c r="RNZ139" s="343"/>
      <c r="ROA139" s="343"/>
      <c r="ROB139" s="343"/>
      <c r="ROC139" s="343"/>
      <c r="ROD139" s="343"/>
      <c r="ROE139" s="343"/>
      <c r="ROF139" s="343"/>
      <c r="ROG139" s="343"/>
      <c r="ROH139" s="343"/>
      <c r="ROI139" s="343"/>
      <c r="ROJ139" s="343"/>
      <c r="ROK139" s="343"/>
      <c r="ROL139" s="343"/>
      <c r="ROM139" s="343"/>
      <c r="RON139" s="343"/>
      <c r="ROO139" s="343"/>
      <c r="ROP139" s="343"/>
      <c r="ROQ139" s="343"/>
      <c r="ROR139" s="343"/>
      <c r="ROS139" s="343"/>
      <c r="ROT139" s="343"/>
      <c r="ROU139" s="343"/>
      <c r="ROV139" s="343"/>
      <c r="ROW139" s="343"/>
      <c r="ROX139" s="343"/>
      <c r="ROY139" s="343"/>
      <c r="ROZ139" s="343"/>
      <c r="RPA139" s="343"/>
      <c r="RPB139" s="343"/>
      <c r="RPC139" s="343"/>
      <c r="RPD139" s="343"/>
      <c r="RPE139" s="343"/>
      <c r="RPF139" s="343"/>
      <c r="RPG139" s="343"/>
      <c r="RPH139" s="343"/>
      <c r="RPI139" s="343"/>
      <c r="RPJ139" s="343"/>
      <c r="RPK139" s="343"/>
      <c r="RPL139" s="343"/>
      <c r="RPM139" s="343"/>
      <c r="RPN139" s="343"/>
      <c r="RPO139" s="343"/>
      <c r="RPP139" s="343"/>
      <c r="RPQ139" s="343"/>
      <c r="RPR139" s="343"/>
      <c r="RPS139" s="343"/>
      <c r="RPT139" s="343"/>
      <c r="RPU139" s="343"/>
      <c r="RPV139" s="343"/>
      <c r="RPW139" s="343"/>
      <c r="RPX139" s="343"/>
      <c r="RPY139" s="343"/>
      <c r="RPZ139" s="343"/>
      <c r="RQA139" s="343"/>
      <c r="RQB139" s="343"/>
      <c r="RQC139" s="343"/>
      <c r="RQD139" s="343"/>
      <c r="RQE139" s="343"/>
      <c r="RQF139" s="343"/>
      <c r="RQG139" s="343"/>
      <c r="RQH139" s="343"/>
      <c r="RQI139" s="343"/>
      <c r="RQJ139" s="343"/>
      <c r="RQK139" s="343"/>
      <c r="RQL139" s="343"/>
      <c r="RQM139" s="343"/>
      <c r="RQN139" s="343"/>
      <c r="RQO139" s="343"/>
      <c r="RQP139" s="343"/>
      <c r="RQQ139" s="343"/>
      <c r="RQR139" s="343"/>
      <c r="RQS139" s="343"/>
      <c r="RQT139" s="343"/>
      <c r="RQU139" s="343"/>
      <c r="RQV139" s="343"/>
      <c r="RQW139" s="343"/>
      <c r="RQX139" s="343"/>
      <c r="RQY139" s="343"/>
      <c r="RQZ139" s="343"/>
      <c r="RRA139" s="343"/>
      <c r="RRB139" s="343"/>
      <c r="RRC139" s="343"/>
      <c r="RRD139" s="343"/>
      <c r="RRE139" s="343"/>
      <c r="RRF139" s="343"/>
      <c r="RRG139" s="343"/>
      <c r="RRH139" s="343"/>
      <c r="RRI139" s="343"/>
      <c r="RRJ139" s="343"/>
      <c r="RRK139" s="343"/>
      <c r="RRL139" s="343"/>
      <c r="RRM139" s="343"/>
      <c r="RRN139" s="343"/>
      <c r="RRO139" s="343"/>
      <c r="RRP139" s="343"/>
      <c r="RRQ139" s="343"/>
      <c r="RRR139" s="343"/>
      <c r="RRS139" s="343"/>
      <c r="RRT139" s="343"/>
      <c r="RRU139" s="343"/>
      <c r="RRV139" s="343"/>
      <c r="RRW139" s="343"/>
      <c r="RRX139" s="343"/>
      <c r="RRY139" s="343"/>
      <c r="RRZ139" s="343"/>
      <c r="RSA139" s="343"/>
      <c r="RSB139" s="343"/>
      <c r="RSC139" s="343"/>
      <c r="RSD139" s="343"/>
      <c r="RSE139" s="343"/>
      <c r="RSF139" s="343"/>
      <c r="RSG139" s="343"/>
      <c r="RSH139" s="343"/>
      <c r="RSI139" s="343"/>
      <c r="RSJ139" s="343"/>
      <c r="RSK139" s="343"/>
      <c r="RSL139" s="343"/>
      <c r="RSM139" s="343"/>
      <c r="RSN139" s="343"/>
      <c r="RSO139" s="343"/>
      <c r="RSP139" s="343"/>
      <c r="RSQ139" s="343"/>
      <c r="RSR139" s="343"/>
      <c r="RSS139" s="343"/>
      <c r="RST139" s="343"/>
      <c r="RSU139" s="343"/>
      <c r="RSV139" s="343"/>
      <c r="RSW139" s="343"/>
      <c r="RSX139" s="343"/>
      <c r="RSY139" s="343"/>
      <c r="RSZ139" s="343"/>
      <c r="RTA139" s="343"/>
      <c r="RTB139" s="343"/>
      <c r="RTC139" s="343"/>
      <c r="RTD139" s="343"/>
      <c r="RTE139" s="343"/>
      <c r="RTF139" s="343"/>
      <c r="RTG139" s="343"/>
      <c r="RTH139" s="343"/>
      <c r="RTI139" s="343"/>
      <c r="RTJ139" s="343"/>
      <c r="RTK139" s="343"/>
      <c r="RTL139" s="343"/>
      <c r="RTM139" s="343"/>
      <c r="RTN139" s="343"/>
      <c r="RTO139" s="343"/>
      <c r="RTP139" s="343"/>
      <c r="RTQ139" s="343"/>
      <c r="RTR139" s="343"/>
      <c r="RTS139" s="343"/>
      <c r="RTT139" s="343"/>
      <c r="RTU139" s="343"/>
      <c r="RTV139" s="343"/>
      <c r="RTW139" s="343"/>
      <c r="RTX139" s="343"/>
      <c r="RTY139" s="343"/>
      <c r="RTZ139" s="343"/>
      <c r="RUA139" s="343"/>
      <c r="RUB139" s="343"/>
      <c r="RUC139" s="343"/>
      <c r="RUD139" s="343"/>
      <c r="RUE139" s="343"/>
      <c r="RUF139" s="343"/>
      <c r="RUG139" s="343"/>
      <c r="RUH139" s="343"/>
      <c r="RUI139" s="343"/>
      <c r="RUJ139" s="343"/>
      <c r="RUK139" s="343"/>
      <c r="RUL139" s="343"/>
      <c r="RUM139" s="343"/>
      <c r="RUN139" s="343"/>
      <c r="RUO139" s="343"/>
      <c r="RUP139" s="343"/>
      <c r="RUQ139" s="343"/>
      <c r="RUR139" s="343"/>
      <c r="RUS139" s="343"/>
      <c r="RUT139" s="343"/>
      <c r="RUU139" s="343"/>
      <c r="RUV139" s="343"/>
      <c r="RUW139" s="343"/>
      <c r="RUX139" s="343"/>
      <c r="RUY139" s="343"/>
      <c r="RUZ139" s="343"/>
      <c r="RVA139" s="343"/>
      <c r="RVB139" s="343"/>
      <c r="RVC139" s="343"/>
      <c r="RVD139" s="343"/>
      <c r="RVE139" s="343"/>
      <c r="RVF139" s="343"/>
      <c r="RVG139" s="343"/>
      <c r="RVH139" s="343"/>
      <c r="RVI139" s="343"/>
      <c r="RVJ139" s="343"/>
      <c r="RVK139" s="343"/>
      <c r="RVL139" s="343"/>
      <c r="RVM139" s="343"/>
      <c r="RVN139" s="343"/>
      <c r="RVO139" s="343"/>
      <c r="RVP139" s="343"/>
      <c r="RVQ139" s="343"/>
      <c r="RVR139" s="343"/>
      <c r="RVS139" s="343"/>
      <c r="RVT139" s="343"/>
      <c r="RVU139" s="343"/>
      <c r="RVV139" s="343"/>
      <c r="RVW139" s="343"/>
      <c r="RVX139" s="343"/>
      <c r="RVY139" s="343"/>
      <c r="RVZ139" s="343"/>
      <c r="RWA139" s="343"/>
      <c r="RWB139" s="343"/>
      <c r="RWC139" s="343"/>
      <c r="RWD139" s="343"/>
      <c r="RWE139" s="343"/>
      <c r="RWF139" s="343"/>
      <c r="RWG139" s="343"/>
      <c r="RWH139" s="343"/>
      <c r="RWI139" s="343"/>
      <c r="RWJ139" s="343"/>
      <c r="RWK139" s="343"/>
      <c r="RWL139" s="343"/>
      <c r="RWM139" s="343"/>
      <c r="RWN139" s="343"/>
      <c r="RWO139" s="343"/>
      <c r="RWP139" s="343"/>
      <c r="RWQ139" s="343"/>
      <c r="RWR139" s="343"/>
      <c r="RWS139" s="343"/>
      <c r="RWT139" s="343"/>
      <c r="RWU139" s="343"/>
      <c r="RWV139" s="343"/>
      <c r="RWW139" s="343"/>
      <c r="RWX139" s="343"/>
      <c r="RWY139" s="343"/>
      <c r="RWZ139" s="343"/>
      <c r="RXA139" s="343"/>
      <c r="RXB139" s="343"/>
      <c r="RXC139" s="343"/>
      <c r="RXD139" s="343"/>
      <c r="RXE139" s="343"/>
      <c r="RXF139" s="343"/>
      <c r="RXG139" s="343"/>
      <c r="RXH139" s="343"/>
      <c r="RXI139" s="343"/>
      <c r="RXJ139" s="343"/>
      <c r="RXK139" s="343"/>
      <c r="RXL139" s="343"/>
      <c r="RXM139" s="343"/>
      <c r="RXN139" s="343"/>
      <c r="RXO139" s="343"/>
      <c r="RXP139" s="343"/>
      <c r="RXQ139" s="343"/>
      <c r="RXR139" s="343"/>
      <c r="RXS139" s="343"/>
      <c r="RXT139" s="343"/>
      <c r="RXU139" s="343"/>
      <c r="RXV139" s="343"/>
      <c r="RXW139" s="343"/>
      <c r="RXX139" s="343"/>
      <c r="RXY139" s="343"/>
      <c r="RXZ139" s="343"/>
      <c r="RYA139" s="343"/>
      <c r="RYB139" s="343"/>
      <c r="RYC139" s="343"/>
      <c r="RYD139" s="343"/>
      <c r="RYE139" s="343"/>
      <c r="RYF139" s="343"/>
      <c r="RYG139" s="343"/>
      <c r="RYH139" s="343"/>
      <c r="RYI139" s="343"/>
      <c r="RYJ139" s="343"/>
      <c r="RYK139" s="343"/>
      <c r="RYL139" s="343"/>
      <c r="RYM139" s="343"/>
      <c r="RYN139" s="343"/>
      <c r="RYO139" s="343"/>
      <c r="RYP139" s="343"/>
      <c r="RYQ139" s="343"/>
      <c r="RYR139" s="343"/>
      <c r="RYS139" s="343"/>
      <c r="RYT139" s="343"/>
      <c r="RYU139" s="343"/>
      <c r="RYV139" s="343"/>
      <c r="RYW139" s="343"/>
      <c r="RYX139" s="343"/>
      <c r="RYY139" s="343"/>
      <c r="RYZ139" s="343"/>
      <c r="RZA139" s="343"/>
      <c r="RZB139" s="343"/>
      <c r="RZC139" s="343"/>
      <c r="RZD139" s="343"/>
      <c r="RZE139" s="343"/>
      <c r="RZF139" s="343"/>
      <c r="RZG139" s="343"/>
      <c r="RZH139" s="343"/>
      <c r="RZI139" s="343"/>
      <c r="RZJ139" s="343"/>
      <c r="RZK139" s="343"/>
      <c r="RZL139" s="343"/>
      <c r="RZM139" s="343"/>
      <c r="RZN139" s="343"/>
      <c r="RZO139" s="343"/>
      <c r="RZP139" s="343"/>
      <c r="RZQ139" s="343"/>
      <c r="RZR139" s="343"/>
      <c r="RZS139" s="343"/>
      <c r="RZT139" s="343"/>
      <c r="RZU139" s="343"/>
      <c r="RZV139" s="343"/>
      <c r="RZW139" s="343"/>
      <c r="RZX139" s="343"/>
      <c r="RZY139" s="343"/>
      <c r="RZZ139" s="343"/>
      <c r="SAA139" s="343"/>
      <c r="SAB139" s="343"/>
      <c r="SAC139" s="343"/>
      <c r="SAD139" s="343"/>
      <c r="SAE139" s="343"/>
      <c r="SAF139" s="343"/>
      <c r="SAG139" s="343"/>
      <c r="SAH139" s="343"/>
      <c r="SAI139" s="343"/>
      <c r="SAJ139" s="343"/>
      <c r="SAK139" s="343"/>
      <c r="SAL139" s="343"/>
      <c r="SAM139" s="343"/>
      <c r="SAN139" s="343"/>
      <c r="SAO139" s="343"/>
      <c r="SAP139" s="343"/>
      <c r="SAQ139" s="343"/>
      <c r="SAR139" s="343"/>
      <c r="SAS139" s="343"/>
      <c r="SAT139" s="343"/>
      <c r="SAU139" s="343"/>
      <c r="SAV139" s="343"/>
      <c r="SAW139" s="343"/>
      <c r="SAX139" s="343"/>
      <c r="SAY139" s="343"/>
      <c r="SAZ139" s="343"/>
      <c r="SBA139" s="343"/>
      <c r="SBB139" s="343"/>
      <c r="SBC139" s="343"/>
      <c r="SBD139" s="343"/>
      <c r="SBE139" s="343"/>
      <c r="SBF139" s="343"/>
      <c r="SBG139" s="343"/>
      <c r="SBH139" s="343"/>
      <c r="SBI139" s="343"/>
      <c r="SBJ139" s="343"/>
      <c r="SBK139" s="343"/>
      <c r="SBL139" s="343"/>
      <c r="SBM139" s="343"/>
      <c r="SBN139" s="343"/>
      <c r="SBO139" s="343"/>
      <c r="SBP139" s="343"/>
      <c r="SBQ139" s="343"/>
      <c r="SBR139" s="343"/>
      <c r="SBS139" s="343"/>
      <c r="SBT139" s="343"/>
      <c r="SBU139" s="343"/>
      <c r="SBV139" s="343"/>
      <c r="SBW139" s="343"/>
      <c r="SBX139" s="343"/>
      <c r="SBY139" s="343"/>
      <c r="SBZ139" s="343"/>
      <c r="SCA139" s="343"/>
      <c r="SCB139" s="343"/>
      <c r="SCC139" s="343"/>
      <c r="SCD139" s="343"/>
      <c r="SCE139" s="343"/>
      <c r="SCF139" s="343"/>
      <c r="SCG139" s="343"/>
      <c r="SCH139" s="343"/>
      <c r="SCI139" s="343"/>
      <c r="SCJ139" s="343"/>
      <c r="SCK139" s="343"/>
      <c r="SCL139" s="343"/>
      <c r="SCM139" s="343"/>
      <c r="SCN139" s="343"/>
      <c r="SCO139" s="343"/>
      <c r="SCP139" s="343"/>
      <c r="SCQ139" s="343"/>
      <c r="SCR139" s="343"/>
      <c r="SCS139" s="343"/>
      <c r="SCT139" s="343"/>
      <c r="SCU139" s="343"/>
      <c r="SCV139" s="343"/>
      <c r="SCW139" s="343"/>
      <c r="SCX139" s="343"/>
      <c r="SCY139" s="343"/>
      <c r="SCZ139" s="343"/>
      <c r="SDA139" s="343"/>
      <c r="SDB139" s="343"/>
      <c r="SDC139" s="343"/>
      <c r="SDD139" s="343"/>
      <c r="SDE139" s="343"/>
      <c r="SDF139" s="343"/>
      <c r="SDG139" s="343"/>
      <c r="SDH139" s="343"/>
      <c r="SDI139" s="343"/>
      <c r="SDJ139" s="343"/>
      <c r="SDK139" s="343"/>
      <c r="SDL139" s="343"/>
      <c r="SDM139" s="343"/>
      <c r="SDN139" s="343"/>
      <c r="SDO139" s="343"/>
      <c r="SDP139" s="343"/>
      <c r="SDQ139" s="343"/>
      <c r="SDR139" s="343"/>
      <c r="SDS139" s="343"/>
      <c r="SDT139" s="343"/>
      <c r="SDU139" s="343"/>
      <c r="SDV139" s="343"/>
      <c r="SDW139" s="343"/>
      <c r="SDX139" s="343"/>
      <c r="SDY139" s="343"/>
      <c r="SDZ139" s="343"/>
      <c r="SEA139" s="343"/>
      <c r="SEB139" s="343"/>
      <c r="SEC139" s="343"/>
      <c r="SED139" s="343"/>
      <c r="SEE139" s="343"/>
      <c r="SEF139" s="343"/>
      <c r="SEG139" s="343"/>
      <c r="SEH139" s="343"/>
      <c r="SEI139" s="343"/>
      <c r="SEJ139" s="343"/>
      <c r="SEK139" s="343"/>
      <c r="SEL139" s="343"/>
      <c r="SEM139" s="343"/>
      <c r="SEN139" s="343"/>
      <c r="SEO139" s="343"/>
      <c r="SEP139" s="343"/>
      <c r="SEQ139" s="343"/>
      <c r="SER139" s="343"/>
      <c r="SES139" s="343"/>
      <c r="SET139" s="343"/>
      <c r="SEU139" s="343"/>
      <c r="SEV139" s="343"/>
      <c r="SEW139" s="343"/>
      <c r="SEX139" s="343"/>
      <c r="SEY139" s="343"/>
      <c r="SEZ139" s="343"/>
      <c r="SFA139" s="343"/>
      <c r="SFB139" s="343"/>
      <c r="SFC139" s="343"/>
      <c r="SFD139" s="343"/>
      <c r="SFE139" s="343"/>
      <c r="SFF139" s="343"/>
      <c r="SFG139" s="343"/>
      <c r="SFH139" s="343"/>
      <c r="SFI139" s="343"/>
      <c r="SFJ139" s="343"/>
      <c r="SFK139" s="343"/>
      <c r="SFL139" s="343"/>
      <c r="SFM139" s="343"/>
      <c r="SFN139" s="343"/>
      <c r="SFO139" s="343"/>
      <c r="SFP139" s="343"/>
      <c r="SFQ139" s="343"/>
      <c r="SFR139" s="343"/>
      <c r="SFS139" s="343"/>
      <c r="SFT139" s="343"/>
      <c r="SFU139" s="343"/>
      <c r="SFV139" s="343"/>
      <c r="SFW139" s="343"/>
      <c r="SFX139" s="343"/>
      <c r="SFY139" s="343"/>
      <c r="SFZ139" s="343"/>
      <c r="SGA139" s="343"/>
      <c r="SGB139" s="343"/>
      <c r="SGC139" s="343"/>
      <c r="SGD139" s="343"/>
      <c r="SGE139" s="343"/>
      <c r="SGF139" s="343"/>
      <c r="SGG139" s="343"/>
      <c r="SGH139" s="343"/>
      <c r="SGI139" s="343"/>
      <c r="SGJ139" s="343"/>
      <c r="SGK139" s="343"/>
      <c r="SGL139" s="343"/>
      <c r="SGM139" s="343"/>
      <c r="SGN139" s="343"/>
      <c r="SGO139" s="343"/>
      <c r="SGP139" s="343"/>
      <c r="SGQ139" s="343"/>
      <c r="SGR139" s="343"/>
      <c r="SGS139" s="343"/>
      <c r="SGT139" s="343"/>
      <c r="SGU139" s="343"/>
      <c r="SGV139" s="343"/>
      <c r="SGW139" s="343"/>
      <c r="SGX139" s="343"/>
      <c r="SGY139" s="343"/>
      <c r="SGZ139" s="343"/>
      <c r="SHA139" s="343"/>
      <c r="SHB139" s="343"/>
      <c r="SHC139" s="343"/>
      <c r="SHD139" s="343"/>
      <c r="SHE139" s="343"/>
      <c r="SHF139" s="343"/>
      <c r="SHG139" s="343"/>
      <c r="SHH139" s="343"/>
      <c r="SHI139" s="343"/>
      <c r="SHJ139" s="343"/>
      <c r="SHK139" s="343"/>
      <c r="SHL139" s="343"/>
      <c r="SHM139" s="343"/>
      <c r="SHN139" s="343"/>
      <c r="SHO139" s="343"/>
      <c r="SHP139" s="343"/>
      <c r="SHQ139" s="343"/>
      <c r="SHR139" s="343"/>
      <c r="SHS139" s="343"/>
      <c r="SHT139" s="343"/>
      <c r="SHU139" s="343"/>
      <c r="SHV139" s="343"/>
      <c r="SHW139" s="343"/>
      <c r="SHX139" s="343"/>
      <c r="SHY139" s="343"/>
      <c r="SHZ139" s="343"/>
      <c r="SIA139" s="343"/>
      <c r="SIB139" s="343"/>
      <c r="SIC139" s="343"/>
      <c r="SID139" s="343"/>
      <c r="SIE139" s="343"/>
      <c r="SIF139" s="343"/>
      <c r="SIG139" s="343"/>
      <c r="SIH139" s="343"/>
      <c r="SII139" s="343"/>
      <c r="SIJ139" s="343"/>
      <c r="SIK139" s="343"/>
      <c r="SIL139" s="343"/>
      <c r="SIM139" s="343"/>
      <c r="SIN139" s="343"/>
      <c r="SIO139" s="343"/>
      <c r="SIP139" s="343"/>
      <c r="SIQ139" s="343"/>
      <c r="SIR139" s="343"/>
      <c r="SIS139" s="343"/>
      <c r="SIT139" s="343"/>
      <c r="SIU139" s="343"/>
      <c r="SIV139" s="343"/>
      <c r="SIW139" s="343"/>
      <c r="SIX139" s="343"/>
      <c r="SIY139" s="343"/>
      <c r="SIZ139" s="343"/>
      <c r="SJA139" s="343"/>
      <c r="SJB139" s="343"/>
      <c r="SJC139" s="343"/>
      <c r="SJD139" s="343"/>
      <c r="SJE139" s="343"/>
      <c r="SJF139" s="343"/>
      <c r="SJG139" s="343"/>
      <c r="SJH139" s="343"/>
      <c r="SJI139" s="343"/>
      <c r="SJJ139" s="343"/>
      <c r="SJK139" s="343"/>
      <c r="SJL139" s="343"/>
      <c r="SJM139" s="343"/>
      <c r="SJN139" s="343"/>
      <c r="SJO139" s="343"/>
      <c r="SJP139" s="343"/>
      <c r="SJQ139" s="343"/>
      <c r="SJR139" s="343"/>
      <c r="SJS139" s="343"/>
      <c r="SJT139" s="343"/>
      <c r="SJU139" s="343"/>
      <c r="SJV139" s="343"/>
      <c r="SJW139" s="343"/>
      <c r="SJX139" s="343"/>
      <c r="SJY139" s="343"/>
      <c r="SJZ139" s="343"/>
      <c r="SKA139" s="343"/>
      <c r="SKB139" s="343"/>
      <c r="SKC139" s="343"/>
      <c r="SKD139" s="343"/>
      <c r="SKE139" s="343"/>
      <c r="SKF139" s="343"/>
      <c r="SKG139" s="343"/>
      <c r="SKH139" s="343"/>
      <c r="SKI139" s="343"/>
      <c r="SKJ139" s="343"/>
      <c r="SKK139" s="343"/>
      <c r="SKL139" s="343"/>
      <c r="SKM139" s="343"/>
      <c r="SKN139" s="343"/>
      <c r="SKO139" s="343"/>
      <c r="SKP139" s="343"/>
      <c r="SKQ139" s="343"/>
      <c r="SKR139" s="343"/>
      <c r="SKS139" s="343"/>
      <c r="SKT139" s="343"/>
      <c r="SKU139" s="343"/>
      <c r="SKV139" s="343"/>
      <c r="SKW139" s="343"/>
      <c r="SKX139" s="343"/>
      <c r="SKY139" s="343"/>
      <c r="SKZ139" s="343"/>
      <c r="SLA139" s="343"/>
      <c r="SLB139" s="343"/>
      <c r="SLC139" s="343"/>
      <c r="SLD139" s="343"/>
      <c r="SLE139" s="343"/>
      <c r="SLF139" s="343"/>
      <c r="SLG139" s="343"/>
      <c r="SLH139" s="343"/>
      <c r="SLI139" s="343"/>
      <c r="SLJ139" s="343"/>
      <c r="SLK139" s="343"/>
      <c r="SLL139" s="343"/>
      <c r="SLM139" s="343"/>
      <c r="SLN139" s="343"/>
      <c r="SLO139" s="343"/>
      <c r="SLP139" s="343"/>
      <c r="SLQ139" s="343"/>
      <c r="SLR139" s="343"/>
      <c r="SLS139" s="343"/>
      <c r="SLT139" s="343"/>
      <c r="SLU139" s="343"/>
      <c r="SLV139" s="343"/>
      <c r="SLW139" s="343"/>
      <c r="SLX139" s="343"/>
      <c r="SLY139" s="343"/>
      <c r="SLZ139" s="343"/>
      <c r="SMA139" s="343"/>
      <c r="SMB139" s="343"/>
      <c r="SMC139" s="343"/>
      <c r="SMD139" s="343"/>
      <c r="SME139" s="343"/>
      <c r="SMF139" s="343"/>
      <c r="SMG139" s="343"/>
      <c r="SMH139" s="343"/>
      <c r="SMI139" s="343"/>
      <c r="SMJ139" s="343"/>
      <c r="SMK139" s="343"/>
      <c r="SML139" s="343"/>
      <c r="SMM139" s="343"/>
      <c r="SMN139" s="343"/>
      <c r="SMO139" s="343"/>
      <c r="SMP139" s="343"/>
      <c r="SMQ139" s="343"/>
      <c r="SMR139" s="343"/>
      <c r="SMS139" s="343"/>
      <c r="SMT139" s="343"/>
      <c r="SMU139" s="343"/>
      <c r="SMV139" s="343"/>
      <c r="SMW139" s="343"/>
      <c r="SMX139" s="343"/>
      <c r="SMY139" s="343"/>
      <c r="SMZ139" s="343"/>
      <c r="SNA139" s="343"/>
      <c r="SNB139" s="343"/>
      <c r="SNC139" s="343"/>
      <c r="SND139" s="343"/>
      <c r="SNE139" s="343"/>
      <c r="SNF139" s="343"/>
      <c r="SNG139" s="343"/>
      <c r="SNH139" s="343"/>
      <c r="SNI139" s="343"/>
      <c r="SNJ139" s="343"/>
      <c r="SNK139" s="343"/>
      <c r="SNL139" s="343"/>
      <c r="SNM139" s="343"/>
      <c r="SNN139" s="343"/>
      <c r="SNO139" s="343"/>
      <c r="SNP139" s="343"/>
      <c r="SNQ139" s="343"/>
      <c r="SNR139" s="343"/>
      <c r="SNS139" s="343"/>
      <c r="SNT139" s="343"/>
      <c r="SNU139" s="343"/>
      <c r="SNV139" s="343"/>
      <c r="SNW139" s="343"/>
      <c r="SNX139" s="343"/>
      <c r="SNY139" s="343"/>
      <c r="SNZ139" s="343"/>
      <c r="SOA139" s="343"/>
      <c r="SOB139" s="343"/>
      <c r="SOC139" s="343"/>
      <c r="SOD139" s="343"/>
      <c r="SOE139" s="343"/>
      <c r="SOF139" s="343"/>
      <c r="SOG139" s="343"/>
      <c r="SOH139" s="343"/>
      <c r="SOI139" s="343"/>
      <c r="SOJ139" s="343"/>
      <c r="SOK139" s="343"/>
      <c r="SOL139" s="343"/>
      <c r="SOM139" s="343"/>
      <c r="SON139" s="343"/>
      <c r="SOO139" s="343"/>
      <c r="SOP139" s="343"/>
      <c r="SOQ139" s="343"/>
      <c r="SOR139" s="343"/>
      <c r="SOS139" s="343"/>
      <c r="SOT139" s="343"/>
      <c r="SOU139" s="343"/>
      <c r="SOV139" s="343"/>
      <c r="SOW139" s="343"/>
      <c r="SOX139" s="343"/>
      <c r="SOY139" s="343"/>
      <c r="SOZ139" s="343"/>
      <c r="SPA139" s="343"/>
      <c r="SPB139" s="343"/>
      <c r="SPC139" s="343"/>
      <c r="SPD139" s="343"/>
      <c r="SPE139" s="343"/>
      <c r="SPF139" s="343"/>
      <c r="SPG139" s="343"/>
      <c r="SPH139" s="343"/>
      <c r="SPI139" s="343"/>
      <c r="SPJ139" s="343"/>
      <c r="SPK139" s="343"/>
      <c r="SPL139" s="343"/>
      <c r="SPM139" s="343"/>
      <c r="SPN139" s="343"/>
      <c r="SPO139" s="343"/>
      <c r="SPP139" s="343"/>
      <c r="SPQ139" s="343"/>
      <c r="SPR139" s="343"/>
      <c r="SPS139" s="343"/>
      <c r="SPT139" s="343"/>
      <c r="SPU139" s="343"/>
      <c r="SPV139" s="343"/>
      <c r="SPW139" s="343"/>
      <c r="SPX139" s="343"/>
      <c r="SPY139" s="343"/>
      <c r="SPZ139" s="343"/>
      <c r="SQA139" s="343"/>
      <c r="SQB139" s="343"/>
      <c r="SQC139" s="343"/>
      <c r="SQD139" s="343"/>
      <c r="SQE139" s="343"/>
      <c r="SQF139" s="343"/>
      <c r="SQG139" s="343"/>
      <c r="SQH139" s="343"/>
      <c r="SQI139" s="343"/>
      <c r="SQJ139" s="343"/>
      <c r="SQK139" s="343"/>
      <c r="SQL139" s="343"/>
      <c r="SQM139" s="343"/>
      <c r="SQN139" s="343"/>
      <c r="SQO139" s="343"/>
      <c r="SQP139" s="343"/>
      <c r="SQQ139" s="343"/>
      <c r="SQR139" s="343"/>
      <c r="SQS139" s="343"/>
      <c r="SQT139" s="343"/>
      <c r="SQU139" s="343"/>
      <c r="SQV139" s="343"/>
      <c r="SQW139" s="343"/>
      <c r="SQX139" s="343"/>
      <c r="SQY139" s="343"/>
      <c r="SQZ139" s="343"/>
      <c r="SRA139" s="343"/>
      <c r="SRB139" s="343"/>
      <c r="SRC139" s="343"/>
      <c r="SRD139" s="343"/>
      <c r="SRE139" s="343"/>
      <c r="SRF139" s="343"/>
      <c r="SRG139" s="343"/>
      <c r="SRH139" s="343"/>
      <c r="SRI139" s="343"/>
      <c r="SRJ139" s="343"/>
      <c r="SRK139" s="343"/>
      <c r="SRL139" s="343"/>
      <c r="SRM139" s="343"/>
      <c r="SRN139" s="343"/>
      <c r="SRO139" s="343"/>
      <c r="SRP139" s="343"/>
      <c r="SRQ139" s="343"/>
      <c r="SRR139" s="343"/>
      <c r="SRS139" s="343"/>
      <c r="SRT139" s="343"/>
      <c r="SRU139" s="343"/>
      <c r="SRV139" s="343"/>
      <c r="SRW139" s="343"/>
      <c r="SRX139" s="343"/>
      <c r="SRY139" s="343"/>
      <c r="SRZ139" s="343"/>
      <c r="SSA139" s="343"/>
      <c r="SSB139" s="343"/>
      <c r="SSC139" s="343"/>
      <c r="SSD139" s="343"/>
      <c r="SSE139" s="343"/>
      <c r="SSF139" s="343"/>
      <c r="SSG139" s="343"/>
      <c r="SSH139" s="343"/>
      <c r="SSI139" s="343"/>
      <c r="SSJ139" s="343"/>
      <c r="SSK139" s="343"/>
      <c r="SSL139" s="343"/>
      <c r="SSM139" s="343"/>
      <c r="SSN139" s="343"/>
      <c r="SSO139" s="343"/>
      <c r="SSP139" s="343"/>
      <c r="SSQ139" s="343"/>
      <c r="SSR139" s="343"/>
      <c r="SSS139" s="343"/>
      <c r="SST139" s="343"/>
      <c r="SSU139" s="343"/>
      <c r="SSV139" s="343"/>
      <c r="SSW139" s="343"/>
      <c r="SSX139" s="343"/>
      <c r="SSY139" s="343"/>
      <c r="SSZ139" s="343"/>
      <c r="STA139" s="343"/>
      <c r="STB139" s="343"/>
      <c r="STC139" s="343"/>
      <c r="STD139" s="343"/>
      <c r="STE139" s="343"/>
      <c r="STF139" s="343"/>
      <c r="STG139" s="343"/>
      <c r="STH139" s="343"/>
      <c r="STI139" s="343"/>
      <c r="STJ139" s="343"/>
      <c r="STK139" s="343"/>
      <c r="STL139" s="343"/>
      <c r="STM139" s="343"/>
      <c r="STN139" s="343"/>
      <c r="STO139" s="343"/>
      <c r="STP139" s="343"/>
      <c r="STQ139" s="343"/>
      <c r="STR139" s="343"/>
      <c r="STS139" s="343"/>
      <c r="STT139" s="343"/>
      <c r="STU139" s="343"/>
      <c r="STV139" s="343"/>
      <c r="STW139" s="343"/>
      <c r="STX139" s="343"/>
      <c r="STY139" s="343"/>
      <c r="STZ139" s="343"/>
      <c r="SUA139" s="343"/>
      <c r="SUB139" s="343"/>
      <c r="SUC139" s="343"/>
      <c r="SUD139" s="343"/>
      <c r="SUE139" s="343"/>
      <c r="SUF139" s="343"/>
      <c r="SUG139" s="343"/>
      <c r="SUH139" s="343"/>
      <c r="SUI139" s="343"/>
      <c r="SUJ139" s="343"/>
      <c r="SUK139" s="343"/>
      <c r="SUL139" s="343"/>
      <c r="SUM139" s="343"/>
      <c r="SUN139" s="343"/>
      <c r="SUO139" s="343"/>
      <c r="SUP139" s="343"/>
      <c r="SUQ139" s="343"/>
      <c r="SUR139" s="343"/>
      <c r="SUS139" s="343"/>
      <c r="SUT139" s="343"/>
      <c r="SUU139" s="343"/>
      <c r="SUV139" s="343"/>
      <c r="SUW139" s="343"/>
      <c r="SUX139" s="343"/>
      <c r="SUY139" s="343"/>
      <c r="SUZ139" s="343"/>
      <c r="SVA139" s="343"/>
      <c r="SVB139" s="343"/>
      <c r="SVC139" s="343"/>
      <c r="SVD139" s="343"/>
      <c r="SVE139" s="343"/>
      <c r="SVF139" s="343"/>
      <c r="SVG139" s="343"/>
      <c r="SVH139" s="343"/>
      <c r="SVI139" s="343"/>
      <c r="SVJ139" s="343"/>
      <c r="SVK139" s="343"/>
      <c r="SVL139" s="343"/>
      <c r="SVM139" s="343"/>
      <c r="SVN139" s="343"/>
      <c r="SVO139" s="343"/>
      <c r="SVP139" s="343"/>
      <c r="SVQ139" s="343"/>
      <c r="SVR139" s="343"/>
      <c r="SVS139" s="343"/>
      <c r="SVT139" s="343"/>
      <c r="SVU139" s="343"/>
      <c r="SVV139" s="343"/>
      <c r="SVW139" s="343"/>
      <c r="SVX139" s="343"/>
      <c r="SVY139" s="343"/>
      <c r="SVZ139" s="343"/>
      <c r="SWA139" s="343"/>
      <c r="SWB139" s="343"/>
      <c r="SWC139" s="343"/>
      <c r="SWD139" s="343"/>
      <c r="SWE139" s="343"/>
      <c r="SWF139" s="343"/>
      <c r="SWG139" s="343"/>
      <c r="SWH139" s="343"/>
      <c r="SWI139" s="343"/>
      <c r="SWJ139" s="343"/>
      <c r="SWK139" s="343"/>
      <c r="SWL139" s="343"/>
      <c r="SWM139" s="343"/>
      <c r="SWN139" s="343"/>
      <c r="SWO139" s="343"/>
      <c r="SWP139" s="343"/>
      <c r="SWQ139" s="343"/>
      <c r="SWR139" s="343"/>
      <c r="SWS139" s="343"/>
      <c r="SWT139" s="343"/>
      <c r="SWU139" s="343"/>
      <c r="SWV139" s="343"/>
      <c r="SWW139" s="343"/>
      <c r="SWX139" s="343"/>
      <c r="SWY139" s="343"/>
      <c r="SWZ139" s="343"/>
      <c r="SXA139" s="343"/>
      <c r="SXB139" s="343"/>
      <c r="SXC139" s="343"/>
      <c r="SXD139" s="343"/>
      <c r="SXE139" s="343"/>
      <c r="SXF139" s="343"/>
      <c r="SXG139" s="343"/>
      <c r="SXH139" s="343"/>
      <c r="SXI139" s="343"/>
      <c r="SXJ139" s="343"/>
      <c r="SXK139" s="343"/>
      <c r="SXL139" s="343"/>
      <c r="SXM139" s="343"/>
      <c r="SXN139" s="343"/>
      <c r="SXO139" s="343"/>
      <c r="SXP139" s="343"/>
      <c r="SXQ139" s="343"/>
      <c r="SXR139" s="343"/>
      <c r="SXS139" s="343"/>
      <c r="SXT139" s="343"/>
      <c r="SXU139" s="343"/>
      <c r="SXV139" s="343"/>
      <c r="SXW139" s="343"/>
      <c r="SXX139" s="343"/>
      <c r="SXY139" s="343"/>
      <c r="SXZ139" s="343"/>
      <c r="SYA139" s="343"/>
      <c r="SYB139" s="343"/>
      <c r="SYC139" s="343"/>
      <c r="SYD139" s="343"/>
      <c r="SYE139" s="343"/>
      <c r="SYF139" s="343"/>
      <c r="SYG139" s="343"/>
      <c r="SYH139" s="343"/>
      <c r="SYI139" s="343"/>
      <c r="SYJ139" s="343"/>
      <c r="SYK139" s="343"/>
      <c r="SYL139" s="343"/>
      <c r="SYM139" s="343"/>
      <c r="SYN139" s="343"/>
      <c r="SYO139" s="343"/>
      <c r="SYP139" s="343"/>
      <c r="SYQ139" s="343"/>
      <c r="SYR139" s="343"/>
      <c r="SYS139" s="343"/>
      <c r="SYT139" s="343"/>
      <c r="SYU139" s="343"/>
      <c r="SYV139" s="343"/>
      <c r="SYW139" s="343"/>
      <c r="SYX139" s="343"/>
      <c r="SYY139" s="343"/>
      <c r="SYZ139" s="343"/>
      <c r="SZA139" s="343"/>
      <c r="SZB139" s="343"/>
      <c r="SZC139" s="343"/>
      <c r="SZD139" s="343"/>
      <c r="SZE139" s="343"/>
      <c r="SZF139" s="343"/>
      <c r="SZG139" s="343"/>
      <c r="SZH139" s="343"/>
      <c r="SZI139" s="343"/>
      <c r="SZJ139" s="343"/>
      <c r="SZK139" s="343"/>
      <c r="SZL139" s="343"/>
      <c r="SZM139" s="343"/>
      <c r="SZN139" s="343"/>
      <c r="SZO139" s="343"/>
      <c r="SZP139" s="343"/>
      <c r="SZQ139" s="343"/>
      <c r="SZR139" s="343"/>
      <c r="SZS139" s="343"/>
      <c r="SZT139" s="343"/>
      <c r="SZU139" s="343"/>
      <c r="SZV139" s="343"/>
      <c r="SZW139" s="343"/>
      <c r="SZX139" s="343"/>
      <c r="SZY139" s="343"/>
      <c r="SZZ139" s="343"/>
      <c r="TAA139" s="343"/>
      <c r="TAB139" s="343"/>
      <c r="TAC139" s="343"/>
      <c r="TAD139" s="343"/>
      <c r="TAE139" s="343"/>
      <c r="TAF139" s="343"/>
      <c r="TAG139" s="343"/>
      <c r="TAH139" s="343"/>
      <c r="TAI139" s="343"/>
      <c r="TAJ139" s="343"/>
      <c r="TAK139" s="343"/>
      <c r="TAL139" s="343"/>
      <c r="TAM139" s="343"/>
      <c r="TAN139" s="343"/>
      <c r="TAO139" s="343"/>
      <c r="TAP139" s="343"/>
      <c r="TAQ139" s="343"/>
      <c r="TAR139" s="343"/>
      <c r="TAS139" s="343"/>
      <c r="TAT139" s="343"/>
      <c r="TAU139" s="343"/>
      <c r="TAV139" s="343"/>
      <c r="TAW139" s="343"/>
      <c r="TAX139" s="343"/>
      <c r="TAY139" s="343"/>
      <c r="TAZ139" s="343"/>
      <c r="TBA139" s="343"/>
      <c r="TBB139" s="343"/>
      <c r="TBC139" s="343"/>
      <c r="TBD139" s="343"/>
      <c r="TBE139" s="343"/>
      <c r="TBF139" s="343"/>
      <c r="TBG139" s="343"/>
      <c r="TBH139" s="343"/>
      <c r="TBI139" s="343"/>
      <c r="TBJ139" s="343"/>
      <c r="TBK139" s="343"/>
      <c r="TBL139" s="343"/>
      <c r="TBM139" s="343"/>
      <c r="TBN139" s="343"/>
      <c r="TBO139" s="343"/>
      <c r="TBP139" s="343"/>
      <c r="TBQ139" s="343"/>
      <c r="TBR139" s="343"/>
      <c r="TBS139" s="343"/>
      <c r="TBT139" s="343"/>
      <c r="TBU139" s="343"/>
      <c r="TBV139" s="343"/>
      <c r="TBW139" s="343"/>
      <c r="TBX139" s="343"/>
      <c r="TBY139" s="343"/>
      <c r="TBZ139" s="343"/>
      <c r="TCA139" s="343"/>
      <c r="TCB139" s="343"/>
      <c r="TCC139" s="343"/>
      <c r="TCD139" s="343"/>
      <c r="TCE139" s="343"/>
      <c r="TCF139" s="343"/>
      <c r="TCG139" s="343"/>
      <c r="TCH139" s="343"/>
      <c r="TCI139" s="343"/>
      <c r="TCJ139" s="343"/>
      <c r="TCK139" s="343"/>
      <c r="TCL139" s="343"/>
      <c r="TCM139" s="343"/>
      <c r="TCN139" s="343"/>
      <c r="TCO139" s="343"/>
      <c r="TCP139" s="343"/>
      <c r="TCQ139" s="343"/>
      <c r="TCR139" s="343"/>
      <c r="TCS139" s="343"/>
      <c r="TCT139" s="343"/>
      <c r="TCU139" s="343"/>
      <c r="TCV139" s="343"/>
      <c r="TCW139" s="343"/>
      <c r="TCX139" s="343"/>
      <c r="TCY139" s="343"/>
      <c r="TCZ139" s="343"/>
      <c r="TDA139" s="343"/>
      <c r="TDB139" s="343"/>
      <c r="TDC139" s="343"/>
      <c r="TDD139" s="343"/>
      <c r="TDE139" s="343"/>
      <c r="TDF139" s="343"/>
      <c r="TDG139" s="343"/>
      <c r="TDH139" s="343"/>
      <c r="TDI139" s="343"/>
      <c r="TDJ139" s="343"/>
      <c r="TDK139" s="343"/>
      <c r="TDL139" s="343"/>
      <c r="TDM139" s="343"/>
      <c r="TDN139" s="343"/>
      <c r="TDO139" s="343"/>
      <c r="TDP139" s="343"/>
      <c r="TDQ139" s="343"/>
      <c r="TDR139" s="343"/>
      <c r="TDS139" s="343"/>
      <c r="TDT139" s="343"/>
      <c r="TDU139" s="343"/>
      <c r="TDV139" s="343"/>
      <c r="TDW139" s="343"/>
      <c r="TDX139" s="343"/>
      <c r="TDY139" s="343"/>
      <c r="TDZ139" s="343"/>
      <c r="TEA139" s="343"/>
      <c r="TEB139" s="343"/>
      <c r="TEC139" s="343"/>
      <c r="TED139" s="343"/>
      <c r="TEE139" s="343"/>
      <c r="TEF139" s="343"/>
      <c r="TEG139" s="343"/>
      <c r="TEH139" s="343"/>
      <c r="TEI139" s="343"/>
      <c r="TEJ139" s="343"/>
      <c r="TEK139" s="343"/>
      <c r="TEL139" s="343"/>
      <c r="TEM139" s="343"/>
      <c r="TEN139" s="343"/>
      <c r="TEO139" s="343"/>
      <c r="TEP139" s="343"/>
      <c r="TEQ139" s="343"/>
      <c r="TER139" s="343"/>
      <c r="TES139" s="343"/>
      <c r="TET139" s="343"/>
      <c r="TEU139" s="343"/>
      <c r="TEV139" s="343"/>
      <c r="TEW139" s="343"/>
      <c r="TEX139" s="343"/>
      <c r="TEY139" s="343"/>
      <c r="TEZ139" s="343"/>
      <c r="TFA139" s="343"/>
      <c r="TFB139" s="343"/>
      <c r="TFC139" s="343"/>
      <c r="TFD139" s="343"/>
      <c r="TFE139" s="343"/>
      <c r="TFF139" s="343"/>
      <c r="TFG139" s="343"/>
      <c r="TFH139" s="343"/>
      <c r="TFI139" s="343"/>
      <c r="TFJ139" s="343"/>
      <c r="TFK139" s="343"/>
      <c r="TFL139" s="343"/>
      <c r="TFM139" s="343"/>
      <c r="TFN139" s="343"/>
      <c r="TFO139" s="343"/>
      <c r="TFP139" s="343"/>
      <c r="TFQ139" s="343"/>
      <c r="TFR139" s="343"/>
      <c r="TFS139" s="343"/>
      <c r="TFT139" s="343"/>
      <c r="TFU139" s="343"/>
      <c r="TFV139" s="343"/>
      <c r="TFW139" s="343"/>
      <c r="TFX139" s="343"/>
      <c r="TFY139" s="343"/>
      <c r="TFZ139" s="343"/>
      <c r="TGA139" s="343"/>
      <c r="TGB139" s="343"/>
      <c r="TGC139" s="343"/>
      <c r="TGD139" s="343"/>
      <c r="TGE139" s="343"/>
      <c r="TGF139" s="343"/>
      <c r="TGG139" s="343"/>
      <c r="TGH139" s="343"/>
      <c r="TGI139" s="343"/>
      <c r="TGJ139" s="343"/>
      <c r="TGK139" s="343"/>
      <c r="TGL139" s="343"/>
      <c r="TGM139" s="343"/>
      <c r="TGN139" s="343"/>
      <c r="TGO139" s="343"/>
      <c r="TGP139" s="343"/>
      <c r="TGQ139" s="343"/>
      <c r="TGR139" s="343"/>
      <c r="TGS139" s="343"/>
      <c r="TGT139" s="343"/>
      <c r="TGU139" s="343"/>
      <c r="TGV139" s="343"/>
      <c r="TGW139" s="343"/>
      <c r="TGX139" s="343"/>
      <c r="TGY139" s="343"/>
      <c r="TGZ139" s="343"/>
      <c r="THA139" s="343"/>
      <c r="THB139" s="343"/>
      <c r="THC139" s="343"/>
      <c r="THD139" s="343"/>
      <c r="THE139" s="343"/>
      <c r="THF139" s="343"/>
      <c r="THG139" s="343"/>
      <c r="THH139" s="343"/>
      <c r="THI139" s="343"/>
      <c r="THJ139" s="343"/>
      <c r="THK139" s="343"/>
      <c r="THL139" s="343"/>
      <c r="THM139" s="343"/>
      <c r="THN139" s="343"/>
      <c r="THO139" s="343"/>
      <c r="THP139" s="343"/>
      <c r="THQ139" s="343"/>
      <c r="THR139" s="343"/>
      <c r="THS139" s="343"/>
      <c r="THT139" s="343"/>
      <c r="THU139" s="343"/>
      <c r="THV139" s="343"/>
      <c r="THW139" s="343"/>
      <c r="THX139" s="343"/>
      <c r="THY139" s="343"/>
      <c r="THZ139" s="343"/>
      <c r="TIA139" s="343"/>
      <c r="TIB139" s="343"/>
      <c r="TIC139" s="343"/>
      <c r="TID139" s="343"/>
      <c r="TIE139" s="343"/>
      <c r="TIF139" s="343"/>
      <c r="TIG139" s="343"/>
      <c r="TIH139" s="343"/>
      <c r="TII139" s="343"/>
      <c r="TIJ139" s="343"/>
      <c r="TIK139" s="343"/>
      <c r="TIL139" s="343"/>
      <c r="TIM139" s="343"/>
      <c r="TIN139" s="343"/>
      <c r="TIO139" s="343"/>
      <c r="TIP139" s="343"/>
      <c r="TIQ139" s="343"/>
      <c r="TIR139" s="343"/>
      <c r="TIS139" s="343"/>
      <c r="TIT139" s="343"/>
      <c r="TIU139" s="343"/>
      <c r="TIV139" s="343"/>
      <c r="TIW139" s="343"/>
      <c r="TIX139" s="343"/>
      <c r="TIY139" s="343"/>
      <c r="TIZ139" s="343"/>
      <c r="TJA139" s="343"/>
      <c r="TJB139" s="343"/>
      <c r="TJC139" s="343"/>
      <c r="TJD139" s="343"/>
      <c r="TJE139" s="343"/>
      <c r="TJF139" s="343"/>
      <c r="TJG139" s="343"/>
      <c r="TJH139" s="343"/>
      <c r="TJI139" s="343"/>
      <c r="TJJ139" s="343"/>
      <c r="TJK139" s="343"/>
      <c r="TJL139" s="343"/>
      <c r="TJM139" s="343"/>
      <c r="TJN139" s="343"/>
      <c r="TJO139" s="343"/>
      <c r="TJP139" s="343"/>
      <c r="TJQ139" s="343"/>
      <c r="TJR139" s="343"/>
      <c r="TJS139" s="343"/>
      <c r="TJT139" s="343"/>
      <c r="TJU139" s="343"/>
      <c r="TJV139" s="343"/>
      <c r="TJW139" s="343"/>
      <c r="TJX139" s="343"/>
      <c r="TJY139" s="343"/>
      <c r="TJZ139" s="343"/>
      <c r="TKA139" s="343"/>
      <c r="TKB139" s="343"/>
      <c r="TKC139" s="343"/>
      <c r="TKD139" s="343"/>
      <c r="TKE139" s="343"/>
      <c r="TKF139" s="343"/>
      <c r="TKG139" s="343"/>
      <c r="TKH139" s="343"/>
      <c r="TKI139" s="343"/>
      <c r="TKJ139" s="343"/>
      <c r="TKK139" s="343"/>
      <c r="TKL139" s="343"/>
      <c r="TKM139" s="343"/>
      <c r="TKN139" s="343"/>
      <c r="TKO139" s="343"/>
      <c r="TKP139" s="343"/>
      <c r="TKQ139" s="343"/>
      <c r="TKR139" s="343"/>
      <c r="TKS139" s="343"/>
      <c r="TKT139" s="343"/>
      <c r="TKU139" s="343"/>
      <c r="TKV139" s="343"/>
      <c r="TKW139" s="343"/>
      <c r="TKX139" s="343"/>
      <c r="TKY139" s="343"/>
      <c r="TKZ139" s="343"/>
      <c r="TLA139" s="343"/>
      <c r="TLB139" s="343"/>
      <c r="TLC139" s="343"/>
      <c r="TLD139" s="343"/>
      <c r="TLE139" s="343"/>
      <c r="TLF139" s="343"/>
      <c r="TLG139" s="343"/>
      <c r="TLH139" s="343"/>
      <c r="TLI139" s="343"/>
      <c r="TLJ139" s="343"/>
      <c r="TLK139" s="343"/>
      <c r="TLL139" s="343"/>
      <c r="TLM139" s="343"/>
      <c r="TLN139" s="343"/>
      <c r="TLO139" s="343"/>
      <c r="TLP139" s="343"/>
      <c r="TLQ139" s="343"/>
      <c r="TLR139" s="343"/>
      <c r="TLS139" s="343"/>
      <c r="TLT139" s="343"/>
      <c r="TLU139" s="343"/>
      <c r="TLV139" s="343"/>
      <c r="TLW139" s="343"/>
      <c r="TLX139" s="343"/>
      <c r="TLY139" s="343"/>
      <c r="TLZ139" s="343"/>
      <c r="TMA139" s="343"/>
      <c r="TMB139" s="343"/>
      <c r="TMC139" s="343"/>
      <c r="TMD139" s="343"/>
      <c r="TME139" s="343"/>
      <c r="TMF139" s="343"/>
      <c r="TMG139" s="343"/>
      <c r="TMH139" s="343"/>
      <c r="TMI139" s="343"/>
      <c r="TMJ139" s="343"/>
      <c r="TMK139" s="343"/>
      <c r="TML139" s="343"/>
      <c r="TMM139" s="343"/>
      <c r="TMN139" s="343"/>
      <c r="TMO139" s="343"/>
      <c r="TMP139" s="343"/>
      <c r="TMQ139" s="343"/>
      <c r="TMR139" s="343"/>
      <c r="TMS139" s="343"/>
      <c r="TMT139" s="343"/>
      <c r="TMU139" s="343"/>
      <c r="TMV139" s="343"/>
      <c r="TMW139" s="343"/>
      <c r="TMX139" s="343"/>
      <c r="TMY139" s="343"/>
      <c r="TMZ139" s="343"/>
      <c r="TNA139" s="343"/>
      <c r="TNB139" s="343"/>
      <c r="TNC139" s="343"/>
      <c r="TND139" s="343"/>
      <c r="TNE139" s="343"/>
      <c r="TNF139" s="343"/>
      <c r="TNG139" s="343"/>
      <c r="TNH139" s="343"/>
      <c r="TNI139" s="343"/>
      <c r="TNJ139" s="343"/>
      <c r="TNK139" s="343"/>
      <c r="TNL139" s="343"/>
      <c r="TNM139" s="343"/>
      <c r="TNN139" s="343"/>
      <c r="TNO139" s="343"/>
      <c r="TNP139" s="343"/>
      <c r="TNQ139" s="343"/>
      <c r="TNR139" s="343"/>
      <c r="TNS139" s="343"/>
      <c r="TNT139" s="343"/>
      <c r="TNU139" s="343"/>
      <c r="TNV139" s="343"/>
      <c r="TNW139" s="343"/>
      <c r="TNX139" s="343"/>
      <c r="TNY139" s="343"/>
      <c r="TNZ139" s="343"/>
      <c r="TOA139" s="343"/>
      <c r="TOB139" s="343"/>
      <c r="TOC139" s="343"/>
      <c r="TOD139" s="343"/>
      <c r="TOE139" s="343"/>
      <c r="TOF139" s="343"/>
      <c r="TOG139" s="343"/>
      <c r="TOH139" s="343"/>
      <c r="TOI139" s="343"/>
      <c r="TOJ139" s="343"/>
      <c r="TOK139" s="343"/>
      <c r="TOL139" s="343"/>
      <c r="TOM139" s="343"/>
      <c r="TON139" s="343"/>
      <c r="TOO139" s="343"/>
      <c r="TOP139" s="343"/>
      <c r="TOQ139" s="343"/>
      <c r="TOR139" s="343"/>
      <c r="TOS139" s="343"/>
      <c r="TOT139" s="343"/>
      <c r="TOU139" s="343"/>
      <c r="TOV139" s="343"/>
      <c r="TOW139" s="343"/>
      <c r="TOX139" s="343"/>
      <c r="TOY139" s="343"/>
      <c r="TOZ139" s="343"/>
      <c r="TPA139" s="343"/>
      <c r="TPB139" s="343"/>
      <c r="TPC139" s="343"/>
      <c r="TPD139" s="343"/>
      <c r="TPE139" s="343"/>
      <c r="TPF139" s="343"/>
      <c r="TPG139" s="343"/>
      <c r="TPH139" s="343"/>
      <c r="TPI139" s="343"/>
      <c r="TPJ139" s="343"/>
      <c r="TPK139" s="343"/>
      <c r="TPL139" s="343"/>
      <c r="TPM139" s="343"/>
      <c r="TPN139" s="343"/>
      <c r="TPO139" s="343"/>
      <c r="TPP139" s="343"/>
      <c r="TPQ139" s="343"/>
      <c r="TPR139" s="343"/>
      <c r="TPS139" s="343"/>
      <c r="TPT139" s="343"/>
      <c r="TPU139" s="343"/>
      <c r="TPV139" s="343"/>
      <c r="TPW139" s="343"/>
      <c r="TPX139" s="343"/>
      <c r="TPY139" s="343"/>
      <c r="TPZ139" s="343"/>
      <c r="TQA139" s="343"/>
      <c r="TQB139" s="343"/>
      <c r="TQC139" s="343"/>
      <c r="TQD139" s="343"/>
      <c r="TQE139" s="343"/>
      <c r="TQF139" s="343"/>
      <c r="TQG139" s="343"/>
      <c r="TQH139" s="343"/>
      <c r="TQI139" s="343"/>
      <c r="TQJ139" s="343"/>
      <c r="TQK139" s="343"/>
      <c r="TQL139" s="343"/>
      <c r="TQM139" s="343"/>
      <c r="TQN139" s="343"/>
      <c r="TQO139" s="343"/>
      <c r="TQP139" s="343"/>
      <c r="TQQ139" s="343"/>
      <c r="TQR139" s="343"/>
      <c r="TQS139" s="343"/>
      <c r="TQT139" s="343"/>
      <c r="TQU139" s="343"/>
      <c r="TQV139" s="343"/>
      <c r="TQW139" s="343"/>
      <c r="TQX139" s="343"/>
      <c r="TQY139" s="343"/>
      <c r="TQZ139" s="343"/>
      <c r="TRA139" s="343"/>
      <c r="TRB139" s="343"/>
      <c r="TRC139" s="343"/>
      <c r="TRD139" s="343"/>
      <c r="TRE139" s="343"/>
      <c r="TRF139" s="343"/>
      <c r="TRG139" s="343"/>
      <c r="TRH139" s="343"/>
      <c r="TRI139" s="343"/>
      <c r="TRJ139" s="343"/>
      <c r="TRK139" s="343"/>
      <c r="TRL139" s="343"/>
      <c r="TRM139" s="343"/>
      <c r="TRN139" s="343"/>
      <c r="TRO139" s="343"/>
      <c r="TRP139" s="343"/>
      <c r="TRQ139" s="343"/>
      <c r="TRR139" s="343"/>
      <c r="TRS139" s="343"/>
      <c r="TRT139" s="343"/>
      <c r="TRU139" s="343"/>
      <c r="TRV139" s="343"/>
      <c r="TRW139" s="343"/>
      <c r="TRX139" s="343"/>
      <c r="TRY139" s="343"/>
      <c r="TRZ139" s="343"/>
      <c r="TSA139" s="343"/>
      <c r="TSB139" s="343"/>
      <c r="TSC139" s="343"/>
      <c r="TSD139" s="343"/>
      <c r="TSE139" s="343"/>
      <c r="TSF139" s="343"/>
      <c r="TSG139" s="343"/>
      <c r="TSH139" s="343"/>
      <c r="TSI139" s="343"/>
      <c r="TSJ139" s="343"/>
      <c r="TSK139" s="343"/>
      <c r="TSL139" s="343"/>
      <c r="TSM139" s="343"/>
      <c r="TSN139" s="343"/>
      <c r="TSO139" s="343"/>
      <c r="TSP139" s="343"/>
      <c r="TSQ139" s="343"/>
      <c r="TSR139" s="343"/>
      <c r="TSS139" s="343"/>
      <c r="TST139" s="343"/>
      <c r="TSU139" s="343"/>
      <c r="TSV139" s="343"/>
      <c r="TSW139" s="343"/>
      <c r="TSX139" s="343"/>
      <c r="TSY139" s="343"/>
      <c r="TSZ139" s="343"/>
      <c r="TTA139" s="343"/>
      <c r="TTB139" s="343"/>
      <c r="TTC139" s="343"/>
      <c r="TTD139" s="343"/>
      <c r="TTE139" s="343"/>
      <c r="TTF139" s="343"/>
      <c r="TTG139" s="343"/>
      <c r="TTH139" s="343"/>
      <c r="TTI139" s="343"/>
      <c r="TTJ139" s="343"/>
      <c r="TTK139" s="343"/>
      <c r="TTL139" s="343"/>
      <c r="TTM139" s="343"/>
      <c r="TTN139" s="343"/>
      <c r="TTO139" s="343"/>
      <c r="TTP139" s="343"/>
      <c r="TTQ139" s="343"/>
      <c r="TTR139" s="343"/>
      <c r="TTS139" s="343"/>
      <c r="TTT139" s="343"/>
      <c r="TTU139" s="343"/>
      <c r="TTV139" s="343"/>
      <c r="TTW139" s="343"/>
      <c r="TTX139" s="343"/>
      <c r="TTY139" s="343"/>
      <c r="TTZ139" s="343"/>
      <c r="TUA139" s="343"/>
      <c r="TUB139" s="343"/>
      <c r="TUC139" s="343"/>
      <c r="TUD139" s="343"/>
      <c r="TUE139" s="343"/>
      <c r="TUF139" s="343"/>
      <c r="TUG139" s="343"/>
      <c r="TUH139" s="343"/>
      <c r="TUI139" s="343"/>
      <c r="TUJ139" s="343"/>
      <c r="TUK139" s="343"/>
      <c r="TUL139" s="343"/>
      <c r="TUM139" s="343"/>
      <c r="TUN139" s="343"/>
      <c r="TUO139" s="343"/>
      <c r="TUP139" s="343"/>
      <c r="TUQ139" s="343"/>
      <c r="TUR139" s="343"/>
      <c r="TUS139" s="343"/>
      <c r="TUT139" s="343"/>
      <c r="TUU139" s="343"/>
      <c r="TUV139" s="343"/>
      <c r="TUW139" s="343"/>
      <c r="TUX139" s="343"/>
      <c r="TUY139" s="343"/>
      <c r="TUZ139" s="343"/>
      <c r="TVA139" s="343"/>
      <c r="TVB139" s="343"/>
      <c r="TVC139" s="343"/>
      <c r="TVD139" s="343"/>
      <c r="TVE139" s="343"/>
      <c r="TVF139" s="343"/>
      <c r="TVG139" s="343"/>
      <c r="TVH139" s="343"/>
      <c r="TVI139" s="343"/>
      <c r="TVJ139" s="343"/>
      <c r="TVK139" s="343"/>
      <c r="TVL139" s="343"/>
      <c r="TVM139" s="343"/>
      <c r="TVN139" s="343"/>
      <c r="TVO139" s="343"/>
      <c r="TVP139" s="343"/>
      <c r="TVQ139" s="343"/>
      <c r="TVR139" s="343"/>
      <c r="TVS139" s="343"/>
      <c r="TVT139" s="343"/>
      <c r="TVU139" s="343"/>
      <c r="TVV139" s="343"/>
      <c r="TVW139" s="343"/>
      <c r="TVX139" s="343"/>
      <c r="TVY139" s="343"/>
      <c r="TVZ139" s="343"/>
      <c r="TWA139" s="343"/>
      <c r="TWB139" s="343"/>
      <c r="TWC139" s="343"/>
      <c r="TWD139" s="343"/>
      <c r="TWE139" s="343"/>
      <c r="TWF139" s="343"/>
      <c r="TWG139" s="343"/>
      <c r="TWH139" s="343"/>
      <c r="TWI139" s="343"/>
      <c r="TWJ139" s="343"/>
      <c r="TWK139" s="343"/>
      <c r="TWL139" s="343"/>
      <c r="TWM139" s="343"/>
      <c r="TWN139" s="343"/>
      <c r="TWO139" s="343"/>
      <c r="TWP139" s="343"/>
      <c r="TWQ139" s="343"/>
      <c r="TWR139" s="343"/>
      <c r="TWS139" s="343"/>
      <c r="TWT139" s="343"/>
      <c r="TWU139" s="343"/>
      <c r="TWV139" s="343"/>
      <c r="TWW139" s="343"/>
      <c r="TWX139" s="343"/>
      <c r="TWY139" s="343"/>
      <c r="TWZ139" s="343"/>
      <c r="TXA139" s="343"/>
      <c r="TXB139" s="343"/>
      <c r="TXC139" s="343"/>
      <c r="TXD139" s="343"/>
      <c r="TXE139" s="343"/>
      <c r="TXF139" s="343"/>
      <c r="TXG139" s="343"/>
      <c r="TXH139" s="343"/>
      <c r="TXI139" s="343"/>
      <c r="TXJ139" s="343"/>
      <c r="TXK139" s="343"/>
      <c r="TXL139" s="343"/>
      <c r="TXM139" s="343"/>
      <c r="TXN139" s="343"/>
      <c r="TXO139" s="343"/>
      <c r="TXP139" s="343"/>
      <c r="TXQ139" s="343"/>
      <c r="TXR139" s="343"/>
      <c r="TXS139" s="343"/>
      <c r="TXT139" s="343"/>
      <c r="TXU139" s="343"/>
      <c r="TXV139" s="343"/>
      <c r="TXW139" s="343"/>
      <c r="TXX139" s="343"/>
      <c r="TXY139" s="343"/>
      <c r="TXZ139" s="343"/>
      <c r="TYA139" s="343"/>
      <c r="TYB139" s="343"/>
      <c r="TYC139" s="343"/>
      <c r="TYD139" s="343"/>
      <c r="TYE139" s="343"/>
      <c r="TYF139" s="343"/>
      <c r="TYG139" s="343"/>
      <c r="TYH139" s="343"/>
      <c r="TYI139" s="343"/>
      <c r="TYJ139" s="343"/>
      <c r="TYK139" s="343"/>
      <c r="TYL139" s="343"/>
      <c r="TYM139" s="343"/>
      <c r="TYN139" s="343"/>
      <c r="TYO139" s="343"/>
      <c r="TYP139" s="343"/>
      <c r="TYQ139" s="343"/>
      <c r="TYR139" s="343"/>
      <c r="TYS139" s="343"/>
      <c r="TYT139" s="343"/>
      <c r="TYU139" s="343"/>
      <c r="TYV139" s="343"/>
      <c r="TYW139" s="343"/>
      <c r="TYX139" s="343"/>
      <c r="TYY139" s="343"/>
      <c r="TYZ139" s="343"/>
      <c r="TZA139" s="343"/>
      <c r="TZB139" s="343"/>
      <c r="TZC139" s="343"/>
      <c r="TZD139" s="343"/>
      <c r="TZE139" s="343"/>
      <c r="TZF139" s="343"/>
      <c r="TZG139" s="343"/>
      <c r="TZH139" s="343"/>
      <c r="TZI139" s="343"/>
      <c r="TZJ139" s="343"/>
      <c r="TZK139" s="343"/>
      <c r="TZL139" s="343"/>
      <c r="TZM139" s="343"/>
      <c r="TZN139" s="343"/>
      <c r="TZO139" s="343"/>
      <c r="TZP139" s="343"/>
      <c r="TZQ139" s="343"/>
      <c r="TZR139" s="343"/>
      <c r="TZS139" s="343"/>
      <c r="TZT139" s="343"/>
      <c r="TZU139" s="343"/>
      <c r="TZV139" s="343"/>
      <c r="TZW139" s="343"/>
      <c r="TZX139" s="343"/>
      <c r="TZY139" s="343"/>
      <c r="TZZ139" s="343"/>
      <c r="UAA139" s="343"/>
      <c r="UAB139" s="343"/>
      <c r="UAC139" s="343"/>
      <c r="UAD139" s="343"/>
      <c r="UAE139" s="343"/>
      <c r="UAF139" s="343"/>
      <c r="UAG139" s="343"/>
      <c r="UAH139" s="343"/>
      <c r="UAI139" s="343"/>
      <c r="UAJ139" s="343"/>
      <c r="UAK139" s="343"/>
      <c r="UAL139" s="343"/>
      <c r="UAM139" s="343"/>
      <c r="UAN139" s="343"/>
      <c r="UAO139" s="343"/>
      <c r="UAP139" s="343"/>
      <c r="UAQ139" s="343"/>
      <c r="UAR139" s="343"/>
      <c r="UAS139" s="343"/>
      <c r="UAT139" s="343"/>
      <c r="UAU139" s="343"/>
      <c r="UAV139" s="343"/>
      <c r="UAW139" s="343"/>
      <c r="UAX139" s="343"/>
      <c r="UAY139" s="343"/>
      <c r="UAZ139" s="343"/>
      <c r="UBA139" s="343"/>
      <c r="UBB139" s="343"/>
      <c r="UBC139" s="343"/>
      <c r="UBD139" s="343"/>
      <c r="UBE139" s="343"/>
      <c r="UBF139" s="343"/>
      <c r="UBG139" s="343"/>
      <c r="UBH139" s="343"/>
      <c r="UBI139" s="343"/>
      <c r="UBJ139" s="343"/>
      <c r="UBK139" s="343"/>
      <c r="UBL139" s="343"/>
      <c r="UBM139" s="343"/>
      <c r="UBN139" s="343"/>
      <c r="UBO139" s="343"/>
      <c r="UBP139" s="343"/>
      <c r="UBQ139" s="343"/>
      <c r="UBR139" s="343"/>
      <c r="UBS139" s="343"/>
      <c r="UBT139" s="343"/>
      <c r="UBU139" s="343"/>
      <c r="UBV139" s="343"/>
      <c r="UBW139" s="343"/>
      <c r="UBX139" s="343"/>
      <c r="UBY139" s="343"/>
      <c r="UBZ139" s="343"/>
      <c r="UCA139" s="343"/>
      <c r="UCB139" s="343"/>
      <c r="UCC139" s="343"/>
      <c r="UCD139" s="343"/>
      <c r="UCE139" s="343"/>
      <c r="UCF139" s="343"/>
      <c r="UCG139" s="343"/>
      <c r="UCH139" s="343"/>
      <c r="UCI139" s="343"/>
      <c r="UCJ139" s="343"/>
      <c r="UCK139" s="343"/>
      <c r="UCL139" s="343"/>
      <c r="UCM139" s="343"/>
      <c r="UCN139" s="343"/>
      <c r="UCO139" s="343"/>
      <c r="UCP139" s="343"/>
      <c r="UCQ139" s="343"/>
      <c r="UCR139" s="343"/>
      <c r="UCS139" s="343"/>
      <c r="UCT139" s="343"/>
      <c r="UCU139" s="343"/>
      <c r="UCV139" s="343"/>
      <c r="UCW139" s="343"/>
      <c r="UCX139" s="343"/>
      <c r="UCY139" s="343"/>
      <c r="UCZ139" s="343"/>
      <c r="UDA139" s="343"/>
      <c r="UDB139" s="343"/>
      <c r="UDC139" s="343"/>
      <c r="UDD139" s="343"/>
      <c r="UDE139" s="343"/>
      <c r="UDF139" s="343"/>
      <c r="UDG139" s="343"/>
      <c r="UDH139" s="343"/>
      <c r="UDI139" s="343"/>
      <c r="UDJ139" s="343"/>
      <c r="UDK139" s="343"/>
      <c r="UDL139" s="343"/>
      <c r="UDM139" s="343"/>
      <c r="UDN139" s="343"/>
      <c r="UDO139" s="343"/>
      <c r="UDP139" s="343"/>
      <c r="UDQ139" s="343"/>
      <c r="UDR139" s="343"/>
      <c r="UDS139" s="343"/>
      <c r="UDT139" s="343"/>
      <c r="UDU139" s="343"/>
      <c r="UDV139" s="343"/>
      <c r="UDW139" s="343"/>
      <c r="UDX139" s="343"/>
      <c r="UDY139" s="343"/>
      <c r="UDZ139" s="343"/>
      <c r="UEA139" s="343"/>
      <c r="UEB139" s="343"/>
      <c r="UEC139" s="343"/>
      <c r="UED139" s="343"/>
      <c r="UEE139" s="343"/>
      <c r="UEF139" s="343"/>
      <c r="UEG139" s="343"/>
      <c r="UEH139" s="343"/>
      <c r="UEI139" s="343"/>
      <c r="UEJ139" s="343"/>
      <c r="UEK139" s="343"/>
      <c r="UEL139" s="343"/>
      <c r="UEM139" s="343"/>
      <c r="UEN139" s="343"/>
      <c r="UEO139" s="343"/>
      <c r="UEP139" s="343"/>
      <c r="UEQ139" s="343"/>
      <c r="UER139" s="343"/>
      <c r="UES139" s="343"/>
      <c r="UET139" s="343"/>
      <c r="UEU139" s="343"/>
      <c r="UEV139" s="343"/>
      <c r="UEW139" s="343"/>
      <c r="UEX139" s="343"/>
      <c r="UEY139" s="343"/>
      <c r="UEZ139" s="343"/>
      <c r="UFA139" s="343"/>
      <c r="UFB139" s="343"/>
      <c r="UFC139" s="343"/>
      <c r="UFD139" s="343"/>
      <c r="UFE139" s="343"/>
      <c r="UFF139" s="343"/>
      <c r="UFG139" s="343"/>
      <c r="UFH139" s="343"/>
      <c r="UFI139" s="343"/>
      <c r="UFJ139" s="343"/>
      <c r="UFK139" s="343"/>
      <c r="UFL139" s="343"/>
      <c r="UFM139" s="343"/>
      <c r="UFN139" s="343"/>
      <c r="UFO139" s="343"/>
      <c r="UFP139" s="343"/>
      <c r="UFQ139" s="343"/>
      <c r="UFR139" s="343"/>
      <c r="UFS139" s="343"/>
      <c r="UFT139" s="343"/>
      <c r="UFU139" s="343"/>
      <c r="UFV139" s="343"/>
      <c r="UFW139" s="343"/>
      <c r="UFX139" s="343"/>
      <c r="UFY139" s="343"/>
      <c r="UFZ139" s="343"/>
      <c r="UGA139" s="343"/>
      <c r="UGB139" s="343"/>
      <c r="UGC139" s="343"/>
      <c r="UGD139" s="343"/>
      <c r="UGE139" s="343"/>
      <c r="UGF139" s="343"/>
      <c r="UGG139" s="343"/>
      <c r="UGH139" s="343"/>
      <c r="UGI139" s="343"/>
      <c r="UGJ139" s="343"/>
      <c r="UGK139" s="343"/>
      <c r="UGL139" s="343"/>
      <c r="UGM139" s="343"/>
      <c r="UGN139" s="343"/>
      <c r="UGO139" s="343"/>
      <c r="UGP139" s="343"/>
      <c r="UGQ139" s="343"/>
      <c r="UGR139" s="343"/>
      <c r="UGS139" s="343"/>
      <c r="UGT139" s="343"/>
      <c r="UGU139" s="343"/>
      <c r="UGV139" s="343"/>
      <c r="UGW139" s="343"/>
      <c r="UGX139" s="343"/>
      <c r="UGY139" s="343"/>
      <c r="UGZ139" s="343"/>
      <c r="UHA139" s="343"/>
      <c r="UHB139" s="343"/>
      <c r="UHC139" s="343"/>
      <c r="UHD139" s="343"/>
      <c r="UHE139" s="343"/>
      <c r="UHF139" s="343"/>
      <c r="UHG139" s="343"/>
      <c r="UHH139" s="343"/>
      <c r="UHI139" s="343"/>
      <c r="UHJ139" s="343"/>
      <c r="UHK139" s="343"/>
      <c r="UHL139" s="343"/>
      <c r="UHM139" s="343"/>
      <c r="UHN139" s="343"/>
      <c r="UHO139" s="343"/>
      <c r="UHP139" s="343"/>
      <c r="UHQ139" s="343"/>
      <c r="UHR139" s="343"/>
      <c r="UHS139" s="343"/>
      <c r="UHT139" s="343"/>
      <c r="UHU139" s="343"/>
      <c r="UHV139" s="343"/>
      <c r="UHW139" s="343"/>
      <c r="UHX139" s="343"/>
      <c r="UHY139" s="343"/>
      <c r="UHZ139" s="343"/>
      <c r="UIA139" s="343"/>
      <c r="UIB139" s="343"/>
      <c r="UIC139" s="343"/>
      <c r="UID139" s="343"/>
      <c r="UIE139" s="343"/>
      <c r="UIF139" s="343"/>
      <c r="UIG139" s="343"/>
      <c r="UIH139" s="343"/>
      <c r="UII139" s="343"/>
      <c r="UIJ139" s="343"/>
      <c r="UIK139" s="343"/>
      <c r="UIL139" s="343"/>
      <c r="UIM139" s="343"/>
      <c r="UIN139" s="343"/>
      <c r="UIO139" s="343"/>
      <c r="UIP139" s="343"/>
      <c r="UIQ139" s="343"/>
      <c r="UIR139" s="343"/>
      <c r="UIS139" s="343"/>
      <c r="UIT139" s="343"/>
      <c r="UIU139" s="343"/>
      <c r="UIV139" s="343"/>
      <c r="UIW139" s="343"/>
      <c r="UIX139" s="343"/>
      <c r="UIY139" s="343"/>
      <c r="UIZ139" s="343"/>
      <c r="UJA139" s="343"/>
      <c r="UJB139" s="343"/>
      <c r="UJC139" s="343"/>
      <c r="UJD139" s="343"/>
      <c r="UJE139" s="343"/>
      <c r="UJF139" s="343"/>
      <c r="UJG139" s="343"/>
      <c r="UJH139" s="343"/>
      <c r="UJI139" s="343"/>
      <c r="UJJ139" s="343"/>
      <c r="UJK139" s="343"/>
      <c r="UJL139" s="343"/>
      <c r="UJM139" s="343"/>
      <c r="UJN139" s="343"/>
      <c r="UJO139" s="343"/>
      <c r="UJP139" s="343"/>
      <c r="UJQ139" s="343"/>
      <c r="UJR139" s="343"/>
      <c r="UJS139" s="343"/>
      <c r="UJT139" s="343"/>
      <c r="UJU139" s="343"/>
      <c r="UJV139" s="343"/>
      <c r="UJW139" s="343"/>
      <c r="UJX139" s="343"/>
      <c r="UJY139" s="343"/>
      <c r="UJZ139" s="343"/>
      <c r="UKA139" s="343"/>
      <c r="UKB139" s="343"/>
      <c r="UKC139" s="343"/>
      <c r="UKD139" s="343"/>
      <c r="UKE139" s="343"/>
      <c r="UKF139" s="343"/>
      <c r="UKG139" s="343"/>
      <c r="UKH139" s="343"/>
      <c r="UKI139" s="343"/>
      <c r="UKJ139" s="343"/>
      <c r="UKK139" s="343"/>
      <c r="UKL139" s="343"/>
      <c r="UKM139" s="343"/>
      <c r="UKN139" s="343"/>
      <c r="UKO139" s="343"/>
      <c r="UKP139" s="343"/>
      <c r="UKQ139" s="343"/>
      <c r="UKR139" s="343"/>
      <c r="UKS139" s="343"/>
      <c r="UKT139" s="343"/>
      <c r="UKU139" s="343"/>
      <c r="UKV139" s="343"/>
      <c r="UKW139" s="343"/>
      <c r="UKX139" s="343"/>
      <c r="UKY139" s="343"/>
      <c r="UKZ139" s="343"/>
      <c r="ULA139" s="343"/>
      <c r="ULB139" s="343"/>
      <c r="ULC139" s="343"/>
      <c r="ULD139" s="343"/>
      <c r="ULE139" s="343"/>
      <c r="ULF139" s="343"/>
      <c r="ULG139" s="343"/>
      <c r="ULH139" s="343"/>
      <c r="ULI139" s="343"/>
      <c r="ULJ139" s="343"/>
      <c r="ULK139" s="343"/>
      <c r="ULL139" s="343"/>
      <c r="ULM139" s="343"/>
      <c r="ULN139" s="343"/>
      <c r="ULO139" s="343"/>
      <c r="ULP139" s="343"/>
      <c r="ULQ139" s="343"/>
      <c r="ULR139" s="343"/>
      <c r="ULS139" s="343"/>
      <c r="ULT139" s="343"/>
      <c r="ULU139" s="343"/>
      <c r="ULV139" s="343"/>
      <c r="ULW139" s="343"/>
      <c r="ULX139" s="343"/>
      <c r="ULY139" s="343"/>
      <c r="ULZ139" s="343"/>
      <c r="UMA139" s="343"/>
      <c r="UMB139" s="343"/>
      <c r="UMC139" s="343"/>
      <c r="UMD139" s="343"/>
      <c r="UME139" s="343"/>
      <c r="UMF139" s="343"/>
      <c r="UMG139" s="343"/>
      <c r="UMH139" s="343"/>
      <c r="UMI139" s="343"/>
      <c r="UMJ139" s="343"/>
      <c r="UMK139" s="343"/>
      <c r="UML139" s="343"/>
      <c r="UMM139" s="343"/>
      <c r="UMN139" s="343"/>
      <c r="UMO139" s="343"/>
      <c r="UMP139" s="343"/>
      <c r="UMQ139" s="343"/>
      <c r="UMR139" s="343"/>
      <c r="UMS139" s="343"/>
      <c r="UMT139" s="343"/>
      <c r="UMU139" s="343"/>
      <c r="UMV139" s="343"/>
      <c r="UMW139" s="343"/>
      <c r="UMX139" s="343"/>
      <c r="UMY139" s="343"/>
      <c r="UMZ139" s="343"/>
      <c r="UNA139" s="343"/>
      <c r="UNB139" s="343"/>
      <c r="UNC139" s="343"/>
      <c r="UND139" s="343"/>
      <c r="UNE139" s="343"/>
      <c r="UNF139" s="343"/>
      <c r="UNG139" s="343"/>
      <c r="UNH139" s="343"/>
      <c r="UNI139" s="343"/>
      <c r="UNJ139" s="343"/>
      <c r="UNK139" s="343"/>
      <c r="UNL139" s="343"/>
      <c r="UNM139" s="343"/>
      <c r="UNN139" s="343"/>
      <c r="UNO139" s="343"/>
      <c r="UNP139" s="343"/>
      <c r="UNQ139" s="343"/>
      <c r="UNR139" s="343"/>
      <c r="UNS139" s="343"/>
      <c r="UNT139" s="343"/>
      <c r="UNU139" s="343"/>
      <c r="UNV139" s="343"/>
      <c r="UNW139" s="343"/>
      <c r="UNX139" s="343"/>
      <c r="UNY139" s="343"/>
      <c r="UNZ139" s="343"/>
      <c r="UOA139" s="343"/>
      <c r="UOB139" s="343"/>
      <c r="UOC139" s="343"/>
      <c r="UOD139" s="343"/>
      <c r="UOE139" s="343"/>
      <c r="UOF139" s="343"/>
      <c r="UOG139" s="343"/>
      <c r="UOH139" s="343"/>
      <c r="UOI139" s="343"/>
      <c r="UOJ139" s="343"/>
      <c r="UOK139" s="343"/>
      <c r="UOL139" s="343"/>
      <c r="UOM139" s="343"/>
      <c r="UON139" s="343"/>
      <c r="UOO139" s="343"/>
      <c r="UOP139" s="343"/>
      <c r="UOQ139" s="343"/>
      <c r="UOR139" s="343"/>
      <c r="UOS139" s="343"/>
      <c r="UOT139" s="343"/>
      <c r="UOU139" s="343"/>
      <c r="UOV139" s="343"/>
      <c r="UOW139" s="343"/>
      <c r="UOX139" s="343"/>
      <c r="UOY139" s="343"/>
      <c r="UOZ139" s="343"/>
      <c r="UPA139" s="343"/>
      <c r="UPB139" s="343"/>
      <c r="UPC139" s="343"/>
      <c r="UPD139" s="343"/>
      <c r="UPE139" s="343"/>
      <c r="UPF139" s="343"/>
      <c r="UPG139" s="343"/>
      <c r="UPH139" s="343"/>
      <c r="UPI139" s="343"/>
      <c r="UPJ139" s="343"/>
      <c r="UPK139" s="343"/>
      <c r="UPL139" s="343"/>
      <c r="UPM139" s="343"/>
      <c r="UPN139" s="343"/>
      <c r="UPO139" s="343"/>
      <c r="UPP139" s="343"/>
      <c r="UPQ139" s="343"/>
      <c r="UPR139" s="343"/>
      <c r="UPS139" s="343"/>
      <c r="UPT139" s="343"/>
      <c r="UPU139" s="343"/>
      <c r="UPV139" s="343"/>
      <c r="UPW139" s="343"/>
      <c r="UPX139" s="343"/>
      <c r="UPY139" s="343"/>
      <c r="UPZ139" s="343"/>
      <c r="UQA139" s="343"/>
      <c r="UQB139" s="343"/>
      <c r="UQC139" s="343"/>
      <c r="UQD139" s="343"/>
      <c r="UQE139" s="343"/>
      <c r="UQF139" s="343"/>
      <c r="UQG139" s="343"/>
      <c r="UQH139" s="343"/>
      <c r="UQI139" s="343"/>
      <c r="UQJ139" s="343"/>
      <c r="UQK139" s="343"/>
      <c r="UQL139" s="343"/>
      <c r="UQM139" s="343"/>
      <c r="UQN139" s="343"/>
      <c r="UQO139" s="343"/>
      <c r="UQP139" s="343"/>
      <c r="UQQ139" s="343"/>
      <c r="UQR139" s="343"/>
      <c r="UQS139" s="343"/>
      <c r="UQT139" s="343"/>
      <c r="UQU139" s="343"/>
      <c r="UQV139" s="343"/>
      <c r="UQW139" s="343"/>
      <c r="UQX139" s="343"/>
      <c r="UQY139" s="343"/>
      <c r="UQZ139" s="343"/>
      <c r="URA139" s="343"/>
      <c r="URB139" s="343"/>
      <c r="URC139" s="343"/>
      <c r="URD139" s="343"/>
      <c r="URE139" s="343"/>
      <c r="URF139" s="343"/>
      <c r="URG139" s="343"/>
      <c r="URH139" s="343"/>
      <c r="URI139" s="343"/>
      <c r="URJ139" s="343"/>
      <c r="URK139" s="343"/>
      <c r="URL139" s="343"/>
      <c r="URM139" s="343"/>
      <c r="URN139" s="343"/>
      <c r="URO139" s="343"/>
      <c r="URP139" s="343"/>
      <c r="URQ139" s="343"/>
      <c r="URR139" s="343"/>
      <c r="URS139" s="343"/>
      <c r="URT139" s="343"/>
      <c r="URU139" s="343"/>
      <c r="URV139" s="343"/>
      <c r="URW139" s="343"/>
      <c r="URX139" s="343"/>
      <c r="URY139" s="343"/>
      <c r="URZ139" s="343"/>
      <c r="USA139" s="343"/>
      <c r="USB139" s="343"/>
      <c r="USC139" s="343"/>
      <c r="USD139" s="343"/>
      <c r="USE139" s="343"/>
      <c r="USF139" s="343"/>
      <c r="USG139" s="343"/>
      <c r="USH139" s="343"/>
      <c r="USI139" s="343"/>
      <c r="USJ139" s="343"/>
      <c r="USK139" s="343"/>
      <c r="USL139" s="343"/>
      <c r="USM139" s="343"/>
      <c r="USN139" s="343"/>
      <c r="USO139" s="343"/>
      <c r="USP139" s="343"/>
      <c r="USQ139" s="343"/>
      <c r="USR139" s="343"/>
      <c r="USS139" s="343"/>
      <c r="UST139" s="343"/>
      <c r="USU139" s="343"/>
      <c r="USV139" s="343"/>
      <c r="USW139" s="343"/>
      <c r="USX139" s="343"/>
      <c r="USY139" s="343"/>
      <c r="USZ139" s="343"/>
      <c r="UTA139" s="343"/>
      <c r="UTB139" s="343"/>
      <c r="UTC139" s="343"/>
      <c r="UTD139" s="343"/>
      <c r="UTE139" s="343"/>
      <c r="UTF139" s="343"/>
      <c r="UTG139" s="343"/>
      <c r="UTH139" s="343"/>
      <c r="UTI139" s="343"/>
      <c r="UTJ139" s="343"/>
      <c r="UTK139" s="343"/>
      <c r="UTL139" s="343"/>
      <c r="UTM139" s="343"/>
      <c r="UTN139" s="343"/>
      <c r="UTO139" s="343"/>
      <c r="UTP139" s="343"/>
      <c r="UTQ139" s="343"/>
      <c r="UTR139" s="343"/>
      <c r="UTS139" s="343"/>
      <c r="UTT139" s="343"/>
      <c r="UTU139" s="343"/>
      <c r="UTV139" s="343"/>
      <c r="UTW139" s="343"/>
      <c r="UTX139" s="343"/>
      <c r="UTY139" s="343"/>
      <c r="UTZ139" s="343"/>
      <c r="UUA139" s="343"/>
      <c r="UUB139" s="343"/>
      <c r="UUC139" s="343"/>
      <c r="UUD139" s="343"/>
      <c r="UUE139" s="343"/>
      <c r="UUF139" s="343"/>
      <c r="UUG139" s="343"/>
      <c r="UUH139" s="343"/>
      <c r="UUI139" s="343"/>
      <c r="UUJ139" s="343"/>
      <c r="UUK139" s="343"/>
      <c r="UUL139" s="343"/>
      <c r="UUM139" s="343"/>
      <c r="UUN139" s="343"/>
      <c r="UUO139" s="343"/>
      <c r="UUP139" s="343"/>
      <c r="UUQ139" s="343"/>
      <c r="UUR139" s="343"/>
      <c r="UUS139" s="343"/>
      <c r="UUT139" s="343"/>
      <c r="UUU139" s="343"/>
      <c r="UUV139" s="343"/>
      <c r="UUW139" s="343"/>
      <c r="UUX139" s="343"/>
      <c r="UUY139" s="343"/>
      <c r="UUZ139" s="343"/>
      <c r="UVA139" s="343"/>
      <c r="UVB139" s="343"/>
      <c r="UVC139" s="343"/>
      <c r="UVD139" s="343"/>
      <c r="UVE139" s="343"/>
      <c r="UVF139" s="343"/>
      <c r="UVG139" s="343"/>
      <c r="UVH139" s="343"/>
      <c r="UVI139" s="343"/>
      <c r="UVJ139" s="343"/>
      <c r="UVK139" s="343"/>
      <c r="UVL139" s="343"/>
      <c r="UVM139" s="343"/>
      <c r="UVN139" s="343"/>
      <c r="UVO139" s="343"/>
      <c r="UVP139" s="343"/>
      <c r="UVQ139" s="343"/>
      <c r="UVR139" s="343"/>
      <c r="UVS139" s="343"/>
      <c r="UVT139" s="343"/>
      <c r="UVU139" s="343"/>
      <c r="UVV139" s="343"/>
      <c r="UVW139" s="343"/>
      <c r="UVX139" s="343"/>
      <c r="UVY139" s="343"/>
      <c r="UVZ139" s="343"/>
      <c r="UWA139" s="343"/>
      <c r="UWB139" s="343"/>
      <c r="UWC139" s="343"/>
      <c r="UWD139" s="343"/>
      <c r="UWE139" s="343"/>
      <c r="UWF139" s="343"/>
      <c r="UWG139" s="343"/>
      <c r="UWH139" s="343"/>
      <c r="UWI139" s="343"/>
      <c r="UWJ139" s="343"/>
      <c r="UWK139" s="343"/>
      <c r="UWL139" s="343"/>
      <c r="UWM139" s="343"/>
      <c r="UWN139" s="343"/>
      <c r="UWO139" s="343"/>
      <c r="UWP139" s="343"/>
      <c r="UWQ139" s="343"/>
      <c r="UWR139" s="343"/>
      <c r="UWS139" s="343"/>
      <c r="UWT139" s="343"/>
      <c r="UWU139" s="343"/>
      <c r="UWV139" s="343"/>
      <c r="UWW139" s="343"/>
      <c r="UWX139" s="343"/>
      <c r="UWY139" s="343"/>
      <c r="UWZ139" s="343"/>
      <c r="UXA139" s="343"/>
      <c r="UXB139" s="343"/>
      <c r="UXC139" s="343"/>
      <c r="UXD139" s="343"/>
      <c r="UXE139" s="343"/>
      <c r="UXF139" s="343"/>
      <c r="UXG139" s="343"/>
      <c r="UXH139" s="343"/>
      <c r="UXI139" s="343"/>
      <c r="UXJ139" s="343"/>
      <c r="UXK139" s="343"/>
      <c r="UXL139" s="343"/>
      <c r="UXM139" s="343"/>
      <c r="UXN139" s="343"/>
      <c r="UXO139" s="343"/>
      <c r="UXP139" s="343"/>
      <c r="UXQ139" s="343"/>
      <c r="UXR139" s="343"/>
      <c r="UXS139" s="343"/>
      <c r="UXT139" s="343"/>
      <c r="UXU139" s="343"/>
      <c r="UXV139" s="343"/>
      <c r="UXW139" s="343"/>
      <c r="UXX139" s="343"/>
      <c r="UXY139" s="343"/>
      <c r="UXZ139" s="343"/>
      <c r="UYA139" s="343"/>
      <c r="UYB139" s="343"/>
      <c r="UYC139" s="343"/>
      <c r="UYD139" s="343"/>
      <c r="UYE139" s="343"/>
      <c r="UYF139" s="343"/>
      <c r="UYG139" s="343"/>
      <c r="UYH139" s="343"/>
      <c r="UYI139" s="343"/>
      <c r="UYJ139" s="343"/>
      <c r="UYK139" s="343"/>
      <c r="UYL139" s="343"/>
      <c r="UYM139" s="343"/>
      <c r="UYN139" s="343"/>
      <c r="UYO139" s="343"/>
      <c r="UYP139" s="343"/>
      <c r="UYQ139" s="343"/>
      <c r="UYR139" s="343"/>
      <c r="UYS139" s="343"/>
      <c r="UYT139" s="343"/>
      <c r="UYU139" s="343"/>
      <c r="UYV139" s="343"/>
      <c r="UYW139" s="343"/>
      <c r="UYX139" s="343"/>
      <c r="UYY139" s="343"/>
      <c r="UYZ139" s="343"/>
      <c r="UZA139" s="343"/>
      <c r="UZB139" s="343"/>
      <c r="UZC139" s="343"/>
      <c r="UZD139" s="343"/>
      <c r="UZE139" s="343"/>
      <c r="UZF139" s="343"/>
      <c r="UZG139" s="343"/>
      <c r="UZH139" s="343"/>
      <c r="UZI139" s="343"/>
      <c r="UZJ139" s="343"/>
      <c r="UZK139" s="343"/>
      <c r="UZL139" s="343"/>
      <c r="UZM139" s="343"/>
      <c r="UZN139" s="343"/>
      <c r="UZO139" s="343"/>
      <c r="UZP139" s="343"/>
      <c r="UZQ139" s="343"/>
      <c r="UZR139" s="343"/>
      <c r="UZS139" s="343"/>
      <c r="UZT139" s="343"/>
      <c r="UZU139" s="343"/>
      <c r="UZV139" s="343"/>
      <c r="UZW139" s="343"/>
      <c r="UZX139" s="343"/>
      <c r="UZY139" s="343"/>
      <c r="UZZ139" s="343"/>
      <c r="VAA139" s="343"/>
      <c r="VAB139" s="343"/>
      <c r="VAC139" s="343"/>
      <c r="VAD139" s="343"/>
      <c r="VAE139" s="343"/>
      <c r="VAF139" s="343"/>
      <c r="VAG139" s="343"/>
      <c r="VAH139" s="343"/>
      <c r="VAI139" s="343"/>
      <c r="VAJ139" s="343"/>
      <c r="VAK139" s="343"/>
      <c r="VAL139" s="343"/>
      <c r="VAM139" s="343"/>
      <c r="VAN139" s="343"/>
      <c r="VAO139" s="343"/>
      <c r="VAP139" s="343"/>
      <c r="VAQ139" s="343"/>
      <c r="VAR139" s="343"/>
      <c r="VAS139" s="343"/>
      <c r="VAT139" s="343"/>
      <c r="VAU139" s="343"/>
      <c r="VAV139" s="343"/>
      <c r="VAW139" s="343"/>
      <c r="VAX139" s="343"/>
      <c r="VAY139" s="343"/>
      <c r="VAZ139" s="343"/>
      <c r="VBA139" s="343"/>
      <c r="VBB139" s="343"/>
      <c r="VBC139" s="343"/>
      <c r="VBD139" s="343"/>
      <c r="VBE139" s="343"/>
      <c r="VBF139" s="343"/>
      <c r="VBG139" s="343"/>
      <c r="VBH139" s="343"/>
      <c r="VBI139" s="343"/>
      <c r="VBJ139" s="343"/>
      <c r="VBK139" s="343"/>
      <c r="VBL139" s="343"/>
      <c r="VBM139" s="343"/>
      <c r="VBN139" s="343"/>
      <c r="VBO139" s="343"/>
      <c r="VBP139" s="343"/>
      <c r="VBQ139" s="343"/>
      <c r="VBR139" s="343"/>
      <c r="VBS139" s="343"/>
      <c r="VBT139" s="343"/>
      <c r="VBU139" s="343"/>
      <c r="VBV139" s="343"/>
      <c r="VBW139" s="343"/>
      <c r="VBX139" s="343"/>
      <c r="VBY139" s="343"/>
      <c r="VBZ139" s="343"/>
      <c r="VCA139" s="343"/>
      <c r="VCB139" s="343"/>
      <c r="VCC139" s="343"/>
      <c r="VCD139" s="343"/>
      <c r="VCE139" s="343"/>
      <c r="VCF139" s="343"/>
      <c r="VCG139" s="343"/>
      <c r="VCH139" s="343"/>
      <c r="VCI139" s="343"/>
      <c r="VCJ139" s="343"/>
      <c r="VCK139" s="343"/>
      <c r="VCL139" s="343"/>
      <c r="VCM139" s="343"/>
      <c r="VCN139" s="343"/>
      <c r="VCO139" s="343"/>
      <c r="VCP139" s="343"/>
      <c r="VCQ139" s="343"/>
      <c r="VCR139" s="343"/>
      <c r="VCS139" s="343"/>
      <c r="VCT139" s="343"/>
      <c r="VCU139" s="343"/>
      <c r="VCV139" s="343"/>
      <c r="VCW139" s="343"/>
      <c r="VCX139" s="343"/>
      <c r="VCY139" s="343"/>
      <c r="VCZ139" s="343"/>
      <c r="VDA139" s="343"/>
      <c r="VDB139" s="343"/>
      <c r="VDC139" s="343"/>
      <c r="VDD139" s="343"/>
      <c r="VDE139" s="343"/>
      <c r="VDF139" s="343"/>
      <c r="VDG139" s="343"/>
      <c r="VDH139" s="343"/>
      <c r="VDI139" s="343"/>
      <c r="VDJ139" s="343"/>
      <c r="VDK139" s="343"/>
      <c r="VDL139" s="343"/>
      <c r="VDM139" s="343"/>
      <c r="VDN139" s="343"/>
      <c r="VDO139" s="343"/>
      <c r="VDP139" s="343"/>
      <c r="VDQ139" s="343"/>
      <c r="VDR139" s="343"/>
      <c r="VDS139" s="343"/>
      <c r="VDT139" s="343"/>
      <c r="VDU139" s="343"/>
      <c r="VDV139" s="343"/>
      <c r="VDW139" s="343"/>
      <c r="VDX139" s="343"/>
      <c r="VDY139" s="343"/>
      <c r="VDZ139" s="343"/>
      <c r="VEA139" s="343"/>
      <c r="VEB139" s="343"/>
      <c r="VEC139" s="343"/>
      <c r="VED139" s="343"/>
      <c r="VEE139" s="343"/>
      <c r="VEF139" s="343"/>
      <c r="VEG139" s="343"/>
      <c r="VEH139" s="343"/>
      <c r="VEI139" s="343"/>
      <c r="VEJ139" s="343"/>
      <c r="VEK139" s="343"/>
      <c r="VEL139" s="343"/>
      <c r="VEM139" s="343"/>
      <c r="VEN139" s="343"/>
      <c r="VEO139" s="343"/>
      <c r="VEP139" s="343"/>
      <c r="VEQ139" s="343"/>
      <c r="VER139" s="343"/>
      <c r="VES139" s="343"/>
      <c r="VET139" s="343"/>
      <c r="VEU139" s="343"/>
      <c r="VEV139" s="343"/>
      <c r="VEW139" s="343"/>
      <c r="VEX139" s="343"/>
      <c r="VEY139" s="343"/>
      <c r="VEZ139" s="343"/>
      <c r="VFA139" s="343"/>
      <c r="VFB139" s="343"/>
      <c r="VFC139" s="343"/>
      <c r="VFD139" s="343"/>
      <c r="VFE139" s="343"/>
      <c r="VFF139" s="343"/>
      <c r="VFG139" s="343"/>
      <c r="VFH139" s="343"/>
      <c r="VFI139" s="343"/>
      <c r="VFJ139" s="343"/>
      <c r="VFK139" s="343"/>
      <c r="VFL139" s="343"/>
      <c r="VFM139" s="343"/>
      <c r="VFN139" s="343"/>
      <c r="VFO139" s="343"/>
      <c r="VFP139" s="343"/>
      <c r="VFQ139" s="343"/>
      <c r="VFR139" s="343"/>
      <c r="VFS139" s="343"/>
      <c r="VFT139" s="343"/>
      <c r="VFU139" s="343"/>
      <c r="VFV139" s="343"/>
      <c r="VFW139" s="343"/>
      <c r="VFX139" s="343"/>
      <c r="VFY139" s="343"/>
      <c r="VFZ139" s="343"/>
      <c r="VGA139" s="343"/>
      <c r="VGB139" s="343"/>
      <c r="VGC139" s="343"/>
      <c r="VGD139" s="343"/>
      <c r="VGE139" s="343"/>
      <c r="VGF139" s="343"/>
      <c r="VGG139" s="343"/>
      <c r="VGH139" s="343"/>
      <c r="VGI139" s="343"/>
      <c r="VGJ139" s="343"/>
      <c r="VGK139" s="343"/>
      <c r="VGL139" s="343"/>
      <c r="VGM139" s="343"/>
      <c r="VGN139" s="343"/>
      <c r="VGO139" s="343"/>
      <c r="VGP139" s="343"/>
      <c r="VGQ139" s="343"/>
      <c r="VGR139" s="343"/>
      <c r="VGS139" s="343"/>
      <c r="VGT139" s="343"/>
      <c r="VGU139" s="343"/>
      <c r="VGV139" s="343"/>
      <c r="VGW139" s="343"/>
      <c r="VGX139" s="343"/>
      <c r="VGY139" s="343"/>
      <c r="VGZ139" s="343"/>
      <c r="VHA139" s="343"/>
      <c r="VHB139" s="343"/>
      <c r="VHC139" s="343"/>
      <c r="VHD139" s="343"/>
      <c r="VHE139" s="343"/>
      <c r="VHF139" s="343"/>
      <c r="VHG139" s="343"/>
      <c r="VHH139" s="343"/>
      <c r="VHI139" s="343"/>
      <c r="VHJ139" s="343"/>
      <c r="VHK139" s="343"/>
      <c r="VHL139" s="343"/>
      <c r="VHM139" s="343"/>
      <c r="VHN139" s="343"/>
      <c r="VHO139" s="343"/>
      <c r="VHP139" s="343"/>
      <c r="VHQ139" s="343"/>
      <c r="VHR139" s="343"/>
      <c r="VHS139" s="343"/>
      <c r="VHT139" s="343"/>
      <c r="VHU139" s="343"/>
      <c r="VHV139" s="343"/>
      <c r="VHW139" s="343"/>
      <c r="VHX139" s="343"/>
      <c r="VHY139" s="343"/>
      <c r="VHZ139" s="343"/>
      <c r="VIA139" s="343"/>
      <c r="VIB139" s="343"/>
      <c r="VIC139" s="343"/>
      <c r="VID139" s="343"/>
      <c r="VIE139" s="343"/>
      <c r="VIF139" s="343"/>
      <c r="VIG139" s="343"/>
      <c r="VIH139" s="343"/>
      <c r="VII139" s="343"/>
      <c r="VIJ139" s="343"/>
      <c r="VIK139" s="343"/>
      <c r="VIL139" s="343"/>
      <c r="VIM139" s="343"/>
      <c r="VIN139" s="343"/>
      <c r="VIO139" s="343"/>
      <c r="VIP139" s="343"/>
      <c r="VIQ139" s="343"/>
      <c r="VIR139" s="343"/>
      <c r="VIS139" s="343"/>
      <c r="VIT139" s="343"/>
      <c r="VIU139" s="343"/>
      <c r="VIV139" s="343"/>
      <c r="VIW139" s="343"/>
      <c r="VIX139" s="343"/>
      <c r="VIY139" s="343"/>
      <c r="VIZ139" s="343"/>
      <c r="VJA139" s="343"/>
      <c r="VJB139" s="343"/>
      <c r="VJC139" s="343"/>
      <c r="VJD139" s="343"/>
      <c r="VJE139" s="343"/>
      <c r="VJF139" s="343"/>
      <c r="VJG139" s="343"/>
      <c r="VJH139" s="343"/>
      <c r="VJI139" s="343"/>
      <c r="VJJ139" s="343"/>
      <c r="VJK139" s="343"/>
      <c r="VJL139" s="343"/>
      <c r="VJM139" s="343"/>
      <c r="VJN139" s="343"/>
      <c r="VJO139" s="343"/>
      <c r="VJP139" s="343"/>
      <c r="VJQ139" s="343"/>
      <c r="VJR139" s="343"/>
      <c r="VJS139" s="343"/>
      <c r="VJT139" s="343"/>
      <c r="VJU139" s="343"/>
      <c r="VJV139" s="343"/>
      <c r="VJW139" s="343"/>
      <c r="VJX139" s="343"/>
      <c r="VJY139" s="343"/>
      <c r="VJZ139" s="343"/>
      <c r="VKA139" s="343"/>
      <c r="VKB139" s="343"/>
      <c r="VKC139" s="343"/>
      <c r="VKD139" s="343"/>
      <c r="VKE139" s="343"/>
      <c r="VKF139" s="343"/>
      <c r="VKG139" s="343"/>
      <c r="VKH139" s="343"/>
      <c r="VKI139" s="343"/>
      <c r="VKJ139" s="343"/>
      <c r="VKK139" s="343"/>
      <c r="VKL139" s="343"/>
      <c r="VKM139" s="343"/>
      <c r="VKN139" s="343"/>
      <c r="VKO139" s="343"/>
      <c r="VKP139" s="343"/>
      <c r="VKQ139" s="343"/>
      <c r="VKR139" s="343"/>
      <c r="VKS139" s="343"/>
      <c r="VKT139" s="343"/>
      <c r="VKU139" s="343"/>
      <c r="VKV139" s="343"/>
      <c r="VKW139" s="343"/>
      <c r="VKX139" s="343"/>
      <c r="VKY139" s="343"/>
      <c r="VKZ139" s="343"/>
      <c r="VLA139" s="343"/>
      <c r="VLB139" s="343"/>
      <c r="VLC139" s="343"/>
      <c r="VLD139" s="343"/>
      <c r="VLE139" s="343"/>
      <c r="VLF139" s="343"/>
      <c r="VLG139" s="343"/>
      <c r="VLH139" s="343"/>
      <c r="VLI139" s="343"/>
      <c r="VLJ139" s="343"/>
      <c r="VLK139" s="343"/>
      <c r="VLL139" s="343"/>
      <c r="VLM139" s="343"/>
      <c r="VLN139" s="343"/>
      <c r="VLO139" s="343"/>
      <c r="VLP139" s="343"/>
      <c r="VLQ139" s="343"/>
      <c r="VLR139" s="343"/>
      <c r="VLS139" s="343"/>
      <c r="VLT139" s="343"/>
      <c r="VLU139" s="343"/>
      <c r="VLV139" s="343"/>
      <c r="VLW139" s="343"/>
      <c r="VLX139" s="343"/>
      <c r="VLY139" s="343"/>
      <c r="VLZ139" s="343"/>
      <c r="VMA139" s="343"/>
      <c r="VMB139" s="343"/>
      <c r="VMC139" s="343"/>
      <c r="VMD139" s="343"/>
      <c r="VME139" s="343"/>
      <c r="VMF139" s="343"/>
      <c r="VMG139" s="343"/>
      <c r="VMH139" s="343"/>
      <c r="VMI139" s="343"/>
      <c r="VMJ139" s="343"/>
      <c r="VMK139" s="343"/>
      <c r="VML139" s="343"/>
      <c r="VMM139" s="343"/>
      <c r="VMN139" s="343"/>
      <c r="VMO139" s="343"/>
      <c r="VMP139" s="343"/>
      <c r="VMQ139" s="343"/>
      <c r="VMR139" s="343"/>
      <c r="VMS139" s="343"/>
      <c r="VMT139" s="343"/>
      <c r="VMU139" s="343"/>
      <c r="VMV139" s="343"/>
      <c r="VMW139" s="343"/>
      <c r="VMX139" s="343"/>
      <c r="VMY139" s="343"/>
      <c r="VMZ139" s="343"/>
      <c r="VNA139" s="343"/>
      <c r="VNB139" s="343"/>
      <c r="VNC139" s="343"/>
      <c r="VND139" s="343"/>
      <c r="VNE139" s="343"/>
      <c r="VNF139" s="343"/>
      <c r="VNG139" s="343"/>
      <c r="VNH139" s="343"/>
      <c r="VNI139" s="343"/>
      <c r="VNJ139" s="343"/>
      <c r="VNK139" s="343"/>
      <c r="VNL139" s="343"/>
      <c r="VNM139" s="343"/>
      <c r="VNN139" s="343"/>
      <c r="VNO139" s="343"/>
      <c r="VNP139" s="343"/>
      <c r="VNQ139" s="343"/>
      <c r="VNR139" s="343"/>
      <c r="VNS139" s="343"/>
      <c r="VNT139" s="343"/>
      <c r="VNU139" s="343"/>
      <c r="VNV139" s="343"/>
      <c r="VNW139" s="343"/>
      <c r="VNX139" s="343"/>
      <c r="VNY139" s="343"/>
      <c r="VNZ139" s="343"/>
      <c r="VOA139" s="343"/>
      <c r="VOB139" s="343"/>
      <c r="VOC139" s="343"/>
      <c r="VOD139" s="343"/>
      <c r="VOE139" s="343"/>
      <c r="VOF139" s="343"/>
      <c r="VOG139" s="343"/>
      <c r="VOH139" s="343"/>
      <c r="VOI139" s="343"/>
      <c r="VOJ139" s="343"/>
      <c r="VOK139" s="343"/>
      <c r="VOL139" s="343"/>
      <c r="VOM139" s="343"/>
      <c r="VON139" s="343"/>
      <c r="VOO139" s="343"/>
      <c r="VOP139" s="343"/>
      <c r="VOQ139" s="343"/>
      <c r="VOR139" s="343"/>
      <c r="VOS139" s="343"/>
      <c r="VOT139" s="343"/>
      <c r="VOU139" s="343"/>
      <c r="VOV139" s="343"/>
      <c r="VOW139" s="343"/>
      <c r="VOX139" s="343"/>
      <c r="VOY139" s="343"/>
      <c r="VOZ139" s="343"/>
      <c r="VPA139" s="343"/>
      <c r="VPB139" s="343"/>
      <c r="VPC139" s="343"/>
      <c r="VPD139" s="343"/>
      <c r="VPE139" s="343"/>
      <c r="VPF139" s="343"/>
      <c r="VPG139" s="343"/>
      <c r="VPH139" s="343"/>
      <c r="VPI139" s="343"/>
      <c r="VPJ139" s="343"/>
      <c r="VPK139" s="343"/>
      <c r="VPL139" s="343"/>
      <c r="VPM139" s="343"/>
      <c r="VPN139" s="343"/>
      <c r="VPO139" s="343"/>
      <c r="VPP139" s="343"/>
      <c r="VPQ139" s="343"/>
      <c r="VPR139" s="343"/>
      <c r="VPS139" s="343"/>
      <c r="VPT139" s="343"/>
      <c r="VPU139" s="343"/>
      <c r="VPV139" s="343"/>
      <c r="VPW139" s="343"/>
      <c r="VPX139" s="343"/>
      <c r="VPY139" s="343"/>
      <c r="VPZ139" s="343"/>
      <c r="VQA139" s="343"/>
      <c r="VQB139" s="343"/>
      <c r="VQC139" s="343"/>
      <c r="VQD139" s="343"/>
      <c r="VQE139" s="343"/>
      <c r="VQF139" s="343"/>
      <c r="VQG139" s="343"/>
      <c r="VQH139" s="343"/>
      <c r="VQI139" s="343"/>
      <c r="VQJ139" s="343"/>
      <c r="VQK139" s="343"/>
      <c r="VQL139" s="343"/>
      <c r="VQM139" s="343"/>
      <c r="VQN139" s="343"/>
      <c r="VQO139" s="343"/>
      <c r="VQP139" s="343"/>
      <c r="VQQ139" s="343"/>
      <c r="VQR139" s="343"/>
      <c r="VQS139" s="343"/>
      <c r="VQT139" s="343"/>
      <c r="VQU139" s="343"/>
      <c r="VQV139" s="343"/>
      <c r="VQW139" s="343"/>
      <c r="VQX139" s="343"/>
      <c r="VQY139" s="343"/>
      <c r="VQZ139" s="343"/>
      <c r="VRA139" s="343"/>
      <c r="VRB139" s="343"/>
      <c r="VRC139" s="343"/>
      <c r="VRD139" s="343"/>
      <c r="VRE139" s="343"/>
      <c r="VRF139" s="343"/>
      <c r="VRG139" s="343"/>
      <c r="VRH139" s="343"/>
      <c r="VRI139" s="343"/>
      <c r="VRJ139" s="343"/>
      <c r="VRK139" s="343"/>
      <c r="VRL139" s="343"/>
      <c r="VRM139" s="343"/>
      <c r="VRN139" s="343"/>
      <c r="VRO139" s="343"/>
      <c r="VRP139" s="343"/>
      <c r="VRQ139" s="343"/>
      <c r="VRR139" s="343"/>
      <c r="VRS139" s="343"/>
      <c r="VRT139" s="343"/>
      <c r="VRU139" s="343"/>
      <c r="VRV139" s="343"/>
      <c r="VRW139" s="343"/>
      <c r="VRX139" s="343"/>
      <c r="VRY139" s="343"/>
      <c r="VRZ139" s="343"/>
      <c r="VSA139" s="343"/>
      <c r="VSB139" s="343"/>
      <c r="VSC139" s="343"/>
      <c r="VSD139" s="343"/>
      <c r="VSE139" s="343"/>
      <c r="VSF139" s="343"/>
      <c r="VSG139" s="343"/>
      <c r="VSH139" s="343"/>
      <c r="VSI139" s="343"/>
      <c r="VSJ139" s="343"/>
      <c r="VSK139" s="343"/>
      <c r="VSL139" s="343"/>
      <c r="VSM139" s="343"/>
      <c r="VSN139" s="343"/>
      <c r="VSO139" s="343"/>
      <c r="VSP139" s="343"/>
      <c r="VSQ139" s="343"/>
      <c r="VSR139" s="343"/>
      <c r="VSS139" s="343"/>
      <c r="VST139" s="343"/>
      <c r="VSU139" s="343"/>
      <c r="VSV139" s="343"/>
      <c r="VSW139" s="343"/>
      <c r="VSX139" s="343"/>
      <c r="VSY139" s="343"/>
      <c r="VSZ139" s="343"/>
      <c r="VTA139" s="343"/>
      <c r="VTB139" s="343"/>
      <c r="VTC139" s="343"/>
      <c r="VTD139" s="343"/>
      <c r="VTE139" s="343"/>
      <c r="VTF139" s="343"/>
      <c r="VTG139" s="343"/>
      <c r="VTH139" s="343"/>
      <c r="VTI139" s="343"/>
      <c r="VTJ139" s="343"/>
      <c r="VTK139" s="343"/>
      <c r="VTL139" s="343"/>
      <c r="VTM139" s="343"/>
      <c r="VTN139" s="343"/>
      <c r="VTO139" s="343"/>
      <c r="VTP139" s="343"/>
      <c r="VTQ139" s="343"/>
      <c r="VTR139" s="343"/>
      <c r="VTS139" s="343"/>
      <c r="VTT139" s="343"/>
      <c r="VTU139" s="343"/>
      <c r="VTV139" s="343"/>
      <c r="VTW139" s="343"/>
      <c r="VTX139" s="343"/>
      <c r="VTY139" s="343"/>
      <c r="VTZ139" s="343"/>
      <c r="VUA139" s="343"/>
      <c r="VUB139" s="343"/>
      <c r="VUC139" s="343"/>
      <c r="VUD139" s="343"/>
      <c r="VUE139" s="343"/>
      <c r="VUF139" s="343"/>
      <c r="VUG139" s="343"/>
      <c r="VUH139" s="343"/>
      <c r="VUI139" s="343"/>
      <c r="VUJ139" s="343"/>
      <c r="VUK139" s="343"/>
      <c r="VUL139" s="343"/>
      <c r="VUM139" s="343"/>
      <c r="VUN139" s="343"/>
      <c r="VUO139" s="343"/>
      <c r="VUP139" s="343"/>
      <c r="VUQ139" s="343"/>
      <c r="VUR139" s="343"/>
      <c r="VUS139" s="343"/>
      <c r="VUT139" s="343"/>
      <c r="VUU139" s="343"/>
      <c r="VUV139" s="343"/>
      <c r="VUW139" s="343"/>
      <c r="VUX139" s="343"/>
      <c r="VUY139" s="343"/>
      <c r="VUZ139" s="343"/>
      <c r="VVA139" s="343"/>
      <c r="VVB139" s="343"/>
      <c r="VVC139" s="343"/>
      <c r="VVD139" s="343"/>
      <c r="VVE139" s="343"/>
      <c r="VVF139" s="343"/>
      <c r="VVG139" s="343"/>
      <c r="VVH139" s="343"/>
      <c r="VVI139" s="343"/>
      <c r="VVJ139" s="343"/>
      <c r="VVK139" s="343"/>
      <c r="VVL139" s="343"/>
      <c r="VVM139" s="343"/>
      <c r="VVN139" s="343"/>
      <c r="VVO139" s="343"/>
      <c r="VVP139" s="343"/>
      <c r="VVQ139" s="343"/>
      <c r="VVR139" s="343"/>
      <c r="VVS139" s="343"/>
      <c r="VVT139" s="343"/>
      <c r="VVU139" s="343"/>
      <c r="VVV139" s="343"/>
      <c r="VVW139" s="343"/>
      <c r="VVX139" s="343"/>
      <c r="VVY139" s="343"/>
      <c r="VVZ139" s="343"/>
      <c r="VWA139" s="343"/>
      <c r="VWB139" s="343"/>
      <c r="VWC139" s="343"/>
      <c r="VWD139" s="343"/>
      <c r="VWE139" s="343"/>
      <c r="VWF139" s="343"/>
      <c r="VWG139" s="343"/>
      <c r="VWH139" s="343"/>
      <c r="VWI139" s="343"/>
      <c r="VWJ139" s="343"/>
      <c r="VWK139" s="343"/>
      <c r="VWL139" s="343"/>
      <c r="VWM139" s="343"/>
      <c r="VWN139" s="343"/>
      <c r="VWO139" s="343"/>
      <c r="VWP139" s="343"/>
      <c r="VWQ139" s="343"/>
      <c r="VWR139" s="343"/>
      <c r="VWS139" s="343"/>
      <c r="VWT139" s="343"/>
      <c r="VWU139" s="343"/>
      <c r="VWV139" s="343"/>
      <c r="VWW139" s="343"/>
      <c r="VWX139" s="343"/>
      <c r="VWY139" s="343"/>
      <c r="VWZ139" s="343"/>
      <c r="VXA139" s="343"/>
      <c r="VXB139" s="343"/>
      <c r="VXC139" s="343"/>
      <c r="VXD139" s="343"/>
      <c r="VXE139" s="343"/>
      <c r="VXF139" s="343"/>
      <c r="VXG139" s="343"/>
      <c r="VXH139" s="343"/>
      <c r="VXI139" s="343"/>
      <c r="VXJ139" s="343"/>
      <c r="VXK139" s="343"/>
      <c r="VXL139" s="343"/>
      <c r="VXM139" s="343"/>
      <c r="VXN139" s="343"/>
      <c r="VXO139" s="343"/>
      <c r="VXP139" s="343"/>
      <c r="VXQ139" s="343"/>
      <c r="VXR139" s="343"/>
      <c r="VXS139" s="343"/>
      <c r="VXT139" s="343"/>
      <c r="VXU139" s="343"/>
      <c r="VXV139" s="343"/>
      <c r="VXW139" s="343"/>
      <c r="VXX139" s="343"/>
      <c r="VXY139" s="343"/>
      <c r="VXZ139" s="343"/>
      <c r="VYA139" s="343"/>
      <c r="VYB139" s="343"/>
      <c r="VYC139" s="343"/>
      <c r="VYD139" s="343"/>
      <c r="VYE139" s="343"/>
      <c r="VYF139" s="343"/>
      <c r="VYG139" s="343"/>
      <c r="VYH139" s="343"/>
      <c r="VYI139" s="343"/>
      <c r="VYJ139" s="343"/>
      <c r="VYK139" s="343"/>
      <c r="VYL139" s="343"/>
      <c r="VYM139" s="343"/>
      <c r="VYN139" s="343"/>
      <c r="VYO139" s="343"/>
      <c r="VYP139" s="343"/>
      <c r="VYQ139" s="343"/>
      <c r="VYR139" s="343"/>
      <c r="VYS139" s="343"/>
      <c r="VYT139" s="343"/>
      <c r="VYU139" s="343"/>
      <c r="VYV139" s="343"/>
      <c r="VYW139" s="343"/>
      <c r="VYX139" s="343"/>
      <c r="VYY139" s="343"/>
      <c r="VYZ139" s="343"/>
      <c r="VZA139" s="343"/>
      <c r="VZB139" s="343"/>
      <c r="VZC139" s="343"/>
      <c r="VZD139" s="343"/>
      <c r="VZE139" s="343"/>
      <c r="VZF139" s="343"/>
      <c r="VZG139" s="343"/>
      <c r="VZH139" s="343"/>
      <c r="VZI139" s="343"/>
      <c r="VZJ139" s="343"/>
      <c r="VZK139" s="343"/>
      <c r="VZL139" s="343"/>
      <c r="VZM139" s="343"/>
      <c r="VZN139" s="343"/>
      <c r="VZO139" s="343"/>
      <c r="VZP139" s="343"/>
      <c r="VZQ139" s="343"/>
      <c r="VZR139" s="343"/>
      <c r="VZS139" s="343"/>
      <c r="VZT139" s="343"/>
      <c r="VZU139" s="343"/>
      <c r="VZV139" s="343"/>
      <c r="VZW139" s="343"/>
      <c r="VZX139" s="343"/>
      <c r="VZY139" s="343"/>
      <c r="VZZ139" s="343"/>
      <c r="WAA139" s="343"/>
      <c r="WAB139" s="343"/>
      <c r="WAC139" s="343"/>
      <c r="WAD139" s="343"/>
      <c r="WAE139" s="343"/>
      <c r="WAF139" s="343"/>
      <c r="WAG139" s="343"/>
      <c r="WAH139" s="343"/>
      <c r="WAI139" s="343"/>
      <c r="WAJ139" s="343"/>
      <c r="WAK139" s="343"/>
      <c r="WAL139" s="343"/>
      <c r="WAM139" s="343"/>
      <c r="WAN139" s="343"/>
      <c r="WAO139" s="343"/>
      <c r="WAP139" s="343"/>
      <c r="WAQ139" s="343"/>
      <c r="WAR139" s="343"/>
      <c r="WAS139" s="343"/>
      <c r="WAT139" s="343"/>
      <c r="WAU139" s="343"/>
      <c r="WAV139" s="343"/>
      <c r="WAW139" s="343"/>
      <c r="WAX139" s="343"/>
      <c r="WAY139" s="343"/>
      <c r="WAZ139" s="343"/>
      <c r="WBA139" s="343"/>
      <c r="WBB139" s="343"/>
      <c r="WBC139" s="343"/>
      <c r="WBD139" s="343"/>
      <c r="WBE139" s="343"/>
      <c r="WBF139" s="343"/>
      <c r="WBG139" s="343"/>
      <c r="WBH139" s="343"/>
      <c r="WBI139" s="343"/>
      <c r="WBJ139" s="343"/>
      <c r="WBK139" s="343"/>
      <c r="WBL139" s="343"/>
      <c r="WBM139" s="343"/>
      <c r="WBN139" s="343"/>
      <c r="WBO139" s="343"/>
      <c r="WBP139" s="343"/>
      <c r="WBQ139" s="343"/>
      <c r="WBR139" s="343"/>
      <c r="WBS139" s="343"/>
      <c r="WBT139" s="343"/>
      <c r="WBU139" s="343"/>
      <c r="WBV139" s="343"/>
      <c r="WBW139" s="343"/>
      <c r="WBX139" s="343"/>
      <c r="WBY139" s="343"/>
      <c r="WBZ139" s="343"/>
      <c r="WCA139" s="343"/>
      <c r="WCB139" s="343"/>
      <c r="WCC139" s="343"/>
      <c r="WCD139" s="343"/>
      <c r="WCE139" s="343"/>
      <c r="WCF139" s="343"/>
      <c r="WCG139" s="343"/>
      <c r="WCH139" s="343"/>
      <c r="WCI139" s="343"/>
      <c r="WCJ139" s="343"/>
      <c r="WCK139" s="343"/>
      <c r="WCL139" s="343"/>
      <c r="WCM139" s="343"/>
      <c r="WCN139" s="343"/>
      <c r="WCO139" s="343"/>
      <c r="WCP139" s="343"/>
      <c r="WCQ139" s="343"/>
      <c r="WCR139" s="343"/>
      <c r="WCS139" s="343"/>
      <c r="WCT139" s="343"/>
      <c r="WCU139" s="343"/>
      <c r="WCV139" s="343"/>
      <c r="WCW139" s="343"/>
      <c r="WCX139" s="343"/>
      <c r="WCY139" s="343"/>
      <c r="WCZ139" s="343"/>
      <c r="WDA139" s="343"/>
      <c r="WDB139" s="343"/>
      <c r="WDC139" s="343"/>
      <c r="WDD139" s="343"/>
      <c r="WDE139" s="343"/>
      <c r="WDF139" s="343"/>
      <c r="WDG139" s="343"/>
      <c r="WDH139" s="343"/>
      <c r="WDI139" s="343"/>
      <c r="WDJ139" s="343"/>
      <c r="WDK139" s="343"/>
      <c r="WDL139" s="343"/>
      <c r="WDM139" s="343"/>
      <c r="WDN139" s="343"/>
      <c r="WDO139" s="343"/>
      <c r="WDP139" s="343"/>
      <c r="WDQ139" s="343"/>
      <c r="WDR139" s="343"/>
      <c r="WDS139" s="343"/>
      <c r="WDT139" s="343"/>
      <c r="WDU139" s="343"/>
      <c r="WDV139" s="343"/>
      <c r="WDW139" s="343"/>
      <c r="WDX139" s="343"/>
      <c r="WDY139" s="343"/>
      <c r="WDZ139" s="343"/>
      <c r="WEA139" s="343"/>
      <c r="WEB139" s="343"/>
      <c r="WEC139" s="343"/>
      <c r="WED139" s="343"/>
      <c r="WEE139" s="343"/>
      <c r="WEF139" s="343"/>
      <c r="WEG139" s="343"/>
      <c r="WEH139" s="343"/>
      <c r="WEI139" s="343"/>
      <c r="WEJ139" s="343"/>
      <c r="WEK139" s="343"/>
      <c r="WEL139" s="343"/>
      <c r="WEM139" s="343"/>
      <c r="WEN139" s="343"/>
      <c r="WEO139" s="343"/>
      <c r="WEP139" s="343"/>
      <c r="WEQ139" s="343"/>
      <c r="WER139" s="343"/>
      <c r="WES139" s="343"/>
      <c r="WET139" s="343"/>
      <c r="WEU139" s="343"/>
      <c r="WEV139" s="343"/>
      <c r="WEW139" s="343"/>
      <c r="WEX139" s="343"/>
      <c r="WEY139" s="343"/>
      <c r="WEZ139" s="343"/>
      <c r="WFA139" s="343"/>
      <c r="WFB139" s="343"/>
      <c r="WFC139" s="343"/>
      <c r="WFD139" s="343"/>
      <c r="WFE139" s="343"/>
      <c r="WFF139" s="343"/>
      <c r="WFG139" s="343"/>
      <c r="WFH139" s="343"/>
      <c r="WFI139" s="343"/>
      <c r="WFJ139" s="343"/>
      <c r="WFK139" s="343"/>
      <c r="WFL139" s="343"/>
      <c r="WFM139" s="343"/>
      <c r="WFN139" s="343"/>
      <c r="WFO139" s="343"/>
      <c r="WFP139" s="343"/>
      <c r="WFQ139" s="343"/>
      <c r="WFR139" s="343"/>
      <c r="WFS139" s="343"/>
      <c r="WFT139" s="343"/>
      <c r="WFU139" s="343"/>
      <c r="WFV139" s="343"/>
      <c r="WFW139" s="343"/>
      <c r="WFX139" s="343"/>
      <c r="WFY139" s="343"/>
      <c r="WFZ139" s="343"/>
      <c r="WGA139" s="343"/>
      <c r="WGB139" s="343"/>
      <c r="WGC139" s="343"/>
      <c r="WGD139" s="343"/>
      <c r="WGE139" s="343"/>
      <c r="WGF139" s="343"/>
      <c r="WGG139" s="343"/>
      <c r="WGH139" s="343"/>
      <c r="WGI139" s="343"/>
      <c r="WGJ139" s="343"/>
      <c r="WGK139" s="343"/>
      <c r="WGL139" s="343"/>
      <c r="WGM139" s="343"/>
      <c r="WGN139" s="343"/>
      <c r="WGO139" s="343"/>
      <c r="WGP139" s="343"/>
      <c r="WGQ139" s="343"/>
      <c r="WGR139" s="343"/>
      <c r="WGS139" s="343"/>
      <c r="WGT139" s="343"/>
      <c r="WGU139" s="343"/>
      <c r="WGV139" s="343"/>
      <c r="WGW139" s="343"/>
      <c r="WGX139" s="343"/>
      <c r="WGY139" s="343"/>
      <c r="WGZ139" s="343"/>
      <c r="WHA139" s="343"/>
      <c r="WHB139" s="343"/>
      <c r="WHC139" s="343"/>
      <c r="WHD139" s="343"/>
      <c r="WHE139" s="343"/>
      <c r="WHF139" s="343"/>
      <c r="WHG139" s="343"/>
      <c r="WHH139" s="343"/>
      <c r="WHI139" s="343"/>
      <c r="WHJ139" s="343"/>
      <c r="WHK139" s="343"/>
      <c r="WHL139" s="343"/>
      <c r="WHM139" s="343"/>
      <c r="WHN139" s="343"/>
      <c r="WHO139" s="343"/>
      <c r="WHP139" s="343"/>
      <c r="WHQ139" s="343"/>
      <c r="WHR139" s="343"/>
      <c r="WHS139" s="343"/>
      <c r="WHT139" s="343"/>
      <c r="WHU139" s="343"/>
      <c r="WHV139" s="343"/>
      <c r="WHW139" s="343"/>
      <c r="WHX139" s="343"/>
      <c r="WHY139" s="343"/>
      <c r="WHZ139" s="343"/>
      <c r="WIA139" s="343"/>
      <c r="WIB139" s="343"/>
      <c r="WIC139" s="343"/>
      <c r="WID139" s="343"/>
      <c r="WIE139" s="343"/>
      <c r="WIF139" s="343"/>
      <c r="WIG139" s="343"/>
      <c r="WIH139" s="343"/>
      <c r="WII139" s="343"/>
      <c r="WIJ139" s="343"/>
      <c r="WIK139" s="343"/>
      <c r="WIL139" s="343"/>
      <c r="WIM139" s="343"/>
      <c r="WIN139" s="343"/>
      <c r="WIO139" s="343"/>
      <c r="WIP139" s="343"/>
      <c r="WIQ139" s="343"/>
      <c r="WIR139" s="343"/>
      <c r="WIS139" s="343"/>
      <c r="WIT139" s="343"/>
      <c r="WIU139" s="343"/>
      <c r="WIV139" s="343"/>
      <c r="WIW139" s="343"/>
      <c r="WIX139" s="343"/>
      <c r="WIY139" s="343"/>
      <c r="WIZ139" s="343"/>
      <c r="WJA139" s="343"/>
      <c r="WJB139" s="343"/>
      <c r="WJC139" s="343"/>
      <c r="WJD139" s="343"/>
      <c r="WJE139" s="343"/>
      <c r="WJF139" s="343"/>
      <c r="WJG139" s="343"/>
      <c r="WJH139" s="343"/>
      <c r="WJI139" s="343"/>
      <c r="WJJ139" s="343"/>
      <c r="WJK139" s="343"/>
      <c r="WJL139" s="343"/>
      <c r="WJM139" s="343"/>
      <c r="WJN139" s="343"/>
      <c r="WJO139" s="343"/>
      <c r="WJP139" s="343"/>
      <c r="WJQ139" s="343"/>
      <c r="WJR139" s="343"/>
      <c r="WJS139" s="343"/>
      <c r="WJT139" s="343"/>
      <c r="WJU139" s="343"/>
      <c r="WJV139" s="343"/>
      <c r="WJW139" s="343"/>
      <c r="WJX139" s="343"/>
      <c r="WJY139" s="343"/>
      <c r="WJZ139" s="343"/>
      <c r="WKA139" s="343"/>
      <c r="WKB139" s="343"/>
      <c r="WKC139" s="343"/>
      <c r="WKD139" s="343"/>
      <c r="WKE139" s="343"/>
      <c r="WKF139" s="343"/>
      <c r="WKG139" s="343"/>
      <c r="WKH139" s="343"/>
      <c r="WKI139" s="343"/>
      <c r="WKJ139" s="343"/>
      <c r="WKK139" s="343"/>
      <c r="WKL139" s="343"/>
      <c r="WKM139" s="343"/>
      <c r="WKN139" s="343"/>
      <c r="WKO139" s="343"/>
      <c r="WKP139" s="343"/>
      <c r="WKQ139" s="343"/>
      <c r="WKR139" s="343"/>
      <c r="WKS139" s="343"/>
      <c r="WKT139" s="343"/>
      <c r="WKU139" s="343"/>
      <c r="WKV139" s="343"/>
      <c r="WKW139" s="343"/>
      <c r="WKX139" s="343"/>
      <c r="WKY139" s="343"/>
      <c r="WKZ139" s="343"/>
      <c r="WLA139" s="343"/>
      <c r="WLB139" s="343"/>
      <c r="WLC139" s="343"/>
      <c r="WLD139" s="343"/>
      <c r="WLE139" s="343"/>
      <c r="WLF139" s="343"/>
      <c r="WLG139" s="343"/>
      <c r="WLH139" s="343"/>
      <c r="WLI139" s="343"/>
      <c r="WLJ139" s="343"/>
      <c r="WLK139" s="343"/>
      <c r="WLL139" s="343"/>
      <c r="WLM139" s="343"/>
      <c r="WLN139" s="343"/>
      <c r="WLO139" s="343"/>
      <c r="WLP139" s="343"/>
      <c r="WLQ139" s="343"/>
      <c r="WLR139" s="343"/>
      <c r="WLS139" s="343"/>
      <c r="WLT139" s="343"/>
      <c r="WLU139" s="343"/>
      <c r="WLV139" s="343"/>
      <c r="WLW139" s="343"/>
      <c r="WLX139" s="343"/>
      <c r="WLY139" s="343"/>
      <c r="WLZ139" s="343"/>
      <c r="WMA139" s="343"/>
      <c r="WMB139" s="343"/>
      <c r="WMC139" s="343"/>
      <c r="WMD139" s="343"/>
      <c r="WME139" s="343"/>
      <c r="WMF139" s="343"/>
      <c r="WMG139" s="343"/>
      <c r="WMH139" s="343"/>
      <c r="WMI139" s="343"/>
      <c r="WMJ139" s="343"/>
      <c r="WMK139" s="343"/>
      <c r="WML139" s="343"/>
      <c r="WMM139" s="343"/>
      <c r="WMN139" s="343"/>
      <c r="WMO139" s="343"/>
      <c r="WMP139" s="343"/>
      <c r="WMQ139" s="343"/>
      <c r="WMR139" s="343"/>
      <c r="WMS139" s="343"/>
      <c r="WMT139" s="343"/>
      <c r="WMU139" s="343"/>
      <c r="WMV139" s="343"/>
      <c r="WMW139" s="343"/>
      <c r="WMX139" s="343"/>
      <c r="WMY139" s="343"/>
      <c r="WMZ139" s="343"/>
      <c r="WNA139" s="343"/>
      <c r="WNB139" s="343"/>
      <c r="WNC139" s="343"/>
      <c r="WND139" s="343"/>
      <c r="WNE139" s="343"/>
      <c r="WNF139" s="343"/>
      <c r="WNG139" s="343"/>
      <c r="WNH139" s="343"/>
      <c r="WNI139" s="343"/>
      <c r="WNJ139" s="343"/>
      <c r="WNK139" s="343"/>
      <c r="WNL139" s="343"/>
      <c r="WNM139" s="343"/>
      <c r="WNN139" s="343"/>
      <c r="WNO139" s="343"/>
      <c r="WNP139" s="343"/>
      <c r="WNQ139" s="343"/>
      <c r="WNR139" s="343"/>
      <c r="WNS139" s="343"/>
      <c r="WNT139" s="343"/>
      <c r="WNU139" s="343"/>
      <c r="WNV139" s="343"/>
      <c r="WNW139" s="343"/>
      <c r="WNX139" s="343"/>
      <c r="WNY139" s="343"/>
      <c r="WNZ139" s="343"/>
      <c r="WOA139" s="343"/>
      <c r="WOB139" s="343"/>
      <c r="WOC139" s="343"/>
      <c r="WOD139" s="343"/>
      <c r="WOE139" s="343"/>
      <c r="WOF139" s="343"/>
      <c r="WOG139" s="343"/>
      <c r="WOH139" s="343"/>
      <c r="WOI139" s="343"/>
      <c r="WOJ139" s="343"/>
      <c r="WOK139" s="343"/>
      <c r="WOL139" s="343"/>
      <c r="WOM139" s="343"/>
      <c r="WON139" s="343"/>
      <c r="WOO139" s="343"/>
      <c r="WOP139" s="343"/>
      <c r="WOQ139" s="343"/>
      <c r="WOR139" s="343"/>
      <c r="WOS139" s="343"/>
      <c r="WOT139" s="343"/>
      <c r="WOU139" s="343"/>
      <c r="WOV139" s="343"/>
      <c r="WOW139" s="343"/>
      <c r="WOX139" s="343"/>
      <c r="WOY139" s="343"/>
      <c r="WOZ139" s="343"/>
      <c r="WPA139" s="343"/>
      <c r="WPB139" s="343"/>
      <c r="WPC139" s="343"/>
      <c r="WPD139" s="343"/>
      <c r="WPE139" s="343"/>
      <c r="WPF139" s="343"/>
      <c r="WPG139" s="343"/>
      <c r="WPH139" s="343"/>
      <c r="WPI139" s="343"/>
      <c r="WPJ139" s="343"/>
      <c r="WPK139" s="343"/>
      <c r="WPL139" s="343"/>
      <c r="WPM139" s="343"/>
      <c r="WPN139" s="343"/>
      <c r="WPO139" s="343"/>
      <c r="WPP139" s="343"/>
      <c r="WPQ139" s="343"/>
      <c r="WPR139" s="343"/>
      <c r="WPS139" s="343"/>
      <c r="WPT139" s="343"/>
      <c r="WPU139" s="343"/>
      <c r="WPV139" s="343"/>
      <c r="WPW139" s="343"/>
      <c r="WPX139" s="343"/>
      <c r="WPY139" s="343"/>
      <c r="WPZ139" s="343"/>
      <c r="WQA139" s="343"/>
      <c r="WQB139" s="343"/>
      <c r="WQC139" s="343"/>
      <c r="WQD139" s="343"/>
      <c r="WQE139" s="343"/>
      <c r="WQF139" s="343"/>
      <c r="WQG139" s="343"/>
      <c r="WQH139" s="343"/>
      <c r="WQI139" s="343"/>
      <c r="WQJ139" s="343"/>
      <c r="WQK139" s="343"/>
      <c r="WQL139" s="343"/>
      <c r="WQM139" s="343"/>
      <c r="WQN139" s="343"/>
      <c r="WQO139" s="343"/>
      <c r="WQP139" s="343"/>
      <c r="WQQ139" s="343"/>
      <c r="WQR139" s="343"/>
      <c r="WQS139" s="343"/>
      <c r="WQT139" s="343"/>
      <c r="WQU139" s="343"/>
      <c r="WQV139" s="343"/>
      <c r="WQW139" s="343"/>
      <c r="WQX139" s="343"/>
      <c r="WQY139" s="343"/>
      <c r="WQZ139" s="343"/>
      <c r="WRA139" s="343"/>
      <c r="WRB139" s="343"/>
      <c r="WRC139" s="343"/>
      <c r="WRD139" s="343"/>
      <c r="WRE139" s="343"/>
      <c r="WRF139" s="343"/>
      <c r="WRG139" s="343"/>
      <c r="WRH139" s="343"/>
      <c r="WRI139" s="343"/>
      <c r="WRJ139" s="343"/>
      <c r="WRK139" s="343"/>
      <c r="WRL139" s="343"/>
      <c r="WRM139" s="343"/>
      <c r="WRN139" s="343"/>
      <c r="WRO139" s="343"/>
      <c r="WRP139" s="343"/>
      <c r="WRQ139" s="343"/>
      <c r="WRR139" s="343"/>
      <c r="WRS139" s="343"/>
      <c r="WRT139" s="343"/>
      <c r="WRU139" s="343"/>
      <c r="WRV139" s="343"/>
      <c r="WRW139" s="343"/>
      <c r="WRX139" s="343"/>
      <c r="WRY139" s="343"/>
      <c r="WRZ139" s="343"/>
      <c r="WSA139" s="343"/>
      <c r="WSB139" s="343"/>
      <c r="WSC139" s="343"/>
      <c r="WSD139" s="343"/>
      <c r="WSE139" s="343"/>
      <c r="WSF139" s="343"/>
      <c r="WSG139" s="343"/>
      <c r="WSH139" s="343"/>
      <c r="WSI139" s="343"/>
      <c r="WSJ139" s="343"/>
      <c r="WSK139" s="343"/>
      <c r="WSL139" s="343"/>
      <c r="WSM139" s="343"/>
      <c r="WSN139" s="343"/>
      <c r="WSO139" s="343"/>
      <c r="WSP139" s="343"/>
      <c r="WSQ139" s="343"/>
      <c r="WSR139" s="343"/>
      <c r="WSS139" s="343"/>
      <c r="WST139" s="343"/>
      <c r="WSU139" s="343"/>
      <c r="WSV139" s="343"/>
      <c r="WSW139" s="343"/>
      <c r="WSX139" s="343"/>
      <c r="WSY139" s="343"/>
      <c r="WSZ139" s="343"/>
      <c r="WTA139" s="343"/>
      <c r="WTB139" s="343"/>
      <c r="WTC139" s="343"/>
      <c r="WTD139" s="343"/>
      <c r="WTE139" s="343"/>
      <c r="WTF139" s="343"/>
      <c r="WTG139" s="343"/>
      <c r="WTH139" s="343"/>
      <c r="WTI139" s="343"/>
      <c r="WTJ139" s="343"/>
      <c r="WTK139" s="343"/>
      <c r="WTL139" s="343"/>
      <c r="WTM139" s="343"/>
      <c r="WTN139" s="343"/>
      <c r="WTO139" s="343"/>
      <c r="WTP139" s="343"/>
      <c r="WTQ139" s="343"/>
      <c r="WTR139" s="343"/>
      <c r="WTS139" s="343"/>
      <c r="WTT139" s="343"/>
      <c r="WTU139" s="343"/>
      <c r="WTV139" s="343"/>
      <c r="WTW139" s="343"/>
      <c r="WTX139" s="343"/>
      <c r="WTY139" s="343"/>
      <c r="WTZ139" s="343"/>
      <c r="WUA139" s="343"/>
      <c r="WUB139" s="343"/>
      <c r="WUC139" s="343"/>
      <c r="WUD139" s="343"/>
      <c r="WUE139" s="343"/>
      <c r="WUF139" s="343"/>
      <c r="WUG139" s="343"/>
      <c r="WUH139" s="343"/>
      <c r="WUI139" s="343"/>
      <c r="WUJ139" s="343"/>
      <c r="WUK139" s="343"/>
      <c r="WUL139" s="343"/>
      <c r="WUM139" s="343"/>
      <c r="WUN139" s="343"/>
      <c r="WUO139" s="343"/>
      <c r="WUP139" s="343"/>
      <c r="WUQ139" s="343"/>
      <c r="WUR139" s="343"/>
      <c r="WUS139" s="343"/>
      <c r="WUT139" s="343"/>
      <c r="WUU139" s="343"/>
      <c r="WUV139" s="343"/>
      <c r="WUW139" s="343"/>
      <c r="WUX139" s="343"/>
      <c r="WUY139" s="343"/>
      <c r="WUZ139" s="343"/>
      <c r="WVA139" s="343"/>
      <c r="WVB139" s="343"/>
      <c r="WVC139" s="343"/>
      <c r="WVD139" s="343"/>
      <c r="WVE139" s="343"/>
      <c r="WVF139" s="343"/>
      <c r="WVG139" s="343"/>
      <c r="WVH139" s="343"/>
      <c r="WVI139" s="343"/>
      <c r="WVJ139" s="343"/>
      <c r="WVK139" s="343"/>
      <c r="WVL139" s="343"/>
      <c r="WVM139" s="343"/>
      <c r="WVN139" s="343"/>
      <c r="WVO139" s="343"/>
      <c r="WVP139" s="343"/>
      <c r="WVQ139" s="343"/>
      <c r="WVR139" s="343"/>
      <c r="WVS139" s="343"/>
      <c r="WVT139" s="343"/>
      <c r="WVU139" s="343"/>
      <c r="WVV139" s="343"/>
      <c r="WVW139" s="343"/>
      <c r="WVX139" s="343"/>
      <c r="WVY139" s="343"/>
      <c r="WVZ139" s="343"/>
      <c r="WWA139" s="343"/>
      <c r="WWB139" s="343"/>
      <c r="WWC139" s="343"/>
      <c r="WWD139" s="343"/>
      <c r="WWE139" s="343"/>
      <c r="WWF139" s="343"/>
      <c r="WWG139" s="343"/>
      <c r="WWH139" s="343"/>
      <c r="WWI139" s="343"/>
      <c r="WWJ139" s="343"/>
      <c r="WWK139" s="343"/>
      <c r="WWL139" s="343"/>
      <c r="WWM139" s="343"/>
      <c r="WWN139" s="343"/>
      <c r="WWO139" s="343"/>
      <c r="WWP139" s="343"/>
      <c r="WWQ139" s="343"/>
      <c r="WWR139" s="343"/>
      <c r="WWS139" s="343"/>
      <c r="WWT139" s="343"/>
      <c r="WWU139" s="343"/>
      <c r="WWV139" s="343"/>
      <c r="WWW139" s="343"/>
      <c r="WWX139" s="343"/>
      <c r="WWY139" s="343"/>
      <c r="WWZ139" s="343"/>
      <c r="WXA139" s="343"/>
      <c r="WXB139" s="343"/>
      <c r="WXC139" s="343"/>
      <c r="WXD139" s="343"/>
      <c r="WXE139" s="343"/>
      <c r="WXF139" s="343"/>
      <c r="WXG139" s="343"/>
      <c r="WXH139" s="343"/>
      <c r="WXI139" s="343"/>
      <c r="WXJ139" s="343"/>
      <c r="WXK139" s="343"/>
      <c r="WXL139" s="343"/>
      <c r="WXM139" s="343"/>
      <c r="WXN139" s="343"/>
      <c r="WXO139" s="343"/>
      <c r="WXP139" s="343"/>
      <c r="WXQ139" s="343"/>
      <c r="WXR139" s="343"/>
      <c r="WXS139" s="343"/>
      <c r="WXT139" s="343"/>
      <c r="WXU139" s="343"/>
      <c r="WXV139" s="343"/>
      <c r="WXW139" s="343"/>
      <c r="WXX139" s="343"/>
      <c r="WXY139" s="343"/>
      <c r="WXZ139" s="343"/>
      <c r="WYA139" s="343"/>
      <c r="WYB139" s="343"/>
      <c r="WYC139" s="343"/>
      <c r="WYD139" s="343"/>
      <c r="WYE139" s="343"/>
      <c r="WYF139" s="343"/>
      <c r="WYG139" s="343"/>
      <c r="WYH139" s="343"/>
      <c r="WYI139" s="343"/>
      <c r="WYJ139" s="343"/>
      <c r="WYK139" s="343"/>
      <c r="WYL139" s="343"/>
      <c r="WYM139" s="343"/>
      <c r="WYN139" s="343"/>
      <c r="WYO139" s="343"/>
      <c r="WYP139" s="343"/>
      <c r="WYQ139" s="343"/>
      <c r="WYR139" s="343"/>
      <c r="WYS139" s="343"/>
      <c r="WYT139" s="343"/>
      <c r="WYU139" s="343"/>
      <c r="WYV139" s="343"/>
      <c r="WYW139" s="343"/>
      <c r="WYX139" s="343"/>
      <c r="WYY139" s="343"/>
      <c r="WYZ139" s="343"/>
      <c r="WZA139" s="343"/>
      <c r="WZB139" s="343"/>
      <c r="WZC139" s="343"/>
      <c r="WZD139" s="343"/>
      <c r="WZE139" s="343"/>
      <c r="WZF139" s="343"/>
      <c r="WZG139" s="343"/>
      <c r="WZH139" s="343"/>
      <c r="WZI139" s="343"/>
      <c r="WZJ139" s="343"/>
      <c r="WZK139" s="343"/>
      <c r="WZL139" s="343"/>
      <c r="WZM139" s="343"/>
      <c r="WZN139" s="343"/>
      <c r="WZO139" s="343"/>
      <c r="WZP139" s="343"/>
      <c r="WZQ139" s="343"/>
      <c r="WZR139" s="343"/>
      <c r="WZS139" s="343"/>
      <c r="WZT139" s="343"/>
      <c r="WZU139" s="343"/>
      <c r="WZV139" s="343"/>
      <c r="WZW139" s="343"/>
      <c r="WZX139" s="343"/>
      <c r="WZY139" s="343"/>
      <c r="WZZ139" s="343"/>
      <c r="XAA139" s="343"/>
      <c r="XAB139" s="343"/>
      <c r="XAC139" s="343"/>
      <c r="XAD139" s="343"/>
      <c r="XAE139" s="343"/>
      <c r="XAF139" s="343"/>
      <c r="XAG139" s="343"/>
      <c r="XAH139" s="343"/>
      <c r="XAI139" s="343"/>
      <c r="XAJ139" s="343"/>
      <c r="XAK139" s="343"/>
      <c r="XAL139" s="343"/>
      <c r="XAM139" s="343"/>
      <c r="XAN139" s="343"/>
      <c r="XAO139" s="343"/>
      <c r="XAP139" s="343"/>
      <c r="XAQ139" s="343"/>
      <c r="XAR139" s="343"/>
      <c r="XAS139" s="343"/>
      <c r="XAT139" s="343"/>
      <c r="XAU139" s="343"/>
      <c r="XAV139" s="343"/>
      <c r="XAW139" s="343"/>
      <c r="XAX139" s="343"/>
      <c r="XAY139" s="343"/>
      <c r="XAZ139" s="343"/>
      <c r="XBA139" s="343"/>
      <c r="XBB139" s="343"/>
      <c r="XBC139" s="343"/>
      <c r="XBD139" s="343"/>
      <c r="XBE139" s="343"/>
      <c r="XBF139" s="343"/>
      <c r="XBG139" s="343"/>
      <c r="XBH139" s="343"/>
      <c r="XBI139" s="343"/>
      <c r="XBJ139" s="343"/>
      <c r="XBK139" s="343"/>
      <c r="XBL139" s="343"/>
      <c r="XBM139" s="343"/>
      <c r="XBN139" s="343"/>
      <c r="XBO139" s="343"/>
      <c r="XBP139" s="343"/>
      <c r="XBQ139" s="343"/>
      <c r="XBR139" s="343"/>
      <c r="XBS139" s="343"/>
      <c r="XBT139" s="343"/>
      <c r="XBU139" s="343"/>
      <c r="XBV139" s="343"/>
      <c r="XBW139" s="343"/>
      <c r="XBX139" s="343"/>
      <c r="XBY139" s="343"/>
      <c r="XBZ139" s="343"/>
      <c r="XCA139" s="343"/>
      <c r="XCB139" s="343"/>
      <c r="XCC139" s="343"/>
      <c r="XCD139" s="343"/>
      <c r="XCE139" s="343"/>
      <c r="XCF139" s="343"/>
      <c r="XCG139" s="343"/>
      <c r="XCH139" s="343"/>
      <c r="XCI139" s="343"/>
      <c r="XCJ139" s="343"/>
      <c r="XCK139" s="343"/>
      <c r="XCL139" s="343"/>
      <c r="XCM139" s="343"/>
      <c r="XCN139" s="343"/>
      <c r="XCO139" s="343"/>
      <c r="XCP139" s="343"/>
      <c r="XCQ139" s="343"/>
      <c r="XCR139" s="343"/>
      <c r="XCS139" s="343"/>
      <c r="XCT139" s="343"/>
      <c r="XCU139" s="343"/>
      <c r="XCV139" s="343"/>
      <c r="XCW139" s="343"/>
      <c r="XCX139" s="343"/>
      <c r="XCY139" s="343"/>
      <c r="XCZ139" s="343"/>
      <c r="XDA139" s="343"/>
      <c r="XDB139" s="343"/>
      <c r="XDC139" s="343"/>
      <c r="XDD139" s="343"/>
      <c r="XDE139" s="343"/>
      <c r="XDF139" s="343"/>
      <c r="XDG139" s="343"/>
      <c r="XDH139" s="343"/>
      <c r="XDI139" s="343"/>
      <c r="XDJ139" s="343"/>
      <c r="XDK139" s="343"/>
      <c r="XDL139" s="343"/>
      <c r="XDM139" s="343"/>
      <c r="XDN139" s="343"/>
      <c r="XDO139" s="343"/>
      <c r="XDP139" s="343"/>
      <c r="XDQ139" s="343"/>
      <c r="XDR139" s="343"/>
      <c r="XDS139" s="343"/>
      <c r="XDT139" s="343"/>
      <c r="XDU139" s="343"/>
      <c r="XDV139" s="343"/>
      <c r="XDW139" s="343"/>
      <c r="XDX139" s="343"/>
      <c r="XDY139" s="343"/>
      <c r="XDZ139" s="343"/>
      <c r="XEA139" s="343"/>
      <c r="XEB139" s="343"/>
      <c r="XEC139" s="343"/>
      <c r="XED139" s="343"/>
      <c r="XEE139" s="343"/>
      <c r="XEF139" s="343"/>
      <c r="XEG139" s="343"/>
      <c r="XEH139" s="343"/>
      <c r="XEI139" s="343"/>
      <c r="XEJ139" s="343"/>
      <c r="XEK139" s="343"/>
      <c r="XEL139" s="343"/>
      <c r="XEM139" s="343"/>
      <c r="XEN139" s="343"/>
      <c r="XEO139" s="343"/>
      <c r="XEP139" s="343"/>
      <c r="XEQ139" s="343"/>
      <c r="XER139" s="343"/>
      <c r="XES139" s="343"/>
      <c r="XET139" s="343"/>
      <c r="XEU139" s="343"/>
      <c r="XEV139" s="343"/>
      <c r="XEW139" s="343"/>
      <c r="XEX139" s="343"/>
      <c r="XEY139" s="343"/>
      <c r="XEZ139" s="343"/>
      <c r="XFA139" s="343"/>
      <c r="XFB139" s="343"/>
    </row>
    <row r="140" spans="1:16382">
      <c r="A140" s="460"/>
      <c r="B140" s="461"/>
      <c r="C140" s="545" t="s">
        <v>1191</v>
      </c>
      <c r="D140" s="546"/>
      <c r="E140" s="546"/>
      <c r="F140" s="547"/>
      <c r="J140" s="394"/>
      <c r="K140" s="394"/>
      <c r="L140" s="394"/>
      <c r="M140" s="343"/>
      <c r="N140" s="343"/>
      <c r="O140" s="343"/>
      <c r="P140" s="343"/>
      <c r="Q140" s="343"/>
      <c r="R140" s="343"/>
      <c r="S140" s="343"/>
      <c r="T140" s="343"/>
      <c r="U140" s="343"/>
      <c r="V140" s="343"/>
      <c r="W140" s="343"/>
      <c r="X140" s="343"/>
      <c r="Y140" s="343"/>
      <c r="Z140" s="343"/>
      <c r="AA140" s="343"/>
      <c r="AB140" s="343"/>
      <c r="AC140" s="343"/>
      <c r="AD140" s="343"/>
      <c r="AE140" s="343"/>
      <c r="AF140" s="343"/>
      <c r="AG140" s="343"/>
      <c r="AH140" s="343"/>
      <c r="AI140" s="343"/>
      <c r="AJ140" s="343"/>
      <c r="AK140" s="343"/>
      <c r="AL140" s="343"/>
      <c r="AM140" s="343"/>
      <c r="AN140" s="343"/>
      <c r="AO140" s="343"/>
      <c r="AP140" s="343"/>
      <c r="AQ140" s="343"/>
      <c r="AR140" s="343"/>
      <c r="AS140" s="343"/>
      <c r="AT140" s="343"/>
      <c r="AU140" s="343"/>
      <c r="AV140" s="343"/>
      <c r="AW140" s="343"/>
      <c r="AX140" s="343"/>
      <c r="AY140" s="343"/>
      <c r="AZ140" s="343"/>
      <c r="BA140" s="343"/>
      <c r="BB140" s="343"/>
      <c r="BC140" s="343"/>
      <c r="BD140" s="343"/>
      <c r="BE140" s="343"/>
      <c r="BF140" s="343"/>
      <c r="BG140" s="343"/>
      <c r="BH140" s="343"/>
      <c r="BI140" s="343"/>
      <c r="BJ140" s="343"/>
      <c r="BK140" s="343"/>
      <c r="BL140" s="343"/>
      <c r="BM140" s="343"/>
      <c r="BN140" s="343"/>
      <c r="BO140" s="343"/>
      <c r="BP140" s="343"/>
      <c r="BQ140" s="343"/>
      <c r="BR140" s="343"/>
      <c r="BS140" s="343"/>
      <c r="BT140" s="343"/>
      <c r="BU140" s="343"/>
      <c r="BV140" s="343"/>
      <c r="BW140" s="343"/>
      <c r="BX140" s="343"/>
      <c r="BY140" s="343"/>
      <c r="BZ140" s="343"/>
      <c r="CA140" s="343"/>
      <c r="CB140" s="343"/>
      <c r="CC140" s="343"/>
      <c r="CD140" s="343"/>
      <c r="CE140" s="343"/>
      <c r="CF140" s="343"/>
      <c r="CG140" s="343"/>
      <c r="CH140" s="343"/>
      <c r="CI140" s="343"/>
      <c r="CJ140" s="343"/>
      <c r="CK140" s="343"/>
      <c r="CL140" s="343"/>
      <c r="CM140" s="343"/>
      <c r="CN140" s="343"/>
      <c r="CO140" s="343"/>
      <c r="CP140" s="343"/>
      <c r="CQ140" s="343"/>
      <c r="CR140" s="343"/>
      <c r="CS140" s="343"/>
      <c r="CT140" s="343"/>
      <c r="CU140" s="343"/>
      <c r="CV140" s="343"/>
      <c r="CW140" s="343"/>
      <c r="CX140" s="343"/>
      <c r="CY140" s="343"/>
      <c r="CZ140" s="343"/>
      <c r="DA140" s="343"/>
      <c r="DB140" s="343"/>
      <c r="DC140" s="343"/>
      <c r="DD140" s="343"/>
      <c r="DE140" s="343"/>
      <c r="DF140" s="343"/>
      <c r="DG140" s="343"/>
      <c r="DH140" s="343"/>
      <c r="DI140" s="343"/>
      <c r="DJ140" s="343"/>
      <c r="DK140" s="343"/>
      <c r="DL140" s="343"/>
      <c r="DM140" s="343"/>
      <c r="DN140" s="343"/>
      <c r="DO140" s="343"/>
      <c r="DP140" s="343"/>
      <c r="DQ140" s="343"/>
      <c r="DR140" s="343"/>
      <c r="DS140" s="343"/>
      <c r="DT140" s="343"/>
      <c r="DU140" s="343"/>
      <c r="DV140" s="343"/>
      <c r="DW140" s="343"/>
      <c r="DX140" s="343"/>
      <c r="DY140" s="343"/>
      <c r="DZ140" s="343"/>
      <c r="EA140" s="343"/>
      <c r="EB140" s="343"/>
      <c r="EC140" s="343"/>
      <c r="ED140" s="343"/>
      <c r="EE140" s="343"/>
      <c r="EF140" s="343"/>
      <c r="EG140" s="343"/>
      <c r="EH140" s="343"/>
      <c r="EI140" s="343"/>
      <c r="EJ140" s="343"/>
      <c r="EK140" s="343"/>
      <c r="EL140" s="343"/>
      <c r="EM140" s="343"/>
      <c r="EN140" s="343"/>
      <c r="EO140" s="343"/>
      <c r="EP140" s="343"/>
      <c r="EQ140" s="343"/>
      <c r="ER140" s="343"/>
      <c r="ES140" s="343"/>
      <c r="ET140" s="343"/>
      <c r="EU140" s="343"/>
      <c r="EV140" s="343"/>
      <c r="EW140" s="343"/>
      <c r="EX140" s="343"/>
      <c r="EY140" s="343"/>
      <c r="EZ140" s="343"/>
      <c r="FA140" s="343"/>
      <c r="FB140" s="343"/>
      <c r="FC140" s="343"/>
      <c r="FD140" s="343"/>
      <c r="FE140" s="343"/>
      <c r="FF140" s="343"/>
      <c r="FG140" s="343"/>
      <c r="FH140" s="343"/>
      <c r="FI140" s="343"/>
      <c r="FJ140" s="343"/>
      <c r="FK140" s="343"/>
      <c r="FL140" s="343"/>
      <c r="FM140" s="343"/>
      <c r="FN140" s="343"/>
      <c r="FO140" s="343"/>
      <c r="FP140" s="343"/>
      <c r="FQ140" s="343"/>
      <c r="FR140" s="343"/>
      <c r="FS140" s="343"/>
      <c r="FT140" s="343"/>
      <c r="FU140" s="343"/>
      <c r="FV140" s="343"/>
      <c r="FW140" s="343"/>
      <c r="FX140" s="343"/>
      <c r="FY140" s="343"/>
      <c r="FZ140" s="343"/>
      <c r="GA140" s="343"/>
      <c r="GB140" s="343"/>
      <c r="GC140" s="343"/>
      <c r="GD140" s="343"/>
      <c r="GE140" s="343"/>
      <c r="GF140" s="343"/>
      <c r="GG140" s="343"/>
      <c r="GH140" s="343"/>
      <c r="GI140" s="343"/>
      <c r="GJ140" s="343"/>
      <c r="GK140" s="343"/>
      <c r="GL140" s="343"/>
      <c r="GM140" s="343"/>
      <c r="GN140" s="343"/>
      <c r="GO140" s="343"/>
      <c r="GP140" s="343"/>
      <c r="GQ140" s="343"/>
      <c r="GR140" s="343"/>
      <c r="GS140" s="343"/>
      <c r="GT140" s="343"/>
      <c r="GU140" s="343"/>
      <c r="GV140" s="343"/>
      <c r="GW140" s="343"/>
      <c r="GX140" s="343"/>
      <c r="GY140" s="343"/>
      <c r="GZ140" s="343"/>
      <c r="HA140" s="343"/>
      <c r="HB140" s="343"/>
      <c r="HC140" s="343"/>
      <c r="HD140" s="343"/>
      <c r="HE140" s="343"/>
      <c r="HF140" s="343"/>
      <c r="HG140" s="343"/>
      <c r="HH140" s="343"/>
      <c r="HI140" s="343"/>
      <c r="HJ140" s="343"/>
      <c r="HK140" s="343"/>
      <c r="HL140" s="343"/>
      <c r="HM140" s="343"/>
      <c r="HN140" s="343"/>
      <c r="HO140" s="343"/>
      <c r="HP140" s="343"/>
      <c r="HQ140" s="343"/>
      <c r="HR140" s="343"/>
      <c r="HS140" s="343"/>
      <c r="HT140" s="343"/>
      <c r="HU140" s="343"/>
      <c r="HV140" s="343"/>
      <c r="HW140" s="343"/>
      <c r="HX140" s="343"/>
      <c r="HY140" s="343"/>
      <c r="HZ140" s="343"/>
      <c r="IA140" s="343"/>
      <c r="IB140" s="343"/>
      <c r="IC140" s="343"/>
      <c r="ID140" s="343"/>
      <c r="IE140" s="343"/>
      <c r="IF140" s="343"/>
      <c r="IG140" s="343"/>
      <c r="IH140" s="343"/>
      <c r="II140" s="343"/>
      <c r="IJ140" s="343"/>
      <c r="IK140" s="343"/>
      <c r="IL140" s="343"/>
      <c r="IM140" s="343"/>
      <c r="IN140" s="343"/>
      <c r="IO140" s="343"/>
      <c r="IP140" s="343"/>
      <c r="IQ140" s="343"/>
      <c r="IR140" s="343"/>
      <c r="IS140" s="343"/>
      <c r="IT140" s="343"/>
      <c r="IU140" s="343"/>
      <c r="IV140" s="343"/>
      <c r="IW140" s="343"/>
      <c r="IX140" s="343"/>
      <c r="IY140" s="343"/>
      <c r="IZ140" s="343"/>
      <c r="JA140" s="343"/>
      <c r="JB140" s="343"/>
      <c r="JC140" s="343"/>
      <c r="JD140" s="343"/>
      <c r="JE140" s="343"/>
      <c r="JF140" s="343"/>
      <c r="JG140" s="343"/>
      <c r="JH140" s="343"/>
      <c r="JI140" s="343"/>
      <c r="JJ140" s="343"/>
      <c r="JK140" s="343"/>
      <c r="JL140" s="343"/>
      <c r="JM140" s="343"/>
      <c r="JN140" s="343"/>
      <c r="JO140" s="343"/>
      <c r="JP140" s="343"/>
      <c r="JQ140" s="343"/>
      <c r="JR140" s="343"/>
      <c r="JS140" s="343"/>
      <c r="JT140" s="343"/>
      <c r="JU140" s="343"/>
      <c r="JV140" s="343"/>
      <c r="JW140" s="343"/>
      <c r="JX140" s="343"/>
      <c r="JY140" s="343"/>
      <c r="JZ140" s="343"/>
      <c r="KA140" s="343"/>
      <c r="KB140" s="343"/>
      <c r="KC140" s="343"/>
      <c r="KD140" s="343"/>
      <c r="KE140" s="343"/>
      <c r="KF140" s="343"/>
      <c r="KG140" s="343"/>
      <c r="KH140" s="343"/>
      <c r="KI140" s="343"/>
      <c r="KJ140" s="343"/>
      <c r="KK140" s="343"/>
      <c r="KL140" s="343"/>
      <c r="KM140" s="343"/>
      <c r="KN140" s="343"/>
      <c r="KO140" s="343"/>
      <c r="KP140" s="343"/>
      <c r="KQ140" s="343"/>
      <c r="KR140" s="343"/>
      <c r="KS140" s="343"/>
      <c r="KT140" s="343"/>
      <c r="KU140" s="343"/>
      <c r="KV140" s="343"/>
      <c r="KW140" s="343"/>
      <c r="KX140" s="343"/>
      <c r="KY140" s="343"/>
      <c r="KZ140" s="343"/>
      <c r="LA140" s="343"/>
      <c r="LB140" s="343"/>
      <c r="LC140" s="343"/>
      <c r="LD140" s="343"/>
      <c r="LE140" s="343"/>
      <c r="LF140" s="343"/>
      <c r="LG140" s="343"/>
      <c r="LH140" s="343"/>
      <c r="LI140" s="343"/>
      <c r="LJ140" s="343"/>
      <c r="LK140" s="343"/>
      <c r="LL140" s="343"/>
      <c r="LM140" s="343"/>
      <c r="LN140" s="343"/>
      <c r="LO140" s="343"/>
      <c r="LP140" s="343"/>
      <c r="LQ140" s="343"/>
      <c r="LR140" s="343"/>
      <c r="LS140" s="343"/>
      <c r="LT140" s="343"/>
      <c r="LU140" s="343"/>
      <c r="LV140" s="343"/>
      <c r="LW140" s="343"/>
      <c r="LX140" s="343"/>
      <c r="LY140" s="343"/>
      <c r="LZ140" s="343"/>
      <c r="MA140" s="343"/>
      <c r="MB140" s="343"/>
      <c r="MC140" s="343"/>
      <c r="MD140" s="343"/>
      <c r="ME140" s="343"/>
      <c r="MF140" s="343"/>
      <c r="MG140" s="343"/>
      <c r="MH140" s="343"/>
      <c r="MI140" s="343"/>
      <c r="MJ140" s="343"/>
      <c r="MK140" s="343"/>
      <c r="ML140" s="343"/>
      <c r="MM140" s="343"/>
      <c r="MN140" s="343"/>
      <c r="MO140" s="343"/>
      <c r="MP140" s="343"/>
      <c r="MQ140" s="343"/>
      <c r="MR140" s="343"/>
      <c r="MS140" s="343"/>
      <c r="MT140" s="343"/>
      <c r="MU140" s="343"/>
      <c r="MV140" s="343"/>
      <c r="MW140" s="343"/>
      <c r="MX140" s="343"/>
      <c r="MY140" s="343"/>
      <c r="MZ140" s="343"/>
      <c r="NA140" s="343"/>
      <c r="NB140" s="343"/>
      <c r="NC140" s="343"/>
      <c r="ND140" s="343"/>
      <c r="NE140" s="343"/>
      <c r="NF140" s="343"/>
      <c r="NG140" s="343"/>
      <c r="NH140" s="343"/>
      <c r="NI140" s="343"/>
      <c r="NJ140" s="343"/>
      <c r="NK140" s="343"/>
      <c r="NL140" s="343"/>
      <c r="NM140" s="343"/>
      <c r="NN140" s="343"/>
      <c r="NO140" s="343"/>
      <c r="NP140" s="343"/>
      <c r="NQ140" s="343"/>
      <c r="NR140" s="343"/>
      <c r="NS140" s="343"/>
      <c r="NT140" s="343"/>
      <c r="NU140" s="343"/>
      <c r="NV140" s="343"/>
      <c r="NW140" s="343"/>
      <c r="NX140" s="343"/>
      <c r="NY140" s="343"/>
      <c r="NZ140" s="343"/>
      <c r="OA140" s="343"/>
      <c r="OB140" s="343"/>
      <c r="OC140" s="343"/>
      <c r="OD140" s="343"/>
      <c r="OE140" s="343"/>
      <c r="OF140" s="343"/>
      <c r="OG140" s="343"/>
      <c r="OH140" s="343"/>
      <c r="OI140" s="343"/>
      <c r="OJ140" s="343"/>
      <c r="OK140" s="343"/>
      <c r="OL140" s="343"/>
      <c r="OM140" s="343"/>
      <c r="ON140" s="343"/>
      <c r="OO140" s="343"/>
      <c r="OP140" s="343"/>
      <c r="OQ140" s="343"/>
      <c r="OR140" s="343"/>
      <c r="OS140" s="343"/>
      <c r="OT140" s="343"/>
      <c r="OU140" s="343"/>
      <c r="OV140" s="343"/>
      <c r="OW140" s="343"/>
      <c r="OX140" s="343"/>
      <c r="OY140" s="343"/>
      <c r="OZ140" s="343"/>
      <c r="PA140" s="343"/>
      <c r="PB140" s="343"/>
      <c r="PC140" s="343"/>
      <c r="PD140" s="343"/>
      <c r="PE140" s="343"/>
      <c r="PF140" s="343"/>
      <c r="PG140" s="343"/>
      <c r="PH140" s="343"/>
      <c r="PI140" s="343"/>
      <c r="PJ140" s="343"/>
      <c r="PK140" s="343"/>
      <c r="PL140" s="343"/>
      <c r="PM140" s="343"/>
      <c r="PN140" s="343"/>
      <c r="PO140" s="343"/>
      <c r="PP140" s="343"/>
      <c r="PQ140" s="343"/>
      <c r="PR140" s="343"/>
      <c r="PS140" s="343"/>
      <c r="PT140" s="343"/>
      <c r="PU140" s="343"/>
      <c r="PV140" s="343"/>
      <c r="PW140" s="343"/>
      <c r="PX140" s="343"/>
      <c r="PY140" s="343"/>
      <c r="PZ140" s="343"/>
      <c r="QA140" s="343"/>
      <c r="QB140" s="343"/>
      <c r="QC140" s="343"/>
      <c r="QD140" s="343"/>
      <c r="QE140" s="343"/>
      <c r="QF140" s="343"/>
      <c r="QG140" s="343"/>
      <c r="QH140" s="343"/>
      <c r="QI140" s="343"/>
      <c r="QJ140" s="343"/>
      <c r="QK140" s="343"/>
      <c r="QL140" s="343"/>
      <c r="QM140" s="343"/>
      <c r="QN140" s="343"/>
      <c r="QO140" s="343"/>
      <c r="QP140" s="343"/>
      <c r="QQ140" s="343"/>
      <c r="QR140" s="343"/>
      <c r="QS140" s="343"/>
      <c r="QT140" s="343"/>
      <c r="QU140" s="343"/>
      <c r="QV140" s="343"/>
      <c r="QW140" s="343"/>
      <c r="QX140" s="343"/>
      <c r="QY140" s="343"/>
      <c r="QZ140" s="343"/>
      <c r="RA140" s="343"/>
      <c r="RB140" s="343"/>
      <c r="RC140" s="343"/>
      <c r="RD140" s="343"/>
      <c r="RE140" s="343"/>
      <c r="RF140" s="343"/>
      <c r="RG140" s="343"/>
      <c r="RH140" s="343"/>
      <c r="RI140" s="343"/>
      <c r="RJ140" s="343"/>
      <c r="RK140" s="343"/>
      <c r="RL140" s="343"/>
      <c r="RM140" s="343"/>
      <c r="RN140" s="343"/>
      <c r="RO140" s="343"/>
      <c r="RP140" s="343"/>
      <c r="RQ140" s="343"/>
      <c r="RR140" s="343"/>
      <c r="RS140" s="343"/>
      <c r="RT140" s="343"/>
      <c r="RU140" s="343"/>
      <c r="RV140" s="343"/>
      <c r="RW140" s="343"/>
      <c r="RX140" s="343"/>
      <c r="RY140" s="343"/>
      <c r="RZ140" s="343"/>
      <c r="SA140" s="343"/>
      <c r="SB140" s="343"/>
      <c r="SC140" s="343"/>
      <c r="SD140" s="343"/>
      <c r="SE140" s="343"/>
      <c r="SF140" s="343"/>
      <c r="SG140" s="343"/>
      <c r="SH140" s="343"/>
      <c r="SI140" s="343"/>
      <c r="SJ140" s="343"/>
      <c r="SK140" s="343"/>
      <c r="SL140" s="343"/>
      <c r="SM140" s="343"/>
      <c r="SN140" s="343"/>
      <c r="SO140" s="343"/>
      <c r="SP140" s="343"/>
      <c r="SQ140" s="343"/>
      <c r="SR140" s="343"/>
      <c r="SS140" s="343"/>
      <c r="ST140" s="343"/>
      <c r="SU140" s="343"/>
      <c r="SV140" s="343"/>
      <c r="SW140" s="343"/>
      <c r="SX140" s="343"/>
      <c r="SY140" s="343"/>
      <c r="SZ140" s="343"/>
      <c r="TA140" s="343"/>
      <c r="TB140" s="343"/>
      <c r="TC140" s="343"/>
      <c r="TD140" s="343"/>
      <c r="TE140" s="343"/>
      <c r="TF140" s="343"/>
      <c r="TG140" s="343"/>
      <c r="TH140" s="343"/>
      <c r="TI140" s="343"/>
      <c r="TJ140" s="343"/>
      <c r="TK140" s="343"/>
      <c r="TL140" s="343"/>
      <c r="TM140" s="343"/>
      <c r="TN140" s="343"/>
      <c r="TO140" s="343"/>
      <c r="TP140" s="343"/>
      <c r="TQ140" s="343"/>
      <c r="TR140" s="343"/>
      <c r="TS140" s="343"/>
      <c r="TT140" s="343"/>
      <c r="TU140" s="343"/>
      <c r="TV140" s="343"/>
      <c r="TW140" s="343"/>
      <c r="TX140" s="343"/>
      <c r="TY140" s="343"/>
      <c r="TZ140" s="343"/>
      <c r="UA140" s="343"/>
      <c r="UB140" s="343"/>
      <c r="UC140" s="343"/>
      <c r="UD140" s="343"/>
      <c r="UE140" s="343"/>
      <c r="UF140" s="343"/>
      <c r="UG140" s="343"/>
      <c r="UH140" s="343"/>
      <c r="UI140" s="343"/>
      <c r="UJ140" s="343"/>
      <c r="UK140" s="343"/>
      <c r="UL140" s="343"/>
      <c r="UM140" s="343"/>
      <c r="UN140" s="343"/>
      <c r="UO140" s="343"/>
      <c r="UP140" s="343"/>
      <c r="UQ140" s="343"/>
      <c r="UR140" s="343"/>
      <c r="US140" s="343"/>
      <c r="UT140" s="343"/>
      <c r="UU140" s="343"/>
      <c r="UV140" s="343"/>
      <c r="UW140" s="343"/>
      <c r="UX140" s="343"/>
      <c r="UY140" s="343"/>
      <c r="UZ140" s="343"/>
      <c r="VA140" s="343"/>
      <c r="VB140" s="343"/>
      <c r="VC140" s="343"/>
      <c r="VD140" s="343"/>
      <c r="VE140" s="343"/>
      <c r="VF140" s="343"/>
      <c r="VG140" s="343"/>
      <c r="VH140" s="343"/>
      <c r="VI140" s="343"/>
      <c r="VJ140" s="343"/>
      <c r="VK140" s="343"/>
      <c r="VL140" s="343"/>
      <c r="VM140" s="343"/>
      <c r="VN140" s="343"/>
      <c r="VO140" s="343"/>
      <c r="VP140" s="343"/>
      <c r="VQ140" s="343"/>
      <c r="VR140" s="343"/>
      <c r="VS140" s="343"/>
      <c r="VT140" s="343"/>
      <c r="VU140" s="343"/>
      <c r="VV140" s="343"/>
      <c r="VW140" s="343"/>
      <c r="VX140" s="343"/>
      <c r="VY140" s="343"/>
      <c r="VZ140" s="343"/>
      <c r="WA140" s="343"/>
      <c r="WB140" s="343"/>
      <c r="WC140" s="343"/>
      <c r="WD140" s="343"/>
      <c r="WE140" s="343"/>
      <c r="WF140" s="343"/>
      <c r="WG140" s="343"/>
      <c r="WH140" s="343"/>
      <c r="WI140" s="343"/>
      <c r="WJ140" s="343"/>
      <c r="WK140" s="343"/>
      <c r="WL140" s="343"/>
      <c r="WM140" s="343"/>
      <c r="WN140" s="343"/>
      <c r="WO140" s="343"/>
      <c r="WP140" s="343"/>
      <c r="WQ140" s="343"/>
      <c r="WR140" s="343"/>
      <c r="WS140" s="343"/>
      <c r="WT140" s="343"/>
      <c r="WU140" s="343"/>
      <c r="WV140" s="343"/>
      <c r="WW140" s="343"/>
      <c r="WX140" s="343"/>
      <c r="WY140" s="343"/>
      <c r="WZ140" s="343"/>
      <c r="XA140" s="343"/>
      <c r="XB140" s="343"/>
      <c r="XC140" s="343"/>
      <c r="XD140" s="343"/>
      <c r="XE140" s="343"/>
      <c r="XF140" s="343"/>
      <c r="XG140" s="343"/>
      <c r="XH140" s="343"/>
      <c r="XI140" s="343"/>
      <c r="XJ140" s="343"/>
      <c r="XK140" s="343"/>
      <c r="XL140" s="343"/>
      <c r="XM140" s="343"/>
      <c r="XN140" s="343"/>
      <c r="XO140" s="343"/>
      <c r="XP140" s="343"/>
      <c r="XQ140" s="343"/>
      <c r="XR140" s="343"/>
      <c r="XS140" s="343"/>
      <c r="XT140" s="343"/>
      <c r="XU140" s="343"/>
      <c r="XV140" s="343"/>
      <c r="XW140" s="343"/>
      <c r="XX140" s="343"/>
      <c r="XY140" s="343"/>
      <c r="XZ140" s="343"/>
      <c r="YA140" s="343"/>
      <c r="YB140" s="343"/>
      <c r="YC140" s="343"/>
      <c r="YD140" s="343"/>
      <c r="YE140" s="343"/>
      <c r="YF140" s="343"/>
      <c r="YG140" s="343"/>
      <c r="YH140" s="343"/>
      <c r="YI140" s="343"/>
      <c r="YJ140" s="343"/>
      <c r="YK140" s="343"/>
      <c r="YL140" s="343"/>
      <c r="YM140" s="343"/>
      <c r="YN140" s="343"/>
      <c r="YO140" s="343"/>
      <c r="YP140" s="343"/>
      <c r="YQ140" s="343"/>
      <c r="YR140" s="343"/>
      <c r="YS140" s="343"/>
      <c r="YT140" s="343"/>
      <c r="YU140" s="343"/>
      <c r="YV140" s="343"/>
      <c r="YW140" s="343"/>
      <c r="YX140" s="343"/>
      <c r="YY140" s="343"/>
      <c r="YZ140" s="343"/>
      <c r="ZA140" s="343"/>
      <c r="ZB140" s="343"/>
      <c r="ZC140" s="343"/>
      <c r="ZD140" s="343"/>
      <c r="ZE140" s="343"/>
      <c r="ZF140" s="343"/>
      <c r="ZG140" s="343"/>
      <c r="ZH140" s="343"/>
      <c r="ZI140" s="343"/>
      <c r="ZJ140" s="343"/>
      <c r="ZK140" s="343"/>
      <c r="ZL140" s="343"/>
      <c r="ZM140" s="343"/>
      <c r="ZN140" s="343"/>
      <c r="ZO140" s="343"/>
      <c r="ZP140" s="343"/>
      <c r="ZQ140" s="343"/>
      <c r="ZR140" s="343"/>
      <c r="ZS140" s="343"/>
      <c r="ZT140" s="343"/>
      <c r="ZU140" s="343"/>
      <c r="ZV140" s="343"/>
      <c r="ZW140" s="343"/>
      <c r="ZX140" s="343"/>
      <c r="ZY140" s="343"/>
      <c r="ZZ140" s="343"/>
      <c r="AAA140" s="343"/>
      <c r="AAB140" s="343"/>
      <c r="AAC140" s="343"/>
      <c r="AAD140" s="343"/>
      <c r="AAE140" s="343"/>
      <c r="AAF140" s="343"/>
      <c r="AAG140" s="343"/>
      <c r="AAH140" s="343"/>
      <c r="AAI140" s="343"/>
      <c r="AAJ140" s="343"/>
      <c r="AAK140" s="343"/>
      <c r="AAL140" s="343"/>
      <c r="AAM140" s="343"/>
      <c r="AAN140" s="343"/>
      <c r="AAO140" s="343"/>
      <c r="AAP140" s="343"/>
      <c r="AAQ140" s="343"/>
      <c r="AAR140" s="343"/>
      <c r="AAS140" s="343"/>
      <c r="AAT140" s="343"/>
      <c r="AAU140" s="343"/>
      <c r="AAV140" s="343"/>
      <c r="AAW140" s="343"/>
      <c r="AAX140" s="343"/>
      <c r="AAY140" s="343"/>
      <c r="AAZ140" s="343"/>
      <c r="ABA140" s="343"/>
      <c r="ABB140" s="343"/>
      <c r="ABC140" s="343"/>
      <c r="ABD140" s="343"/>
      <c r="ABE140" s="343"/>
      <c r="ABF140" s="343"/>
      <c r="ABG140" s="343"/>
      <c r="ABH140" s="343"/>
      <c r="ABI140" s="343"/>
      <c r="ABJ140" s="343"/>
      <c r="ABK140" s="343"/>
      <c r="ABL140" s="343"/>
      <c r="ABM140" s="343"/>
      <c r="ABN140" s="343"/>
      <c r="ABO140" s="343"/>
      <c r="ABP140" s="343"/>
      <c r="ABQ140" s="343"/>
      <c r="ABR140" s="343"/>
      <c r="ABS140" s="343"/>
      <c r="ABT140" s="343"/>
      <c r="ABU140" s="343"/>
      <c r="ABV140" s="343"/>
      <c r="ABW140" s="343"/>
      <c r="ABX140" s="343"/>
      <c r="ABY140" s="343"/>
      <c r="ABZ140" s="343"/>
      <c r="ACA140" s="343"/>
      <c r="ACB140" s="343"/>
      <c r="ACC140" s="343"/>
      <c r="ACD140" s="343"/>
      <c r="ACE140" s="343"/>
      <c r="ACF140" s="343"/>
      <c r="ACG140" s="343"/>
      <c r="ACH140" s="343"/>
      <c r="ACI140" s="343"/>
      <c r="ACJ140" s="343"/>
      <c r="ACK140" s="343"/>
      <c r="ACL140" s="343"/>
      <c r="ACM140" s="343"/>
      <c r="ACN140" s="343"/>
      <c r="ACO140" s="343"/>
      <c r="ACP140" s="343"/>
      <c r="ACQ140" s="343"/>
      <c r="ACR140" s="343"/>
      <c r="ACS140" s="343"/>
      <c r="ACT140" s="343"/>
      <c r="ACU140" s="343"/>
      <c r="ACV140" s="343"/>
      <c r="ACW140" s="343"/>
      <c r="ACX140" s="343"/>
      <c r="ACY140" s="343"/>
      <c r="ACZ140" s="343"/>
      <c r="ADA140" s="343"/>
      <c r="ADB140" s="343"/>
      <c r="ADC140" s="343"/>
      <c r="ADD140" s="343"/>
      <c r="ADE140" s="343"/>
      <c r="ADF140" s="343"/>
      <c r="ADG140" s="343"/>
      <c r="ADH140" s="343"/>
      <c r="ADI140" s="343"/>
      <c r="ADJ140" s="343"/>
      <c r="ADK140" s="343"/>
      <c r="ADL140" s="343"/>
      <c r="ADM140" s="343"/>
      <c r="ADN140" s="343"/>
      <c r="ADO140" s="343"/>
      <c r="ADP140" s="343"/>
      <c r="ADQ140" s="343"/>
      <c r="ADR140" s="343"/>
      <c r="ADS140" s="343"/>
      <c r="ADT140" s="343"/>
      <c r="ADU140" s="343"/>
      <c r="ADV140" s="343"/>
      <c r="ADW140" s="343"/>
      <c r="ADX140" s="343"/>
      <c r="ADY140" s="343"/>
      <c r="ADZ140" s="343"/>
      <c r="AEA140" s="343"/>
      <c r="AEB140" s="343"/>
      <c r="AEC140" s="343"/>
      <c r="AED140" s="343"/>
      <c r="AEE140" s="343"/>
      <c r="AEF140" s="343"/>
      <c r="AEG140" s="343"/>
      <c r="AEH140" s="343"/>
      <c r="AEI140" s="343"/>
      <c r="AEJ140" s="343"/>
      <c r="AEK140" s="343"/>
      <c r="AEL140" s="343"/>
      <c r="AEM140" s="343"/>
      <c r="AEN140" s="343"/>
      <c r="AEO140" s="343"/>
      <c r="AEP140" s="343"/>
      <c r="AEQ140" s="343"/>
      <c r="AER140" s="343"/>
      <c r="AES140" s="343"/>
      <c r="AET140" s="343"/>
      <c r="AEU140" s="343"/>
      <c r="AEV140" s="343"/>
      <c r="AEW140" s="343"/>
      <c r="AEX140" s="343"/>
      <c r="AEY140" s="343"/>
      <c r="AEZ140" s="343"/>
      <c r="AFA140" s="343"/>
      <c r="AFB140" s="343"/>
      <c r="AFC140" s="343"/>
      <c r="AFD140" s="343"/>
      <c r="AFE140" s="343"/>
      <c r="AFF140" s="343"/>
      <c r="AFG140" s="343"/>
      <c r="AFH140" s="343"/>
      <c r="AFI140" s="343"/>
      <c r="AFJ140" s="343"/>
      <c r="AFK140" s="343"/>
      <c r="AFL140" s="343"/>
      <c r="AFM140" s="343"/>
      <c r="AFN140" s="343"/>
      <c r="AFO140" s="343"/>
      <c r="AFP140" s="343"/>
      <c r="AFQ140" s="343"/>
      <c r="AFR140" s="343"/>
      <c r="AFS140" s="343"/>
      <c r="AFT140" s="343"/>
      <c r="AFU140" s="343"/>
      <c r="AFV140" s="343"/>
      <c r="AFW140" s="343"/>
      <c r="AFX140" s="343"/>
      <c r="AFY140" s="343"/>
      <c r="AFZ140" s="343"/>
      <c r="AGA140" s="343"/>
      <c r="AGB140" s="343"/>
      <c r="AGC140" s="343"/>
      <c r="AGD140" s="343"/>
      <c r="AGE140" s="343"/>
      <c r="AGF140" s="343"/>
      <c r="AGG140" s="343"/>
      <c r="AGH140" s="343"/>
      <c r="AGI140" s="343"/>
      <c r="AGJ140" s="343"/>
      <c r="AGK140" s="343"/>
      <c r="AGL140" s="343"/>
      <c r="AGM140" s="343"/>
      <c r="AGN140" s="343"/>
      <c r="AGO140" s="343"/>
      <c r="AGP140" s="343"/>
      <c r="AGQ140" s="343"/>
      <c r="AGR140" s="343"/>
      <c r="AGS140" s="343"/>
      <c r="AGT140" s="343"/>
      <c r="AGU140" s="343"/>
      <c r="AGV140" s="343"/>
      <c r="AGW140" s="343"/>
      <c r="AGX140" s="343"/>
      <c r="AGY140" s="343"/>
      <c r="AGZ140" s="343"/>
      <c r="AHA140" s="343"/>
      <c r="AHB140" s="343"/>
      <c r="AHC140" s="343"/>
      <c r="AHD140" s="343"/>
      <c r="AHE140" s="343"/>
      <c r="AHF140" s="343"/>
      <c r="AHG140" s="343"/>
      <c r="AHH140" s="343"/>
      <c r="AHI140" s="343"/>
      <c r="AHJ140" s="343"/>
      <c r="AHK140" s="343"/>
      <c r="AHL140" s="343"/>
      <c r="AHM140" s="343"/>
      <c r="AHN140" s="343"/>
      <c r="AHO140" s="343"/>
      <c r="AHP140" s="343"/>
      <c r="AHQ140" s="343"/>
      <c r="AHR140" s="343"/>
      <c r="AHS140" s="343"/>
      <c r="AHT140" s="343"/>
      <c r="AHU140" s="343"/>
      <c r="AHV140" s="343"/>
      <c r="AHW140" s="343"/>
      <c r="AHX140" s="343"/>
      <c r="AHY140" s="343"/>
      <c r="AHZ140" s="343"/>
      <c r="AIA140" s="343"/>
      <c r="AIB140" s="343"/>
      <c r="AIC140" s="343"/>
      <c r="AID140" s="343"/>
      <c r="AIE140" s="343"/>
      <c r="AIF140" s="343"/>
      <c r="AIG140" s="343"/>
      <c r="AIH140" s="343"/>
      <c r="AII140" s="343"/>
      <c r="AIJ140" s="343"/>
      <c r="AIK140" s="343"/>
      <c r="AIL140" s="343"/>
      <c r="AIM140" s="343"/>
      <c r="AIN140" s="343"/>
      <c r="AIO140" s="343"/>
      <c r="AIP140" s="343"/>
      <c r="AIQ140" s="343"/>
      <c r="AIR140" s="343"/>
      <c r="AIS140" s="343"/>
      <c r="AIT140" s="343"/>
      <c r="AIU140" s="343"/>
      <c r="AIV140" s="343"/>
      <c r="AIW140" s="343"/>
      <c r="AIX140" s="343"/>
      <c r="AIY140" s="343"/>
      <c r="AIZ140" s="343"/>
      <c r="AJA140" s="343"/>
      <c r="AJB140" s="343"/>
      <c r="AJC140" s="343"/>
      <c r="AJD140" s="343"/>
      <c r="AJE140" s="343"/>
      <c r="AJF140" s="343"/>
      <c r="AJG140" s="343"/>
      <c r="AJH140" s="343"/>
      <c r="AJI140" s="343"/>
      <c r="AJJ140" s="343"/>
      <c r="AJK140" s="343"/>
      <c r="AJL140" s="343"/>
      <c r="AJM140" s="343"/>
      <c r="AJN140" s="343"/>
      <c r="AJO140" s="343"/>
      <c r="AJP140" s="343"/>
      <c r="AJQ140" s="343"/>
      <c r="AJR140" s="343"/>
      <c r="AJS140" s="343"/>
      <c r="AJT140" s="343"/>
      <c r="AJU140" s="343"/>
      <c r="AJV140" s="343"/>
      <c r="AJW140" s="343"/>
      <c r="AJX140" s="343"/>
      <c r="AJY140" s="343"/>
      <c r="AJZ140" s="343"/>
      <c r="AKA140" s="343"/>
      <c r="AKB140" s="343"/>
      <c r="AKC140" s="343"/>
      <c r="AKD140" s="343"/>
      <c r="AKE140" s="343"/>
      <c r="AKF140" s="343"/>
      <c r="AKG140" s="343"/>
      <c r="AKH140" s="343"/>
      <c r="AKI140" s="343"/>
      <c r="AKJ140" s="343"/>
      <c r="AKK140" s="343"/>
      <c r="AKL140" s="343"/>
      <c r="AKM140" s="343"/>
      <c r="AKN140" s="343"/>
      <c r="AKO140" s="343"/>
      <c r="AKP140" s="343"/>
      <c r="AKQ140" s="343"/>
      <c r="AKR140" s="343"/>
      <c r="AKS140" s="343"/>
      <c r="AKT140" s="343"/>
      <c r="AKU140" s="343"/>
      <c r="AKV140" s="343"/>
      <c r="AKW140" s="343"/>
      <c r="AKX140" s="343"/>
      <c r="AKY140" s="343"/>
      <c r="AKZ140" s="343"/>
      <c r="ALA140" s="343"/>
      <c r="ALB140" s="343"/>
      <c r="ALC140" s="343"/>
      <c r="ALD140" s="343"/>
      <c r="ALE140" s="343"/>
      <c r="ALF140" s="343"/>
      <c r="ALG140" s="343"/>
      <c r="ALH140" s="343"/>
      <c r="ALI140" s="343"/>
      <c r="ALJ140" s="343"/>
      <c r="ALK140" s="343"/>
      <c r="ALL140" s="343"/>
      <c r="ALM140" s="343"/>
      <c r="ALN140" s="343"/>
      <c r="ALO140" s="343"/>
      <c r="ALP140" s="343"/>
      <c r="ALQ140" s="343"/>
      <c r="ALR140" s="343"/>
      <c r="ALS140" s="343"/>
      <c r="ALT140" s="343"/>
      <c r="ALU140" s="343"/>
      <c r="ALV140" s="343"/>
      <c r="ALW140" s="343"/>
      <c r="ALX140" s="343"/>
      <c r="ALY140" s="343"/>
      <c r="ALZ140" s="343"/>
      <c r="AMA140" s="343"/>
      <c r="AMB140" s="343"/>
      <c r="AMC140" s="343"/>
      <c r="AMD140" s="343"/>
      <c r="AME140" s="343"/>
      <c r="AMF140" s="343"/>
      <c r="AMG140" s="343"/>
      <c r="AMH140" s="343"/>
      <c r="AMI140" s="343"/>
      <c r="AMJ140" s="343"/>
      <c r="AMK140" s="343"/>
      <c r="AML140" s="343"/>
      <c r="AMM140" s="343"/>
      <c r="AMN140" s="343"/>
      <c r="AMO140" s="343"/>
      <c r="AMP140" s="343"/>
      <c r="AMQ140" s="343"/>
      <c r="AMR140" s="343"/>
      <c r="AMS140" s="343"/>
      <c r="AMT140" s="343"/>
      <c r="AMU140" s="343"/>
      <c r="AMV140" s="343"/>
      <c r="AMW140" s="343"/>
      <c r="AMX140" s="343"/>
      <c r="AMY140" s="343"/>
      <c r="AMZ140" s="343"/>
      <c r="ANA140" s="343"/>
      <c r="ANB140" s="343"/>
      <c r="ANC140" s="343"/>
      <c r="AND140" s="343"/>
      <c r="ANE140" s="343"/>
      <c r="ANF140" s="343"/>
      <c r="ANG140" s="343"/>
      <c r="ANH140" s="343"/>
      <c r="ANI140" s="343"/>
      <c r="ANJ140" s="343"/>
      <c r="ANK140" s="343"/>
      <c r="ANL140" s="343"/>
      <c r="ANM140" s="343"/>
      <c r="ANN140" s="343"/>
      <c r="ANO140" s="343"/>
      <c r="ANP140" s="343"/>
      <c r="ANQ140" s="343"/>
      <c r="ANR140" s="343"/>
      <c r="ANS140" s="343"/>
      <c r="ANT140" s="343"/>
      <c r="ANU140" s="343"/>
      <c r="ANV140" s="343"/>
      <c r="ANW140" s="343"/>
      <c r="ANX140" s="343"/>
      <c r="ANY140" s="343"/>
      <c r="ANZ140" s="343"/>
      <c r="AOA140" s="343"/>
      <c r="AOB140" s="343"/>
      <c r="AOC140" s="343"/>
      <c r="AOD140" s="343"/>
      <c r="AOE140" s="343"/>
      <c r="AOF140" s="343"/>
      <c r="AOG140" s="343"/>
      <c r="AOH140" s="343"/>
      <c r="AOI140" s="343"/>
      <c r="AOJ140" s="343"/>
      <c r="AOK140" s="343"/>
      <c r="AOL140" s="343"/>
      <c r="AOM140" s="343"/>
      <c r="AON140" s="343"/>
      <c r="AOO140" s="343"/>
      <c r="AOP140" s="343"/>
      <c r="AOQ140" s="343"/>
      <c r="AOR140" s="343"/>
      <c r="AOS140" s="343"/>
      <c r="AOT140" s="343"/>
      <c r="AOU140" s="343"/>
      <c r="AOV140" s="343"/>
      <c r="AOW140" s="343"/>
      <c r="AOX140" s="343"/>
      <c r="AOY140" s="343"/>
      <c r="AOZ140" s="343"/>
      <c r="APA140" s="343"/>
      <c r="APB140" s="343"/>
      <c r="APC140" s="343"/>
      <c r="APD140" s="343"/>
      <c r="APE140" s="343"/>
      <c r="APF140" s="343"/>
      <c r="APG140" s="343"/>
      <c r="APH140" s="343"/>
      <c r="API140" s="343"/>
      <c r="APJ140" s="343"/>
      <c r="APK140" s="343"/>
      <c r="APL140" s="343"/>
      <c r="APM140" s="343"/>
      <c r="APN140" s="343"/>
      <c r="APO140" s="343"/>
      <c r="APP140" s="343"/>
      <c r="APQ140" s="343"/>
      <c r="APR140" s="343"/>
      <c r="APS140" s="343"/>
      <c r="APT140" s="343"/>
      <c r="APU140" s="343"/>
      <c r="APV140" s="343"/>
      <c r="APW140" s="343"/>
      <c r="APX140" s="343"/>
      <c r="APY140" s="343"/>
      <c r="APZ140" s="343"/>
      <c r="AQA140" s="343"/>
      <c r="AQB140" s="343"/>
      <c r="AQC140" s="343"/>
      <c r="AQD140" s="343"/>
      <c r="AQE140" s="343"/>
      <c r="AQF140" s="343"/>
      <c r="AQG140" s="343"/>
      <c r="AQH140" s="343"/>
      <c r="AQI140" s="343"/>
      <c r="AQJ140" s="343"/>
      <c r="AQK140" s="343"/>
      <c r="AQL140" s="343"/>
      <c r="AQM140" s="343"/>
      <c r="AQN140" s="343"/>
      <c r="AQO140" s="343"/>
      <c r="AQP140" s="343"/>
      <c r="AQQ140" s="343"/>
      <c r="AQR140" s="343"/>
      <c r="AQS140" s="343"/>
      <c r="AQT140" s="343"/>
      <c r="AQU140" s="343"/>
      <c r="AQV140" s="343"/>
      <c r="AQW140" s="343"/>
      <c r="AQX140" s="343"/>
      <c r="AQY140" s="343"/>
      <c r="AQZ140" s="343"/>
      <c r="ARA140" s="343"/>
      <c r="ARB140" s="343"/>
      <c r="ARC140" s="343"/>
      <c r="ARD140" s="343"/>
      <c r="ARE140" s="343"/>
      <c r="ARF140" s="343"/>
      <c r="ARG140" s="343"/>
      <c r="ARH140" s="343"/>
      <c r="ARI140" s="343"/>
      <c r="ARJ140" s="343"/>
      <c r="ARK140" s="343"/>
      <c r="ARL140" s="343"/>
      <c r="ARM140" s="343"/>
      <c r="ARN140" s="343"/>
      <c r="ARO140" s="343"/>
      <c r="ARP140" s="343"/>
      <c r="ARQ140" s="343"/>
      <c r="ARR140" s="343"/>
      <c r="ARS140" s="343"/>
      <c r="ART140" s="343"/>
      <c r="ARU140" s="343"/>
      <c r="ARV140" s="343"/>
      <c r="ARW140" s="343"/>
      <c r="ARX140" s="343"/>
      <c r="ARY140" s="343"/>
      <c r="ARZ140" s="343"/>
      <c r="ASA140" s="343"/>
      <c r="ASB140" s="343"/>
      <c r="ASC140" s="343"/>
      <c r="ASD140" s="343"/>
      <c r="ASE140" s="343"/>
      <c r="ASF140" s="343"/>
      <c r="ASG140" s="343"/>
      <c r="ASH140" s="343"/>
      <c r="ASI140" s="343"/>
      <c r="ASJ140" s="343"/>
      <c r="ASK140" s="343"/>
      <c r="ASL140" s="343"/>
      <c r="ASM140" s="343"/>
      <c r="ASN140" s="343"/>
      <c r="ASO140" s="343"/>
      <c r="ASP140" s="343"/>
      <c r="ASQ140" s="343"/>
      <c r="ASR140" s="343"/>
      <c r="ASS140" s="343"/>
      <c r="AST140" s="343"/>
      <c r="ASU140" s="343"/>
      <c r="ASV140" s="343"/>
      <c r="ASW140" s="343"/>
      <c r="ASX140" s="343"/>
      <c r="ASY140" s="343"/>
      <c r="ASZ140" s="343"/>
      <c r="ATA140" s="343"/>
      <c r="ATB140" s="343"/>
      <c r="ATC140" s="343"/>
      <c r="ATD140" s="343"/>
      <c r="ATE140" s="343"/>
      <c r="ATF140" s="343"/>
      <c r="ATG140" s="343"/>
      <c r="ATH140" s="343"/>
      <c r="ATI140" s="343"/>
      <c r="ATJ140" s="343"/>
      <c r="ATK140" s="343"/>
      <c r="ATL140" s="343"/>
      <c r="ATM140" s="343"/>
      <c r="ATN140" s="343"/>
      <c r="ATO140" s="343"/>
      <c r="ATP140" s="343"/>
      <c r="ATQ140" s="343"/>
      <c r="ATR140" s="343"/>
      <c r="ATS140" s="343"/>
      <c r="ATT140" s="343"/>
      <c r="ATU140" s="343"/>
      <c r="ATV140" s="343"/>
      <c r="ATW140" s="343"/>
      <c r="ATX140" s="343"/>
      <c r="ATY140" s="343"/>
      <c r="ATZ140" s="343"/>
      <c r="AUA140" s="343"/>
      <c r="AUB140" s="343"/>
      <c r="AUC140" s="343"/>
      <c r="AUD140" s="343"/>
      <c r="AUE140" s="343"/>
      <c r="AUF140" s="343"/>
      <c r="AUG140" s="343"/>
      <c r="AUH140" s="343"/>
      <c r="AUI140" s="343"/>
      <c r="AUJ140" s="343"/>
      <c r="AUK140" s="343"/>
      <c r="AUL140" s="343"/>
      <c r="AUM140" s="343"/>
      <c r="AUN140" s="343"/>
      <c r="AUO140" s="343"/>
      <c r="AUP140" s="343"/>
      <c r="AUQ140" s="343"/>
      <c r="AUR140" s="343"/>
      <c r="AUS140" s="343"/>
      <c r="AUT140" s="343"/>
      <c r="AUU140" s="343"/>
      <c r="AUV140" s="343"/>
      <c r="AUW140" s="343"/>
      <c r="AUX140" s="343"/>
      <c r="AUY140" s="343"/>
      <c r="AUZ140" s="343"/>
      <c r="AVA140" s="343"/>
      <c r="AVB140" s="343"/>
      <c r="AVC140" s="343"/>
      <c r="AVD140" s="343"/>
      <c r="AVE140" s="343"/>
      <c r="AVF140" s="343"/>
      <c r="AVG140" s="343"/>
      <c r="AVH140" s="343"/>
      <c r="AVI140" s="343"/>
      <c r="AVJ140" s="343"/>
      <c r="AVK140" s="343"/>
      <c r="AVL140" s="343"/>
      <c r="AVM140" s="343"/>
      <c r="AVN140" s="343"/>
      <c r="AVO140" s="343"/>
      <c r="AVP140" s="343"/>
      <c r="AVQ140" s="343"/>
      <c r="AVR140" s="343"/>
      <c r="AVS140" s="343"/>
      <c r="AVT140" s="343"/>
      <c r="AVU140" s="343"/>
      <c r="AVV140" s="343"/>
      <c r="AVW140" s="343"/>
      <c r="AVX140" s="343"/>
      <c r="AVY140" s="343"/>
      <c r="AVZ140" s="343"/>
      <c r="AWA140" s="343"/>
      <c r="AWB140" s="343"/>
      <c r="AWC140" s="343"/>
      <c r="AWD140" s="343"/>
      <c r="AWE140" s="343"/>
      <c r="AWF140" s="343"/>
      <c r="AWG140" s="343"/>
      <c r="AWH140" s="343"/>
      <c r="AWI140" s="343"/>
      <c r="AWJ140" s="343"/>
      <c r="AWK140" s="343"/>
      <c r="AWL140" s="343"/>
      <c r="AWM140" s="343"/>
      <c r="AWN140" s="343"/>
      <c r="AWO140" s="343"/>
      <c r="AWP140" s="343"/>
      <c r="AWQ140" s="343"/>
      <c r="AWR140" s="343"/>
      <c r="AWS140" s="343"/>
      <c r="AWT140" s="343"/>
      <c r="AWU140" s="343"/>
      <c r="AWV140" s="343"/>
      <c r="AWW140" s="343"/>
      <c r="AWX140" s="343"/>
      <c r="AWY140" s="343"/>
      <c r="AWZ140" s="343"/>
      <c r="AXA140" s="343"/>
      <c r="AXB140" s="343"/>
      <c r="AXC140" s="343"/>
      <c r="AXD140" s="343"/>
      <c r="AXE140" s="343"/>
      <c r="AXF140" s="343"/>
      <c r="AXG140" s="343"/>
      <c r="AXH140" s="343"/>
      <c r="AXI140" s="343"/>
      <c r="AXJ140" s="343"/>
      <c r="AXK140" s="343"/>
      <c r="AXL140" s="343"/>
      <c r="AXM140" s="343"/>
      <c r="AXN140" s="343"/>
      <c r="AXO140" s="343"/>
      <c r="AXP140" s="343"/>
      <c r="AXQ140" s="343"/>
      <c r="AXR140" s="343"/>
      <c r="AXS140" s="343"/>
      <c r="AXT140" s="343"/>
      <c r="AXU140" s="343"/>
      <c r="AXV140" s="343"/>
      <c r="AXW140" s="343"/>
      <c r="AXX140" s="343"/>
      <c r="AXY140" s="343"/>
      <c r="AXZ140" s="343"/>
      <c r="AYA140" s="343"/>
      <c r="AYB140" s="343"/>
      <c r="AYC140" s="343"/>
      <c r="AYD140" s="343"/>
      <c r="AYE140" s="343"/>
      <c r="AYF140" s="343"/>
      <c r="AYG140" s="343"/>
      <c r="AYH140" s="343"/>
      <c r="AYI140" s="343"/>
      <c r="AYJ140" s="343"/>
      <c r="AYK140" s="343"/>
      <c r="AYL140" s="343"/>
      <c r="AYM140" s="343"/>
      <c r="AYN140" s="343"/>
      <c r="AYO140" s="343"/>
      <c r="AYP140" s="343"/>
      <c r="AYQ140" s="343"/>
      <c r="AYR140" s="343"/>
      <c r="AYS140" s="343"/>
      <c r="AYT140" s="343"/>
      <c r="AYU140" s="343"/>
      <c r="AYV140" s="343"/>
      <c r="AYW140" s="343"/>
      <c r="AYX140" s="343"/>
      <c r="AYY140" s="343"/>
      <c r="AYZ140" s="343"/>
      <c r="AZA140" s="343"/>
      <c r="AZB140" s="343"/>
      <c r="AZC140" s="343"/>
      <c r="AZD140" s="343"/>
      <c r="AZE140" s="343"/>
      <c r="AZF140" s="343"/>
      <c r="AZG140" s="343"/>
      <c r="AZH140" s="343"/>
      <c r="AZI140" s="343"/>
      <c r="AZJ140" s="343"/>
      <c r="AZK140" s="343"/>
      <c r="AZL140" s="343"/>
      <c r="AZM140" s="343"/>
      <c r="AZN140" s="343"/>
      <c r="AZO140" s="343"/>
      <c r="AZP140" s="343"/>
      <c r="AZQ140" s="343"/>
      <c r="AZR140" s="343"/>
      <c r="AZS140" s="343"/>
      <c r="AZT140" s="343"/>
      <c r="AZU140" s="343"/>
      <c r="AZV140" s="343"/>
      <c r="AZW140" s="343"/>
      <c r="AZX140" s="343"/>
      <c r="AZY140" s="343"/>
      <c r="AZZ140" s="343"/>
      <c r="BAA140" s="343"/>
      <c r="BAB140" s="343"/>
      <c r="BAC140" s="343"/>
      <c r="BAD140" s="343"/>
      <c r="BAE140" s="343"/>
      <c r="BAF140" s="343"/>
      <c r="BAG140" s="343"/>
      <c r="BAH140" s="343"/>
      <c r="BAI140" s="343"/>
      <c r="BAJ140" s="343"/>
      <c r="BAK140" s="343"/>
      <c r="BAL140" s="343"/>
      <c r="BAM140" s="343"/>
      <c r="BAN140" s="343"/>
      <c r="BAO140" s="343"/>
      <c r="BAP140" s="343"/>
      <c r="BAQ140" s="343"/>
      <c r="BAR140" s="343"/>
      <c r="BAS140" s="343"/>
      <c r="BAT140" s="343"/>
      <c r="BAU140" s="343"/>
      <c r="BAV140" s="343"/>
      <c r="BAW140" s="343"/>
      <c r="BAX140" s="343"/>
      <c r="BAY140" s="343"/>
      <c r="BAZ140" s="343"/>
      <c r="BBA140" s="343"/>
      <c r="BBB140" s="343"/>
      <c r="BBC140" s="343"/>
      <c r="BBD140" s="343"/>
      <c r="BBE140" s="343"/>
      <c r="BBF140" s="343"/>
      <c r="BBG140" s="343"/>
      <c r="BBH140" s="343"/>
      <c r="BBI140" s="343"/>
      <c r="BBJ140" s="343"/>
      <c r="BBK140" s="343"/>
      <c r="BBL140" s="343"/>
      <c r="BBM140" s="343"/>
      <c r="BBN140" s="343"/>
      <c r="BBO140" s="343"/>
      <c r="BBP140" s="343"/>
      <c r="BBQ140" s="343"/>
      <c r="BBR140" s="343"/>
      <c r="BBS140" s="343"/>
      <c r="BBT140" s="343"/>
      <c r="BBU140" s="343"/>
      <c r="BBV140" s="343"/>
      <c r="BBW140" s="343"/>
      <c r="BBX140" s="343"/>
      <c r="BBY140" s="343"/>
      <c r="BBZ140" s="343"/>
      <c r="BCA140" s="343"/>
      <c r="BCB140" s="343"/>
      <c r="BCC140" s="343"/>
      <c r="BCD140" s="343"/>
      <c r="BCE140" s="343"/>
      <c r="BCF140" s="343"/>
      <c r="BCG140" s="343"/>
      <c r="BCH140" s="343"/>
      <c r="BCI140" s="343"/>
      <c r="BCJ140" s="343"/>
      <c r="BCK140" s="343"/>
      <c r="BCL140" s="343"/>
      <c r="BCM140" s="343"/>
      <c r="BCN140" s="343"/>
      <c r="BCO140" s="343"/>
      <c r="BCP140" s="343"/>
      <c r="BCQ140" s="343"/>
      <c r="BCR140" s="343"/>
      <c r="BCS140" s="343"/>
      <c r="BCT140" s="343"/>
      <c r="BCU140" s="343"/>
      <c r="BCV140" s="343"/>
      <c r="BCW140" s="343"/>
      <c r="BCX140" s="343"/>
      <c r="BCY140" s="343"/>
      <c r="BCZ140" s="343"/>
      <c r="BDA140" s="343"/>
      <c r="BDB140" s="343"/>
      <c r="BDC140" s="343"/>
      <c r="BDD140" s="343"/>
      <c r="BDE140" s="343"/>
      <c r="BDF140" s="343"/>
      <c r="BDG140" s="343"/>
      <c r="BDH140" s="343"/>
      <c r="BDI140" s="343"/>
      <c r="BDJ140" s="343"/>
      <c r="BDK140" s="343"/>
      <c r="BDL140" s="343"/>
      <c r="BDM140" s="343"/>
      <c r="BDN140" s="343"/>
      <c r="BDO140" s="343"/>
      <c r="BDP140" s="343"/>
      <c r="BDQ140" s="343"/>
      <c r="BDR140" s="343"/>
      <c r="BDS140" s="343"/>
      <c r="BDT140" s="343"/>
      <c r="BDU140" s="343"/>
      <c r="BDV140" s="343"/>
      <c r="BDW140" s="343"/>
      <c r="BDX140" s="343"/>
      <c r="BDY140" s="343"/>
      <c r="BDZ140" s="343"/>
      <c r="BEA140" s="343"/>
      <c r="BEB140" s="343"/>
      <c r="BEC140" s="343"/>
      <c r="BED140" s="343"/>
      <c r="BEE140" s="343"/>
      <c r="BEF140" s="343"/>
      <c r="BEG140" s="343"/>
      <c r="BEH140" s="343"/>
      <c r="BEI140" s="343"/>
      <c r="BEJ140" s="343"/>
      <c r="BEK140" s="343"/>
      <c r="BEL140" s="343"/>
      <c r="BEM140" s="343"/>
      <c r="BEN140" s="343"/>
      <c r="BEO140" s="343"/>
      <c r="BEP140" s="343"/>
      <c r="BEQ140" s="343"/>
      <c r="BER140" s="343"/>
      <c r="BES140" s="343"/>
      <c r="BET140" s="343"/>
      <c r="BEU140" s="343"/>
      <c r="BEV140" s="343"/>
      <c r="BEW140" s="343"/>
      <c r="BEX140" s="343"/>
      <c r="BEY140" s="343"/>
      <c r="BEZ140" s="343"/>
      <c r="BFA140" s="343"/>
      <c r="BFB140" s="343"/>
      <c r="BFC140" s="343"/>
      <c r="BFD140" s="343"/>
      <c r="BFE140" s="343"/>
      <c r="BFF140" s="343"/>
      <c r="BFG140" s="343"/>
      <c r="BFH140" s="343"/>
      <c r="BFI140" s="343"/>
      <c r="BFJ140" s="343"/>
      <c r="BFK140" s="343"/>
      <c r="BFL140" s="343"/>
      <c r="BFM140" s="343"/>
      <c r="BFN140" s="343"/>
      <c r="BFO140" s="343"/>
      <c r="BFP140" s="343"/>
      <c r="BFQ140" s="343"/>
      <c r="BFR140" s="343"/>
      <c r="BFS140" s="343"/>
      <c r="BFT140" s="343"/>
      <c r="BFU140" s="343"/>
      <c r="BFV140" s="343"/>
      <c r="BFW140" s="343"/>
      <c r="BFX140" s="343"/>
      <c r="BFY140" s="343"/>
      <c r="BFZ140" s="343"/>
      <c r="BGA140" s="343"/>
      <c r="BGB140" s="343"/>
      <c r="BGC140" s="343"/>
      <c r="BGD140" s="343"/>
      <c r="BGE140" s="343"/>
      <c r="BGF140" s="343"/>
      <c r="BGG140" s="343"/>
      <c r="BGH140" s="343"/>
      <c r="BGI140" s="343"/>
      <c r="BGJ140" s="343"/>
      <c r="BGK140" s="343"/>
      <c r="BGL140" s="343"/>
      <c r="BGM140" s="343"/>
      <c r="BGN140" s="343"/>
      <c r="BGO140" s="343"/>
      <c r="BGP140" s="343"/>
      <c r="BGQ140" s="343"/>
      <c r="BGR140" s="343"/>
      <c r="BGS140" s="343"/>
      <c r="BGT140" s="343"/>
      <c r="BGU140" s="343"/>
      <c r="BGV140" s="343"/>
      <c r="BGW140" s="343"/>
      <c r="BGX140" s="343"/>
      <c r="BGY140" s="343"/>
      <c r="BGZ140" s="343"/>
      <c r="BHA140" s="343"/>
      <c r="BHB140" s="343"/>
      <c r="BHC140" s="343"/>
      <c r="BHD140" s="343"/>
      <c r="BHE140" s="343"/>
      <c r="BHF140" s="343"/>
      <c r="BHG140" s="343"/>
      <c r="BHH140" s="343"/>
      <c r="BHI140" s="343"/>
      <c r="BHJ140" s="343"/>
      <c r="BHK140" s="343"/>
      <c r="BHL140" s="343"/>
      <c r="BHM140" s="343"/>
      <c r="BHN140" s="343"/>
      <c r="BHO140" s="343"/>
      <c r="BHP140" s="343"/>
      <c r="BHQ140" s="343"/>
      <c r="BHR140" s="343"/>
      <c r="BHS140" s="343"/>
      <c r="BHT140" s="343"/>
      <c r="BHU140" s="343"/>
      <c r="BHV140" s="343"/>
      <c r="BHW140" s="343"/>
      <c r="BHX140" s="343"/>
      <c r="BHY140" s="343"/>
      <c r="BHZ140" s="343"/>
      <c r="BIA140" s="343"/>
      <c r="BIB140" s="343"/>
      <c r="BIC140" s="343"/>
      <c r="BID140" s="343"/>
      <c r="BIE140" s="343"/>
      <c r="BIF140" s="343"/>
      <c r="BIG140" s="343"/>
      <c r="BIH140" s="343"/>
      <c r="BII140" s="343"/>
      <c r="BIJ140" s="343"/>
      <c r="BIK140" s="343"/>
      <c r="BIL140" s="343"/>
      <c r="BIM140" s="343"/>
      <c r="BIN140" s="343"/>
      <c r="BIO140" s="343"/>
      <c r="BIP140" s="343"/>
      <c r="BIQ140" s="343"/>
      <c r="BIR140" s="343"/>
      <c r="BIS140" s="343"/>
      <c r="BIT140" s="343"/>
      <c r="BIU140" s="343"/>
      <c r="BIV140" s="343"/>
      <c r="BIW140" s="343"/>
      <c r="BIX140" s="343"/>
      <c r="BIY140" s="343"/>
      <c r="BIZ140" s="343"/>
      <c r="BJA140" s="343"/>
      <c r="BJB140" s="343"/>
      <c r="BJC140" s="343"/>
      <c r="BJD140" s="343"/>
      <c r="BJE140" s="343"/>
      <c r="BJF140" s="343"/>
      <c r="BJG140" s="343"/>
      <c r="BJH140" s="343"/>
      <c r="BJI140" s="343"/>
      <c r="BJJ140" s="343"/>
      <c r="BJK140" s="343"/>
      <c r="BJL140" s="343"/>
      <c r="BJM140" s="343"/>
      <c r="BJN140" s="343"/>
      <c r="BJO140" s="343"/>
      <c r="BJP140" s="343"/>
      <c r="BJQ140" s="343"/>
      <c r="BJR140" s="343"/>
      <c r="BJS140" s="343"/>
      <c r="BJT140" s="343"/>
      <c r="BJU140" s="343"/>
      <c r="BJV140" s="343"/>
      <c r="BJW140" s="343"/>
      <c r="BJX140" s="343"/>
      <c r="BJY140" s="343"/>
      <c r="BJZ140" s="343"/>
      <c r="BKA140" s="343"/>
      <c r="BKB140" s="343"/>
      <c r="BKC140" s="343"/>
      <c r="BKD140" s="343"/>
      <c r="BKE140" s="343"/>
      <c r="BKF140" s="343"/>
      <c r="BKG140" s="343"/>
      <c r="BKH140" s="343"/>
      <c r="BKI140" s="343"/>
      <c r="BKJ140" s="343"/>
      <c r="BKK140" s="343"/>
      <c r="BKL140" s="343"/>
      <c r="BKM140" s="343"/>
      <c r="BKN140" s="343"/>
      <c r="BKO140" s="343"/>
      <c r="BKP140" s="343"/>
      <c r="BKQ140" s="343"/>
      <c r="BKR140" s="343"/>
      <c r="BKS140" s="343"/>
      <c r="BKT140" s="343"/>
      <c r="BKU140" s="343"/>
      <c r="BKV140" s="343"/>
      <c r="BKW140" s="343"/>
      <c r="BKX140" s="343"/>
      <c r="BKY140" s="343"/>
      <c r="BKZ140" s="343"/>
      <c r="BLA140" s="343"/>
      <c r="BLB140" s="343"/>
      <c r="BLC140" s="343"/>
      <c r="BLD140" s="343"/>
      <c r="BLE140" s="343"/>
      <c r="BLF140" s="343"/>
      <c r="BLG140" s="343"/>
      <c r="BLH140" s="343"/>
      <c r="BLI140" s="343"/>
      <c r="BLJ140" s="343"/>
      <c r="BLK140" s="343"/>
      <c r="BLL140" s="343"/>
      <c r="BLM140" s="343"/>
      <c r="BLN140" s="343"/>
      <c r="BLO140" s="343"/>
      <c r="BLP140" s="343"/>
      <c r="BLQ140" s="343"/>
      <c r="BLR140" s="343"/>
      <c r="BLS140" s="343"/>
      <c r="BLT140" s="343"/>
      <c r="BLU140" s="343"/>
      <c r="BLV140" s="343"/>
      <c r="BLW140" s="343"/>
      <c r="BLX140" s="343"/>
      <c r="BLY140" s="343"/>
      <c r="BLZ140" s="343"/>
      <c r="BMA140" s="343"/>
      <c r="BMB140" s="343"/>
      <c r="BMC140" s="343"/>
      <c r="BMD140" s="343"/>
      <c r="BME140" s="343"/>
      <c r="BMF140" s="343"/>
      <c r="BMG140" s="343"/>
      <c r="BMH140" s="343"/>
      <c r="BMI140" s="343"/>
      <c r="BMJ140" s="343"/>
      <c r="BMK140" s="343"/>
      <c r="BML140" s="343"/>
      <c r="BMM140" s="343"/>
      <c r="BMN140" s="343"/>
      <c r="BMO140" s="343"/>
      <c r="BMP140" s="343"/>
      <c r="BMQ140" s="343"/>
      <c r="BMR140" s="343"/>
      <c r="BMS140" s="343"/>
      <c r="BMT140" s="343"/>
      <c r="BMU140" s="343"/>
      <c r="BMV140" s="343"/>
      <c r="BMW140" s="343"/>
      <c r="BMX140" s="343"/>
      <c r="BMY140" s="343"/>
      <c r="BMZ140" s="343"/>
      <c r="BNA140" s="343"/>
      <c r="BNB140" s="343"/>
      <c r="BNC140" s="343"/>
      <c r="BND140" s="343"/>
      <c r="BNE140" s="343"/>
      <c r="BNF140" s="343"/>
      <c r="BNG140" s="343"/>
      <c r="BNH140" s="343"/>
      <c r="BNI140" s="343"/>
      <c r="BNJ140" s="343"/>
      <c r="BNK140" s="343"/>
      <c r="BNL140" s="343"/>
      <c r="BNM140" s="343"/>
      <c r="BNN140" s="343"/>
      <c r="BNO140" s="343"/>
      <c r="BNP140" s="343"/>
      <c r="BNQ140" s="343"/>
      <c r="BNR140" s="343"/>
      <c r="BNS140" s="343"/>
      <c r="BNT140" s="343"/>
      <c r="BNU140" s="343"/>
      <c r="BNV140" s="343"/>
      <c r="BNW140" s="343"/>
      <c r="BNX140" s="343"/>
      <c r="BNY140" s="343"/>
      <c r="BNZ140" s="343"/>
      <c r="BOA140" s="343"/>
      <c r="BOB140" s="343"/>
      <c r="BOC140" s="343"/>
      <c r="BOD140" s="343"/>
      <c r="BOE140" s="343"/>
      <c r="BOF140" s="343"/>
      <c r="BOG140" s="343"/>
      <c r="BOH140" s="343"/>
      <c r="BOI140" s="343"/>
      <c r="BOJ140" s="343"/>
      <c r="BOK140" s="343"/>
      <c r="BOL140" s="343"/>
      <c r="BOM140" s="343"/>
      <c r="BON140" s="343"/>
      <c r="BOO140" s="343"/>
      <c r="BOP140" s="343"/>
      <c r="BOQ140" s="343"/>
      <c r="BOR140" s="343"/>
      <c r="BOS140" s="343"/>
      <c r="BOT140" s="343"/>
      <c r="BOU140" s="343"/>
      <c r="BOV140" s="343"/>
      <c r="BOW140" s="343"/>
      <c r="BOX140" s="343"/>
      <c r="BOY140" s="343"/>
      <c r="BOZ140" s="343"/>
      <c r="BPA140" s="343"/>
      <c r="BPB140" s="343"/>
      <c r="BPC140" s="343"/>
      <c r="BPD140" s="343"/>
      <c r="BPE140" s="343"/>
      <c r="BPF140" s="343"/>
      <c r="BPG140" s="343"/>
      <c r="BPH140" s="343"/>
      <c r="BPI140" s="343"/>
      <c r="BPJ140" s="343"/>
      <c r="BPK140" s="343"/>
      <c r="BPL140" s="343"/>
      <c r="BPM140" s="343"/>
      <c r="BPN140" s="343"/>
      <c r="BPO140" s="343"/>
      <c r="BPP140" s="343"/>
      <c r="BPQ140" s="343"/>
      <c r="BPR140" s="343"/>
      <c r="BPS140" s="343"/>
      <c r="BPT140" s="343"/>
      <c r="BPU140" s="343"/>
      <c r="BPV140" s="343"/>
      <c r="BPW140" s="343"/>
      <c r="BPX140" s="343"/>
      <c r="BPY140" s="343"/>
      <c r="BPZ140" s="343"/>
      <c r="BQA140" s="343"/>
      <c r="BQB140" s="343"/>
      <c r="BQC140" s="343"/>
      <c r="BQD140" s="343"/>
      <c r="BQE140" s="343"/>
      <c r="BQF140" s="343"/>
      <c r="BQG140" s="343"/>
      <c r="BQH140" s="343"/>
      <c r="BQI140" s="343"/>
      <c r="BQJ140" s="343"/>
      <c r="BQK140" s="343"/>
      <c r="BQL140" s="343"/>
      <c r="BQM140" s="343"/>
      <c r="BQN140" s="343"/>
      <c r="BQO140" s="343"/>
      <c r="BQP140" s="343"/>
      <c r="BQQ140" s="343"/>
      <c r="BQR140" s="343"/>
      <c r="BQS140" s="343"/>
      <c r="BQT140" s="343"/>
      <c r="BQU140" s="343"/>
      <c r="BQV140" s="343"/>
      <c r="BQW140" s="343"/>
      <c r="BQX140" s="343"/>
      <c r="BQY140" s="343"/>
      <c r="BQZ140" s="343"/>
      <c r="BRA140" s="343"/>
      <c r="BRB140" s="343"/>
      <c r="BRC140" s="343"/>
      <c r="BRD140" s="343"/>
      <c r="BRE140" s="343"/>
      <c r="BRF140" s="343"/>
      <c r="BRG140" s="343"/>
      <c r="BRH140" s="343"/>
      <c r="BRI140" s="343"/>
      <c r="BRJ140" s="343"/>
      <c r="BRK140" s="343"/>
      <c r="BRL140" s="343"/>
      <c r="BRM140" s="343"/>
      <c r="BRN140" s="343"/>
      <c r="BRO140" s="343"/>
      <c r="BRP140" s="343"/>
      <c r="BRQ140" s="343"/>
      <c r="BRR140" s="343"/>
      <c r="BRS140" s="343"/>
      <c r="BRT140" s="343"/>
      <c r="BRU140" s="343"/>
      <c r="BRV140" s="343"/>
      <c r="BRW140" s="343"/>
      <c r="BRX140" s="343"/>
      <c r="BRY140" s="343"/>
      <c r="BRZ140" s="343"/>
      <c r="BSA140" s="343"/>
      <c r="BSB140" s="343"/>
      <c r="BSC140" s="343"/>
      <c r="BSD140" s="343"/>
      <c r="BSE140" s="343"/>
      <c r="BSF140" s="343"/>
      <c r="BSG140" s="343"/>
      <c r="BSH140" s="343"/>
      <c r="BSI140" s="343"/>
      <c r="BSJ140" s="343"/>
      <c r="BSK140" s="343"/>
      <c r="BSL140" s="343"/>
      <c r="BSM140" s="343"/>
      <c r="BSN140" s="343"/>
      <c r="BSO140" s="343"/>
      <c r="BSP140" s="343"/>
      <c r="BSQ140" s="343"/>
      <c r="BSR140" s="343"/>
      <c r="BSS140" s="343"/>
      <c r="BST140" s="343"/>
      <c r="BSU140" s="343"/>
      <c r="BSV140" s="343"/>
      <c r="BSW140" s="343"/>
      <c r="BSX140" s="343"/>
      <c r="BSY140" s="343"/>
      <c r="BSZ140" s="343"/>
      <c r="BTA140" s="343"/>
      <c r="BTB140" s="343"/>
      <c r="BTC140" s="343"/>
      <c r="BTD140" s="343"/>
      <c r="BTE140" s="343"/>
      <c r="BTF140" s="343"/>
      <c r="BTG140" s="343"/>
      <c r="BTH140" s="343"/>
      <c r="BTI140" s="343"/>
      <c r="BTJ140" s="343"/>
      <c r="BTK140" s="343"/>
      <c r="BTL140" s="343"/>
      <c r="BTM140" s="343"/>
      <c r="BTN140" s="343"/>
      <c r="BTO140" s="343"/>
      <c r="BTP140" s="343"/>
      <c r="BTQ140" s="343"/>
      <c r="BTR140" s="343"/>
      <c r="BTS140" s="343"/>
      <c r="BTT140" s="343"/>
      <c r="BTU140" s="343"/>
      <c r="BTV140" s="343"/>
      <c r="BTW140" s="343"/>
      <c r="BTX140" s="343"/>
      <c r="BTY140" s="343"/>
      <c r="BTZ140" s="343"/>
      <c r="BUA140" s="343"/>
      <c r="BUB140" s="343"/>
      <c r="BUC140" s="343"/>
      <c r="BUD140" s="343"/>
      <c r="BUE140" s="343"/>
      <c r="BUF140" s="343"/>
      <c r="BUG140" s="343"/>
      <c r="BUH140" s="343"/>
      <c r="BUI140" s="343"/>
      <c r="BUJ140" s="343"/>
      <c r="BUK140" s="343"/>
      <c r="BUL140" s="343"/>
      <c r="BUM140" s="343"/>
      <c r="BUN140" s="343"/>
      <c r="BUO140" s="343"/>
      <c r="BUP140" s="343"/>
      <c r="BUQ140" s="343"/>
      <c r="BUR140" s="343"/>
      <c r="BUS140" s="343"/>
      <c r="BUT140" s="343"/>
      <c r="BUU140" s="343"/>
      <c r="BUV140" s="343"/>
      <c r="BUW140" s="343"/>
      <c r="BUX140" s="343"/>
      <c r="BUY140" s="343"/>
      <c r="BUZ140" s="343"/>
      <c r="BVA140" s="343"/>
      <c r="BVB140" s="343"/>
      <c r="BVC140" s="343"/>
      <c r="BVD140" s="343"/>
      <c r="BVE140" s="343"/>
      <c r="BVF140" s="343"/>
      <c r="BVG140" s="343"/>
      <c r="BVH140" s="343"/>
      <c r="BVI140" s="343"/>
      <c r="BVJ140" s="343"/>
      <c r="BVK140" s="343"/>
      <c r="BVL140" s="343"/>
      <c r="BVM140" s="343"/>
      <c r="BVN140" s="343"/>
      <c r="BVO140" s="343"/>
      <c r="BVP140" s="343"/>
      <c r="BVQ140" s="343"/>
      <c r="BVR140" s="343"/>
      <c r="BVS140" s="343"/>
      <c r="BVT140" s="343"/>
      <c r="BVU140" s="343"/>
      <c r="BVV140" s="343"/>
      <c r="BVW140" s="343"/>
      <c r="BVX140" s="343"/>
      <c r="BVY140" s="343"/>
      <c r="BVZ140" s="343"/>
      <c r="BWA140" s="343"/>
      <c r="BWB140" s="343"/>
      <c r="BWC140" s="343"/>
      <c r="BWD140" s="343"/>
      <c r="BWE140" s="343"/>
      <c r="BWF140" s="343"/>
      <c r="BWG140" s="343"/>
      <c r="BWH140" s="343"/>
      <c r="BWI140" s="343"/>
      <c r="BWJ140" s="343"/>
      <c r="BWK140" s="343"/>
      <c r="BWL140" s="343"/>
      <c r="BWM140" s="343"/>
      <c r="BWN140" s="343"/>
      <c r="BWO140" s="343"/>
      <c r="BWP140" s="343"/>
      <c r="BWQ140" s="343"/>
      <c r="BWR140" s="343"/>
      <c r="BWS140" s="343"/>
      <c r="BWT140" s="343"/>
      <c r="BWU140" s="343"/>
      <c r="BWV140" s="343"/>
      <c r="BWW140" s="343"/>
      <c r="BWX140" s="343"/>
      <c r="BWY140" s="343"/>
      <c r="BWZ140" s="343"/>
      <c r="BXA140" s="343"/>
      <c r="BXB140" s="343"/>
      <c r="BXC140" s="343"/>
      <c r="BXD140" s="343"/>
      <c r="BXE140" s="343"/>
      <c r="BXF140" s="343"/>
      <c r="BXG140" s="343"/>
      <c r="BXH140" s="343"/>
      <c r="BXI140" s="343"/>
      <c r="BXJ140" s="343"/>
      <c r="BXK140" s="343"/>
      <c r="BXL140" s="343"/>
      <c r="BXM140" s="343"/>
      <c r="BXN140" s="343"/>
      <c r="BXO140" s="343"/>
      <c r="BXP140" s="343"/>
      <c r="BXQ140" s="343"/>
      <c r="BXR140" s="343"/>
      <c r="BXS140" s="343"/>
      <c r="BXT140" s="343"/>
      <c r="BXU140" s="343"/>
      <c r="BXV140" s="343"/>
      <c r="BXW140" s="343"/>
      <c r="BXX140" s="343"/>
      <c r="BXY140" s="343"/>
      <c r="BXZ140" s="343"/>
      <c r="BYA140" s="343"/>
      <c r="BYB140" s="343"/>
      <c r="BYC140" s="343"/>
      <c r="BYD140" s="343"/>
      <c r="BYE140" s="343"/>
      <c r="BYF140" s="343"/>
      <c r="BYG140" s="343"/>
      <c r="BYH140" s="343"/>
      <c r="BYI140" s="343"/>
      <c r="BYJ140" s="343"/>
      <c r="BYK140" s="343"/>
      <c r="BYL140" s="343"/>
      <c r="BYM140" s="343"/>
      <c r="BYN140" s="343"/>
      <c r="BYO140" s="343"/>
      <c r="BYP140" s="343"/>
      <c r="BYQ140" s="343"/>
      <c r="BYR140" s="343"/>
      <c r="BYS140" s="343"/>
      <c r="BYT140" s="343"/>
      <c r="BYU140" s="343"/>
      <c r="BYV140" s="343"/>
      <c r="BYW140" s="343"/>
      <c r="BYX140" s="343"/>
      <c r="BYY140" s="343"/>
      <c r="BYZ140" s="343"/>
      <c r="BZA140" s="343"/>
      <c r="BZB140" s="343"/>
      <c r="BZC140" s="343"/>
      <c r="BZD140" s="343"/>
      <c r="BZE140" s="343"/>
      <c r="BZF140" s="343"/>
      <c r="BZG140" s="343"/>
      <c r="BZH140" s="343"/>
      <c r="BZI140" s="343"/>
      <c r="BZJ140" s="343"/>
      <c r="BZK140" s="343"/>
      <c r="BZL140" s="343"/>
      <c r="BZM140" s="343"/>
      <c r="BZN140" s="343"/>
      <c r="BZO140" s="343"/>
      <c r="BZP140" s="343"/>
      <c r="BZQ140" s="343"/>
      <c r="BZR140" s="343"/>
      <c r="BZS140" s="343"/>
      <c r="BZT140" s="343"/>
      <c r="BZU140" s="343"/>
      <c r="BZV140" s="343"/>
      <c r="BZW140" s="343"/>
      <c r="BZX140" s="343"/>
      <c r="BZY140" s="343"/>
      <c r="BZZ140" s="343"/>
      <c r="CAA140" s="343"/>
      <c r="CAB140" s="343"/>
      <c r="CAC140" s="343"/>
      <c r="CAD140" s="343"/>
      <c r="CAE140" s="343"/>
      <c r="CAF140" s="343"/>
      <c r="CAG140" s="343"/>
      <c r="CAH140" s="343"/>
      <c r="CAI140" s="343"/>
      <c r="CAJ140" s="343"/>
      <c r="CAK140" s="343"/>
      <c r="CAL140" s="343"/>
      <c r="CAM140" s="343"/>
      <c r="CAN140" s="343"/>
      <c r="CAO140" s="343"/>
      <c r="CAP140" s="343"/>
      <c r="CAQ140" s="343"/>
      <c r="CAR140" s="343"/>
      <c r="CAS140" s="343"/>
      <c r="CAT140" s="343"/>
      <c r="CAU140" s="343"/>
      <c r="CAV140" s="343"/>
      <c r="CAW140" s="343"/>
      <c r="CAX140" s="343"/>
      <c r="CAY140" s="343"/>
      <c r="CAZ140" s="343"/>
      <c r="CBA140" s="343"/>
      <c r="CBB140" s="343"/>
      <c r="CBC140" s="343"/>
      <c r="CBD140" s="343"/>
      <c r="CBE140" s="343"/>
      <c r="CBF140" s="343"/>
      <c r="CBG140" s="343"/>
      <c r="CBH140" s="343"/>
      <c r="CBI140" s="343"/>
      <c r="CBJ140" s="343"/>
      <c r="CBK140" s="343"/>
      <c r="CBL140" s="343"/>
      <c r="CBM140" s="343"/>
      <c r="CBN140" s="343"/>
      <c r="CBO140" s="343"/>
      <c r="CBP140" s="343"/>
      <c r="CBQ140" s="343"/>
      <c r="CBR140" s="343"/>
      <c r="CBS140" s="343"/>
      <c r="CBT140" s="343"/>
      <c r="CBU140" s="343"/>
      <c r="CBV140" s="343"/>
      <c r="CBW140" s="343"/>
      <c r="CBX140" s="343"/>
      <c r="CBY140" s="343"/>
      <c r="CBZ140" s="343"/>
      <c r="CCA140" s="343"/>
      <c r="CCB140" s="343"/>
      <c r="CCC140" s="343"/>
      <c r="CCD140" s="343"/>
      <c r="CCE140" s="343"/>
      <c r="CCF140" s="343"/>
      <c r="CCG140" s="343"/>
      <c r="CCH140" s="343"/>
      <c r="CCI140" s="343"/>
      <c r="CCJ140" s="343"/>
      <c r="CCK140" s="343"/>
      <c r="CCL140" s="343"/>
      <c r="CCM140" s="343"/>
      <c r="CCN140" s="343"/>
      <c r="CCO140" s="343"/>
      <c r="CCP140" s="343"/>
      <c r="CCQ140" s="343"/>
      <c r="CCR140" s="343"/>
      <c r="CCS140" s="343"/>
      <c r="CCT140" s="343"/>
      <c r="CCU140" s="343"/>
      <c r="CCV140" s="343"/>
      <c r="CCW140" s="343"/>
      <c r="CCX140" s="343"/>
      <c r="CCY140" s="343"/>
      <c r="CCZ140" s="343"/>
      <c r="CDA140" s="343"/>
      <c r="CDB140" s="343"/>
      <c r="CDC140" s="343"/>
      <c r="CDD140" s="343"/>
      <c r="CDE140" s="343"/>
      <c r="CDF140" s="343"/>
      <c r="CDG140" s="343"/>
      <c r="CDH140" s="343"/>
      <c r="CDI140" s="343"/>
      <c r="CDJ140" s="343"/>
      <c r="CDK140" s="343"/>
      <c r="CDL140" s="343"/>
      <c r="CDM140" s="343"/>
      <c r="CDN140" s="343"/>
      <c r="CDO140" s="343"/>
      <c r="CDP140" s="343"/>
      <c r="CDQ140" s="343"/>
      <c r="CDR140" s="343"/>
      <c r="CDS140" s="343"/>
      <c r="CDT140" s="343"/>
      <c r="CDU140" s="343"/>
      <c r="CDV140" s="343"/>
      <c r="CDW140" s="343"/>
      <c r="CDX140" s="343"/>
      <c r="CDY140" s="343"/>
      <c r="CDZ140" s="343"/>
      <c r="CEA140" s="343"/>
      <c r="CEB140" s="343"/>
      <c r="CEC140" s="343"/>
      <c r="CED140" s="343"/>
      <c r="CEE140" s="343"/>
      <c r="CEF140" s="343"/>
      <c r="CEG140" s="343"/>
      <c r="CEH140" s="343"/>
      <c r="CEI140" s="343"/>
      <c r="CEJ140" s="343"/>
      <c r="CEK140" s="343"/>
      <c r="CEL140" s="343"/>
      <c r="CEM140" s="343"/>
      <c r="CEN140" s="343"/>
      <c r="CEO140" s="343"/>
      <c r="CEP140" s="343"/>
      <c r="CEQ140" s="343"/>
      <c r="CER140" s="343"/>
      <c r="CES140" s="343"/>
      <c r="CET140" s="343"/>
      <c r="CEU140" s="343"/>
      <c r="CEV140" s="343"/>
      <c r="CEW140" s="343"/>
      <c r="CEX140" s="343"/>
      <c r="CEY140" s="343"/>
      <c r="CEZ140" s="343"/>
      <c r="CFA140" s="343"/>
      <c r="CFB140" s="343"/>
      <c r="CFC140" s="343"/>
      <c r="CFD140" s="343"/>
      <c r="CFE140" s="343"/>
      <c r="CFF140" s="343"/>
      <c r="CFG140" s="343"/>
      <c r="CFH140" s="343"/>
      <c r="CFI140" s="343"/>
      <c r="CFJ140" s="343"/>
      <c r="CFK140" s="343"/>
      <c r="CFL140" s="343"/>
      <c r="CFM140" s="343"/>
      <c r="CFN140" s="343"/>
      <c r="CFO140" s="343"/>
      <c r="CFP140" s="343"/>
      <c r="CFQ140" s="343"/>
      <c r="CFR140" s="343"/>
      <c r="CFS140" s="343"/>
      <c r="CFT140" s="343"/>
      <c r="CFU140" s="343"/>
      <c r="CFV140" s="343"/>
      <c r="CFW140" s="343"/>
      <c r="CFX140" s="343"/>
      <c r="CFY140" s="343"/>
      <c r="CFZ140" s="343"/>
      <c r="CGA140" s="343"/>
      <c r="CGB140" s="343"/>
      <c r="CGC140" s="343"/>
      <c r="CGD140" s="343"/>
      <c r="CGE140" s="343"/>
      <c r="CGF140" s="343"/>
      <c r="CGG140" s="343"/>
      <c r="CGH140" s="343"/>
      <c r="CGI140" s="343"/>
      <c r="CGJ140" s="343"/>
      <c r="CGK140" s="343"/>
      <c r="CGL140" s="343"/>
      <c r="CGM140" s="343"/>
      <c r="CGN140" s="343"/>
      <c r="CGO140" s="343"/>
      <c r="CGP140" s="343"/>
      <c r="CGQ140" s="343"/>
      <c r="CGR140" s="343"/>
      <c r="CGS140" s="343"/>
      <c r="CGT140" s="343"/>
      <c r="CGU140" s="343"/>
      <c r="CGV140" s="343"/>
      <c r="CGW140" s="343"/>
      <c r="CGX140" s="343"/>
      <c r="CGY140" s="343"/>
      <c r="CGZ140" s="343"/>
      <c r="CHA140" s="343"/>
      <c r="CHB140" s="343"/>
      <c r="CHC140" s="343"/>
      <c r="CHD140" s="343"/>
      <c r="CHE140" s="343"/>
      <c r="CHF140" s="343"/>
      <c r="CHG140" s="343"/>
      <c r="CHH140" s="343"/>
      <c r="CHI140" s="343"/>
      <c r="CHJ140" s="343"/>
      <c r="CHK140" s="343"/>
      <c r="CHL140" s="343"/>
      <c r="CHM140" s="343"/>
      <c r="CHN140" s="343"/>
      <c r="CHO140" s="343"/>
      <c r="CHP140" s="343"/>
      <c r="CHQ140" s="343"/>
      <c r="CHR140" s="343"/>
      <c r="CHS140" s="343"/>
      <c r="CHT140" s="343"/>
      <c r="CHU140" s="343"/>
      <c r="CHV140" s="343"/>
      <c r="CHW140" s="343"/>
      <c r="CHX140" s="343"/>
      <c r="CHY140" s="343"/>
      <c r="CHZ140" s="343"/>
      <c r="CIA140" s="343"/>
      <c r="CIB140" s="343"/>
      <c r="CIC140" s="343"/>
      <c r="CID140" s="343"/>
      <c r="CIE140" s="343"/>
      <c r="CIF140" s="343"/>
      <c r="CIG140" s="343"/>
      <c r="CIH140" s="343"/>
      <c r="CII140" s="343"/>
      <c r="CIJ140" s="343"/>
      <c r="CIK140" s="343"/>
      <c r="CIL140" s="343"/>
      <c r="CIM140" s="343"/>
      <c r="CIN140" s="343"/>
      <c r="CIO140" s="343"/>
      <c r="CIP140" s="343"/>
      <c r="CIQ140" s="343"/>
      <c r="CIR140" s="343"/>
      <c r="CIS140" s="343"/>
      <c r="CIT140" s="343"/>
      <c r="CIU140" s="343"/>
      <c r="CIV140" s="343"/>
      <c r="CIW140" s="343"/>
      <c r="CIX140" s="343"/>
      <c r="CIY140" s="343"/>
      <c r="CIZ140" s="343"/>
      <c r="CJA140" s="343"/>
      <c r="CJB140" s="343"/>
      <c r="CJC140" s="343"/>
      <c r="CJD140" s="343"/>
      <c r="CJE140" s="343"/>
      <c r="CJF140" s="343"/>
      <c r="CJG140" s="343"/>
      <c r="CJH140" s="343"/>
      <c r="CJI140" s="343"/>
      <c r="CJJ140" s="343"/>
      <c r="CJK140" s="343"/>
      <c r="CJL140" s="343"/>
      <c r="CJM140" s="343"/>
      <c r="CJN140" s="343"/>
      <c r="CJO140" s="343"/>
      <c r="CJP140" s="343"/>
      <c r="CJQ140" s="343"/>
      <c r="CJR140" s="343"/>
      <c r="CJS140" s="343"/>
      <c r="CJT140" s="343"/>
      <c r="CJU140" s="343"/>
      <c r="CJV140" s="343"/>
      <c r="CJW140" s="343"/>
      <c r="CJX140" s="343"/>
      <c r="CJY140" s="343"/>
      <c r="CJZ140" s="343"/>
      <c r="CKA140" s="343"/>
      <c r="CKB140" s="343"/>
      <c r="CKC140" s="343"/>
      <c r="CKD140" s="343"/>
      <c r="CKE140" s="343"/>
      <c r="CKF140" s="343"/>
      <c r="CKG140" s="343"/>
      <c r="CKH140" s="343"/>
      <c r="CKI140" s="343"/>
      <c r="CKJ140" s="343"/>
      <c r="CKK140" s="343"/>
      <c r="CKL140" s="343"/>
      <c r="CKM140" s="343"/>
      <c r="CKN140" s="343"/>
      <c r="CKO140" s="343"/>
      <c r="CKP140" s="343"/>
      <c r="CKQ140" s="343"/>
      <c r="CKR140" s="343"/>
      <c r="CKS140" s="343"/>
      <c r="CKT140" s="343"/>
      <c r="CKU140" s="343"/>
      <c r="CKV140" s="343"/>
      <c r="CKW140" s="343"/>
      <c r="CKX140" s="343"/>
      <c r="CKY140" s="343"/>
      <c r="CKZ140" s="343"/>
      <c r="CLA140" s="343"/>
      <c r="CLB140" s="343"/>
      <c r="CLC140" s="343"/>
      <c r="CLD140" s="343"/>
      <c r="CLE140" s="343"/>
      <c r="CLF140" s="343"/>
      <c r="CLG140" s="343"/>
      <c r="CLH140" s="343"/>
      <c r="CLI140" s="343"/>
      <c r="CLJ140" s="343"/>
      <c r="CLK140" s="343"/>
      <c r="CLL140" s="343"/>
      <c r="CLM140" s="343"/>
      <c r="CLN140" s="343"/>
      <c r="CLO140" s="343"/>
      <c r="CLP140" s="343"/>
      <c r="CLQ140" s="343"/>
      <c r="CLR140" s="343"/>
      <c r="CLS140" s="343"/>
      <c r="CLT140" s="343"/>
      <c r="CLU140" s="343"/>
      <c r="CLV140" s="343"/>
      <c r="CLW140" s="343"/>
      <c r="CLX140" s="343"/>
      <c r="CLY140" s="343"/>
      <c r="CLZ140" s="343"/>
      <c r="CMA140" s="343"/>
      <c r="CMB140" s="343"/>
      <c r="CMC140" s="343"/>
      <c r="CMD140" s="343"/>
      <c r="CME140" s="343"/>
      <c r="CMF140" s="343"/>
      <c r="CMG140" s="343"/>
      <c r="CMH140" s="343"/>
      <c r="CMI140" s="343"/>
      <c r="CMJ140" s="343"/>
      <c r="CMK140" s="343"/>
      <c r="CML140" s="343"/>
      <c r="CMM140" s="343"/>
      <c r="CMN140" s="343"/>
      <c r="CMO140" s="343"/>
      <c r="CMP140" s="343"/>
      <c r="CMQ140" s="343"/>
      <c r="CMR140" s="343"/>
      <c r="CMS140" s="343"/>
      <c r="CMT140" s="343"/>
      <c r="CMU140" s="343"/>
      <c r="CMV140" s="343"/>
      <c r="CMW140" s="343"/>
      <c r="CMX140" s="343"/>
      <c r="CMY140" s="343"/>
      <c r="CMZ140" s="343"/>
      <c r="CNA140" s="343"/>
      <c r="CNB140" s="343"/>
      <c r="CNC140" s="343"/>
      <c r="CND140" s="343"/>
      <c r="CNE140" s="343"/>
      <c r="CNF140" s="343"/>
      <c r="CNG140" s="343"/>
      <c r="CNH140" s="343"/>
      <c r="CNI140" s="343"/>
      <c r="CNJ140" s="343"/>
      <c r="CNK140" s="343"/>
      <c r="CNL140" s="343"/>
      <c r="CNM140" s="343"/>
      <c r="CNN140" s="343"/>
      <c r="CNO140" s="343"/>
      <c r="CNP140" s="343"/>
      <c r="CNQ140" s="343"/>
      <c r="CNR140" s="343"/>
      <c r="CNS140" s="343"/>
      <c r="CNT140" s="343"/>
      <c r="CNU140" s="343"/>
      <c r="CNV140" s="343"/>
      <c r="CNW140" s="343"/>
      <c r="CNX140" s="343"/>
      <c r="CNY140" s="343"/>
      <c r="CNZ140" s="343"/>
      <c r="COA140" s="343"/>
      <c r="COB140" s="343"/>
      <c r="COC140" s="343"/>
      <c r="COD140" s="343"/>
      <c r="COE140" s="343"/>
      <c r="COF140" s="343"/>
      <c r="COG140" s="343"/>
      <c r="COH140" s="343"/>
      <c r="COI140" s="343"/>
      <c r="COJ140" s="343"/>
      <c r="COK140" s="343"/>
      <c r="COL140" s="343"/>
      <c r="COM140" s="343"/>
      <c r="CON140" s="343"/>
      <c r="COO140" s="343"/>
      <c r="COP140" s="343"/>
      <c r="COQ140" s="343"/>
      <c r="COR140" s="343"/>
      <c r="COS140" s="343"/>
      <c r="COT140" s="343"/>
      <c r="COU140" s="343"/>
      <c r="COV140" s="343"/>
      <c r="COW140" s="343"/>
      <c r="COX140" s="343"/>
      <c r="COY140" s="343"/>
      <c r="COZ140" s="343"/>
      <c r="CPA140" s="343"/>
      <c r="CPB140" s="343"/>
      <c r="CPC140" s="343"/>
      <c r="CPD140" s="343"/>
      <c r="CPE140" s="343"/>
      <c r="CPF140" s="343"/>
      <c r="CPG140" s="343"/>
      <c r="CPH140" s="343"/>
      <c r="CPI140" s="343"/>
      <c r="CPJ140" s="343"/>
      <c r="CPK140" s="343"/>
      <c r="CPL140" s="343"/>
      <c r="CPM140" s="343"/>
      <c r="CPN140" s="343"/>
      <c r="CPO140" s="343"/>
      <c r="CPP140" s="343"/>
      <c r="CPQ140" s="343"/>
      <c r="CPR140" s="343"/>
      <c r="CPS140" s="343"/>
      <c r="CPT140" s="343"/>
      <c r="CPU140" s="343"/>
      <c r="CPV140" s="343"/>
      <c r="CPW140" s="343"/>
      <c r="CPX140" s="343"/>
      <c r="CPY140" s="343"/>
      <c r="CPZ140" s="343"/>
      <c r="CQA140" s="343"/>
      <c r="CQB140" s="343"/>
      <c r="CQC140" s="343"/>
      <c r="CQD140" s="343"/>
      <c r="CQE140" s="343"/>
      <c r="CQF140" s="343"/>
      <c r="CQG140" s="343"/>
      <c r="CQH140" s="343"/>
      <c r="CQI140" s="343"/>
      <c r="CQJ140" s="343"/>
      <c r="CQK140" s="343"/>
      <c r="CQL140" s="343"/>
      <c r="CQM140" s="343"/>
      <c r="CQN140" s="343"/>
      <c r="CQO140" s="343"/>
      <c r="CQP140" s="343"/>
      <c r="CQQ140" s="343"/>
      <c r="CQR140" s="343"/>
      <c r="CQS140" s="343"/>
      <c r="CQT140" s="343"/>
      <c r="CQU140" s="343"/>
      <c r="CQV140" s="343"/>
      <c r="CQW140" s="343"/>
      <c r="CQX140" s="343"/>
      <c r="CQY140" s="343"/>
      <c r="CQZ140" s="343"/>
      <c r="CRA140" s="343"/>
      <c r="CRB140" s="343"/>
      <c r="CRC140" s="343"/>
      <c r="CRD140" s="343"/>
      <c r="CRE140" s="343"/>
      <c r="CRF140" s="343"/>
      <c r="CRG140" s="343"/>
      <c r="CRH140" s="343"/>
      <c r="CRI140" s="343"/>
      <c r="CRJ140" s="343"/>
      <c r="CRK140" s="343"/>
      <c r="CRL140" s="343"/>
      <c r="CRM140" s="343"/>
      <c r="CRN140" s="343"/>
      <c r="CRO140" s="343"/>
      <c r="CRP140" s="343"/>
      <c r="CRQ140" s="343"/>
      <c r="CRR140" s="343"/>
      <c r="CRS140" s="343"/>
      <c r="CRT140" s="343"/>
      <c r="CRU140" s="343"/>
      <c r="CRV140" s="343"/>
      <c r="CRW140" s="343"/>
      <c r="CRX140" s="343"/>
      <c r="CRY140" s="343"/>
      <c r="CRZ140" s="343"/>
      <c r="CSA140" s="343"/>
      <c r="CSB140" s="343"/>
      <c r="CSC140" s="343"/>
      <c r="CSD140" s="343"/>
      <c r="CSE140" s="343"/>
      <c r="CSF140" s="343"/>
      <c r="CSG140" s="343"/>
      <c r="CSH140" s="343"/>
      <c r="CSI140" s="343"/>
      <c r="CSJ140" s="343"/>
      <c r="CSK140" s="343"/>
      <c r="CSL140" s="343"/>
      <c r="CSM140" s="343"/>
      <c r="CSN140" s="343"/>
      <c r="CSO140" s="343"/>
      <c r="CSP140" s="343"/>
      <c r="CSQ140" s="343"/>
      <c r="CSR140" s="343"/>
      <c r="CSS140" s="343"/>
      <c r="CST140" s="343"/>
      <c r="CSU140" s="343"/>
      <c r="CSV140" s="343"/>
      <c r="CSW140" s="343"/>
      <c r="CSX140" s="343"/>
      <c r="CSY140" s="343"/>
      <c r="CSZ140" s="343"/>
      <c r="CTA140" s="343"/>
      <c r="CTB140" s="343"/>
      <c r="CTC140" s="343"/>
      <c r="CTD140" s="343"/>
      <c r="CTE140" s="343"/>
      <c r="CTF140" s="343"/>
      <c r="CTG140" s="343"/>
      <c r="CTH140" s="343"/>
      <c r="CTI140" s="343"/>
      <c r="CTJ140" s="343"/>
      <c r="CTK140" s="343"/>
      <c r="CTL140" s="343"/>
      <c r="CTM140" s="343"/>
      <c r="CTN140" s="343"/>
      <c r="CTO140" s="343"/>
      <c r="CTP140" s="343"/>
      <c r="CTQ140" s="343"/>
      <c r="CTR140" s="343"/>
      <c r="CTS140" s="343"/>
      <c r="CTT140" s="343"/>
      <c r="CTU140" s="343"/>
      <c r="CTV140" s="343"/>
      <c r="CTW140" s="343"/>
      <c r="CTX140" s="343"/>
      <c r="CTY140" s="343"/>
      <c r="CTZ140" s="343"/>
      <c r="CUA140" s="343"/>
      <c r="CUB140" s="343"/>
      <c r="CUC140" s="343"/>
      <c r="CUD140" s="343"/>
      <c r="CUE140" s="343"/>
      <c r="CUF140" s="343"/>
      <c r="CUG140" s="343"/>
      <c r="CUH140" s="343"/>
      <c r="CUI140" s="343"/>
      <c r="CUJ140" s="343"/>
      <c r="CUK140" s="343"/>
      <c r="CUL140" s="343"/>
      <c r="CUM140" s="343"/>
      <c r="CUN140" s="343"/>
      <c r="CUO140" s="343"/>
      <c r="CUP140" s="343"/>
      <c r="CUQ140" s="343"/>
      <c r="CUR140" s="343"/>
      <c r="CUS140" s="343"/>
      <c r="CUT140" s="343"/>
      <c r="CUU140" s="343"/>
      <c r="CUV140" s="343"/>
      <c r="CUW140" s="343"/>
      <c r="CUX140" s="343"/>
      <c r="CUY140" s="343"/>
      <c r="CUZ140" s="343"/>
      <c r="CVA140" s="343"/>
      <c r="CVB140" s="343"/>
      <c r="CVC140" s="343"/>
      <c r="CVD140" s="343"/>
      <c r="CVE140" s="343"/>
      <c r="CVF140" s="343"/>
      <c r="CVG140" s="343"/>
      <c r="CVH140" s="343"/>
      <c r="CVI140" s="343"/>
      <c r="CVJ140" s="343"/>
      <c r="CVK140" s="343"/>
      <c r="CVL140" s="343"/>
      <c r="CVM140" s="343"/>
      <c r="CVN140" s="343"/>
      <c r="CVO140" s="343"/>
      <c r="CVP140" s="343"/>
      <c r="CVQ140" s="343"/>
      <c r="CVR140" s="343"/>
      <c r="CVS140" s="343"/>
      <c r="CVT140" s="343"/>
      <c r="CVU140" s="343"/>
      <c r="CVV140" s="343"/>
      <c r="CVW140" s="343"/>
      <c r="CVX140" s="343"/>
      <c r="CVY140" s="343"/>
      <c r="CVZ140" s="343"/>
      <c r="CWA140" s="343"/>
      <c r="CWB140" s="343"/>
      <c r="CWC140" s="343"/>
      <c r="CWD140" s="343"/>
      <c r="CWE140" s="343"/>
      <c r="CWF140" s="343"/>
      <c r="CWG140" s="343"/>
      <c r="CWH140" s="343"/>
      <c r="CWI140" s="343"/>
      <c r="CWJ140" s="343"/>
      <c r="CWK140" s="343"/>
      <c r="CWL140" s="343"/>
      <c r="CWM140" s="343"/>
      <c r="CWN140" s="343"/>
      <c r="CWO140" s="343"/>
      <c r="CWP140" s="343"/>
      <c r="CWQ140" s="343"/>
      <c r="CWR140" s="343"/>
      <c r="CWS140" s="343"/>
      <c r="CWT140" s="343"/>
      <c r="CWU140" s="343"/>
      <c r="CWV140" s="343"/>
      <c r="CWW140" s="343"/>
      <c r="CWX140" s="343"/>
      <c r="CWY140" s="343"/>
      <c r="CWZ140" s="343"/>
      <c r="CXA140" s="343"/>
      <c r="CXB140" s="343"/>
      <c r="CXC140" s="343"/>
      <c r="CXD140" s="343"/>
      <c r="CXE140" s="343"/>
      <c r="CXF140" s="343"/>
      <c r="CXG140" s="343"/>
      <c r="CXH140" s="343"/>
      <c r="CXI140" s="343"/>
      <c r="CXJ140" s="343"/>
      <c r="CXK140" s="343"/>
      <c r="CXL140" s="343"/>
      <c r="CXM140" s="343"/>
      <c r="CXN140" s="343"/>
      <c r="CXO140" s="343"/>
      <c r="CXP140" s="343"/>
      <c r="CXQ140" s="343"/>
      <c r="CXR140" s="343"/>
      <c r="CXS140" s="343"/>
      <c r="CXT140" s="343"/>
      <c r="CXU140" s="343"/>
      <c r="CXV140" s="343"/>
      <c r="CXW140" s="343"/>
      <c r="CXX140" s="343"/>
      <c r="CXY140" s="343"/>
      <c r="CXZ140" s="343"/>
      <c r="CYA140" s="343"/>
      <c r="CYB140" s="343"/>
      <c r="CYC140" s="343"/>
      <c r="CYD140" s="343"/>
      <c r="CYE140" s="343"/>
      <c r="CYF140" s="343"/>
      <c r="CYG140" s="343"/>
      <c r="CYH140" s="343"/>
      <c r="CYI140" s="343"/>
      <c r="CYJ140" s="343"/>
      <c r="CYK140" s="343"/>
      <c r="CYL140" s="343"/>
      <c r="CYM140" s="343"/>
      <c r="CYN140" s="343"/>
      <c r="CYO140" s="343"/>
      <c r="CYP140" s="343"/>
      <c r="CYQ140" s="343"/>
      <c r="CYR140" s="343"/>
      <c r="CYS140" s="343"/>
      <c r="CYT140" s="343"/>
      <c r="CYU140" s="343"/>
      <c r="CYV140" s="343"/>
      <c r="CYW140" s="343"/>
      <c r="CYX140" s="343"/>
      <c r="CYY140" s="343"/>
      <c r="CYZ140" s="343"/>
      <c r="CZA140" s="343"/>
      <c r="CZB140" s="343"/>
      <c r="CZC140" s="343"/>
      <c r="CZD140" s="343"/>
      <c r="CZE140" s="343"/>
      <c r="CZF140" s="343"/>
      <c r="CZG140" s="343"/>
      <c r="CZH140" s="343"/>
      <c r="CZI140" s="343"/>
      <c r="CZJ140" s="343"/>
      <c r="CZK140" s="343"/>
      <c r="CZL140" s="343"/>
      <c r="CZM140" s="343"/>
      <c r="CZN140" s="343"/>
      <c r="CZO140" s="343"/>
      <c r="CZP140" s="343"/>
      <c r="CZQ140" s="343"/>
      <c r="CZR140" s="343"/>
      <c r="CZS140" s="343"/>
      <c r="CZT140" s="343"/>
      <c r="CZU140" s="343"/>
      <c r="CZV140" s="343"/>
      <c r="CZW140" s="343"/>
      <c r="CZX140" s="343"/>
      <c r="CZY140" s="343"/>
      <c r="CZZ140" s="343"/>
      <c r="DAA140" s="343"/>
      <c r="DAB140" s="343"/>
      <c r="DAC140" s="343"/>
      <c r="DAD140" s="343"/>
      <c r="DAE140" s="343"/>
      <c r="DAF140" s="343"/>
      <c r="DAG140" s="343"/>
      <c r="DAH140" s="343"/>
      <c r="DAI140" s="343"/>
      <c r="DAJ140" s="343"/>
      <c r="DAK140" s="343"/>
      <c r="DAL140" s="343"/>
      <c r="DAM140" s="343"/>
      <c r="DAN140" s="343"/>
      <c r="DAO140" s="343"/>
      <c r="DAP140" s="343"/>
      <c r="DAQ140" s="343"/>
      <c r="DAR140" s="343"/>
      <c r="DAS140" s="343"/>
      <c r="DAT140" s="343"/>
      <c r="DAU140" s="343"/>
      <c r="DAV140" s="343"/>
      <c r="DAW140" s="343"/>
      <c r="DAX140" s="343"/>
      <c r="DAY140" s="343"/>
      <c r="DAZ140" s="343"/>
      <c r="DBA140" s="343"/>
      <c r="DBB140" s="343"/>
      <c r="DBC140" s="343"/>
      <c r="DBD140" s="343"/>
      <c r="DBE140" s="343"/>
      <c r="DBF140" s="343"/>
      <c r="DBG140" s="343"/>
      <c r="DBH140" s="343"/>
      <c r="DBI140" s="343"/>
      <c r="DBJ140" s="343"/>
      <c r="DBK140" s="343"/>
      <c r="DBL140" s="343"/>
      <c r="DBM140" s="343"/>
      <c r="DBN140" s="343"/>
      <c r="DBO140" s="343"/>
      <c r="DBP140" s="343"/>
      <c r="DBQ140" s="343"/>
      <c r="DBR140" s="343"/>
      <c r="DBS140" s="343"/>
      <c r="DBT140" s="343"/>
      <c r="DBU140" s="343"/>
      <c r="DBV140" s="343"/>
      <c r="DBW140" s="343"/>
      <c r="DBX140" s="343"/>
      <c r="DBY140" s="343"/>
      <c r="DBZ140" s="343"/>
      <c r="DCA140" s="343"/>
      <c r="DCB140" s="343"/>
      <c r="DCC140" s="343"/>
      <c r="DCD140" s="343"/>
      <c r="DCE140" s="343"/>
      <c r="DCF140" s="343"/>
      <c r="DCG140" s="343"/>
      <c r="DCH140" s="343"/>
      <c r="DCI140" s="343"/>
      <c r="DCJ140" s="343"/>
      <c r="DCK140" s="343"/>
      <c r="DCL140" s="343"/>
      <c r="DCM140" s="343"/>
      <c r="DCN140" s="343"/>
      <c r="DCO140" s="343"/>
      <c r="DCP140" s="343"/>
      <c r="DCQ140" s="343"/>
      <c r="DCR140" s="343"/>
      <c r="DCS140" s="343"/>
      <c r="DCT140" s="343"/>
      <c r="DCU140" s="343"/>
      <c r="DCV140" s="343"/>
      <c r="DCW140" s="343"/>
      <c r="DCX140" s="343"/>
      <c r="DCY140" s="343"/>
      <c r="DCZ140" s="343"/>
      <c r="DDA140" s="343"/>
      <c r="DDB140" s="343"/>
      <c r="DDC140" s="343"/>
      <c r="DDD140" s="343"/>
      <c r="DDE140" s="343"/>
      <c r="DDF140" s="343"/>
      <c r="DDG140" s="343"/>
      <c r="DDH140" s="343"/>
      <c r="DDI140" s="343"/>
      <c r="DDJ140" s="343"/>
      <c r="DDK140" s="343"/>
      <c r="DDL140" s="343"/>
      <c r="DDM140" s="343"/>
      <c r="DDN140" s="343"/>
      <c r="DDO140" s="343"/>
      <c r="DDP140" s="343"/>
      <c r="DDQ140" s="343"/>
      <c r="DDR140" s="343"/>
      <c r="DDS140" s="343"/>
      <c r="DDT140" s="343"/>
      <c r="DDU140" s="343"/>
      <c r="DDV140" s="343"/>
      <c r="DDW140" s="343"/>
      <c r="DDX140" s="343"/>
      <c r="DDY140" s="343"/>
      <c r="DDZ140" s="343"/>
      <c r="DEA140" s="343"/>
      <c r="DEB140" s="343"/>
      <c r="DEC140" s="343"/>
      <c r="DED140" s="343"/>
      <c r="DEE140" s="343"/>
      <c r="DEF140" s="343"/>
      <c r="DEG140" s="343"/>
      <c r="DEH140" s="343"/>
      <c r="DEI140" s="343"/>
      <c r="DEJ140" s="343"/>
      <c r="DEK140" s="343"/>
      <c r="DEL140" s="343"/>
      <c r="DEM140" s="343"/>
      <c r="DEN140" s="343"/>
      <c r="DEO140" s="343"/>
      <c r="DEP140" s="343"/>
      <c r="DEQ140" s="343"/>
      <c r="DER140" s="343"/>
      <c r="DES140" s="343"/>
      <c r="DET140" s="343"/>
      <c r="DEU140" s="343"/>
      <c r="DEV140" s="343"/>
      <c r="DEW140" s="343"/>
      <c r="DEX140" s="343"/>
      <c r="DEY140" s="343"/>
      <c r="DEZ140" s="343"/>
      <c r="DFA140" s="343"/>
      <c r="DFB140" s="343"/>
      <c r="DFC140" s="343"/>
      <c r="DFD140" s="343"/>
      <c r="DFE140" s="343"/>
      <c r="DFF140" s="343"/>
      <c r="DFG140" s="343"/>
      <c r="DFH140" s="343"/>
      <c r="DFI140" s="343"/>
      <c r="DFJ140" s="343"/>
      <c r="DFK140" s="343"/>
      <c r="DFL140" s="343"/>
      <c r="DFM140" s="343"/>
      <c r="DFN140" s="343"/>
      <c r="DFO140" s="343"/>
      <c r="DFP140" s="343"/>
      <c r="DFQ140" s="343"/>
      <c r="DFR140" s="343"/>
      <c r="DFS140" s="343"/>
      <c r="DFT140" s="343"/>
      <c r="DFU140" s="343"/>
      <c r="DFV140" s="343"/>
      <c r="DFW140" s="343"/>
      <c r="DFX140" s="343"/>
      <c r="DFY140" s="343"/>
      <c r="DFZ140" s="343"/>
      <c r="DGA140" s="343"/>
      <c r="DGB140" s="343"/>
      <c r="DGC140" s="343"/>
      <c r="DGD140" s="343"/>
      <c r="DGE140" s="343"/>
      <c r="DGF140" s="343"/>
      <c r="DGG140" s="343"/>
      <c r="DGH140" s="343"/>
      <c r="DGI140" s="343"/>
      <c r="DGJ140" s="343"/>
      <c r="DGK140" s="343"/>
      <c r="DGL140" s="343"/>
      <c r="DGM140" s="343"/>
      <c r="DGN140" s="343"/>
      <c r="DGO140" s="343"/>
      <c r="DGP140" s="343"/>
      <c r="DGQ140" s="343"/>
      <c r="DGR140" s="343"/>
      <c r="DGS140" s="343"/>
      <c r="DGT140" s="343"/>
      <c r="DGU140" s="343"/>
      <c r="DGV140" s="343"/>
      <c r="DGW140" s="343"/>
      <c r="DGX140" s="343"/>
      <c r="DGY140" s="343"/>
      <c r="DGZ140" s="343"/>
      <c r="DHA140" s="343"/>
      <c r="DHB140" s="343"/>
      <c r="DHC140" s="343"/>
      <c r="DHD140" s="343"/>
      <c r="DHE140" s="343"/>
      <c r="DHF140" s="343"/>
      <c r="DHG140" s="343"/>
      <c r="DHH140" s="343"/>
      <c r="DHI140" s="343"/>
      <c r="DHJ140" s="343"/>
      <c r="DHK140" s="343"/>
      <c r="DHL140" s="343"/>
      <c r="DHM140" s="343"/>
      <c r="DHN140" s="343"/>
      <c r="DHO140" s="343"/>
      <c r="DHP140" s="343"/>
      <c r="DHQ140" s="343"/>
      <c r="DHR140" s="343"/>
      <c r="DHS140" s="343"/>
      <c r="DHT140" s="343"/>
      <c r="DHU140" s="343"/>
      <c r="DHV140" s="343"/>
      <c r="DHW140" s="343"/>
      <c r="DHX140" s="343"/>
      <c r="DHY140" s="343"/>
      <c r="DHZ140" s="343"/>
      <c r="DIA140" s="343"/>
      <c r="DIB140" s="343"/>
      <c r="DIC140" s="343"/>
      <c r="DID140" s="343"/>
      <c r="DIE140" s="343"/>
      <c r="DIF140" s="343"/>
      <c r="DIG140" s="343"/>
      <c r="DIH140" s="343"/>
      <c r="DII140" s="343"/>
      <c r="DIJ140" s="343"/>
      <c r="DIK140" s="343"/>
      <c r="DIL140" s="343"/>
      <c r="DIM140" s="343"/>
      <c r="DIN140" s="343"/>
      <c r="DIO140" s="343"/>
      <c r="DIP140" s="343"/>
      <c r="DIQ140" s="343"/>
      <c r="DIR140" s="343"/>
      <c r="DIS140" s="343"/>
      <c r="DIT140" s="343"/>
      <c r="DIU140" s="343"/>
      <c r="DIV140" s="343"/>
      <c r="DIW140" s="343"/>
      <c r="DIX140" s="343"/>
      <c r="DIY140" s="343"/>
      <c r="DIZ140" s="343"/>
      <c r="DJA140" s="343"/>
      <c r="DJB140" s="343"/>
      <c r="DJC140" s="343"/>
      <c r="DJD140" s="343"/>
      <c r="DJE140" s="343"/>
      <c r="DJF140" s="343"/>
      <c r="DJG140" s="343"/>
      <c r="DJH140" s="343"/>
      <c r="DJI140" s="343"/>
      <c r="DJJ140" s="343"/>
      <c r="DJK140" s="343"/>
      <c r="DJL140" s="343"/>
      <c r="DJM140" s="343"/>
      <c r="DJN140" s="343"/>
      <c r="DJO140" s="343"/>
      <c r="DJP140" s="343"/>
      <c r="DJQ140" s="343"/>
      <c r="DJR140" s="343"/>
      <c r="DJS140" s="343"/>
      <c r="DJT140" s="343"/>
      <c r="DJU140" s="343"/>
      <c r="DJV140" s="343"/>
      <c r="DJW140" s="343"/>
      <c r="DJX140" s="343"/>
      <c r="DJY140" s="343"/>
      <c r="DJZ140" s="343"/>
      <c r="DKA140" s="343"/>
      <c r="DKB140" s="343"/>
      <c r="DKC140" s="343"/>
      <c r="DKD140" s="343"/>
      <c r="DKE140" s="343"/>
      <c r="DKF140" s="343"/>
      <c r="DKG140" s="343"/>
      <c r="DKH140" s="343"/>
      <c r="DKI140" s="343"/>
      <c r="DKJ140" s="343"/>
      <c r="DKK140" s="343"/>
      <c r="DKL140" s="343"/>
      <c r="DKM140" s="343"/>
      <c r="DKN140" s="343"/>
      <c r="DKO140" s="343"/>
      <c r="DKP140" s="343"/>
      <c r="DKQ140" s="343"/>
      <c r="DKR140" s="343"/>
      <c r="DKS140" s="343"/>
      <c r="DKT140" s="343"/>
      <c r="DKU140" s="343"/>
      <c r="DKV140" s="343"/>
      <c r="DKW140" s="343"/>
      <c r="DKX140" s="343"/>
      <c r="DKY140" s="343"/>
      <c r="DKZ140" s="343"/>
      <c r="DLA140" s="343"/>
      <c r="DLB140" s="343"/>
      <c r="DLC140" s="343"/>
      <c r="DLD140" s="343"/>
      <c r="DLE140" s="343"/>
      <c r="DLF140" s="343"/>
      <c r="DLG140" s="343"/>
      <c r="DLH140" s="343"/>
      <c r="DLI140" s="343"/>
      <c r="DLJ140" s="343"/>
      <c r="DLK140" s="343"/>
      <c r="DLL140" s="343"/>
      <c r="DLM140" s="343"/>
      <c r="DLN140" s="343"/>
      <c r="DLO140" s="343"/>
      <c r="DLP140" s="343"/>
      <c r="DLQ140" s="343"/>
      <c r="DLR140" s="343"/>
      <c r="DLS140" s="343"/>
      <c r="DLT140" s="343"/>
      <c r="DLU140" s="343"/>
      <c r="DLV140" s="343"/>
      <c r="DLW140" s="343"/>
      <c r="DLX140" s="343"/>
      <c r="DLY140" s="343"/>
      <c r="DLZ140" s="343"/>
      <c r="DMA140" s="343"/>
      <c r="DMB140" s="343"/>
      <c r="DMC140" s="343"/>
      <c r="DMD140" s="343"/>
      <c r="DME140" s="343"/>
      <c r="DMF140" s="343"/>
      <c r="DMG140" s="343"/>
      <c r="DMH140" s="343"/>
      <c r="DMI140" s="343"/>
      <c r="DMJ140" s="343"/>
      <c r="DMK140" s="343"/>
      <c r="DML140" s="343"/>
      <c r="DMM140" s="343"/>
      <c r="DMN140" s="343"/>
      <c r="DMO140" s="343"/>
      <c r="DMP140" s="343"/>
      <c r="DMQ140" s="343"/>
      <c r="DMR140" s="343"/>
      <c r="DMS140" s="343"/>
      <c r="DMT140" s="343"/>
      <c r="DMU140" s="343"/>
      <c r="DMV140" s="343"/>
      <c r="DMW140" s="343"/>
      <c r="DMX140" s="343"/>
      <c r="DMY140" s="343"/>
      <c r="DMZ140" s="343"/>
      <c r="DNA140" s="343"/>
      <c r="DNB140" s="343"/>
      <c r="DNC140" s="343"/>
      <c r="DND140" s="343"/>
      <c r="DNE140" s="343"/>
      <c r="DNF140" s="343"/>
      <c r="DNG140" s="343"/>
      <c r="DNH140" s="343"/>
      <c r="DNI140" s="343"/>
      <c r="DNJ140" s="343"/>
      <c r="DNK140" s="343"/>
      <c r="DNL140" s="343"/>
      <c r="DNM140" s="343"/>
      <c r="DNN140" s="343"/>
      <c r="DNO140" s="343"/>
      <c r="DNP140" s="343"/>
      <c r="DNQ140" s="343"/>
      <c r="DNR140" s="343"/>
      <c r="DNS140" s="343"/>
      <c r="DNT140" s="343"/>
      <c r="DNU140" s="343"/>
      <c r="DNV140" s="343"/>
      <c r="DNW140" s="343"/>
      <c r="DNX140" s="343"/>
      <c r="DNY140" s="343"/>
      <c r="DNZ140" s="343"/>
      <c r="DOA140" s="343"/>
      <c r="DOB140" s="343"/>
      <c r="DOC140" s="343"/>
      <c r="DOD140" s="343"/>
      <c r="DOE140" s="343"/>
      <c r="DOF140" s="343"/>
      <c r="DOG140" s="343"/>
      <c r="DOH140" s="343"/>
      <c r="DOI140" s="343"/>
      <c r="DOJ140" s="343"/>
      <c r="DOK140" s="343"/>
      <c r="DOL140" s="343"/>
      <c r="DOM140" s="343"/>
      <c r="DON140" s="343"/>
      <c r="DOO140" s="343"/>
      <c r="DOP140" s="343"/>
      <c r="DOQ140" s="343"/>
      <c r="DOR140" s="343"/>
      <c r="DOS140" s="343"/>
      <c r="DOT140" s="343"/>
      <c r="DOU140" s="343"/>
      <c r="DOV140" s="343"/>
      <c r="DOW140" s="343"/>
      <c r="DOX140" s="343"/>
      <c r="DOY140" s="343"/>
      <c r="DOZ140" s="343"/>
      <c r="DPA140" s="343"/>
      <c r="DPB140" s="343"/>
      <c r="DPC140" s="343"/>
      <c r="DPD140" s="343"/>
      <c r="DPE140" s="343"/>
      <c r="DPF140" s="343"/>
      <c r="DPG140" s="343"/>
      <c r="DPH140" s="343"/>
      <c r="DPI140" s="343"/>
      <c r="DPJ140" s="343"/>
      <c r="DPK140" s="343"/>
      <c r="DPL140" s="343"/>
      <c r="DPM140" s="343"/>
      <c r="DPN140" s="343"/>
      <c r="DPO140" s="343"/>
      <c r="DPP140" s="343"/>
      <c r="DPQ140" s="343"/>
      <c r="DPR140" s="343"/>
      <c r="DPS140" s="343"/>
      <c r="DPT140" s="343"/>
      <c r="DPU140" s="343"/>
      <c r="DPV140" s="343"/>
      <c r="DPW140" s="343"/>
      <c r="DPX140" s="343"/>
      <c r="DPY140" s="343"/>
      <c r="DPZ140" s="343"/>
      <c r="DQA140" s="343"/>
      <c r="DQB140" s="343"/>
      <c r="DQC140" s="343"/>
      <c r="DQD140" s="343"/>
      <c r="DQE140" s="343"/>
      <c r="DQF140" s="343"/>
      <c r="DQG140" s="343"/>
      <c r="DQH140" s="343"/>
      <c r="DQI140" s="343"/>
      <c r="DQJ140" s="343"/>
      <c r="DQK140" s="343"/>
      <c r="DQL140" s="343"/>
      <c r="DQM140" s="343"/>
      <c r="DQN140" s="343"/>
      <c r="DQO140" s="343"/>
      <c r="DQP140" s="343"/>
      <c r="DQQ140" s="343"/>
      <c r="DQR140" s="343"/>
      <c r="DQS140" s="343"/>
      <c r="DQT140" s="343"/>
      <c r="DQU140" s="343"/>
      <c r="DQV140" s="343"/>
      <c r="DQW140" s="343"/>
      <c r="DQX140" s="343"/>
      <c r="DQY140" s="343"/>
      <c r="DQZ140" s="343"/>
      <c r="DRA140" s="343"/>
      <c r="DRB140" s="343"/>
      <c r="DRC140" s="343"/>
      <c r="DRD140" s="343"/>
      <c r="DRE140" s="343"/>
      <c r="DRF140" s="343"/>
      <c r="DRG140" s="343"/>
      <c r="DRH140" s="343"/>
      <c r="DRI140" s="343"/>
      <c r="DRJ140" s="343"/>
      <c r="DRK140" s="343"/>
      <c r="DRL140" s="343"/>
      <c r="DRM140" s="343"/>
      <c r="DRN140" s="343"/>
      <c r="DRO140" s="343"/>
      <c r="DRP140" s="343"/>
      <c r="DRQ140" s="343"/>
      <c r="DRR140" s="343"/>
      <c r="DRS140" s="343"/>
      <c r="DRT140" s="343"/>
      <c r="DRU140" s="343"/>
      <c r="DRV140" s="343"/>
      <c r="DRW140" s="343"/>
      <c r="DRX140" s="343"/>
      <c r="DRY140" s="343"/>
      <c r="DRZ140" s="343"/>
      <c r="DSA140" s="343"/>
      <c r="DSB140" s="343"/>
      <c r="DSC140" s="343"/>
      <c r="DSD140" s="343"/>
      <c r="DSE140" s="343"/>
      <c r="DSF140" s="343"/>
      <c r="DSG140" s="343"/>
      <c r="DSH140" s="343"/>
      <c r="DSI140" s="343"/>
      <c r="DSJ140" s="343"/>
      <c r="DSK140" s="343"/>
      <c r="DSL140" s="343"/>
      <c r="DSM140" s="343"/>
      <c r="DSN140" s="343"/>
      <c r="DSO140" s="343"/>
      <c r="DSP140" s="343"/>
      <c r="DSQ140" s="343"/>
      <c r="DSR140" s="343"/>
      <c r="DSS140" s="343"/>
      <c r="DST140" s="343"/>
      <c r="DSU140" s="343"/>
      <c r="DSV140" s="343"/>
      <c r="DSW140" s="343"/>
      <c r="DSX140" s="343"/>
      <c r="DSY140" s="343"/>
      <c r="DSZ140" s="343"/>
      <c r="DTA140" s="343"/>
      <c r="DTB140" s="343"/>
      <c r="DTC140" s="343"/>
      <c r="DTD140" s="343"/>
      <c r="DTE140" s="343"/>
      <c r="DTF140" s="343"/>
      <c r="DTG140" s="343"/>
      <c r="DTH140" s="343"/>
      <c r="DTI140" s="343"/>
      <c r="DTJ140" s="343"/>
      <c r="DTK140" s="343"/>
      <c r="DTL140" s="343"/>
      <c r="DTM140" s="343"/>
      <c r="DTN140" s="343"/>
      <c r="DTO140" s="343"/>
      <c r="DTP140" s="343"/>
      <c r="DTQ140" s="343"/>
      <c r="DTR140" s="343"/>
      <c r="DTS140" s="343"/>
      <c r="DTT140" s="343"/>
      <c r="DTU140" s="343"/>
      <c r="DTV140" s="343"/>
      <c r="DTW140" s="343"/>
      <c r="DTX140" s="343"/>
      <c r="DTY140" s="343"/>
      <c r="DTZ140" s="343"/>
      <c r="DUA140" s="343"/>
      <c r="DUB140" s="343"/>
      <c r="DUC140" s="343"/>
      <c r="DUD140" s="343"/>
      <c r="DUE140" s="343"/>
      <c r="DUF140" s="343"/>
      <c r="DUG140" s="343"/>
      <c r="DUH140" s="343"/>
      <c r="DUI140" s="343"/>
      <c r="DUJ140" s="343"/>
      <c r="DUK140" s="343"/>
      <c r="DUL140" s="343"/>
      <c r="DUM140" s="343"/>
      <c r="DUN140" s="343"/>
      <c r="DUO140" s="343"/>
      <c r="DUP140" s="343"/>
      <c r="DUQ140" s="343"/>
      <c r="DUR140" s="343"/>
      <c r="DUS140" s="343"/>
      <c r="DUT140" s="343"/>
      <c r="DUU140" s="343"/>
      <c r="DUV140" s="343"/>
      <c r="DUW140" s="343"/>
      <c r="DUX140" s="343"/>
      <c r="DUY140" s="343"/>
      <c r="DUZ140" s="343"/>
      <c r="DVA140" s="343"/>
      <c r="DVB140" s="343"/>
      <c r="DVC140" s="343"/>
      <c r="DVD140" s="343"/>
      <c r="DVE140" s="343"/>
      <c r="DVF140" s="343"/>
      <c r="DVG140" s="343"/>
      <c r="DVH140" s="343"/>
      <c r="DVI140" s="343"/>
      <c r="DVJ140" s="343"/>
      <c r="DVK140" s="343"/>
      <c r="DVL140" s="343"/>
      <c r="DVM140" s="343"/>
      <c r="DVN140" s="343"/>
      <c r="DVO140" s="343"/>
      <c r="DVP140" s="343"/>
      <c r="DVQ140" s="343"/>
      <c r="DVR140" s="343"/>
      <c r="DVS140" s="343"/>
      <c r="DVT140" s="343"/>
      <c r="DVU140" s="343"/>
      <c r="DVV140" s="343"/>
      <c r="DVW140" s="343"/>
      <c r="DVX140" s="343"/>
      <c r="DVY140" s="343"/>
      <c r="DVZ140" s="343"/>
      <c r="DWA140" s="343"/>
      <c r="DWB140" s="343"/>
      <c r="DWC140" s="343"/>
      <c r="DWD140" s="343"/>
      <c r="DWE140" s="343"/>
      <c r="DWF140" s="343"/>
      <c r="DWG140" s="343"/>
      <c r="DWH140" s="343"/>
      <c r="DWI140" s="343"/>
      <c r="DWJ140" s="343"/>
      <c r="DWK140" s="343"/>
      <c r="DWL140" s="343"/>
      <c r="DWM140" s="343"/>
      <c r="DWN140" s="343"/>
      <c r="DWO140" s="343"/>
      <c r="DWP140" s="343"/>
      <c r="DWQ140" s="343"/>
      <c r="DWR140" s="343"/>
      <c r="DWS140" s="343"/>
      <c r="DWT140" s="343"/>
      <c r="DWU140" s="343"/>
      <c r="DWV140" s="343"/>
      <c r="DWW140" s="343"/>
      <c r="DWX140" s="343"/>
      <c r="DWY140" s="343"/>
      <c r="DWZ140" s="343"/>
      <c r="DXA140" s="343"/>
      <c r="DXB140" s="343"/>
      <c r="DXC140" s="343"/>
      <c r="DXD140" s="343"/>
      <c r="DXE140" s="343"/>
      <c r="DXF140" s="343"/>
      <c r="DXG140" s="343"/>
      <c r="DXH140" s="343"/>
      <c r="DXI140" s="343"/>
      <c r="DXJ140" s="343"/>
      <c r="DXK140" s="343"/>
      <c r="DXL140" s="343"/>
      <c r="DXM140" s="343"/>
      <c r="DXN140" s="343"/>
      <c r="DXO140" s="343"/>
      <c r="DXP140" s="343"/>
      <c r="DXQ140" s="343"/>
      <c r="DXR140" s="343"/>
      <c r="DXS140" s="343"/>
      <c r="DXT140" s="343"/>
      <c r="DXU140" s="343"/>
      <c r="DXV140" s="343"/>
      <c r="DXW140" s="343"/>
      <c r="DXX140" s="343"/>
      <c r="DXY140" s="343"/>
      <c r="DXZ140" s="343"/>
      <c r="DYA140" s="343"/>
      <c r="DYB140" s="343"/>
      <c r="DYC140" s="343"/>
      <c r="DYD140" s="343"/>
      <c r="DYE140" s="343"/>
      <c r="DYF140" s="343"/>
      <c r="DYG140" s="343"/>
      <c r="DYH140" s="343"/>
      <c r="DYI140" s="343"/>
      <c r="DYJ140" s="343"/>
      <c r="DYK140" s="343"/>
      <c r="DYL140" s="343"/>
      <c r="DYM140" s="343"/>
      <c r="DYN140" s="343"/>
      <c r="DYO140" s="343"/>
      <c r="DYP140" s="343"/>
      <c r="DYQ140" s="343"/>
      <c r="DYR140" s="343"/>
      <c r="DYS140" s="343"/>
      <c r="DYT140" s="343"/>
      <c r="DYU140" s="343"/>
      <c r="DYV140" s="343"/>
      <c r="DYW140" s="343"/>
      <c r="DYX140" s="343"/>
      <c r="DYY140" s="343"/>
      <c r="DYZ140" s="343"/>
      <c r="DZA140" s="343"/>
      <c r="DZB140" s="343"/>
      <c r="DZC140" s="343"/>
      <c r="DZD140" s="343"/>
      <c r="DZE140" s="343"/>
      <c r="DZF140" s="343"/>
      <c r="DZG140" s="343"/>
      <c r="DZH140" s="343"/>
      <c r="DZI140" s="343"/>
      <c r="DZJ140" s="343"/>
      <c r="DZK140" s="343"/>
      <c r="DZL140" s="343"/>
      <c r="DZM140" s="343"/>
      <c r="DZN140" s="343"/>
      <c r="DZO140" s="343"/>
      <c r="DZP140" s="343"/>
      <c r="DZQ140" s="343"/>
      <c r="DZR140" s="343"/>
      <c r="DZS140" s="343"/>
      <c r="DZT140" s="343"/>
      <c r="DZU140" s="343"/>
      <c r="DZV140" s="343"/>
      <c r="DZW140" s="343"/>
      <c r="DZX140" s="343"/>
      <c r="DZY140" s="343"/>
      <c r="DZZ140" s="343"/>
      <c r="EAA140" s="343"/>
      <c r="EAB140" s="343"/>
      <c r="EAC140" s="343"/>
      <c r="EAD140" s="343"/>
      <c r="EAE140" s="343"/>
      <c r="EAF140" s="343"/>
      <c r="EAG140" s="343"/>
      <c r="EAH140" s="343"/>
      <c r="EAI140" s="343"/>
      <c r="EAJ140" s="343"/>
      <c r="EAK140" s="343"/>
      <c r="EAL140" s="343"/>
      <c r="EAM140" s="343"/>
      <c r="EAN140" s="343"/>
      <c r="EAO140" s="343"/>
      <c r="EAP140" s="343"/>
      <c r="EAQ140" s="343"/>
      <c r="EAR140" s="343"/>
      <c r="EAS140" s="343"/>
      <c r="EAT140" s="343"/>
      <c r="EAU140" s="343"/>
      <c r="EAV140" s="343"/>
      <c r="EAW140" s="343"/>
      <c r="EAX140" s="343"/>
      <c r="EAY140" s="343"/>
      <c r="EAZ140" s="343"/>
      <c r="EBA140" s="343"/>
      <c r="EBB140" s="343"/>
      <c r="EBC140" s="343"/>
      <c r="EBD140" s="343"/>
      <c r="EBE140" s="343"/>
      <c r="EBF140" s="343"/>
      <c r="EBG140" s="343"/>
      <c r="EBH140" s="343"/>
      <c r="EBI140" s="343"/>
      <c r="EBJ140" s="343"/>
      <c r="EBK140" s="343"/>
      <c r="EBL140" s="343"/>
      <c r="EBM140" s="343"/>
      <c r="EBN140" s="343"/>
      <c r="EBO140" s="343"/>
      <c r="EBP140" s="343"/>
      <c r="EBQ140" s="343"/>
      <c r="EBR140" s="343"/>
      <c r="EBS140" s="343"/>
      <c r="EBT140" s="343"/>
      <c r="EBU140" s="343"/>
      <c r="EBV140" s="343"/>
      <c r="EBW140" s="343"/>
      <c r="EBX140" s="343"/>
      <c r="EBY140" s="343"/>
      <c r="EBZ140" s="343"/>
      <c r="ECA140" s="343"/>
      <c r="ECB140" s="343"/>
      <c r="ECC140" s="343"/>
      <c r="ECD140" s="343"/>
      <c r="ECE140" s="343"/>
      <c r="ECF140" s="343"/>
      <c r="ECG140" s="343"/>
      <c r="ECH140" s="343"/>
      <c r="ECI140" s="343"/>
      <c r="ECJ140" s="343"/>
      <c r="ECK140" s="343"/>
      <c r="ECL140" s="343"/>
      <c r="ECM140" s="343"/>
      <c r="ECN140" s="343"/>
      <c r="ECO140" s="343"/>
      <c r="ECP140" s="343"/>
      <c r="ECQ140" s="343"/>
      <c r="ECR140" s="343"/>
      <c r="ECS140" s="343"/>
      <c r="ECT140" s="343"/>
      <c r="ECU140" s="343"/>
      <c r="ECV140" s="343"/>
      <c r="ECW140" s="343"/>
      <c r="ECX140" s="343"/>
      <c r="ECY140" s="343"/>
      <c r="ECZ140" s="343"/>
      <c r="EDA140" s="343"/>
      <c r="EDB140" s="343"/>
      <c r="EDC140" s="343"/>
      <c r="EDD140" s="343"/>
      <c r="EDE140" s="343"/>
      <c r="EDF140" s="343"/>
      <c r="EDG140" s="343"/>
      <c r="EDH140" s="343"/>
      <c r="EDI140" s="343"/>
      <c r="EDJ140" s="343"/>
      <c r="EDK140" s="343"/>
      <c r="EDL140" s="343"/>
      <c r="EDM140" s="343"/>
      <c r="EDN140" s="343"/>
      <c r="EDO140" s="343"/>
      <c r="EDP140" s="343"/>
      <c r="EDQ140" s="343"/>
      <c r="EDR140" s="343"/>
      <c r="EDS140" s="343"/>
      <c r="EDT140" s="343"/>
      <c r="EDU140" s="343"/>
      <c r="EDV140" s="343"/>
      <c r="EDW140" s="343"/>
      <c r="EDX140" s="343"/>
      <c r="EDY140" s="343"/>
      <c r="EDZ140" s="343"/>
      <c r="EEA140" s="343"/>
      <c r="EEB140" s="343"/>
      <c r="EEC140" s="343"/>
      <c r="EED140" s="343"/>
      <c r="EEE140" s="343"/>
      <c r="EEF140" s="343"/>
      <c r="EEG140" s="343"/>
      <c r="EEH140" s="343"/>
      <c r="EEI140" s="343"/>
      <c r="EEJ140" s="343"/>
      <c r="EEK140" s="343"/>
      <c r="EEL140" s="343"/>
      <c r="EEM140" s="343"/>
      <c r="EEN140" s="343"/>
      <c r="EEO140" s="343"/>
      <c r="EEP140" s="343"/>
      <c r="EEQ140" s="343"/>
      <c r="EER140" s="343"/>
      <c r="EES140" s="343"/>
      <c r="EET140" s="343"/>
      <c r="EEU140" s="343"/>
      <c r="EEV140" s="343"/>
      <c r="EEW140" s="343"/>
      <c r="EEX140" s="343"/>
      <c r="EEY140" s="343"/>
      <c r="EEZ140" s="343"/>
      <c r="EFA140" s="343"/>
      <c r="EFB140" s="343"/>
      <c r="EFC140" s="343"/>
      <c r="EFD140" s="343"/>
      <c r="EFE140" s="343"/>
      <c r="EFF140" s="343"/>
      <c r="EFG140" s="343"/>
      <c r="EFH140" s="343"/>
      <c r="EFI140" s="343"/>
      <c r="EFJ140" s="343"/>
      <c r="EFK140" s="343"/>
      <c r="EFL140" s="343"/>
      <c r="EFM140" s="343"/>
      <c r="EFN140" s="343"/>
      <c r="EFO140" s="343"/>
      <c r="EFP140" s="343"/>
      <c r="EFQ140" s="343"/>
      <c r="EFR140" s="343"/>
      <c r="EFS140" s="343"/>
      <c r="EFT140" s="343"/>
      <c r="EFU140" s="343"/>
      <c r="EFV140" s="343"/>
      <c r="EFW140" s="343"/>
      <c r="EFX140" s="343"/>
      <c r="EFY140" s="343"/>
      <c r="EFZ140" s="343"/>
      <c r="EGA140" s="343"/>
      <c r="EGB140" s="343"/>
      <c r="EGC140" s="343"/>
      <c r="EGD140" s="343"/>
      <c r="EGE140" s="343"/>
      <c r="EGF140" s="343"/>
      <c r="EGG140" s="343"/>
      <c r="EGH140" s="343"/>
      <c r="EGI140" s="343"/>
      <c r="EGJ140" s="343"/>
      <c r="EGK140" s="343"/>
      <c r="EGL140" s="343"/>
      <c r="EGM140" s="343"/>
      <c r="EGN140" s="343"/>
      <c r="EGO140" s="343"/>
      <c r="EGP140" s="343"/>
      <c r="EGQ140" s="343"/>
      <c r="EGR140" s="343"/>
      <c r="EGS140" s="343"/>
      <c r="EGT140" s="343"/>
      <c r="EGU140" s="343"/>
      <c r="EGV140" s="343"/>
      <c r="EGW140" s="343"/>
      <c r="EGX140" s="343"/>
      <c r="EGY140" s="343"/>
      <c r="EGZ140" s="343"/>
      <c r="EHA140" s="343"/>
      <c r="EHB140" s="343"/>
      <c r="EHC140" s="343"/>
      <c r="EHD140" s="343"/>
      <c r="EHE140" s="343"/>
      <c r="EHF140" s="343"/>
      <c r="EHG140" s="343"/>
      <c r="EHH140" s="343"/>
      <c r="EHI140" s="343"/>
      <c r="EHJ140" s="343"/>
      <c r="EHK140" s="343"/>
      <c r="EHL140" s="343"/>
      <c r="EHM140" s="343"/>
      <c r="EHN140" s="343"/>
      <c r="EHO140" s="343"/>
      <c r="EHP140" s="343"/>
      <c r="EHQ140" s="343"/>
      <c r="EHR140" s="343"/>
      <c r="EHS140" s="343"/>
      <c r="EHT140" s="343"/>
      <c r="EHU140" s="343"/>
      <c r="EHV140" s="343"/>
      <c r="EHW140" s="343"/>
      <c r="EHX140" s="343"/>
      <c r="EHY140" s="343"/>
      <c r="EHZ140" s="343"/>
      <c r="EIA140" s="343"/>
      <c r="EIB140" s="343"/>
      <c r="EIC140" s="343"/>
      <c r="EID140" s="343"/>
      <c r="EIE140" s="343"/>
      <c r="EIF140" s="343"/>
      <c r="EIG140" s="343"/>
      <c r="EIH140" s="343"/>
      <c r="EII140" s="343"/>
      <c r="EIJ140" s="343"/>
      <c r="EIK140" s="343"/>
      <c r="EIL140" s="343"/>
      <c r="EIM140" s="343"/>
      <c r="EIN140" s="343"/>
      <c r="EIO140" s="343"/>
      <c r="EIP140" s="343"/>
      <c r="EIQ140" s="343"/>
      <c r="EIR140" s="343"/>
      <c r="EIS140" s="343"/>
      <c r="EIT140" s="343"/>
      <c r="EIU140" s="343"/>
      <c r="EIV140" s="343"/>
      <c r="EIW140" s="343"/>
      <c r="EIX140" s="343"/>
      <c r="EIY140" s="343"/>
      <c r="EIZ140" s="343"/>
      <c r="EJA140" s="343"/>
      <c r="EJB140" s="343"/>
      <c r="EJC140" s="343"/>
      <c r="EJD140" s="343"/>
      <c r="EJE140" s="343"/>
      <c r="EJF140" s="343"/>
      <c r="EJG140" s="343"/>
      <c r="EJH140" s="343"/>
      <c r="EJI140" s="343"/>
      <c r="EJJ140" s="343"/>
      <c r="EJK140" s="343"/>
      <c r="EJL140" s="343"/>
      <c r="EJM140" s="343"/>
      <c r="EJN140" s="343"/>
      <c r="EJO140" s="343"/>
      <c r="EJP140" s="343"/>
      <c r="EJQ140" s="343"/>
      <c r="EJR140" s="343"/>
      <c r="EJS140" s="343"/>
      <c r="EJT140" s="343"/>
      <c r="EJU140" s="343"/>
      <c r="EJV140" s="343"/>
      <c r="EJW140" s="343"/>
      <c r="EJX140" s="343"/>
      <c r="EJY140" s="343"/>
      <c r="EJZ140" s="343"/>
      <c r="EKA140" s="343"/>
      <c r="EKB140" s="343"/>
      <c r="EKC140" s="343"/>
      <c r="EKD140" s="343"/>
      <c r="EKE140" s="343"/>
      <c r="EKF140" s="343"/>
      <c r="EKG140" s="343"/>
      <c r="EKH140" s="343"/>
      <c r="EKI140" s="343"/>
      <c r="EKJ140" s="343"/>
      <c r="EKK140" s="343"/>
      <c r="EKL140" s="343"/>
      <c r="EKM140" s="343"/>
      <c r="EKN140" s="343"/>
      <c r="EKO140" s="343"/>
      <c r="EKP140" s="343"/>
      <c r="EKQ140" s="343"/>
      <c r="EKR140" s="343"/>
      <c r="EKS140" s="343"/>
      <c r="EKT140" s="343"/>
      <c r="EKU140" s="343"/>
      <c r="EKV140" s="343"/>
      <c r="EKW140" s="343"/>
      <c r="EKX140" s="343"/>
      <c r="EKY140" s="343"/>
      <c r="EKZ140" s="343"/>
      <c r="ELA140" s="343"/>
      <c r="ELB140" s="343"/>
      <c r="ELC140" s="343"/>
      <c r="ELD140" s="343"/>
      <c r="ELE140" s="343"/>
      <c r="ELF140" s="343"/>
      <c r="ELG140" s="343"/>
      <c r="ELH140" s="343"/>
      <c r="ELI140" s="343"/>
      <c r="ELJ140" s="343"/>
      <c r="ELK140" s="343"/>
      <c r="ELL140" s="343"/>
      <c r="ELM140" s="343"/>
      <c r="ELN140" s="343"/>
      <c r="ELO140" s="343"/>
      <c r="ELP140" s="343"/>
      <c r="ELQ140" s="343"/>
      <c r="ELR140" s="343"/>
      <c r="ELS140" s="343"/>
      <c r="ELT140" s="343"/>
      <c r="ELU140" s="343"/>
      <c r="ELV140" s="343"/>
      <c r="ELW140" s="343"/>
      <c r="ELX140" s="343"/>
      <c r="ELY140" s="343"/>
      <c r="ELZ140" s="343"/>
      <c r="EMA140" s="343"/>
      <c r="EMB140" s="343"/>
      <c r="EMC140" s="343"/>
      <c r="EMD140" s="343"/>
      <c r="EME140" s="343"/>
      <c r="EMF140" s="343"/>
      <c r="EMG140" s="343"/>
      <c r="EMH140" s="343"/>
      <c r="EMI140" s="343"/>
      <c r="EMJ140" s="343"/>
      <c r="EMK140" s="343"/>
      <c r="EML140" s="343"/>
      <c r="EMM140" s="343"/>
      <c r="EMN140" s="343"/>
      <c r="EMO140" s="343"/>
      <c r="EMP140" s="343"/>
      <c r="EMQ140" s="343"/>
      <c r="EMR140" s="343"/>
      <c r="EMS140" s="343"/>
      <c r="EMT140" s="343"/>
      <c r="EMU140" s="343"/>
      <c r="EMV140" s="343"/>
      <c r="EMW140" s="343"/>
      <c r="EMX140" s="343"/>
      <c r="EMY140" s="343"/>
      <c r="EMZ140" s="343"/>
      <c r="ENA140" s="343"/>
      <c r="ENB140" s="343"/>
      <c r="ENC140" s="343"/>
      <c r="END140" s="343"/>
      <c r="ENE140" s="343"/>
      <c r="ENF140" s="343"/>
      <c r="ENG140" s="343"/>
      <c r="ENH140" s="343"/>
      <c r="ENI140" s="343"/>
      <c r="ENJ140" s="343"/>
      <c r="ENK140" s="343"/>
      <c r="ENL140" s="343"/>
      <c r="ENM140" s="343"/>
      <c r="ENN140" s="343"/>
      <c r="ENO140" s="343"/>
      <c r="ENP140" s="343"/>
      <c r="ENQ140" s="343"/>
      <c r="ENR140" s="343"/>
      <c r="ENS140" s="343"/>
      <c r="ENT140" s="343"/>
      <c r="ENU140" s="343"/>
      <c r="ENV140" s="343"/>
      <c r="ENW140" s="343"/>
      <c r="ENX140" s="343"/>
      <c r="ENY140" s="343"/>
      <c r="ENZ140" s="343"/>
      <c r="EOA140" s="343"/>
      <c r="EOB140" s="343"/>
      <c r="EOC140" s="343"/>
      <c r="EOD140" s="343"/>
      <c r="EOE140" s="343"/>
      <c r="EOF140" s="343"/>
      <c r="EOG140" s="343"/>
      <c r="EOH140" s="343"/>
      <c r="EOI140" s="343"/>
      <c r="EOJ140" s="343"/>
      <c r="EOK140" s="343"/>
      <c r="EOL140" s="343"/>
      <c r="EOM140" s="343"/>
      <c r="EON140" s="343"/>
      <c r="EOO140" s="343"/>
      <c r="EOP140" s="343"/>
      <c r="EOQ140" s="343"/>
      <c r="EOR140" s="343"/>
      <c r="EOS140" s="343"/>
      <c r="EOT140" s="343"/>
      <c r="EOU140" s="343"/>
      <c r="EOV140" s="343"/>
      <c r="EOW140" s="343"/>
      <c r="EOX140" s="343"/>
      <c r="EOY140" s="343"/>
      <c r="EOZ140" s="343"/>
      <c r="EPA140" s="343"/>
      <c r="EPB140" s="343"/>
      <c r="EPC140" s="343"/>
      <c r="EPD140" s="343"/>
      <c r="EPE140" s="343"/>
      <c r="EPF140" s="343"/>
      <c r="EPG140" s="343"/>
      <c r="EPH140" s="343"/>
      <c r="EPI140" s="343"/>
      <c r="EPJ140" s="343"/>
      <c r="EPK140" s="343"/>
      <c r="EPL140" s="343"/>
      <c r="EPM140" s="343"/>
      <c r="EPN140" s="343"/>
      <c r="EPO140" s="343"/>
      <c r="EPP140" s="343"/>
      <c r="EPQ140" s="343"/>
      <c r="EPR140" s="343"/>
      <c r="EPS140" s="343"/>
      <c r="EPT140" s="343"/>
      <c r="EPU140" s="343"/>
      <c r="EPV140" s="343"/>
      <c r="EPW140" s="343"/>
      <c r="EPX140" s="343"/>
      <c r="EPY140" s="343"/>
      <c r="EPZ140" s="343"/>
      <c r="EQA140" s="343"/>
      <c r="EQB140" s="343"/>
      <c r="EQC140" s="343"/>
      <c r="EQD140" s="343"/>
      <c r="EQE140" s="343"/>
      <c r="EQF140" s="343"/>
      <c r="EQG140" s="343"/>
      <c r="EQH140" s="343"/>
      <c r="EQI140" s="343"/>
      <c r="EQJ140" s="343"/>
      <c r="EQK140" s="343"/>
      <c r="EQL140" s="343"/>
      <c r="EQM140" s="343"/>
      <c r="EQN140" s="343"/>
      <c r="EQO140" s="343"/>
      <c r="EQP140" s="343"/>
      <c r="EQQ140" s="343"/>
      <c r="EQR140" s="343"/>
      <c r="EQS140" s="343"/>
      <c r="EQT140" s="343"/>
      <c r="EQU140" s="343"/>
      <c r="EQV140" s="343"/>
      <c r="EQW140" s="343"/>
      <c r="EQX140" s="343"/>
      <c r="EQY140" s="343"/>
      <c r="EQZ140" s="343"/>
      <c r="ERA140" s="343"/>
      <c r="ERB140" s="343"/>
      <c r="ERC140" s="343"/>
      <c r="ERD140" s="343"/>
      <c r="ERE140" s="343"/>
      <c r="ERF140" s="343"/>
      <c r="ERG140" s="343"/>
      <c r="ERH140" s="343"/>
      <c r="ERI140" s="343"/>
      <c r="ERJ140" s="343"/>
      <c r="ERK140" s="343"/>
      <c r="ERL140" s="343"/>
      <c r="ERM140" s="343"/>
      <c r="ERN140" s="343"/>
      <c r="ERO140" s="343"/>
      <c r="ERP140" s="343"/>
      <c r="ERQ140" s="343"/>
      <c r="ERR140" s="343"/>
      <c r="ERS140" s="343"/>
      <c r="ERT140" s="343"/>
      <c r="ERU140" s="343"/>
      <c r="ERV140" s="343"/>
      <c r="ERW140" s="343"/>
      <c r="ERX140" s="343"/>
      <c r="ERY140" s="343"/>
      <c r="ERZ140" s="343"/>
      <c r="ESA140" s="343"/>
      <c r="ESB140" s="343"/>
      <c r="ESC140" s="343"/>
      <c r="ESD140" s="343"/>
      <c r="ESE140" s="343"/>
      <c r="ESF140" s="343"/>
      <c r="ESG140" s="343"/>
      <c r="ESH140" s="343"/>
      <c r="ESI140" s="343"/>
      <c r="ESJ140" s="343"/>
      <c r="ESK140" s="343"/>
      <c r="ESL140" s="343"/>
      <c r="ESM140" s="343"/>
      <c r="ESN140" s="343"/>
      <c r="ESO140" s="343"/>
      <c r="ESP140" s="343"/>
      <c r="ESQ140" s="343"/>
      <c r="ESR140" s="343"/>
      <c r="ESS140" s="343"/>
      <c r="EST140" s="343"/>
      <c r="ESU140" s="343"/>
      <c r="ESV140" s="343"/>
      <c r="ESW140" s="343"/>
      <c r="ESX140" s="343"/>
      <c r="ESY140" s="343"/>
      <c r="ESZ140" s="343"/>
      <c r="ETA140" s="343"/>
      <c r="ETB140" s="343"/>
      <c r="ETC140" s="343"/>
      <c r="ETD140" s="343"/>
      <c r="ETE140" s="343"/>
      <c r="ETF140" s="343"/>
      <c r="ETG140" s="343"/>
      <c r="ETH140" s="343"/>
      <c r="ETI140" s="343"/>
      <c r="ETJ140" s="343"/>
      <c r="ETK140" s="343"/>
      <c r="ETL140" s="343"/>
      <c r="ETM140" s="343"/>
      <c r="ETN140" s="343"/>
      <c r="ETO140" s="343"/>
      <c r="ETP140" s="343"/>
      <c r="ETQ140" s="343"/>
      <c r="ETR140" s="343"/>
      <c r="ETS140" s="343"/>
      <c r="ETT140" s="343"/>
      <c r="ETU140" s="343"/>
      <c r="ETV140" s="343"/>
      <c r="ETW140" s="343"/>
      <c r="ETX140" s="343"/>
      <c r="ETY140" s="343"/>
      <c r="ETZ140" s="343"/>
      <c r="EUA140" s="343"/>
      <c r="EUB140" s="343"/>
      <c r="EUC140" s="343"/>
      <c r="EUD140" s="343"/>
      <c r="EUE140" s="343"/>
      <c r="EUF140" s="343"/>
      <c r="EUG140" s="343"/>
      <c r="EUH140" s="343"/>
      <c r="EUI140" s="343"/>
      <c r="EUJ140" s="343"/>
      <c r="EUK140" s="343"/>
      <c r="EUL140" s="343"/>
      <c r="EUM140" s="343"/>
      <c r="EUN140" s="343"/>
      <c r="EUO140" s="343"/>
      <c r="EUP140" s="343"/>
      <c r="EUQ140" s="343"/>
      <c r="EUR140" s="343"/>
      <c r="EUS140" s="343"/>
      <c r="EUT140" s="343"/>
      <c r="EUU140" s="343"/>
      <c r="EUV140" s="343"/>
      <c r="EUW140" s="343"/>
      <c r="EUX140" s="343"/>
      <c r="EUY140" s="343"/>
      <c r="EUZ140" s="343"/>
      <c r="EVA140" s="343"/>
      <c r="EVB140" s="343"/>
      <c r="EVC140" s="343"/>
      <c r="EVD140" s="343"/>
      <c r="EVE140" s="343"/>
      <c r="EVF140" s="343"/>
      <c r="EVG140" s="343"/>
      <c r="EVH140" s="343"/>
      <c r="EVI140" s="343"/>
      <c r="EVJ140" s="343"/>
      <c r="EVK140" s="343"/>
      <c r="EVL140" s="343"/>
      <c r="EVM140" s="343"/>
      <c r="EVN140" s="343"/>
      <c r="EVO140" s="343"/>
      <c r="EVP140" s="343"/>
      <c r="EVQ140" s="343"/>
      <c r="EVR140" s="343"/>
      <c r="EVS140" s="343"/>
      <c r="EVT140" s="343"/>
      <c r="EVU140" s="343"/>
      <c r="EVV140" s="343"/>
      <c r="EVW140" s="343"/>
      <c r="EVX140" s="343"/>
      <c r="EVY140" s="343"/>
      <c r="EVZ140" s="343"/>
      <c r="EWA140" s="343"/>
      <c r="EWB140" s="343"/>
      <c r="EWC140" s="343"/>
      <c r="EWD140" s="343"/>
      <c r="EWE140" s="343"/>
      <c r="EWF140" s="343"/>
      <c r="EWG140" s="343"/>
      <c r="EWH140" s="343"/>
      <c r="EWI140" s="343"/>
      <c r="EWJ140" s="343"/>
      <c r="EWK140" s="343"/>
      <c r="EWL140" s="343"/>
      <c r="EWM140" s="343"/>
      <c r="EWN140" s="343"/>
      <c r="EWO140" s="343"/>
      <c r="EWP140" s="343"/>
      <c r="EWQ140" s="343"/>
      <c r="EWR140" s="343"/>
      <c r="EWS140" s="343"/>
      <c r="EWT140" s="343"/>
      <c r="EWU140" s="343"/>
      <c r="EWV140" s="343"/>
      <c r="EWW140" s="343"/>
      <c r="EWX140" s="343"/>
      <c r="EWY140" s="343"/>
      <c r="EWZ140" s="343"/>
      <c r="EXA140" s="343"/>
      <c r="EXB140" s="343"/>
      <c r="EXC140" s="343"/>
      <c r="EXD140" s="343"/>
      <c r="EXE140" s="343"/>
      <c r="EXF140" s="343"/>
      <c r="EXG140" s="343"/>
      <c r="EXH140" s="343"/>
      <c r="EXI140" s="343"/>
      <c r="EXJ140" s="343"/>
      <c r="EXK140" s="343"/>
      <c r="EXL140" s="343"/>
      <c r="EXM140" s="343"/>
      <c r="EXN140" s="343"/>
      <c r="EXO140" s="343"/>
      <c r="EXP140" s="343"/>
      <c r="EXQ140" s="343"/>
      <c r="EXR140" s="343"/>
      <c r="EXS140" s="343"/>
      <c r="EXT140" s="343"/>
      <c r="EXU140" s="343"/>
      <c r="EXV140" s="343"/>
      <c r="EXW140" s="343"/>
      <c r="EXX140" s="343"/>
      <c r="EXY140" s="343"/>
      <c r="EXZ140" s="343"/>
      <c r="EYA140" s="343"/>
      <c r="EYB140" s="343"/>
      <c r="EYC140" s="343"/>
      <c r="EYD140" s="343"/>
      <c r="EYE140" s="343"/>
      <c r="EYF140" s="343"/>
      <c r="EYG140" s="343"/>
      <c r="EYH140" s="343"/>
      <c r="EYI140" s="343"/>
      <c r="EYJ140" s="343"/>
      <c r="EYK140" s="343"/>
      <c r="EYL140" s="343"/>
      <c r="EYM140" s="343"/>
      <c r="EYN140" s="343"/>
      <c r="EYO140" s="343"/>
      <c r="EYP140" s="343"/>
      <c r="EYQ140" s="343"/>
      <c r="EYR140" s="343"/>
      <c r="EYS140" s="343"/>
      <c r="EYT140" s="343"/>
      <c r="EYU140" s="343"/>
      <c r="EYV140" s="343"/>
      <c r="EYW140" s="343"/>
      <c r="EYX140" s="343"/>
      <c r="EYY140" s="343"/>
      <c r="EYZ140" s="343"/>
      <c r="EZA140" s="343"/>
      <c r="EZB140" s="343"/>
      <c r="EZC140" s="343"/>
      <c r="EZD140" s="343"/>
      <c r="EZE140" s="343"/>
      <c r="EZF140" s="343"/>
      <c r="EZG140" s="343"/>
      <c r="EZH140" s="343"/>
      <c r="EZI140" s="343"/>
      <c r="EZJ140" s="343"/>
      <c r="EZK140" s="343"/>
      <c r="EZL140" s="343"/>
      <c r="EZM140" s="343"/>
      <c r="EZN140" s="343"/>
      <c r="EZO140" s="343"/>
      <c r="EZP140" s="343"/>
      <c r="EZQ140" s="343"/>
      <c r="EZR140" s="343"/>
      <c r="EZS140" s="343"/>
      <c r="EZT140" s="343"/>
      <c r="EZU140" s="343"/>
      <c r="EZV140" s="343"/>
      <c r="EZW140" s="343"/>
      <c r="EZX140" s="343"/>
      <c r="EZY140" s="343"/>
      <c r="EZZ140" s="343"/>
      <c r="FAA140" s="343"/>
      <c r="FAB140" s="343"/>
      <c r="FAC140" s="343"/>
      <c r="FAD140" s="343"/>
      <c r="FAE140" s="343"/>
      <c r="FAF140" s="343"/>
      <c r="FAG140" s="343"/>
      <c r="FAH140" s="343"/>
      <c r="FAI140" s="343"/>
      <c r="FAJ140" s="343"/>
      <c r="FAK140" s="343"/>
      <c r="FAL140" s="343"/>
      <c r="FAM140" s="343"/>
      <c r="FAN140" s="343"/>
      <c r="FAO140" s="343"/>
      <c r="FAP140" s="343"/>
      <c r="FAQ140" s="343"/>
      <c r="FAR140" s="343"/>
      <c r="FAS140" s="343"/>
      <c r="FAT140" s="343"/>
      <c r="FAU140" s="343"/>
      <c r="FAV140" s="343"/>
      <c r="FAW140" s="343"/>
      <c r="FAX140" s="343"/>
      <c r="FAY140" s="343"/>
      <c r="FAZ140" s="343"/>
      <c r="FBA140" s="343"/>
      <c r="FBB140" s="343"/>
      <c r="FBC140" s="343"/>
      <c r="FBD140" s="343"/>
      <c r="FBE140" s="343"/>
      <c r="FBF140" s="343"/>
      <c r="FBG140" s="343"/>
      <c r="FBH140" s="343"/>
      <c r="FBI140" s="343"/>
      <c r="FBJ140" s="343"/>
      <c r="FBK140" s="343"/>
      <c r="FBL140" s="343"/>
      <c r="FBM140" s="343"/>
      <c r="FBN140" s="343"/>
      <c r="FBO140" s="343"/>
      <c r="FBP140" s="343"/>
      <c r="FBQ140" s="343"/>
      <c r="FBR140" s="343"/>
      <c r="FBS140" s="343"/>
      <c r="FBT140" s="343"/>
      <c r="FBU140" s="343"/>
      <c r="FBV140" s="343"/>
      <c r="FBW140" s="343"/>
      <c r="FBX140" s="343"/>
      <c r="FBY140" s="343"/>
      <c r="FBZ140" s="343"/>
      <c r="FCA140" s="343"/>
      <c r="FCB140" s="343"/>
      <c r="FCC140" s="343"/>
      <c r="FCD140" s="343"/>
      <c r="FCE140" s="343"/>
      <c r="FCF140" s="343"/>
      <c r="FCG140" s="343"/>
      <c r="FCH140" s="343"/>
      <c r="FCI140" s="343"/>
      <c r="FCJ140" s="343"/>
      <c r="FCK140" s="343"/>
      <c r="FCL140" s="343"/>
      <c r="FCM140" s="343"/>
      <c r="FCN140" s="343"/>
      <c r="FCO140" s="343"/>
      <c r="FCP140" s="343"/>
      <c r="FCQ140" s="343"/>
      <c r="FCR140" s="343"/>
      <c r="FCS140" s="343"/>
      <c r="FCT140" s="343"/>
      <c r="FCU140" s="343"/>
      <c r="FCV140" s="343"/>
      <c r="FCW140" s="343"/>
      <c r="FCX140" s="343"/>
      <c r="FCY140" s="343"/>
      <c r="FCZ140" s="343"/>
      <c r="FDA140" s="343"/>
      <c r="FDB140" s="343"/>
      <c r="FDC140" s="343"/>
      <c r="FDD140" s="343"/>
      <c r="FDE140" s="343"/>
      <c r="FDF140" s="343"/>
      <c r="FDG140" s="343"/>
      <c r="FDH140" s="343"/>
      <c r="FDI140" s="343"/>
      <c r="FDJ140" s="343"/>
      <c r="FDK140" s="343"/>
      <c r="FDL140" s="343"/>
      <c r="FDM140" s="343"/>
      <c r="FDN140" s="343"/>
      <c r="FDO140" s="343"/>
      <c r="FDP140" s="343"/>
      <c r="FDQ140" s="343"/>
      <c r="FDR140" s="343"/>
      <c r="FDS140" s="343"/>
      <c r="FDT140" s="343"/>
      <c r="FDU140" s="343"/>
      <c r="FDV140" s="343"/>
      <c r="FDW140" s="343"/>
      <c r="FDX140" s="343"/>
      <c r="FDY140" s="343"/>
      <c r="FDZ140" s="343"/>
      <c r="FEA140" s="343"/>
      <c r="FEB140" s="343"/>
      <c r="FEC140" s="343"/>
      <c r="FED140" s="343"/>
      <c r="FEE140" s="343"/>
      <c r="FEF140" s="343"/>
      <c r="FEG140" s="343"/>
      <c r="FEH140" s="343"/>
      <c r="FEI140" s="343"/>
      <c r="FEJ140" s="343"/>
      <c r="FEK140" s="343"/>
      <c r="FEL140" s="343"/>
      <c r="FEM140" s="343"/>
      <c r="FEN140" s="343"/>
      <c r="FEO140" s="343"/>
      <c r="FEP140" s="343"/>
      <c r="FEQ140" s="343"/>
      <c r="FER140" s="343"/>
      <c r="FES140" s="343"/>
      <c r="FET140" s="343"/>
      <c r="FEU140" s="343"/>
      <c r="FEV140" s="343"/>
      <c r="FEW140" s="343"/>
      <c r="FEX140" s="343"/>
      <c r="FEY140" s="343"/>
      <c r="FEZ140" s="343"/>
      <c r="FFA140" s="343"/>
      <c r="FFB140" s="343"/>
      <c r="FFC140" s="343"/>
      <c r="FFD140" s="343"/>
      <c r="FFE140" s="343"/>
      <c r="FFF140" s="343"/>
      <c r="FFG140" s="343"/>
      <c r="FFH140" s="343"/>
      <c r="FFI140" s="343"/>
      <c r="FFJ140" s="343"/>
      <c r="FFK140" s="343"/>
      <c r="FFL140" s="343"/>
      <c r="FFM140" s="343"/>
      <c r="FFN140" s="343"/>
      <c r="FFO140" s="343"/>
      <c r="FFP140" s="343"/>
      <c r="FFQ140" s="343"/>
      <c r="FFR140" s="343"/>
      <c r="FFS140" s="343"/>
      <c r="FFT140" s="343"/>
      <c r="FFU140" s="343"/>
      <c r="FFV140" s="343"/>
      <c r="FFW140" s="343"/>
      <c r="FFX140" s="343"/>
      <c r="FFY140" s="343"/>
      <c r="FFZ140" s="343"/>
      <c r="FGA140" s="343"/>
      <c r="FGB140" s="343"/>
      <c r="FGC140" s="343"/>
      <c r="FGD140" s="343"/>
      <c r="FGE140" s="343"/>
      <c r="FGF140" s="343"/>
      <c r="FGG140" s="343"/>
      <c r="FGH140" s="343"/>
      <c r="FGI140" s="343"/>
      <c r="FGJ140" s="343"/>
      <c r="FGK140" s="343"/>
      <c r="FGL140" s="343"/>
      <c r="FGM140" s="343"/>
      <c r="FGN140" s="343"/>
      <c r="FGO140" s="343"/>
      <c r="FGP140" s="343"/>
      <c r="FGQ140" s="343"/>
      <c r="FGR140" s="343"/>
      <c r="FGS140" s="343"/>
      <c r="FGT140" s="343"/>
      <c r="FGU140" s="343"/>
      <c r="FGV140" s="343"/>
      <c r="FGW140" s="343"/>
      <c r="FGX140" s="343"/>
      <c r="FGY140" s="343"/>
      <c r="FGZ140" s="343"/>
      <c r="FHA140" s="343"/>
      <c r="FHB140" s="343"/>
      <c r="FHC140" s="343"/>
      <c r="FHD140" s="343"/>
      <c r="FHE140" s="343"/>
      <c r="FHF140" s="343"/>
      <c r="FHG140" s="343"/>
      <c r="FHH140" s="343"/>
      <c r="FHI140" s="343"/>
      <c r="FHJ140" s="343"/>
      <c r="FHK140" s="343"/>
      <c r="FHL140" s="343"/>
      <c r="FHM140" s="343"/>
      <c r="FHN140" s="343"/>
      <c r="FHO140" s="343"/>
      <c r="FHP140" s="343"/>
      <c r="FHQ140" s="343"/>
      <c r="FHR140" s="343"/>
      <c r="FHS140" s="343"/>
      <c r="FHT140" s="343"/>
      <c r="FHU140" s="343"/>
      <c r="FHV140" s="343"/>
      <c r="FHW140" s="343"/>
      <c r="FHX140" s="343"/>
      <c r="FHY140" s="343"/>
      <c r="FHZ140" s="343"/>
      <c r="FIA140" s="343"/>
      <c r="FIB140" s="343"/>
      <c r="FIC140" s="343"/>
      <c r="FID140" s="343"/>
      <c r="FIE140" s="343"/>
      <c r="FIF140" s="343"/>
      <c r="FIG140" s="343"/>
      <c r="FIH140" s="343"/>
      <c r="FII140" s="343"/>
      <c r="FIJ140" s="343"/>
      <c r="FIK140" s="343"/>
      <c r="FIL140" s="343"/>
      <c r="FIM140" s="343"/>
      <c r="FIN140" s="343"/>
      <c r="FIO140" s="343"/>
      <c r="FIP140" s="343"/>
      <c r="FIQ140" s="343"/>
      <c r="FIR140" s="343"/>
      <c r="FIS140" s="343"/>
      <c r="FIT140" s="343"/>
      <c r="FIU140" s="343"/>
      <c r="FIV140" s="343"/>
      <c r="FIW140" s="343"/>
      <c r="FIX140" s="343"/>
      <c r="FIY140" s="343"/>
      <c r="FIZ140" s="343"/>
      <c r="FJA140" s="343"/>
      <c r="FJB140" s="343"/>
      <c r="FJC140" s="343"/>
      <c r="FJD140" s="343"/>
      <c r="FJE140" s="343"/>
      <c r="FJF140" s="343"/>
      <c r="FJG140" s="343"/>
      <c r="FJH140" s="343"/>
      <c r="FJI140" s="343"/>
      <c r="FJJ140" s="343"/>
      <c r="FJK140" s="343"/>
      <c r="FJL140" s="343"/>
      <c r="FJM140" s="343"/>
      <c r="FJN140" s="343"/>
      <c r="FJO140" s="343"/>
      <c r="FJP140" s="343"/>
      <c r="FJQ140" s="343"/>
      <c r="FJR140" s="343"/>
      <c r="FJS140" s="343"/>
      <c r="FJT140" s="343"/>
      <c r="FJU140" s="343"/>
      <c r="FJV140" s="343"/>
      <c r="FJW140" s="343"/>
      <c r="FJX140" s="343"/>
      <c r="FJY140" s="343"/>
      <c r="FJZ140" s="343"/>
      <c r="FKA140" s="343"/>
      <c r="FKB140" s="343"/>
      <c r="FKC140" s="343"/>
      <c r="FKD140" s="343"/>
      <c r="FKE140" s="343"/>
      <c r="FKF140" s="343"/>
      <c r="FKG140" s="343"/>
      <c r="FKH140" s="343"/>
      <c r="FKI140" s="343"/>
      <c r="FKJ140" s="343"/>
      <c r="FKK140" s="343"/>
      <c r="FKL140" s="343"/>
      <c r="FKM140" s="343"/>
      <c r="FKN140" s="343"/>
      <c r="FKO140" s="343"/>
      <c r="FKP140" s="343"/>
      <c r="FKQ140" s="343"/>
      <c r="FKR140" s="343"/>
      <c r="FKS140" s="343"/>
      <c r="FKT140" s="343"/>
      <c r="FKU140" s="343"/>
      <c r="FKV140" s="343"/>
      <c r="FKW140" s="343"/>
      <c r="FKX140" s="343"/>
      <c r="FKY140" s="343"/>
      <c r="FKZ140" s="343"/>
      <c r="FLA140" s="343"/>
      <c r="FLB140" s="343"/>
      <c r="FLC140" s="343"/>
      <c r="FLD140" s="343"/>
      <c r="FLE140" s="343"/>
      <c r="FLF140" s="343"/>
      <c r="FLG140" s="343"/>
      <c r="FLH140" s="343"/>
      <c r="FLI140" s="343"/>
      <c r="FLJ140" s="343"/>
      <c r="FLK140" s="343"/>
      <c r="FLL140" s="343"/>
      <c r="FLM140" s="343"/>
      <c r="FLN140" s="343"/>
      <c r="FLO140" s="343"/>
      <c r="FLP140" s="343"/>
      <c r="FLQ140" s="343"/>
      <c r="FLR140" s="343"/>
      <c r="FLS140" s="343"/>
      <c r="FLT140" s="343"/>
      <c r="FLU140" s="343"/>
      <c r="FLV140" s="343"/>
      <c r="FLW140" s="343"/>
      <c r="FLX140" s="343"/>
      <c r="FLY140" s="343"/>
      <c r="FLZ140" s="343"/>
      <c r="FMA140" s="343"/>
      <c r="FMB140" s="343"/>
      <c r="FMC140" s="343"/>
      <c r="FMD140" s="343"/>
      <c r="FME140" s="343"/>
      <c r="FMF140" s="343"/>
      <c r="FMG140" s="343"/>
      <c r="FMH140" s="343"/>
      <c r="FMI140" s="343"/>
      <c r="FMJ140" s="343"/>
      <c r="FMK140" s="343"/>
      <c r="FML140" s="343"/>
      <c r="FMM140" s="343"/>
      <c r="FMN140" s="343"/>
      <c r="FMO140" s="343"/>
      <c r="FMP140" s="343"/>
      <c r="FMQ140" s="343"/>
      <c r="FMR140" s="343"/>
      <c r="FMS140" s="343"/>
      <c r="FMT140" s="343"/>
      <c r="FMU140" s="343"/>
      <c r="FMV140" s="343"/>
      <c r="FMW140" s="343"/>
      <c r="FMX140" s="343"/>
      <c r="FMY140" s="343"/>
      <c r="FMZ140" s="343"/>
      <c r="FNA140" s="343"/>
      <c r="FNB140" s="343"/>
      <c r="FNC140" s="343"/>
      <c r="FND140" s="343"/>
      <c r="FNE140" s="343"/>
      <c r="FNF140" s="343"/>
      <c r="FNG140" s="343"/>
      <c r="FNH140" s="343"/>
      <c r="FNI140" s="343"/>
      <c r="FNJ140" s="343"/>
      <c r="FNK140" s="343"/>
      <c r="FNL140" s="343"/>
      <c r="FNM140" s="343"/>
      <c r="FNN140" s="343"/>
      <c r="FNO140" s="343"/>
      <c r="FNP140" s="343"/>
      <c r="FNQ140" s="343"/>
      <c r="FNR140" s="343"/>
      <c r="FNS140" s="343"/>
      <c r="FNT140" s="343"/>
      <c r="FNU140" s="343"/>
      <c r="FNV140" s="343"/>
      <c r="FNW140" s="343"/>
      <c r="FNX140" s="343"/>
      <c r="FNY140" s="343"/>
      <c r="FNZ140" s="343"/>
      <c r="FOA140" s="343"/>
      <c r="FOB140" s="343"/>
      <c r="FOC140" s="343"/>
      <c r="FOD140" s="343"/>
      <c r="FOE140" s="343"/>
      <c r="FOF140" s="343"/>
      <c r="FOG140" s="343"/>
      <c r="FOH140" s="343"/>
      <c r="FOI140" s="343"/>
      <c r="FOJ140" s="343"/>
      <c r="FOK140" s="343"/>
      <c r="FOL140" s="343"/>
      <c r="FOM140" s="343"/>
      <c r="FON140" s="343"/>
      <c r="FOO140" s="343"/>
      <c r="FOP140" s="343"/>
      <c r="FOQ140" s="343"/>
      <c r="FOR140" s="343"/>
      <c r="FOS140" s="343"/>
      <c r="FOT140" s="343"/>
      <c r="FOU140" s="343"/>
      <c r="FOV140" s="343"/>
      <c r="FOW140" s="343"/>
      <c r="FOX140" s="343"/>
      <c r="FOY140" s="343"/>
      <c r="FOZ140" s="343"/>
      <c r="FPA140" s="343"/>
      <c r="FPB140" s="343"/>
      <c r="FPC140" s="343"/>
      <c r="FPD140" s="343"/>
      <c r="FPE140" s="343"/>
      <c r="FPF140" s="343"/>
      <c r="FPG140" s="343"/>
      <c r="FPH140" s="343"/>
      <c r="FPI140" s="343"/>
      <c r="FPJ140" s="343"/>
      <c r="FPK140" s="343"/>
      <c r="FPL140" s="343"/>
      <c r="FPM140" s="343"/>
      <c r="FPN140" s="343"/>
      <c r="FPO140" s="343"/>
      <c r="FPP140" s="343"/>
      <c r="FPQ140" s="343"/>
      <c r="FPR140" s="343"/>
      <c r="FPS140" s="343"/>
      <c r="FPT140" s="343"/>
      <c r="FPU140" s="343"/>
      <c r="FPV140" s="343"/>
      <c r="FPW140" s="343"/>
      <c r="FPX140" s="343"/>
      <c r="FPY140" s="343"/>
      <c r="FPZ140" s="343"/>
      <c r="FQA140" s="343"/>
      <c r="FQB140" s="343"/>
      <c r="FQC140" s="343"/>
      <c r="FQD140" s="343"/>
      <c r="FQE140" s="343"/>
      <c r="FQF140" s="343"/>
      <c r="FQG140" s="343"/>
      <c r="FQH140" s="343"/>
      <c r="FQI140" s="343"/>
      <c r="FQJ140" s="343"/>
      <c r="FQK140" s="343"/>
      <c r="FQL140" s="343"/>
      <c r="FQM140" s="343"/>
      <c r="FQN140" s="343"/>
      <c r="FQO140" s="343"/>
      <c r="FQP140" s="343"/>
      <c r="FQQ140" s="343"/>
      <c r="FQR140" s="343"/>
      <c r="FQS140" s="343"/>
      <c r="FQT140" s="343"/>
      <c r="FQU140" s="343"/>
      <c r="FQV140" s="343"/>
      <c r="FQW140" s="343"/>
      <c r="FQX140" s="343"/>
      <c r="FQY140" s="343"/>
      <c r="FQZ140" s="343"/>
      <c r="FRA140" s="343"/>
      <c r="FRB140" s="343"/>
      <c r="FRC140" s="343"/>
      <c r="FRD140" s="343"/>
      <c r="FRE140" s="343"/>
      <c r="FRF140" s="343"/>
      <c r="FRG140" s="343"/>
      <c r="FRH140" s="343"/>
      <c r="FRI140" s="343"/>
      <c r="FRJ140" s="343"/>
      <c r="FRK140" s="343"/>
      <c r="FRL140" s="343"/>
      <c r="FRM140" s="343"/>
      <c r="FRN140" s="343"/>
      <c r="FRO140" s="343"/>
      <c r="FRP140" s="343"/>
      <c r="FRQ140" s="343"/>
      <c r="FRR140" s="343"/>
      <c r="FRS140" s="343"/>
      <c r="FRT140" s="343"/>
      <c r="FRU140" s="343"/>
      <c r="FRV140" s="343"/>
      <c r="FRW140" s="343"/>
      <c r="FRX140" s="343"/>
      <c r="FRY140" s="343"/>
      <c r="FRZ140" s="343"/>
      <c r="FSA140" s="343"/>
      <c r="FSB140" s="343"/>
      <c r="FSC140" s="343"/>
      <c r="FSD140" s="343"/>
      <c r="FSE140" s="343"/>
      <c r="FSF140" s="343"/>
      <c r="FSG140" s="343"/>
      <c r="FSH140" s="343"/>
      <c r="FSI140" s="343"/>
      <c r="FSJ140" s="343"/>
      <c r="FSK140" s="343"/>
      <c r="FSL140" s="343"/>
      <c r="FSM140" s="343"/>
      <c r="FSN140" s="343"/>
      <c r="FSO140" s="343"/>
      <c r="FSP140" s="343"/>
      <c r="FSQ140" s="343"/>
      <c r="FSR140" s="343"/>
      <c r="FSS140" s="343"/>
      <c r="FST140" s="343"/>
      <c r="FSU140" s="343"/>
      <c r="FSV140" s="343"/>
      <c r="FSW140" s="343"/>
      <c r="FSX140" s="343"/>
      <c r="FSY140" s="343"/>
      <c r="FSZ140" s="343"/>
      <c r="FTA140" s="343"/>
      <c r="FTB140" s="343"/>
      <c r="FTC140" s="343"/>
      <c r="FTD140" s="343"/>
      <c r="FTE140" s="343"/>
      <c r="FTF140" s="343"/>
      <c r="FTG140" s="343"/>
      <c r="FTH140" s="343"/>
      <c r="FTI140" s="343"/>
      <c r="FTJ140" s="343"/>
      <c r="FTK140" s="343"/>
      <c r="FTL140" s="343"/>
      <c r="FTM140" s="343"/>
      <c r="FTN140" s="343"/>
      <c r="FTO140" s="343"/>
      <c r="FTP140" s="343"/>
      <c r="FTQ140" s="343"/>
      <c r="FTR140" s="343"/>
      <c r="FTS140" s="343"/>
      <c r="FTT140" s="343"/>
      <c r="FTU140" s="343"/>
      <c r="FTV140" s="343"/>
      <c r="FTW140" s="343"/>
      <c r="FTX140" s="343"/>
      <c r="FTY140" s="343"/>
      <c r="FTZ140" s="343"/>
      <c r="FUA140" s="343"/>
      <c r="FUB140" s="343"/>
      <c r="FUC140" s="343"/>
      <c r="FUD140" s="343"/>
      <c r="FUE140" s="343"/>
      <c r="FUF140" s="343"/>
      <c r="FUG140" s="343"/>
      <c r="FUH140" s="343"/>
      <c r="FUI140" s="343"/>
      <c r="FUJ140" s="343"/>
      <c r="FUK140" s="343"/>
      <c r="FUL140" s="343"/>
      <c r="FUM140" s="343"/>
      <c r="FUN140" s="343"/>
      <c r="FUO140" s="343"/>
      <c r="FUP140" s="343"/>
      <c r="FUQ140" s="343"/>
      <c r="FUR140" s="343"/>
      <c r="FUS140" s="343"/>
      <c r="FUT140" s="343"/>
      <c r="FUU140" s="343"/>
      <c r="FUV140" s="343"/>
      <c r="FUW140" s="343"/>
      <c r="FUX140" s="343"/>
      <c r="FUY140" s="343"/>
      <c r="FUZ140" s="343"/>
      <c r="FVA140" s="343"/>
      <c r="FVB140" s="343"/>
      <c r="FVC140" s="343"/>
      <c r="FVD140" s="343"/>
      <c r="FVE140" s="343"/>
      <c r="FVF140" s="343"/>
      <c r="FVG140" s="343"/>
      <c r="FVH140" s="343"/>
      <c r="FVI140" s="343"/>
      <c r="FVJ140" s="343"/>
      <c r="FVK140" s="343"/>
      <c r="FVL140" s="343"/>
      <c r="FVM140" s="343"/>
      <c r="FVN140" s="343"/>
      <c r="FVO140" s="343"/>
      <c r="FVP140" s="343"/>
      <c r="FVQ140" s="343"/>
      <c r="FVR140" s="343"/>
      <c r="FVS140" s="343"/>
      <c r="FVT140" s="343"/>
      <c r="FVU140" s="343"/>
      <c r="FVV140" s="343"/>
      <c r="FVW140" s="343"/>
      <c r="FVX140" s="343"/>
      <c r="FVY140" s="343"/>
      <c r="FVZ140" s="343"/>
      <c r="FWA140" s="343"/>
      <c r="FWB140" s="343"/>
      <c r="FWC140" s="343"/>
      <c r="FWD140" s="343"/>
      <c r="FWE140" s="343"/>
      <c r="FWF140" s="343"/>
      <c r="FWG140" s="343"/>
      <c r="FWH140" s="343"/>
      <c r="FWI140" s="343"/>
      <c r="FWJ140" s="343"/>
      <c r="FWK140" s="343"/>
      <c r="FWL140" s="343"/>
      <c r="FWM140" s="343"/>
      <c r="FWN140" s="343"/>
      <c r="FWO140" s="343"/>
      <c r="FWP140" s="343"/>
      <c r="FWQ140" s="343"/>
      <c r="FWR140" s="343"/>
      <c r="FWS140" s="343"/>
      <c r="FWT140" s="343"/>
      <c r="FWU140" s="343"/>
      <c r="FWV140" s="343"/>
      <c r="FWW140" s="343"/>
      <c r="FWX140" s="343"/>
      <c r="FWY140" s="343"/>
      <c r="FWZ140" s="343"/>
      <c r="FXA140" s="343"/>
      <c r="FXB140" s="343"/>
      <c r="FXC140" s="343"/>
      <c r="FXD140" s="343"/>
      <c r="FXE140" s="343"/>
      <c r="FXF140" s="343"/>
      <c r="FXG140" s="343"/>
      <c r="FXH140" s="343"/>
      <c r="FXI140" s="343"/>
      <c r="FXJ140" s="343"/>
      <c r="FXK140" s="343"/>
      <c r="FXL140" s="343"/>
      <c r="FXM140" s="343"/>
      <c r="FXN140" s="343"/>
      <c r="FXO140" s="343"/>
      <c r="FXP140" s="343"/>
      <c r="FXQ140" s="343"/>
      <c r="FXR140" s="343"/>
      <c r="FXS140" s="343"/>
      <c r="FXT140" s="343"/>
      <c r="FXU140" s="343"/>
      <c r="FXV140" s="343"/>
      <c r="FXW140" s="343"/>
      <c r="FXX140" s="343"/>
      <c r="FXY140" s="343"/>
      <c r="FXZ140" s="343"/>
      <c r="FYA140" s="343"/>
      <c r="FYB140" s="343"/>
      <c r="FYC140" s="343"/>
      <c r="FYD140" s="343"/>
      <c r="FYE140" s="343"/>
      <c r="FYF140" s="343"/>
      <c r="FYG140" s="343"/>
      <c r="FYH140" s="343"/>
      <c r="FYI140" s="343"/>
      <c r="FYJ140" s="343"/>
      <c r="FYK140" s="343"/>
      <c r="FYL140" s="343"/>
      <c r="FYM140" s="343"/>
      <c r="FYN140" s="343"/>
      <c r="FYO140" s="343"/>
      <c r="FYP140" s="343"/>
      <c r="FYQ140" s="343"/>
      <c r="FYR140" s="343"/>
      <c r="FYS140" s="343"/>
      <c r="FYT140" s="343"/>
      <c r="FYU140" s="343"/>
      <c r="FYV140" s="343"/>
      <c r="FYW140" s="343"/>
      <c r="FYX140" s="343"/>
      <c r="FYY140" s="343"/>
      <c r="FYZ140" s="343"/>
      <c r="FZA140" s="343"/>
      <c r="FZB140" s="343"/>
      <c r="FZC140" s="343"/>
      <c r="FZD140" s="343"/>
      <c r="FZE140" s="343"/>
      <c r="FZF140" s="343"/>
      <c r="FZG140" s="343"/>
      <c r="FZH140" s="343"/>
      <c r="FZI140" s="343"/>
      <c r="FZJ140" s="343"/>
      <c r="FZK140" s="343"/>
      <c r="FZL140" s="343"/>
      <c r="FZM140" s="343"/>
      <c r="FZN140" s="343"/>
      <c r="FZO140" s="343"/>
      <c r="FZP140" s="343"/>
      <c r="FZQ140" s="343"/>
      <c r="FZR140" s="343"/>
      <c r="FZS140" s="343"/>
      <c r="FZT140" s="343"/>
      <c r="FZU140" s="343"/>
      <c r="FZV140" s="343"/>
      <c r="FZW140" s="343"/>
      <c r="FZX140" s="343"/>
      <c r="FZY140" s="343"/>
      <c r="FZZ140" s="343"/>
      <c r="GAA140" s="343"/>
      <c r="GAB140" s="343"/>
      <c r="GAC140" s="343"/>
      <c r="GAD140" s="343"/>
      <c r="GAE140" s="343"/>
      <c r="GAF140" s="343"/>
      <c r="GAG140" s="343"/>
      <c r="GAH140" s="343"/>
      <c r="GAI140" s="343"/>
      <c r="GAJ140" s="343"/>
      <c r="GAK140" s="343"/>
      <c r="GAL140" s="343"/>
      <c r="GAM140" s="343"/>
      <c r="GAN140" s="343"/>
      <c r="GAO140" s="343"/>
      <c r="GAP140" s="343"/>
      <c r="GAQ140" s="343"/>
      <c r="GAR140" s="343"/>
      <c r="GAS140" s="343"/>
      <c r="GAT140" s="343"/>
      <c r="GAU140" s="343"/>
      <c r="GAV140" s="343"/>
      <c r="GAW140" s="343"/>
      <c r="GAX140" s="343"/>
      <c r="GAY140" s="343"/>
      <c r="GAZ140" s="343"/>
      <c r="GBA140" s="343"/>
      <c r="GBB140" s="343"/>
      <c r="GBC140" s="343"/>
      <c r="GBD140" s="343"/>
      <c r="GBE140" s="343"/>
      <c r="GBF140" s="343"/>
      <c r="GBG140" s="343"/>
      <c r="GBH140" s="343"/>
      <c r="GBI140" s="343"/>
      <c r="GBJ140" s="343"/>
      <c r="GBK140" s="343"/>
      <c r="GBL140" s="343"/>
      <c r="GBM140" s="343"/>
      <c r="GBN140" s="343"/>
      <c r="GBO140" s="343"/>
      <c r="GBP140" s="343"/>
      <c r="GBQ140" s="343"/>
      <c r="GBR140" s="343"/>
      <c r="GBS140" s="343"/>
      <c r="GBT140" s="343"/>
      <c r="GBU140" s="343"/>
      <c r="GBV140" s="343"/>
      <c r="GBW140" s="343"/>
      <c r="GBX140" s="343"/>
      <c r="GBY140" s="343"/>
      <c r="GBZ140" s="343"/>
      <c r="GCA140" s="343"/>
      <c r="GCB140" s="343"/>
      <c r="GCC140" s="343"/>
      <c r="GCD140" s="343"/>
      <c r="GCE140" s="343"/>
      <c r="GCF140" s="343"/>
      <c r="GCG140" s="343"/>
      <c r="GCH140" s="343"/>
      <c r="GCI140" s="343"/>
      <c r="GCJ140" s="343"/>
      <c r="GCK140" s="343"/>
      <c r="GCL140" s="343"/>
      <c r="GCM140" s="343"/>
      <c r="GCN140" s="343"/>
      <c r="GCO140" s="343"/>
      <c r="GCP140" s="343"/>
      <c r="GCQ140" s="343"/>
      <c r="GCR140" s="343"/>
      <c r="GCS140" s="343"/>
      <c r="GCT140" s="343"/>
      <c r="GCU140" s="343"/>
      <c r="GCV140" s="343"/>
      <c r="GCW140" s="343"/>
      <c r="GCX140" s="343"/>
      <c r="GCY140" s="343"/>
      <c r="GCZ140" s="343"/>
      <c r="GDA140" s="343"/>
      <c r="GDB140" s="343"/>
      <c r="GDC140" s="343"/>
      <c r="GDD140" s="343"/>
      <c r="GDE140" s="343"/>
      <c r="GDF140" s="343"/>
      <c r="GDG140" s="343"/>
      <c r="GDH140" s="343"/>
      <c r="GDI140" s="343"/>
      <c r="GDJ140" s="343"/>
      <c r="GDK140" s="343"/>
      <c r="GDL140" s="343"/>
      <c r="GDM140" s="343"/>
      <c r="GDN140" s="343"/>
      <c r="GDO140" s="343"/>
      <c r="GDP140" s="343"/>
      <c r="GDQ140" s="343"/>
      <c r="GDR140" s="343"/>
      <c r="GDS140" s="343"/>
      <c r="GDT140" s="343"/>
      <c r="GDU140" s="343"/>
      <c r="GDV140" s="343"/>
      <c r="GDW140" s="343"/>
      <c r="GDX140" s="343"/>
      <c r="GDY140" s="343"/>
      <c r="GDZ140" s="343"/>
      <c r="GEA140" s="343"/>
      <c r="GEB140" s="343"/>
      <c r="GEC140" s="343"/>
      <c r="GED140" s="343"/>
      <c r="GEE140" s="343"/>
      <c r="GEF140" s="343"/>
      <c r="GEG140" s="343"/>
      <c r="GEH140" s="343"/>
      <c r="GEI140" s="343"/>
      <c r="GEJ140" s="343"/>
      <c r="GEK140" s="343"/>
      <c r="GEL140" s="343"/>
      <c r="GEM140" s="343"/>
      <c r="GEN140" s="343"/>
      <c r="GEO140" s="343"/>
      <c r="GEP140" s="343"/>
      <c r="GEQ140" s="343"/>
      <c r="GER140" s="343"/>
      <c r="GES140" s="343"/>
      <c r="GET140" s="343"/>
      <c r="GEU140" s="343"/>
      <c r="GEV140" s="343"/>
      <c r="GEW140" s="343"/>
      <c r="GEX140" s="343"/>
      <c r="GEY140" s="343"/>
      <c r="GEZ140" s="343"/>
      <c r="GFA140" s="343"/>
      <c r="GFB140" s="343"/>
      <c r="GFC140" s="343"/>
      <c r="GFD140" s="343"/>
      <c r="GFE140" s="343"/>
      <c r="GFF140" s="343"/>
      <c r="GFG140" s="343"/>
      <c r="GFH140" s="343"/>
      <c r="GFI140" s="343"/>
      <c r="GFJ140" s="343"/>
      <c r="GFK140" s="343"/>
      <c r="GFL140" s="343"/>
      <c r="GFM140" s="343"/>
      <c r="GFN140" s="343"/>
      <c r="GFO140" s="343"/>
      <c r="GFP140" s="343"/>
      <c r="GFQ140" s="343"/>
      <c r="GFR140" s="343"/>
      <c r="GFS140" s="343"/>
      <c r="GFT140" s="343"/>
      <c r="GFU140" s="343"/>
      <c r="GFV140" s="343"/>
      <c r="GFW140" s="343"/>
      <c r="GFX140" s="343"/>
      <c r="GFY140" s="343"/>
      <c r="GFZ140" s="343"/>
      <c r="GGA140" s="343"/>
      <c r="GGB140" s="343"/>
      <c r="GGC140" s="343"/>
      <c r="GGD140" s="343"/>
      <c r="GGE140" s="343"/>
      <c r="GGF140" s="343"/>
      <c r="GGG140" s="343"/>
      <c r="GGH140" s="343"/>
      <c r="GGI140" s="343"/>
      <c r="GGJ140" s="343"/>
      <c r="GGK140" s="343"/>
      <c r="GGL140" s="343"/>
      <c r="GGM140" s="343"/>
      <c r="GGN140" s="343"/>
      <c r="GGO140" s="343"/>
      <c r="GGP140" s="343"/>
      <c r="GGQ140" s="343"/>
      <c r="GGR140" s="343"/>
      <c r="GGS140" s="343"/>
      <c r="GGT140" s="343"/>
      <c r="GGU140" s="343"/>
      <c r="GGV140" s="343"/>
      <c r="GGW140" s="343"/>
      <c r="GGX140" s="343"/>
      <c r="GGY140" s="343"/>
      <c r="GGZ140" s="343"/>
      <c r="GHA140" s="343"/>
      <c r="GHB140" s="343"/>
      <c r="GHC140" s="343"/>
      <c r="GHD140" s="343"/>
      <c r="GHE140" s="343"/>
      <c r="GHF140" s="343"/>
      <c r="GHG140" s="343"/>
      <c r="GHH140" s="343"/>
      <c r="GHI140" s="343"/>
      <c r="GHJ140" s="343"/>
      <c r="GHK140" s="343"/>
      <c r="GHL140" s="343"/>
      <c r="GHM140" s="343"/>
      <c r="GHN140" s="343"/>
      <c r="GHO140" s="343"/>
      <c r="GHP140" s="343"/>
      <c r="GHQ140" s="343"/>
      <c r="GHR140" s="343"/>
      <c r="GHS140" s="343"/>
      <c r="GHT140" s="343"/>
      <c r="GHU140" s="343"/>
      <c r="GHV140" s="343"/>
      <c r="GHW140" s="343"/>
      <c r="GHX140" s="343"/>
      <c r="GHY140" s="343"/>
      <c r="GHZ140" s="343"/>
      <c r="GIA140" s="343"/>
      <c r="GIB140" s="343"/>
      <c r="GIC140" s="343"/>
      <c r="GID140" s="343"/>
      <c r="GIE140" s="343"/>
      <c r="GIF140" s="343"/>
      <c r="GIG140" s="343"/>
      <c r="GIH140" s="343"/>
      <c r="GII140" s="343"/>
      <c r="GIJ140" s="343"/>
      <c r="GIK140" s="343"/>
      <c r="GIL140" s="343"/>
      <c r="GIM140" s="343"/>
      <c r="GIN140" s="343"/>
      <c r="GIO140" s="343"/>
      <c r="GIP140" s="343"/>
      <c r="GIQ140" s="343"/>
      <c r="GIR140" s="343"/>
      <c r="GIS140" s="343"/>
      <c r="GIT140" s="343"/>
      <c r="GIU140" s="343"/>
      <c r="GIV140" s="343"/>
      <c r="GIW140" s="343"/>
      <c r="GIX140" s="343"/>
      <c r="GIY140" s="343"/>
      <c r="GIZ140" s="343"/>
      <c r="GJA140" s="343"/>
      <c r="GJB140" s="343"/>
      <c r="GJC140" s="343"/>
      <c r="GJD140" s="343"/>
      <c r="GJE140" s="343"/>
      <c r="GJF140" s="343"/>
      <c r="GJG140" s="343"/>
      <c r="GJH140" s="343"/>
      <c r="GJI140" s="343"/>
      <c r="GJJ140" s="343"/>
      <c r="GJK140" s="343"/>
      <c r="GJL140" s="343"/>
      <c r="GJM140" s="343"/>
      <c r="GJN140" s="343"/>
      <c r="GJO140" s="343"/>
      <c r="GJP140" s="343"/>
      <c r="GJQ140" s="343"/>
      <c r="GJR140" s="343"/>
      <c r="GJS140" s="343"/>
      <c r="GJT140" s="343"/>
      <c r="GJU140" s="343"/>
      <c r="GJV140" s="343"/>
      <c r="GJW140" s="343"/>
      <c r="GJX140" s="343"/>
      <c r="GJY140" s="343"/>
      <c r="GJZ140" s="343"/>
      <c r="GKA140" s="343"/>
      <c r="GKB140" s="343"/>
      <c r="GKC140" s="343"/>
      <c r="GKD140" s="343"/>
      <c r="GKE140" s="343"/>
      <c r="GKF140" s="343"/>
      <c r="GKG140" s="343"/>
      <c r="GKH140" s="343"/>
      <c r="GKI140" s="343"/>
      <c r="GKJ140" s="343"/>
      <c r="GKK140" s="343"/>
      <c r="GKL140" s="343"/>
      <c r="GKM140" s="343"/>
      <c r="GKN140" s="343"/>
      <c r="GKO140" s="343"/>
      <c r="GKP140" s="343"/>
      <c r="GKQ140" s="343"/>
      <c r="GKR140" s="343"/>
      <c r="GKS140" s="343"/>
      <c r="GKT140" s="343"/>
      <c r="GKU140" s="343"/>
      <c r="GKV140" s="343"/>
      <c r="GKW140" s="343"/>
      <c r="GKX140" s="343"/>
      <c r="GKY140" s="343"/>
      <c r="GKZ140" s="343"/>
      <c r="GLA140" s="343"/>
      <c r="GLB140" s="343"/>
      <c r="GLC140" s="343"/>
      <c r="GLD140" s="343"/>
      <c r="GLE140" s="343"/>
      <c r="GLF140" s="343"/>
      <c r="GLG140" s="343"/>
      <c r="GLH140" s="343"/>
      <c r="GLI140" s="343"/>
      <c r="GLJ140" s="343"/>
      <c r="GLK140" s="343"/>
      <c r="GLL140" s="343"/>
      <c r="GLM140" s="343"/>
      <c r="GLN140" s="343"/>
      <c r="GLO140" s="343"/>
      <c r="GLP140" s="343"/>
      <c r="GLQ140" s="343"/>
      <c r="GLR140" s="343"/>
      <c r="GLS140" s="343"/>
      <c r="GLT140" s="343"/>
      <c r="GLU140" s="343"/>
      <c r="GLV140" s="343"/>
      <c r="GLW140" s="343"/>
      <c r="GLX140" s="343"/>
      <c r="GLY140" s="343"/>
      <c r="GLZ140" s="343"/>
      <c r="GMA140" s="343"/>
      <c r="GMB140" s="343"/>
      <c r="GMC140" s="343"/>
      <c r="GMD140" s="343"/>
      <c r="GME140" s="343"/>
      <c r="GMF140" s="343"/>
      <c r="GMG140" s="343"/>
      <c r="GMH140" s="343"/>
      <c r="GMI140" s="343"/>
      <c r="GMJ140" s="343"/>
      <c r="GMK140" s="343"/>
      <c r="GML140" s="343"/>
      <c r="GMM140" s="343"/>
      <c r="GMN140" s="343"/>
      <c r="GMO140" s="343"/>
      <c r="GMP140" s="343"/>
      <c r="GMQ140" s="343"/>
      <c r="GMR140" s="343"/>
      <c r="GMS140" s="343"/>
      <c r="GMT140" s="343"/>
      <c r="GMU140" s="343"/>
      <c r="GMV140" s="343"/>
      <c r="GMW140" s="343"/>
      <c r="GMX140" s="343"/>
      <c r="GMY140" s="343"/>
      <c r="GMZ140" s="343"/>
      <c r="GNA140" s="343"/>
      <c r="GNB140" s="343"/>
      <c r="GNC140" s="343"/>
      <c r="GND140" s="343"/>
      <c r="GNE140" s="343"/>
      <c r="GNF140" s="343"/>
      <c r="GNG140" s="343"/>
      <c r="GNH140" s="343"/>
      <c r="GNI140" s="343"/>
      <c r="GNJ140" s="343"/>
      <c r="GNK140" s="343"/>
      <c r="GNL140" s="343"/>
      <c r="GNM140" s="343"/>
      <c r="GNN140" s="343"/>
      <c r="GNO140" s="343"/>
      <c r="GNP140" s="343"/>
      <c r="GNQ140" s="343"/>
      <c r="GNR140" s="343"/>
      <c r="GNS140" s="343"/>
      <c r="GNT140" s="343"/>
      <c r="GNU140" s="343"/>
      <c r="GNV140" s="343"/>
      <c r="GNW140" s="343"/>
      <c r="GNX140" s="343"/>
      <c r="GNY140" s="343"/>
      <c r="GNZ140" s="343"/>
      <c r="GOA140" s="343"/>
      <c r="GOB140" s="343"/>
      <c r="GOC140" s="343"/>
      <c r="GOD140" s="343"/>
      <c r="GOE140" s="343"/>
      <c r="GOF140" s="343"/>
      <c r="GOG140" s="343"/>
      <c r="GOH140" s="343"/>
      <c r="GOI140" s="343"/>
      <c r="GOJ140" s="343"/>
      <c r="GOK140" s="343"/>
      <c r="GOL140" s="343"/>
      <c r="GOM140" s="343"/>
      <c r="GON140" s="343"/>
      <c r="GOO140" s="343"/>
      <c r="GOP140" s="343"/>
      <c r="GOQ140" s="343"/>
      <c r="GOR140" s="343"/>
      <c r="GOS140" s="343"/>
      <c r="GOT140" s="343"/>
      <c r="GOU140" s="343"/>
      <c r="GOV140" s="343"/>
      <c r="GOW140" s="343"/>
      <c r="GOX140" s="343"/>
      <c r="GOY140" s="343"/>
      <c r="GOZ140" s="343"/>
      <c r="GPA140" s="343"/>
      <c r="GPB140" s="343"/>
      <c r="GPC140" s="343"/>
      <c r="GPD140" s="343"/>
      <c r="GPE140" s="343"/>
      <c r="GPF140" s="343"/>
      <c r="GPG140" s="343"/>
      <c r="GPH140" s="343"/>
      <c r="GPI140" s="343"/>
      <c r="GPJ140" s="343"/>
      <c r="GPK140" s="343"/>
      <c r="GPL140" s="343"/>
      <c r="GPM140" s="343"/>
      <c r="GPN140" s="343"/>
      <c r="GPO140" s="343"/>
      <c r="GPP140" s="343"/>
      <c r="GPQ140" s="343"/>
      <c r="GPR140" s="343"/>
      <c r="GPS140" s="343"/>
      <c r="GPT140" s="343"/>
      <c r="GPU140" s="343"/>
      <c r="GPV140" s="343"/>
      <c r="GPW140" s="343"/>
      <c r="GPX140" s="343"/>
      <c r="GPY140" s="343"/>
      <c r="GPZ140" s="343"/>
      <c r="GQA140" s="343"/>
      <c r="GQB140" s="343"/>
      <c r="GQC140" s="343"/>
      <c r="GQD140" s="343"/>
      <c r="GQE140" s="343"/>
      <c r="GQF140" s="343"/>
      <c r="GQG140" s="343"/>
      <c r="GQH140" s="343"/>
      <c r="GQI140" s="343"/>
      <c r="GQJ140" s="343"/>
      <c r="GQK140" s="343"/>
      <c r="GQL140" s="343"/>
      <c r="GQM140" s="343"/>
      <c r="GQN140" s="343"/>
      <c r="GQO140" s="343"/>
      <c r="GQP140" s="343"/>
      <c r="GQQ140" s="343"/>
      <c r="GQR140" s="343"/>
      <c r="GQS140" s="343"/>
      <c r="GQT140" s="343"/>
      <c r="GQU140" s="343"/>
      <c r="GQV140" s="343"/>
      <c r="GQW140" s="343"/>
      <c r="GQX140" s="343"/>
      <c r="GQY140" s="343"/>
      <c r="GQZ140" s="343"/>
      <c r="GRA140" s="343"/>
      <c r="GRB140" s="343"/>
      <c r="GRC140" s="343"/>
      <c r="GRD140" s="343"/>
      <c r="GRE140" s="343"/>
      <c r="GRF140" s="343"/>
      <c r="GRG140" s="343"/>
      <c r="GRH140" s="343"/>
      <c r="GRI140" s="343"/>
      <c r="GRJ140" s="343"/>
      <c r="GRK140" s="343"/>
      <c r="GRL140" s="343"/>
      <c r="GRM140" s="343"/>
      <c r="GRN140" s="343"/>
      <c r="GRO140" s="343"/>
      <c r="GRP140" s="343"/>
      <c r="GRQ140" s="343"/>
      <c r="GRR140" s="343"/>
      <c r="GRS140" s="343"/>
      <c r="GRT140" s="343"/>
      <c r="GRU140" s="343"/>
      <c r="GRV140" s="343"/>
      <c r="GRW140" s="343"/>
      <c r="GRX140" s="343"/>
      <c r="GRY140" s="343"/>
      <c r="GRZ140" s="343"/>
      <c r="GSA140" s="343"/>
      <c r="GSB140" s="343"/>
      <c r="GSC140" s="343"/>
      <c r="GSD140" s="343"/>
      <c r="GSE140" s="343"/>
      <c r="GSF140" s="343"/>
      <c r="GSG140" s="343"/>
      <c r="GSH140" s="343"/>
      <c r="GSI140" s="343"/>
      <c r="GSJ140" s="343"/>
      <c r="GSK140" s="343"/>
      <c r="GSL140" s="343"/>
      <c r="GSM140" s="343"/>
      <c r="GSN140" s="343"/>
      <c r="GSO140" s="343"/>
      <c r="GSP140" s="343"/>
      <c r="GSQ140" s="343"/>
      <c r="GSR140" s="343"/>
      <c r="GSS140" s="343"/>
      <c r="GST140" s="343"/>
      <c r="GSU140" s="343"/>
      <c r="GSV140" s="343"/>
      <c r="GSW140" s="343"/>
      <c r="GSX140" s="343"/>
      <c r="GSY140" s="343"/>
      <c r="GSZ140" s="343"/>
      <c r="GTA140" s="343"/>
      <c r="GTB140" s="343"/>
      <c r="GTC140" s="343"/>
      <c r="GTD140" s="343"/>
      <c r="GTE140" s="343"/>
      <c r="GTF140" s="343"/>
      <c r="GTG140" s="343"/>
      <c r="GTH140" s="343"/>
      <c r="GTI140" s="343"/>
      <c r="GTJ140" s="343"/>
      <c r="GTK140" s="343"/>
      <c r="GTL140" s="343"/>
      <c r="GTM140" s="343"/>
      <c r="GTN140" s="343"/>
      <c r="GTO140" s="343"/>
      <c r="GTP140" s="343"/>
      <c r="GTQ140" s="343"/>
      <c r="GTR140" s="343"/>
      <c r="GTS140" s="343"/>
      <c r="GTT140" s="343"/>
      <c r="GTU140" s="343"/>
      <c r="GTV140" s="343"/>
      <c r="GTW140" s="343"/>
      <c r="GTX140" s="343"/>
      <c r="GTY140" s="343"/>
      <c r="GTZ140" s="343"/>
      <c r="GUA140" s="343"/>
      <c r="GUB140" s="343"/>
      <c r="GUC140" s="343"/>
      <c r="GUD140" s="343"/>
      <c r="GUE140" s="343"/>
      <c r="GUF140" s="343"/>
      <c r="GUG140" s="343"/>
      <c r="GUH140" s="343"/>
      <c r="GUI140" s="343"/>
      <c r="GUJ140" s="343"/>
      <c r="GUK140" s="343"/>
      <c r="GUL140" s="343"/>
      <c r="GUM140" s="343"/>
      <c r="GUN140" s="343"/>
      <c r="GUO140" s="343"/>
      <c r="GUP140" s="343"/>
      <c r="GUQ140" s="343"/>
      <c r="GUR140" s="343"/>
      <c r="GUS140" s="343"/>
      <c r="GUT140" s="343"/>
      <c r="GUU140" s="343"/>
      <c r="GUV140" s="343"/>
      <c r="GUW140" s="343"/>
      <c r="GUX140" s="343"/>
      <c r="GUY140" s="343"/>
      <c r="GUZ140" s="343"/>
      <c r="GVA140" s="343"/>
      <c r="GVB140" s="343"/>
      <c r="GVC140" s="343"/>
      <c r="GVD140" s="343"/>
      <c r="GVE140" s="343"/>
      <c r="GVF140" s="343"/>
      <c r="GVG140" s="343"/>
      <c r="GVH140" s="343"/>
      <c r="GVI140" s="343"/>
      <c r="GVJ140" s="343"/>
      <c r="GVK140" s="343"/>
      <c r="GVL140" s="343"/>
      <c r="GVM140" s="343"/>
      <c r="GVN140" s="343"/>
      <c r="GVO140" s="343"/>
      <c r="GVP140" s="343"/>
      <c r="GVQ140" s="343"/>
      <c r="GVR140" s="343"/>
      <c r="GVS140" s="343"/>
      <c r="GVT140" s="343"/>
      <c r="GVU140" s="343"/>
      <c r="GVV140" s="343"/>
      <c r="GVW140" s="343"/>
      <c r="GVX140" s="343"/>
      <c r="GVY140" s="343"/>
      <c r="GVZ140" s="343"/>
      <c r="GWA140" s="343"/>
      <c r="GWB140" s="343"/>
      <c r="GWC140" s="343"/>
      <c r="GWD140" s="343"/>
      <c r="GWE140" s="343"/>
      <c r="GWF140" s="343"/>
      <c r="GWG140" s="343"/>
      <c r="GWH140" s="343"/>
      <c r="GWI140" s="343"/>
      <c r="GWJ140" s="343"/>
      <c r="GWK140" s="343"/>
      <c r="GWL140" s="343"/>
      <c r="GWM140" s="343"/>
      <c r="GWN140" s="343"/>
      <c r="GWO140" s="343"/>
      <c r="GWP140" s="343"/>
      <c r="GWQ140" s="343"/>
      <c r="GWR140" s="343"/>
      <c r="GWS140" s="343"/>
      <c r="GWT140" s="343"/>
      <c r="GWU140" s="343"/>
      <c r="GWV140" s="343"/>
      <c r="GWW140" s="343"/>
      <c r="GWX140" s="343"/>
      <c r="GWY140" s="343"/>
      <c r="GWZ140" s="343"/>
      <c r="GXA140" s="343"/>
      <c r="GXB140" s="343"/>
      <c r="GXC140" s="343"/>
      <c r="GXD140" s="343"/>
      <c r="GXE140" s="343"/>
      <c r="GXF140" s="343"/>
      <c r="GXG140" s="343"/>
      <c r="GXH140" s="343"/>
      <c r="GXI140" s="343"/>
      <c r="GXJ140" s="343"/>
      <c r="GXK140" s="343"/>
      <c r="GXL140" s="343"/>
      <c r="GXM140" s="343"/>
      <c r="GXN140" s="343"/>
      <c r="GXO140" s="343"/>
      <c r="GXP140" s="343"/>
      <c r="GXQ140" s="343"/>
      <c r="GXR140" s="343"/>
      <c r="GXS140" s="343"/>
      <c r="GXT140" s="343"/>
      <c r="GXU140" s="343"/>
      <c r="GXV140" s="343"/>
      <c r="GXW140" s="343"/>
      <c r="GXX140" s="343"/>
      <c r="GXY140" s="343"/>
      <c r="GXZ140" s="343"/>
      <c r="GYA140" s="343"/>
      <c r="GYB140" s="343"/>
      <c r="GYC140" s="343"/>
      <c r="GYD140" s="343"/>
      <c r="GYE140" s="343"/>
      <c r="GYF140" s="343"/>
      <c r="GYG140" s="343"/>
      <c r="GYH140" s="343"/>
      <c r="GYI140" s="343"/>
      <c r="GYJ140" s="343"/>
      <c r="GYK140" s="343"/>
      <c r="GYL140" s="343"/>
      <c r="GYM140" s="343"/>
      <c r="GYN140" s="343"/>
      <c r="GYO140" s="343"/>
      <c r="GYP140" s="343"/>
      <c r="GYQ140" s="343"/>
      <c r="GYR140" s="343"/>
      <c r="GYS140" s="343"/>
      <c r="GYT140" s="343"/>
      <c r="GYU140" s="343"/>
      <c r="GYV140" s="343"/>
      <c r="GYW140" s="343"/>
      <c r="GYX140" s="343"/>
      <c r="GYY140" s="343"/>
      <c r="GYZ140" s="343"/>
      <c r="GZA140" s="343"/>
      <c r="GZB140" s="343"/>
      <c r="GZC140" s="343"/>
      <c r="GZD140" s="343"/>
      <c r="GZE140" s="343"/>
      <c r="GZF140" s="343"/>
      <c r="GZG140" s="343"/>
      <c r="GZH140" s="343"/>
      <c r="GZI140" s="343"/>
      <c r="GZJ140" s="343"/>
      <c r="GZK140" s="343"/>
      <c r="GZL140" s="343"/>
      <c r="GZM140" s="343"/>
      <c r="GZN140" s="343"/>
      <c r="GZO140" s="343"/>
      <c r="GZP140" s="343"/>
      <c r="GZQ140" s="343"/>
      <c r="GZR140" s="343"/>
      <c r="GZS140" s="343"/>
      <c r="GZT140" s="343"/>
      <c r="GZU140" s="343"/>
      <c r="GZV140" s="343"/>
      <c r="GZW140" s="343"/>
      <c r="GZX140" s="343"/>
      <c r="GZY140" s="343"/>
      <c r="GZZ140" s="343"/>
      <c r="HAA140" s="343"/>
      <c r="HAB140" s="343"/>
      <c r="HAC140" s="343"/>
      <c r="HAD140" s="343"/>
      <c r="HAE140" s="343"/>
      <c r="HAF140" s="343"/>
      <c r="HAG140" s="343"/>
      <c r="HAH140" s="343"/>
      <c r="HAI140" s="343"/>
      <c r="HAJ140" s="343"/>
      <c r="HAK140" s="343"/>
      <c r="HAL140" s="343"/>
      <c r="HAM140" s="343"/>
      <c r="HAN140" s="343"/>
      <c r="HAO140" s="343"/>
      <c r="HAP140" s="343"/>
      <c r="HAQ140" s="343"/>
      <c r="HAR140" s="343"/>
      <c r="HAS140" s="343"/>
      <c r="HAT140" s="343"/>
      <c r="HAU140" s="343"/>
      <c r="HAV140" s="343"/>
      <c r="HAW140" s="343"/>
      <c r="HAX140" s="343"/>
      <c r="HAY140" s="343"/>
      <c r="HAZ140" s="343"/>
      <c r="HBA140" s="343"/>
      <c r="HBB140" s="343"/>
      <c r="HBC140" s="343"/>
      <c r="HBD140" s="343"/>
      <c r="HBE140" s="343"/>
      <c r="HBF140" s="343"/>
      <c r="HBG140" s="343"/>
      <c r="HBH140" s="343"/>
      <c r="HBI140" s="343"/>
      <c r="HBJ140" s="343"/>
      <c r="HBK140" s="343"/>
      <c r="HBL140" s="343"/>
      <c r="HBM140" s="343"/>
      <c r="HBN140" s="343"/>
      <c r="HBO140" s="343"/>
      <c r="HBP140" s="343"/>
      <c r="HBQ140" s="343"/>
      <c r="HBR140" s="343"/>
      <c r="HBS140" s="343"/>
      <c r="HBT140" s="343"/>
      <c r="HBU140" s="343"/>
      <c r="HBV140" s="343"/>
      <c r="HBW140" s="343"/>
      <c r="HBX140" s="343"/>
      <c r="HBY140" s="343"/>
      <c r="HBZ140" s="343"/>
      <c r="HCA140" s="343"/>
      <c r="HCB140" s="343"/>
      <c r="HCC140" s="343"/>
      <c r="HCD140" s="343"/>
      <c r="HCE140" s="343"/>
      <c r="HCF140" s="343"/>
      <c r="HCG140" s="343"/>
      <c r="HCH140" s="343"/>
      <c r="HCI140" s="343"/>
      <c r="HCJ140" s="343"/>
      <c r="HCK140" s="343"/>
      <c r="HCL140" s="343"/>
      <c r="HCM140" s="343"/>
      <c r="HCN140" s="343"/>
      <c r="HCO140" s="343"/>
      <c r="HCP140" s="343"/>
      <c r="HCQ140" s="343"/>
      <c r="HCR140" s="343"/>
      <c r="HCS140" s="343"/>
      <c r="HCT140" s="343"/>
      <c r="HCU140" s="343"/>
      <c r="HCV140" s="343"/>
      <c r="HCW140" s="343"/>
      <c r="HCX140" s="343"/>
      <c r="HCY140" s="343"/>
      <c r="HCZ140" s="343"/>
      <c r="HDA140" s="343"/>
      <c r="HDB140" s="343"/>
      <c r="HDC140" s="343"/>
      <c r="HDD140" s="343"/>
      <c r="HDE140" s="343"/>
      <c r="HDF140" s="343"/>
      <c r="HDG140" s="343"/>
      <c r="HDH140" s="343"/>
      <c r="HDI140" s="343"/>
      <c r="HDJ140" s="343"/>
      <c r="HDK140" s="343"/>
      <c r="HDL140" s="343"/>
      <c r="HDM140" s="343"/>
      <c r="HDN140" s="343"/>
      <c r="HDO140" s="343"/>
      <c r="HDP140" s="343"/>
      <c r="HDQ140" s="343"/>
      <c r="HDR140" s="343"/>
      <c r="HDS140" s="343"/>
      <c r="HDT140" s="343"/>
      <c r="HDU140" s="343"/>
      <c r="HDV140" s="343"/>
      <c r="HDW140" s="343"/>
      <c r="HDX140" s="343"/>
      <c r="HDY140" s="343"/>
      <c r="HDZ140" s="343"/>
      <c r="HEA140" s="343"/>
      <c r="HEB140" s="343"/>
      <c r="HEC140" s="343"/>
      <c r="HED140" s="343"/>
      <c r="HEE140" s="343"/>
      <c r="HEF140" s="343"/>
      <c r="HEG140" s="343"/>
      <c r="HEH140" s="343"/>
      <c r="HEI140" s="343"/>
      <c r="HEJ140" s="343"/>
      <c r="HEK140" s="343"/>
      <c r="HEL140" s="343"/>
      <c r="HEM140" s="343"/>
      <c r="HEN140" s="343"/>
      <c r="HEO140" s="343"/>
      <c r="HEP140" s="343"/>
      <c r="HEQ140" s="343"/>
      <c r="HER140" s="343"/>
      <c r="HES140" s="343"/>
      <c r="HET140" s="343"/>
      <c r="HEU140" s="343"/>
      <c r="HEV140" s="343"/>
      <c r="HEW140" s="343"/>
      <c r="HEX140" s="343"/>
      <c r="HEY140" s="343"/>
      <c r="HEZ140" s="343"/>
      <c r="HFA140" s="343"/>
      <c r="HFB140" s="343"/>
      <c r="HFC140" s="343"/>
      <c r="HFD140" s="343"/>
      <c r="HFE140" s="343"/>
      <c r="HFF140" s="343"/>
      <c r="HFG140" s="343"/>
      <c r="HFH140" s="343"/>
      <c r="HFI140" s="343"/>
      <c r="HFJ140" s="343"/>
      <c r="HFK140" s="343"/>
      <c r="HFL140" s="343"/>
      <c r="HFM140" s="343"/>
      <c r="HFN140" s="343"/>
      <c r="HFO140" s="343"/>
      <c r="HFP140" s="343"/>
      <c r="HFQ140" s="343"/>
      <c r="HFR140" s="343"/>
      <c r="HFS140" s="343"/>
      <c r="HFT140" s="343"/>
      <c r="HFU140" s="343"/>
      <c r="HFV140" s="343"/>
      <c r="HFW140" s="343"/>
      <c r="HFX140" s="343"/>
      <c r="HFY140" s="343"/>
      <c r="HFZ140" s="343"/>
      <c r="HGA140" s="343"/>
      <c r="HGB140" s="343"/>
      <c r="HGC140" s="343"/>
      <c r="HGD140" s="343"/>
      <c r="HGE140" s="343"/>
      <c r="HGF140" s="343"/>
      <c r="HGG140" s="343"/>
      <c r="HGH140" s="343"/>
      <c r="HGI140" s="343"/>
      <c r="HGJ140" s="343"/>
      <c r="HGK140" s="343"/>
      <c r="HGL140" s="343"/>
      <c r="HGM140" s="343"/>
      <c r="HGN140" s="343"/>
      <c r="HGO140" s="343"/>
      <c r="HGP140" s="343"/>
      <c r="HGQ140" s="343"/>
      <c r="HGR140" s="343"/>
      <c r="HGS140" s="343"/>
      <c r="HGT140" s="343"/>
      <c r="HGU140" s="343"/>
      <c r="HGV140" s="343"/>
      <c r="HGW140" s="343"/>
      <c r="HGX140" s="343"/>
      <c r="HGY140" s="343"/>
      <c r="HGZ140" s="343"/>
      <c r="HHA140" s="343"/>
      <c r="HHB140" s="343"/>
      <c r="HHC140" s="343"/>
      <c r="HHD140" s="343"/>
      <c r="HHE140" s="343"/>
      <c r="HHF140" s="343"/>
      <c r="HHG140" s="343"/>
      <c r="HHH140" s="343"/>
      <c r="HHI140" s="343"/>
      <c r="HHJ140" s="343"/>
      <c r="HHK140" s="343"/>
      <c r="HHL140" s="343"/>
      <c r="HHM140" s="343"/>
      <c r="HHN140" s="343"/>
      <c r="HHO140" s="343"/>
      <c r="HHP140" s="343"/>
      <c r="HHQ140" s="343"/>
      <c r="HHR140" s="343"/>
      <c r="HHS140" s="343"/>
      <c r="HHT140" s="343"/>
      <c r="HHU140" s="343"/>
      <c r="HHV140" s="343"/>
      <c r="HHW140" s="343"/>
      <c r="HHX140" s="343"/>
      <c r="HHY140" s="343"/>
      <c r="HHZ140" s="343"/>
      <c r="HIA140" s="343"/>
      <c r="HIB140" s="343"/>
      <c r="HIC140" s="343"/>
      <c r="HID140" s="343"/>
      <c r="HIE140" s="343"/>
      <c r="HIF140" s="343"/>
      <c r="HIG140" s="343"/>
      <c r="HIH140" s="343"/>
      <c r="HII140" s="343"/>
      <c r="HIJ140" s="343"/>
      <c r="HIK140" s="343"/>
      <c r="HIL140" s="343"/>
      <c r="HIM140" s="343"/>
      <c r="HIN140" s="343"/>
      <c r="HIO140" s="343"/>
      <c r="HIP140" s="343"/>
      <c r="HIQ140" s="343"/>
      <c r="HIR140" s="343"/>
      <c r="HIS140" s="343"/>
      <c r="HIT140" s="343"/>
      <c r="HIU140" s="343"/>
      <c r="HIV140" s="343"/>
      <c r="HIW140" s="343"/>
      <c r="HIX140" s="343"/>
      <c r="HIY140" s="343"/>
      <c r="HIZ140" s="343"/>
      <c r="HJA140" s="343"/>
      <c r="HJB140" s="343"/>
      <c r="HJC140" s="343"/>
      <c r="HJD140" s="343"/>
      <c r="HJE140" s="343"/>
      <c r="HJF140" s="343"/>
      <c r="HJG140" s="343"/>
      <c r="HJH140" s="343"/>
      <c r="HJI140" s="343"/>
      <c r="HJJ140" s="343"/>
      <c r="HJK140" s="343"/>
      <c r="HJL140" s="343"/>
      <c r="HJM140" s="343"/>
      <c r="HJN140" s="343"/>
      <c r="HJO140" s="343"/>
      <c r="HJP140" s="343"/>
      <c r="HJQ140" s="343"/>
      <c r="HJR140" s="343"/>
      <c r="HJS140" s="343"/>
      <c r="HJT140" s="343"/>
      <c r="HJU140" s="343"/>
      <c r="HJV140" s="343"/>
      <c r="HJW140" s="343"/>
      <c r="HJX140" s="343"/>
      <c r="HJY140" s="343"/>
      <c r="HJZ140" s="343"/>
      <c r="HKA140" s="343"/>
      <c r="HKB140" s="343"/>
      <c r="HKC140" s="343"/>
      <c r="HKD140" s="343"/>
      <c r="HKE140" s="343"/>
      <c r="HKF140" s="343"/>
      <c r="HKG140" s="343"/>
      <c r="HKH140" s="343"/>
      <c r="HKI140" s="343"/>
      <c r="HKJ140" s="343"/>
      <c r="HKK140" s="343"/>
      <c r="HKL140" s="343"/>
      <c r="HKM140" s="343"/>
      <c r="HKN140" s="343"/>
      <c r="HKO140" s="343"/>
      <c r="HKP140" s="343"/>
      <c r="HKQ140" s="343"/>
      <c r="HKR140" s="343"/>
      <c r="HKS140" s="343"/>
      <c r="HKT140" s="343"/>
      <c r="HKU140" s="343"/>
      <c r="HKV140" s="343"/>
      <c r="HKW140" s="343"/>
      <c r="HKX140" s="343"/>
      <c r="HKY140" s="343"/>
      <c r="HKZ140" s="343"/>
      <c r="HLA140" s="343"/>
      <c r="HLB140" s="343"/>
      <c r="HLC140" s="343"/>
      <c r="HLD140" s="343"/>
      <c r="HLE140" s="343"/>
      <c r="HLF140" s="343"/>
      <c r="HLG140" s="343"/>
      <c r="HLH140" s="343"/>
      <c r="HLI140" s="343"/>
      <c r="HLJ140" s="343"/>
      <c r="HLK140" s="343"/>
      <c r="HLL140" s="343"/>
      <c r="HLM140" s="343"/>
      <c r="HLN140" s="343"/>
      <c r="HLO140" s="343"/>
      <c r="HLP140" s="343"/>
      <c r="HLQ140" s="343"/>
      <c r="HLR140" s="343"/>
      <c r="HLS140" s="343"/>
      <c r="HLT140" s="343"/>
      <c r="HLU140" s="343"/>
      <c r="HLV140" s="343"/>
      <c r="HLW140" s="343"/>
      <c r="HLX140" s="343"/>
      <c r="HLY140" s="343"/>
      <c r="HLZ140" s="343"/>
      <c r="HMA140" s="343"/>
      <c r="HMB140" s="343"/>
      <c r="HMC140" s="343"/>
      <c r="HMD140" s="343"/>
      <c r="HME140" s="343"/>
      <c r="HMF140" s="343"/>
      <c r="HMG140" s="343"/>
      <c r="HMH140" s="343"/>
      <c r="HMI140" s="343"/>
      <c r="HMJ140" s="343"/>
      <c r="HMK140" s="343"/>
      <c r="HML140" s="343"/>
      <c r="HMM140" s="343"/>
      <c r="HMN140" s="343"/>
      <c r="HMO140" s="343"/>
      <c r="HMP140" s="343"/>
      <c r="HMQ140" s="343"/>
      <c r="HMR140" s="343"/>
      <c r="HMS140" s="343"/>
      <c r="HMT140" s="343"/>
      <c r="HMU140" s="343"/>
      <c r="HMV140" s="343"/>
      <c r="HMW140" s="343"/>
      <c r="HMX140" s="343"/>
      <c r="HMY140" s="343"/>
      <c r="HMZ140" s="343"/>
      <c r="HNA140" s="343"/>
      <c r="HNB140" s="343"/>
      <c r="HNC140" s="343"/>
      <c r="HND140" s="343"/>
      <c r="HNE140" s="343"/>
      <c r="HNF140" s="343"/>
      <c r="HNG140" s="343"/>
      <c r="HNH140" s="343"/>
      <c r="HNI140" s="343"/>
      <c r="HNJ140" s="343"/>
      <c r="HNK140" s="343"/>
      <c r="HNL140" s="343"/>
      <c r="HNM140" s="343"/>
      <c r="HNN140" s="343"/>
      <c r="HNO140" s="343"/>
      <c r="HNP140" s="343"/>
      <c r="HNQ140" s="343"/>
      <c r="HNR140" s="343"/>
      <c r="HNS140" s="343"/>
      <c r="HNT140" s="343"/>
      <c r="HNU140" s="343"/>
      <c r="HNV140" s="343"/>
      <c r="HNW140" s="343"/>
      <c r="HNX140" s="343"/>
      <c r="HNY140" s="343"/>
      <c r="HNZ140" s="343"/>
      <c r="HOA140" s="343"/>
      <c r="HOB140" s="343"/>
      <c r="HOC140" s="343"/>
      <c r="HOD140" s="343"/>
      <c r="HOE140" s="343"/>
      <c r="HOF140" s="343"/>
      <c r="HOG140" s="343"/>
      <c r="HOH140" s="343"/>
      <c r="HOI140" s="343"/>
      <c r="HOJ140" s="343"/>
      <c r="HOK140" s="343"/>
      <c r="HOL140" s="343"/>
      <c r="HOM140" s="343"/>
      <c r="HON140" s="343"/>
      <c r="HOO140" s="343"/>
      <c r="HOP140" s="343"/>
      <c r="HOQ140" s="343"/>
      <c r="HOR140" s="343"/>
      <c r="HOS140" s="343"/>
      <c r="HOT140" s="343"/>
      <c r="HOU140" s="343"/>
      <c r="HOV140" s="343"/>
      <c r="HOW140" s="343"/>
      <c r="HOX140" s="343"/>
      <c r="HOY140" s="343"/>
      <c r="HOZ140" s="343"/>
      <c r="HPA140" s="343"/>
      <c r="HPB140" s="343"/>
      <c r="HPC140" s="343"/>
      <c r="HPD140" s="343"/>
      <c r="HPE140" s="343"/>
      <c r="HPF140" s="343"/>
      <c r="HPG140" s="343"/>
      <c r="HPH140" s="343"/>
      <c r="HPI140" s="343"/>
      <c r="HPJ140" s="343"/>
      <c r="HPK140" s="343"/>
      <c r="HPL140" s="343"/>
      <c r="HPM140" s="343"/>
      <c r="HPN140" s="343"/>
      <c r="HPO140" s="343"/>
      <c r="HPP140" s="343"/>
      <c r="HPQ140" s="343"/>
      <c r="HPR140" s="343"/>
      <c r="HPS140" s="343"/>
      <c r="HPT140" s="343"/>
      <c r="HPU140" s="343"/>
      <c r="HPV140" s="343"/>
      <c r="HPW140" s="343"/>
      <c r="HPX140" s="343"/>
      <c r="HPY140" s="343"/>
      <c r="HPZ140" s="343"/>
      <c r="HQA140" s="343"/>
      <c r="HQB140" s="343"/>
      <c r="HQC140" s="343"/>
      <c r="HQD140" s="343"/>
      <c r="HQE140" s="343"/>
      <c r="HQF140" s="343"/>
      <c r="HQG140" s="343"/>
      <c r="HQH140" s="343"/>
      <c r="HQI140" s="343"/>
      <c r="HQJ140" s="343"/>
      <c r="HQK140" s="343"/>
      <c r="HQL140" s="343"/>
      <c r="HQM140" s="343"/>
      <c r="HQN140" s="343"/>
      <c r="HQO140" s="343"/>
      <c r="HQP140" s="343"/>
      <c r="HQQ140" s="343"/>
      <c r="HQR140" s="343"/>
      <c r="HQS140" s="343"/>
      <c r="HQT140" s="343"/>
      <c r="HQU140" s="343"/>
      <c r="HQV140" s="343"/>
      <c r="HQW140" s="343"/>
      <c r="HQX140" s="343"/>
      <c r="HQY140" s="343"/>
      <c r="HQZ140" s="343"/>
      <c r="HRA140" s="343"/>
      <c r="HRB140" s="343"/>
      <c r="HRC140" s="343"/>
      <c r="HRD140" s="343"/>
      <c r="HRE140" s="343"/>
      <c r="HRF140" s="343"/>
      <c r="HRG140" s="343"/>
      <c r="HRH140" s="343"/>
      <c r="HRI140" s="343"/>
      <c r="HRJ140" s="343"/>
      <c r="HRK140" s="343"/>
      <c r="HRL140" s="343"/>
      <c r="HRM140" s="343"/>
      <c r="HRN140" s="343"/>
      <c r="HRO140" s="343"/>
      <c r="HRP140" s="343"/>
      <c r="HRQ140" s="343"/>
      <c r="HRR140" s="343"/>
      <c r="HRS140" s="343"/>
      <c r="HRT140" s="343"/>
      <c r="HRU140" s="343"/>
      <c r="HRV140" s="343"/>
      <c r="HRW140" s="343"/>
      <c r="HRX140" s="343"/>
      <c r="HRY140" s="343"/>
      <c r="HRZ140" s="343"/>
      <c r="HSA140" s="343"/>
      <c r="HSB140" s="343"/>
      <c r="HSC140" s="343"/>
      <c r="HSD140" s="343"/>
      <c r="HSE140" s="343"/>
      <c r="HSF140" s="343"/>
      <c r="HSG140" s="343"/>
      <c r="HSH140" s="343"/>
      <c r="HSI140" s="343"/>
      <c r="HSJ140" s="343"/>
      <c r="HSK140" s="343"/>
      <c r="HSL140" s="343"/>
      <c r="HSM140" s="343"/>
      <c r="HSN140" s="343"/>
      <c r="HSO140" s="343"/>
      <c r="HSP140" s="343"/>
      <c r="HSQ140" s="343"/>
      <c r="HSR140" s="343"/>
      <c r="HSS140" s="343"/>
      <c r="HST140" s="343"/>
      <c r="HSU140" s="343"/>
      <c r="HSV140" s="343"/>
      <c r="HSW140" s="343"/>
      <c r="HSX140" s="343"/>
      <c r="HSY140" s="343"/>
      <c r="HSZ140" s="343"/>
      <c r="HTA140" s="343"/>
      <c r="HTB140" s="343"/>
      <c r="HTC140" s="343"/>
      <c r="HTD140" s="343"/>
      <c r="HTE140" s="343"/>
      <c r="HTF140" s="343"/>
      <c r="HTG140" s="343"/>
      <c r="HTH140" s="343"/>
      <c r="HTI140" s="343"/>
      <c r="HTJ140" s="343"/>
      <c r="HTK140" s="343"/>
      <c r="HTL140" s="343"/>
      <c r="HTM140" s="343"/>
      <c r="HTN140" s="343"/>
      <c r="HTO140" s="343"/>
      <c r="HTP140" s="343"/>
      <c r="HTQ140" s="343"/>
      <c r="HTR140" s="343"/>
      <c r="HTS140" s="343"/>
      <c r="HTT140" s="343"/>
      <c r="HTU140" s="343"/>
      <c r="HTV140" s="343"/>
      <c r="HTW140" s="343"/>
      <c r="HTX140" s="343"/>
      <c r="HTY140" s="343"/>
      <c r="HTZ140" s="343"/>
      <c r="HUA140" s="343"/>
      <c r="HUB140" s="343"/>
      <c r="HUC140" s="343"/>
      <c r="HUD140" s="343"/>
      <c r="HUE140" s="343"/>
      <c r="HUF140" s="343"/>
      <c r="HUG140" s="343"/>
      <c r="HUH140" s="343"/>
      <c r="HUI140" s="343"/>
      <c r="HUJ140" s="343"/>
      <c r="HUK140" s="343"/>
      <c r="HUL140" s="343"/>
      <c r="HUM140" s="343"/>
      <c r="HUN140" s="343"/>
      <c r="HUO140" s="343"/>
      <c r="HUP140" s="343"/>
      <c r="HUQ140" s="343"/>
      <c r="HUR140" s="343"/>
      <c r="HUS140" s="343"/>
      <c r="HUT140" s="343"/>
      <c r="HUU140" s="343"/>
      <c r="HUV140" s="343"/>
      <c r="HUW140" s="343"/>
      <c r="HUX140" s="343"/>
      <c r="HUY140" s="343"/>
      <c r="HUZ140" s="343"/>
      <c r="HVA140" s="343"/>
      <c r="HVB140" s="343"/>
      <c r="HVC140" s="343"/>
      <c r="HVD140" s="343"/>
      <c r="HVE140" s="343"/>
      <c r="HVF140" s="343"/>
      <c r="HVG140" s="343"/>
      <c r="HVH140" s="343"/>
      <c r="HVI140" s="343"/>
      <c r="HVJ140" s="343"/>
      <c r="HVK140" s="343"/>
      <c r="HVL140" s="343"/>
      <c r="HVM140" s="343"/>
      <c r="HVN140" s="343"/>
      <c r="HVO140" s="343"/>
      <c r="HVP140" s="343"/>
      <c r="HVQ140" s="343"/>
      <c r="HVR140" s="343"/>
      <c r="HVS140" s="343"/>
      <c r="HVT140" s="343"/>
      <c r="HVU140" s="343"/>
      <c r="HVV140" s="343"/>
      <c r="HVW140" s="343"/>
      <c r="HVX140" s="343"/>
      <c r="HVY140" s="343"/>
      <c r="HVZ140" s="343"/>
      <c r="HWA140" s="343"/>
      <c r="HWB140" s="343"/>
      <c r="HWC140" s="343"/>
      <c r="HWD140" s="343"/>
      <c r="HWE140" s="343"/>
      <c r="HWF140" s="343"/>
      <c r="HWG140" s="343"/>
      <c r="HWH140" s="343"/>
      <c r="HWI140" s="343"/>
      <c r="HWJ140" s="343"/>
      <c r="HWK140" s="343"/>
      <c r="HWL140" s="343"/>
      <c r="HWM140" s="343"/>
      <c r="HWN140" s="343"/>
      <c r="HWO140" s="343"/>
      <c r="HWP140" s="343"/>
      <c r="HWQ140" s="343"/>
      <c r="HWR140" s="343"/>
      <c r="HWS140" s="343"/>
      <c r="HWT140" s="343"/>
      <c r="HWU140" s="343"/>
      <c r="HWV140" s="343"/>
      <c r="HWW140" s="343"/>
      <c r="HWX140" s="343"/>
      <c r="HWY140" s="343"/>
      <c r="HWZ140" s="343"/>
      <c r="HXA140" s="343"/>
      <c r="HXB140" s="343"/>
      <c r="HXC140" s="343"/>
      <c r="HXD140" s="343"/>
      <c r="HXE140" s="343"/>
      <c r="HXF140" s="343"/>
      <c r="HXG140" s="343"/>
      <c r="HXH140" s="343"/>
      <c r="HXI140" s="343"/>
      <c r="HXJ140" s="343"/>
      <c r="HXK140" s="343"/>
      <c r="HXL140" s="343"/>
      <c r="HXM140" s="343"/>
      <c r="HXN140" s="343"/>
      <c r="HXO140" s="343"/>
      <c r="HXP140" s="343"/>
      <c r="HXQ140" s="343"/>
      <c r="HXR140" s="343"/>
      <c r="HXS140" s="343"/>
      <c r="HXT140" s="343"/>
      <c r="HXU140" s="343"/>
      <c r="HXV140" s="343"/>
      <c r="HXW140" s="343"/>
      <c r="HXX140" s="343"/>
      <c r="HXY140" s="343"/>
      <c r="HXZ140" s="343"/>
      <c r="HYA140" s="343"/>
      <c r="HYB140" s="343"/>
      <c r="HYC140" s="343"/>
      <c r="HYD140" s="343"/>
      <c r="HYE140" s="343"/>
      <c r="HYF140" s="343"/>
      <c r="HYG140" s="343"/>
      <c r="HYH140" s="343"/>
      <c r="HYI140" s="343"/>
      <c r="HYJ140" s="343"/>
      <c r="HYK140" s="343"/>
      <c r="HYL140" s="343"/>
      <c r="HYM140" s="343"/>
      <c r="HYN140" s="343"/>
      <c r="HYO140" s="343"/>
      <c r="HYP140" s="343"/>
      <c r="HYQ140" s="343"/>
      <c r="HYR140" s="343"/>
      <c r="HYS140" s="343"/>
      <c r="HYT140" s="343"/>
      <c r="HYU140" s="343"/>
      <c r="HYV140" s="343"/>
      <c r="HYW140" s="343"/>
      <c r="HYX140" s="343"/>
      <c r="HYY140" s="343"/>
      <c r="HYZ140" s="343"/>
      <c r="HZA140" s="343"/>
      <c r="HZB140" s="343"/>
      <c r="HZC140" s="343"/>
      <c r="HZD140" s="343"/>
      <c r="HZE140" s="343"/>
      <c r="HZF140" s="343"/>
      <c r="HZG140" s="343"/>
      <c r="HZH140" s="343"/>
      <c r="HZI140" s="343"/>
      <c r="HZJ140" s="343"/>
      <c r="HZK140" s="343"/>
      <c r="HZL140" s="343"/>
      <c r="HZM140" s="343"/>
      <c r="HZN140" s="343"/>
      <c r="HZO140" s="343"/>
      <c r="HZP140" s="343"/>
      <c r="HZQ140" s="343"/>
      <c r="HZR140" s="343"/>
      <c r="HZS140" s="343"/>
      <c r="HZT140" s="343"/>
      <c r="HZU140" s="343"/>
      <c r="HZV140" s="343"/>
      <c r="HZW140" s="343"/>
      <c r="HZX140" s="343"/>
      <c r="HZY140" s="343"/>
      <c r="HZZ140" s="343"/>
      <c r="IAA140" s="343"/>
      <c r="IAB140" s="343"/>
      <c r="IAC140" s="343"/>
      <c r="IAD140" s="343"/>
      <c r="IAE140" s="343"/>
      <c r="IAF140" s="343"/>
      <c r="IAG140" s="343"/>
      <c r="IAH140" s="343"/>
      <c r="IAI140" s="343"/>
      <c r="IAJ140" s="343"/>
      <c r="IAK140" s="343"/>
      <c r="IAL140" s="343"/>
      <c r="IAM140" s="343"/>
      <c r="IAN140" s="343"/>
      <c r="IAO140" s="343"/>
      <c r="IAP140" s="343"/>
      <c r="IAQ140" s="343"/>
      <c r="IAR140" s="343"/>
      <c r="IAS140" s="343"/>
      <c r="IAT140" s="343"/>
      <c r="IAU140" s="343"/>
      <c r="IAV140" s="343"/>
      <c r="IAW140" s="343"/>
      <c r="IAX140" s="343"/>
      <c r="IAY140" s="343"/>
      <c r="IAZ140" s="343"/>
      <c r="IBA140" s="343"/>
      <c r="IBB140" s="343"/>
      <c r="IBC140" s="343"/>
      <c r="IBD140" s="343"/>
      <c r="IBE140" s="343"/>
      <c r="IBF140" s="343"/>
      <c r="IBG140" s="343"/>
      <c r="IBH140" s="343"/>
      <c r="IBI140" s="343"/>
      <c r="IBJ140" s="343"/>
      <c r="IBK140" s="343"/>
      <c r="IBL140" s="343"/>
      <c r="IBM140" s="343"/>
      <c r="IBN140" s="343"/>
      <c r="IBO140" s="343"/>
      <c r="IBP140" s="343"/>
      <c r="IBQ140" s="343"/>
      <c r="IBR140" s="343"/>
      <c r="IBS140" s="343"/>
      <c r="IBT140" s="343"/>
      <c r="IBU140" s="343"/>
      <c r="IBV140" s="343"/>
      <c r="IBW140" s="343"/>
      <c r="IBX140" s="343"/>
      <c r="IBY140" s="343"/>
      <c r="IBZ140" s="343"/>
      <c r="ICA140" s="343"/>
      <c r="ICB140" s="343"/>
      <c r="ICC140" s="343"/>
      <c r="ICD140" s="343"/>
      <c r="ICE140" s="343"/>
      <c r="ICF140" s="343"/>
      <c r="ICG140" s="343"/>
      <c r="ICH140" s="343"/>
      <c r="ICI140" s="343"/>
      <c r="ICJ140" s="343"/>
      <c r="ICK140" s="343"/>
      <c r="ICL140" s="343"/>
      <c r="ICM140" s="343"/>
      <c r="ICN140" s="343"/>
      <c r="ICO140" s="343"/>
      <c r="ICP140" s="343"/>
      <c r="ICQ140" s="343"/>
      <c r="ICR140" s="343"/>
      <c r="ICS140" s="343"/>
      <c r="ICT140" s="343"/>
      <c r="ICU140" s="343"/>
      <c r="ICV140" s="343"/>
      <c r="ICW140" s="343"/>
      <c r="ICX140" s="343"/>
      <c r="ICY140" s="343"/>
      <c r="ICZ140" s="343"/>
      <c r="IDA140" s="343"/>
      <c r="IDB140" s="343"/>
      <c r="IDC140" s="343"/>
      <c r="IDD140" s="343"/>
      <c r="IDE140" s="343"/>
      <c r="IDF140" s="343"/>
      <c r="IDG140" s="343"/>
      <c r="IDH140" s="343"/>
      <c r="IDI140" s="343"/>
      <c r="IDJ140" s="343"/>
      <c r="IDK140" s="343"/>
      <c r="IDL140" s="343"/>
      <c r="IDM140" s="343"/>
      <c r="IDN140" s="343"/>
      <c r="IDO140" s="343"/>
      <c r="IDP140" s="343"/>
      <c r="IDQ140" s="343"/>
      <c r="IDR140" s="343"/>
      <c r="IDS140" s="343"/>
      <c r="IDT140" s="343"/>
      <c r="IDU140" s="343"/>
      <c r="IDV140" s="343"/>
      <c r="IDW140" s="343"/>
      <c r="IDX140" s="343"/>
      <c r="IDY140" s="343"/>
      <c r="IDZ140" s="343"/>
      <c r="IEA140" s="343"/>
      <c r="IEB140" s="343"/>
      <c r="IEC140" s="343"/>
      <c r="IED140" s="343"/>
      <c r="IEE140" s="343"/>
      <c r="IEF140" s="343"/>
      <c r="IEG140" s="343"/>
      <c r="IEH140" s="343"/>
      <c r="IEI140" s="343"/>
      <c r="IEJ140" s="343"/>
      <c r="IEK140" s="343"/>
      <c r="IEL140" s="343"/>
      <c r="IEM140" s="343"/>
      <c r="IEN140" s="343"/>
      <c r="IEO140" s="343"/>
      <c r="IEP140" s="343"/>
      <c r="IEQ140" s="343"/>
      <c r="IER140" s="343"/>
      <c r="IES140" s="343"/>
      <c r="IET140" s="343"/>
      <c r="IEU140" s="343"/>
      <c r="IEV140" s="343"/>
      <c r="IEW140" s="343"/>
      <c r="IEX140" s="343"/>
      <c r="IEY140" s="343"/>
      <c r="IEZ140" s="343"/>
      <c r="IFA140" s="343"/>
      <c r="IFB140" s="343"/>
      <c r="IFC140" s="343"/>
      <c r="IFD140" s="343"/>
      <c r="IFE140" s="343"/>
      <c r="IFF140" s="343"/>
      <c r="IFG140" s="343"/>
      <c r="IFH140" s="343"/>
      <c r="IFI140" s="343"/>
      <c r="IFJ140" s="343"/>
      <c r="IFK140" s="343"/>
      <c r="IFL140" s="343"/>
      <c r="IFM140" s="343"/>
      <c r="IFN140" s="343"/>
      <c r="IFO140" s="343"/>
      <c r="IFP140" s="343"/>
      <c r="IFQ140" s="343"/>
      <c r="IFR140" s="343"/>
      <c r="IFS140" s="343"/>
      <c r="IFT140" s="343"/>
      <c r="IFU140" s="343"/>
      <c r="IFV140" s="343"/>
      <c r="IFW140" s="343"/>
      <c r="IFX140" s="343"/>
      <c r="IFY140" s="343"/>
      <c r="IFZ140" s="343"/>
      <c r="IGA140" s="343"/>
      <c r="IGB140" s="343"/>
      <c r="IGC140" s="343"/>
      <c r="IGD140" s="343"/>
      <c r="IGE140" s="343"/>
      <c r="IGF140" s="343"/>
      <c r="IGG140" s="343"/>
      <c r="IGH140" s="343"/>
      <c r="IGI140" s="343"/>
      <c r="IGJ140" s="343"/>
      <c r="IGK140" s="343"/>
      <c r="IGL140" s="343"/>
      <c r="IGM140" s="343"/>
      <c r="IGN140" s="343"/>
      <c r="IGO140" s="343"/>
      <c r="IGP140" s="343"/>
      <c r="IGQ140" s="343"/>
      <c r="IGR140" s="343"/>
      <c r="IGS140" s="343"/>
      <c r="IGT140" s="343"/>
      <c r="IGU140" s="343"/>
      <c r="IGV140" s="343"/>
      <c r="IGW140" s="343"/>
      <c r="IGX140" s="343"/>
      <c r="IGY140" s="343"/>
      <c r="IGZ140" s="343"/>
      <c r="IHA140" s="343"/>
      <c r="IHB140" s="343"/>
      <c r="IHC140" s="343"/>
      <c r="IHD140" s="343"/>
      <c r="IHE140" s="343"/>
      <c r="IHF140" s="343"/>
      <c r="IHG140" s="343"/>
      <c r="IHH140" s="343"/>
      <c r="IHI140" s="343"/>
      <c r="IHJ140" s="343"/>
      <c r="IHK140" s="343"/>
      <c r="IHL140" s="343"/>
      <c r="IHM140" s="343"/>
      <c r="IHN140" s="343"/>
      <c r="IHO140" s="343"/>
      <c r="IHP140" s="343"/>
      <c r="IHQ140" s="343"/>
      <c r="IHR140" s="343"/>
      <c r="IHS140" s="343"/>
      <c r="IHT140" s="343"/>
      <c r="IHU140" s="343"/>
      <c r="IHV140" s="343"/>
      <c r="IHW140" s="343"/>
      <c r="IHX140" s="343"/>
      <c r="IHY140" s="343"/>
      <c r="IHZ140" s="343"/>
      <c r="IIA140" s="343"/>
      <c r="IIB140" s="343"/>
      <c r="IIC140" s="343"/>
      <c r="IID140" s="343"/>
      <c r="IIE140" s="343"/>
      <c r="IIF140" s="343"/>
      <c r="IIG140" s="343"/>
      <c r="IIH140" s="343"/>
      <c r="III140" s="343"/>
      <c r="IIJ140" s="343"/>
      <c r="IIK140" s="343"/>
      <c r="IIL140" s="343"/>
      <c r="IIM140" s="343"/>
      <c r="IIN140" s="343"/>
      <c r="IIO140" s="343"/>
      <c r="IIP140" s="343"/>
      <c r="IIQ140" s="343"/>
      <c r="IIR140" s="343"/>
      <c r="IIS140" s="343"/>
      <c r="IIT140" s="343"/>
      <c r="IIU140" s="343"/>
      <c r="IIV140" s="343"/>
      <c r="IIW140" s="343"/>
      <c r="IIX140" s="343"/>
      <c r="IIY140" s="343"/>
      <c r="IIZ140" s="343"/>
      <c r="IJA140" s="343"/>
      <c r="IJB140" s="343"/>
      <c r="IJC140" s="343"/>
      <c r="IJD140" s="343"/>
      <c r="IJE140" s="343"/>
      <c r="IJF140" s="343"/>
      <c r="IJG140" s="343"/>
      <c r="IJH140" s="343"/>
      <c r="IJI140" s="343"/>
      <c r="IJJ140" s="343"/>
      <c r="IJK140" s="343"/>
      <c r="IJL140" s="343"/>
      <c r="IJM140" s="343"/>
      <c r="IJN140" s="343"/>
      <c r="IJO140" s="343"/>
      <c r="IJP140" s="343"/>
      <c r="IJQ140" s="343"/>
      <c r="IJR140" s="343"/>
      <c r="IJS140" s="343"/>
      <c r="IJT140" s="343"/>
      <c r="IJU140" s="343"/>
      <c r="IJV140" s="343"/>
      <c r="IJW140" s="343"/>
      <c r="IJX140" s="343"/>
      <c r="IJY140" s="343"/>
      <c r="IJZ140" s="343"/>
      <c r="IKA140" s="343"/>
      <c r="IKB140" s="343"/>
      <c r="IKC140" s="343"/>
      <c r="IKD140" s="343"/>
      <c r="IKE140" s="343"/>
      <c r="IKF140" s="343"/>
      <c r="IKG140" s="343"/>
      <c r="IKH140" s="343"/>
      <c r="IKI140" s="343"/>
      <c r="IKJ140" s="343"/>
      <c r="IKK140" s="343"/>
      <c r="IKL140" s="343"/>
      <c r="IKM140" s="343"/>
      <c r="IKN140" s="343"/>
      <c r="IKO140" s="343"/>
      <c r="IKP140" s="343"/>
      <c r="IKQ140" s="343"/>
      <c r="IKR140" s="343"/>
      <c r="IKS140" s="343"/>
      <c r="IKT140" s="343"/>
      <c r="IKU140" s="343"/>
      <c r="IKV140" s="343"/>
      <c r="IKW140" s="343"/>
      <c r="IKX140" s="343"/>
      <c r="IKY140" s="343"/>
      <c r="IKZ140" s="343"/>
      <c r="ILA140" s="343"/>
      <c r="ILB140" s="343"/>
      <c r="ILC140" s="343"/>
      <c r="ILD140" s="343"/>
      <c r="ILE140" s="343"/>
      <c r="ILF140" s="343"/>
      <c r="ILG140" s="343"/>
      <c r="ILH140" s="343"/>
      <c r="ILI140" s="343"/>
      <c r="ILJ140" s="343"/>
      <c r="ILK140" s="343"/>
      <c r="ILL140" s="343"/>
      <c r="ILM140" s="343"/>
      <c r="ILN140" s="343"/>
      <c r="ILO140" s="343"/>
      <c r="ILP140" s="343"/>
      <c r="ILQ140" s="343"/>
      <c r="ILR140" s="343"/>
      <c r="ILS140" s="343"/>
      <c r="ILT140" s="343"/>
      <c r="ILU140" s="343"/>
      <c r="ILV140" s="343"/>
      <c r="ILW140" s="343"/>
      <c r="ILX140" s="343"/>
      <c r="ILY140" s="343"/>
      <c r="ILZ140" s="343"/>
      <c r="IMA140" s="343"/>
      <c r="IMB140" s="343"/>
      <c r="IMC140" s="343"/>
      <c r="IMD140" s="343"/>
      <c r="IME140" s="343"/>
      <c r="IMF140" s="343"/>
      <c r="IMG140" s="343"/>
      <c r="IMH140" s="343"/>
      <c r="IMI140" s="343"/>
      <c r="IMJ140" s="343"/>
      <c r="IMK140" s="343"/>
      <c r="IML140" s="343"/>
      <c r="IMM140" s="343"/>
      <c r="IMN140" s="343"/>
      <c r="IMO140" s="343"/>
      <c r="IMP140" s="343"/>
      <c r="IMQ140" s="343"/>
      <c r="IMR140" s="343"/>
      <c r="IMS140" s="343"/>
      <c r="IMT140" s="343"/>
      <c r="IMU140" s="343"/>
      <c r="IMV140" s="343"/>
      <c r="IMW140" s="343"/>
      <c r="IMX140" s="343"/>
      <c r="IMY140" s="343"/>
      <c r="IMZ140" s="343"/>
      <c r="INA140" s="343"/>
      <c r="INB140" s="343"/>
      <c r="INC140" s="343"/>
      <c r="IND140" s="343"/>
      <c r="INE140" s="343"/>
      <c r="INF140" s="343"/>
      <c r="ING140" s="343"/>
      <c r="INH140" s="343"/>
      <c r="INI140" s="343"/>
      <c r="INJ140" s="343"/>
      <c r="INK140" s="343"/>
      <c r="INL140" s="343"/>
      <c r="INM140" s="343"/>
      <c r="INN140" s="343"/>
      <c r="INO140" s="343"/>
      <c r="INP140" s="343"/>
      <c r="INQ140" s="343"/>
      <c r="INR140" s="343"/>
      <c r="INS140" s="343"/>
      <c r="INT140" s="343"/>
      <c r="INU140" s="343"/>
      <c r="INV140" s="343"/>
      <c r="INW140" s="343"/>
      <c r="INX140" s="343"/>
      <c r="INY140" s="343"/>
      <c r="INZ140" s="343"/>
      <c r="IOA140" s="343"/>
      <c r="IOB140" s="343"/>
      <c r="IOC140" s="343"/>
      <c r="IOD140" s="343"/>
      <c r="IOE140" s="343"/>
      <c r="IOF140" s="343"/>
      <c r="IOG140" s="343"/>
      <c r="IOH140" s="343"/>
      <c r="IOI140" s="343"/>
      <c r="IOJ140" s="343"/>
      <c r="IOK140" s="343"/>
      <c r="IOL140" s="343"/>
      <c r="IOM140" s="343"/>
      <c r="ION140" s="343"/>
      <c r="IOO140" s="343"/>
      <c r="IOP140" s="343"/>
      <c r="IOQ140" s="343"/>
      <c r="IOR140" s="343"/>
      <c r="IOS140" s="343"/>
      <c r="IOT140" s="343"/>
      <c r="IOU140" s="343"/>
      <c r="IOV140" s="343"/>
      <c r="IOW140" s="343"/>
      <c r="IOX140" s="343"/>
      <c r="IOY140" s="343"/>
      <c r="IOZ140" s="343"/>
      <c r="IPA140" s="343"/>
      <c r="IPB140" s="343"/>
      <c r="IPC140" s="343"/>
      <c r="IPD140" s="343"/>
      <c r="IPE140" s="343"/>
      <c r="IPF140" s="343"/>
      <c r="IPG140" s="343"/>
      <c r="IPH140" s="343"/>
      <c r="IPI140" s="343"/>
      <c r="IPJ140" s="343"/>
      <c r="IPK140" s="343"/>
      <c r="IPL140" s="343"/>
      <c r="IPM140" s="343"/>
      <c r="IPN140" s="343"/>
      <c r="IPO140" s="343"/>
      <c r="IPP140" s="343"/>
      <c r="IPQ140" s="343"/>
      <c r="IPR140" s="343"/>
      <c r="IPS140" s="343"/>
      <c r="IPT140" s="343"/>
      <c r="IPU140" s="343"/>
      <c r="IPV140" s="343"/>
      <c r="IPW140" s="343"/>
      <c r="IPX140" s="343"/>
      <c r="IPY140" s="343"/>
      <c r="IPZ140" s="343"/>
      <c r="IQA140" s="343"/>
      <c r="IQB140" s="343"/>
      <c r="IQC140" s="343"/>
      <c r="IQD140" s="343"/>
      <c r="IQE140" s="343"/>
      <c r="IQF140" s="343"/>
      <c r="IQG140" s="343"/>
      <c r="IQH140" s="343"/>
      <c r="IQI140" s="343"/>
      <c r="IQJ140" s="343"/>
      <c r="IQK140" s="343"/>
      <c r="IQL140" s="343"/>
      <c r="IQM140" s="343"/>
      <c r="IQN140" s="343"/>
      <c r="IQO140" s="343"/>
      <c r="IQP140" s="343"/>
      <c r="IQQ140" s="343"/>
      <c r="IQR140" s="343"/>
      <c r="IQS140" s="343"/>
      <c r="IQT140" s="343"/>
      <c r="IQU140" s="343"/>
      <c r="IQV140" s="343"/>
      <c r="IQW140" s="343"/>
      <c r="IQX140" s="343"/>
      <c r="IQY140" s="343"/>
      <c r="IQZ140" s="343"/>
      <c r="IRA140" s="343"/>
      <c r="IRB140" s="343"/>
      <c r="IRC140" s="343"/>
      <c r="IRD140" s="343"/>
      <c r="IRE140" s="343"/>
      <c r="IRF140" s="343"/>
      <c r="IRG140" s="343"/>
      <c r="IRH140" s="343"/>
      <c r="IRI140" s="343"/>
      <c r="IRJ140" s="343"/>
      <c r="IRK140" s="343"/>
      <c r="IRL140" s="343"/>
      <c r="IRM140" s="343"/>
      <c r="IRN140" s="343"/>
      <c r="IRO140" s="343"/>
      <c r="IRP140" s="343"/>
      <c r="IRQ140" s="343"/>
      <c r="IRR140" s="343"/>
      <c r="IRS140" s="343"/>
      <c r="IRT140" s="343"/>
      <c r="IRU140" s="343"/>
      <c r="IRV140" s="343"/>
      <c r="IRW140" s="343"/>
      <c r="IRX140" s="343"/>
      <c r="IRY140" s="343"/>
      <c r="IRZ140" s="343"/>
      <c r="ISA140" s="343"/>
      <c r="ISB140" s="343"/>
      <c r="ISC140" s="343"/>
      <c r="ISD140" s="343"/>
      <c r="ISE140" s="343"/>
      <c r="ISF140" s="343"/>
      <c r="ISG140" s="343"/>
      <c r="ISH140" s="343"/>
      <c r="ISI140" s="343"/>
      <c r="ISJ140" s="343"/>
      <c r="ISK140" s="343"/>
      <c r="ISL140" s="343"/>
      <c r="ISM140" s="343"/>
      <c r="ISN140" s="343"/>
      <c r="ISO140" s="343"/>
      <c r="ISP140" s="343"/>
      <c r="ISQ140" s="343"/>
      <c r="ISR140" s="343"/>
      <c r="ISS140" s="343"/>
      <c r="IST140" s="343"/>
      <c r="ISU140" s="343"/>
      <c r="ISV140" s="343"/>
      <c r="ISW140" s="343"/>
      <c r="ISX140" s="343"/>
      <c r="ISY140" s="343"/>
      <c r="ISZ140" s="343"/>
      <c r="ITA140" s="343"/>
      <c r="ITB140" s="343"/>
      <c r="ITC140" s="343"/>
      <c r="ITD140" s="343"/>
      <c r="ITE140" s="343"/>
      <c r="ITF140" s="343"/>
      <c r="ITG140" s="343"/>
      <c r="ITH140" s="343"/>
      <c r="ITI140" s="343"/>
      <c r="ITJ140" s="343"/>
      <c r="ITK140" s="343"/>
      <c r="ITL140" s="343"/>
      <c r="ITM140" s="343"/>
      <c r="ITN140" s="343"/>
      <c r="ITO140" s="343"/>
      <c r="ITP140" s="343"/>
      <c r="ITQ140" s="343"/>
      <c r="ITR140" s="343"/>
      <c r="ITS140" s="343"/>
      <c r="ITT140" s="343"/>
      <c r="ITU140" s="343"/>
      <c r="ITV140" s="343"/>
      <c r="ITW140" s="343"/>
      <c r="ITX140" s="343"/>
      <c r="ITY140" s="343"/>
      <c r="ITZ140" s="343"/>
      <c r="IUA140" s="343"/>
      <c r="IUB140" s="343"/>
      <c r="IUC140" s="343"/>
      <c r="IUD140" s="343"/>
      <c r="IUE140" s="343"/>
      <c r="IUF140" s="343"/>
      <c r="IUG140" s="343"/>
      <c r="IUH140" s="343"/>
      <c r="IUI140" s="343"/>
      <c r="IUJ140" s="343"/>
      <c r="IUK140" s="343"/>
      <c r="IUL140" s="343"/>
      <c r="IUM140" s="343"/>
      <c r="IUN140" s="343"/>
      <c r="IUO140" s="343"/>
      <c r="IUP140" s="343"/>
      <c r="IUQ140" s="343"/>
      <c r="IUR140" s="343"/>
      <c r="IUS140" s="343"/>
      <c r="IUT140" s="343"/>
      <c r="IUU140" s="343"/>
      <c r="IUV140" s="343"/>
      <c r="IUW140" s="343"/>
      <c r="IUX140" s="343"/>
      <c r="IUY140" s="343"/>
      <c r="IUZ140" s="343"/>
      <c r="IVA140" s="343"/>
      <c r="IVB140" s="343"/>
      <c r="IVC140" s="343"/>
      <c r="IVD140" s="343"/>
      <c r="IVE140" s="343"/>
      <c r="IVF140" s="343"/>
      <c r="IVG140" s="343"/>
      <c r="IVH140" s="343"/>
      <c r="IVI140" s="343"/>
      <c r="IVJ140" s="343"/>
      <c r="IVK140" s="343"/>
      <c r="IVL140" s="343"/>
      <c r="IVM140" s="343"/>
      <c r="IVN140" s="343"/>
      <c r="IVO140" s="343"/>
      <c r="IVP140" s="343"/>
      <c r="IVQ140" s="343"/>
      <c r="IVR140" s="343"/>
      <c r="IVS140" s="343"/>
      <c r="IVT140" s="343"/>
      <c r="IVU140" s="343"/>
      <c r="IVV140" s="343"/>
      <c r="IVW140" s="343"/>
      <c r="IVX140" s="343"/>
      <c r="IVY140" s="343"/>
      <c r="IVZ140" s="343"/>
      <c r="IWA140" s="343"/>
      <c r="IWB140" s="343"/>
      <c r="IWC140" s="343"/>
      <c r="IWD140" s="343"/>
      <c r="IWE140" s="343"/>
      <c r="IWF140" s="343"/>
      <c r="IWG140" s="343"/>
      <c r="IWH140" s="343"/>
      <c r="IWI140" s="343"/>
      <c r="IWJ140" s="343"/>
      <c r="IWK140" s="343"/>
      <c r="IWL140" s="343"/>
      <c r="IWM140" s="343"/>
      <c r="IWN140" s="343"/>
      <c r="IWO140" s="343"/>
      <c r="IWP140" s="343"/>
      <c r="IWQ140" s="343"/>
      <c r="IWR140" s="343"/>
      <c r="IWS140" s="343"/>
      <c r="IWT140" s="343"/>
      <c r="IWU140" s="343"/>
      <c r="IWV140" s="343"/>
      <c r="IWW140" s="343"/>
      <c r="IWX140" s="343"/>
      <c r="IWY140" s="343"/>
      <c r="IWZ140" s="343"/>
      <c r="IXA140" s="343"/>
      <c r="IXB140" s="343"/>
      <c r="IXC140" s="343"/>
      <c r="IXD140" s="343"/>
      <c r="IXE140" s="343"/>
      <c r="IXF140" s="343"/>
      <c r="IXG140" s="343"/>
      <c r="IXH140" s="343"/>
      <c r="IXI140" s="343"/>
      <c r="IXJ140" s="343"/>
      <c r="IXK140" s="343"/>
      <c r="IXL140" s="343"/>
      <c r="IXM140" s="343"/>
      <c r="IXN140" s="343"/>
      <c r="IXO140" s="343"/>
      <c r="IXP140" s="343"/>
      <c r="IXQ140" s="343"/>
      <c r="IXR140" s="343"/>
      <c r="IXS140" s="343"/>
      <c r="IXT140" s="343"/>
      <c r="IXU140" s="343"/>
      <c r="IXV140" s="343"/>
      <c r="IXW140" s="343"/>
      <c r="IXX140" s="343"/>
      <c r="IXY140" s="343"/>
      <c r="IXZ140" s="343"/>
      <c r="IYA140" s="343"/>
      <c r="IYB140" s="343"/>
      <c r="IYC140" s="343"/>
      <c r="IYD140" s="343"/>
      <c r="IYE140" s="343"/>
      <c r="IYF140" s="343"/>
      <c r="IYG140" s="343"/>
      <c r="IYH140" s="343"/>
      <c r="IYI140" s="343"/>
      <c r="IYJ140" s="343"/>
      <c r="IYK140" s="343"/>
      <c r="IYL140" s="343"/>
      <c r="IYM140" s="343"/>
      <c r="IYN140" s="343"/>
      <c r="IYO140" s="343"/>
      <c r="IYP140" s="343"/>
      <c r="IYQ140" s="343"/>
      <c r="IYR140" s="343"/>
      <c r="IYS140" s="343"/>
      <c r="IYT140" s="343"/>
      <c r="IYU140" s="343"/>
      <c r="IYV140" s="343"/>
      <c r="IYW140" s="343"/>
      <c r="IYX140" s="343"/>
      <c r="IYY140" s="343"/>
      <c r="IYZ140" s="343"/>
      <c r="IZA140" s="343"/>
      <c r="IZB140" s="343"/>
      <c r="IZC140" s="343"/>
      <c r="IZD140" s="343"/>
      <c r="IZE140" s="343"/>
      <c r="IZF140" s="343"/>
      <c r="IZG140" s="343"/>
      <c r="IZH140" s="343"/>
      <c r="IZI140" s="343"/>
      <c r="IZJ140" s="343"/>
      <c r="IZK140" s="343"/>
      <c r="IZL140" s="343"/>
      <c r="IZM140" s="343"/>
      <c r="IZN140" s="343"/>
      <c r="IZO140" s="343"/>
      <c r="IZP140" s="343"/>
      <c r="IZQ140" s="343"/>
      <c r="IZR140" s="343"/>
      <c r="IZS140" s="343"/>
      <c r="IZT140" s="343"/>
      <c r="IZU140" s="343"/>
      <c r="IZV140" s="343"/>
      <c r="IZW140" s="343"/>
      <c r="IZX140" s="343"/>
      <c r="IZY140" s="343"/>
      <c r="IZZ140" s="343"/>
      <c r="JAA140" s="343"/>
      <c r="JAB140" s="343"/>
      <c r="JAC140" s="343"/>
      <c r="JAD140" s="343"/>
      <c r="JAE140" s="343"/>
      <c r="JAF140" s="343"/>
      <c r="JAG140" s="343"/>
      <c r="JAH140" s="343"/>
      <c r="JAI140" s="343"/>
      <c r="JAJ140" s="343"/>
      <c r="JAK140" s="343"/>
      <c r="JAL140" s="343"/>
      <c r="JAM140" s="343"/>
      <c r="JAN140" s="343"/>
      <c r="JAO140" s="343"/>
      <c r="JAP140" s="343"/>
      <c r="JAQ140" s="343"/>
      <c r="JAR140" s="343"/>
      <c r="JAS140" s="343"/>
      <c r="JAT140" s="343"/>
      <c r="JAU140" s="343"/>
      <c r="JAV140" s="343"/>
      <c r="JAW140" s="343"/>
      <c r="JAX140" s="343"/>
      <c r="JAY140" s="343"/>
      <c r="JAZ140" s="343"/>
      <c r="JBA140" s="343"/>
      <c r="JBB140" s="343"/>
      <c r="JBC140" s="343"/>
      <c r="JBD140" s="343"/>
      <c r="JBE140" s="343"/>
      <c r="JBF140" s="343"/>
      <c r="JBG140" s="343"/>
      <c r="JBH140" s="343"/>
      <c r="JBI140" s="343"/>
      <c r="JBJ140" s="343"/>
      <c r="JBK140" s="343"/>
      <c r="JBL140" s="343"/>
      <c r="JBM140" s="343"/>
      <c r="JBN140" s="343"/>
      <c r="JBO140" s="343"/>
      <c r="JBP140" s="343"/>
      <c r="JBQ140" s="343"/>
      <c r="JBR140" s="343"/>
      <c r="JBS140" s="343"/>
      <c r="JBT140" s="343"/>
      <c r="JBU140" s="343"/>
      <c r="JBV140" s="343"/>
      <c r="JBW140" s="343"/>
      <c r="JBX140" s="343"/>
      <c r="JBY140" s="343"/>
      <c r="JBZ140" s="343"/>
      <c r="JCA140" s="343"/>
      <c r="JCB140" s="343"/>
      <c r="JCC140" s="343"/>
      <c r="JCD140" s="343"/>
      <c r="JCE140" s="343"/>
      <c r="JCF140" s="343"/>
      <c r="JCG140" s="343"/>
      <c r="JCH140" s="343"/>
      <c r="JCI140" s="343"/>
      <c r="JCJ140" s="343"/>
      <c r="JCK140" s="343"/>
      <c r="JCL140" s="343"/>
      <c r="JCM140" s="343"/>
      <c r="JCN140" s="343"/>
      <c r="JCO140" s="343"/>
      <c r="JCP140" s="343"/>
      <c r="JCQ140" s="343"/>
      <c r="JCR140" s="343"/>
      <c r="JCS140" s="343"/>
      <c r="JCT140" s="343"/>
      <c r="JCU140" s="343"/>
      <c r="JCV140" s="343"/>
      <c r="JCW140" s="343"/>
      <c r="JCX140" s="343"/>
      <c r="JCY140" s="343"/>
      <c r="JCZ140" s="343"/>
      <c r="JDA140" s="343"/>
      <c r="JDB140" s="343"/>
      <c r="JDC140" s="343"/>
      <c r="JDD140" s="343"/>
      <c r="JDE140" s="343"/>
      <c r="JDF140" s="343"/>
      <c r="JDG140" s="343"/>
      <c r="JDH140" s="343"/>
      <c r="JDI140" s="343"/>
      <c r="JDJ140" s="343"/>
      <c r="JDK140" s="343"/>
      <c r="JDL140" s="343"/>
      <c r="JDM140" s="343"/>
      <c r="JDN140" s="343"/>
      <c r="JDO140" s="343"/>
      <c r="JDP140" s="343"/>
      <c r="JDQ140" s="343"/>
      <c r="JDR140" s="343"/>
      <c r="JDS140" s="343"/>
      <c r="JDT140" s="343"/>
      <c r="JDU140" s="343"/>
      <c r="JDV140" s="343"/>
      <c r="JDW140" s="343"/>
      <c r="JDX140" s="343"/>
      <c r="JDY140" s="343"/>
      <c r="JDZ140" s="343"/>
      <c r="JEA140" s="343"/>
      <c r="JEB140" s="343"/>
      <c r="JEC140" s="343"/>
      <c r="JED140" s="343"/>
      <c r="JEE140" s="343"/>
      <c r="JEF140" s="343"/>
      <c r="JEG140" s="343"/>
      <c r="JEH140" s="343"/>
      <c r="JEI140" s="343"/>
      <c r="JEJ140" s="343"/>
      <c r="JEK140" s="343"/>
      <c r="JEL140" s="343"/>
      <c r="JEM140" s="343"/>
      <c r="JEN140" s="343"/>
      <c r="JEO140" s="343"/>
      <c r="JEP140" s="343"/>
      <c r="JEQ140" s="343"/>
      <c r="JER140" s="343"/>
      <c r="JES140" s="343"/>
      <c r="JET140" s="343"/>
      <c r="JEU140" s="343"/>
      <c r="JEV140" s="343"/>
      <c r="JEW140" s="343"/>
      <c r="JEX140" s="343"/>
      <c r="JEY140" s="343"/>
      <c r="JEZ140" s="343"/>
      <c r="JFA140" s="343"/>
      <c r="JFB140" s="343"/>
      <c r="JFC140" s="343"/>
      <c r="JFD140" s="343"/>
      <c r="JFE140" s="343"/>
      <c r="JFF140" s="343"/>
      <c r="JFG140" s="343"/>
      <c r="JFH140" s="343"/>
      <c r="JFI140" s="343"/>
      <c r="JFJ140" s="343"/>
      <c r="JFK140" s="343"/>
      <c r="JFL140" s="343"/>
      <c r="JFM140" s="343"/>
      <c r="JFN140" s="343"/>
      <c r="JFO140" s="343"/>
      <c r="JFP140" s="343"/>
      <c r="JFQ140" s="343"/>
      <c r="JFR140" s="343"/>
      <c r="JFS140" s="343"/>
      <c r="JFT140" s="343"/>
      <c r="JFU140" s="343"/>
      <c r="JFV140" s="343"/>
      <c r="JFW140" s="343"/>
      <c r="JFX140" s="343"/>
      <c r="JFY140" s="343"/>
      <c r="JFZ140" s="343"/>
      <c r="JGA140" s="343"/>
      <c r="JGB140" s="343"/>
      <c r="JGC140" s="343"/>
      <c r="JGD140" s="343"/>
      <c r="JGE140" s="343"/>
      <c r="JGF140" s="343"/>
      <c r="JGG140" s="343"/>
      <c r="JGH140" s="343"/>
      <c r="JGI140" s="343"/>
      <c r="JGJ140" s="343"/>
      <c r="JGK140" s="343"/>
      <c r="JGL140" s="343"/>
      <c r="JGM140" s="343"/>
      <c r="JGN140" s="343"/>
      <c r="JGO140" s="343"/>
      <c r="JGP140" s="343"/>
      <c r="JGQ140" s="343"/>
      <c r="JGR140" s="343"/>
      <c r="JGS140" s="343"/>
      <c r="JGT140" s="343"/>
      <c r="JGU140" s="343"/>
      <c r="JGV140" s="343"/>
      <c r="JGW140" s="343"/>
      <c r="JGX140" s="343"/>
      <c r="JGY140" s="343"/>
      <c r="JGZ140" s="343"/>
      <c r="JHA140" s="343"/>
      <c r="JHB140" s="343"/>
      <c r="JHC140" s="343"/>
      <c r="JHD140" s="343"/>
      <c r="JHE140" s="343"/>
      <c r="JHF140" s="343"/>
      <c r="JHG140" s="343"/>
      <c r="JHH140" s="343"/>
      <c r="JHI140" s="343"/>
      <c r="JHJ140" s="343"/>
      <c r="JHK140" s="343"/>
      <c r="JHL140" s="343"/>
      <c r="JHM140" s="343"/>
      <c r="JHN140" s="343"/>
      <c r="JHO140" s="343"/>
      <c r="JHP140" s="343"/>
      <c r="JHQ140" s="343"/>
      <c r="JHR140" s="343"/>
      <c r="JHS140" s="343"/>
      <c r="JHT140" s="343"/>
      <c r="JHU140" s="343"/>
      <c r="JHV140" s="343"/>
      <c r="JHW140" s="343"/>
      <c r="JHX140" s="343"/>
      <c r="JHY140" s="343"/>
      <c r="JHZ140" s="343"/>
      <c r="JIA140" s="343"/>
      <c r="JIB140" s="343"/>
      <c r="JIC140" s="343"/>
      <c r="JID140" s="343"/>
      <c r="JIE140" s="343"/>
      <c r="JIF140" s="343"/>
      <c r="JIG140" s="343"/>
      <c r="JIH140" s="343"/>
      <c r="JII140" s="343"/>
      <c r="JIJ140" s="343"/>
      <c r="JIK140" s="343"/>
      <c r="JIL140" s="343"/>
      <c r="JIM140" s="343"/>
      <c r="JIN140" s="343"/>
      <c r="JIO140" s="343"/>
      <c r="JIP140" s="343"/>
      <c r="JIQ140" s="343"/>
      <c r="JIR140" s="343"/>
      <c r="JIS140" s="343"/>
      <c r="JIT140" s="343"/>
      <c r="JIU140" s="343"/>
      <c r="JIV140" s="343"/>
      <c r="JIW140" s="343"/>
      <c r="JIX140" s="343"/>
      <c r="JIY140" s="343"/>
      <c r="JIZ140" s="343"/>
      <c r="JJA140" s="343"/>
      <c r="JJB140" s="343"/>
      <c r="JJC140" s="343"/>
      <c r="JJD140" s="343"/>
      <c r="JJE140" s="343"/>
      <c r="JJF140" s="343"/>
      <c r="JJG140" s="343"/>
      <c r="JJH140" s="343"/>
      <c r="JJI140" s="343"/>
      <c r="JJJ140" s="343"/>
      <c r="JJK140" s="343"/>
      <c r="JJL140" s="343"/>
      <c r="JJM140" s="343"/>
      <c r="JJN140" s="343"/>
      <c r="JJO140" s="343"/>
      <c r="JJP140" s="343"/>
      <c r="JJQ140" s="343"/>
      <c r="JJR140" s="343"/>
      <c r="JJS140" s="343"/>
      <c r="JJT140" s="343"/>
      <c r="JJU140" s="343"/>
      <c r="JJV140" s="343"/>
      <c r="JJW140" s="343"/>
      <c r="JJX140" s="343"/>
      <c r="JJY140" s="343"/>
      <c r="JJZ140" s="343"/>
      <c r="JKA140" s="343"/>
      <c r="JKB140" s="343"/>
      <c r="JKC140" s="343"/>
      <c r="JKD140" s="343"/>
      <c r="JKE140" s="343"/>
      <c r="JKF140" s="343"/>
      <c r="JKG140" s="343"/>
      <c r="JKH140" s="343"/>
      <c r="JKI140" s="343"/>
      <c r="JKJ140" s="343"/>
      <c r="JKK140" s="343"/>
      <c r="JKL140" s="343"/>
      <c r="JKM140" s="343"/>
      <c r="JKN140" s="343"/>
      <c r="JKO140" s="343"/>
      <c r="JKP140" s="343"/>
      <c r="JKQ140" s="343"/>
      <c r="JKR140" s="343"/>
      <c r="JKS140" s="343"/>
      <c r="JKT140" s="343"/>
      <c r="JKU140" s="343"/>
      <c r="JKV140" s="343"/>
      <c r="JKW140" s="343"/>
      <c r="JKX140" s="343"/>
      <c r="JKY140" s="343"/>
      <c r="JKZ140" s="343"/>
      <c r="JLA140" s="343"/>
      <c r="JLB140" s="343"/>
      <c r="JLC140" s="343"/>
      <c r="JLD140" s="343"/>
      <c r="JLE140" s="343"/>
      <c r="JLF140" s="343"/>
      <c r="JLG140" s="343"/>
      <c r="JLH140" s="343"/>
      <c r="JLI140" s="343"/>
      <c r="JLJ140" s="343"/>
      <c r="JLK140" s="343"/>
      <c r="JLL140" s="343"/>
      <c r="JLM140" s="343"/>
      <c r="JLN140" s="343"/>
      <c r="JLO140" s="343"/>
      <c r="JLP140" s="343"/>
      <c r="JLQ140" s="343"/>
      <c r="JLR140" s="343"/>
      <c r="JLS140" s="343"/>
      <c r="JLT140" s="343"/>
      <c r="JLU140" s="343"/>
      <c r="JLV140" s="343"/>
      <c r="JLW140" s="343"/>
      <c r="JLX140" s="343"/>
      <c r="JLY140" s="343"/>
      <c r="JLZ140" s="343"/>
      <c r="JMA140" s="343"/>
      <c r="JMB140" s="343"/>
      <c r="JMC140" s="343"/>
      <c r="JMD140" s="343"/>
      <c r="JME140" s="343"/>
      <c r="JMF140" s="343"/>
      <c r="JMG140" s="343"/>
      <c r="JMH140" s="343"/>
      <c r="JMI140" s="343"/>
      <c r="JMJ140" s="343"/>
      <c r="JMK140" s="343"/>
      <c r="JML140" s="343"/>
      <c r="JMM140" s="343"/>
      <c r="JMN140" s="343"/>
      <c r="JMO140" s="343"/>
      <c r="JMP140" s="343"/>
      <c r="JMQ140" s="343"/>
      <c r="JMR140" s="343"/>
      <c r="JMS140" s="343"/>
      <c r="JMT140" s="343"/>
      <c r="JMU140" s="343"/>
      <c r="JMV140" s="343"/>
      <c r="JMW140" s="343"/>
      <c r="JMX140" s="343"/>
      <c r="JMY140" s="343"/>
      <c r="JMZ140" s="343"/>
      <c r="JNA140" s="343"/>
      <c r="JNB140" s="343"/>
      <c r="JNC140" s="343"/>
      <c r="JND140" s="343"/>
      <c r="JNE140" s="343"/>
      <c r="JNF140" s="343"/>
      <c r="JNG140" s="343"/>
      <c r="JNH140" s="343"/>
      <c r="JNI140" s="343"/>
      <c r="JNJ140" s="343"/>
      <c r="JNK140" s="343"/>
      <c r="JNL140" s="343"/>
      <c r="JNM140" s="343"/>
      <c r="JNN140" s="343"/>
      <c r="JNO140" s="343"/>
      <c r="JNP140" s="343"/>
      <c r="JNQ140" s="343"/>
      <c r="JNR140" s="343"/>
      <c r="JNS140" s="343"/>
      <c r="JNT140" s="343"/>
      <c r="JNU140" s="343"/>
      <c r="JNV140" s="343"/>
      <c r="JNW140" s="343"/>
      <c r="JNX140" s="343"/>
      <c r="JNY140" s="343"/>
      <c r="JNZ140" s="343"/>
      <c r="JOA140" s="343"/>
      <c r="JOB140" s="343"/>
      <c r="JOC140" s="343"/>
      <c r="JOD140" s="343"/>
      <c r="JOE140" s="343"/>
      <c r="JOF140" s="343"/>
      <c r="JOG140" s="343"/>
      <c r="JOH140" s="343"/>
      <c r="JOI140" s="343"/>
      <c r="JOJ140" s="343"/>
      <c r="JOK140" s="343"/>
      <c r="JOL140" s="343"/>
      <c r="JOM140" s="343"/>
      <c r="JON140" s="343"/>
      <c r="JOO140" s="343"/>
      <c r="JOP140" s="343"/>
      <c r="JOQ140" s="343"/>
      <c r="JOR140" s="343"/>
      <c r="JOS140" s="343"/>
      <c r="JOT140" s="343"/>
      <c r="JOU140" s="343"/>
      <c r="JOV140" s="343"/>
      <c r="JOW140" s="343"/>
      <c r="JOX140" s="343"/>
      <c r="JOY140" s="343"/>
      <c r="JOZ140" s="343"/>
      <c r="JPA140" s="343"/>
      <c r="JPB140" s="343"/>
      <c r="JPC140" s="343"/>
      <c r="JPD140" s="343"/>
      <c r="JPE140" s="343"/>
      <c r="JPF140" s="343"/>
      <c r="JPG140" s="343"/>
      <c r="JPH140" s="343"/>
      <c r="JPI140" s="343"/>
      <c r="JPJ140" s="343"/>
      <c r="JPK140" s="343"/>
      <c r="JPL140" s="343"/>
      <c r="JPM140" s="343"/>
      <c r="JPN140" s="343"/>
      <c r="JPO140" s="343"/>
      <c r="JPP140" s="343"/>
      <c r="JPQ140" s="343"/>
      <c r="JPR140" s="343"/>
      <c r="JPS140" s="343"/>
      <c r="JPT140" s="343"/>
      <c r="JPU140" s="343"/>
      <c r="JPV140" s="343"/>
      <c r="JPW140" s="343"/>
      <c r="JPX140" s="343"/>
      <c r="JPY140" s="343"/>
      <c r="JPZ140" s="343"/>
      <c r="JQA140" s="343"/>
      <c r="JQB140" s="343"/>
      <c r="JQC140" s="343"/>
      <c r="JQD140" s="343"/>
      <c r="JQE140" s="343"/>
      <c r="JQF140" s="343"/>
      <c r="JQG140" s="343"/>
      <c r="JQH140" s="343"/>
      <c r="JQI140" s="343"/>
      <c r="JQJ140" s="343"/>
      <c r="JQK140" s="343"/>
      <c r="JQL140" s="343"/>
      <c r="JQM140" s="343"/>
      <c r="JQN140" s="343"/>
      <c r="JQO140" s="343"/>
      <c r="JQP140" s="343"/>
      <c r="JQQ140" s="343"/>
      <c r="JQR140" s="343"/>
      <c r="JQS140" s="343"/>
      <c r="JQT140" s="343"/>
      <c r="JQU140" s="343"/>
      <c r="JQV140" s="343"/>
      <c r="JQW140" s="343"/>
      <c r="JQX140" s="343"/>
      <c r="JQY140" s="343"/>
      <c r="JQZ140" s="343"/>
      <c r="JRA140" s="343"/>
      <c r="JRB140" s="343"/>
      <c r="JRC140" s="343"/>
      <c r="JRD140" s="343"/>
      <c r="JRE140" s="343"/>
      <c r="JRF140" s="343"/>
      <c r="JRG140" s="343"/>
      <c r="JRH140" s="343"/>
      <c r="JRI140" s="343"/>
      <c r="JRJ140" s="343"/>
      <c r="JRK140" s="343"/>
      <c r="JRL140" s="343"/>
      <c r="JRM140" s="343"/>
      <c r="JRN140" s="343"/>
      <c r="JRO140" s="343"/>
      <c r="JRP140" s="343"/>
      <c r="JRQ140" s="343"/>
      <c r="JRR140" s="343"/>
      <c r="JRS140" s="343"/>
      <c r="JRT140" s="343"/>
      <c r="JRU140" s="343"/>
      <c r="JRV140" s="343"/>
      <c r="JRW140" s="343"/>
      <c r="JRX140" s="343"/>
      <c r="JRY140" s="343"/>
      <c r="JRZ140" s="343"/>
      <c r="JSA140" s="343"/>
      <c r="JSB140" s="343"/>
      <c r="JSC140" s="343"/>
      <c r="JSD140" s="343"/>
      <c r="JSE140" s="343"/>
      <c r="JSF140" s="343"/>
      <c r="JSG140" s="343"/>
      <c r="JSH140" s="343"/>
      <c r="JSI140" s="343"/>
      <c r="JSJ140" s="343"/>
      <c r="JSK140" s="343"/>
      <c r="JSL140" s="343"/>
      <c r="JSM140" s="343"/>
      <c r="JSN140" s="343"/>
      <c r="JSO140" s="343"/>
      <c r="JSP140" s="343"/>
      <c r="JSQ140" s="343"/>
      <c r="JSR140" s="343"/>
      <c r="JSS140" s="343"/>
      <c r="JST140" s="343"/>
      <c r="JSU140" s="343"/>
      <c r="JSV140" s="343"/>
      <c r="JSW140" s="343"/>
      <c r="JSX140" s="343"/>
      <c r="JSY140" s="343"/>
      <c r="JSZ140" s="343"/>
      <c r="JTA140" s="343"/>
      <c r="JTB140" s="343"/>
      <c r="JTC140" s="343"/>
      <c r="JTD140" s="343"/>
      <c r="JTE140" s="343"/>
      <c r="JTF140" s="343"/>
      <c r="JTG140" s="343"/>
      <c r="JTH140" s="343"/>
      <c r="JTI140" s="343"/>
      <c r="JTJ140" s="343"/>
      <c r="JTK140" s="343"/>
      <c r="JTL140" s="343"/>
      <c r="JTM140" s="343"/>
      <c r="JTN140" s="343"/>
      <c r="JTO140" s="343"/>
      <c r="JTP140" s="343"/>
      <c r="JTQ140" s="343"/>
      <c r="JTR140" s="343"/>
      <c r="JTS140" s="343"/>
      <c r="JTT140" s="343"/>
      <c r="JTU140" s="343"/>
      <c r="JTV140" s="343"/>
      <c r="JTW140" s="343"/>
      <c r="JTX140" s="343"/>
      <c r="JTY140" s="343"/>
      <c r="JTZ140" s="343"/>
      <c r="JUA140" s="343"/>
      <c r="JUB140" s="343"/>
      <c r="JUC140" s="343"/>
      <c r="JUD140" s="343"/>
      <c r="JUE140" s="343"/>
      <c r="JUF140" s="343"/>
      <c r="JUG140" s="343"/>
      <c r="JUH140" s="343"/>
      <c r="JUI140" s="343"/>
      <c r="JUJ140" s="343"/>
      <c r="JUK140" s="343"/>
      <c r="JUL140" s="343"/>
      <c r="JUM140" s="343"/>
      <c r="JUN140" s="343"/>
      <c r="JUO140" s="343"/>
      <c r="JUP140" s="343"/>
      <c r="JUQ140" s="343"/>
      <c r="JUR140" s="343"/>
      <c r="JUS140" s="343"/>
      <c r="JUT140" s="343"/>
      <c r="JUU140" s="343"/>
      <c r="JUV140" s="343"/>
      <c r="JUW140" s="343"/>
      <c r="JUX140" s="343"/>
      <c r="JUY140" s="343"/>
      <c r="JUZ140" s="343"/>
      <c r="JVA140" s="343"/>
      <c r="JVB140" s="343"/>
      <c r="JVC140" s="343"/>
      <c r="JVD140" s="343"/>
      <c r="JVE140" s="343"/>
      <c r="JVF140" s="343"/>
      <c r="JVG140" s="343"/>
      <c r="JVH140" s="343"/>
      <c r="JVI140" s="343"/>
      <c r="JVJ140" s="343"/>
      <c r="JVK140" s="343"/>
      <c r="JVL140" s="343"/>
      <c r="JVM140" s="343"/>
      <c r="JVN140" s="343"/>
      <c r="JVO140" s="343"/>
      <c r="JVP140" s="343"/>
      <c r="JVQ140" s="343"/>
      <c r="JVR140" s="343"/>
      <c r="JVS140" s="343"/>
      <c r="JVT140" s="343"/>
      <c r="JVU140" s="343"/>
      <c r="JVV140" s="343"/>
      <c r="JVW140" s="343"/>
      <c r="JVX140" s="343"/>
      <c r="JVY140" s="343"/>
      <c r="JVZ140" s="343"/>
      <c r="JWA140" s="343"/>
      <c r="JWB140" s="343"/>
      <c r="JWC140" s="343"/>
      <c r="JWD140" s="343"/>
      <c r="JWE140" s="343"/>
      <c r="JWF140" s="343"/>
      <c r="JWG140" s="343"/>
      <c r="JWH140" s="343"/>
      <c r="JWI140" s="343"/>
      <c r="JWJ140" s="343"/>
      <c r="JWK140" s="343"/>
      <c r="JWL140" s="343"/>
      <c r="JWM140" s="343"/>
      <c r="JWN140" s="343"/>
      <c r="JWO140" s="343"/>
      <c r="JWP140" s="343"/>
      <c r="JWQ140" s="343"/>
      <c r="JWR140" s="343"/>
      <c r="JWS140" s="343"/>
      <c r="JWT140" s="343"/>
      <c r="JWU140" s="343"/>
      <c r="JWV140" s="343"/>
      <c r="JWW140" s="343"/>
      <c r="JWX140" s="343"/>
      <c r="JWY140" s="343"/>
      <c r="JWZ140" s="343"/>
      <c r="JXA140" s="343"/>
      <c r="JXB140" s="343"/>
      <c r="JXC140" s="343"/>
      <c r="JXD140" s="343"/>
      <c r="JXE140" s="343"/>
      <c r="JXF140" s="343"/>
      <c r="JXG140" s="343"/>
      <c r="JXH140" s="343"/>
      <c r="JXI140" s="343"/>
      <c r="JXJ140" s="343"/>
      <c r="JXK140" s="343"/>
      <c r="JXL140" s="343"/>
      <c r="JXM140" s="343"/>
      <c r="JXN140" s="343"/>
      <c r="JXO140" s="343"/>
      <c r="JXP140" s="343"/>
      <c r="JXQ140" s="343"/>
      <c r="JXR140" s="343"/>
      <c r="JXS140" s="343"/>
      <c r="JXT140" s="343"/>
      <c r="JXU140" s="343"/>
      <c r="JXV140" s="343"/>
      <c r="JXW140" s="343"/>
      <c r="JXX140" s="343"/>
      <c r="JXY140" s="343"/>
      <c r="JXZ140" s="343"/>
      <c r="JYA140" s="343"/>
      <c r="JYB140" s="343"/>
      <c r="JYC140" s="343"/>
      <c r="JYD140" s="343"/>
      <c r="JYE140" s="343"/>
      <c r="JYF140" s="343"/>
      <c r="JYG140" s="343"/>
      <c r="JYH140" s="343"/>
      <c r="JYI140" s="343"/>
      <c r="JYJ140" s="343"/>
      <c r="JYK140" s="343"/>
      <c r="JYL140" s="343"/>
      <c r="JYM140" s="343"/>
      <c r="JYN140" s="343"/>
      <c r="JYO140" s="343"/>
      <c r="JYP140" s="343"/>
      <c r="JYQ140" s="343"/>
      <c r="JYR140" s="343"/>
      <c r="JYS140" s="343"/>
      <c r="JYT140" s="343"/>
      <c r="JYU140" s="343"/>
      <c r="JYV140" s="343"/>
      <c r="JYW140" s="343"/>
      <c r="JYX140" s="343"/>
      <c r="JYY140" s="343"/>
      <c r="JYZ140" s="343"/>
      <c r="JZA140" s="343"/>
      <c r="JZB140" s="343"/>
      <c r="JZC140" s="343"/>
      <c r="JZD140" s="343"/>
      <c r="JZE140" s="343"/>
      <c r="JZF140" s="343"/>
      <c r="JZG140" s="343"/>
      <c r="JZH140" s="343"/>
      <c r="JZI140" s="343"/>
      <c r="JZJ140" s="343"/>
      <c r="JZK140" s="343"/>
      <c r="JZL140" s="343"/>
      <c r="JZM140" s="343"/>
      <c r="JZN140" s="343"/>
      <c r="JZO140" s="343"/>
      <c r="JZP140" s="343"/>
      <c r="JZQ140" s="343"/>
      <c r="JZR140" s="343"/>
      <c r="JZS140" s="343"/>
      <c r="JZT140" s="343"/>
      <c r="JZU140" s="343"/>
      <c r="JZV140" s="343"/>
      <c r="JZW140" s="343"/>
      <c r="JZX140" s="343"/>
      <c r="JZY140" s="343"/>
      <c r="JZZ140" s="343"/>
      <c r="KAA140" s="343"/>
      <c r="KAB140" s="343"/>
      <c r="KAC140" s="343"/>
      <c r="KAD140" s="343"/>
      <c r="KAE140" s="343"/>
      <c r="KAF140" s="343"/>
      <c r="KAG140" s="343"/>
      <c r="KAH140" s="343"/>
      <c r="KAI140" s="343"/>
      <c r="KAJ140" s="343"/>
      <c r="KAK140" s="343"/>
      <c r="KAL140" s="343"/>
      <c r="KAM140" s="343"/>
      <c r="KAN140" s="343"/>
      <c r="KAO140" s="343"/>
      <c r="KAP140" s="343"/>
      <c r="KAQ140" s="343"/>
      <c r="KAR140" s="343"/>
      <c r="KAS140" s="343"/>
      <c r="KAT140" s="343"/>
      <c r="KAU140" s="343"/>
      <c r="KAV140" s="343"/>
      <c r="KAW140" s="343"/>
      <c r="KAX140" s="343"/>
      <c r="KAY140" s="343"/>
      <c r="KAZ140" s="343"/>
      <c r="KBA140" s="343"/>
      <c r="KBB140" s="343"/>
      <c r="KBC140" s="343"/>
      <c r="KBD140" s="343"/>
      <c r="KBE140" s="343"/>
      <c r="KBF140" s="343"/>
      <c r="KBG140" s="343"/>
      <c r="KBH140" s="343"/>
      <c r="KBI140" s="343"/>
      <c r="KBJ140" s="343"/>
      <c r="KBK140" s="343"/>
      <c r="KBL140" s="343"/>
      <c r="KBM140" s="343"/>
      <c r="KBN140" s="343"/>
      <c r="KBO140" s="343"/>
      <c r="KBP140" s="343"/>
      <c r="KBQ140" s="343"/>
      <c r="KBR140" s="343"/>
      <c r="KBS140" s="343"/>
      <c r="KBT140" s="343"/>
      <c r="KBU140" s="343"/>
      <c r="KBV140" s="343"/>
      <c r="KBW140" s="343"/>
      <c r="KBX140" s="343"/>
      <c r="KBY140" s="343"/>
      <c r="KBZ140" s="343"/>
      <c r="KCA140" s="343"/>
      <c r="KCB140" s="343"/>
      <c r="KCC140" s="343"/>
      <c r="KCD140" s="343"/>
      <c r="KCE140" s="343"/>
      <c r="KCF140" s="343"/>
      <c r="KCG140" s="343"/>
      <c r="KCH140" s="343"/>
      <c r="KCI140" s="343"/>
      <c r="KCJ140" s="343"/>
      <c r="KCK140" s="343"/>
      <c r="KCL140" s="343"/>
      <c r="KCM140" s="343"/>
      <c r="KCN140" s="343"/>
      <c r="KCO140" s="343"/>
      <c r="KCP140" s="343"/>
      <c r="KCQ140" s="343"/>
      <c r="KCR140" s="343"/>
      <c r="KCS140" s="343"/>
      <c r="KCT140" s="343"/>
      <c r="KCU140" s="343"/>
      <c r="KCV140" s="343"/>
      <c r="KCW140" s="343"/>
      <c r="KCX140" s="343"/>
      <c r="KCY140" s="343"/>
      <c r="KCZ140" s="343"/>
      <c r="KDA140" s="343"/>
      <c r="KDB140" s="343"/>
      <c r="KDC140" s="343"/>
      <c r="KDD140" s="343"/>
      <c r="KDE140" s="343"/>
      <c r="KDF140" s="343"/>
      <c r="KDG140" s="343"/>
      <c r="KDH140" s="343"/>
      <c r="KDI140" s="343"/>
      <c r="KDJ140" s="343"/>
      <c r="KDK140" s="343"/>
      <c r="KDL140" s="343"/>
      <c r="KDM140" s="343"/>
      <c r="KDN140" s="343"/>
      <c r="KDO140" s="343"/>
      <c r="KDP140" s="343"/>
      <c r="KDQ140" s="343"/>
      <c r="KDR140" s="343"/>
      <c r="KDS140" s="343"/>
      <c r="KDT140" s="343"/>
      <c r="KDU140" s="343"/>
      <c r="KDV140" s="343"/>
      <c r="KDW140" s="343"/>
      <c r="KDX140" s="343"/>
      <c r="KDY140" s="343"/>
      <c r="KDZ140" s="343"/>
      <c r="KEA140" s="343"/>
      <c r="KEB140" s="343"/>
      <c r="KEC140" s="343"/>
      <c r="KED140" s="343"/>
      <c r="KEE140" s="343"/>
      <c r="KEF140" s="343"/>
      <c r="KEG140" s="343"/>
      <c r="KEH140" s="343"/>
      <c r="KEI140" s="343"/>
      <c r="KEJ140" s="343"/>
      <c r="KEK140" s="343"/>
      <c r="KEL140" s="343"/>
      <c r="KEM140" s="343"/>
      <c r="KEN140" s="343"/>
      <c r="KEO140" s="343"/>
      <c r="KEP140" s="343"/>
      <c r="KEQ140" s="343"/>
      <c r="KER140" s="343"/>
      <c r="KES140" s="343"/>
      <c r="KET140" s="343"/>
      <c r="KEU140" s="343"/>
      <c r="KEV140" s="343"/>
      <c r="KEW140" s="343"/>
      <c r="KEX140" s="343"/>
      <c r="KEY140" s="343"/>
      <c r="KEZ140" s="343"/>
      <c r="KFA140" s="343"/>
      <c r="KFB140" s="343"/>
      <c r="KFC140" s="343"/>
      <c r="KFD140" s="343"/>
      <c r="KFE140" s="343"/>
      <c r="KFF140" s="343"/>
      <c r="KFG140" s="343"/>
      <c r="KFH140" s="343"/>
      <c r="KFI140" s="343"/>
      <c r="KFJ140" s="343"/>
      <c r="KFK140" s="343"/>
      <c r="KFL140" s="343"/>
      <c r="KFM140" s="343"/>
      <c r="KFN140" s="343"/>
      <c r="KFO140" s="343"/>
      <c r="KFP140" s="343"/>
      <c r="KFQ140" s="343"/>
      <c r="KFR140" s="343"/>
      <c r="KFS140" s="343"/>
      <c r="KFT140" s="343"/>
      <c r="KFU140" s="343"/>
      <c r="KFV140" s="343"/>
      <c r="KFW140" s="343"/>
      <c r="KFX140" s="343"/>
      <c r="KFY140" s="343"/>
      <c r="KFZ140" s="343"/>
      <c r="KGA140" s="343"/>
      <c r="KGB140" s="343"/>
      <c r="KGC140" s="343"/>
      <c r="KGD140" s="343"/>
      <c r="KGE140" s="343"/>
      <c r="KGF140" s="343"/>
      <c r="KGG140" s="343"/>
      <c r="KGH140" s="343"/>
      <c r="KGI140" s="343"/>
      <c r="KGJ140" s="343"/>
      <c r="KGK140" s="343"/>
      <c r="KGL140" s="343"/>
      <c r="KGM140" s="343"/>
      <c r="KGN140" s="343"/>
      <c r="KGO140" s="343"/>
      <c r="KGP140" s="343"/>
      <c r="KGQ140" s="343"/>
      <c r="KGR140" s="343"/>
      <c r="KGS140" s="343"/>
      <c r="KGT140" s="343"/>
      <c r="KGU140" s="343"/>
      <c r="KGV140" s="343"/>
      <c r="KGW140" s="343"/>
      <c r="KGX140" s="343"/>
      <c r="KGY140" s="343"/>
      <c r="KGZ140" s="343"/>
      <c r="KHA140" s="343"/>
      <c r="KHB140" s="343"/>
      <c r="KHC140" s="343"/>
      <c r="KHD140" s="343"/>
      <c r="KHE140" s="343"/>
      <c r="KHF140" s="343"/>
      <c r="KHG140" s="343"/>
      <c r="KHH140" s="343"/>
      <c r="KHI140" s="343"/>
      <c r="KHJ140" s="343"/>
      <c r="KHK140" s="343"/>
      <c r="KHL140" s="343"/>
      <c r="KHM140" s="343"/>
      <c r="KHN140" s="343"/>
      <c r="KHO140" s="343"/>
      <c r="KHP140" s="343"/>
      <c r="KHQ140" s="343"/>
      <c r="KHR140" s="343"/>
      <c r="KHS140" s="343"/>
      <c r="KHT140" s="343"/>
      <c r="KHU140" s="343"/>
      <c r="KHV140" s="343"/>
      <c r="KHW140" s="343"/>
      <c r="KHX140" s="343"/>
      <c r="KHY140" s="343"/>
      <c r="KHZ140" s="343"/>
      <c r="KIA140" s="343"/>
      <c r="KIB140" s="343"/>
      <c r="KIC140" s="343"/>
      <c r="KID140" s="343"/>
      <c r="KIE140" s="343"/>
      <c r="KIF140" s="343"/>
      <c r="KIG140" s="343"/>
      <c r="KIH140" s="343"/>
      <c r="KII140" s="343"/>
      <c r="KIJ140" s="343"/>
      <c r="KIK140" s="343"/>
      <c r="KIL140" s="343"/>
      <c r="KIM140" s="343"/>
      <c r="KIN140" s="343"/>
      <c r="KIO140" s="343"/>
      <c r="KIP140" s="343"/>
      <c r="KIQ140" s="343"/>
      <c r="KIR140" s="343"/>
      <c r="KIS140" s="343"/>
      <c r="KIT140" s="343"/>
      <c r="KIU140" s="343"/>
      <c r="KIV140" s="343"/>
      <c r="KIW140" s="343"/>
      <c r="KIX140" s="343"/>
      <c r="KIY140" s="343"/>
      <c r="KIZ140" s="343"/>
      <c r="KJA140" s="343"/>
      <c r="KJB140" s="343"/>
      <c r="KJC140" s="343"/>
      <c r="KJD140" s="343"/>
      <c r="KJE140" s="343"/>
      <c r="KJF140" s="343"/>
      <c r="KJG140" s="343"/>
      <c r="KJH140" s="343"/>
      <c r="KJI140" s="343"/>
      <c r="KJJ140" s="343"/>
      <c r="KJK140" s="343"/>
      <c r="KJL140" s="343"/>
      <c r="KJM140" s="343"/>
      <c r="KJN140" s="343"/>
      <c r="KJO140" s="343"/>
      <c r="KJP140" s="343"/>
      <c r="KJQ140" s="343"/>
      <c r="KJR140" s="343"/>
      <c r="KJS140" s="343"/>
      <c r="KJT140" s="343"/>
      <c r="KJU140" s="343"/>
      <c r="KJV140" s="343"/>
      <c r="KJW140" s="343"/>
      <c r="KJX140" s="343"/>
      <c r="KJY140" s="343"/>
      <c r="KJZ140" s="343"/>
      <c r="KKA140" s="343"/>
      <c r="KKB140" s="343"/>
      <c r="KKC140" s="343"/>
      <c r="KKD140" s="343"/>
      <c r="KKE140" s="343"/>
      <c r="KKF140" s="343"/>
      <c r="KKG140" s="343"/>
      <c r="KKH140" s="343"/>
      <c r="KKI140" s="343"/>
      <c r="KKJ140" s="343"/>
      <c r="KKK140" s="343"/>
      <c r="KKL140" s="343"/>
      <c r="KKM140" s="343"/>
      <c r="KKN140" s="343"/>
      <c r="KKO140" s="343"/>
      <c r="KKP140" s="343"/>
      <c r="KKQ140" s="343"/>
      <c r="KKR140" s="343"/>
      <c r="KKS140" s="343"/>
      <c r="KKT140" s="343"/>
      <c r="KKU140" s="343"/>
      <c r="KKV140" s="343"/>
      <c r="KKW140" s="343"/>
      <c r="KKX140" s="343"/>
      <c r="KKY140" s="343"/>
      <c r="KKZ140" s="343"/>
      <c r="KLA140" s="343"/>
      <c r="KLB140" s="343"/>
      <c r="KLC140" s="343"/>
      <c r="KLD140" s="343"/>
      <c r="KLE140" s="343"/>
      <c r="KLF140" s="343"/>
      <c r="KLG140" s="343"/>
      <c r="KLH140" s="343"/>
      <c r="KLI140" s="343"/>
      <c r="KLJ140" s="343"/>
      <c r="KLK140" s="343"/>
      <c r="KLL140" s="343"/>
      <c r="KLM140" s="343"/>
      <c r="KLN140" s="343"/>
      <c r="KLO140" s="343"/>
      <c r="KLP140" s="343"/>
      <c r="KLQ140" s="343"/>
      <c r="KLR140" s="343"/>
      <c r="KLS140" s="343"/>
      <c r="KLT140" s="343"/>
      <c r="KLU140" s="343"/>
      <c r="KLV140" s="343"/>
      <c r="KLW140" s="343"/>
      <c r="KLX140" s="343"/>
      <c r="KLY140" s="343"/>
      <c r="KLZ140" s="343"/>
      <c r="KMA140" s="343"/>
      <c r="KMB140" s="343"/>
      <c r="KMC140" s="343"/>
      <c r="KMD140" s="343"/>
      <c r="KME140" s="343"/>
      <c r="KMF140" s="343"/>
      <c r="KMG140" s="343"/>
      <c r="KMH140" s="343"/>
      <c r="KMI140" s="343"/>
      <c r="KMJ140" s="343"/>
      <c r="KMK140" s="343"/>
      <c r="KML140" s="343"/>
      <c r="KMM140" s="343"/>
      <c r="KMN140" s="343"/>
      <c r="KMO140" s="343"/>
      <c r="KMP140" s="343"/>
      <c r="KMQ140" s="343"/>
      <c r="KMR140" s="343"/>
      <c r="KMS140" s="343"/>
      <c r="KMT140" s="343"/>
      <c r="KMU140" s="343"/>
      <c r="KMV140" s="343"/>
      <c r="KMW140" s="343"/>
      <c r="KMX140" s="343"/>
      <c r="KMY140" s="343"/>
      <c r="KMZ140" s="343"/>
      <c r="KNA140" s="343"/>
      <c r="KNB140" s="343"/>
      <c r="KNC140" s="343"/>
      <c r="KND140" s="343"/>
      <c r="KNE140" s="343"/>
      <c r="KNF140" s="343"/>
      <c r="KNG140" s="343"/>
      <c r="KNH140" s="343"/>
      <c r="KNI140" s="343"/>
      <c r="KNJ140" s="343"/>
      <c r="KNK140" s="343"/>
      <c r="KNL140" s="343"/>
      <c r="KNM140" s="343"/>
      <c r="KNN140" s="343"/>
      <c r="KNO140" s="343"/>
      <c r="KNP140" s="343"/>
      <c r="KNQ140" s="343"/>
      <c r="KNR140" s="343"/>
      <c r="KNS140" s="343"/>
      <c r="KNT140" s="343"/>
      <c r="KNU140" s="343"/>
      <c r="KNV140" s="343"/>
      <c r="KNW140" s="343"/>
      <c r="KNX140" s="343"/>
      <c r="KNY140" s="343"/>
      <c r="KNZ140" s="343"/>
      <c r="KOA140" s="343"/>
      <c r="KOB140" s="343"/>
      <c r="KOC140" s="343"/>
      <c r="KOD140" s="343"/>
      <c r="KOE140" s="343"/>
      <c r="KOF140" s="343"/>
      <c r="KOG140" s="343"/>
      <c r="KOH140" s="343"/>
      <c r="KOI140" s="343"/>
      <c r="KOJ140" s="343"/>
      <c r="KOK140" s="343"/>
      <c r="KOL140" s="343"/>
      <c r="KOM140" s="343"/>
      <c r="KON140" s="343"/>
      <c r="KOO140" s="343"/>
      <c r="KOP140" s="343"/>
      <c r="KOQ140" s="343"/>
      <c r="KOR140" s="343"/>
      <c r="KOS140" s="343"/>
      <c r="KOT140" s="343"/>
      <c r="KOU140" s="343"/>
      <c r="KOV140" s="343"/>
      <c r="KOW140" s="343"/>
      <c r="KOX140" s="343"/>
      <c r="KOY140" s="343"/>
      <c r="KOZ140" s="343"/>
      <c r="KPA140" s="343"/>
      <c r="KPB140" s="343"/>
      <c r="KPC140" s="343"/>
      <c r="KPD140" s="343"/>
      <c r="KPE140" s="343"/>
      <c r="KPF140" s="343"/>
      <c r="KPG140" s="343"/>
      <c r="KPH140" s="343"/>
      <c r="KPI140" s="343"/>
      <c r="KPJ140" s="343"/>
      <c r="KPK140" s="343"/>
      <c r="KPL140" s="343"/>
      <c r="KPM140" s="343"/>
      <c r="KPN140" s="343"/>
      <c r="KPO140" s="343"/>
      <c r="KPP140" s="343"/>
      <c r="KPQ140" s="343"/>
      <c r="KPR140" s="343"/>
      <c r="KPS140" s="343"/>
      <c r="KPT140" s="343"/>
      <c r="KPU140" s="343"/>
      <c r="KPV140" s="343"/>
      <c r="KPW140" s="343"/>
      <c r="KPX140" s="343"/>
      <c r="KPY140" s="343"/>
      <c r="KPZ140" s="343"/>
      <c r="KQA140" s="343"/>
      <c r="KQB140" s="343"/>
      <c r="KQC140" s="343"/>
      <c r="KQD140" s="343"/>
      <c r="KQE140" s="343"/>
      <c r="KQF140" s="343"/>
      <c r="KQG140" s="343"/>
      <c r="KQH140" s="343"/>
      <c r="KQI140" s="343"/>
      <c r="KQJ140" s="343"/>
      <c r="KQK140" s="343"/>
      <c r="KQL140" s="343"/>
      <c r="KQM140" s="343"/>
      <c r="KQN140" s="343"/>
      <c r="KQO140" s="343"/>
      <c r="KQP140" s="343"/>
      <c r="KQQ140" s="343"/>
      <c r="KQR140" s="343"/>
      <c r="KQS140" s="343"/>
      <c r="KQT140" s="343"/>
      <c r="KQU140" s="343"/>
      <c r="KQV140" s="343"/>
      <c r="KQW140" s="343"/>
      <c r="KQX140" s="343"/>
      <c r="KQY140" s="343"/>
      <c r="KQZ140" s="343"/>
      <c r="KRA140" s="343"/>
      <c r="KRB140" s="343"/>
      <c r="KRC140" s="343"/>
      <c r="KRD140" s="343"/>
      <c r="KRE140" s="343"/>
      <c r="KRF140" s="343"/>
      <c r="KRG140" s="343"/>
      <c r="KRH140" s="343"/>
      <c r="KRI140" s="343"/>
      <c r="KRJ140" s="343"/>
      <c r="KRK140" s="343"/>
      <c r="KRL140" s="343"/>
      <c r="KRM140" s="343"/>
      <c r="KRN140" s="343"/>
      <c r="KRO140" s="343"/>
      <c r="KRP140" s="343"/>
      <c r="KRQ140" s="343"/>
      <c r="KRR140" s="343"/>
      <c r="KRS140" s="343"/>
      <c r="KRT140" s="343"/>
      <c r="KRU140" s="343"/>
      <c r="KRV140" s="343"/>
      <c r="KRW140" s="343"/>
      <c r="KRX140" s="343"/>
      <c r="KRY140" s="343"/>
      <c r="KRZ140" s="343"/>
      <c r="KSA140" s="343"/>
      <c r="KSB140" s="343"/>
      <c r="KSC140" s="343"/>
      <c r="KSD140" s="343"/>
      <c r="KSE140" s="343"/>
      <c r="KSF140" s="343"/>
      <c r="KSG140" s="343"/>
      <c r="KSH140" s="343"/>
      <c r="KSI140" s="343"/>
      <c r="KSJ140" s="343"/>
      <c r="KSK140" s="343"/>
      <c r="KSL140" s="343"/>
      <c r="KSM140" s="343"/>
      <c r="KSN140" s="343"/>
      <c r="KSO140" s="343"/>
      <c r="KSP140" s="343"/>
      <c r="KSQ140" s="343"/>
      <c r="KSR140" s="343"/>
      <c r="KSS140" s="343"/>
      <c r="KST140" s="343"/>
      <c r="KSU140" s="343"/>
      <c r="KSV140" s="343"/>
      <c r="KSW140" s="343"/>
      <c r="KSX140" s="343"/>
      <c r="KSY140" s="343"/>
      <c r="KSZ140" s="343"/>
      <c r="KTA140" s="343"/>
      <c r="KTB140" s="343"/>
      <c r="KTC140" s="343"/>
      <c r="KTD140" s="343"/>
      <c r="KTE140" s="343"/>
      <c r="KTF140" s="343"/>
      <c r="KTG140" s="343"/>
      <c r="KTH140" s="343"/>
      <c r="KTI140" s="343"/>
      <c r="KTJ140" s="343"/>
      <c r="KTK140" s="343"/>
      <c r="KTL140" s="343"/>
      <c r="KTM140" s="343"/>
      <c r="KTN140" s="343"/>
      <c r="KTO140" s="343"/>
      <c r="KTP140" s="343"/>
      <c r="KTQ140" s="343"/>
      <c r="KTR140" s="343"/>
      <c r="KTS140" s="343"/>
      <c r="KTT140" s="343"/>
      <c r="KTU140" s="343"/>
      <c r="KTV140" s="343"/>
      <c r="KTW140" s="343"/>
      <c r="KTX140" s="343"/>
      <c r="KTY140" s="343"/>
      <c r="KTZ140" s="343"/>
      <c r="KUA140" s="343"/>
      <c r="KUB140" s="343"/>
      <c r="KUC140" s="343"/>
      <c r="KUD140" s="343"/>
      <c r="KUE140" s="343"/>
      <c r="KUF140" s="343"/>
      <c r="KUG140" s="343"/>
      <c r="KUH140" s="343"/>
      <c r="KUI140" s="343"/>
      <c r="KUJ140" s="343"/>
      <c r="KUK140" s="343"/>
      <c r="KUL140" s="343"/>
      <c r="KUM140" s="343"/>
      <c r="KUN140" s="343"/>
      <c r="KUO140" s="343"/>
      <c r="KUP140" s="343"/>
      <c r="KUQ140" s="343"/>
      <c r="KUR140" s="343"/>
      <c r="KUS140" s="343"/>
      <c r="KUT140" s="343"/>
      <c r="KUU140" s="343"/>
      <c r="KUV140" s="343"/>
      <c r="KUW140" s="343"/>
      <c r="KUX140" s="343"/>
      <c r="KUY140" s="343"/>
      <c r="KUZ140" s="343"/>
      <c r="KVA140" s="343"/>
      <c r="KVB140" s="343"/>
      <c r="KVC140" s="343"/>
      <c r="KVD140" s="343"/>
      <c r="KVE140" s="343"/>
      <c r="KVF140" s="343"/>
      <c r="KVG140" s="343"/>
      <c r="KVH140" s="343"/>
      <c r="KVI140" s="343"/>
      <c r="KVJ140" s="343"/>
      <c r="KVK140" s="343"/>
      <c r="KVL140" s="343"/>
      <c r="KVM140" s="343"/>
      <c r="KVN140" s="343"/>
      <c r="KVO140" s="343"/>
      <c r="KVP140" s="343"/>
      <c r="KVQ140" s="343"/>
      <c r="KVR140" s="343"/>
      <c r="KVS140" s="343"/>
      <c r="KVT140" s="343"/>
      <c r="KVU140" s="343"/>
      <c r="KVV140" s="343"/>
      <c r="KVW140" s="343"/>
      <c r="KVX140" s="343"/>
      <c r="KVY140" s="343"/>
      <c r="KVZ140" s="343"/>
      <c r="KWA140" s="343"/>
      <c r="KWB140" s="343"/>
      <c r="KWC140" s="343"/>
      <c r="KWD140" s="343"/>
      <c r="KWE140" s="343"/>
      <c r="KWF140" s="343"/>
      <c r="KWG140" s="343"/>
      <c r="KWH140" s="343"/>
      <c r="KWI140" s="343"/>
      <c r="KWJ140" s="343"/>
      <c r="KWK140" s="343"/>
      <c r="KWL140" s="343"/>
      <c r="KWM140" s="343"/>
      <c r="KWN140" s="343"/>
      <c r="KWO140" s="343"/>
      <c r="KWP140" s="343"/>
      <c r="KWQ140" s="343"/>
      <c r="KWR140" s="343"/>
      <c r="KWS140" s="343"/>
      <c r="KWT140" s="343"/>
      <c r="KWU140" s="343"/>
      <c r="KWV140" s="343"/>
      <c r="KWW140" s="343"/>
      <c r="KWX140" s="343"/>
      <c r="KWY140" s="343"/>
      <c r="KWZ140" s="343"/>
      <c r="KXA140" s="343"/>
      <c r="KXB140" s="343"/>
      <c r="KXC140" s="343"/>
      <c r="KXD140" s="343"/>
      <c r="KXE140" s="343"/>
      <c r="KXF140" s="343"/>
      <c r="KXG140" s="343"/>
      <c r="KXH140" s="343"/>
      <c r="KXI140" s="343"/>
      <c r="KXJ140" s="343"/>
      <c r="KXK140" s="343"/>
      <c r="KXL140" s="343"/>
      <c r="KXM140" s="343"/>
      <c r="KXN140" s="343"/>
      <c r="KXO140" s="343"/>
      <c r="KXP140" s="343"/>
      <c r="KXQ140" s="343"/>
      <c r="KXR140" s="343"/>
      <c r="KXS140" s="343"/>
      <c r="KXT140" s="343"/>
      <c r="KXU140" s="343"/>
      <c r="KXV140" s="343"/>
      <c r="KXW140" s="343"/>
      <c r="KXX140" s="343"/>
      <c r="KXY140" s="343"/>
      <c r="KXZ140" s="343"/>
      <c r="KYA140" s="343"/>
      <c r="KYB140" s="343"/>
      <c r="KYC140" s="343"/>
      <c r="KYD140" s="343"/>
      <c r="KYE140" s="343"/>
      <c r="KYF140" s="343"/>
      <c r="KYG140" s="343"/>
      <c r="KYH140" s="343"/>
      <c r="KYI140" s="343"/>
      <c r="KYJ140" s="343"/>
      <c r="KYK140" s="343"/>
      <c r="KYL140" s="343"/>
      <c r="KYM140" s="343"/>
      <c r="KYN140" s="343"/>
      <c r="KYO140" s="343"/>
      <c r="KYP140" s="343"/>
      <c r="KYQ140" s="343"/>
      <c r="KYR140" s="343"/>
      <c r="KYS140" s="343"/>
      <c r="KYT140" s="343"/>
      <c r="KYU140" s="343"/>
      <c r="KYV140" s="343"/>
      <c r="KYW140" s="343"/>
      <c r="KYX140" s="343"/>
      <c r="KYY140" s="343"/>
      <c r="KYZ140" s="343"/>
      <c r="KZA140" s="343"/>
      <c r="KZB140" s="343"/>
      <c r="KZC140" s="343"/>
      <c r="KZD140" s="343"/>
      <c r="KZE140" s="343"/>
      <c r="KZF140" s="343"/>
      <c r="KZG140" s="343"/>
      <c r="KZH140" s="343"/>
      <c r="KZI140" s="343"/>
      <c r="KZJ140" s="343"/>
      <c r="KZK140" s="343"/>
      <c r="KZL140" s="343"/>
      <c r="KZM140" s="343"/>
      <c r="KZN140" s="343"/>
      <c r="KZO140" s="343"/>
      <c r="KZP140" s="343"/>
      <c r="KZQ140" s="343"/>
      <c r="KZR140" s="343"/>
      <c r="KZS140" s="343"/>
      <c r="KZT140" s="343"/>
      <c r="KZU140" s="343"/>
      <c r="KZV140" s="343"/>
      <c r="KZW140" s="343"/>
      <c r="KZX140" s="343"/>
      <c r="KZY140" s="343"/>
      <c r="KZZ140" s="343"/>
      <c r="LAA140" s="343"/>
      <c r="LAB140" s="343"/>
      <c r="LAC140" s="343"/>
      <c r="LAD140" s="343"/>
      <c r="LAE140" s="343"/>
      <c r="LAF140" s="343"/>
      <c r="LAG140" s="343"/>
      <c r="LAH140" s="343"/>
      <c r="LAI140" s="343"/>
      <c r="LAJ140" s="343"/>
      <c r="LAK140" s="343"/>
      <c r="LAL140" s="343"/>
      <c r="LAM140" s="343"/>
      <c r="LAN140" s="343"/>
      <c r="LAO140" s="343"/>
      <c r="LAP140" s="343"/>
      <c r="LAQ140" s="343"/>
      <c r="LAR140" s="343"/>
      <c r="LAS140" s="343"/>
      <c r="LAT140" s="343"/>
      <c r="LAU140" s="343"/>
      <c r="LAV140" s="343"/>
      <c r="LAW140" s="343"/>
      <c r="LAX140" s="343"/>
      <c r="LAY140" s="343"/>
      <c r="LAZ140" s="343"/>
      <c r="LBA140" s="343"/>
      <c r="LBB140" s="343"/>
      <c r="LBC140" s="343"/>
      <c r="LBD140" s="343"/>
      <c r="LBE140" s="343"/>
      <c r="LBF140" s="343"/>
      <c r="LBG140" s="343"/>
      <c r="LBH140" s="343"/>
      <c r="LBI140" s="343"/>
      <c r="LBJ140" s="343"/>
      <c r="LBK140" s="343"/>
      <c r="LBL140" s="343"/>
      <c r="LBM140" s="343"/>
      <c r="LBN140" s="343"/>
      <c r="LBO140" s="343"/>
      <c r="LBP140" s="343"/>
      <c r="LBQ140" s="343"/>
      <c r="LBR140" s="343"/>
      <c r="LBS140" s="343"/>
      <c r="LBT140" s="343"/>
      <c r="LBU140" s="343"/>
      <c r="LBV140" s="343"/>
      <c r="LBW140" s="343"/>
      <c r="LBX140" s="343"/>
      <c r="LBY140" s="343"/>
      <c r="LBZ140" s="343"/>
      <c r="LCA140" s="343"/>
      <c r="LCB140" s="343"/>
      <c r="LCC140" s="343"/>
      <c r="LCD140" s="343"/>
      <c r="LCE140" s="343"/>
      <c r="LCF140" s="343"/>
      <c r="LCG140" s="343"/>
      <c r="LCH140" s="343"/>
      <c r="LCI140" s="343"/>
      <c r="LCJ140" s="343"/>
      <c r="LCK140" s="343"/>
      <c r="LCL140" s="343"/>
      <c r="LCM140" s="343"/>
      <c r="LCN140" s="343"/>
      <c r="LCO140" s="343"/>
      <c r="LCP140" s="343"/>
      <c r="LCQ140" s="343"/>
      <c r="LCR140" s="343"/>
      <c r="LCS140" s="343"/>
      <c r="LCT140" s="343"/>
      <c r="LCU140" s="343"/>
      <c r="LCV140" s="343"/>
      <c r="LCW140" s="343"/>
      <c r="LCX140" s="343"/>
      <c r="LCY140" s="343"/>
      <c r="LCZ140" s="343"/>
      <c r="LDA140" s="343"/>
      <c r="LDB140" s="343"/>
      <c r="LDC140" s="343"/>
      <c r="LDD140" s="343"/>
      <c r="LDE140" s="343"/>
      <c r="LDF140" s="343"/>
      <c r="LDG140" s="343"/>
      <c r="LDH140" s="343"/>
      <c r="LDI140" s="343"/>
      <c r="LDJ140" s="343"/>
      <c r="LDK140" s="343"/>
      <c r="LDL140" s="343"/>
      <c r="LDM140" s="343"/>
      <c r="LDN140" s="343"/>
      <c r="LDO140" s="343"/>
      <c r="LDP140" s="343"/>
      <c r="LDQ140" s="343"/>
      <c r="LDR140" s="343"/>
      <c r="LDS140" s="343"/>
      <c r="LDT140" s="343"/>
      <c r="LDU140" s="343"/>
      <c r="LDV140" s="343"/>
      <c r="LDW140" s="343"/>
      <c r="LDX140" s="343"/>
      <c r="LDY140" s="343"/>
      <c r="LDZ140" s="343"/>
      <c r="LEA140" s="343"/>
      <c r="LEB140" s="343"/>
      <c r="LEC140" s="343"/>
      <c r="LED140" s="343"/>
      <c r="LEE140" s="343"/>
      <c r="LEF140" s="343"/>
      <c r="LEG140" s="343"/>
      <c r="LEH140" s="343"/>
      <c r="LEI140" s="343"/>
      <c r="LEJ140" s="343"/>
      <c r="LEK140" s="343"/>
      <c r="LEL140" s="343"/>
      <c r="LEM140" s="343"/>
      <c r="LEN140" s="343"/>
      <c r="LEO140" s="343"/>
      <c r="LEP140" s="343"/>
      <c r="LEQ140" s="343"/>
      <c r="LER140" s="343"/>
      <c r="LES140" s="343"/>
      <c r="LET140" s="343"/>
      <c r="LEU140" s="343"/>
      <c r="LEV140" s="343"/>
      <c r="LEW140" s="343"/>
      <c r="LEX140" s="343"/>
      <c r="LEY140" s="343"/>
      <c r="LEZ140" s="343"/>
      <c r="LFA140" s="343"/>
      <c r="LFB140" s="343"/>
      <c r="LFC140" s="343"/>
      <c r="LFD140" s="343"/>
      <c r="LFE140" s="343"/>
      <c r="LFF140" s="343"/>
      <c r="LFG140" s="343"/>
      <c r="LFH140" s="343"/>
      <c r="LFI140" s="343"/>
      <c r="LFJ140" s="343"/>
      <c r="LFK140" s="343"/>
      <c r="LFL140" s="343"/>
      <c r="LFM140" s="343"/>
      <c r="LFN140" s="343"/>
      <c r="LFO140" s="343"/>
      <c r="LFP140" s="343"/>
      <c r="LFQ140" s="343"/>
      <c r="LFR140" s="343"/>
      <c r="LFS140" s="343"/>
      <c r="LFT140" s="343"/>
      <c r="LFU140" s="343"/>
      <c r="LFV140" s="343"/>
      <c r="LFW140" s="343"/>
      <c r="LFX140" s="343"/>
      <c r="LFY140" s="343"/>
      <c r="LFZ140" s="343"/>
      <c r="LGA140" s="343"/>
      <c r="LGB140" s="343"/>
      <c r="LGC140" s="343"/>
      <c r="LGD140" s="343"/>
      <c r="LGE140" s="343"/>
      <c r="LGF140" s="343"/>
      <c r="LGG140" s="343"/>
      <c r="LGH140" s="343"/>
      <c r="LGI140" s="343"/>
      <c r="LGJ140" s="343"/>
      <c r="LGK140" s="343"/>
      <c r="LGL140" s="343"/>
      <c r="LGM140" s="343"/>
      <c r="LGN140" s="343"/>
      <c r="LGO140" s="343"/>
      <c r="LGP140" s="343"/>
      <c r="LGQ140" s="343"/>
      <c r="LGR140" s="343"/>
      <c r="LGS140" s="343"/>
      <c r="LGT140" s="343"/>
      <c r="LGU140" s="343"/>
      <c r="LGV140" s="343"/>
      <c r="LGW140" s="343"/>
      <c r="LGX140" s="343"/>
      <c r="LGY140" s="343"/>
      <c r="LGZ140" s="343"/>
      <c r="LHA140" s="343"/>
      <c r="LHB140" s="343"/>
      <c r="LHC140" s="343"/>
      <c r="LHD140" s="343"/>
      <c r="LHE140" s="343"/>
      <c r="LHF140" s="343"/>
      <c r="LHG140" s="343"/>
      <c r="LHH140" s="343"/>
      <c r="LHI140" s="343"/>
      <c r="LHJ140" s="343"/>
      <c r="LHK140" s="343"/>
      <c r="LHL140" s="343"/>
      <c r="LHM140" s="343"/>
      <c r="LHN140" s="343"/>
      <c r="LHO140" s="343"/>
      <c r="LHP140" s="343"/>
      <c r="LHQ140" s="343"/>
      <c r="LHR140" s="343"/>
      <c r="LHS140" s="343"/>
      <c r="LHT140" s="343"/>
      <c r="LHU140" s="343"/>
      <c r="LHV140" s="343"/>
      <c r="LHW140" s="343"/>
      <c r="LHX140" s="343"/>
      <c r="LHY140" s="343"/>
      <c r="LHZ140" s="343"/>
      <c r="LIA140" s="343"/>
      <c r="LIB140" s="343"/>
      <c r="LIC140" s="343"/>
      <c r="LID140" s="343"/>
      <c r="LIE140" s="343"/>
      <c r="LIF140" s="343"/>
      <c r="LIG140" s="343"/>
      <c r="LIH140" s="343"/>
      <c r="LII140" s="343"/>
      <c r="LIJ140" s="343"/>
      <c r="LIK140" s="343"/>
      <c r="LIL140" s="343"/>
      <c r="LIM140" s="343"/>
      <c r="LIN140" s="343"/>
      <c r="LIO140" s="343"/>
      <c r="LIP140" s="343"/>
      <c r="LIQ140" s="343"/>
      <c r="LIR140" s="343"/>
      <c r="LIS140" s="343"/>
      <c r="LIT140" s="343"/>
      <c r="LIU140" s="343"/>
      <c r="LIV140" s="343"/>
      <c r="LIW140" s="343"/>
      <c r="LIX140" s="343"/>
      <c r="LIY140" s="343"/>
      <c r="LIZ140" s="343"/>
      <c r="LJA140" s="343"/>
      <c r="LJB140" s="343"/>
      <c r="LJC140" s="343"/>
      <c r="LJD140" s="343"/>
      <c r="LJE140" s="343"/>
      <c r="LJF140" s="343"/>
      <c r="LJG140" s="343"/>
      <c r="LJH140" s="343"/>
      <c r="LJI140" s="343"/>
      <c r="LJJ140" s="343"/>
      <c r="LJK140" s="343"/>
      <c r="LJL140" s="343"/>
      <c r="LJM140" s="343"/>
      <c r="LJN140" s="343"/>
      <c r="LJO140" s="343"/>
      <c r="LJP140" s="343"/>
      <c r="LJQ140" s="343"/>
      <c r="LJR140" s="343"/>
      <c r="LJS140" s="343"/>
      <c r="LJT140" s="343"/>
      <c r="LJU140" s="343"/>
      <c r="LJV140" s="343"/>
      <c r="LJW140" s="343"/>
      <c r="LJX140" s="343"/>
      <c r="LJY140" s="343"/>
      <c r="LJZ140" s="343"/>
      <c r="LKA140" s="343"/>
      <c r="LKB140" s="343"/>
      <c r="LKC140" s="343"/>
      <c r="LKD140" s="343"/>
      <c r="LKE140" s="343"/>
      <c r="LKF140" s="343"/>
      <c r="LKG140" s="343"/>
      <c r="LKH140" s="343"/>
      <c r="LKI140" s="343"/>
      <c r="LKJ140" s="343"/>
      <c r="LKK140" s="343"/>
      <c r="LKL140" s="343"/>
      <c r="LKM140" s="343"/>
      <c r="LKN140" s="343"/>
      <c r="LKO140" s="343"/>
      <c r="LKP140" s="343"/>
      <c r="LKQ140" s="343"/>
      <c r="LKR140" s="343"/>
      <c r="LKS140" s="343"/>
      <c r="LKT140" s="343"/>
      <c r="LKU140" s="343"/>
      <c r="LKV140" s="343"/>
      <c r="LKW140" s="343"/>
      <c r="LKX140" s="343"/>
      <c r="LKY140" s="343"/>
      <c r="LKZ140" s="343"/>
      <c r="LLA140" s="343"/>
      <c r="LLB140" s="343"/>
      <c r="LLC140" s="343"/>
      <c r="LLD140" s="343"/>
      <c r="LLE140" s="343"/>
      <c r="LLF140" s="343"/>
      <c r="LLG140" s="343"/>
      <c r="LLH140" s="343"/>
      <c r="LLI140" s="343"/>
      <c r="LLJ140" s="343"/>
      <c r="LLK140" s="343"/>
      <c r="LLL140" s="343"/>
      <c r="LLM140" s="343"/>
      <c r="LLN140" s="343"/>
      <c r="LLO140" s="343"/>
      <c r="LLP140" s="343"/>
      <c r="LLQ140" s="343"/>
      <c r="LLR140" s="343"/>
      <c r="LLS140" s="343"/>
      <c r="LLT140" s="343"/>
      <c r="LLU140" s="343"/>
      <c r="LLV140" s="343"/>
      <c r="LLW140" s="343"/>
      <c r="LLX140" s="343"/>
      <c r="LLY140" s="343"/>
      <c r="LLZ140" s="343"/>
      <c r="LMA140" s="343"/>
      <c r="LMB140" s="343"/>
      <c r="LMC140" s="343"/>
      <c r="LMD140" s="343"/>
      <c r="LME140" s="343"/>
      <c r="LMF140" s="343"/>
      <c r="LMG140" s="343"/>
      <c r="LMH140" s="343"/>
      <c r="LMI140" s="343"/>
      <c r="LMJ140" s="343"/>
      <c r="LMK140" s="343"/>
      <c r="LML140" s="343"/>
      <c r="LMM140" s="343"/>
      <c r="LMN140" s="343"/>
      <c r="LMO140" s="343"/>
      <c r="LMP140" s="343"/>
      <c r="LMQ140" s="343"/>
      <c r="LMR140" s="343"/>
      <c r="LMS140" s="343"/>
      <c r="LMT140" s="343"/>
      <c r="LMU140" s="343"/>
      <c r="LMV140" s="343"/>
      <c r="LMW140" s="343"/>
      <c r="LMX140" s="343"/>
      <c r="LMY140" s="343"/>
      <c r="LMZ140" s="343"/>
      <c r="LNA140" s="343"/>
      <c r="LNB140" s="343"/>
      <c r="LNC140" s="343"/>
      <c r="LND140" s="343"/>
      <c r="LNE140" s="343"/>
      <c r="LNF140" s="343"/>
      <c r="LNG140" s="343"/>
      <c r="LNH140" s="343"/>
      <c r="LNI140" s="343"/>
      <c r="LNJ140" s="343"/>
      <c r="LNK140" s="343"/>
      <c r="LNL140" s="343"/>
      <c r="LNM140" s="343"/>
      <c r="LNN140" s="343"/>
      <c r="LNO140" s="343"/>
      <c r="LNP140" s="343"/>
      <c r="LNQ140" s="343"/>
      <c r="LNR140" s="343"/>
      <c r="LNS140" s="343"/>
      <c r="LNT140" s="343"/>
      <c r="LNU140" s="343"/>
      <c r="LNV140" s="343"/>
      <c r="LNW140" s="343"/>
      <c r="LNX140" s="343"/>
      <c r="LNY140" s="343"/>
      <c r="LNZ140" s="343"/>
      <c r="LOA140" s="343"/>
      <c r="LOB140" s="343"/>
      <c r="LOC140" s="343"/>
      <c r="LOD140" s="343"/>
      <c r="LOE140" s="343"/>
      <c r="LOF140" s="343"/>
      <c r="LOG140" s="343"/>
      <c r="LOH140" s="343"/>
      <c r="LOI140" s="343"/>
      <c r="LOJ140" s="343"/>
      <c r="LOK140" s="343"/>
      <c r="LOL140" s="343"/>
      <c r="LOM140" s="343"/>
      <c r="LON140" s="343"/>
      <c r="LOO140" s="343"/>
      <c r="LOP140" s="343"/>
      <c r="LOQ140" s="343"/>
      <c r="LOR140" s="343"/>
      <c r="LOS140" s="343"/>
      <c r="LOT140" s="343"/>
      <c r="LOU140" s="343"/>
      <c r="LOV140" s="343"/>
      <c r="LOW140" s="343"/>
      <c r="LOX140" s="343"/>
      <c r="LOY140" s="343"/>
      <c r="LOZ140" s="343"/>
      <c r="LPA140" s="343"/>
      <c r="LPB140" s="343"/>
      <c r="LPC140" s="343"/>
      <c r="LPD140" s="343"/>
      <c r="LPE140" s="343"/>
      <c r="LPF140" s="343"/>
      <c r="LPG140" s="343"/>
      <c r="LPH140" s="343"/>
      <c r="LPI140" s="343"/>
      <c r="LPJ140" s="343"/>
      <c r="LPK140" s="343"/>
      <c r="LPL140" s="343"/>
      <c r="LPM140" s="343"/>
      <c r="LPN140" s="343"/>
      <c r="LPO140" s="343"/>
      <c r="LPP140" s="343"/>
      <c r="LPQ140" s="343"/>
      <c r="LPR140" s="343"/>
      <c r="LPS140" s="343"/>
      <c r="LPT140" s="343"/>
      <c r="LPU140" s="343"/>
      <c r="LPV140" s="343"/>
      <c r="LPW140" s="343"/>
      <c r="LPX140" s="343"/>
      <c r="LPY140" s="343"/>
      <c r="LPZ140" s="343"/>
      <c r="LQA140" s="343"/>
      <c r="LQB140" s="343"/>
      <c r="LQC140" s="343"/>
      <c r="LQD140" s="343"/>
      <c r="LQE140" s="343"/>
      <c r="LQF140" s="343"/>
      <c r="LQG140" s="343"/>
      <c r="LQH140" s="343"/>
      <c r="LQI140" s="343"/>
      <c r="LQJ140" s="343"/>
      <c r="LQK140" s="343"/>
      <c r="LQL140" s="343"/>
      <c r="LQM140" s="343"/>
      <c r="LQN140" s="343"/>
      <c r="LQO140" s="343"/>
      <c r="LQP140" s="343"/>
      <c r="LQQ140" s="343"/>
      <c r="LQR140" s="343"/>
      <c r="LQS140" s="343"/>
      <c r="LQT140" s="343"/>
      <c r="LQU140" s="343"/>
      <c r="LQV140" s="343"/>
      <c r="LQW140" s="343"/>
      <c r="LQX140" s="343"/>
      <c r="LQY140" s="343"/>
      <c r="LQZ140" s="343"/>
      <c r="LRA140" s="343"/>
      <c r="LRB140" s="343"/>
      <c r="LRC140" s="343"/>
      <c r="LRD140" s="343"/>
      <c r="LRE140" s="343"/>
      <c r="LRF140" s="343"/>
      <c r="LRG140" s="343"/>
      <c r="LRH140" s="343"/>
      <c r="LRI140" s="343"/>
      <c r="LRJ140" s="343"/>
      <c r="LRK140" s="343"/>
      <c r="LRL140" s="343"/>
      <c r="LRM140" s="343"/>
      <c r="LRN140" s="343"/>
      <c r="LRO140" s="343"/>
      <c r="LRP140" s="343"/>
      <c r="LRQ140" s="343"/>
      <c r="LRR140" s="343"/>
      <c r="LRS140" s="343"/>
      <c r="LRT140" s="343"/>
      <c r="LRU140" s="343"/>
      <c r="LRV140" s="343"/>
      <c r="LRW140" s="343"/>
      <c r="LRX140" s="343"/>
      <c r="LRY140" s="343"/>
      <c r="LRZ140" s="343"/>
      <c r="LSA140" s="343"/>
      <c r="LSB140" s="343"/>
      <c r="LSC140" s="343"/>
      <c r="LSD140" s="343"/>
      <c r="LSE140" s="343"/>
      <c r="LSF140" s="343"/>
      <c r="LSG140" s="343"/>
      <c r="LSH140" s="343"/>
      <c r="LSI140" s="343"/>
      <c r="LSJ140" s="343"/>
      <c r="LSK140" s="343"/>
      <c r="LSL140" s="343"/>
      <c r="LSM140" s="343"/>
      <c r="LSN140" s="343"/>
      <c r="LSO140" s="343"/>
      <c r="LSP140" s="343"/>
      <c r="LSQ140" s="343"/>
      <c r="LSR140" s="343"/>
      <c r="LSS140" s="343"/>
      <c r="LST140" s="343"/>
      <c r="LSU140" s="343"/>
      <c r="LSV140" s="343"/>
      <c r="LSW140" s="343"/>
      <c r="LSX140" s="343"/>
      <c r="LSY140" s="343"/>
      <c r="LSZ140" s="343"/>
      <c r="LTA140" s="343"/>
      <c r="LTB140" s="343"/>
      <c r="LTC140" s="343"/>
      <c r="LTD140" s="343"/>
      <c r="LTE140" s="343"/>
      <c r="LTF140" s="343"/>
      <c r="LTG140" s="343"/>
      <c r="LTH140" s="343"/>
      <c r="LTI140" s="343"/>
      <c r="LTJ140" s="343"/>
      <c r="LTK140" s="343"/>
      <c r="LTL140" s="343"/>
      <c r="LTM140" s="343"/>
      <c r="LTN140" s="343"/>
      <c r="LTO140" s="343"/>
      <c r="LTP140" s="343"/>
      <c r="LTQ140" s="343"/>
      <c r="LTR140" s="343"/>
      <c r="LTS140" s="343"/>
      <c r="LTT140" s="343"/>
      <c r="LTU140" s="343"/>
      <c r="LTV140" s="343"/>
      <c r="LTW140" s="343"/>
      <c r="LTX140" s="343"/>
      <c r="LTY140" s="343"/>
      <c r="LTZ140" s="343"/>
      <c r="LUA140" s="343"/>
      <c r="LUB140" s="343"/>
      <c r="LUC140" s="343"/>
      <c r="LUD140" s="343"/>
      <c r="LUE140" s="343"/>
      <c r="LUF140" s="343"/>
      <c r="LUG140" s="343"/>
      <c r="LUH140" s="343"/>
      <c r="LUI140" s="343"/>
      <c r="LUJ140" s="343"/>
      <c r="LUK140" s="343"/>
      <c r="LUL140" s="343"/>
      <c r="LUM140" s="343"/>
      <c r="LUN140" s="343"/>
      <c r="LUO140" s="343"/>
      <c r="LUP140" s="343"/>
      <c r="LUQ140" s="343"/>
      <c r="LUR140" s="343"/>
      <c r="LUS140" s="343"/>
      <c r="LUT140" s="343"/>
      <c r="LUU140" s="343"/>
      <c r="LUV140" s="343"/>
      <c r="LUW140" s="343"/>
      <c r="LUX140" s="343"/>
      <c r="LUY140" s="343"/>
      <c r="LUZ140" s="343"/>
      <c r="LVA140" s="343"/>
      <c r="LVB140" s="343"/>
      <c r="LVC140" s="343"/>
      <c r="LVD140" s="343"/>
      <c r="LVE140" s="343"/>
      <c r="LVF140" s="343"/>
      <c r="LVG140" s="343"/>
      <c r="LVH140" s="343"/>
      <c r="LVI140" s="343"/>
      <c r="LVJ140" s="343"/>
      <c r="LVK140" s="343"/>
      <c r="LVL140" s="343"/>
      <c r="LVM140" s="343"/>
      <c r="LVN140" s="343"/>
      <c r="LVO140" s="343"/>
      <c r="LVP140" s="343"/>
      <c r="LVQ140" s="343"/>
      <c r="LVR140" s="343"/>
      <c r="LVS140" s="343"/>
      <c r="LVT140" s="343"/>
      <c r="LVU140" s="343"/>
      <c r="LVV140" s="343"/>
      <c r="LVW140" s="343"/>
      <c r="LVX140" s="343"/>
      <c r="LVY140" s="343"/>
      <c r="LVZ140" s="343"/>
      <c r="LWA140" s="343"/>
      <c r="LWB140" s="343"/>
      <c r="LWC140" s="343"/>
      <c r="LWD140" s="343"/>
      <c r="LWE140" s="343"/>
      <c r="LWF140" s="343"/>
      <c r="LWG140" s="343"/>
      <c r="LWH140" s="343"/>
      <c r="LWI140" s="343"/>
      <c r="LWJ140" s="343"/>
      <c r="LWK140" s="343"/>
      <c r="LWL140" s="343"/>
      <c r="LWM140" s="343"/>
      <c r="LWN140" s="343"/>
      <c r="LWO140" s="343"/>
      <c r="LWP140" s="343"/>
      <c r="LWQ140" s="343"/>
      <c r="LWR140" s="343"/>
      <c r="LWS140" s="343"/>
      <c r="LWT140" s="343"/>
      <c r="LWU140" s="343"/>
      <c r="LWV140" s="343"/>
      <c r="LWW140" s="343"/>
      <c r="LWX140" s="343"/>
      <c r="LWY140" s="343"/>
      <c r="LWZ140" s="343"/>
      <c r="LXA140" s="343"/>
      <c r="LXB140" s="343"/>
      <c r="LXC140" s="343"/>
      <c r="LXD140" s="343"/>
      <c r="LXE140" s="343"/>
      <c r="LXF140" s="343"/>
      <c r="LXG140" s="343"/>
      <c r="LXH140" s="343"/>
      <c r="LXI140" s="343"/>
      <c r="LXJ140" s="343"/>
      <c r="LXK140" s="343"/>
      <c r="LXL140" s="343"/>
      <c r="LXM140" s="343"/>
      <c r="LXN140" s="343"/>
      <c r="LXO140" s="343"/>
      <c r="LXP140" s="343"/>
      <c r="LXQ140" s="343"/>
      <c r="LXR140" s="343"/>
      <c r="LXS140" s="343"/>
      <c r="LXT140" s="343"/>
      <c r="LXU140" s="343"/>
      <c r="LXV140" s="343"/>
      <c r="LXW140" s="343"/>
      <c r="LXX140" s="343"/>
      <c r="LXY140" s="343"/>
      <c r="LXZ140" s="343"/>
      <c r="LYA140" s="343"/>
      <c r="LYB140" s="343"/>
      <c r="LYC140" s="343"/>
      <c r="LYD140" s="343"/>
      <c r="LYE140" s="343"/>
      <c r="LYF140" s="343"/>
      <c r="LYG140" s="343"/>
      <c r="LYH140" s="343"/>
      <c r="LYI140" s="343"/>
      <c r="LYJ140" s="343"/>
      <c r="LYK140" s="343"/>
      <c r="LYL140" s="343"/>
      <c r="LYM140" s="343"/>
      <c r="LYN140" s="343"/>
      <c r="LYO140" s="343"/>
      <c r="LYP140" s="343"/>
      <c r="LYQ140" s="343"/>
      <c r="LYR140" s="343"/>
      <c r="LYS140" s="343"/>
      <c r="LYT140" s="343"/>
      <c r="LYU140" s="343"/>
      <c r="LYV140" s="343"/>
      <c r="LYW140" s="343"/>
      <c r="LYX140" s="343"/>
      <c r="LYY140" s="343"/>
      <c r="LYZ140" s="343"/>
      <c r="LZA140" s="343"/>
      <c r="LZB140" s="343"/>
      <c r="LZC140" s="343"/>
      <c r="LZD140" s="343"/>
      <c r="LZE140" s="343"/>
      <c r="LZF140" s="343"/>
      <c r="LZG140" s="343"/>
      <c r="LZH140" s="343"/>
      <c r="LZI140" s="343"/>
      <c r="LZJ140" s="343"/>
      <c r="LZK140" s="343"/>
      <c r="LZL140" s="343"/>
      <c r="LZM140" s="343"/>
      <c r="LZN140" s="343"/>
      <c r="LZO140" s="343"/>
      <c r="LZP140" s="343"/>
      <c r="LZQ140" s="343"/>
      <c r="LZR140" s="343"/>
      <c r="LZS140" s="343"/>
      <c r="LZT140" s="343"/>
      <c r="LZU140" s="343"/>
      <c r="LZV140" s="343"/>
      <c r="LZW140" s="343"/>
      <c r="LZX140" s="343"/>
      <c r="LZY140" s="343"/>
      <c r="LZZ140" s="343"/>
      <c r="MAA140" s="343"/>
      <c r="MAB140" s="343"/>
      <c r="MAC140" s="343"/>
      <c r="MAD140" s="343"/>
      <c r="MAE140" s="343"/>
      <c r="MAF140" s="343"/>
      <c r="MAG140" s="343"/>
      <c r="MAH140" s="343"/>
      <c r="MAI140" s="343"/>
      <c r="MAJ140" s="343"/>
      <c r="MAK140" s="343"/>
      <c r="MAL140" s="343"/>
      <c r="MAM140" s="343"/>
      <c r="MAN140" s="343"/>
      <c r="MAO140" s="343"/>
      <c r="MAP140" s="343"/>
      <c r="MAQ140" s="343"/>
      <c r="MAR140" s="343"/>
      <c r="MAS140" s="343"/>
      <c r="MAT140" s="343"/>
      <c r="MAU140" s="343"/>
      <c r="MAV140" s="343"/>
      <c r="MAW140" s="343"/>
      <c r="MAX140" s="343"/>
      <c r="MAY140" s="343"/>
      <c r="MAZ140" s="343"/>
      <c r="MBA140" s="343"/>
      <c r="MBB140" s="343"/>
      <c r="MBC140" s="343"/>
      <c r="MBD140" s="343"/>
      <c r="MBE140" s="343"/>
      <c r="MBF140" s="343"/>
      <c r="MBG140" s="343"/>
      <c r="MBH140" s="343"/>
      <c r="MBI140" s="343"/>
      <c r="MBJ140" s="343"/>
      <c r="MBK140" s="343"/>
      <c r="MBL140" s="343"/>
      <c r="MBM140" s="343"/>
      <c r="MBN140" s="343"/>
      <c r="MBO140" s="343"/>
      <c r="MBP140" s="343"/>
      <c r="MBQ140" s="343"/>
      <c r="MBR140" s="343"/>
      <c r="MBS140" s="343"/>
      <c r="MBT140" s="343"/>
      <c r="MBU140" s="343"/>
      <c r="MBV140" s="343"/>
      <c r="MBW140" s="343"/>
      <c r="MBX140" s="343"/>
      <c r="MBY140" s="343"/>
      <c r="MBZ140" s="343"/>
      <c r="MCA140" s="343"/>
      <c r="MCB140" s="343"/>
      <c r="MCC140" s="343"/>
      <c r="MCD140" s="343"/>
      <c r="MCE140" s="343"/>
      <c r="MCF140" s="343"/>
      <c r="MCG140" s="343"/>
      <c r="MCH140" s="343"/>
      <c r="MCI140" s="343"/>
      <c r="MCJ140" s="343"/>
      <c r="MCK140" s="343"/>
      <c r="MCL140" s="343"/>
      <c r="MCM140" s="343"/>
      <c r="MCN140" s="343"/>
      <c r="MCO140" s="343"/>
      <c r="MCP140" s="343"/>
      <c r="MCQ140" s="343"/>
      <c r="MCR140" s="343"/>
      <c r="MCS140" s="343"/>
      <c r="MCT140" s="343"/>
      <c r="MCU140" s="343"/>
      <c r="MCV140" s="343"/>
      <c r="MCW140" s="343"/>
      <c r="MCX140" s="343"/>
      <c r="MCY140" s="343"/>
      <c r="MCZ140" s="343"/>
      <c r="MDA140" s="343"/>
      <c r="MDB140" s="343"/>
      <c r="MDC140" s="343"/>
      <c r="MDD140" s="343"/>
      <c r="MDE140" s="343"/>
      <c r="MDF140" s="343"/>
      <c r="MDG140" s="343"/>
      <c r="MDH140" s="343"/>
      <c r="MDI140" s="343"/>
      <c r="MDJ140" s="343"/>
      <c r="MDK140" s="343"/>
      <c r="MDL140" s="343"/>
      <c r="MDM140" s="343"/>
      <c r="MDN140" s="343"/>
      <c r="MDO140" s="343"/>
      <c r="MDP140" s="343"/>
      <c r="MDQ140" s="343"/>
      <c r="MDR140" s="343"/>
      <c r="MDS140" s="343"/>
      <c r="MDT140" s="343"/>
      <c r="MDU140" s="343"/>
      <c r="MDV140" s="343"/>
      <c r="MDW140" s="343"/>
      <c r="MDX140" s="343"/>
      <c r="MDY140" s="343"/>
      <c r="MDZ140" s="343"/>
      <c r="MEA140" s="343"/>
      <c r="MEB140" s="343"/>
      <c r="MEC140" s="343"/>
      <c r="MED140" s="343"/>
      <c r="MEE140" s="343"/>
      <c r="MEF140" s="343"/>
      <c r="MEG140" s="343"/>
      <c r="MEH140" s="343"/>
      <c r="MEI140" s="343"/>
      <c r="MEJ140" s="343"/>
      <c r="MEK140" s="343"/>
      <c r="MEL140" s="343"/>
      <c r="MEM140" s="343"/>
      <c r="MEN140" s="343"/>
      <c r="MEO140" s="343"/>
      <c r="MEP140" s="343"/>
      <c r="MEQ140" s="343"/>
      <c r="MER140" s="343"/>
      <c r="MES140" s="343"/>
      <c r="MET140" s="343"/>
      <c r="MEU140" s="343"/>
      <c r="MEV140" s="343"/>
      <c r="MEW140" s="343"/>
      <c r="MEX140" s="343"/>
      <c r="MEY140" s="343"/>
      <c r="MEZ140" s="343"/>
      <c r="MFA140" s="343"/>
      <c r="MFB140" s="343"/>
      <c r="MFC140" s="343"/>
      <c r="MFD140" s="343"/>
      <c r="MFE140" s="343"/>
      <c r="MFF140" s="343"/>
      <c r="MFG140" s="343"/>
      <c r="MFH140" s="343"/>
      <c r="MFI140" s="343"/>
      <c r="MFJ140" s="343"/>
      <c r="MFK140" s="343"/>
      <c r="MFL140" s="343"/>
      <c r="MFM140" s="343"/>
      <c r="MFN140" s="343"/>
      <c r="MFO140" s="343"/>
      <c r="MFP140" s="343"/>
      <c r="MFQ140" s="343"/>
      <c r="MFR140" s="343"/>
      <c r="MFS140" s="343"/>
      <c r="MFT140" s="343"/>
      <c r="MFU140" s="343"/>
      <c r="MFV140" s="343"/>
      <c r="MFW140" s="343"/>
      <c r="MFX140" s="343"/>
      <c r="MFY140" s="343"/>
      <c r="MFZ140" s="343"/>
      <c r="MGA140" s="343"/>
      <c r="MGB140" s="343"/>
      <c r="MGC140" s="343"/>
      <c r="MGD140" s="343"/>
      <c r="MGE140" s="343"/>
      <c r="MGF140" s="343"/>
      <c r="MGG140" s="343"/>
      <c r="MGH140" s="343"/>
      <c r="MGI140" s="343"/>
      <c r="MGJ140" s="343"/>
      <c r="MGK140" s="343"/>
      <c r="MGL140" s="343"/>
      <c r="MGM140" s="343"/>
      <c r="MGN140" s="343"/>
      <c r="MGO140" s="343"/>
      <c r="MGP140" s="343"/>
      <c r="MGQ140" s="343"/>
      <c r="MGR140" s="343"/>
      <c r="MGS140" s="343"/>
      <c r="MGT140" s="343"/>
      <c r="MGU140" s="343"/>
      <c r="MGV140" s="343"/>
      <c r="MGW140" s="343"/>
      <c r="MGX140" s="343"/>
      <c r="MGY140" s="343"/>
      <c r="MGZ140" s="343"/>
      <c r="MHA140" s="343"/>
      <c r="MHB140" s="343"/>
      <c r="MHC140" s="343"/>
      <c r="MHD140" s="343"/>
      <c r="MHE140" s="343"/>
      <c r="MHF140" s="343"/>
      <c r="MHG140" s="343"/>
      <c r="MHH140" s="343"/>
      <c r="MHI140" s="343"/>
      <c r="MHJ140" s="343"/>
      <c r="MHK140" s="343"/>
      <c r="MHL140" s="343"/>
      <c r="MHM140" s="343"/>
      <c r="MHN140" s="343"/>
      <c r="MHO140" s="343"/>
      <c r="MHP140" s="343"/>
      <c r="MHQ140" s="343"/>
      <c r="MHR140" s="343"/>
      <c r="MHS140" s="343"/>
      <c r="MHT140" s="343"/>
      <c r="MHU140" s="343"/>
      <c r="MHV140" s="343"/>
      <c r="MHW140" s="343"/>
      <c r="MHX140" s="343"/>
      <c r="MHY140" s="343"/>
      <c r="MHZ140" s="343"/>
      <c r="MIA140" s="343"/>
      <c r="MIB140" s="343"/>
      <c r="MIC140" s="343"/>
      <c r="MID140" s="343"/>
      <c r="MIE140" s="343"/>
      <c r="MIF140" s="343"/>
      <c r="MIG140" s="343"/>
      <c r="MIH140" s="343"/>
      <c r="MII140" s="343"/>
      <c r="MIJ140" s="343"/>
      <c r="MIK140" s="343"/>
      <c r="MIL140" s="343"/>
      <c r="MIM140" s="343"/>
      <c r="MIN140" s="343"/>
      <c r="MIO140" s="343"/>
      <c r="MIP140" s="343"/>
      <c r="MIQ140" s="343"/>
      <c r="MIR140" s="343"/>
      <c r="MIS140" s="343"/>
      <c r="MIT140" s="343"/>
      <c r="MIU140" s="343"/>
      <c r="MIV140" s="343"/>
      <c r="MIW140" s="343"/>
      <c r="MIX140" s="343"/>
      <c r="MIY140" s="343"/>
      <c r="MIZ140" s="343"/>
      <c r="MJA140" s="343"/>
      <c r="MJB140" s="343"/>
      <c r="MJC140" s="343"/>
      <c r="MJD140" s="343"/>
      <c r="MJE140" s="343"/>
      <c r="MJF140" s="343"/>
      <c r="MJG140" s="343"/>
      <c r="MJH140" s="343"/>
      <c r="MJI140" s="343"/>
      <c r="MJJ140" s="343"/>
      <c r="MJK140" s="343"/>
      <c r="MJL140" s="343"/>
      <c r="MJM140" s="343"/>
      <c r="MJN140" s="343"/>
      <c r="MJO140" s="343"/>
      <c r="MJP140" s="343"/>
      <c r="MJQ140" s="343"/>
      <c r="MJR140" s="343"/>
      <c r="MJS140" s="343"/>
      <c r="MJT140" s="343"/>
      <c r="MJU140" s="343"/>
      <c r="MJV140" s="343"/>
      <c r="MJW140" s="343"/>
      <c r="MJX140" s="343"/>
      <c r="MJY140" s="343"/>
      <c r="MJZ140" s="343"/>
      <c r="MKA140" s="343"/>
      <c r="MKB140" s="343"/>
      <c r="MKC140" s="343"/>
      <c r="MKD140" s="343"/>
      <c r="MKE140" s="343"/>
      <c r="MKF140" s="343"/>
      <c r="MKG140" s="343"/>
      <c r="MKH140" s="343"/>
      <c r="MKI140" s="343"/>
      <c r="MKJ140" s="343"/>
      <c r="MKK140" s="343"/>
      <c r="MKL140" s="343"/>
      <c r="MKM140" s="343"/>
      <c r="MKN140" s="343"/>
      <c r="MKO140" s="343"/>
      <c r="MKP140" s="343"/>
      <c r="MKQ140" s="343"/>
      <c r="MKR140" s="343"/>
      <c r="MKS140" s="343"/>
      <c r="MKT140" s="343"/>
      <c r="MKU140" s="343"/>
      <c r="MKV140" s="343"/>
      <c r="MKW140" s="343"/>
      <c r="MKX140" s="343"/>
      <c r="MKY140" s="343"/>
      <c r="MKZ140" s="343"/>
      <c r="MLA140" s="343"/>
      <c r="MLB140" s="343"/>
      <c r="MLC140" s="343"/>
      <c r="MLD140" s="343"/>
      <c r="MLE140" s="343"/>
      <c r="MLF140" s="343"/>
      <c r="MLG140" s="343"/>
      <c r="MLH140" s="343"/>
      <c r="MLI140" s="343"/>
      <c r="MLJ140" s="343"/>
      <c r="MLK140" s="343"/>
      <c r="MLL140" s="343"/>
      <c r="MLM140" s="343"/>
      <c r="MLN140" s="343"/>
      <c r="MLO140" s="343"/>
      <c r="MLP140" s="343"/>
      <c r="MLQ140" s="343"/>
      <c r="MLR140" s="343"/>
      <c r="MLS140" s="343"/>
      <c r="MLT140" s="343"/>
      <c r="MLU140" s="343"/>
      <c r="MLV140" s="343"/>
      <c r="MLW140" s="343"/>
      <c r="MLX140" s="343"/>
      <c r="MLY140" s="343"/>
      <c r="MLZ140" s="343"/>
      <c r="MMA140" s="343"/>
      <c r="MMB140" s="343"/>
      <c r="MMC140" s="343"/>
      <c r="MMD140" s="343"/>
      <c r="MME140" s="343"/>
      <c r="MMF140" s="343"/>
      <c r="MMG140" s="343"/>
      <c r="MMH140" s="343"/>
      <c r="MMI140" s="343"/>
      <c r="MMJ140" s="343"/>
      <c r="MMK140" s="343"/>
      <c r="MML140" s="343"/>
      <c r="MMM140" s="343"/>
      <c r="MMN140" s="343"/>
      <c r="MMO140" s="343"/>
      <c r="MMP140" s="343"/>
      <c r="MMQ140" s="343"/>
      <c r="MMR140" s="343"/>
      <c r="MMS140" s="343"/>
      <c r="MMT140" s="343"/>
      <c r="MMU140" s="343"/>
      <c r="MMV140" s="343"/>
      <c r="MMW140" s="343"/>
      <c r="MMX140" s="343"/>
      <c r="MMY140" s="343"/>
      <c r="MMZ140" s="343"/>
      <c r="MNA140" s="343"/>
      <c r="MNB140" s="343"/>
      <c r="MNC140" s="343"/>
      <c r="MND140" s="343"/>
      <c r="MNE140" s="343"/>
      <c r="MNF140" s="343"/>
      <c r="MNG140" s="343"/>
      <c r="MNH140" s="343"/>
      <c r="MNI140" s="343"/>
      <c r="MNJ140" s="343"/>
      <c r="MNK140" s="343"/>
      <c r="MNL140" s="343"/>
      <c r="MNM140" s="343"/>
      <c r="MNN140" s="343"/>
      <c r="MNO140" s="343"/>
      <c r="MNP140" s="343"/>
      <c r="MNQ140" s="343"/>
      <c r="MNR140" s="343"/>
      <c r="MNS140" s="343"/>
      <c r="MNT140" s="343"/>
      <c r="MNU140" s="343"/>
      <c r="MNV140" s="343"/>
      <c r="MNW140" s="343"/>
      <c r="MNX140" s="343"/>
      <c r="MNY140" s="343"/>
      <c r="MNZ140" s="343"/>
      <c r="MOA140" s="343"/>
      <c r="MOB140" s="343"/>
      <c r="MOC140" s="343"/>
      <c r="MOD140" s="343"/>
      <c r="MOE140" s="343"/>
      <c r="MOF140" s="343"/>
      <c r="MOG140" s="343"/>
      <c r="MOH140" s="343"/>
      <c r="MOI140" s="343"/>
      <c r="MOJ140" s="343"/>
      <c r="MOK140" s="343"/>
      <c r="MOL140" s="343"/>
      <c r="MOM140" s="343"/>
      <c r="MON140" s="343"/>
      <c r="MOO140" s="343"/>
      <c r="MOP140" s="343"/>
      <c r="MOQ140" s="343"/>
      <c r="MOR140" s="343"/>
      <c r="MOS140" s="343"/>
      <c r="MOT140" s="343"/>
      <c r="MOU140" s="343"/>
      <c r="MOV140" s="343"/>
      <c r="MOW140" s="343"/>
      <c r="MOX140" s="343"/>
      <c r="MOY140" s="343"/>
      <c r="MOZ140" s="343"/>
      <c r="MPA140" s="343"/>
      <c r="MPB140" s="343"/>
      <c r="MPC140" s="343"/>
      <c r="MPD140" s="343"/>
      <c r="MPE140" s="343"/>
      <c r="MPF140" s="343"/>
      <c r="MPG140" s="343"/>
      <c r="MPH140" s="343"/>
      <c r="MPI140" s="343"/>
      <c r="MPJ140" s="343"/>
      <c r="MPK140" s="343"/>
      <c r="MPL140" s="343"/>
      <c r="MPM140" s="343"/>
      <c r="MPN140" s="343"/>
      <c r="MPO140" s="343"/>
      <c r="MPP140" s="343"/>
      <c r="MPQ140" s="343"/>
      <c r="MPR140" s="343"/>
      <c r="MPS140" s="343"/>
      <c r="MPT140" s="343"/>
      <c r="MPU140" s="343"/>
      <c r="MPV140" s="343"/>
      <c r="MPW140" s="343"/>
      <c r="MPX140" s="343"/>
      <c r="MPY140" s="343"/>
      <c r="MPZ140" s="343"/>
      <c r="MQA140" s="343"/>
      <c r="MQB140" s="343"/>
      <c r="MQC140" s="343"/>
      <c r="MQD140" s="343"/>
      <c r="MQE140" s="343"/>
      <c r="MQF140" s="343"/>
      <c r="MQG140" s="343"/>
      <c r="MQH140" s="343"/>
      <c r="MQI140" s="343"/>
      <c r="MQJ140" s="343"/>
      <c r="MQK140" s="343"/>
      <c r="MQL140" s="343"/>
      <c r="MQM140" s="343"/>
      <c r="MQN140" s="343"/>
      <c r="MQO140" s="343"/>
      <c r="MQP140" s="343"/>
      <c r="MQQ140" s="343"/>
      <c r="MQR140" s="343"/>
      <c r="MQS140" s="343"/>
      <c r="MQT140" s="343"/>
      <c r="MQU140" s="343"/>
      <c r="MQV140" s="343"/>
      <c r="MQW140" s="343"/>
      <c r="MQX140" s="343"/>
      <c r="MQY140" s="343"/>
      <c r="MQZ140" s="343"/>
      <c r="MRA140" s="343"/>
      <c r="MRB140" s="343"/>
      <c r="MRC140" s="343"/>
      <c r="MRD140" s="343"/>
      <c r="MRE140" s="343"/>
      <c r="MRF140" s="343"/>
      <c r="MRG140" s="343"/>
      <c r="MRH140" s="343"/>
      <c r="MRI140" s="343"/>
      <c r="MRJ140" s="343"/>
      <c r="MRK140" s="343"/>
      <c r="MRL140" s="343"/>
      <c r="MRM140" s="343"/>
      <c r="MRN140" s="343"/>
      <c r="MRO140" s="343"/>
      <c r="MRP140" s="343"/>
      <c r="MRQ140" s="343"/>
      <c r="MRR140" s="343"/>
      <c r="MRS140" s="343"/>
      <c r="MRT140" s="343"/>
      <c r="MRU140" s="343"/>
      <c r="MRV140" s="343"/>
      <c r="MRW140" s="343"/>
      <c r="MRX140" s="343"/>
      <c r="MRY140" s="343"/>
      <c r="MRZ140" s="343"/>
      <c r="MSA140" s="343"/>
      <c r="MSB140" s="343"/>
      <c r="MSC140" s="343"/>
      <c r="MSD140" s="343"/>
      <c r="MSE140" s="343"/>
      <c r="MSF140" s="343"/>
      <c r="MSG140" s="343"/>
      <c r="MSH140" s="343"/>
      <c r="MSI140" s="343"/>
      <c r="MSJ140" s="343"/>
      <c r="MSK140" s="343"/>
      <c r="MSL140" s="343"/>
      <c r="MSM140" s="343"/>
      <c r="MSN140" s="343"/>
      <c r="MSO140" s="343"/>
      <c r="MSP140" s="343"/>
      <c r="MSQ140" s="343"/>
      <c r="MSR140" s="343"/>
      <c r="MSS140" s="343"/>
      <c r="MST140" s="343"/>
      <c r="MSU140" s="343"/>
      <c r="MSV140" s="343"/>
      <c r="MSW140" s="343"/>
      <c r="MSX140" s="343"/>
      <c r="MSY140" s="343"/>
      <c r="MSZ140" s="343"/>
      <c r="MTA140" s="343"/>
      <c r="MTB140" s="343"/>
      <c r="MTC140" s="343"/>
      <c r="MTD140" s="343"/>
      <c r="MTE140" s="343"/>
      <c r="MTF140" s="343"/>
      <c r="MTG140" s="343"/>
      <c r="MTH140" s="343"/>
      <c r="MTI140" s="343"/>
      <c r="MTJ140" s="343"/>
      <c r="MTK140" s="343"/>
      <c r="MTL140" s="343"/>
      <c r="MTM140" s="343"/>
      <c r="MTN140" s="343"/>
      <c r="MTO140" s="343"/>
      <c r="MTP140" s="343"/>
      <c r="MTQ140" s="343"/>
      <c r="MTR140" s="343"/>
      <c r="MTS140" s="343"/>
      <c r="MTT140" s="343"/>
      <c r="MTU140" s="343"/>
      <c r="MTV140" s="343"/>
      <c r="MTW140" s="343"/>
      <c r="MTX140" s="343"/>
      <c r="MTY140" s="343"/>
      <c r="MTZ140" s="343"/>
      <c r="MUA140" s="343"/>
      <c r="MUB140" s="343"/>
      <c r="MUC140" s="343"/>
      <c r="MUD140" s="343"/>
      <c r="MUE140" s="343"/>
      <c r="MUF140" s="343"/>
      <c r="MUG140" s="343"/>
      <c r="MUH140" s="343"/>
      <c r="MUI140" s="343"/>
      <c r="MUJ140" s="343"/>
      <c r="MUK140" s="343"/>
      <c r="MUL140" s="343"/>
      <c r="MUM140" s="343"/>
      <c r="MUN140" s="343"/>
      <c r="MUO140" s="343"/>
      <c r="MUP140" s="343"/>
      <c r="MUQ140" s="343"/>
      <c r="MUR140" s="343"/>
      <c r="MUS140" s="343"/>
      <c r="MUT140" s="343"/>
      <c r="MUU140" s="343"/>
      <c r="MUV140" s="343"/>
      <c r="MUW140" s="343"/>
      <c r="MUX140" s="343"/>
      <c r="MUY140" s="343"/>
      <c r="MUZ140" s="343"/>
      <c r="MVA140" s="343"/>
      <c r="MVB140" s="343"/>
      <c r="MVC140" s="343"/>
      <c r="MVD140" s="343"/>
      <c r="MVE140" s="343"/>
      <c r="MVF140" s="343"/>
      <c r="MVG140" s="343"/>
      <c r="MVH140" s="343"/>
      <c r="MVI140" s="343"/>
      <c r="MVJ140" s="343"/>
      <c r="MVK140" s="343"/>
      <c r="MVL140" s="343"/>
      <c r="MVM140" s="343"/>
      <c r="MVN140" s="343"/>
      <c r="MVO140" s="343"/>
      <c r="MVP140" s="343"/>
      <c r="MVQ140" s="343"/>
      <c r="MVR140" s="343"/>
      <c r="MVS140" s="343"/>
      <c r="MVT140" s="343"/>
      <c r="MVU140" s="343"/>
      <c r="MVV140" s="343"/>
      <c r="MVW140" s="343"/>
      <c r="MVX140" s="343"/>
      <c r="MVY140" s="343"/>
      <c r="MVZ140" s="343"/>
      <c r="MWA140" s="343"/>
      <c r="MWB140" s="343"/>
      <c r="MWC140" s="343"/>
      <c r="MWD140" s="343"/>
      <c r="MWE140" s="343"/>
      <c r="MWF140" s="343"/>
      <c r="MWG140" s="343"/>
      <c r="MWH140" s="343"/>
      <c r="MWI140" s="343"/>
      <c r="MWJ140" s="343"/>
      <c r="MWK140" s="343"/>
      <c r="MWL140" s="343"/>
      <c r="MWM140" s="343"/>
      <c r="MWN140" s="343"/>
      <c r="MWO140" s="343"/>
      <c r="MWP140" s="343"/>
      <c r="MWQ140" s="343"/>
      <c r="MWR140" s="343"/>
      <c r="MWS140" s="343"/>
      <c r="MWT140" s="343"/>
      <c r="MWU140" s="343"/>
      <c r="MWV140" s="343"/>
      <c r="MWW140" s="343"/>
      <c r="MWX140" s="343"/>
      <c r="MWY140" s="343"/>
      <c r="MWZ140" s="343"/>
      <c r="MXA140" s="343"/>
      <c r="MXB140" s="343"/>
      <c r="MXC140" s="343"/>
      <c r="MXD140" s="343"/>
      <c r="MXE140" s="343"/>
      <c r="MXF140" s="343"/>
      <c r="MXG140" s="343"/>
      <c r="MXH140" s="343"/>
      <c r="MXI140" s="343"/>
      <c r="MXJ140" s="343"/>
      <c r="MXK140" s="343"/>
      <c r="MXL140" s="343"/>
      <c r="MXM140" s="343"/>
      <c r="MXN140" s="343"/>
      <c r="MXO140" s="343"/>
      <c r="MXP140" s="343"/>
      <c r="MXQ140" s="343"/>
      <c r="MXR140" s="343"/>
      <c r="MXS140" s="343"/>
      <c r="MXT140" s="343"/>
      <c r="MXU140" s="343"/>
      <c r="MXV140" s="343"/>
      <c r="MXW140" s="343"/>
      <c r="MXX140" s="343"/>
      <c r="MXY140" s="343"/>
      <c r="MXZ140" s="343"/>
      <c r="MYA140" s="343"/>
      <c r="MYB140" s="343"/>
      <c r="MYC140" s="343"/>
      <c r="MYD140" s="343"/>
      <c r="MYE140" s="343"/>
      <c r="MYF140" s="343"/>
      <c r="MYG140" s="343"/>
      <c r="MYH140" s="343"/>
      <c r="MYI140" s="343"/>
      <c r="MYJ140" s="343"/>
      <c r="MYK140" s="343"/>
      <c r="MYL140" s="343"/>
      <c r="MYM140" s="343"/>
      <c r="MYN140" s="343"/>
      <c r="MYO140" s="343"/>
      <c r="MYP140" s="343"/>
      <c r="MYQ140" s="343"/>
      <c r="MYR140" s="343"/>
      <c r="MYS140" s="343"/>
      <c r="MYT140" s="343"/>
      <c r="MYU140" s="343"/>
      <c r="MYV140" s="343"/>
      <c r="MYW140" s="343"/>
      <c r="MYX140" s="343"/>
      <c r="MYY140" s="343"/>
      <c r="MYZ140" s="343"/>
      <c r="MZA140" s="343"/>
      <c r="MZB140" s="343"/>
      <c r="MZC140" s="343"/>
      <c r="MZD140" s="343"/>
      <c r="MZE140" s="343"/>
      <c r="MZF140" s="343"/>
      <c r="MZG140" s="343"/>
      <c r="MZH140" s="343"/>
      <c r="MZI140" s="343"/>
      <c r="MZJ140" s="343"/>
      <c r="MZK140" s="343"/>
      <c r="MZL140" s="343"/>
      <c r="MZM140" s="343"/>
      <c r="MZN140" s="343"/>
      <c r="MZO140" s="343"/>
      <c r="MZP140" s="343"/>
      <c r="MZQ140" s="343"/>
      <c r="MZR140" s="343"/>
      <c r="MZS140" s="343"/>
      <c r="MZT140" s="343"/>
      <c r="MZU140" s="343"/>
      <c r="MZV140" s="343"/>
      <c r="MZW140" s="343"/>
      <c r="MZX140" s="343"/>
      <c r="MZY140" s="343"/>
      <c r="MZZ140" s="343"/>
      <c r="NAA140" s="343"/>
      <c r="NAB140" s="343"/>
      <c r="NAC140" s="343"/>
      <c r="NAD140" s="343"/>
      <c r="NAE140" s="343"/>
      <c r="NAF140" s="343"/>
      <c r="NAG140" s="343"/>
      <c r="NAH140" s="343"/>
      <c r="NAI140" s="343"/>
      <c r="NAJ140" s="343"/>
      <c r="NAK140" s="343"/>
      <c r="NAL140" s="343"/>
      <c r="NAM140" s="343"/>
      <c r="NAN140" s="343"/>
      <c r="NAO140" s="343"/>
      <c r="NAP140" s="343"/>
      <c r="NAQ140" s="343"/>
      <c r="NAR140" s="343"/>
      <c r="NAS140" s="343"/>
      <c r="NAT140" s="343"/>
      <c r="NAU140" s="343"/>
      <c r="NAV140" s="343"/>
      <c r="NAW140" s="343"/>
      <c r="NAX140" s="343"/>
      <c r="NAY140" s="343"/>
      <c r="NAZ140" s="343"/>
      <c r="NBA140" s="343"/>
      <c r="NBB140" s="343"/>
      <c r="NBC140" s="343"/>
      <c r="NBD140" s="343"/>
      <c r="NBE140" s="343"/>
      <c r="NBF140" s="343"/>
      <c r="NBG140" s="343"/>
      <c r="NBH140" s="343"/>
      <c r="NBI140" s="343"/>
      <c r="NBJ140" s="343"/>
      <c r="NBK140" s="343"/>
      <c r="NBL140" s="343"/>
      <c r="NBM140" s="343"/>
      <c r="NBN140" s="343"/>
      <c r="NBO140" s="343"/>
      <c r="NBP140" s="343"/>
      <c r="NBQ140" s="343"/>
      <c r="NBR140" s="343"/>
      <c r="NBS140" s="343"/>
      <c r="NBT140" s="343"/>
      <c r="NBU140" s="343"/>
      <c r="NBV140" s="343"/>
      <c r="NBW140" s="343"/>
      <c r="NBX140" s="343"/>
      <c r="NBY140" s="343"/>
      <c r="NBZ140" s="343"/>
      <c r="NCA140" s="343"/>
      <c r="NCB140" s="343"/>
      <c r="NCC140" s="343"/>
      <c r="NCD140" s="343"/>
      <c r="NCE140" s="343"/>
      <c r="NCF140" s="343"/>
      <c r="NCG140" s="343"/>
      <c r="NCH140" s="343"/>
      <c r="NCI140" s="343"/>
      <c r="NCJ140" s="343"/>
      <c r="NCK140" s="343"/>
      <c r="NCL140" s="343"/>
      <c r="NCM140" s="343"/>
      <c r="NCN140" s="343"/>
      <c r="NCO140" s="343"/>
      <c r="NCP140" s="343"/>
      <c r="NCQ140" s="343"/>
      <c r="NCR140" s="343"/>
      <c r="NCS140" s="343"/>
      <c r="NCT140" s="343"/>
      <c r="NCU140" s="343"/>
      <c r="NCV140" s="343"/>
      <c r="NCW140" s="343"/>
      <c r="NCX140" s="343"/>
      <c r="NCY140" s="343"/>
      <c r="NCZ140" s="343"/>
      <c r="NDA140" s="343"/>
      <c r="NDB140" s="343"/>
      <c r="NDC140" s="343"/>
      <c r="NDD140" s="343"/>
      <c r="NDE140" s="343"/>
      <c r="NDF140" s="343"/>
      <c r="NDG140" s="343"/>
      <c r="NDH140" s="343"/>
      <c r="NDI140" s="343"/>
      <c r="NDJ140" s="343"/>
      <c r="NDK140" s="343"/>
      <c r="NDL140" s="343"/>
      <c r="NDM140" s="343"/>
      <c r="NDN140" s="343"/>
      <c r="NDO140" s="343"/>
      <c r="NDP140" s="343"/>
      <c r="NDQ140" s="343"/>
      <c r="NDR140" s="343"/>
      <c r="NDS140" s="343"/>
      <c r="NDT140" s="343"/>
      <c r="NDU140" s="343"/>
      <c r="NDV140" s="343"/>
      <c r="NDW140" s="343"/>
      <c r="NDX140" s="343"/>
      <c r="NDY140" s="343"/>
      <c r="NDZ140" s="343"/>
      <c r="NEA140" s="343"/>
      <c r="NEB140" s="343"/>
      <c r="NEC140" s="343"/>
      <c r="NED140" s="343"/>
      <c r="NEE140" s="343"/>
      <c r="NEF140" s="343"/>
      <c r="NEG140" s="343"/>
      <c r="NEH140" s="343"/>
      <c r="NEI140" s="343"/>
      <c r="NEJ140" s="343"/>
      <c r="NEK140" s="343"/>
      <c r="NEL140" s="343"/>
      <c r="NEM140" s="343"/>
      <c r="NEN140" s="343"/>
      <c r="NEO140" s="343"/>
      <c r="NEP140" s="343"/>
      <c r="NEQ140" s="343"/>
      <c r="NER140" s="343"/>
      <c r="NES140" s="343"/>
      <c r="NET140" s="343"/>
      <c r="NEU140" s="343"/>
      <c r="NEV140" s="343"/>
      <c r="NEW140" s="343"/>
      <c r="NEX140" s="343"/>
      <c r="NEY140" s="343"/>
      <c r="NEZ140" s="343"/>
      <c r="NFA140" s="343"/>
      <c r="NFB140" s="343"/>
      <c r="NFC140" s="343"/>
      <c r="NFD140" s="343"/>
      <c r="NFE140" s="343"/>
      <c r="NFF140" s="343"/>
      <c r="NFG140" s="343"/>
      <c r="NFH140" s="343"/>
      <c r="NFI140" s="343"/>
      <c r="NFJ140" s="343"/>
      <c r="NFK140" s="343"/>
      <c r="NFL140" s="343"/>
      <c r="NFM140" s="343"/>
      <c r="NFN140" s="343"/>
      <c r="NFO140" s="343"/>
      <c r="NFP140" s="343"/>
      <c r="NFQ140" s="343"/>
      <c r="NFR140" s="343"/>
      <c r="NFS140" s="343"/>
      <c r="NFT140" s="343"/>
      <c r="NFU140" s="343"/>
      <c r="NFV140" s="343"/>
      <c r="NFW140" s="343"/>
      <c r="NFX140" s="343"/>
      <c r="NFY140" s="343"/>
      <c r="NFZ140" s="343"/>
      <c r="NGA140" s="343"/>
      <c r="NGB140" s="343"/>
      <c r="NGC140" s="343"/>
      <c r="NGD140" s="343"/>
      <c r="NGE140" s="343"/>
      <c r="NGF140" s="343"/>
      <c r="NGG140" s="343"/>
      <c r="NGH140" s="343"/>
      <c r="NGI140" s="343"/>
      <c r="NGJ140" s="343"/>
      <c r="NGK140" s="343"/>
      <c r="NGL140" s="343"/>
      <c r="NGM140" s="343"/>
      <c r="NGN140" s="343"/>
      <c r="NGO140" s="343"/>
      <c r="NGP140" s="343"/>
      <c r="NGQ140" s="343"/>
      <c r="NGR140" s="343"/>
      <c r="NGS140" s="343"/>
      <c r="NGT140" s="343"/>
      <c r="NGU140" s="343"/>
      <c r="NGV140" s="343"/>
      <c r="NGW140" s="343"/>
      <c r="NGX140" s="343"/>
      <c r="NGY140" s="343"/>
      <c r="NGZ140" s="343"/>
      <c r="NHA140" s="343"/>
      <c r="NHB140" s="343"/>
      <c r="NHC140" s="343"/>
      <c r="NHD140" s="343"/>
      <c r="NHE140" s="343"/>
      <c r="NHF140" s="343"/>
      <c r="NHG140" s="343"/>
      <c r="NHH140" s="343"/>
      <c r="NHI140" s="343"/>
      <c r="NHJ140" s="343"/>
      <c r="NHK140" s="343"/>
      <c r="NHL140" s="343"/>
      <c r="NHM140" s="343"/>
      <c r="NHN140" s="343"/>
      <c r="NHO140" s="343"/>
      <c r="NHP140" s="343"/>
      <c r="NHQ140" s="343"/>
      <c r="NHR140" s="343"/>
      <c r="NHS140" s="343"/>
      <c r="NHT140" s="343"/>
      <c r="NHU140" s="343"/>
      <c r="NHV140" s="343"/>
      <c r="NHW140" s="343"/>
      <c r="NHX140" s="343"/>
      <c r="NHY140" s="343"/>
      <c r="NHZ140" s="343"/>
      <c r="NIA140" s="343"/>
      <c r="NIB140" s="343"/>
      <c r="NIC140" s="343"/>
      <c r="NID140" s="343"/>
      <c r="NIE140" s="343"/>
      <c r="NIF140" s="343"/>
      <c r="NIG140" s="343"/>
      <c r="NIH140" s="343"/>
      <c r="NII140" s="343"/>
      <c r="NIJ140" s="343"/>
      <c r="NIK140" s="343"/>
      <c r="NIL140" s="343"/>
      <c r="NIM140" s="343"/>
      <c r="NIN140" s="343"/>
      <c r="NIO140" s="343"/>
      <c r="NIP140" s="343"/>
      <c r="NIQ140" s="343"/>
      <c r="NIR140" s="343"/>
      <c r="NIS140" s="343"/>
      <c r="NIT140" s="343"/>
      <c r="NIU140" s="343"/>
      <c r="NIV140" s="343"/>
      <c r="NIW140" s="343"/>
      <c r="NIX140" s="343"/>
      <c r="NIY140" s="343"/>
      <c r="NIZ140" s="343"/>
      <c r="NJA140" s="343"/>
      <c r="NJB140" s="343"/>
      <c r="NJC140" s="343"/>
      <c r="NJD140" s="343"/>
      <c r="NJE140" s="343"/>
      <c r="NJF140" s="343"/>
      <c r="NJG140" s="343"/>
      <c r="NJH140" s="343"/>
      <c r="NJI140" s="343"/>
      <c r="NJJ140" s="343"/>
      <c r="NJK140" s="343"/>
      <c r="NJL140" s="343"/>
      <c r="NJM140" s="343"/>
      <c r="NJN140" s="343"/>
      <c r="NJO140" s="343"/>
      <c r="NJP140" s="343"/>
      <c r="NJQ140" s="343"/>
      <c r="NJR140" s="343"/>
      <c r="NJS140" s="343"/>
      <c r="NJT140" s="343"/>
      <c r="NJU140" s="343"/>
      <c r="NJV140" s="343"/>
      <c r="NJW140" s="343"/>
      <c r="NJX140" s="343"/>
      <c r="NJY140" s="343"/>
      <c r="NJZ140" s="343"/>
      <c r="NKA140" s="343"/>
      <c r="NKB140" s="343"/>
      <c r="NKC140" s="343"/>
      <c r="NKD140" s="343"/>
      <c r="NKE140" s="343"/>
      <c r="NKF140" s="343"/>
      <c r="NKG140" s="343"/>
      <c r="NKH140" s="343"/>
      <c r="NKI140" s="343"/>
      <c r="NKJ140" s="343"/>
      <c r="NKK140" s="343"/>
      <c r="NKL140" s="343"/>
      <c r="NKM140" s="343"/>
      <c r="NKN140" s="343"/>
      <c r="NKO140" s="343"/>
      <c r="NKP140" s="343"/>
      <c r="NKQ140" s="343"/>
      <c r="NKR140" s="343"/>
      <c r="NKS140" s="343"/>
      <c r="NKT140" s="343"/>
      <c r="NKU140" s="343"/>
      <c r="NKV140" s="343"/>
      <c r="NKW140" s="343"/>
      <c r="NKX140" s="343"/>
      <c r="NKY140" s="343"/>
      <c r="NKZ140" s="343"/>
      <c r="NLA140" s="343"/>
      <c r="NLB140" s="343"/>
      <c r="NLC140" s="343"/>
      <c r="NLD140" s="343"/>
      <c r="NLE140" s="343"/>
      <c r="NLF140" s="343"/>
      <c r="NLG140" s="343"/>
      <c r="NLH140" s="343"/>
      <c r="NLI140" s="343"/>
      <c r="NLJ140" s="343"/>
      <c r="NLK140" s="343"/>
      <c r="NLL140" s="343"/>
      <c r="NLM140" s="343"/>
      <c r="NLN140" s="343"/>
      <c r="NLO140" s="343"/>
      <c r="NLP140" s="343"/>
      <c r="NLQ140" s="343"/>
      <c r="NLR140" s="343"/>
      <c r="NLS140" s="343"/>
      <c r="NLT140" s="343"/>
      <c r="NLU140" s="343"/>
      <c r="NLV140" s="343"/>
      <c r="NLW140" s="343"/>
      <c r="NLX140" s="343"/>
      <c r="NLY140" s="343"/>
      <c r="NLZ140" s="343"/>
      <c r="NMA140" s="343"/>
      <c r="NMB140" s="343"/>
      <c r="NMC140" s="343"/>
      <c r="NMD140" s="343"/>
      <c r="NME140" s="343"/>
      <c r="NMF140" s="343"/>
      <c r="NMG140" s="343"/>
      <c r="NMH140" s="343"/>
      <c r="NMI140" s="343"/>
      <c r="NMJ140" s="343"/>
      <c r="NMK140" s="343"/>
      <c r="NML140" s="343"/>
      <c r="NMM140" s="343"/>
      <c r="NMN140" s="343"/>
      <c r="NMO140" s="343"/>
      <c r="NMP140" s="343"/>
      <c r="NMQ140" s="343"/>
      <c r="NMR140" s="343"/>
      <c r="NMS140" s="343"/>
      <c r="NMT140" s="343"/>
      <c r="NMU140" s="343"/>
      <c r="NMV140" s="343"/>
      <c r="NMW140" s="343"/>
      <c r="NMX140" s="343"/>
      <c r="NMY140" s="343"/>
      <c r="NMZ140" s="343"/>
      <c r="NNA140" s="343"/>
      <c r="NNB140" s="343"/>
      <c r="NNC140" s="343"/>
      <c r="NND140" s="343"/>
      <c r="NNE140" s="343"/>
      <c r="NNF140" s="343"/>
      <c r="NNG140" s="343"/>
      <c r="NNH140" s="343"/>
      <c r="NNI140" s="343"/>
      <c r="NNJ140" s="343"/>
      <c r="NNK140" s="343"/>
      <c r="NNL140" s="343"/>
      <c r="NNM140" s="343"/>
      <c r="NNN140" s="343"/>
      <c r="NNO140" s="343"/>
      <c r="NNP140" s="343"/>
      <c r="NNQ140" s="343"/>
      <c r="NNR140" s="343"/>
      <c r="NNS140" s="343"/>
      <c r="NNT140" s="343"/>
      <c r="NNU140" s="343"/>
      <c r="NNV140" s="343"/>
      <c r="NNW140" s="343"/>
      <c r="NNX140" s="343"/>
      <c r="NNY140" s="343"/>
      <c r="NNZ140" s="343"/>
      <c r="NOA140" s="343"/>
      <c r="NOB140" s="343"/>
      <c r="NOC140" s="343"/>
      <c r="NOD140" s="343"/>
      <c r="NOE140" s="343"/>
      <c r="NOF140" s="343"/>
      <c r="NOG140" s="343"/>
      <c r="NOH140" s="343"/>
      <c r="NOI140" s="343"/>
      <c r="NOJ140" s="343"/>
      <c r="NOK140" s="343"/>
      <c r="NOL140" s="343"/>
      <c r="NOM140" s="343"/>
      <c r="NON140" s="343"/>
      <c r="NOO140" s="343"/>
      <c r="NOP140" s="343"/>
      <c r="NOQ140" s="343"/>
      <c r="NOR140" s="343"/>
      <c r="NOS140" s="343"/>
      <c r="NOT140" s="343"/>
      <c r="NOU140" s="343"/>
      <c r="NOV140" s="343"/>
      <c r="NOW140" s="343"/>
      <c r="NOX140" s="343"/>
      <c r="NOY140" s="343"/>
      <c r="NOZ140" s="343"/>
      <c r="NPA140" s="343"/>
      <c r="NPB140" s="343"/>
      <c r="NPC140" s="343"/>
      <c r="NPD140" s="343"/>
      <c r="NPE140" s="343"/>
      <c r="NPF140" s="343"/>
      <c r="NPG140" s="343"/>
      <c r="NPH140" s="343"/>
      <c r="NPI140" s="343"/>
      <c r="NPJ140" s="343"/>
      <c r="NPK140" s="343"/>
      <c r="NPL140" s="343"/>
      <c r="NPM140" s="343"/>
      <c r="NPN140" s="343"/>
      <c r="NPO140" s="343"/>
      <c r="NPP140" s="343"/>
      <c r="NPQ140" s="343"/>
      <c r="NPR140" s="343"/>
      <c r="NPS140" s="343"/>
      <c r="NPT140" s="343"/>
      <c r="NPU140" s="343"/>
      <c r="NPV140" s="343"/>
      <c r="NPW140" s="343"/>
      <c r="NPX140" s="343"/>
      <c r="NPY140" s="343"/>
      <c r="NPZ140" s="343"/>
      <c r="NQA140" s="343"/>
      <c r="NQB140" s="343"/>
      <c r="NQC140" s="343"/>
      <c r="NQD140" s="343"/>
      <c r="NQE140" s="343"/>
      <c r="NQF140" s="343"/>
      <c r="NQG140" s="343"/>
      <c r="NQH140" s="343"/>
      <c r="NQI140" s="343"/>
      <c r="NQJ140" s="343"/>
      <c r="NQK140" s="343"/>
      <c r="NQL140" s="343"/>
      <c r="NQM140" s="343"/>
      <c r="NQN140" s="343"/>
      <c r="NQO140" s="343"/>
      <c r="NQP140" s="343"/>
      <c r="NQQ140" s="343"/>
      <c r="NQR140" s="343"/>
      <c r="NQS140" s="343"/>
      <c r="NQT140" s="343"/>
      <c r="NQU140" s="343"/>
      <c r="NQV140" s="343"/>
      <c r="NQW140" s="343"/>
      <c r="NQX140" s="343"/>
      <c r="NQY140" s="343"/>
      <c r="NQZ140" s="343"/>
      <c r="NRA140" s="343"/>
      <c r="NRB140" s="343"/>
      <c r="NRC140" s="343"/>
      <c r="NRD140" s="343"/>
      <c r="NRE140" s="343"/>
      <c r="NRF140" s="343"/>
      <c r="NRG140" s="343"/>
      <c r="NRH140" s="343"/>
      <c r="NRI140" s="343"/>
      <c r="NRJ140" s="343"/>
      <c r="NRK140" s="343"/>
      <c r="NRL140" s="343"/>
      <c r="NRM140" s="343"/>
      <c r="NRN140" s="343"/>
      <c r="NRO140" s="343"/>
      <c r="NRP140" s="343"/>
      <c r="NRQ140" s="343"/>
      <c r="NRR140" s="343"/>
      <c r="NRS140" s="343"/>
      <c r="NRT140" s="343"/>
      <c r="NRU140" s="343"/>
      <c r="NRV140" s="343"/>
      <c r="NRW140" s="343"/>
      <c r="NRX140" s="343"/>
      <c r="NRY140" s="343"/>
      <c r="NRZ140" s="343"/>
      <c r="NSA140" s="343"/>
      <c r="NSB140" s="343"/>
      <c r="NSC140" s="343"/>
      <c r="NSD140" s="343"/>
      <c r="NSE140" s="343"/>
      <c r="NSF140" s="343"/>
      <c r="NSG140" s="343"/>
      <c r="NSH140" s="343"/>
      <c r="NSI140" s="343"/>
      <c r="NSJ140" s="343"/>
      <c r="NSK140" s="343"/>
      <c r="NSL140" s="343"/>
      <c r="NSM140" s="343"/>
      <c r="NSN140" s="343"/>
      <c r="NSO140" s="343"/>
      <c r="NSP140" s="343"/>
      <c r="NSQ140" s="343"/>
      <c r="NSR140" s="343"/>
      <c r="NSS140" s="343"/>
      <c r="NST140" s="343"/>
      <c r="NSU140" s="343"/>
      <c r="NSV140" s="343"/>
      <c r="NSW140" s="343"/>
      <c r="NSX140" s="343"/>
      <c r="NSY140" s="343"/>
      <c r="NSZ140" s="343"/>
      <c r="NTA140" s="343"/>
      <c r="NTB140" s="343"/>
      <c r="NTC140" s="343"/>
      <c r="NTD140" s="343"/>
      <c r="NTE140" s="343"/>
      <c r="NTF140" s="343"/>
      <c r="NTG140" s="343"/>
      <c r="NTH140" s="343"/>
      <c r="NTI140" s="343"/>
      <c r="NTJ140" s="343"/>
      <c r="NTK140" s="343"/>
      <c r="NTL140" s="343"/>
      <c r="NTM140" s="343"/>
      <c r="NTN140" s="343"/>
      <c r="NTO140" s="343"/>
      <c r="NTP140" s="343"/>
      <c r="NTQ140" s="343"/>
      <c r="NTR140" s="343"/>
      <c r="NTS140" s="343"/>
      <c r="NTT140" s="343"/>
      <c r="NTU140" s="343"/>
      <c r="NTV140" s="343"/>
      <c r="NTW140" s="343"/>
      <c r="NTX140" s="343"/>
      <c r="NTY140" s="343"/>
      <c r="NTZ140" s="343"/>
      <c r="NUA140" s="343"/>
      <c r="NUB140" s="343"/>
      <c r="NUC140" s="343"/>
      <c r="NUD140" s="343"/>
      <c r="NUE140" s="343"/>
      <c r="NUF140" s="343"/>
      <c r="NUG140" s="343"/>
      <c r="NUH140" s="343"/>
      <c r="NUI140" s="343"/>
      <c r="NUJ140" s="343"/>
      <c r="NUK140" s="343"/>
      <c r="NUL140" s="343"/>
      <c r="NUM140" s="343"/>
      <c r="NUN140" s="343"/>
      <c r="NUO140" s="343"/>
      <c r="NUP140" s="343"/>
      <c r="NUQ140" s="343"/>
      <c r="NUR140" s="343"/>
      <c r="NUS140" s="343"/>
      <c r="NUT140" s="343"/>
      <c r="NUU140" s="343"/>
      <c r="NUV140" s="343"/>
      <c r="NUW140" s="343"/>
      <c r="NUX140" s="343"/>
      <c r="NUY140" s="343"/>
      <c r="NUZ140" s="343"/>
      <c r="NVA140" s="343"/>
      <c r="NVB140" s="343"/>
      <c r="NVC140" s="343"/>
      <c r="NVD140" s="343"/>
      <c r="NVE140" s="343"/>
      <c r="NVF140" s="343"/>
      <c r="NVG140" s="343"/>
      <c r="NVH140" s="343"/>
      <c r="NVI140" s="343"/>
      <c r="NVJ140" s="343"/>
      <c r="NVK140" s="343"/>
      <c r="NVL140" s="343"/>
      <c r="NVM140" s="343"/>
      <c r="NVN140" s="343"/>
      <c r="NVO140" s="343"/>
      <c r="NVP140" s="343"/>
      <c r="NVQ140" s="343"/>
      <c r="NVR140" s="343"/>
      <c r="NVS140" s="343"/>
      <c r="NVT140" s="343"/>
      <c r="NVU140" s="343"/>
      <c r="NVV140" s="343"/>
      <c r="NVW140" s="343"/>
      <c r="NVX140" s="343"/>
      <c r="NVY140" s="343"/>
      <c r="NVZ140" s="343"/>
      <c r="NWA140" s="343"/>
      <c r="NWB140" s="343"/>
      <c r="NWC140" s="343"/>
      <c r="NWD140" s="343"/>
      <c r="NWE140" s="343"/>
      <c r="NWF140" s="343"/>
      <c r="NWG140" s="343"/>
      <c r="NWH140" s="343"/>
      <c r="NWI140" s="343"/>
      <c r="NWJ140" s="343"/>
      <c r="NWK140" s="343"/>
      <c r="NWL140" s="343"/>
      <c r="NWM140" s="343"/>
      <c r="NWN140" s="343"/>
      <c r="NWO140" s="343"/>
      <c r="NWP140" s="343"/>
      <c r="NWQ140" s="343"/>
      <c r="NWR140" s="343"/>
      <c r="NWS140" s="343"/>
      <c r="NWT140" s="343"/>
      <c r="NWU140" s="343"/>
      <c r="NWV140" s="343"/>
      <c r="NWW140" s="343"/>
      <c r="NWX140" s="343"/>
      <c r="NWY140" s="343"/>
      <c r="NWZ140" s="343"/>
      <c r="NXA140" s="343"/>
      <c r="NXB140" s="343"/>
      <c r="NXC140" s="343"/>
      <c r="NXD140" s="343"/>
      <c r="NXE140" s="343"/>
      <c r="NXF140" s="343"/>
      <c r="NXG140" s="343"/>
      <c r="NXH140" s="343"/>
      <c r="NXI140" s="343"/>
      <c r="NXJ140" s="343"/>
      <c r="NXK140" s="343"/>
      <c r="NXL140" s="343"/>
      <c r="NXM140" s="343"/>
      <c r="NXN140" s="343"/>
      <c r="NXO140" s="343"/>
      <c r="NXP140" s="343"/>
      <c r="NXQ140" s="343"/>
      <c r="NXR140" s="343"/>
      <c r="NXS140" s="343"/>
      <c r="NXT140" s="343"/>
      <c r="NXU140" s="343"/>
      <c r="NXV140" s="343"/>
      <c r="NXW140" s="343"/>
      <c r="NXX140" s="343"/>
      <c r="NXY140" s="343"/>
      <c r="NXZ140" s="343"/>
      <c r="NYA140" s="343"/>
      <c r="NYB140" s="343"/>
      <c r="NYC140" s="343"/>
      <c r="NYD140" s="343"/>
      <c r="NYE140" s="343"/>
      <c r="NYF140" s="343"/>
      <c r="NYG140" s="343"/>
      <c r="NYH140" s="343"/>
      <c r="NYI140" s="343"/>
      <c r="NYJ140" s="343"/>
      <c r="NYK140" s="343"/>
      <c r="NYL140" s="343"/>
      <c r="NYM140" s="343"/>
      <c r="NYN140" s="343"/>
      <c r="NYO140" s="343"/>
      <c r="NYP140" s="343"/>
      <c r="NYQ140" s="343"/>
      <c r="NYR140" s="343"/>
      <c r="NYS140" s="343"/>
      <c r="NYT140" s="343"/>
      <c r="NYU140" s="343"/>
      <c r="NYV140" s="343"/>
      <c r="NYW140" s="343"/>
      <c r="NYX140" s="343"/>
      <c r="NYY140" s="343"/>
      <c r="NYZ140" s="343"/>
      <c r="NZA140" s="343"/>
      <c r="NZB140" s="343"/>
      <c r="NZC140" s="343"/>
      <c r="NZD140" s="343"/>
      <c r="NZE140" s="343"/>
      <c r="NZF140" s="343"/>
      <c r="NZG140" s="343"/>
      <c r="NZH140" s="343"/>
      <c r="NZI140" s="343"/>
      <c r="NZJ140" s="343"/>
      <c r="NZK140" s="343"/>
      <c r="NZL140" s="343"/>
      <c r="NZM140" s="343"/>
      <c r="NZN140" s="343"/>
      <c r="NZO140" s="343"/>
      <c r="NZP140" s="343"/>
      <c r="NZQ140" s="343"/>
      <c r="NZR140" s="343"/>
      <c r="NZS140" s="343"/>
      <c r="NZT140" s="343"/>
      <c r="NZU140" s="343"/>
      <c r="NZV140" s="343"/>
      <c r="NZW140" s="343"/>
      <c r="NZX140" s="343"/>
      <c r="NZY140" s="343"/>
      <c r="NZZ140" s="343"/>
      <c r="OAA140" s="343"/>
      <c r="OAB140" s="343"/>
      <c r="OAC140" s="343"/>
      <c r="OAD140" s="343"/>
      <c r="OAE140" s="343"/>
      <c r="OAF140" s="343"/>
      <c r="OAG140" s="343"/>
      <c r="OAH140" s="343"/>
      <c r="OAI140" s="343"/>
      <c r="OAJ140" s="343"/>
      <c r="OAK140" s="343"/>
      <c r="OAL140" s="343"/>
      <c r="OAM140" s="343"/>
      <c r="OAN140" s="343"/>
      <c r="OAO140" s="343"/>
      <c r="OAP140" s="343"/>
      <c r="OAQ140" s="343"/>
      <c r="OAR140" s="343"/>
      <c r="OAS140" s="343"/>
      <c r="OAT140" s="343"/>
      <c r="OAU140" s="343"/>
      <c r="OAV140" s="343"/>
      <c r="OAW140" s="343"/>
      <c r="OAX140" s="343"/>
      <c r="OAY140" s="343"/>
      <c r="OAZ140" s="343"/>
      <c r="OBA140" s="343"/>
      <c r="OBB140" s="343"/>
      <c r="OBC140" s="343"/>
      <c r="OBD140" s="343"/>
      <c r="OBE140" s="343"/>
      <c r="OBF140" s="343"/>
      <c r="OBG140" s="343"/>
      <c r="OBH140" s="343"/>
      <c r="OBI140" s="343"/>
      <c r="OBJ140" s="343"/>
      <c r="OBK140" s="343"/>
      <c r="OBL140" s="343"/>
      <c r="OBM140" s="343"/>
      <c r="OBN140" s="343"/>
      <c r="OBO140" s="343"/>
      <c r="OBP140" s="343"/>
      <c r="OBQ140" s="343"/>
      <c r="OBR140" s="343"/>
      <c r="OBS140" s="343"/>
      <c r="OBT140" s="343"/>
      <c r="OBU140" s="343"/>
      <c r="OBV140" s="343"/>
      <c r="OBW140" s="343"/>
      <c r="OBX140" s="343"/>
      <c r="OBY140" s="343"/>
      <c r="OBZ140" s="343"/>
      <c r="OCA140" s="343"/>
      <c r="OCB140" s="343"/>
      <c r="OCC140" s="343"/>
      <c r="OCD140" s="343"/>
      <c r="OCE140" s="343"/>
      <c r="OCF140" s="343"/>
      <c r="OCG140" s="343"/>
      <c r="OCH140" s="343"/>
      <c r="OCI140" s="343"/>
      <c r="OCJ140" s="343"/>
      <c r="OCK140" s="343"/>
      <c r="OCL140" s="343"/>
      <c r="OCM140" s="343"/>
      <c r="OCN140" s="343"/>
      <c r="OCO140" s="343"/>
      <c r="OCP140" s="343"/>
      <c r="OCQ140" s="343"/>
      <c r="OCR140" s="343"/>
      <c r="OCS140" s="343"/>
      <c r="OCT140" s="343"/>
      <c r="OCU140" s="343"/>
      <c r="OCV140" s="343"/>
      <c r="OCW140" s="343"/>
      <c r="OCX140" s="343"/>
      <c r="OCY140" s="343"/>
      <c r="OCZ140" s="343"/>
      <c r="ODA140" s="343"/>
      <c r="ODB140" s="343"/>
      <c r="ODC140" s="343"/>
      <c r="ODD140" s="343"/>
      <c r="ODE140" s="343"/>
      <c r="ODF140" s="343"/>
      <c r="ODG140" s="343"/>
      <c r="ODH140" s="343"/>
      <c r="ODI140" s="343"/>
      <c r="ODJ140" s="343"/>
      <c r="ODK140" s="343"/>
      <c r="ODL140" s="343"/>
      <c r="ODM140" s="343"/>
      <c r="ODN140" s="343"/>
      <c r="ODO140" s="343"/>
      <c r="ODP140" s="343"/>
      <c r="ODQ140" s="343"/>
      <c r="ODR140" s="343"/>
      <c r="ODS140" s="343"/>
      <c r="ODT140" s="343"/>
      <c r="ODU140" s="343"/>
      <c r="ODV140" s="343"/>
      <c r="ODW140" s="343"/>
      <c r="ODX140" s="343"/>
      <c r="ODY140" s="343"/>
      <c r="ODZ140" s="343"/>
      <c r="OEA140" s="343"/>
      <c r="OEB140" s="343"/>
      <c r="OEC140" s="343"/>
      <c r="OED140" s="343"/>
      <c r="OEE140" s="343"/>
      <c r="OEF140" s="343"/>
      <c r="OEG140" s="343"/>
      <c r="OEH140" s="343"/>
      <c r="OEI140" s="343"/>
      <c r="OEJ140" s="343"/>
      <c r="OEK140" s="343"/>
      <c r="OEL140" s="343"/>
      <c r="OEM140" s="343"/>
      <c r="OEN140" s="343"/>
      <c r="OEO140" s="343"/>
      <c r="OEP140" s="343"/>
      <c r="OEQ140" s="343"/>
      <c r="OER140" s="343"/>
      <c r="OES140" s="343"/>
      <c r="OET140" s="343"/>
      <c r="OEU140" s="343"/>
      <c r="OEV140" s="343"/>
      <c r="OEW140" s="343"/>
      <c r="OEX140" s="343"/>
      <c r="OEY140" s="343"/>
      <c r="OEZ140" s="343"/>
      <c r="OFA140" s="343"/>
      <c r="OFB140" s="343"/>
      <c r="OFC140" s="343"/>
      <c r="OFD140" s="343"/>
      <c r="OFE140" s="343"/>
      <c r="OFF140" s="343"/>
      <c r="OFG140" s="343"/>
      <c r="OFH140" s="343"/>
      <c r="OFI140" s="343"/>
      <c r="OFJ140" s="343"/>
      <c r="OFK140" s="343"/>
      <c r="OFL140" s="343"/>
      <c r="OFM140" s="343"/>
      <c r="OFN140" s="343"/>
      <c r="OFO140" s="343"/>
      <c r="OFP140" s="343"/>
      <c r="OFQ140" s="343"/>
      <c r="OFR140" s="343"/>
      <c r="OFS140" s="343"/>
      <c r="OFT140" s="343"/>
      <c r="OFU140" s="343"/>
      <c r="OFV140" s="343"/>
      <c r="OFW140" s="343"/>
      <c r="OFX140" s="343"/>
      <c r="OFY140" s="343"/>
      <c r="OFZ140" s="343"/>
      <c r="OGA140" s="343"/>
      <c r="OGB140" s="343"/>
      <c r="OGC140" s="343"/>
      <c r="OGD140" s="343"/>
      <c r="OGE140" s="343"/>
      <c r="OGF140" s="343"/>
      <c r="OGG140" s="343"/>
      <c r="OGH140" s="343"/>
      <c r="OGI140" s="343"/>
      <c r="OGJ140" s="343"/>
      <c r="OGK140" s="343"/>
      <c r="OGL140" s="343"/>
      <c r="OGM140" s="343"/>
      <c r="OGN140" s="343"/>
      <c r="OGO140" s="343"/>
      <c r="OGP140" s="343"/>
      <c r="OGQ140" s="343"/>
      <c r="OGR140" s="343"/>
      <c r="OGS140" s="343"/>
      <c r="OGT140" s="343"/>
      <c r="OGU140" s="343"/>
      <c r="OGV140" s="343"/>
      <c r="OGW140" s="343"/>
      <c r="OGX140" s="343"/>
      <c r="OGY140" s="343"/>
      <c r="OGZ140" s="343"/>
      <c r="OHA140" s="343"/>
      <c r="OHB140" s="343"/>
      <c r="OHC140" s="343"/>
      <c r="OHD140" s="343"/>
      <c r="OHE140" s="343"/>
      <c r="OHF140" s="343"/>
      <c r="OHG140" s="343"/>
      <c r="OHH140" s="343"/>
      <c r="OHI140" s="343"/>
      <c r="OHJ140" s="343"/>
      <c r="OHK140" s="343"/>
      <c r="OHL140" s="343"/>
      <c r="OHM140" s="343"/>
      <c r="OHN140" s="343"/>
      <c r="OHO140" s="343"/>
      <c r="OHP140" s="343"/>
      <c r="OHQ140" s="343"/>
      <c r="OHR140" s="343"/>
      <c r="OHS140" s="343"/>
      <c r="OHT140" s="343"/>
      <c r="OHU140" s="343"/>
      <c r="OHV140" s="343"/>
      <c r="OHW140" s="343"/>
      <c r="OHX140" s="343"/>
      <c r="OHY140" s="343"/>
      <c r="OHZ140" s="343"/>
      <c r="OIA140" s="343"/>
      <c r="OIB140" s="343"/>
      <c r="OIC140" s="343"/>
      <c r="OID140" s="343"/>
      <c r="OIE140" s="343"/>
      <c r="OIF140" s="343"/>
      <c r="OIG140" s="343"/>
      <c r="OIH140" s="343"/>
      <c r="OII140" s="343"/>
      <c r="OIJ140" s="343"/>
      <c r="OIK140" s="343"/>
      <c r="OIL140" s="343"/>
      <c r="OIM140" s="343"/>
      <c r="OIN140" s="343"/>
      <c r="OIO140" s="343"/>
      <c r="OIP140" s="343"/>
      <c r="OIQ140" s="343"/>
      <c r="OIR140" s="343"/>
      <c r="OIS140" s="343"/>
      <c r="OIT140" s="343"/>
      <c r="OIU140" s="343"/>
      <c r="OIV140" s="343"/>
      <c r="OIW140" s="343"/>
      <c r="OIX140" s="343"/>
      <c r="OIY140" s="343"/>
      <c r="OIZ140" s="343"/>
      <c r="OJA140" s="343"/>
      <c r="OJB140" s="343"/>
      <c r="OJC140" s="343"/>
      <c r="OJD140" s="343"/>
      <c r="OJE140" s="343"/>
      <c r="OJF140" s="343"/>
      <c r="OJG140" s="343"/>
      <c r="OJH140" s="343"/>
      <c r="OJI140" s="343"/>
      <c r="OJJ140" s="343"/>
      <c r="OJK140" s="343"/>
      <c r="OJL140" s="343"/>
      <c r="OJM140" s="343"/>
      <c r="OJN140" s="343"/>
      <c r="OJO140" s="343"/>
      <c r="OJP140" s="343"/>
      <c r="OJQ140" s="343"/>
      <c r="OJR140" s="343"/>
      <c r="OJS140" s="343"/>
      <c r="OJT140" s="343"/>
      <c r="OJU140" s="343"/>
      <c r="OJV140" s="343"/>
      <c r="OJW140" s="343"/>
      <c r="OJX140" s="343"/>
      <c r="OJY140" s="343"/>
      <c r="OJZ140" s="343"/>
      <c r="OKA140" s="343"/>
      <c r="OKB140" s="343"/>
      <c r="OKC140" s="343"/>
      <c r="OKD140" s="343"/>
      <c r="OKE140" s="343"/>
      <c r="OKF140" s="343"/>
      <c r="OKG140" s="343"/>
      <c r="OKH140" s="343"/>
      <c r="OKI140" s="343"/>
      <c r="OKJ140" s="343"/>
      <c r="OKK140" s="343"/>
      <c r="OKL140" s="343"/>
      <c r="OKM140" s="343"/>
      <c r="OKN140" s="343"/>
      <c r="OKO140" s="343"/>
      <c r="OKP140" s="343"/>
      <c r="OKQ140" s="343"/>
      <c r="OKR140" s="343"/>
      <c r="OKS140" s="343"/>
      <c r="OKT140" s="343"/>
      <c r="OKU140" s="343"/>
      <c r="OKV140" s="343"/>
      <c r="OKW140" s="343"/>
      <c r="OKX140" s="343"/>
      <c r="OKY140" s="343"/>
      <c r="OKZ140" s="343"/>
      <c r="OLA140" s="343"/>
      <c r="OLB140" s="343"/>
      <c r="OLC140" s="343"/>
      <c r="OLD140" s="343"/>
      <c r="OLE140" s="343"/>
      <c r="OLF140" s="343"/>
      <c r="OLG140" s="343"/>
      <c r="OLH140" s="343"/>
      <c r="OLI140" s="343"/>
      <c r="OLJ140" s="343"/>
      <c r="OLK140" s="343"/>
      <c r="OLL140" s="343"/>
      <c r="OLM140" s="343"/>
      <c r="OLN140" s="343"/>
      <c r="OLO140" s="343"/>
      <c r="OLP140" s="343"/>
      <c r="OLQ140" s="343"/>
      <c r="OLR140" s="343"/>
      <c r="OLS140" s="343"/>
      <c r="OLT140" s="343"/>
      <c r="OLU140" s="343"/>
      <c r="OLV140" s="343"/>
      <c r="OLW140" s="343"/>
      <c r="OLX140" s="343"/>
      <c r="OLY140" s="343"/>
      <c r="OLZ140" s="343"/>
      <c r="OMA140" s="343"/>
      <c r="OMB140" s="343"/>
      <c r="OMC140" s="343"/>
      <c r="OMD140" s="343"/>
      <c r="OME140" s="343"/>
      <c r="OMF140" s="343"/>
      <c r="OMG140" s="343"/>
      <c r="OMH140" s="343"/>
      <c r="OMI140" s="343"/>
      <c r="OMJ140" s="343"/>
      <c r="OMK140" s="343"/>
      <c r="OML140" s="343"/>
      <c r="OMM140" s="343"/>
      <c r="OMN140" s="343"/>
      <c r="OMO140" s="343"/>
      <c r="OMP140" s="343"/>
      <c r="OMQ140" s="343"/>
      <c r="OMR140" s="343"/>
      <c r="OMS140" s="343"/>
      <c r="OMT140" s="343"/>
      <c r="OMU140" s="343"/>
      <c r="OMV140" s="343"/>
      <c r="OMW140" s="343"/>
      <c r="OMX140" s="343"/>
      <c r="OMY140" s="343"/>
      <c r="OMZ140" s="343"/>
      <c r="ONA140" s="343"/>
      <c r="ONB140" s="343"/>
      <c r="ONC140" s="343"/>
      <c r="OND140" s="343"/>
      <c r="ONE140" s="343"/>
      <c r="ONF140" s="343"/>
      <c r="ONG140" s="343"/>
      <c r="ONH140" s="343"/>
      <c r="ONI140" s="343"/>
      <c r="ONJ140" s="343"/>
      <c r="ONK140" s="343"/>
      <c r="ONL140" s="343"/>
      <c r="ONM140" s="343"/>
      <c r="ONN140" s="343"/>
      <c r="ONO140" s="343"/>
      <c r="ONP140" s="343"/>
      <c r="ONQ140" s="343"/>
      <c r="ONR140" s="343"/>
      <c r="ONS140" s="343"/>
      <c r="ONT140" s="343"/>
      <c r="ONU140" s="343"/>
      <c r="ONV140" s="343"/>
      <c r="ONW140" s="343"/>
      <c r="ONX140" s="343"/>
      <c r="ONY140" s="343"/>
      <c r="ONZ140" s="343"/>
      <c r="OOA140" s="343"/>
      <c r="OOB140" s="343"/>
      <c r="OOC140" s="343"/>
      <c r="OOD140" s="343"/>
      <c r="OOE140" s="343"/>
      <c r="OOF140" s="343"/>
      <c r="OOG140" s="343"/>
      <c r="OOH140" s="343"/>
      <c r="OOI140" s="343"/>
      <c r="OOJ140" s="343"/>
      <c r="OOK140" s="343"/>
      <c r="OOL140" s="343"/>
      <c r="OOM140" s="343"/>
      <c r="OON140" s="343"/>
      <c r="OOO140" s="343"/>
      <c r="OOP140" s="343"/>
      <c r="OOQ140" s="343"/>
      <c r="OOR140" s="343"/>
      <c r="OOS140" s="343"/>
      <c r="OOT140" s="343"/>
      <c r="OOU140" s="343"/>
      <c r="OOV140" s="343"/>
      <c r="OOW140" s="343"/>
      <c r="OOX140" s="343"/>
      <c r="OOY140" s="343"/>
      <c r="OOZ140" s="343"/>
      <c r="OPA140" s="343"/>
      <c r="OPB140" s="343"/>
      <c r="OPC140" s="343"/>
      <c r="OPD140" s="343"/>
      <c r="OPE140" s="343"/>
      <c r="OPF140" s="343"/>
      <c r="OPG140" s="343"/>
      <c r="OPH140" s="343"/>
      <c r="OPI140" s="343"/>
      <c r="OPJ140" s="343"/>
      <c r="OPK140" s="343"/>
      <c r="OPL140" s="343"/>
      <c r="OPM140" s="343"/>
      <c r="OPN140" s="343"/>
      <c r="OPO140" s="343"/>
      <c r="OPP140" s="343"/>
      <c r="OPQ140" s="343"/>
      <c r="OPR140" s="343"/>
      <c r="OPS140" s="343"/>
      <c r="OPT140" s="343"/>
      <c r="OPU140" s="343"/>
      <c r="OPV140" s="343"/>
      <c r="OPW140" s="343"/>
      <c r="OPX140" s="343"/>
      <c r="OPY140" s="343"/>
      <c r="OPZ140" s="343"/>
      <c r="OQA140" s="343"/>
      <c r="OQB140" s="343"/>
      <c r="OQC140" s="343"/>
      <c r="OQD140" s="343"/>
      <c r="OQE140" s="343"/>
      <c r="OQF140" s="343"/>
      <c r="OQG140" s="343"/>
      <c r="OQH140" s="343"/>
      <c r="OQI140" s="343"/>
      <c r="OQJ140" s="343"/>
      <c r="OQK140" s="343"/>
      <c r="OQL140" s="343"/>
      <c r="OQM140" s="343"/>
      <c r="OQN140" s="343"/>
      <c r="OQO140" s="343"/>
      <c r="OQP140" s="343"/>
      <c r="OQQ140" s="343"/>
      <c r="OQR140" s="343"/>
      <c r="OQS140" s="343"/>
      <c r="OQT140" s="343"/>
      <c r="OQU140" s="343"/>
      <c r="OQV140" s="343"/>
      <c r="OQW140" s="343"/>
      <c r="OQX140" s="343"/>
      <c r="OQY140" s="343"/>
      <c r="OQZ140" s="343"/>
      <c r="ORA140" s="343"/>
      <c r="ORB140" s="343"/>
      <c r="ORC140" s="343"/>
      <c r="ORD140" s="343"/>
      <c r="ORE140" s="343"/>
      <c r="ORF140" s="343"/>
      <c r="ORG140" s="343"/>
      <c r="ORH140" s="343"/>
      <c r="ORI140" s="343"/>
      <c r="ORJ140" s="343"/>
      <c r="ORK140" s="343"/>
      <c r="ORL140" s="343"/>
      <c r="ORM140" s="343"/>
      <c r="ORN140" s="343"/>
      <c r="ORO140" s="343"/>
      <c r="ORP140" s="343"/>
      <c r="ORQ140" s="343"/>
      <c r="ORR140" s="343"/>
      <c r="ORS140" s="343"/>
      <c r="ORT140" s="343"/>
      <c r="ORU140" s="343"/>
      <c r="ORV140" s="343"/>
      <c r="ORW140" s="343"/>
      <c r="ORX140" s="343"/>
      <c r="ORY140" s="343"/>
      <c r="ORZ140" s="343"/>
      <c r="OSA140" s="343"/>
      <c r="OSB140" s="343"/>
      <c r="OSC140" s="343"/>
      <c r="OSD140" s="343"/>
      <c r="OSE140" s="343"/>
      <c r="OSF140" s="343"/>
      <c r="OSG140" s="343"/>
      <c r="OSH140" s="343"/>
      <c r="OSI140" s="343"/>
      <c r="OSJ140" s="343"/>
      <c r="OSK140" s="343"/>
      <c r="OSL140" s="343"/>
      <c r="OSM140" s="343"/>
      <c r="OSN140" s="343"/>
      <c r="OSO140" s="343"/>
      <c r="OSP140" s="343"/>
      <c r="OSQ140" s="343"/>
      <c r="OSR140" s="343"/>
      <c r="OSS140" s="343"/>
      <c r="OST140" s="343"/>
      <c r="OSU140" s="343"/>
      <c r="OSV140" s="343"/>
      <c r="OSW140" s="343"/>
      <c r="OSX140" s="343"/>
      <c r="OSY140" s="343"/>
      <c r="OSZ140" s="343"/>
      <c r="OTA140" s="343"/>
      <c r="OTB140" s="343"/>
      <c r="OTC140" s="343"/>
      <c r="OTD140" s="343"/>
      <c r="OTE140" s="343"/>
      <c r="OTF140" s="343"/>
      <c r="OTG140" s="343"/>
      <c r="OTH140" s="343"/>
      <c r="OTI140" s="343"/>
      <c r="OTJ140" s="343"/>
      <c r="OTK140" s="343"/>
      <c r="OTL140" s="343"/>
      <c r="OTM140" s="343"/>
      <c r="OTN140" s="343"/>
      <c r="OTO140" s="343"/>
      <c r="OTP140" s="343"/>
      <c r="OTQ140" s="343"/>
      <c r="OTR140" s="343"/>
      <c r="OTS140" s="343"/>
      <c r="OTT140" s="343"/>
      <c r="OTU140" s="343"/>
      <c r="OTV140" s="343"/>
      <c r="OTW140" s="343"/>
      <c r="OTX140" s="343"/>
      <c r="OTY140" s="343"/>
      <c r="OTZ140" s="343"/>
      <c r="OUA140" s="343"/>
      <c r="OUB140" s="343"/>
      <c r="OUC140" s="343"/>
      <c r="OUD140" s="343"/>
      <c r="OUE140" s="343"/>
      <c r="OUF140" s="343"/>
      <c r="OUG140" s="343"/>
      <c r="OUH140" s="343"/>
      <c r="OUI140" s="343"/>
      <c r="OUJ140" s="343"/>
      <c r="OUK140" s="343"/>
      <c r="OUL140" s="343"/>
      <c r="OUM140" s="343"/>
      <c r="OUN140" s="343"/>
      <c r="OUO140" s="343"/>
      <c r="OUP140" s="343"/>
      <c r="OUQ140" s="343"/>
      <c r="OUR140" s="343"/>
      <c r="OUS140" s="343"/>
      <c r="OUT140" s="343"/>
      <c r="OUU140" s="343"/>
      <c r="OUV140" s="343"/>
      <c r="OUW140" s="343"/>
      <c r="OUX140" s="343"/>
      <c r="OUY140" s="343"/>
      <c r="OUZ140" s="343"/>
      <c r="OVA140" s="343"/>
      <c r="OVB140" s="343"/>
      <c r="OVC140" s="343"/>
      <c r="OVD140" s="343"/>
      <c r="OVE140" s="343"/>
      <c r="OVF140" s="343"/>
      <c r="OVG140" s="343"/>
      <c r="OVH140" s="343"/>
      <c r="OVI140" s="343"/>
      <c r="OVJ140" s="343"/>
      <c r="OVK140" s="343"/>
      <c r="OVL140" s="343"/>
      <c r="OVM140" s="343"/>
      <c r="OVN140" s="343"/>
      <c r="OVO140" s="343"/>
      <c r="OVP140" s="343"/>
      <c r="OVQ140" s="343"/>
      <c r="OVR140" s="343"/>
      <c r="OVS140" s="343"/>
      <c r="OVT140" s="343"/>
      <c r="OVU140" s="343"/>
      <c r="OVV140" s="343"/>
      <c r="OVW140" s="343"/>
      <c r="OVX140" s="343"/>
      <c r="OVY140" s="343"/>
      <c r="OVZ140" s="343"/>
      <c r="OWA140" s="343"/>
      <c r="OWB140" s="343"/>
      <c r="OWC140" s="343"/>
      <c r="OWD140" s="343"/>
      <c r="OWE140" s="343"/>
      <c r="OWF140" s="343"/>
      <c r="OWG140" s="343"/>
      <c r="OWH140" s="343"/>
      <c r="OWI140" s="343"/>
      <c r="OWJ140" s="343"/>
      <c r="OWK140" s="343"/>
      <c r="OWL140" s="343"/>
      <c r="OWM140" s="343"/>
      <c r="OWN140" s="343"/>
      <c r="OWO140" s="343"/>
      <c r="OWP140" s="343"/>
      <c r="OWQ140" s="343"/>
      <c r="OWR140" s="343"/>
      <c r="OWS140" s="343"/>
      <c r="OWT140" s="343"/>
      <c r="OWU140" s="343"/>
      <c r="OWV140" s="343"/>
      <c r="OWW140" s="343"/>
      <c r="OWX140" s="343"/>
      <c r="OWY140" s="343"/>
      <c r="OWZ140" s="343"/>
      <c r="OXA140" s="343"/>
      <c r="OXB140" s="343"/>
      <c r="OXC140" s="343"/>
      <c r="OXD140" s="343"/>
      <c r="OXE140" s="343"/>
      <c r="OXF140" s="343"/>
      <c r="OXG140" s="343"/>
      <c r="OXH140" s="343"/>
      <c r="OXI140" s="343"/>
      <c r="OXJ140" s="343"/>
      <c r="OXK140" s="343"/>
      <c r="OXL140" s="343"/>
      <c r="OXM140" s="343"/>
      <c r="OXN140" s="343"/>
      <c r="OXO140" s="343"/>
      <c r="OXP140" s="343"/>
      <c r="OXQ140" s="343"/>
      <c r="OXR140" s="343"/>
      <c r="OXS140" s="343"/>
      <c r="OXT140" s="343"/>
      <c r="OXU140" s="343"/>
      <c r="OXV140" s="343"/>
      <c r="OXW140" s="343"/>
      <c r="OXX140" s="343"/>
      <c r="OXY140" s="343"/>
      <c r="OXZ140" s="343"/>
      <c r="OYA140" s="343"/>
      <c r="OYB140" s="343"/>
      <c r="OYC140" s="343"/>
      <c r="OYD140" s="343"/>
      <c r="OYE140" s="343"/>
      <c r="OYF140" s="343"/>
      <c r="OYG140" s="343"/>
      <c r="OYH140" s="343"/>
      <c r="OYI140" s="343"/>
      <c r="OYJ140" s="343"/>
      <c r="OYK140" s="343"/>
      <c r="OYL140" s="343"/>
      <c r="OYM140" s="343"/>
      <c r="OYN140" s="343"/>
      <c r="OYO140" s="343"/>
      <c r="OYP140" s="343"/>
      <c r="OYQ140" s="343"/>
      <c r="OYR140" s="343"/>
      <c r="OYS140" s="343"/>
      <c r="OYT140" s="343"/>
      <c r="OYU140" s="343"/>
      <c r="OYV140" s="343"/>
      <c r="OYW140" s="343"/>
      <c r="OYX140" s="343"/>
      <c r="OYY140" s="343"/>
      <c r="OYZ140" s="343"/>
      <c r="OZA140" s="343"/>
      <c r="OZB140" s="343"/>
      <c r="OZC140" s="343"/>
      <c r="OZD140" s="343"/>
      <c r="OZE140" s="343"/>
      <c r="OZF140" s="343"/>
      <c r="OZG140" s="343"/>
      <c r="OZH140" s="343"/>
      <c r="OZI140" s="343"/>
      <c r="OZJ140" s="343"/>
      <c r="OZK140" s="343"/>
      <c r="OZL140" s="343"/>
      <c r="OZM140" s="343"/>
      <c r="OZN140" s="343"/>
      <c r="OZO140" s="343"/>
      <c r="OZP140" s="343"/>
      <c r="OZQ140" s="343"/>
      <c r="OZR140" s="343"/>
      <c r="OZS140" s="343"/>
      <c r="OZT140" s="343"/>
      <c r="OZU140" s="343"/>
      <c r="OZV140" s="343"/>
      <c r="OZW140" s="343"/>
      <c r="OZX140" s="343"/>
      <c r="OZY140" s="343"/>
      <c r="OZZ140" s="343"/>
      <c r="PAA140" s="343"/>
      <c r="PAB140" s="343"/>
      <c r="PAC140" s="343"/>
      <c r="PAD140" s="343"/>
      <c r="PAE140" s="343"/>
      <c r="PAF140" s="343"/>
      <c r="PAG140" s="343"/>
      <c r="PAH140" s="343"/>
      <c r="PAI140" s="343"/>
      <c r="PAJ140" s="343"/>
      <c r="PAK140" s="343"/>
      <c r="PAL140" s="343"/>
      <c r="PAM140" s="343"/>
      <c r="PAN140" s="343"/>
      <c r="PAO140" s="343"/>
      <c r="PAP140" s="343"/>
      <c r="PAQ140" s="343"/>
      <c r="PAR140" s="343"/>
      <c r="PAS140" s="343"/>
      <c r="PAT140" s="343"/>
      <c r="PAU140" s="343"/>
      <c r="PAV140" s="343"/>
      <c r="PAW140" s="343"/>
      <c r="PAX140" s="343"/>
      <c r="PAY140" s="343"/>
      <c r="PAZ140" s="343"/>
      <c r="PBA140" s="343"/>
      <c r="PBB140" s="343"/>
      <c r="PBC140" s="343"/>
      <c r="PBD140" s="343"/>
      <c r="PBE140" s="343"/>
      <c r="PBF140" s="343"/>
      <c r="PBG140" s="343"/>
      <c r="PBH140" s="343"/>
      <c r="PBI140" s="343"/>
      <c r="PBJ140" s="343"/>
      <c r="PBK140" s="343"/>
      <c r="PBL140" s="343"/>
      <c r="PBM140" s="343"/>
      <c r="PBN140" s="343"/>
      <c r="PBO140" s="343"/>
      <c r="PBP140" s="343"/>
      <c r="PBQ140" s="343"/>
      <c r="PBR140" s="343"/>
      <c r="PBS140" s="343"/>
      <c r="PBT140" s="343"/>
      <c r="PBU140" s="343"/>
      <c r="PBV140" s="343"/>
      <c r="PBW140" s="343"/>
      <c r="PBX140" s="343"/>
      <c r="PBY140" s="343"/>
      <c r="PBZ140" s="343"/>
      <c r="PCA140" s="343"/>
      <c r="PCB140" s="343"/>
      <c r="PCC140" s="343"/>
      <c r="PCD140" s="343"/>
      <c r="PCE140" s="343"/>
      <c r="PCF140" s="343"/>
      <c r="PCG140" s="343"/>
      <c r="PCH140" s="343"/>
      <c r="PCI140" s="343"/>
      <c r="PCJ140" s="343"/>
      <c r="PCK140" s="343"/>
      <c r="PCL140" s="343"/>
      <c r="PCM140" s="343"/>
      <c r="PCN140" s="343"/>
      <c r="PCO140" s="343"/>
      <c r="PCP140" s="343"/>
      <c r="PCQ140" s="343"/>
      <c r="PCR140" s="343"/>
      <c r="PCS140" s="343"/>
      <c r="PCT140" s="343"/>
      <c r="PCU140" s="343"/>
      <c r="PCV140" s="343"/>
      <c r="PCW140" s="343"/>
      <c r="PCX140" s="343"/>
      <c r="PCY140" s="343"/>
      <c r="PCZ140" s="343"/>
      <c r="PDA140" s="343"/>
      <c r="PDB140" s="343"/>
      <c r="PDC140" s="343"/>
      <c r="PDD140" s="343"/>
      <c r="PDE140" s="343"/>
      <c r="PDF140" s="343"/>
      <c r="PDG140" s="343"/>
      <c r="PDH140" s="343"/>
      <c r="PDI140" s="343"/>
      <c r="PDJ140" s="343"/>
      <c r="PDK140" s="343"/>
      <c r="PDL140" s="343"/>
      <c r="PDM140" s="343"/>
      <c r="PDN140" s="343"/>
      <c r="PDO140" s="343"/>
      <c r="PDP140" s="343"/>
      <c r="PDQ140" s="343"/>
      <c r="PDR140" s="343"/>
      <c r="PDS140" s="343"/>
      <c r="PDT140" s="343"/>
      <c r="PDU140" s="343"/>
      <c r="PDV140" s="343"/>
      <c r="PDW140" s="343"/>
      <c r="PDX140" s="343"/>
      <c r="PDY140" s="343"/>
      <c r="PDZ140" s="343"/>
      <c r="PEA140" s="343"/>
      <c r="PEB140" s="343"/>
      <c r="PEC140" s="343"/>
      <c r="PED140" s="343"/>
      <c r="PEE140" s="343"/>
      <c r="PEF140" s="343"/>
      <c r="PEG140" s="343"/>
      <c r="PEH140" s="343"/>
      <c r="PEI140" s="343"/>
      <c r="PEJ140" s="343"/>
      <c r="PEK140" s="343"/>
      <c r="PEL140" s="343"/>
      <c r="PEM140" s="343"/>
      <c r="PEN140" s="343"/>
      <c r="PEO140" s="343"/>
      <c r="PEP140" s="343"/>
      <c r="PEQ140" s="343"/>
      <c r="PER140" s="343"/>
      <c r="PES140" s="343"/>
      <c r="PET140" s="343"/>
      <c r="PEU140" s="343"/>
      <c r="PEV140" s="343"/>
      <c r="PEW140" s="343"/>
      <c r="PEX140" s="343"/>
      <c r="PEY140" s="343"/>
      <c r="PEZ140" s="343"/>
      <c r="PFA140" s="343"/>
      <c r="PFB140" s="343"/>
      <c r="PFC140" s="343"/>
      <c r="PFD140" s="343"/>
      <c r="PFE140" s="343"/>
      <c r="PFF140" s="343"/>
      <c r="PFG140" s="343"/>
      <c r="PFH140" s="343"/>
      <c r="PFI140" s="343"/>
      <c r="PFJ140" s="343"/>
      <c r="PFK140" s="343"/>
      <c r="PFL140" s="343"/>
      <c r="PFM140" s="343"/>
      <c r="PFN140" s="343"/>
      <c r="PFO140" s="343"/>
      <c r="PFP140" s="343"/>
      <c r="PFQ140" s="343"/>
      <c r="PFR140" s="343"/>
      <c r="PFS140" s="343"/>
      <c r="PFT140" s="343"/>
      <c r="PFU140" s="343"/>
      <c r="PFV140" s="343"/>
      <c r="PFW140" s="343"/>
      <c r="PFX140" s="343"/>
      <c r="PFY140" s="343"/>
      <c r="PFZ140" s="343"/>
      <c r="PGA140" s="343"/>
      <c r="PGB140" s="343"/>
      <c r="PGC140" s="343"/>
      <c r="PGD140" s="343"/>
      <c r="PGE140" s="343"/>
      <c r="PGF140" s="343"/>
      <c r="PGG140" s="343"/>
      <c r="PGH140" s="343"/>
      <c r="PGI140" s="343"/>
      <c r="PGJ140" s="343"/>
      <c r="PGK140" s="343"/>
      <c r="PGL140" s="343"/>
      <c r="PGM140" s="343"/>
      <c r="PGN140" s="343"/>
      <c r="PGO140" s="343"/>
      <c r="PGP140" s="343"/>
      <c r="PGQ140" s="343"/>
      <c r="PGR140" s="343"/>
      <c r="PGS140" s="343"/>
      <c r="PGT140" s="343"/>
      <c r="PGU140" s="343"/>
      <c r="PGV140" s="343"/>
      <c r="PGW140" s="343"/>
      <c r="PGX140" s="343"/>
      <c r="PGY140" s="343"/>
      <c r="PGZ140" s="343"/>
      <c r="PHA140" s="343"/>
      <c r="PHB140" s="343"/>
      <c r="PHC140" s="343"/>
      <c r="PHD140" s="343"/>
      <c r="PHE140" s="343"/>
      <c r="PHF140" s="343"/>
      <c r="PHG140" s="343"/>
      <c r="PHH140" s="343"/>
      <c r="PHI140" s="343"/>
      <c r="PHJ140" s="343"/>
      <c r="PHK140" s="343"/>
      <c r="PHL140" s="343"/>
      <c r="PHM140" s="343"/>
      <c r="PHN140" s="343"/>
      <c r="PHO140" s="343"/>
      <c r="PHP140" s="343"/>
      <c r="PHQ140" s="343"/>
      <c r="PHR140" s="343"/>
      <c r="PHS140" s="343"/>
      <c r="PHT140" s="343"/>
      <c r="PHU140" s="343"/>
      <c r="PHV140" s="343"/>
      <c r="PHW140" s="343"/>
      <c r="PHX140" s="343"/>
      <c r="PHY140" s="343"/>
      <c r="PHZ140" s="343"/>
      <c r="PIA140" s="343"/>
      <c r="PIB140" s="343"/>
      <c r="PIC140" s="343"/>
      <c r="PID140" s="343"/>
      <c r="PIE140" s="343"/>
      <c r="PIF140" s="343"/>
      <c r="PIG140" s="343"/>
      <c r="PIH140" s="343"/>
      <c r="PII140" s="343"/>
      <c r="PIJ140" s="343"/>
      <c r="PIK140" s="343"/>
      <c r="PIL140" s="343"/>
      <c r="PIM140" s="343"/>
      <c r="PIN140" s="343"/>
      <c r="PIO140" s="343"/>
      <c r="PIP140" s="343"/>
      <c r="PIQ140" s="343"/>
      <c r="PIR140" s="343"/>
      <c r="PIS140" s="343"/>
      <c r="PIT140" s="343"/>
      <c r="PIU140" s="343"/>
      <c r="PIV140" s="343"/>
      <c r="PIW140" s="343"/>
      <c r="PIX140" s="343"/>
      <c r="PIY140" s="343"/>
      <c r="PIZ140" s="343"/>
      <c r="PJA140" s="343"/>
      <c r="PJB140" s="343"/>
      <c r="PJC140" s="343"/>
      <c r="PJD140" s="343"/>
      <c r="PJE140" s="343"/>
      <c r="PJF140" s="343"/>
      <c r="PJG140" s="343"/>
      <c r="PJH140" s="343"/>
      <c r="PJI140" s="343"/>
      <c r="PJJ140" s="343"/>
      <c r="PJK140" s="343"/>
      <c r="PJL140" s="343"/>
      <c r="PJM140" s="343"/>
      <c r="PJN140" s="343"/>
      <c r="PJO140" s="343"/>
      <c r="PJP140" s="343"/>
      <c r="PJQ140" s="343"/>
      <c r="PJR140" s="343"/>
      <c r="PJS140" s="343"/>
      <c r="PJT140" s="343"/>
      <c r="PJU140" s="343"/>
      <c r="PJV140" s="343"/>
      <c r="PJW140" s="343"/>
      <c r="PJX140" s="343"/>
      <c r="PJY140" s="343"/>
      <c r="PJZ140" s="343"/>
      <c r="PKA140" s="343"/>
      <c r="PKB140" s="343"/>
      <c r="PKC140" s="343"/>
      <c r="PKD140" s="343"/>
      <c r="PKE140" s="343"/>
      <c r="PKF140" s="343"/>
      <c r="PKG140" s="343"/>
      <c r="PKH140" s="343"/>
      <c r="PKI140" s="343"/>
      <c r="PKJ140" s="343"/>
      <c r="PKK140" s="343"/>
      <c r="PKL140" s="343"/>
      <c r="PKM140" s="343"/>
      <c r="PKN140" s="343"/>
      <c r="PKO140" s="343"/>
      <c r="PKP140" s="343"/>
      <c r="PKQ140" s="343"/>
      <c r="PKR140" s="343"/>
      <c r="PKS140" s="343"/>
      <c r="PKT140" s="343"/>
      <c r="PKU140" s="343"/>
      <c r="PKV140" s="343"/>
      <c r="PKW140" s="343"/>
      <c r="PKX140" s="343"/>
      <c r="PKY140" s="343"/>
      <c r="PKZ140" s="343"/>
      <c r="PLA140" s="343"/>
      <c r="PLB140" s="343"/>
      <c r="PLC140" s="343"/>
      <c r="PLD140" s="343"/>
      <c r="PLE140" s="343"/>
      <c r="PLF140" s="343"/>
      <c r="PLG140" s="343"/>
      <c r="PLH140" s="343"/>
      <c r="PLI140" s="343"/>
      <c r="PLJ140" s="343"/>
      <c r="PLK140" s="343"/>
      <c r="PLL140" s="343"/>
      <c r="PLM140" s="343"/>
      <c r="PLN140" s="343"/>
      <c r="PLO140" s="343"/>
      <c r="PLP140" s="343"/>
      <c r="PLQ140" s="343"/>
      <c r="PLR140" s="343"/>
      <c r="PLS140" s="343"/>
      <c r="PLT140" s="343"/>
      <c r="PLU140" s="343"/>
      <c r="PLV140" s="343"/>
      <c r="PLW140" s="343"/>
      <c r="PLX140" s="343"/>
      <c r="PLY140" s="343"/>
      <c r="PLZ140" s="343"/>
      <c r="PMA140" s="343"/>
      <c r="PMB140" s="343"/>
      <c r="PMC140" s="343"/>
      <c r="PMD140" s="343"/>
      <c r="PME140" s="343"/>
      <c r="PMF140" s="343"/>
      <c r="PMG140" s="343"/>
      <c r="PMH140" s="343"/>
      <c r="PMI140" s="343"/>
      <c r="PMJ140" s="343"/>
      <c r="PMK140" s="343"/>
      <c r="PML140" s="343"/>
      <c r="PMM140" s="343"/>
      <c r="PMN140" s="343"/>
      <c r="PMO140" s="343"/>
      <c r="PMP140" s="343"/>
      <c r="PMQ140" s="343"/>
      <c r="PMR140" s="343"/>
      <c r="PMS140" s="343"/>
      <c r="PMT140" s="343"/>
      <c r="PMU140" s="343"/>
      <c r="PMV140" s="343"/>
      <c r="PMW140" s="343"/>
      <c r="PMX140" s="343"/>
      <c r="PMY140" s="343"/>
      <c r="PMZ140" s="343"/>
      <c r="PNA140" s="343"/>
      <c r="PNB140" s="343"/>
      <c r="PNC140" s="343"/>
      <c r="PND140" s="343"/>
      <c r="PNE140" s="343"/>
      <c r="PNF140" s="343"/>
      <c r="PNG140" s="343"/>
      <c r="PNH140" s="343"/>
      <c r="PNI140" s="343"/>
      <c r="PNJ140" s="343"/>
      <c r="PNK140" s="343"/>
      <c r="PNL140" s="343"/>
      <c r="PNM140" s="343"/>
      <c r="PNN140" s="343"/>
      <c r="PNO140" s="343"/>
      <c r="PNP140" s="343"/>
      <c r="PNQ140" s="343"/>
      <c r="PNR140" s="343"/>
      <c r="PNS140" s="343"/>
      <c r="PNT140" s="343"/>
      <c r="PNU140" s="343"/>
      <c r="PNV140" s="343"/>
      <c r="PNW140" s="343"/>
      <c r="PNX140" s="343"/>
      <c r="PNY140" s="343"/>
      <c r="PNZ140" s="343"/>
      <c r="POA140" s="343"/>
      <c r="POB140" s="343"/>
      <c r="POC140" s="343"/>
      <c r="POD140" s="343"/>
      <c r="POE140" s="343"/>
      <c r="POF140" s="343"/>
      <c r="POG140" s="343"/>
      <c r="POH140" s="343"/>
      <c r="POI140" s="343"/>
      <c r="POJ140" s="343"/>
      <c r="POK140" s="343"/>
      <c r="POL140" s="343"/>
      <c r="POM140" s="343"/>
      <c r="PON140" s="343"/>
      <c r="POO140" s="343"/>
      <c r="POP140" s="343"/>
      <c r="POQ140" s="343"/>
      <c r="POR140" s="343"/>
      <c r="POS140" s="343"/>
      <c r="POT140" s="343"/>
      <c r="POU140" s="343"/>
      <c r="POV140" s="343"/>
      <c r="POW140" s="343"/>
      <c r="POX140" s="343"/>
      <c r="POY140" s="343"/>
      <c r="POZ140" s="343"/>
      <c r="PPA140" s="343"/>
      <c r="PPB140" s="343"/>
      <c r="PPC140" s="343"/>
      <c r="PPD140" s="343"/>
      <c r="PPE140" s="343"/>
      <c r="PPF140" s="343"/>
      <c r="PPG140" s="343"/>
      <c r="PPH140" s="343"/>
      <c r="PPI140" s="343"/>
      <c r="PPJ140" s="343"/>
      <c r="PPK140" s="343"/>
      <c r="PPL140" s="343"/>
      <c r="PPM140" s="343"/>
      <c r="PPN140" s="343"/>
      <c r="PPO140" s="343"/>
      <c r="PPP140" s="343"/>
      <c r="PPQ140" s="343"/>
      <c r="PPR140" s="343"/>
      <c r="PPS140" s="343"/>
      <c r="PPT140" s="343"/>
      <c r="PPU140" s="343"/>
      <c r="PPV140" s="343"/>
      <c r="PPW140" s="343"/>
      <c r="PPX140" s="343"/>
      <c r="PPY140" s="343"/>
      <c r="PPZ140" s="343"/>
      <c r="PQA140" s="343"/>
      <c r="PQB140" s="343"/>
      <c r="PQC140" s="343"/>
      <c r="PQD140" s="343"/>
      <c r="PQE140" s="343"/>
      <c r="PQF140" s="343"/>
      <c r="PQG140" s="343"/>
      <c r="PQH140" s="343"/>
      <c r="PQI140" s="343"/>
      <c r="PQJ140" s="343"/>
      <c r="PQK140" s="343"/>
      <c r="PQL140" s="343"/>
      <c r="PQM140" s="343"/>
      <c r="PQN140" s="343"/>
      <c r="PQO140" s="343"/>
      <c r="PQP140" s="343"/>
      <c r="PQQ140" s="343"/>
      <c r="PQR140" s="343"/>
      <c r="PQS140" s="343"/>
      <c r="PQT140" s="343"/>
      <c r="PQU140" s="343"/>
      <c r="PQV140" s="343"/>
      <c r="PQW140" s="343"/>
      <c r="PQX140" s="343"/>
      <c r="PQY140" s="343"/>
      <c r="PQZ140" s="343"/>
      <c r="PRA140" s="343"/>
      <c r="PRB140" s="343"/>
      <c r="PRC140" s="343"/>
      <c r="PRD140" s="343"/>
      <c r="PRE140" s="343"/>
      <c r="PRF140" s="343"/>
      <c r="PRG140" s="343"/>
      <c r="PRH140" s="343"/>
      <c r="PRI140" s="343"/>
      <c r="PRJ140" s="343"/>
      <c r="PRK140" s="343"/>
      <c r="PRL140" s="343"/>
      <c r="PRM140" s="343"/>
      <c r="PRN140" s="343"/>
      <c r="PRO140" s="343"/>
      <c r="PRP140" s="343"/>
      <c r="PRQ140" s="343"/>
      <c r="PRR140" s="343"/>
      <c r="PRS140" s="343"/>
      <c r="PRT140" s="343"/>
      <c r="PRU140" s="343"/>
      <c r="PRV140" s="343"/>
      <c r="PRW140" s="343"/>
      <c r="PRX140" s="343"/>
      <c r="PRY140" s="343"/>
      <c r="PRZ140" s="343"/>
      <c r="PSA140" s="343"/>
      <c r="PSB140" s="343"/>
      <c r="PSC140" s="343"/>
      <c r="PSD140" s="343"/>
      <c r="PSE140" s="343"/>
      <c r="PSF140" s="343"/>
      <c r="PSG140" s="343"/>
      <c r="PSH140" s="343"/>
      <c r="PSI140" s="343"/>
      <c r="PSJ140" s="343"/>
      <c r="PSK140" s="343"/>
      <c r="PSL140" s="343"/>
      <c r="PSM140" s="343"/>
      <c r="PSN140" s="343"/>
      <c r="PSO140" s="343"/>
      <c r="PSP140" s="343"/>
      <c r="PSQ140" s="343"/>
      <c r="PSR140" s="343"/>
      <c r="PSS140" s="343"/>
      <c r="PST140" s="343"/>
      <c r="PSU140" s="343"/>
      <c r="PSV140" s="343"/>
      <c r="PSW140" s="343"/>
      <c r="PSX140" s="343"/>
      <c r="PSY140" s="343"/>
      <c r="PSZ140" s="343"/>
      <c r="PTA140" s="343"/>
      <c r="PTB140" s="343"/>
      <c r="PTC140" s="343"/>
      <c r="PTD140" s="343"/>
      <c r="PTE140" s="343"/>
      <c r="PTF140" s="343"/>
      <c r="PTG140" s="343"/>
      <c r="PTH140" s="343"/>
      <c r="PTI140" s="343"/>
      <c r="PTJ140" s="343"/>
      <c r="PTK140" s="343"/>
      <c r="PTL140" s="343"/>
      <c r="PTM140" s="343"/>
      <c r="PTN140" s="343"/>
      <c r="PTO140" s="343"/>
      <c r="PTP140" s="343"/>
      <c r="PTQ140" s="343"/>
      <c r="PTR140" s="343"/>
      <c r="PTS140" s="343"/>
      <c r="PTT140" s="343"/>
      <c r="PTU140" s="343"/>
      <c r="PTV140" s="343"/>
      <c r="PTW140" s="343"/>
      <c r="PTX140" s="343"/>
      <c r="PTY140" s="343"/>
      <c r="PTZ140" s="343"/>
      <c r="PUA140" s="343"/>
      <c r="PUB140" s="343"/>
      <c r="PUC140" s="343"/>
      <c r="PUD140" s="343"/>
      <c r="PUE140" s="343"/>
      <c r="PUF140" s="343"/>
      <c r="PUG140" s="343"/>
      <c r="PUH140" s="343"/>
      <c r="PUI140" s="343"/>
      <c r="PUJ140" s="343"/>
      <c r="PUK140" s="343"/>
      <c r="PUL140" s="343"/>
      <c r="PUM140" s="343"/>
      <c r="PUN140" s="343"/>
      <c r="PUO140" s="343"/>
      <c r="PUP140" s="343"/>
      <c r="PUQ140" s="343"/>
      <c r="PUR140" s="343"/>
      <c r="PUS140" s="343"/>
      <c r="PUT140" s="343"/>
      <c r="PUU140" s="343"/>
      <c r="PUV140" s="343"/>
      <c r="PUW140" s="343"/>
      <c r="PUX140" s="343"/>
      <c r="PUY140" s="343"/>
      <c r="PUZ140" s="343"/>
      <c r="PVA140" s="343"/>
      <c r="PVB140" s="343"/>
      <c r="PVC140" s="343"/>
      <c r="PVD140" s="343"/>
      <c r="PVE140" s="343"/>
      <c r="PVF140" s="343"/>
      <c r="PVG140" s="343"/>
      <c r="PVH140" s="343"/>
      <c r="PVI140" s="343"/>
      <c r="PVJ140" s="343"/>
      <c r="PVK140" s="343"/>
      <c r="PVL140" s="343"/>
      <c r="PVM140" s="343"/>
      <c r="PVN140" s="343"/>
      <c r="PVO140" s="343"/>
      <c r="PVP140" s="343"/>
      <c r="PVQ140" s="343"/>
      <c r="PVR140" s="343"/>
      <c r="PVS140" s="343"/>
      <c r="PVT140" s="343"/>
      <c r="PVU140" s="343"/>
      <c r="PVV140" s="343"/>
      <c r="PVW140" s="343"/>
      <c r="PVX140" s="343"/>
      <c r="PVY140" s="343"/>
      <c r="PVZ140" s="343"/>
      <c r="PWA140" s="343"/>
      <c r="PWB140" s="343"/>
      <c r="PWC140" s="343"/>
      <c r="PWD140" s="343"/>
      <c r="PWE140" s="343"/>
      <c r="PWF140" s="343"/>
      <c r="PWG140" s="343"/>
      <c r="PWH140" s="343"/>
      <c r="PWI140" s="343"/>
      <c r="PWJ140" s="343"/>
      <c r="PWK140" s="343"/>
      <c r="PWL140" s="343"/>
      <c r="PWM140" s="343"/>
      <c r="PWN140" s="343"/>
      <c r="PWO140" s="343"/>
      <c r="PWP140" s="343"/>
      <c r="PWQ140" s="343"/>
      <c r="PWR140" s="343"/>
      <c r="PWS140" s="343"/>
      <c r="PWT140" s="343"/>
      <c r="PWU140" s="343"/>
      <c r="PWV140" s="343"/>
      <c r="PWW140" s="343"/>
      <c r="PWX140" s="343"/>
      <c r="PWY140" s="343"/>
      <c r="PWZ140" s="343"/>
      <c r="PXA140" s="343"/>
      <c r="PXB140" s="343"/>
      <c r="PXC140" s="343"/>
      <c r="PXD140" s="343"/>
      <c r="PXE140" s="343"/>
      <c r="PXF140" s="343"/>
      <c r="PXG140" s="343"/>
      <c r="PXH140" s="343"/>
      <c r="PXI140" s="343"/>
      <c r="PXJ140" s="343"/>
      <c r="PXK140" s="343"/>
      <c r="PXL140" s="343"/>
      <c r="PXM140" s="343"/>
      <c r="PXN140" s="343"/>
      <c r="PXO140" s="343"/>
      <c r="PXP140" s="343"/>
      <c r="PXQ140" s="343"/>
      <c r="PXR140" s="343"/>
      <c r="PXS140" s="343"/>
      <c r="PXT140" s="343"/>
      <c r="PXU140" s="343"/>
      <c r="PXV140" s="343"/>
      <c r="PXW140" s="343"/>
      <c r="PXX140" s="343"/>
      <c r="PXY140" s="343"/>
      <c r="PXZ140" s="343"/>
      <c r="PYA140" s="343"/>
      <c r="PYB140" s="343"/>
      <c r="PYC140" s="343"/>
      <c r="PYD140" s="343"/>
      <c r="PYE140" s="343"/>
      <c r="PYF140" s="343"/>
      <c r="PYG140" s="343"/>
      <c r="PYH140" s="343"/>
      <c r="PYI140" s="343"/>
      <c r="PYJ140" s="343"/>
      <c r="PYK140" s="343"/>
      <c r="PYL140" s="343"/>
      <c r="PYM140" s="343"/>
      <c r="PYN140" s="343"/>
      <c r="PYO140" s="343"/>
      <c r="PYP140" s="343"/>
      <c r="PYQ140" s="343"/>
      <c r="PYR140" s="343"/>
      <c r="PYS140" s="343"/>
      <c r="PYT140" s="343"/>
      <c r="PYU140" s="343"/>
      <c r="PYV140" s="343"/>
      <c r="PYW140" s="343"/>
      <c r="PYX140" s="343"/>
      <c r="PYY140" s="343"/>
      <c r="PYZ140" s="343"/>
      <c r="PZA140" s="343"/>
      <c r="PZB140" s="343"/>
      <c r="PZC140" s="343"/>
      <c r="PZD140" s="343"/>
      <c r="PZE140" s="343"/>
      <c r="PZF140" s="343"/>
      <c r="PZG140" s="343"/>
      <c r="PZH140" s="343"/>
      <c r="PZI140" s="343"/>
      <c r="PZJ140" s="343"/>
      <c r="PZK140" s="343"/>
      <c r="PZL140" s="343"/>
      <c r="PZM140" s="343"/>
      <c r="PZN140" s="343"/>
      <c r="PZO140" s="343"/>
      <c r="PZP140" s="343"/>
      <c r="PZQ140" s="343"/>
      <c r="PZR140" s="343"/>
      <c r="PZS140" s="343"/>
      <c r="PZT140" s="343"/>
      <c r="PZU140" s="343"/>
      <c r="PZV140" s="343"/>
      <c r="PZW140" s="343"/>
      <c r="PZX140" s="343"/>
      <c r="PZY140" s="343"/>
      <c r="PZZ140" s="343"/>
      <c r="QAA140" s="343"/>
      <c r="QAB140" s="343"/>
      <c r="QAC140" s="343"/>
      <c r="QAD140" s="343"/>
      <c r="QAE140" s="343"/>
      <c r="QAF140" s="343"/>
      <c r="QAG140" s="343"/>
      <c r="QAH140" s="343"/>
      <c r="QAI140" s="343"/>
      <c r="QAJ140" s="343"/>
      <c r="QAK140" s="343"/>
      <c r="QAL140" s="343"/>
      <c r="QAM140" s="343"/>
      <c r="QAN140" s="343"/>
      <c r="QAO140" s="343"/>
      <c r="QAP140" s="343"/>
      <c r="QAQ140" s="343"/>
      <c r="QAR140" s="343"/>
      <c r="QAS140" s="343"/>
      <c r="QAT140" s="343"/>
      <c r="QAU140" s="343"/>
      <c r="QAV140" s="343"/>
      <c r="QAW140" s="343"/>
      <c r="QAX140" s="343"/>
      <c r="QAY140" s="343"/>
      <c r="QAZ140" s="343"/>
      <c r="QBA140" s="343"/>
      <c r="QBB140" s="343"/>
      <c r="QBC140" s="343"/>
      <c r="QBD140" s="343"/>
      <c r="QBE140" s="343"/>
      <c r="QBF140" s="343"/>
      <c r="QBG140" s="343"/>
      <c r="QBH140" s="343"/>
      <c r="QBI140" s="343"/>
      <c r="QBJ140" s="343"/>
      <c r="QBK140" s="343"/>
      <c r="QBL140" s="343"/>
      <c r="QBM140" s="343"/>
      <c r="QBN140" s="343"/>
      <c r="QBO140" s="343"/>
      <c r="QBP140" s="343"/>
      <c r="QBQ140" s="343"/>
      <c r="QBR140" s="343"/>
      <c r="QBS140" s="343"/>
      <c r="QBT140" s="343"/>
      <c r="QBU140" s="343"/>
      <c r="QBV140" s="343"/>
      <c r="QBW140" s="343"/>
      <c r="QBX140" s="343"/>
      <c r="QBY140" s="343"/>
      <c r="QBZ140" s="343"/>
      <c r="QCA140" s="343"/>
      <c r="QCB140" s="343"/>
      <c r="QCC140" s="343"/>
      <c r="QCD140" s="343"/>
      <c r="QCE140" s="343"/>
      <c r="QCF140" s="343"/>
      <c r="QCG140" s="343"/>
      <c r="QCH140" s="343"/>
      <c r="QCI140" s="343"/>
      <c r="QCJ140" s="343"/>
      <c r="QCK140" s="343"/>
      <c r="QCL140" s="343"/>
      <c r="QCM140" s="343"/>
      <c r="QCN140" s="343"/>
      <c r="QCO140" s="343"/>
      <c r="QCP140" s="343"/>
      <c r="QCQ140" s="343"/>
      <c r="QCR140" s="343"/>
      <c r="QCS140" s="343"/>
      <c r="QCT140" s="343"/>
      <c r="QCU140" s="343"/>
      <c r="QCV140" s="343"/>
      <c r="QCW140" s="343"/>
      <c r="QCX140" s="343"/>
      <c r="QCY140" s="343"/>
      <c r="QCZ140" s="343"/>
      <c r="QDA140" s="343"/>
      <c r="QDB140" s="343"/>
      <c r="QDC140" s="343"/>
      <c r="QDD140" s="343"/>
      <c r="QDE140" s="343"/>
      <c r="QDF140" s="343"/>
      <c r="QDG140" s="343"/>
      <c r="QDH140" s="343"/>
      <c r="QDI140" s="343"/>
      <c r="QDJ140" s="343"/>
      <c r="QDK140" s="343"/>
      <c r="QDL140" s="343"/>
      <c r="QDM140" s="343"/>
      <c r="QDN140" s="343"/>
      <c r="QDO140" s="343"/>
      <c r="QDP140" s="343"/>
      <c r="QDQ140" s="343"/>
      <c r="QDR140" s="343"/>
      <c r="QDS140" s="343"/>
      <c r="QDT140" s="343"/>
      <c r="QDU140" s="343"/>
      <c r="QDV140" s="343"/>
      <c r="QDW140" s="343"/>
      <c r="QDX140" s="343"/>
      <c r="QDY140" s="343"/>
      <c r="QDZ140" s="343"/>
      <c r="QEA140" s="343"/>
      <c r="QEB140" s="343"/>
      <c r="QEC140" s="343"/>
      <c r="QED140" s="343"/>
      <c r="QEE140" s="343"/>
      <c r="QEF140" s="343"/>
      <c r="QEG140" s="343"/>
      <c r="QEH140" s="343"/>
      <c r="QEI140" s="343"/>
      <c r="QEJ140" s="343"/>
      <c r="QEK140" s="343"/>
      <c r="QEL140" s="343"/>
      <c r="QEM140" s="343"/>
      <c r="QEN140" s="343"/>
      <c r="QEO140" s="343"/>
      <c r="QEP140" s="343"/>
      <c r="QEQ140" s="343"/>
      <c r="QER140" s="343"/>
      <c r="QES140" s="343"/>
      <c r="QET140" s="343"/>
      <c r="QEU140" s="343"/>
      <c r="QEV140" s="343"/>
      <c r="QEW140" s="343"/>
      <c r="QEX140" s="343"/>
      <c r="QEY140" s="343"/>
      <c r="QEZ140" s="343"/>
      <c r="QFA140" s="343"/>
      <c r="QFB140" s="343"/>
      <c r="QFC140" s="343"/>
      <c r="QFD140" s="343"/>
      <c r="QFE140" s="343"/>
      <c r="QFF140" s="343"/>
      <c r="QFG140" s="343"/>
      <c r="QFH140" s="343"/>
      <c r="QFI140" s="343"/>
      <c r="QFJ140" s="343"/>
      <c r="QFK140" s="343"/>
      <c r="QFL140" s="343"/>
      <c r="QFM140" s="343"/>
      <c r="QFN140" s="343"/>
      <c r="QFO140" s="343"/>
      <c r="QFP140" s="343"/>
      <c r="QFQ140" s="343"/>
      <c r="QFR140" s="343"/>
      <c r="QFS140" s="343"/>
      <c r="QFT140" s="343"/>
      <c r="QFU140" s="343"/>
      <c r="QFV140" s="343"/>
      <c r="QFW140" s="343"/>
      <c r="QFX140" s="343"/>
      <c r="QFY140" s="343"/>
      <c r="QFZ140" s="343"/>
      <c r="QGA140" s="343"/>
      <c r="QGB140" s="343"/>
      <c r="QGC140" s="343"/>
      <c r="QGD140" s="343"/>
      <c r="QGE140" s="343"/>
      <c r="QGF140" s="343"/>
      <c r="QGG140" s="343"/>
      <c r="QGH140" s="343"/>
      <c r="QGI140" s="343"/>
      <c r="QGJ140" s="343"/>
      <c r="QGK140" s="343"/>
      <c r="QGL140" s="343"/>
      <c r="QGM140" s="343"/>
      <c r="QGN140" s="343"/>
      <c r="QGO140" s="343"/>
      <c r="QGP140" s="343"/>
      <c r="QGQ140" s="343"/>
      <c r="QGR140" s="343"/>
      <c r="QGS140" s="343"/>
      <c r="QGT140" s="343"/>
      <c r="QGU140" s="343"/>
      <c r="QGV140" s="343"/>
      <c r="QGW140" s="343"/>
      <c r="QGX140" s="343"/>
      <c r="QGY140" s="343"/>
      <c r="QGZ140" s="343"/>
      <c r="QHA140" s="343"/>
      <c r="QHB140" s="343"/>
      <c r="QHC140" s="343"/>
      <c r="QHD140" s="343"/>
      <c r="QHE140" s="343"/>
      <c r="QHF140" s="343"/>
      <c r="QHG140" s="343"/>
      <c r="QHH140" s="343"/>
      <c r="QHI140" s="343"/>
      <c r="QHJ140" s="343"/>
      <c r="QHK140" s="343"/>
      <c r="QHL140" s="343"/>
      <c r="QHM140" s="343"/>
      <c r="QHN140" s="343"/>
      <c r="QHO140" s="343"/>
      <c r="QHP140" s="343"/>
      <c r="QHQ140" s="343"/>
      <c r="QHR140" s="343"/>
      <c r="QHS140" s="343"/>
      <c r="QHT140" s="343"/>
      <c r="QHU140" s="343"/>
      <c r="QHV140" s="343"/>
      <c r="QHW140" s="343"/>
      <c r="QHX140" s="343"/>
      <c r="QHY140" s="343"/>
      <c r="QHZ140" s="343"/>
      <c r="QIA140" s="343"/>
      <c r="QIB140" s="343"/>
      <c r="QIC140" s="343"/>
      <c r="QID140" s="343"/>
      <c r="QIE140" s="343"/>
      <c r="QIF140" s="343"/>
      <c r="QIG140" s="343"/>
      <c r="QIH140" s="343"/>
      <c r="QII140" s="343"/>
      <c r="QIJ140" s="343"/>
      <c r="QIK140" s="343"/>
      <c r="QIL140" s="343"/>
      <c r="QIM140" s="343"/>
      <c r="QIN140" s="343"/>
      <c r="QIO140" s="343"/>
      <c r="QIP140" s="343"/>
      <c r="QIQ140" s="343"/>
      <c r="QIR140" s="343"/>
      <c r="QIS140" s="343"/>
      <c r="QIT140" s="343"/>
      <c r="QIU140" s="343"/>
      <c r="QIV140" s="343"/>
      <c r="QIW140" s="343"/>
      <c r="QIX140" s="343"/>
      <c r="QIY140" s="343"/>
      <c r="QIZ140" s="343"/>
      <c r="QJA140" s="343"/>
      <c r="QJB140" s="343"/>
      <c r="QJC140" s="343"/>
      <c r="QJD140" s="343"/>
      <c r="QJE140" s="343"/>
      <c r="QJF140" s="343"/>
      <c r="QJG140" s="343"/>
      <c r="QJH140" s="343"/>
      <c r="QJI140" s="343"/>
      <c r="QJJ140" s="343"/>
      <c r="QJK140" s="343"/>
      <c r="QJL140" s="343"/>
      <c r="QJM140" s="343"/>
      <c r="QJN140" s="343"/>
      <c r="QJO140" s="343"/>
      <c r="QJP140" s="343"/>
      <c r="QJQ140" s="343"/>
      <c r="QJR140" s="343"/>
      <c r="QJS140" s="343"/>
      <c r="QJT140" s="343"/>
      <c r="QJU140" s="343"/>
      <c r="QJV140" s="343"/>
      <c r="QJW140" s="343"/>
      <c r="QJX140" s="343"/>
      <c r="QJY140" s="343"/>
      <c r="QJZ140" s="343"/>
      <c r="QKA140" s="343"/>
      <c r="QKB140" s="343"/>
      <c r="QKC140" s="343"/>
      <c r="QKD140" s="343"/>
      <c r="QKE140" s="343"/>
      <c r="QKF140" s="343"/>
      <c r="QKG140" s="343"/>
      <c r="QKH140" s="343"/>
      <c r="QKI140" s="343"/>
      <c r="QKJ140" s="343"/>
      <c r="QKK140" s="343"/>
      <c r="QKL140" s="343"/>
      <c r="QKM140" s="343"/>
      <c r="QKN140" s="343"/>
      <c r="QKO140" s="343"/>
      <c r="QKP140" s="343"/>
      <c r="QKQ140" s="343"/>
      <c r="QKR140" s="343"/>
      <c r="QKS140" s="343"/>
      <c r="QKT140" s="343"/>
      <c r="QKU140" s="343"/>
      <c r="QKV140" s="343"/>
      <c r="QKW140" s="343"/>
      <c r="QKX140" s="343"/>
      <c r="QKY140" s="343"/>
      <c r="QKZ140" s="343"/>
      <c r="QLA140" s="343"/>
      <c r="QLB140" s="343"/>
      <c r="QLC140" s="343"/>
      <c r="QLD140" s="343"/>
      <c r="QLE140" s="343"/>
      <c r="QLF140" s="343"/>
      <c r="QLG140" s="343"/>
      <c r="QLH140" s="343"/>
      <c r="QLI140" s="343"/>
      <c r="QLJ140" s="343"/>
      <c r="QLK140" s="343"/>
      <c r="QLL140" s="343"/>
      <c r="QLM140" s="343"/>
      <c r="QLN140" s="343"/>
      <c r="QLO140" s="343"/>
      <c r="QLP140" s="343"/>
      <c r="QLQ140" s="343"/>
      <c r="QLR140" s="343"/>
      <c r="QLS140" s="343"/>
      <c r="QLT140" s="343"/>
      <c r="QLU140" s="343"/>
      <c r="QLV140" s="343"/>
      <c r="QLW140" s="343"/>
      <c r="QLX140" s="343"/>
      <c r="QLY140" s="343"/>
      <c r="QLZ140" s="343"/>
      <c r="QMA140" s="343"/>
      <c r="QMB140" s="343"/>
      <c r="QMC140" s="343"/>
      <c r="QMD140" s="343"/>
      <c r="QME140" s="343"/>
      <c r="QMF140" s="343"/>
      <c r="QMG140" s="343"/>
      <c r="QMH140" s="343"/>
      <c r="QMI140" s="343"/>
      <c r="QMJ140" s="343"/>
      <c r="QMK140" s="343"/>
      <c r="QML140" s="343"/>
      <c r="QMM140" s="343"/>
      <c r="QMN140" s="343"/>
      <c r="QMO140" s="343"/>
      <c r="QMP140" s="343"/>
      <c r="QMQ140" s="343"/>
      <c r="QMR140" s="343"/>
      <c r="QMS140" s="343"/>
      <c r="QMT140" s="343"/>
      <c r="QMU140" s="343"/>
      <c r="QMV140" s="343"/>
      <c r="QMW140" s="343"/>
      <c r="QMX140" s="343"/>
      <c r="QMY140" s="343"/>
      <c r="QMZ140" s="343"/>
      <c r="QNA140" s="343"/>
      <c r="QNB140" s="343"/>
      <c r="QNC140" s="343"/>
      <c r="QND140" s="343"/>
      <c r="QNE140" s="343"/>
      <c r="QNF140" s="343"/>
      <c r="QNG140" s="343"/>
      <c r="QNH140" s="343"/>
      <c r="QNI140" s="343"/>
      <c r="QNJ140" s="343"/>
      <c r="QNK140" s="343"/>
      <c r="QNL140" s="343"/>
      <c r="QNM140" s="343"/>
      <c r="QNN140" s="343"/>
      <c r="QNO140" s="343"/>
      <c r="QNP140" s="343"/>
      <c r="QNQ140" s="343"/>
      <c r="QNR140" s="343"/>
      <c r="QNS140" s="343"/>
      <c r="QNT140" s="343"/>
      <c r="QNU140" s="343"/>
      <c r="QNV140" s="343"/>
      <c r="QNW140" s="343"/>
      <c r="QNX140" s="343"/>
      <c r="QNY140" s="343"/>
      <c r="QNZ140" s="343"/>
      <c r="QOA140" s="343"/>
      <c r="QOB140" s="343"/>
      <c r="QOC140" s="343"/>
      <c r="QOD140" s="343"/>
      <c r="QOE140" s="343"/>
      <c r="QOF140" s="343"/>
      <c r="QOG140" s="343"/>
      <c r="QOH140" s="343"/>
      <c r="QOI140" s="343"/>
      <c r="QOJ140" s="343"/>
      <c r="QOK140" s="343"/>
      <c r="QOL140" s="343"/>
      <c r="QOM140" s="343"/>
      <c r="QON140" s="343"/>
      <c r="QOO140" s="343"/>
      <c r="QOP140" s="343"/>
      <c r="QOQ140" s="343"/>
      <c r="QOR140" s="343"/>
      <c r="QOS140" s="343"/>
      <c r="QOT140" s="343"/>
      <c r="QOU140" s="343"/>
      <c r="QOV140" s="343"/>
      <c r="QOW140" s="343"/>
      <c r="QOX140" s="343"/>
      <c r="QOY140" s="343"/>
      <c r="QOZ140" s="343"/>
      <c r="QPA140" s="343"/>
      <c r="QPB140" s="343"/>
      <c r="QPC140" s="343"/>
      <c r="QPD140" s="343"/>
      <c r="QPE140" s="343"/>
      <c r="QPF140" s="343"/>
      <c r="QPG140" s="343"/>
      <c r="QPH140" s="343"/>
      <c r="QPI140" s="343"/>
      <c r="QPJ140" s="343"/>
      <c r="QPK140" s="343"/>
      <c r="QPL140" s="343"/>
      <c r="QPM140" s="343"/>
      <c r="QPN140" s="343"/>
      <c r="QPO140" s="343"/>
      <c r="QPP140" s="343"/>
      <c r="QPQ140" s="343"/>
      <c r="QPR140" s="343"/>
      <c r="QPS140" s="343"/>
      <c r="QPT140" s="343"/>
      <c r="QPU140" s="343"/>
      <c r="QPV140" s="343"/>
      <c r="QPW140" s="343"/>
      <c r="QPX140" s="343"/>
      <c r="QPY140" s="343"/>
      <c r="QPZ140" s="343"/>
      <c r="QQA140" s="343"/>
      <c r="QQB140" s="343"/>
      <c r="QQC140" s="343"/>
      <c r="QQD140" s="343"/>
      <c r="QQE140" s="343"/>
      <c r="QQF140" s="343"/>
      <c r="QQG140" s="343"/>
      <c r="QQH140" s="343"/>
      <c r="QQI140" s="343"/>
      <c r="QQJ140" s="343"/>
      <c r="QQK140" s="343"/>
      <c r="QQL140" s="343"/>
      <c r="QQM140" s="343"/>
      <c r="QQN140" s="343"/>
      <c r="QQO140" s="343"/>
      <c r="QQP140" s="343"/>
      <c r="QQQ140" s="343"/>
      <c r="QQR140" s="343"/>
      <c r="QQS140" s="343"/>
      <c r="QQT140" s="343"/>
      <c r="QQU140" s="343"/>
      <c r="QQV140" s="343"/>
      <c r="QQW140" s="343"/>
      <c r="QQX140" s="343"/>
      <c r="QQY140" s="343"/>
      <c r="QQZ140" s="343"/>
      <c r="QRA140" s="343"/>
      <c r="QRB140" s="343"/>
      <c r="QRC140" s="343"/>
      <c r="QRD140" s="343"/>
      <c r="QRE140" s="343"/>
      <c r="QRF140" s="343"/>
      <c r="QRG140" s="343"/>
      <c r="QRH140" s="343"/>
      <c r="QRI140" s="343"/>
      <c r="QRJ140" s="343"/>
      <c r="QRK140" s="343"/>
      <c r="QRL140" s="343"/>
      <c r="QRM140" s="343"/>
      <c r="QRN140" s="343"/>
      <c r="QRO140" s="343"/>
      <c r="QRP140" s="343"/>
      <c r="QRQ140" s="343"/>
      <c r="QRR140" s="343"/>
      <c r="QRS140" s="343"/>
      <c r="QRT140" s="343"/>
      <c r="QRU140" s="343"/>
      <c r="QRV140" s="343"/>
      <c r="QRW140" s="343"/>
      <c r="QRX140" s="343"/>
      <c r="QRY140" s="343"/>
      <c r="QRZ140" s="343"/>
      <c r="QSA140" s="343"/>
      <c r="QSB140" s="343"/>
      <c r="QSC140" s="343"/>
      <c r="QSD140" s="343"/>
      <c r="QSE140" s="343"/>
      <c r="QSF140" s="343"/>
      <c r="QSG140" s="343"/>
      <c r="QSH140" s="343"/>
      <c r="QSI140" s="343"/>
      <c r="QSJ140" s="343"/>
      <c r="QSK140" s="343"/>
      <c r="QSL140" s="343"/>
      <c r="QSM140" s="343"/>
      <c r="QSN140" s="343"/>
      <c r="QSO140" s="343"/>
      <c r="QSP140" s="343"/>
      <c r="QSQ140" s="343"/>
      <c r="QSR140" s="343"/>
      <c r="QSS140" s="343"/>
      <c r="QST140" s="343"/>
      <c r="QSU140" s="343"/>
      <c r="QSV140" s="343"/>
      <c r="QSW140" s="343"/>
      <c r="QSX140" s="343"/>
      <c r="QSY140" s="343"/>
      <c r="QSZ140" s="343"/>
      <c r="QTA140" s="343"/>
      <c r="QTB140" s="343"/>
      <c r="QTC140" s="343"/>
      <c r="QTD140" s="343"/>
      <c r="QTE140" s="343"/>
      <c r="QTF140" s="343"/>
      <c r="QTG140" s="343"/>
      <c r="QTH140" s="343"/>
      <c r="QTI140" s="343"/>
      <c r="QTJ140" s="343"/>
      <c r="QTK140" s="343"/>
      <c r="QTL140" s="343"/>
      <c r="QTM140" s="343"/>
      <c r="QTN140" s="343"/>
      <c r="QTO140" s="343"/>
      <c r="QTP140" s="343"/>
      <c r="QTQ140" s="343"/>
      <c r="QTR140" s="343"/>
      <c r="QTS140" s="343"/>
      <c r="QTT140" s="343"/>
      <c r="QTU140" s="343"/>
      <c r="QTV140" s="343"/>
      <c r="QTW140" s="343"/>
      <c r="QTX140" s="343"/>
      <c r="QTY140" s="343"/>
      <c r="QTZ140" s="343"/>
      <c r="QUA140" s="343"/>
      <c r="QUB140" s="343"/>
      <c r="QUC140" s="343"/>
      <c r="QUD140" s="343"/>
      <c r="QUE140" s="343"/>
      <c r="QUF140" s="343"/>
      <c r="QUG140" s="343"/>
      <c r="QUH140" s="343"/>
      <c r="QUI140" s="343"/>
      <c r="QUJ140" s="343"/>
      <c r="QUK140" s="343"/>
      <c r="QUL140" s="343"/>
      <c r="QUM140" s="343"/>
      <c r="QUN140" s="343"/>
      <c r="QUO140" s="343"/>
      <c r="QUP140" s="343"/>
      <c r="QUQ140" s="343"/>
      <c r="QUR140" s="343"/>
      <c r="QUS140" s="343"/>
      <c r="QUT140" s="343"/>
      <c r="QUU140" s="343"/>
      <c r="QUV140" s="343"/>
      <c r="QUW140" s="343"/>
      <c r="QUX140" s="343"/>
      <c r="QUY140" s="343"/>
      <c r="QUZ140" s="343"/>
      <c r="QVA140" s="343"/>
      <c r="QVB140" s="343"/>
      <c r="QVC140" s="343"/>
      <c r="QVD140" s="343"/>
      <c r="QVE140" s="343"/>
      <c r="QVF140" s="343"/>
      <c r="QVG140" s="343"/>
      <c r="QVH140" s="343"/>
      <c r="QVI140" s="343"/>
      <c r="QVJ140" s="343"/>
      <c r="QVK140" s="343"/>
      <c r="QVL140" s="343"/>
      <c r="QVM140" s="343"/>
      <c r="QVN140" s="343"/>
      <c r="QVO140" s="343"/>
      <c r="QVP140" s="343"/>
      <c r="QVQ140" s="343"/>
      <c r="QVR140" s="343"/>
      <c r="QVS140" s="343"/>
      <c r="QVT140" s="343"/>
      <c r="QVU140" s="343"/>
      <c r="QVV140" s="343"/>
      <c r="QVW140" s="343"/>
      <c r="QVX140" s="343"/>
      <c r="QVY140" s="343"/>
      <c r="QVZ140" s="343"/>
      <c r="QWA140" s="343"/>
      <c r="QWB140" s="343"/>
      <c r="QWC140" s="343"/>
      <c r="QWD140" s="343"/>
      <c r="QWE140" s="343"/>
      <c r="QWF140" s="343"/>
      <c r="QWG140" s="343"/>
      <c r="QWH140" s="343"/>
      <c r="QWI140" s="343"/>
      <c r="QWJ140" s="343"/>
      <c r="QWK140" s="343"/>
      <c r="QWL140" s="343"/>
      <c r="QWM140" s="343"/>
      <c r="QWN140" s="343"/>
      <c r="QWO140" s="343"/>
      <c r="QWP140" s="343"/>
      <c r="QWQ140" s="343"/>
      <c r="QWR140" s="343"/>
      <c r="QWS140" s="343"/>
      <c r="QWT140" s="343"/>
      <c r="QWU140" s="343"/>
      <c r="QWV140" s="343"/>
      <c r="QWW140" s="343"/>
      <c r="QWX140" s="343"/>
      <c r="QWY140" s="343"/>
      <c r="QWZ140" s="343"/>
      <c r="QXA140" s="343"/>
      <c r="QXB140" s="343"/>
      <c r="QXC140" s="343"/>
      <c r="QXD140" s="343"/>
      <c r="QXE140" s="343"/>
      <c r="QXF140" s="343"/>
      <c r="QXG140" s="343"/>
      <c r="QXH140" s="343"/>
      <c r="QXI140" s="343"/>
      <c r="QXJ140" s="343"/>
      <c r="QXK140" s="343"/>
      <c r="QXL140" s="343"/>
      <c r="QXM140" s="343"/>
      <c r="QXN140" s="343"/>
      <c r="QXO140" s="343"/>
      <c r="QXP140" s="343"/>
      <c r="QXQ140" s="343"/>
      <c r="QXR140" s="343"/>
      <c r="QXS140" s="343"/>
      <c r="QXT140" s="343"/>
      <c r="QXU140" s="343"/>
      <c r="QXV140" s="343"/>
      <c r="QXW140" s="343"/>
      <c r="QXX140" s="343"/>
      <c r="QXY140" s="343"/>
      <c r="QXZ140" s="343"/>
      <c r="QYA140" s="343"/>
      <c r="QYB140" s="343"/>
      <c r="QYC140" s="343"/>
      <c r="QYD140" s="343"/>
      <c r="QYE140" s="343"/>
      <c r="QYF140" s="343"/>
      <c r="QYG140" s="343"/>
      <c r="QYH140" s="343"/>
      <c r="QYI140" s="343"/>
      <c r="QYJ140" s="343"/>
      <c r="QYK140" s="343"/>
      <c r="QYL140" s="343"/>
      <c r="QYM140" s="343"/>
      <c r="QYN140" s="343"/>
      <c r="QYO140" s="343"/>
      <c r="QYP140" s="343"/>
      <c r="QYQ140" s="343"/>
      <c r="QYR140" s="343"/>
      <c r="QYS140" s="343"/>
      <c r="QYT140" s="343"/>
      <c r="QYU140" s="343"/>
      <c r="QYV140" s="343"/>
      <c r="QYW140" s="343"/>
      <c r="QYX140" s="343"/>
      <c r="QYY140" s="343"/>
      <c r="QYZ140" s="343"/>
      <c r="QZA140" s="343"/>
      <c r="QZB140" s="343"/>
      <c r="QZC140" s="343"/>
      <c r="QZD140" s="343"/>
      <c r="QZE140" s="343"/>
      <c r="QZF140" s="343"/>
      <c r="QZG140" s="343"/>
      <c r="QZH140" s="343"/>
      <c r="QZI140" s="343"/>
      <c r="QZJ140" s="343"/>
      <c r="QZK140" s="343"/>
      <c r="QZL140" s="343"/>
      <c r="QZM140" s="343"/>
      <c r="QZN140" s="343"/>
      <c r="QZO140" s="343"/>
      <c r="QZP140" s="343"/>
      <c r="QZQ140" s="343"/>
      <c r="QZR140" s="343"/>
      <c r="QZS140" s="343"/>
      <c r="QZT140" s="343"/>
      <c r="QZU140" s="343"/>
      <c r="QZV140" s="343"/>
      <c r="QZW140" s="343"/>
      <c r="QZX140" s="343"/>
      <c r="QZY140" s="343"/>
      <c r="QZZ140" s="343"/>
      <c r="RAA140" s="343"/>
      <c r="RAB140" s="343"/>
      <c r="RAC140" s="343"/>
      <c r="RAD140" s="343"/>
      <c r="RAE140" s="343"/>
      <c r="RAF140" s="343"/>
      <c r="RAG140" s="343"/>
      <c r="RAH140" s="343"/>
      <c r="RAI140" s="343"/>
      <c r="RAJ140" s="343"/>
      <c r="RAK140" s="343"/>
      <c r="RAL140" s="343"/>
      <c r="RAM140" s="343"/>
      <c r="RAN140" s="343"/>
      <c r="RAO140" s="343"/>
      <c r="RAP140" s="343"/>
      <c r="RAQ140" s="343"/>
      <c r="RAR140" s="343"/>
      <c r="RAS140" s="343"/>
      <c r="RAT140" s="343"/>
      <c r="RAU140" s="343"/>
      <c r="RAV140" s="343"/>
      <c r="RAW140" s="343"/>
      <c r="RAX140" s="343"/>
      <c r="RAY140" s="343"/>
      <c r="RAZ140" s="343"/>
      <c r="RBA140" s="343"/>
      <c r="RBB140" s="343"/>
      <c r="RBC140" s="343"/>
      <c r="RBD140" s="343"/>
      <c r="RBE140" s="343"/>
      <c r="RBF140" s="343"/>
      <c r="RBG140" s="343"/>
      <c r="RBH140" s="343"/>
      <c r="RBI140" s="343"/>
      <c r="RBJ140" s="343"/>
      <c r="RBK140" s="343"/>
      <c r="RBL140" s="343"/>
      <c r="RBM140" s="343"/>
      <c r="RBN140" s="343"/>
      <c r="RBO140" s="343"/>
      <c r="RBP140" s="343"/>
      <c r="RBQ140" s="343"/>
      <c r="RBR140" s="343"/>
      <c r="RBS140" s="343"/>
      <c r="RBT140" s="343"/>
      <c r="RBU140" s="343"/>
      <c r="RBV140" s="343"/>
      <c r="RBW140" s="343"/>
      <c r="RBX140" s="343"/>
      <c r="RBY140" s="343"/>
      <c r="RBZ140" s="343"/>
      <c r="RCA140" s="343"/>
      <c r="RCB140" s="343"/>
      <c r="RCC140" s="343"/>
      <c r="RCD140" s="343"/>
      <c r="RCE140" s="343"/>
      <c r="RCF140" s="343"/>
      <c r="RCG140" s="343"/>
      <c r="RCH140" s="343"/>
      <c r="RCI140" s="343"/>
      <c r="RCJ140" s="343"/>
      <c r="RCK140" s="343"/>
      <c r="RCL140" s="343"/>
      <c r="RCM140" s="343"/>
      <c r="RCN140" s="343"/>
      <c r="RCO140" s="343"/>
      <c r="RCP140" s="343"/>
      <c r="RCQ140" s="343"/>
      <c r="RCR140" s="343"/>
      <c r="RCS140" s="343"/>
      <c r="RCT140" s="343"/>
      <c r="RCU140" s="343"/>
      <c r="RCV140" s="343"/>
      <c r="RCW140" s="343"/>
      <c r="RCX140" s="343"/>
      <c r="RCY140" s="343"/>
      <c r="RCZ140" s="343"/>
      <c r="RDA140" s="343"/>
      <c r="RDB140" s="343"/>
      <c r="RDC140" s="343"/>
      <c r="RDD140" s="343"/>
      <c r="RDE140" s="343"/>
      <c r="RDF140" s="343"/>
      <c r="RDG140" s="343"/>
      <c r="RDH140" s="343"/>
      <c r="RDI140" s="343"/>
      <c r="RDJ140" s="343"/>
      <c r="RDK140" s="343"/>
      <c r="RDL140" s="343"/>
      <c r="RDM140" s="343"/>
      <c r="RDN140" s="343"/>
      <c r="RDO140" s="343"/>
      <c r="RDP140" s="343"/>
      <c r="RDQ140" s="343"/>
      <c r="RDR140" s="343"/>
      <c r="RDS140" s="343"/>
      <c r="RDT140" s="343"/>
      <c r="RDU140" s="343"/>
      <c r="RDV140" s="343"/>
      <c r="RDW140" s="343"/>
      <c r="RDX140" s="343"/>
      <c r="RDY140" s="343"/>
      <c r="RDZ140" s="343"/>
      <c r="REA140" s="343"/>
      <c r="REB140" s="343"/>
      <c r="REC140" s="343"/>
      <c r="RED140" s="343"/>
      <c r="REE140" s="343"/>
      <c r="REF140" s="343"/>
      <c r="REG140" s="343"/>
      <c r="REH140" s="343"/>
      <c r="REI140" s="343"/>
      <c r="REJ140" s="343"/>
      <c r="REK140" s="343"/>
      <c r="REL140" s="343"/>
      <c r="REM140" s="343"/>
      <c r="REN140" s="343"/>
      <c r="REO140" s="343"/>
      <c r="REP140" s="343"/>
      <c r="REQ140" s="343"/>
      <c r="RER140" s="343"/>
      <c r="RES140" s="343"/>
      <c r="RET140" s="343"/>
      <c r="REU140" s="343"/>
      <c r="REV140" s="343"/>
      <c r="REW140" s="343"/>
      <c r="REX140" s="343"/>
      <c r="REY140" s="343"/>
      <c r="REZ140" s="343"/>
      <c r="RFA140" s="343"/>
      <c r="RFB140" s="343"/>
      <c r="RFC140" s="343"/>
      <c r="RFD140" s="343"/>
      <c r="RFE140" s="343"/>
      <c r="RFF140" s="343"/>
      <c r="RFG140" s="343"/>
      <c r="RFH140" s="343"/>
      <c r="RFI140" s="343"/>
      <c r="RFJ140" s="343"/>
      <c r="RFK140" s="343"/>
      <c r="RFL140" s="343"/>
      <c r="RFM140" s="343"/>
      <c r="RFN140" s="343"/>
      <c r="RFO140" s="343"/>
      <c r="RFP140" s="343"/>
      <c r="RFQ140" s="343"/>
      <c r="RFR140" s="343"/>
      <c r="RFS140" s="343"/>
      <c r="RFT140" s="343"/>
      <c r="RFU140" s="343"/>
      <c r="RFV140" s="343"/>
      <c r="RFW140" s="343"/>
      <c r="RFX140" s="343"/>
      <c r="RFY140" s="343"/>
      <c r="RFZ140" s="343"/>
      <c r="RGA140" s="343"/>
      <c r="RGB140" s="343"/>
      <c r="RGC140" s="343"/>
      <c r="RGD140" s="343"/>
      <c r="RGE140" s="343"/>
      <c r="RGF140" s="343"/>
      <c r="RGG140" s="343"/>
      <c r="RGH140" s="343"/>
      <c r="RGI140" s="343"/>
      <c r="RGJ140" s="343"/>
      <c r="RGK140" s="343"/>
      <c r="RGL140" s="343"/>
      <c r="RGM140" s="343"/>
      <c r="RGN140" s="343"/>
      <c r="RGO140" s="343"/>
      <c r="RGP140" s="343"/>
      <c r="RGQ140" s="343"/>
      <c r="RGR140" s="343"/>
      <c r="RGS140" s="343"/>
      <c r="RGT140" s="343"/>
      <c r="RGU140" s="343"/>
      <c r="RGV140" s="343"/>
      <c r="RGW140" s="343"/>
      <c r="RGX140" s="343"/>
      <c r="RGY140" s="343"/>
      <c r="RGZ140" s="343"/>
      <c r="RHA140" s="343"/>
      <c r="RHB140" s="343"/>
      <c r="RHC140" s="343"/>
      <c r="RHD140" s="343"/>
      <c r="RHE140" s="343"/>
      <c r="RHF140" s="343"/>
      <c r="RHG140" s="343"/>
      <c r="RHH140" s="343"/>
      <c r="RHI140" s="343"/>
      <c r="RHJ140" s="343"/>
      <c r="RHK140" s="343"/>
      <c r="RHL140" s="343"/>
      <c r="RHM140" s="343"/>
      <c r="RHN140" s="343"/>
      <c r="RHO140" s="343"/>
      <c r="RHP140" s="343"/>
      <c r="RHQ140" s="343"/>
      <c r="RHR140" s="343"/>
      <c r="RHS140" s="343"/>
      <c r="RHT140" s="343"/>
      <c r="RHU140" s="343"/>
      <c r="RHV140" s="343"/>
      <c r="RHW140" s="343"/>
      <c r="RHX140" s="343"/>
      <c r="RHY140" s="343"/>
      <c r="RHZ140" s="343"/>
      <c r="RIA140" s="343"/>
      <c r="RIB140" s="343"/>
      <c r="RIC140" s="343"/>
      <c r="RID140" s="343"/>
      <c r="RIE140" s="343"/>
      <c r="RIF140" s="343"/>
      <c r="RIG140" s="343"/>
      <c r="RIH140" s="343"/>
      <c r="RII140" s="343"/>
      <c r="RIJ140" s="343"/>
      <c r="RIK140" s="343"/>
      <c r="RIL140" s="343"/>
      <c r="RIM140" s="343"/>
      <c r="RIN140" s="343"/>
      <c r="RIO140" s="343"/>
      <c r="RIP140" s="343"/>
      <c r="RIQ140" s="343"/>
      <c r="RIR140" s="343"/>
      <c r="RIS140" s="343"/>
      <c r="RIT140" s="343"/>
      <c r="RIU140" s="343"/>
      <c r="RIV140" s="343"/>
      <c r="RIW140" s="343"/>
      <c r="RIX140" s="343"/>
      <c r="RIY140" s="343"/>
      <c r="RIZ140" s="343"/>
      <c r="RJA140" s="343"/>
      <c r="RJB140" s="343"/>
      <c r="RJC140" s="343"/>
      <c r="RJD140" s="343"/>
      <c r="RJE140" s="343"/>
      <c r="RJF140" s="343"/>
      <c r="RJG140" s="343"/>
      <c r="RJH140" s="343"/>
      <c r="RJI140" s="343"/>
      <c r="RJJ140" s="343"/>
      <c r="RJK140" s="343"/>
      <c r="RJL140" s="343"/>
      <c r="RJM140" s="343"/>
      <c r="RJN140" s="343"/>
      <c r="RJO140" s="343"/>
      <c r="RJP140" s="343"/>
      <c r="RJQ140" s="343"/>
      <c r="RJR140" s="343"/>
      <c r="RJS140" s="343"/>
      <c r="RJT140" s="343"/>
      <c r="RJU140" s="343"/>
      <c r="RJV140" s="343"/>
      <c r="RJW140" s="343"/>
      <c r="RJX140" s="343"/>
      <c r="RJY140" s="343"/>
      <c r="RJZ140" s="343"/>
      <c r="RKA140" s="343"/>
      <c r="RKB140" s="343"/>
      <c r="RKC140" s="343"/>
      <c r="RKD140" s="343"/>
      <c r="RKE140" s="343"/>
      <c r="RKF140" s="343"/>
      <c r="RKG140" s="343"/>
      <c r="RKH140" s="343"/>
      <c r="RKI140" s="343"/>
      <c r="RKJ140" s="343"/>
      <c r="RKK140" s="343"/>
      <c r="RKL140" s="343"/>
      <c r="RKM140" s="343"/>
      <c r="RKN140" s="343"/>
      <c r="RKO140" s="343"/>
      <c r="RKP140" s="343"/>
      <c r="RKQ140" s="343"/>
      <c r="RKR140" s="343"/>
      <c r="RKS140" s="343"/>
      <c r="RKT140" s="343"/>
      <c r="RKU140" s="343"/>
      <c r="RKV140" s="343"/>
      <c r="RKW140" s="343"/>
      <c r="RKX140" s="343"/>
      <c r="RKY140" s="343"/>
      <c r="RKZ140" s="343"/>
      <c r="RLA140" s="343"/>
      <c r="RLB140" s="343"/>
      <c r="RLC140" s="343"/>
      <c r="RLD140" s="343"/>
      <c r="RLE140" s="343"/>
      <c r="RLF140" s="343"/>
      <c r="RLG140" s="343"/>
      <c r="RLH140" s="343"/>
      <c r="RLI140" s="343"/>
      <c r="RLJ140" s="343"/>
      <c r="RLK140" s="343"/>
      <c r="RLL140" s="343"/>
      <c r="RLM140" s="343"/>
      <c r="RLN140" s="343"/>
      <c r="RLO140" s="343"/>
      <c r="RLP140" s="343"/>
      <c r="RLQ140" s="343"/>
      <c r="RLR140" s="343"/>
      <c r="RLS140" s="343"/>
      <c r="RLT140" s="343"/>
      <c r="RLU140" s="343"/>
      <c r="RLV140" s="343"/>
      <c r="RLW140" s="343"/>
      <c r="RLX140" s="343"/>
      <c r="RLY140" s="343"/>
      <c r="RLZ140" s="343"/>
      <c r="RMA140" s="343"/>
      <c r="RMB140" s="343"/>
      <c r="RMC140" s="343"/>
      <c r="RMD140" s="343"/>
      <c r="RME140" s="343"/>
      <c r="RMF140" s="343"/>
      <c r="RMG140" s="343"/>
      <c r="RMH140" s="343"/>
      <c r="RMI140" s="343"/>
      <c r="RMJ140" s="343"/>
      <c r="RMK140" s="343"/>
      <c r="RML140" s="343"/>
      <c r="RMM140" s="343"/>
      <c r="RMN140" s="343"/>
      <c r="RMO140" s="343"/>
      <c r="RMP140" s="343"/>
      <c r="RMQ140" s="343"/>
      <c r="RMR140" s="343"/>
      <c r="RMS140" s="343"/>
      <c r="RMT140" s="343"/>
      <c r="RMU140" s="343"/>
      <c r="RMV140" s="343"/>
      <c r="RMW140" s="343"/>
      <c r="RMX140" s="343"/>
      <c r="RMY140" s="343"/>
      <c r="RMZ140" s="343"/>
      <c r="RNA140" s="343"/>
      <c r="RNB140" s="343"/>
      <c r="RNC140" s="343"/>
      <c r="RND140" s="343"/>
      <c r="RNE140" s="343"/>
      <c r="RNF140" s="343"/>
      <c r="RNG140" s="343"/>
      <c r="RNH140" s="343"/>
      <c r="RNI140" s="343"/>
      <c r="RNJ140" s="343"/>
      <c r="RNK140" s="343"/>
      <c r="RNL140" s="343"/>
      <c r="RNM140" s="343"/>
      <c r="RNN140" s="343"/>
      <c r="RNO140" s="343"/>
      <c r="RNP140" s="343"/>
      <c r="RNQ140" s="343"/>
      <c r="RNR140" s="343"/>
      <c r="RNS140" s="343"/>
      <c r="RNT140" s="343"/>
      <c r="RNU140" s="343"/>
      <c r="RNV140" s="343"/>
      <c r="RNW140" s="343"/>
      <c r="RNX140" s="343"/>
      <c r="RNY140" s="343"/>
      <c r="RNZ140" s="343"/>
      <c r="ROA140" s="343"/>
      <c r="ROB140" s="343"/>
      <c r="ROC140" s="343"/>
      <c r="ROD140" s="343"/>
      <c r="ROE140" s="343"/>
      <c r="ROF140" s="343"/>
      <c r="ROG140" s="343"/>
      <c r="ROH140" s="343"/>
      <c r="ROI140" s="343"/>
      <c r="ROJ140" s="343"/>
      <c r="ROK140" s="343"/>
      <c r="ROL140" s="343"/>
      <c r="ROM140" s="343"/>
      <c r="RON140" s="343"/>
      <c r="ROO140" s="343"/>
      <c r="ROP140" s="343"/>
      <c r="ROQ140" s="343"/>
      <c r="ROR140" s="343"/>
      <c r="ROS140" s="343"/>
      <c r="ROT140" s="343"/>
      <c r="ROU140" s="343"/>
      <c r="ROV140" s="343"/>
      <c r="ROW140" s="343"/>
      <c r="ROX140" s="343"/>
      <c r="ROY140" s="343"/>
      <c r="ROZ140" s="343"/>
      <c r="RPA140" s="343"/>
      <c r="RPB140" s="343"/>
      <c r="RPC140" s="343"/>
      <c r="RPD140" s="343"/>
      <c r="RPE140" s="343"/>
      <c r="RPF140" s="343"/>
      <c r="RPG140" s="343"/>
      <c r="RPH140" s="343"/>
      <c r="RPI140" s="343"/>
      <c r="RPJ140" s="343"/>
      <c r="RPK140" s="343"/>
      <c r="RPL140" s="343"/>
      <c r="RPM140" s="343"/>
      <c r="RPN140" s="343"/>
      <c r="RPO140" s="343"/>
      <c r="RPP140" s="343"/>
      <c r="RPQ140" s="343"/>
      <c r="RPR140" s="343"/>
      <c r="RPS140" s="343"/>
      <c r="RPT140" s="343"/>
      <c r="RPU140" s="343"/>
      <c r="RPV140" s="343"/>
      <c r="RPW140" s="343"/>
      <c r="RPX140" s="343"/>
      <c r="RPY140" s="343"/>
      <c r="RPZ140" s="343"/>
      <c r="RQA140" s="343"/>
      <c r="RQB140" s="343"/>
      <c r="RQC140" s="343"/>
      <c r="RQD140" s="343"/>
      <c r="RQE140" s="343"/>
      <c r="RQF140" s="343"/>
      <c r="RQG140" s="343"/>
      <c r="RQH140" s="343"/>
      <c r="RQI140" s="343"/>
      <c r="RQJ140" s="343"/>
      <c r="RQK140" s="343"/>
      <c r="RQL140" s="343"/>
      <c r="RQM140" s="343"/>
      <c r="RQN140" s="343"/>
      <c r="RQO140" s="343"/>
      <c r="RQP140" s="343"/>
      <c r="RQQ140" s="343"/>
      <c r="RQR140" s="343"/>
      <c r="RQS140" s="343"/>
      <c r="RQT140" s="343"/>
      <c r="RQU140" s="343"/>
      <c r="RQV140" s="343"/>
      <c r="RQW140" s="343"/>
      <c r="RQX140" s="343"/>
      <c r="RQY140" s="343"/>
      <c r="RQZ140" s="343"/>
      <c r="RRA140" s="343"/>
      <c r="RRB140" s="343"/>
      <c r="RRC140" s="343"/>
      <c r="RRD140" s="343"/>
      <c r="RRE140" s="343"/>
      <c r="RRF140" s="343"/>
      <c r="RRG140" s="343"/>
      <c r="RRH140" s="343"/>
      <c r="RRI140" s="343"/>
      <c r="RRJ140" s="343"/>
      <c r="RRK140" s="343"/>
      <c r="RRL140" s="343"/>
      <c r="RRM140" s="343"/>
      <c r="RRN140" s="343"/>
      <c r="RRO140" s="343"/>
      <c r="RRP140" s="343"/>
      <c r="RRQ140" s="343"/>
      <c r="RRR140" s="343"/>
      <c r="RRS140" s="343"/>
      <c r="RRT140" s="343"/>
      <c r="RRU140" s="343"/>
      <c r="RRV140" s="343"/>
      <c r="RRW140" s="343"/>
      <c r="RRX140" s="343"/>
      <c r="RRY140" s="343"/>
      <c r="RRZ140" s="343"/>
      <c r="RSA140" s="343"/>
      <c r="RSB140" s="343"/>
      <c r="RSC140" s="343"/>
      <c r="RSD140" s="343"/>
      <c r="RSE140" s="343"/>
      <c r="RSF140" s="343"/>
      <c r="RSG140" s="343"/>
      <c r="RSH140" s="343"/>
      <c r="RSI140" s="343"/>
      <c r="RSJ140" s="343"/>
      <c r="RSK140" s="343"/>
      <c r="RSL140" s="343"/>
      <c r="RSM140" s="343"/>
      <c r="RSN140" s="343"/>
      <c r="RSO140" s="343"/>
      <c r="RSP140" s="343"/>
      <c r="RSQ140" s="343"/>
      <c r="RSR140" s="343"/>
      <c r="RSS140" s="343"/>
      <c r="RST140" s="343"/>
      <c r="RSU140" s="343"/>
      <c r="RSV140" s="343"/>
      <c r="RSW140" s="343"/>
      <c r="RSX140" s="343"/>
      <c r="RSY140" s="343"/>
      <c r="RSZ140" s="343"/>
      <c r="RTA140" s="343"/>
      <c r="RTB140" s="343"/>
      <c r="RTC140" s="343"/>
      <c r="RTD140" s="343"/>
      <c r="RTE140" s="343"/>
      <c r="RTF140" s="343"/>
      <c r="RTG140" s="343"/>
      <c r="RTH140" s="343"/>
      <c r="RTI140" s="343"/>
      <c r="RTJ140" s="343"/>
      <c r="RTK140" s="343"/>
      <c r="RTL140" s="343"/>
      <c r="RTM140" s="343"/>
      <c r="RTN140" s="343"/>
      <c r="RTO140" s="343"/>
      <c r="RTP140" s="343"/>
      <c r="RTQ140" s="343"/>
      <c r="RTR140" s="343"/>
      <c r="RTS140" s="343"/>
      <c r="RTT140" s="343"/>
      <c r="RTU140" s="343"/>
      <c r="RTV140" s="343"/>
      <c r="RTW140" s="343"/>
      <c r="RTX140" s="343"/>
      <c r="RTY140" s="343"/>
      <c r="RTZ140" s="343"/>
      <c r="RUA140" s="343"/>
      <c r="RUB140" s="343"/>
      <c r="RUC140" s="343"/>
      <c r="RUD140" s="343"/>
      <c r="RUE140" s="343"/>
      <c r="RUF140" s="343"/>
      <c r="RUG140" s="343"/>
      <c r="RUH140" s="343"/>
      <c r="RUI140" s="343"/>
      <c r="RUJ140" s="343"/>
      <c r="RUK140" s="343"/>
      <c r="RUL140" s="343"/>
      <c r="RUM140" s="343"/>
      <c r="RUN140" s="343"/>
      <c r="RUO140" s="343"/>
      <c r="RUP140" s="343"/>
      <c r="RUQ140" s="343"/>
      <c r="RUR140" s="343"/>
      <c r="RUS140" s="343"/>
      <c r="RUT140" s="343"/>
      <c r="RUU140" s="343"/>
      <c r="RUV140" s="343"/>
      <c r="RUW140" s="343"/>
      <c r="RUX140" s="343"/>
      <c r="RUY140" s="343"/>
      <c r="RUZ140" s="343"/>
      <c r="RVA140" s="343"/>
      <c r="RVB140" s="343"/>
      <c r="RVC140" s="343"/>
      <c r="RVD140" s="343"/>
      <c r="RVE140" s="343"/>
      <c r="RVF140" s="343"/>
      <c r="RVG140" s="343"/>
      <c r="RVH140" s="343"/>
      <c r="RVI140" s="343"/>
      <c r="RVJ140" s="343"/>
      <c r="RVK140" s="343"/>
      <c r="RVL140" s="343"/>
      <c r="RVM140" s="343"/>
      <c r="RVN140" s="343"/>
      <c r="RVO140" s="343"/>
      <c r="RVP140" s="343"/>
      <c r="RVQ140" s="343"/>
      <c r="RVR140" s="343"/>
      <c r="RVS140" s="343"/>
      <c r="RVT140" s="343"/>
      <c r="RVU140" s="343"/>
      <c r="RVV140" s="343"/>
      <c r="RVW140" s="343"/>
      <c r="RVX140" s="343"/>
      <c r="RVY140" s="343"/>
      <c r="RVZ140" s="343"/>
      <c r="RWA140" s="343"/>
      <c r="RWB140" s="343"/>
      <c r="RWC140" s="343"/>
      <c r="RWD140" s="343"/>
      <c r="RWE140" s="343"/>
      <c r="RWF140" s="343"/>
      <c r="RWG140" s="343"/>
      <c r="RWH140" s="343"/>
      <c r="RWI140" s="343"/>
      <c r="RWJ140" s="343"/>
      <c r="RWK140" s="343"/>
      <c r="RWL140" s="343"/>
      <c r="RWM140" s="343"/>
      <c r="RWN140" s="343"/>
      <c r="RWO140" s="343"/>
      <c r="RWP140" s="343"/>
      <c r="RWQ140" s="343"/>
      <c r="RWR140" s="343"/>
      <c r="RWS140" s="343"/>
      <c r="RWT140" s="343"/>
      <c r="RWU140" s="343"/>
      <c r="RWV140" s="343"/>
      <c r="RWW140" s="343"/>
      <c r="RWX140" s="343"/>
      <c r="RWY140" s="343"/>
      <c r="RWZ140" s="343"/>
      <c r="RXA140" s="343"/>
      <c r="RXB140" s="343"/>
      <c r="RXC140" s="343"/>
      <c r="RXD140" s="343"/>
      <c r="RXE140" s="343"/>
      <c r="RXF140" s="343"/>
      <c r="RXG140" s="343"/>
      <c r="RXH140" s="343"/>
      <c r="RXI140" s="343"/>
      <c r="RXJ140" s="343"/>
      <c r="RXK140" s="343"/>
      <c r="RXL140" s="343"/>
      <c r="RXM140" s="343"/>
      <c r="RXN140" s="343"/>
      <c r="RXO140" s="343"/>
      <c r="RXP140" s="343"/>
      <c r="RXQ140" s="343"/>
      <c r="RXR140" s="343"/>
      <c r="RXS140" s="343"/>
      <c r="RXT140" s="343"/>
      <c r="RXU140" s="343"/>
      <c r="RXV140" s="343"/>
      <c r="RXW140" s="343"/>
      <c r="RXX140" s="343"/>
      <c r="RXY140" s="343"/>
      <c r="RXZ140" s="343"/>
      <c r="RYA140" s="343"/>
      <c r="RYB140" s="343"/>
      <c r="RYC140" s="343"/>
      <c r="RYD140" s="343"/>
      <c r="RYE140" s="343"/>
      <c r="RYF140" s="343"/>
      <c r="RYG140" s="343"/>
      <c r="RYH140" s="343"/>
      <c r="RYI140" s="343"/>
      <c r="RYJ140" s="343"/>
      <c r="RYK140" s="343"/>
      <c r="RYL140" s="343"/>
      <c r="RYM140" s="343"/>
      <c r="RYN140" s="343"/>
      <c r="RYO140" s="343"/>
      <c r="RYP140" s="343"/>
      <c r="RYQ140" s="343"/>
      <c r="RYR140" s="343"/>
      <c r="RYS140" s="343"/>
      <c r="RYT140" s="343"/>
      <c r="RYU140" s="343"/>
      <c r="RYV140" s="343"/>
      <c r="RYW140" s="343"/>
      <c r="RYX140" s="343"/>
      <c r="RYY140" s="343"/>
      <c r="RYZ140" s="343"/>
      <c r="RZA140" s="343"/>
      <c r="RZB140" s="343"/>
      <c r="RZC140" s="343"/>
      <c r="RZD140" s="343"/>
      <c r="RZE140" s="343"/>
      <c r="RZF140" s="343"/>
      <c r="RZG140" s="343"/>
      <c r="RZH140" s="343"/>
      <c r="RZI140" s="343"/>
      <c r="RZJ140" s="343"/>
      <c r="RZK140" s="343"/>
      <c r="RZL140" s="343"/>
      <c r="RZM140" s="343"/>
      <c r="RZN140" s="343"/>
      <c r="RZO140" s="343"/>
      <c r="RZP140" s="343"/>
      <c r="RZQ140" s="343"/>
      <c r="RZR140" s="343"/>
      <c r="RZS140" s="343"/>
      <c r="RZT140" s="343"/>
      <c r="RZU140" s="343"/>
      <c r="RZV140" s="343"/>
      <c r="RZW140" s="343"/>
      <c r="RZX140" s="343"/>
      <c r="RZY140" s="343"/>
      <c r="RZZ140" s="343"/>
      <c r="SAA140" s="343"/>
      <c r="SAB140" s="343"/>
      <c r="SAC140" s="343"/>
      <c r="SAD140" s="343"/>
      <c r="SAE140" s="343"/>
      <c r="SAF140" s="343"/>
      <c r="SAG140" s="343"/>
      <c r="SAH140" s="343"/>
      <c r="SAI140" s="343"/>
      <c r="SAJ140" s="343"/>
      <c r="SAK140" s="343"/>
      <c r="SAL140" s="343"/>
      <c r="SAM140" s="343"/>
      <c r="SAN140" s="343"/>
      <c r="SAO140" s="343"/>
      <c r="SAP140" s="343"/>
      <c r="SAQ140" s="343"/>
      <c r="SAR140" s="343"/>
      <c r="SAS140" s="343"/>
      <c r="SAT140" s="343"/>
      <c r="SAU140" s="343"/>
      <c r="SAV140" s="343"/>
      <c r="SAW140" s="343"/>
      <c r="SAX140" s="343"/>
      <c r="SAY140" s="343"/>
      <c r="SAZ140" s="343"/>
      <c r="SBA140" s="343"/>
      <c r="SBB140" s="343"/>
      <c r="SBC140" s="343"/>
      <c r="SBD140" s="343"/>
      <c r="SBE140" s="343"/>
      <c r="SBF140" s="343"/>
      <c r="SBG140" s="343"/>
      <c r="SBH140" s="343"/>
      <c r="SBI140" s="343"/>
      <c r="SBJ140" s="343"/>
      <c r="SBK140" s="343"/>
      <c r="SBL140" s="343"/>
      <c r="SBM140" s="343"/>
      <c r="SBN140" s="343"/>
      <c r="SBO140" s="343"/>
      <c r="SBP140" s="343"/>
      <c r="SBQ140" s="343"/>
      <c r="SBR140" s="343"/>
      <c r="SBS140" s="343"/>
      <c r="SBT140" s="343"/>
      <c r="SBU140" s="343"/>
      <c r="SBV140" s="343"/>
      <c r="SBW140" s="343"/>
      <c r="SBX140" s="343"/>
      <c r="SBY140" s="343"/>
      <c r="SBZ140" s="343"/>
      <c r="SCA140" s="343"/>
      <c r="SCB140" s="343"/>
      <c r="SCC140" s="343"/>
      <c r="SCD140" s="343"/>
      <c r="SCE140" s="343"/>
      <c r="SCF140" s="343"/>
      <c r="SCG140" s="343"/>
      <c r="SCH140" s="343"/>
      <c r="SCI140" s="343"/>
      <c r="SCJ140" s="343"/>
      <c r="SCK140" s="343"/>
      <c r="SCL140" s="343"/>
      <c r="SCM140" s="343"/>
      <c r="SCN140" s="343"/>
      <c r="SCO140" s="343"/>
      <c r="SCP140" s="343"/>
      <c r="SCQ140" s="343"/>
      <c r="SCR140" s="343"/>
      <c r="SCS140" s="343"/>
      <c r="SCT140" s="343"/>
      <c r="SCU140" s="343"/>
      <c r="SCV140" s="343"/>
      <c r="SCW140" s="343"/>
      <c r="SCX140" s="343"/>
      <c r="SCY140" s="343"/>
      <c r="SCZ140" s="343"/>
      <c r="SDA140" s="343"/>
      <c r="SDB140" s="343"/>
      <c r="SDC140" s="343"/>
      <c r="SDD140" s="343"/>
      <c r="SDE140" s="343"/>
      <c r="SDF140" s="343"/>
      <c r="SDG140" s="343"/>
      <c r="SDH140" s="343"/>
      <c r="SDI140" s="343"/>
      <c r="SDJ140" s="343"/>
      <c r="SDK140" s="343"/>
      <c r="SDL140" s="343"/>
      <c r="SDM140" s="343"/>
      <c r="SDN140" s="343"/>
      <c r="SDO140" s="343"/>
      <c r="SDP140" s="343"/>
      <c r="SDQ140" s="343"/>
      <c r="SDR140" s="343"/>
      <c r="SDS140" s="343"/>
      <c r="SDT140" s="343"/>
      <c r="SDU140" s="343"/>
      <c r="SDV140" s="343"/>
      <c r="SDW140" s="343"/>
      <c r="SDX140" s="343"/>
      <c r="SDY140" s="343"/>
      <c r="SDZ140" s="343"/>
      <c r="SEA140" s="343"/>
      <c r="SEB140" s="343"/>
      <c r="SEC140" s="343"/>
      <c r="SED140" s="343"/>
      <c r="SEE140" s="343"/>
      <c r="SEF140" s="343"/>
      <c r="SEG140" s="343"/>
      <c r="SEH140" s="343"/>
      <c r="SEI140" s="343"/>
      <c r="SEJ140" s="343"/>
      <c r="SEK140" s="343"/>
      <c r="SEL140" s="343"/>
      <c r="SEM140" s="343"/>
      <c r="SEN140" s="343"/>
      <c r="SEO140" s="343"/>
      <c r="SEP140" s="343"/>
      <c r="SEQ140" s="343"/>
      <c r="SER140" s="343"/>
      <c r="SES140" s="343"/>
      <c r="SET140" s="343"/>
      <c r="SEU140" s="343"/>
      <c r="SEV140" s="343"/>
      <c r="SEW140" s="343"/>
      <c r="SEX140" s="343"/>
      <c r="SEY140" s="343"/>
      <c r="SEZ140" s="343"/>
      <c r="SFA140" s="343"/>
      <c r="SFB140" s="343"/>
      <c r="SFC140" s="343"/>
      <c r="SFD140" s="343"/>
      <c r="SFE140" s="343"/>
      <c r="SFF140" s="343"/>
      <c r="SFG140" s="343"/>
      <c r="SFH140" s="343"/>
      <c r="SFI140" s="343"/>
      <c r="SFJ140" s="343"/>
      <c r="SFK140" s="343"/>
      <c r="SFL140" s="343"/>
      <c r="SFM140" s="343"/>
      <c r="SFN140" s="343"/>
      <c r="SFO140" s="343"/>
      <c r="SFP140" s="343"/>
      <c r="SFQ140" s="343"/>
      <c r="SFR140" s="343"/>
      <c r="SFS140" s="343"/>
      <c r="SFT140" s="343"/>
      <c r="SFU140" s="343"/>
      <c r="SFV140" s="343"/>
      <c r="SFW140" s="343"/>
      <c r="SFX140" s="343"/>
      <c r="SFY140" s="343"/>
      <c r="SFZ140" s="343"/>
      <c r="SGA140" s="343"/>
      <c r="SGB140" s="343"/>
      <c r="SGC140" s="343"/>
      <c r="SGD140" s="343"/>
      <c r="SGE140" s="343"/>
      <c r="SGF140" s="343"/>
      <c r="SGG140" s="343"/>
      <c r="SGH140" s="343"/>
      <c r="SGI140" s="343"/>
      <c r="SGJ140" s="343"/>
      <c r="SGK140" s="343"/>
      <c r="SGL140" s="343"/>
      <c r="SGM140" s="343"/>
      <c r="SGN140" s="343"/>
      <c r="SGO140" s="343"/>
      <c r="SGP140" s="343"/>
      <c r="SGQ140" s="343"/>
      <c r="SGR140" s="343"/>
      <c r="SGS140" s="343"/>
      <c r="SGT140" s="343"/>
      <c r="SGU140" s="343"/>
      <c r="SGV140" s="343"/>
      <c r="SGW140" s="343"/>
      <c r="SGX140" s="343"/>
      <c r="SGY140" s="343"/>
      <c r="SGZ140" s="343"/>
      <c r="SHA140" s="343"/>
      <c r="SHB140" s="343"/>
      <c r="SHC140" s="343"/>
      <c r="SHD140" s="343"/>
      <c r="SHE140" s="343"/>
      <c r="SHF140" s="343"/>
      <c r="SHG140" s="343"/>
      <c r="SHH140" s="343"/>
      <c r="SHI140" s="343"/>
      <c r="SHJ140" s="343"/>
      <c r="SHK140" s="343"/>
      <c r="SHL140" s="343"/>
      <c r="SHM140" s="343"/>
      <c r="SHN140" s="343"/>
      <c r="SHO140" s="343"/>
      <c r="SHP140" s="343"/>
      <c r="SHQ140" s="343"/>
      <c r="SHR140" s="343"/>
      <c r="SHS140" s="343"/>
      <c r="SHT140" s="343"/>
      <c r="SHU140" s="343"/>
      <c r="SHV140" s="343"/>
      <c r="SHW140" s="343"/>
      <c r="SHX140" s="343"/>
      <c r="SHY140" s="343"/>
      <c r="SHZ140" s="343"/>
      <c r="SIA140" s="343"/>
      <c r="SIB140" s="343"/>
      <c r="SIC140" s="343"/>
      <c r="SID140" s="343"/>
      <c r="SIE140" s="343"/>
      <c r="SIF140" s="343"/>
      <c r="SIG140" s="343"/>
      <c r="SIH140" s="343"/>
      <c r="SII140" s="343"/>
      <c r="SIJ140" s="343"/>
      <c r="SIK140" s="343"/>
      <c r="SIL140" s="343"/>
      <c r="SIM140" s="343"/>
      <c r="SIN140" s="343"/>
      <c r="SIO140" s="343"/>
      <c r="SIP140" s="343"/>
      <c r="SIQ140" s="343"/>
      <c r="SIR140" s="343"/>
      <c r="SIS140" s="343"/>
      <c r="SIT140" s="343"/>
      <c r="SIU140" s="343"/>
      <c r="SIV140" s="343"/>
      <c r="SIW140" s="343"/>
      <c r="SIX140" s="343"/>
      <c r="SIY140" s="343"/>
      <c r="SIZ140" s="343"/>
      <c r="SJA140" s="343"/>
      <c r="SJB140" s="343"/>
      <c r="SJC140" s="343"/>
      <c r="SJD140" s="343"/>
      <c r="SJE140" s="343"/>
      <c r="SJF140" s="343"/>
      <c r="SJG140" s="343"/>
      <c r="SJH140" s="343"/>
      <c r="SJI140" s="343"/>
      <c r="SJJ140" s="343"/>
      <c r="SJK140" s="343"/>
      <c r="SJL140" s="343"/>
      <c r="SJM140" s="343"/>
      <c r="SJN140" s="343"/>
      <c r="SJO140" s="343"/>
      <c r="SJP140" s="343"/>
      <c r="SJQ140" s="343"/>
      <c r="SJR140" s="343"/>
      <c r="SJS140" s="343"/>
      <c r="SJT140" s="343"/>
      <c r="SJU140" s="343"/>
      <c r="SJV140" s="343"/>
      <c r="SJW140" s="343"/>
      <c r="SJX140" s="343"/>
      <c r="SJY140" s="343"/>
      <c r="SJZ140" s="343"/>
      <c r="SKA140" s="343"/>
      <c r="SKB140" s="343"/>
      <c r="SKC140" s="343"/>
      <c r="SKD140" s="343"/>
      <c r="SKE140" s="343"/>
      <c r="SKF140" s="343"/>
      <c r="SKG140" s="343"/>
      <c r="SKH140" s="343"/>
      <c r="SKI140" s="343"/>
      <c r="SKJ140" s="343"/>
      <c r="SKK140" s="343"/>
      <c r="SKL140" s="343"/>
      <c r="SKM140" s="343"/>
      <c r="SKN140" s="343"/>
      <c r="SKO140" s="343"/>
      <c r="SKP140" s="343"/>
      <c r="SKQ140" s="343"/>
      <c r="SKR140" s="343"/>
      <c r="SKS140" s="343"/>
      <c r="SKT140" s="343"/>
      <c r="SKU140" s="343"/>
      <c r="SKV140" s="343"/>
      <c r="SKW140" s="343"/>
      <c r="SKX140" s="343"/>
      <c r="SKY140" s="343"/>
      <c r="SKZ140" s="343"/>
      <c r="SLA140" s="343"/>
      <c r="SLB140" s="343"/>
      <c r="SLC140" s="343"/>
      <c r="SLD140" s="343"/>
      <c r="SLE140" s="343"/>
      <c r="SLF140" s="343"/>
      <c r="SLG140" s="343"/>
      <c r="SLH140" s="343"/>
      <c r="SLI140" s="343"/>
      <c r="SLJ140" s="343"/>
      <c r="SLK140" s="343"/>
      <c r="SLL140" s="343"/>
      <c r="SLM140" s="343"/>
      <c r="SLN140" s="343"/>
      <c r="SLO140" s="343"/>
      <c r="SLP140" s="343"/>
      <c r="SLQ140" s="343"/>
      <c r="SLR140" s="343"/>
      <c r="SLS140" s="343"/>
      <c r="SLT140" s="343"/>
      <c r="SLU140" s="343"/>
      <c r="SLV140" s="343"/>
      <c r="SLW140" s="343"/>
      <c r="SLX140" s="343"/>
      <c r="SLY140" s="343"/>
      <c r="SLZ140" s="343"/>
      <c r="SMA140" s="343"/>
      <c r="SMB140" s="343"/>
      <c r="SMC140" s="343"/>
      <c r="SMD140" s="343"/>
      <c r="SME140" s="343"/>
      <c r="SMF140" s="343"/>
      <c r="SMG140" s="343"/>
      <c r="SMH140" s="343"/>
      <c r="SMI140" s="343"/>
      <c r="SMJ140" s="343"/>
      <c r="SMK140" s="343"/>
      <c r="SML140" s="343"/>
      <c r="SMM140" s="343"/>
      <c r="SMN140" s="343"/>
      <c r="SMO140" s="343"/>
      <c r="SMP140" s="343"/>
      <c r="SMQ140" s="343"/>
      <c r="SMR140" s="343"/>
      <c r="SMS140" s="343"/>
      <c r="SMT140" s="343"/>
      <c r="SMU140" s="343"/>
      <c r="SMV140" s="343"/>
      <c r="SMW140" s="343"/>
      <c r="SMX140" s="343"/>
      <c r="SMY140" s="343"/>
      <c r="SMZ140" s="343"/>
      <c r="SNA140" s="343"/>
      <c r="SNB140" s="343"/>
      <c r="SNC140" s="343"/>
      <c r="SND140" s="343"/>
      <c r="SNE140" s="343"/>
      <c r="SNF140" s="343"/>
      <c r="SNG140" s="343"/>
      <c r="SNH140" s="343"/>
      <c r="SNI140" s="343"/>
      <c r="SNJ140" s="343"/>
      <c r="SNK140" s="343"/>
      <c r="SNL140" s="343"/>
      <c r="SNM140" s="343"/>
      <c r="SNN140" s="343"/>
      <c r="SNO140" s="343"/>
      <c r="SNP140" s="343"/>
      <c r="SNQ140" s="343"/>
      <c r="SNR140" s="343"/>
      <c r="SNS140" s="343"/>
      <c r="SNT140" s="343"/>
      <c r="SNU140" s="343"/>
      <c r="SNV140" s="343"/>
      <c r="SNW140" s="343"/>
      <c r="SNX140" s="343"/>
      <c r="SNY140" s="343"/>
      <c r="SNZ140" s="343"/>
      <c r="SOA140" s="343"/>
      <c r="SOB140" s="343"/>
      <c r="SOC140" s="343"/>
      <c r="SOD140" s="343"/>
      <c r="SOE140" s="343"/>
      <c r="SOF140" s="343"/>
      <c r="SOG140" s="343"/>
      <c r="SOH140" s="343"/>
      <c r="SOI140" s="343"/>
      <c r="SOJ140" s="343"/>
      <c r="SOK140" s="343"/>
      <c r="SOL140" s="343"/>
      <c r="SOM140" s="343"/>
      <c r="SON140" s="343"/>
      <c r="SOO140" s="343"/>
      <c r="SOP140" s="343"/>
      <c r="SOQ140" s="343"/>
      <c r="SOR140" s="343"/>
      <c r="SOS140" s="343"/>
      <c r="SOT140" s="343"/>
      <c r="SOU140" s="343"/>
      <c r="SOV140" s="343"/>
      <c r="SOW140" s="343"/>
      <c r="SOX140" s="343"/>
      <c r="SOY140" s="343"/>
      <c r="SOZ140" s="343"/>
      <c r="SPA140" s="343"/>
      <c r="SPB140" s="343"/>
      <c r="SPC140" s="343"/>
      <c r="SPD140" s="343"/>
      <c r="SPE140" s="343"/>
      <c r="SPF140" s="343"/>
      <c r="SPG140" s="343"/>
      <c r="SPH140" s="343"/>
      <c r="SPI140" s="343"/>
      <c r="SPJ140" s="343"/>
      <c r="SPK140" s="343"/>
      <c r="SPL140" s="343"/>
      <c r="SPM140" s="343"/>
      <c r="SPN140" s="343"/>
      <c r="SPO140" s="343"/>
      <c r="SPP140" s="343"/>
      <c r="SPQ140" s="343"/>
      <c r="SPR140" s="343"/>
      <c r="SPS140" s="343"/>
      <c r="SPT140" s="343"/>
      <c r="SPU140" s="343"/>
      <c r="SPV140" s="343"/>
      <c r="SPW140" s="343"/>
      <c r="SPX140" s="343"/>
      <c r="SPY140" s="343"/>
      <c r="SPZ140" s="343"/>
      <c r="SQA140" s="343"/>
      <c r="SQB140" s="343"/>
      <c r="SQC140" s="343"/>
      <c r="SQD140" s="343"/>
      <c r="SQE140" s="343"/>
      <c r="SQF140" s="343"/>
      <c r="SQG140" s="343"/>
      <c r="SQH140" s="343"/>
      <c r="SQI140" s="343"/>
      <c r="SQJ140" s="343"/>
      <c r="SQK140" s="343"/>
      <c r="SQL140" s="343"/>
      <c r="SQM140" s="343"/>
      <c r="SQN140" s="343"/>
      <c r="SQO140" s="343"/>
      <c r="SQP140" s="343"/>
      <c r="SQQ140" s="343"/>
      <c r="SQR140" s="343"/>
      <c r="SQS140" s="343"/>
      <c r="SQT140" s="343"/>
      <c r="SQU140" s="343"/>
      <c r="SQV140" s="343"/>
      <c r="SQW140" s="343"/>
      <c r="SQX140" s="343"/>
      <c r="SQY140" s="343"/>
      <c r="SQZ140" s="343"/>
      <c r="SRA140" s="343"/>
      <c r="SRB140" s="343"/>
      <c r="SRC140" s="343"/>
      <c r="SRD140" s="343"/>
      <c r="SRE140" s="343"/>
      <c r="SRF140" s="343"/>
      <c r="SRG140" s="343"/>
      <c r="SRH140" s="343"/>
      <c r="SRI140" s="343"/>
      <c r="SRJ140" s="343"/>
      <c r="SRK140" s="343"/>
      <c r="SRL140" s="343"/>
      <c r="SRM140" s="343"/>
      <c r="SRN140" s="343"/>
      <c r="SRO140" s="343"/>
      <c r="SRP140" s="343"/>
      <c r="SRQ140" s="343"/>
      <c r="SRR140" s="343"/>
      <c r="SRS140" s="343"/>
      <c r="SRT140" s="343"/>
      <c r="SRU140" s="343"/>
      <c r="SRV140" s="343"/>
      <c r="SRW140" s="343"/>
      <c r="SRX140" s="343"/>
      <c r="SRY140" s="343"/>
      <c r="SRZ140" s="343"/>
      <c r="SSA140" s="343"/>
      <c r="SSB140" s="343"/>
      <c r="SSC140" s="343"/>
      <c r="SSD140" s="343"/>
      <c r="SSE140" s="343"/>
      <c r="SSF140" s="343"/>
      <c r="SSG140" s="343"/>
      <c r="SSH140" s="343"/>
      <c r="SSI140" s="343"/>
      <c r="SSJ140" s="343"/>
      <c r="SSK140" s="343"/>
      <c r="SSL140" s="343"/>
      <c r="SSM140" s="343"/>
      <c r="SSN140" s="343"/>
      <c r="SSO140" s="343"/>
      <c r="SSP140" s="343"/>
      <c r="SSQ140" s="343"/>
      <c r="SSR140" s="343"/>
      <c r="SSS140" s="343"/>
      <c r="SST140" s="343"/>
      <c r="SSU140" s="343"/>
      <c r="SSV140" s="343"/>
      <c r="SSW140" s="343"/>
      <c r="SSX140" s="343"/>
      <c r="SSY140" s="343"/>
      <c r="SSZ140" s="343"/>
      <c r="STA140" s="343"/>
      <c r="STB140" s="343"/>
      <c r="STC140" s="343"/>
      <c r="STD140" s="343"/>
      <c r="STE140" s="343"/>
      <c r="STF140" s="343"/>
      <c r="STG140" s="343"/>
      <c r="STH140" s="343"/>
      <c r="STI140" s="343"/>
      <c r="STJ140" s="343"/>
      <c r="STK140" s="343"/>
      <c r="STL140" s="343"/>
      <c r="STM140" s="343"/>
      <c r="STN140" s="343"/>
      <c r="STO140" s="343"/>
      <c r="STP140" s="343"/>
      <c r="STQ140" s="343"/>
      <c r="STR140" s="343"/>
      <c r="STS140" s="343"/>
      <c r="STT140" s="343"/>
      <c r="STU140" s="343"/>
      <c r="STV140" s="343"/>
      <c r="STW140" s="343"/>
      <c r="STX140" s="343"/>
      <c r="STY140" s="343"/>
      <c r="STZ140" s="343"/>
      <c r="SUA140" s="343"/>
      <c r="SUB140" s="343"/>
      <c r="SUC140" s="343"/>
      <c r="SUD140" s="343"/>
      <c r="SUE140" s="343"/>
      <c r="SUF140" s="343"/>
      <c r="SUG140" s="343"/>
      <c r="SUH140" s="343"/>
      <c r="SUI140" s="343"/>
      <c r="SUJ140" s="343"/>
      <c r="SUK140" s="343"/>
      <c r="SUL140" s="343"/>
      <c r="SUM140" s="343"/>
      <c r="SUN140" s="343"/>
      <c r="SUO140" s="343"/>
      <c r="SUP140" s="343"/>
      <c r="SUQ140" s="343"/>
      <c r="SUR140" s="343"/>
      <c r="SUS140" s="343"/>
      <c r="SUT140" s="343"/>
      <c r="SUU140" s="343"/>
      <c r="SUV140" s="343"/>
      <c r="SUW140" s="343"/>
      <c r="SUX140" s="343"/>
      <c r="SUY140" s="343"/>
      <c r="SUZ140" s="343"/>
      <c r="SVA140" s="343"/>
      <c r="SVB140" s="343"/>
      <c r="SVC140" s="343"/>
      <c r="SVD140" s="343"/>
      <c r="SVE140" s="343"/>
      <c r="SVF140" s="343"/>
      <c r="SVG140" s="343"/>
      <c r="SVH140" s="343"/>
      <c r="SVI140" s="343"/>
      <c r="SVJ140" s="343"/>
      <c r="SVK140" s="343"/>
      <c r="SVL140" s="343"/>
      <c r="SVM140" s="343"/>
      <c r="SVN140" s="343"/>
      <c r="SVO140" s="343"/>
      <c r="SVP140" s="343"/>
      <c r="SVQ140" s="343"/>
      <c r="SVR140" s="343"/>
      <c r="SVS140" s="343"/>
      <c r="SVT140" s="343"/>
      <c r="SVU140" s="343"/>
      <c r="SVV140" s="343"/>
      <c r="SVW140" s="343"/>
      <c r="SVX140" s="343"/>
      <c r="SVY140" s="343"/>
      <c r="SVZ140" s="343"/>
      <c r="SWA140" s="343"/>
      <c r="SWB140" s="343"/>
      <c r="SWC140" s="343"/>
      <c r="SWD140" s="343"/>
      <c r="SWE140" s="343"/>
      <c r="SWF140" s="343"/>
      <c r="SWG140" s="343"/>
      <c r="SWH140" s="343"/>
      <c r="SWI140" s="343"/>
      <c r="SWJ140" s="343"/>
      <c r="SWK140" s="343"/>
      <c r="SWL140" s="343"/>
      <c r="SWM140" s="343"/>
      <c r="SWN140" s="343"/>
      <c r="SWO140" s="343"/>
      <c r="SWP140" s="343"/>
      <c r="SWQ140" s="343"/>
      <c r="SWR140" s="343"/>
      <c r="SWS140" s="343"/>
      <c r="SWT140" s="343"/>
      <c r="SWU140" s="343"/>
      <c r="SWV140" s="343"/>
      <c r="SWW140" s="343"/>
      <c r="SWX140" s="343"/>
      <c r="SWY140" s="343"/>
      <c r="SWZ140" s="343"/>
      <c r="SXA140" s="343"/>
      <c r="SXB140" s="343"/>
      <c r="SXC140" s="343"/>
      <c r="SXD140" s="343"/>
      <c r="SXE140" s="343"/>
      <c r="SXF140" s="343"/>
      <c r="SXG140" s="343"/>
      <c r="SXH140" s="343"/>
      <c r="SXI140" s="343"/>
      <c r="SXJ140" s="343"/>
      <c r="SXK140" s="343"/>
      <c r="SXL140" s="343"/>
      <c r="SXM140" s="343"/>
      <c r="SXN140" s="343"/>
      <c r="SXO140" s="343"/>
      <c r="SXP140" s="343"/>
      <c r="SXQ140" s="343"/>
      <c r="SXR140" s="343"/>
      <c r="SXS140" s="343"/>
      <c r="SXT140" s="343"/>
      <c r="SXU140" s="343"/>
      <c r="SXV140" s="343"/>
      <c r="SXW140" s="343"/>
      <c r="SXX140" s="343"/>
      <c r="SXY140" s="343"/>
      <c r="SXZ140" s="343"/>
      <c r="SYA140" s="343"/>
      <c r="SYB140" s="343"/>
      <c r="SYC140" s="343"/>
      <c r="SYD140" s="343"/>
      <c r="SYE140" s="343"/>
      <c r="SYF140" s="343"/>
      <c r="SYG140" s="343"/>
      <c r="SYH140" s="343"/>
      <c r="SYI140" s="343"/>
      <c r="SYJ140" s="343"/>
      <c r="SYK140" s="343"/>
      <c r="SYL140" s="343"/>
      <c r="SYM140" s="343"/>
      <c r="SYN140" s="343"/>
      <c r="SYO140" s="343"/>
      <c r="SYP140" s="343"/>
      <c r="SYQ140" s="343"/>
      <c r="SYR140" s="343"/>
      <c r="SYS140" s="343"/>
      <c r="SYT140" s="343"/>
      <c r="SYU140" s="343"/>
      <c r="SYV140" s="343"/>
      <c r="SYW140" s="343"/>
      <c r="SYX140" s="343"/>
      <c r="SYY140" s="343"/>
      <c r="SYZ140" s="343"/>
      <c r="SZA140" s="343"/>
      <c r="SZB140" s="343"/>
      <c r="SZC140" s="343"/>
      <c r="SZD140" s="343"/>
      <c r="SZE140" s="343"/>
      <c r="SZF140" s="343"/>
      <c r="SZG140" s="343"/>
      <c r="SZH140" s="343"/>
      <c r="SZI140" s="343"/>
      <c r="SZJ140" s="343"/>
      <c r="SZK140" s="343"/>
      <c r="SZL140" s="343"/>
      <c r="SZM140" s="343"/>
      <c r="SZN140" s="343"/>
      <c r="SZO140" s="343"/>
      <c r="SZP140" s="343"/>
      <c r="SZQ140" s="343"/>
      <c r="SZR140" s="343"/>
      <c r="SZS140" s="343"/>
      <c r="SZT140" s="343"/>
      <c r="SZU140" s="343"/>
      <c r="SZV140" s="343"/>
      <c r="SZW140" s="343"/>
      <c r="SZX140" s="343"/>
      <c r="SZY140" s="343"/>
      <c r="SZZ140" s="343"/>
      <c r="TAA140" s="343"/>
      <c r="TAB140" s="343"/>
      <c r="TAC140" s="343"/>
      <c r="TAD140" s="343"/>
      <c r="TAE140" s="343"/>
      <c r="TAF140" s="343"/>
      <c r="TAG140" s="343"/>
      <c r="TAH140" s="343"/>
      <c r="TAI140" s="343"/>
      <c r="TAJ140" s="343"/>
      <c r="TAK140" s="343"/>
      <c r="TAL140" s="343"/>
      <c r="TAM140" s="343"/>
      <c r="TAN140" s="343"/>
      <c r="TAO140" s="343"/>
      <c r="TAP140" s="343"/>
      <c r="TAQ140" s="343"/>
      <c r="TAR140" s="343"/>
      <c r="TAS140" s="343"/>
      <c r="TAT140" s="343"/>
      <c r="TAU140" s="343"/>
      <c r="TAV140" s="343"/>
      <c r="TAW140" s="343"/>
      <c r="TAX140" s="343"/>
      <c r="TAY140" s="343"/>
      <c r="TAZ140" s="343"/>
      <c r="TBA140" s="343"/>
      <c r="TBB140" s="343"/>
      <c r="TBC140" s="343"/>
      <c r="TBD140" s="343"/>
      <c r="TBE140" s="343"/>
      <c r="TBF140" s="343"/>
      <c r="TBG140" s="343"/>
      <c r="TBH140" s="343"/>
      <c r="TBI140" s="343"/>
      <c r="TBJ140" s="343"/>
      <c r="TBK140" s="343"/>
      <c r="TBL140" s="343"/>
      <c r="TBM140" s="343"/>
      <c r="TBN140" s="343"/>
      <c r="TBO140" s="343"/>
      <c r="TBP140" s="343"/>
      <c r="TBQ140" s="343"/>
      <c r="TBR140" s="343"/>
      <c r="TBS140" s="343"/>
      <c r="TBT140" s="343"/>
      <c r="TBU140" s="343"/>
      <c r="TBV140" s="343"/>
      <c r="TBW140" s="343"/>
      <c r="TBX140" s="343"/>
      <c r="TBY140" s="343"/>
      <c r="TBZ140" s="343"/>
      <c r="TCA140" s="343"/>
      <c r="TCB140" s="343"/>
      <c r="TCC140" s="343"/>
      <c r="TCD140" s="343"/>
      <c r="TCE140" s="343"/>
      <c r="TCF140" s="343"/>
      <c r="TCG140" s="343"/>
      <c r="TCH140" s="343"/>
      <c r="TCI140" s="343"/>
      <c r="TCJ140" s="343"/>
      <c r="TCK140" s="343"/>
      <c r="TCL140" s="343"/>
      <c r="TCM140" s="343"/>
      <c r="TCN140" s="343"/>
      <c r="TCO140" s="343"/>
      <c r="TCP140" s="343"/>
      <c r="TCQ140" s="343"/>
      <c r="TCR140" s="343"/>
      <c r="TCS140" s="343"/>
      <c r="TCT140" s="343"/>
      <c r="TCU140" s="343"/>
      <c r="TCV140" s="343"/>
      <c r="TCW140" s="343"/>
      <c r="TCX140" s="343"/>
      <c r="TCY140" s="343"/>
      <c r="TCZ140" s="343"/>
      <c r="TDA140" s="343"/>
      <c r="TDB140" s="343"/>
      <c r="TDC140" s="343"/>
      <c r="TDD140" s="343"/>
      <c r="TDE140" s="343"/>
      <c r="TDF140" s="343"/>
      <c r="TDG140" s="343"/>
      <c r="TDH140" s="343"/>
      <c r="TDI140" s="343"/>
      <c r="TDJ140" s="343"/>
      <c r="TDK140" s="343"/>
      <c r="TDL140" s="343"/>
      <c r="TDM140" s="343"/>
      <c r="TDN140" s="343"/>
      <c r="TDO140" s="343"/>
      <c r="TDP140" s="343"/>
      <c r="TDQ140" s="343"/>
      <c r="TDR140" s="343"/>
      <c r="TDS140" s="343"/>
      <c r="TDT140" s="343"/>
      <c r="TDU140" s="343"/>
      <c r="TDV140" s="343"/>
      <c r="TDW140" s="343"/>
      <c r="TDX140" s="343"/>
      <c r="TDY140" s="343"/>
      <c r="TDZ140" s="343"/>
      <c r="TEA140" s="343"/>
      <c r="TEB140" s="343"/>
      <c r="TEC140" s="343"/>
      <c r="TED140" s="343"/>
      <c r="TEE140" s="343"/>
      <c r="TEF140" s="343"/>
      <c r="TEG140" s="343"/>
      <c r="TEH140" s="343"/>
      <c r="TEI140" s="343"/>
      <c r="TEJ140" s="343"/>
      <c r="TEK140" s="343"/>
      <c r="TEL140" s="343"/>
      <c r="TEM140" s="343"/>
      <c r="TEN140" s="343"/>
      <c r="TEO140" s="343"/>
      <c r="TEP140" s="343"/>
      <c r="TEQ140" s="343"/>
      <c r="TER140" s="343"/>
      <c r="TES140" s="343"/>
      <c r="TET140" s="343"/>
      <c r="TEU140" s="343"/>
      <c r="TEV140" s="343"/>
      <c r="TEW140" s="343"/>
      <c r="TEX140" s="343"/>
      <c r="TEY140" s="343"/>
      <c r="TEZ140" s="343"/>
      <c r="TFA140" s="343"/>
      <c r="TFB140" s="343"/>
      <c r="TFC140" s="343"/>
      <c r="TFD140" s="343"/>
      <c r="TFE140" s="343"/>
      <c r="TFF140" s="343"/>
      <c r="TFG140" s="343"/>
      <c r="TFH140" s="343"/>
      <c r="TFI140" s="343"/>
      <c r="TFJ140" s="343"/>
      <c r="TFK140" s="343"/>
      <c r="TFL140" s="343"/>
      <c r="TFM140" s="343"/>
      <c r="TFN140" s="343"/>
      <c r="TFO140" s="343"/>
      <c r="TFP140" s="343"/>
      <c r="TFQ140" s="343"/>
      <c r="TFR140" s="343"/>
      <c r="TFS140" s="343"/>
      <c r="TFT140" s="343"/>
      <c r="TFU140" s="343"/>
      <c r="TFV140" s="343"/>
      <c r="TFW140" s="343"/>
      <c r="TFX140" s="343"/>
      <c r="TFY140" s="343"/>
      <c r="TFZ140" s="343"/>
      <c r="TGA140" s="343"/>
      <c r="TGB140" s="343"/>
      <c r="TGC140" s="343"/>
      <c r="TGD140" s="343"/>
      <c r="TGE140" s="343"/>
      <c r="TGF140" s="343"/>
      <c r="TGG140" s="343"/>
      <c r="TGH140" s="343"/>
      <c r="TGI140" s="343"/>
      <c r="TGJ140" s="343"/>
      <c r="TGK140" s="343"/>
      <c r="TGL140" s="343"/>
      <c r="TGM140" s="343"/>
      <c r="TGN140" s="343"/>
      <c r="TGO140" s="343"/>
      <c r="TGP140" s="343"/>
      <c r="TGQ140" s="343"/>
      <c r="TGR140" s="343"/>
      <c r="TGS140" s="343"/>
      <c r="TGT140" s="343"/>
      <c r="TGU140" s="343"/>
      <c r="TGV140" s="343"/>
      <c r="TGW140" s="343"/>
      <c r="TGX140" s="343"/>
      <c r="TGY140" s="343"/>
      <c r="TGZ140" s="343"/>
      <c r="THA140" s="343"/>
      <c r="THB140" s="343"/>
      <c r="THC140" s="343"/>
      <c r="THD140" s="343"/>
      <c r="THE140" s="343"/>
      <c r="THF140" s="343"/>
      <c r="THG140" s="343"/>
      <c r="THH140" s="343"/>
      <c r="THI140" s="343"/>
      <c r="THJ140" s="343"/>
      <c r="THK140" s="343"/>
      <c r="THL140" s="343"/>
      <c r="THM140" s="343"/>
      <c r="THN140" s="343"/>
      <c r="THO140" s="343"/>
      <c r="THP140" s="343"/>
      <c r="THQ140" s="343"/>
      <c r="THR140" s="343"/>
      <c r="THS140" s="343"/>
      <c r="THT140" s="343"/>
      <c r="THU140" s="343"/>
      <c r="THV140" s="343"/>
      <c r="THW140" s="343"/>
      <c r="THX140" s="343"/>
      <c r="THY140" s="343"/>
      <c r="THZ140" s="343"/>
      <c r="TIA140" s="343"/>
      <c r="TIB140" s="343"/>
      <c r="TIC140" s="343"/>
      <c r="TID140" s="343"/>
      <c r="TIE140" s="343"/>
      <c r="TIF140" s="343"/>
      <c r="TIG140" s="343"/>
      <c r="TIH140" s="343"/>
      <c r="TII140" s="343"/>
      <c r="TIJ140" s="343"/>
      <c r="TIK140" s="343"/>
      <c r="TIL140" s="343"/>
      <c r="TIM140" s="343"/>
      <c r="TIN140" s="343"/>
      <c r="TIO140" s="343"/>
      <c r="TIP140" s="343"/>
      <c r="TIQ140" s="343"/>
      <c r="TIR140" s="343"/>
      <c r="TIS140" s="343"/>
      <c r="TIT140" s="343"/>
      <c r="TIU140" s="343"/>
      <c r="TIV140" s="343"/>
      <c r="TIW140" s="343"/>
      <c r="TIX140" s="343"/>
      <c r="TIY140" s="343"/>
      <c r="TIZ140" s="343"/>
      <c r="TJA140" s="343"/>
      <c r="TJB140" s="343"/>
      <c r="TJC140" s="343"/>
      <c r="TJD140" s="343"/>
      <c r="TJE140" s="343"/>
      <c r="TJF140" s="343"/>
      <c r="TJG140" s="343"/>
      <c r="TJH140" s="343"/>
      <c r="TJI140" s="343"/>
      <c r="TJJ140" s="343"/>
      <c r="TJK140" s="343"/>
      <c r="TJL140" s="343"/>
      <c r="TJM140" s="343"/>
      <c r="TJN140" s="343"/>
      <c r="TJO140" s="343"/>
      <c r="TJP140" s="343"/>
      <c r="TJQ140" s="343"/>
      <c r="TJR140" s="343"/>
      <c r="TJS140" s="343"/>
      <c r="TJT140" s="343"/>
      <c r="TJU140" s="343"/>
      <c r="TJV140" s="343"/>
      <c r="TJW140" s="343"/>
      <c r="TJX140" s="343"/>
      <c r="TJY140" s="343"/>
      <c r="TJZ140" s="343"/>
      <c r="TKA140" s="343"/>
      <c r="TKB140" s="343"/>
      <c r="TKC140" s="343"/>
      <c r="TKD140" s="343"/>
      <c r="TKE140" s="343"/>
      <c r="TKF140" s="343"/>
      <c r="TKG140" s="343"/>
      <c r="TKH140" s="343"/>
      <c r="TKI140" s="343"/>
      <c r="TKJ140" s="343"/>
      <c r="TKK140" s="343"/>
      <c r="TKL140" s="343"/>
      <c r="TKM140" s="343"/>
      <c r="TKN140" s="343"/>
      <c r="TKO140" s="343"/>
      <c r="TKP140" s="343"/>
      <c r="TKQ140" s="343"/>
      <c r="TKR140" s="343"/>
      <c r="TKS140" s="343"/>
      <c r="TKT140" s="343"/>
      <c r="TKU140" s="343"/>
      <c r="TKV140" s="343"/>
      <c r="TKW140" s="343"/>
      <c r="TKX140" s="343"/>
      <c r="TKY140" s="343"/>
      <c r="TKZ140" s="343"/>
      <c r="TLA140" s="343"/>
      <c r="TLB140" s="343"/>
      <c r="TLC140" s="343"/>
      <c r="TLD140" s="343"/>
      <c r="TLE140" s="343"/>
      <c r="TLF140" s="343"/>
      <c r="TLG140" s="343"/>
      <c r="TLH140" s="343"/>
      <c r="TLI140" s="343"/>
      <c r="TLJ140" s="343"/>
      <c r="TLK140" s="343"/>
      <c r="TLL140" s="343"/>
      <c r="TLM140" s="343"/>
      <c r="TLN140" s="343"/>
      <c r="TLO140" s="343"/>
      <c r="TLP140" s="343"/>
      <c r="TLQ140" s="343"/>
      <c r="TLR140" s="343"/>
      <c r="TLS140" s="343"/>
      <c r="TLT140" s="343"/>
      <c r="TLU140" s="343"/>
      <c r="TLV140" s="343"/>
      <c r="TLW140" s="343"/>
      <c r="TLX140" s="343"/>
      <c r="TLY140" s="343"/>
      <c r="TLZ140" s="343"/>
      <c r="TMA140" s="343"/>
      <c r="TMB140" s="343"/>
      <c r="TMC140" s="343"/>
      <c r="TMD140" s="343"/>
      <c r="TME140" s="343"/>
      <c r="TMF140" s="343"/>
      <c r="TMG140" s="343"/>
      <c r="TMH140" s="343"/>
      <c r="TMI140" s="343"/>
      <c r="TMJ140" s="343"/>
      <c r="TMK140" s="343"/>
      <c r="TML140" s="343"/>
      <c r="TMM140" s="343"/>
      <c r="TMN140" s="343"/>
      <c r="TMO140" s="343"/>
      <c r="TMP140" s="343"/>
      <c r="TMQ140" s="343"/>
      <c r="TMR140" s="343"/>
      <c r="TMS140" s="343"/>
      <c r="TMT140" s="343"/>
      <c r="TMU140" s="343"/>
      <c r="TMV140" s="343"/>
      <c r="TMW140" s="343"/>
      <c r="TMX140" s="343"/>
      <c r="TMY140" s="343"/>
      <c r="TMZ140" s="343"/>
      <c r="TNA140" s="343"/>
      <c r="TNB140" s="343"/>
      <c r="TNC140" s="343"/>
      <c r="TND140" s="343"/>
      <c r="TNE140" s="343"/>
      <c r="TNF140" s="343"/>
      <c r="TNG140" s="343"/>
      <c r="TNH140" s="343"/>
      <c r="TNI140" s="343"/>
      <c r="TNJ140" s="343"/>
      <c r="TNK140" s="343"/>
      <c r="TNL140" s="343"/>
      <c r="TNM140" s="343"/>
      <c r="TNN140" s="343"/>
      <c r="TNO140" s="343"/>
      <c r="TNP140" s="343"/>
      <c r="TNQ140" s="343"/>
      <c r="TNR140" s="343"/>
      <c r="TNS140" s="343"/>
      <c r="TNT140" s="343"/>
      <c r="TNU140" s="343"/>
      <c r="TNV140" s="343"/>
      <c r="TNW140" s="343"/>
      <c r="TNX140" s="343"/>
      <c r="TNY140" s="343"/>
      <c r="TNZ140" s="343"/>
      <c r="TOA140" s="343"/>
      <c r="TOB140" s="343"/>
      <c r="TOC140" s="343"/>
      <c r="TOD140" s="343"/>
      <c r="TOE140" s="343"/>
      <c r="TOF140" s="343"/>
      <c r="TOG140" s="343"/>
      <c r="TOH140" s="343"/>
      <c r="TOI140" s="343"/>
      <c r="TOJ140" s="343"/>
      <c r="TOK140" s="343"/>
      <c r="TOL140" s="343"/>
      <c r="TOM140" s="343"/>
      <c r="TON140" s="343"/>
      <c r="TOO140" s="343"/>
      <c r="TOP140" s="343"/>
      <c r="TOQ140" s="343"/>
      <c r="TOR140" s="343"/>
      <c r="TOS140" s="343"/>
      <c r="TOT140" s="343"/>
      <c r="TOU140" s="343"/>
      <c r="TOV140" s="343"/>
      <c r="TOW140" s="343"/>
      <c r="TOX140" s="343"/>
      <c r="TOY140" s="343"/>
      <c r="TOZ140" s="343"/>
      <c r="TPA140" s="343"/>
      <c r="TPB140" s="343"/>
      <c r="TPC140" s="343"/>
      <c r="TPD140" s="343"/>
      <c r="TPE140" s="343"/>
      <c r="TPF140" s="343"/>
      <c r="TPG140" s="343"/>
      <c r="TPH140" s="343"/>
      <c r="TPI140" s="343"/>
      <c r="TPJ140" s="343"/>
      <c r="TPK140" s="343"/>
      <c r="TPL140" s="343"/>
      <c r="TPM140" s="343"/>
      <c r="TPN140" s="343"/>
      <c r="TPO140" s="343"/>
      <c r="TPP140" s="343"/>
      <c r="TPQ140" s="343"/>
      <c r="TPR140" s="343"/>
      <c r="TPS140" s="343"/>
      <c r="TPT140" s="343"/>
      <c r="TPU140" s="343"/>
      <c r="TPV140" s="343"/>
      <c r="TPW140" s="343"/>
      <c r="TPX140" s="343"/>
      <c r="TPY140" s="343"/>
      <c r="TPZ140" s="343"/>
      <c r="TQA140" s="343"/>
      <c r="TQB140" s="343"/>
      <c r="TQC140" s="343"/>
      <c r="TQD140" s="343"/>
      <c r="TQE140" s="343"/>
      <c r="TQF140" s="343"/>
      <c r="TQG140" s="343"/>
      <c r="TQH140" s="343"/>
      <c r="TQI140" s="343"/>
      <c r="TQJ140" s="343"/>
      <c r="TQK140" s="343"/>
      <c r="TQL140" s="343"/>
      <c r="TQM140" s="343"/>
      <c r="TQN140" s="343"/>
      <c r="TQO140" s="343"/>
      <c r="TQP140" s="343"/>
      <c r="TQQ140" s="343"/>
      <c r="TQR140" s="343"/>
      <c r="TQS140" s="343"/>
      <c r="TQT140" s="343"/>
      <c r="TQU140" s="343"/>
      <c r="TQV140" s="343"/>
      <c r="TQW140" s="343"/>
      <c r="TQX140" s="343"/>
      <c r="TQY140" s="343"/>
      <c r="TQZ140" s="343"/>
      <c r="TRA140" s="343"/>
      <c r="TRB140" s="343"/>
      <c r="TRC140" s="343"/>
      <c r="TRD140" s="343"/>
      <c r="TRE140" s="343"/>
      <c r="TRF140" s="343"/>
      <c r="TRG140" s="343"/>
      <c r="TRH140" s="343"/>
      <c r="TRI140" s="343"/>
      <c r="TRJ140" s="343"/>
      <c r="TRK140" s="343"/>
      <c r="TRL140" s="343"/>
      <c r="TRM140" s="343"/>
      <c r="TRN140" s="343"/>
      <c r="TRO140" s="343"/>
      <c r="TRP140" s="343"/>
      <c r="TRQ140" s="343"/>
      <c r="TRR140" s="343"/>
      <c r="TRS140" s="343"/>
      <c r="TRT140" s="343"/>
      <c r="TRU140" s="343"/>
      <c r="TRV140" s="343"/>
      <c r="TRW140" s="343"/>
      <c r="TRX140" s="343"/>
      <c r="TRY140" s="343"/>
      <c r="TRZ140" s="343"/>
      <c r="TSA140" s="343"/>
      <c r="TSB140" s="343"/>
      <c r="TSC140" s="343"/>
      <c r="TSD140" s="343"/>
      <c r="TSE140" s="343"/>
      <c r="TSF140" s="343"/>
      <c r="TSG140" s="343"/>
      <c r="TSH140" s="343"/>
      <c r="TSI140" s="343"/>
      <c r="TSJ140" s="343"/>
      <c r="TSK140" s="343"/>
      <c r="TSL140" s="343"/>
      <c r="TSM140" s="343"/>
      <c r="TSN140" s="343"/>
      <c r="TSO140" s="343"/>
      <c r="TSP140" s="343"/>
      <c r="TSQ140" s="343"/>
      <c r="TSR140" s="343"/>
      <c r="TSS140" s="343"/>
      <c r="TST140" s="343"/>
      <c r="TSU140" s="343"/>
      <c r="TSV140" s="343"/>
      <c r="TSW140" s="343"/>
      <c r="TSX140" s="343"/>
      <c r="TSY140" s="343"/>
      <c r="TSZ140" s="343"/>
      <c r="TTA140" s="343"/>
      <c r="TTB140" s="343"/>
      <c r="TTC140" s="343"/>
      <c r="TTD140" s="343"/>
      <c r="TTE140" s="343"/>
      <c r="TTF140" s="343"/>
      <c r="TTG140" s="343"/>
      <c r="TTH140" s="343"/>
      <c r="TTI140" s="343"/>
      <c r="TTJ140" s="343"/>
      <c r="TTK140" s="343"/>
      <c r="TTL140" s="343"/>
      <c r="TTM140" s="343"/>
      <c r="TTN140" s="343"/>
      <c r="TTO140" s="343"/>
      <c r="TTP140" s="343"/>
      <c r="TTQ140" s="343"/>
      <c r="TTR140" s="343"/>
      <c r="TTS140" s="343"/>
      <c r="TTT140" s="343"/>
      <c r="TTU140" s="343"/>
      <c r="TTV140" s="343"/>
      <c r="TTW140" s="343"/>
      <c r="TTX140" s="343"/>
      <c r="TTY140" s="343"/>
      <c r="TTZ140" s="343"/>
      <c r="TUA140" s="343"/>
      <c r="TUB140" s="343"/>
      <c r="TUC140" s="343"/>
      <c r="TUD140" s="343"/>
      <c r="TUE140" s="343"/>
      <c r="TUF140" s="343"/>
      <c r="TUG140" s="343"/>
      <c r="TUH140" s="343"/>
      <c r="TUI140" s="343"/>
      <c r="TUJ140" s="343"/>
      <c r="TUK140" s="343"/>
      <c r="TUL140" s="343"/>
      <c r="TUM140" s="343"/>
      <c r="TUN140" s="343"/>
      <c r="TUO140" s="343"/>
      <c r="TUP140" s="343"/>
      <c r="TUQ140" s="343"/>
      <c r="TUR140" s="343"/>
      <c r="TUS140" s="343"/>
      <c r="TUT140" s="343"/>
      <c r="TUU140" s="343"/>
      <c r="TUV140" s="343"/>
      <c r="TUW140" s="343"/>
      <c r="TUX140" s="343"/>
      <c r="TUY140" s="343"/>
      <c r="TUZ140" s="343"/>
      <c r="TVA140" s="343"/>
      <c r="TVB140" s="343"/>
      <c r="TVC140" s="343"/>
      <c r="TVD140" s="343"/>
      <c r="TVE140" s="343"/>
      <c r="TVF140" s="343"/>
      <c r="TVG140" s="343"/>
      <c r="TVH140" s="343"/>
      <c r="TVI140" s="343"/>
      <c r="TVJ140" s="343"/>
      <c r="TVK140" s="343"/>
      <c r="TVL140" s="343"/>
      <c r="TVM140" s="343"/>
      <c r="TVN140" s="343"/>
      <c r="TVO140" s="343"/>
      <c r="TVP140" s="343"/>
      <c r="TVQ140" s="343"/>
      <c r="TVR140" s="343"/>
      <c r="TVS140" s="343"/>
      <c r="TVT140" s="343"/>
      <c r="TVU140" s="343"/>
      <c r="TVV140" s="343"/>
      <c r="TVW140" s="343"/>
      <c r="TVX140" s="343"/>
      <c r="TVY140" s="343"/>
      <c r="TVZ140" s="343"/>
      <c r="TWA140" s="343"/>
      <c r="TWB140" s="343"/>
      <c r="TWC140" s="343"/>
      <c r="TWD140" s="343"/>
      <c r="TWE140" s="343"/>
      <c r="TWF140" s="343"/>
      <c r="TWG140" s="343"/>
      <c r="TWH140" s="343"/>
      <c r="TWI140" s="343"/>
      <c r="TWJ140" s="343"/>
      <c r="TWK140" s="343"/>
      <c r="TWL140" s="343"/>
      <c r="TWM140" s="343"/>
      <c r="TWN140" s="343"/>
      <c r="TWO140" s="343"/>
      <c r="TWP140" s="343"/>
      <c r="TWQ140" s="343"/>
      <c r="TWR140" s="343"/>
      <c r="TWS140" s="343"/>
      <c r="TWT140" s="343"/>
      <c r="TWU140" s="343"/>
      <c r="TWV140" s="343"/>
      <c r="TWW140" s="343"/>
      <c r="TWX140" s="343"/>
      <c r="TWY140" s="343"/>
      <c r="TWZ140" s="343"/>
      <c r="TXA140" s="343"/>
      <c r="TXB140" s="343"/>
      <c r="TXC140" s="343"/>
      <c r="TXD140" s="343"/>
      <c r="TXE140" s="343"/>
      <c r="TXF140" s="343"/>
      <c r="TXG140" s="343"/>
      <c r="TXH140" s="343"/>
      <c r="TXI140" s="343"/>
      <c r="TXJ140" s="343"/>
      <c r="TXK140" s="343"/>
      <c r="TXL140" s="343"/>
      <c r="TXM140" s="343"/>
      <c r="TXN140" s="343"/>
      <c r="TXO140" s="343"/>
      <c r="TXP140" s="343"/>
      <c r="TXQ140" s="343"/>
      <c r="TXR140" s="343"/>
      <c r="TXS140" s="343"/>
      <c r="TXT140" s="343"/>
      <c r="TXU140" s="343"/>
      <c r="TXV140" s="343"/>
      <c r="TXW140" s="343"/>
      <c r="TXX140" s="343"/>
      <c r="TXY140" s="343"/>
      <c r="TXZ140" s="343"/>
      <c r="TYA140" s="343"/>
      <c r="TYB140" s="343"/>
      <c r="TYC140" s="343"/>
      <c r="TYD140" s="343"/>
      <c r="TYE140" s="343"/>
      <c r="TYF140" s="343"/>
      <c r="TYG140" s="343"/>
      <c r="TYH140" s="343"/>
      <c r="TYI140" s="343"/>
      <c r="TYJ140" s="343"/>
      <c r="TYK140" s="343"/>
      <c r="TYL140" s="343"/>
      <c r="TYM140" s="343"/>
      <c r="TYN140" s="343"/>
      <c r="TYO140" s="343"/>
      <c r="TYP140" s="343"/>
      <c r="TYQ140" s="343"/>
      <c r="TYR140" s="343"/>
      <c r="TYS140" s="343"/>
      <c r="TYT140" s="343"/>
      <c r="TYU140" s="343"/>
      <c r="TYV140" s="343"/>
      <c r="TYW140" s="343"/>
      <c r="TYX140" s="343"/>
      <c r="TYY140" s="343"/>
      <c r="TYZ140" s="343"/>
      <c r="TZA140" s="343"/>
      <c r="TZB140" s="343"/>
      <c r="TZC140" s="343"/>
      <c r="TZD140" s="343"/>
      <c r="TZE140" s="343"/>
      <c r="TZF140" s="343"/>
      <c r="TZG140" s="343"/>
      <c r="TZH140" s="343"/>
      <c r="TZI140" s="343"/>
      <c r="TZJ140" s="343"/>
      <c r="TZK140" s="343"/>
      <c r="TZL140" s="343"/>
      <c r="TZM140" s="343"/>
      <c r="TZN140" s="343"/>
      <c r="TZO140" s="343"/>
      <c r="TZP140" s="343"/>
      <c r="TZQ140" s="343"/>
      <c r="TZR140" s="343"/>
      <c r="TZS140" s="343"/>
      <c r="TZT140" s="343"/>
      <c r="TZU140" s="343"/>
      <c r="TZV140" s="343"/>
      <c r="TZW140" s="343"/>
      <c r="TZX140" s="343"/>
      <c r="TZY140" s="343"/>
      <c r="TZZ140" s="343"/>
      <c r="UAA140" s="343"/>
      <c r="UAB140" s="343"/>
      <c r="UAC140" s="343"/>
      <c r="UAD140" s="343"/>
      <c r="UAE140" s="343"/>
      <c r="UAF140" s="343"/>
      <c r="UAG140" s="343"/>
      <c r="UAH140" s="343"/>
      <c r="UAI140" s="343"/>
      <c r="UAJ140" s="343"/>
      <c r="UAK140" s="343"/>
      <c r="UAL140" s="343"/>
      <c r="UAM140" s="343"/>
      <c r="UAN140" s="343"/>
      <c r="UAO140" s="343"/>
      <c r="UAP140" s="343"/>
      <c r="UAQ140" s="343"/>
      <c r="UAR140" s="343"/>
      <c r="UAS140" s="343"/>
      <c r="UAT140" s="343"/>
      <c r="UAU140" s="343"/>
      <c r="UAV140" s="343"/>
      <c r="UAW140" s="343"/>
      <c r="UAX140" s="343"/>
      <c r="UAY140" s="343"/>
      <c r="UAZ140" s="343"/>
      <c r="UBA140" s="343"/>
      <c r="UBB140" s="343"/>
      <c r="UBC140" s="343"/>
      <c r="UBD140" s="343"/>
      <c r="UBE140" s="343"/>
      <c r="UBF140" s="343"/>
      <c r="UBG140" s="343"/>
      <c r="UBH140" s="343"/>
      <c r="UBI140" s="343"/>
      <c r="UBJ140" s="343"/>
      <c r="UBK140" s="343"/>
      <c r="UBL140" s="343"/>
      <c r="UBM140" s="343"/>
      <c r="UBN140" s="343"/>
      <c r="UBO140" s="343"/>
      <c r="UBP140" s="343"/>
      <c r="UBQ140" s="343"/>
      <c r="UBR140" s="343"/>
      <c r="UBS140" s="343"/>
      <c r="UBT140" s="343"/>
      <c r="UBU140" s="343"/>
      <c r="UBV140" s="343"/>
      <c r="UBW140" s="343"/>
      <c r="UBX140" s="343"/>
      <c r="UBY140" s="343"/>
      <c r="UBZ140" s="343"/>
      <c r="UCA140" s="343"/>
      <c r="UCB140" s="343"/>
      <c r="UCC140" s="343"/>
      <c r="UCD140" s="343"/>
      <c r="UCE140" s="343"/>
      <c r="UCF140" s="343"/>
      <c r="UCG140" s="343"/>
      <c r="UCH140" s="343"/>
      <c r="UCI140" s="343"/>
      <c r="UCJ140" s="343"/>
      <c r="UCK140" s="343"/>
      <c r="UCL140" s="343"/>
      <c r="UCM140" s="343"/>
      <c r="UCN140" s="343"/>
      <c r="UCO140" s="343"/>
      <c r="UCP140" s="343"/>
      <c r="UCQ140" s="343"/>
      <c r="UCR140" s="343"/>
      <c r="UCS140" s="343"/>
      <c r="UCT140" s="343"/>
      <c r="UCU140" s="343"/>
      <c r="UCV140" s="343"/>
      <c r="UCW140" s="343"/>
      <c r="UCX140" s="343"/>
      <c r="UCY140" s="343"/>
      <c r="UCZ140" s="343"/>
      <c r="UDA140" s="343"/>
      <c r="UDB140" s="343"/>
      <c r="UDC140" s="343"/>
      <c r="UDD140" s="343"/>
      <c r="UDE140" s="343"/>
      <c r="UDF140" s="343"/>
      <c r="UDG140" s="343"/>
      <c r="UDH140" s="343"/>
      <c r="UDI140" s="343"/>
      <c r="UDJ140" s="343"/>
      <c r="UDK140" s="343"/>
      <c r="UDL140" s="343"/>
      <c r="UDM140" s="343"/>
      <c r="UDN140" s="343"/>
      <c r="UDO140" s="343"/>
      <c r="UDP140" s="343"/>
      <c r="UDQ140" s="343"/>
      <c r="UDR140" s="343"/>
      <c r="UDS140" s="343"/>
      <c r="UDT140" s="343"/>
      <c r="UDU140" s="343"/>
      <c r="UDV140" s="343"/>
      <c r="UDW140" s="343"/>
      <c r="UDX140" s="343"/>
      <c r="UDY140" s="343"/>
      <c r="UDZ140" s="343"/>
      <c r="UEA140" s="343"/>
      <c r="UEB140" s="343"/>
      <c r="UEC140" s="343"/>
      <c r="UED140" s="343"/>
      <c r="UEE140" s="343"/>
      <c r="UEF140" s="343"/>
      <c r="UEG140" s="343"/>
      <c r="UEH140" s="343"/>
      <c r="UEI140" s="343"/>
      <c r="UEJ140" s="343"/>
      <c r="UEK140" s="343"/>
      <c r="UEL140" s="343"/>
      <c r="UEM140" s="343"/>
      <c r="UEN140" s="343"/>
      <c r="UEO140" s="343"/>
      <c r="UEP140" s="343"/>
      <c r="UEQ140" s="343"/>
      <c r="UER140" s="343"/>
      <c r="UES140" s="343"/>
      <c r="UET140" s="343"/>
      <c r="UEU140" s="343"/>
      <c r="UEV140" s="343"/>
      <c r="UEW140" s="343"/>
      <c r="UEX140" s="343"/>
      <c r="UEY140" s="343"/>
      <c r="UEZ140" s="343"/>
      <c r="UFA140" s="343"/>
      <c r="UFB140" s="343"/>
      <c r="UFC140" s="343"/>
      <c r="UFD140" s="343"/>
      <c r="UFE140" s="343"/>
      <c r="UFF140" s="343"/>
      <c r="UFG140" s="343"/>
      <c r="UFH140" s="343"/>
      <c r="UFI140" s="343"/>
      <c r="UFJ140" s="343"/>
      <c r="UFK140" s="343"/>
      <c r="UFL140" s="343"/>
      <c r="UFM140" s="343"/>
      <c r="UFN140" s="343"/>
      <c r="UFO140" s="343"/>
      <c r="UFP140" s="343"/>
      <c r="UFQ140" s="343"/>
      <c r="UFR140" s="343"/>
      <c r="UFS140" s="343"/>
      <c r="UFT140" s="343"/>
      <c r="UFU140" s="343"/>
      <c r="UFV140" s="343"/>
      <c r="UFW140" s="343"/>
      <c r="UFX140" s="343"/>
      <c r="UFY140" s="343"/>
      <c r="UFZ140" s="343"/>
      <c r="UGA140" s="343"/>
      <c r="UGB140" s="343"/>
      <c r="UGC140" s="343"/>
      <c r="UGD140" s="343"/>
      <c r="UGE140" s="343"/>
      <c r="UGF140" s="343"/>
      <c r="UGG140" s="343"/>
      <c r="UGH140" s="343"/>
      <c r="UGI140" s="343"/>
      <c r="UGJ140" s="343"/>
      <c r="UGK140" s="343"/>
      <c r="UGL140" s="343"/>
      <c r="UGM140" s="343"/>
      <c r="UGN140" s="343"/>
      <c r="UGO140" s="343"/>
      <c r="UGP140" s="343"/>
      <c r="UGQ140" s="343"/>
      <c r="UGR140" s="343"/>
      <c r="UGS140" s="343"/>
      <c r="UGT140" s="343"/>
      <c r="UGU140" s="343"/>
      <c r="UGV140" s="343"/>
      <c r="UGW140" s="343"/>
      <c r="UGX140" s="343"/>
      <c r="UGY140" s="343"/>
      <c r="UGZ140" s="343"/>
      <c r="UHA140" s="343"/>
      <c r="UHB140" s="343"/>
      <c r="UHC140" s="343"/>
      <c r="UHD140" s="343"/>
      <c r="UHE140" s="343"/>
      <c r="UHF140" s="343"/>
      <c r="UHG140" s="343"/>
      <c r="UHH140" s="343"/>
      <c r="UHI140" s="343"/>
      <c r="UHJ140" s="343"/>
      <c r="UHK140" s="343"/>
      <c r="UHL140" s="343"/>
      <c r="UHM140" s="343"/>
      <c r="UHN140" s="343"/>
      <c r="UHO140" s="343"/>
      <c r="UHP140" s="343"/>
      <c r="UHQ140" s="343"/>
      <c r="UHR140" s="343"/>
      <c r="UHS140" s="343"/>
      <c r="UHT140" s="343"/>
      <c r="UHU140" s="343"/>
      <c r="UHV140" s="343"/>
      <c r="UHW140" s="343"/>
      <c r="UHX140" s="343"/>
      <c r="UHY140" s="343"/>
      <c r="UHZ140" s="343"/>
      <c r="UIA140" s="343"/>
      <c r="UIB140" s="343"/>
      <c r="UIC140" s="343"/>
      <c r="UID140" s="343"/>
      <c r="UIE140" s="343"/>
      <c r="UIF140" s="343"/>
      <c r="UIG140" s="343"/>
      <c r="UIH140" s="343"/>
      <c r="UII140" s="343"/>
      <c r="UIJ140" s="343"/>
      <c r="UIK140" s="343"/>
      <c r="UIL140" s="343"/>
      <c r="UIM140" s="343"/>
      <c r="UIN140" s="343"/>
      <c r="UIO140" s="343"/>
      <c r="UIP140" s="343"/>
      <c r="UIQ140" s="343"/>
      <c r="UIR140" s="343"/>
      <c r="UIS140" s="343"/>
      <c r="UIT140" s="343"/>
      <c r="UIU140" s="343"/>
      <c r="UIV140" s="343"/>
      <c r="UIW140" s="343"/>
      <c r="UIX140" s="343"/>
      <c r="UIY140" s="343"/>
      <c r="UIZ140" s="343"/>
      <c r="UJA140" s="343"/>
      <c r="UJB140" s="343"/>
      <c r="UJC140" s="343"/>
      <c r="UJD140" s="343"/>
      <c r="UJE140" s="343"/>
      <c r="UJF140" s="343"/>
      <c r="UJG140" s="343"/>
      <c r="UJH140" s="343"/>
      <c r="UJI140" s="343"/>
      <c r="UJJ140" s="343"/>
      <c r="UJK140" s="343"/>
      <c r="UJL140" s="343"/>
      <c r="UJM140" s="343"/>
      <c r="UJN140" s="343"/>
      <c r="UJO140" s="343"/>
      <c r="UJP140" s="343"/>
      <c r="UJQ140" s="343"/>
      <c r="UJR140" s="343"/>
      <c r="UJS140" s="343"/>
      <c r="UJT140" s="343"/>
      <c r="UJU140" s="343"/>
      <c r="UJV140" s="343"/>
      <c r="UJW140" s="343"/>
      <c r="UJX140" s="343"/>
      <c r="UJY140" s="343"/>
      <c r="UJZ140" s="343"/>
      <c r="UKA140" s="343"/>
      <c r="UKB140" s="343"/>
      <c r="UKC140" s="343"/>
      <c r="UKD140" s="343"/>
      <c r="UKE140" s="343"/>
      <c r="UKF140" s="343"/>
      <c r="UKG140" s="343"/>
      <c r="UKH140" s="343"/>
      <c r="UKI140" s="343"/>
      <c r="UKJ140" s="343"/>
      <c r="UKK140" s="343"/>
      <c r="UKL140" s="343"/>
      <c r="UKM140" s="343"/>
      <c r="UKN140" s="343"/>
      <c r="UKO140" s="343"/>
      <c r="UKP140" s="343"/>
      <c r="UKQ140" s="343"/>
      <c r="UKR140" s="343"/>
      <c r="UKS140" s="343"/>
      <c r="UKT140" s="343"/>
      <c r="UKU140" s="343"/>
      <c r="UKV140" s="343"/>
      <c r="UKW140" s="343"/>
      <c r="UKX140" s="343"/>
      <c r="UKY140" s="343"/>
      <c r="UKZ140" s="343"/>
      <c r="ULA140" s="343"/>
      <c r="ULB140" s="343"/>
      <c r="ULC140" s="343"/>
      <c r="ULD140" s="343"/>
      <c r="ULE140" s="343"/>
      <c r="ULF140" s="343"/>
      <c r="ULG140" s="343"/>
      <c r="ULH140" s="343"/>
      <c r="ULI140" s="343"/>
      <c r="ULJ140" s="343"/>
      <c r="ULK140" s="343"/>
      <c r="ULL140" s="343"/>
      <c r="ULM140" s="343"/>
      <c r="ULN140" s="343"/>
      <c r="ULO140" s="343"/>
      <c r="ULP140" s="343"/>
      <c r="ULQ140" s="343"/>
      <c r="ULR140" s="343"/>
      <c r="ULS140" s="343"/>
      <c r="ULT140" s="343"/>
      <c r="ULU140" s="343"/>
      <c r="ULV140" s="343"/>
      <c r="ULW140" s="343"/>
      <c r="ULX140" s="343"/>
      <c r="ULY140" s="343"/>
      <c r="ULZ140" s="343"/>
      <c r="UMA140" s="343"/>
      <c r="UMB140" s="343"/>
      <c r="UMC140" s="343"/>
      <c r="UMD140" s="343"/>
      <c r="UME140" s="343"/>
      <c r="UMF140" s="343"/>
      <c r="UMG140" s="343"/>
      <c r="UMH140" s="343"/>
      <c r="UMI140" s="343"/>
      <c r="UMJ140" s="343"/>
      <c r="UMK140" s="343"/>
      <c r="UML140" s="343"/>
      <c r="UMM140" s="343"/>
      <c r="UMN140" s="343"/>
      <c r="UMO140" s="343"/>
      <c r="UMP140" s="343"/>
      <c r="UMQ140" s="343"/>
      <c r="UMR140" s="343"/>
      <c r="UMS140" s="343"/>
      <c r="UMT140" s="343"/>
      <c r="UMU140" s="343"/>
      <c r="UMV140" s="343"/>
      <c r="UMW140" s="343"/>
      <c r="UMX140" s="343"/>
      <c r="UMY140" s="343"/>
      <c r="UMZ140" s="343"/>
      <c r="UNA140" s="343"/>
      <c r="UNB140" s="343"/>
      <c r="UNC140" s="343"/>
      <c r="UND140" s="343"/>
      <c r="UNE140" s="343"/>
      <c r="UNF140" s="343"/>
      <c r="UNG140" s="343"/>
      <c r="UNH140" s="343"/>
      <c r="UNI140" s="343"/>
      <c r="UNJ140" s="343"/>
      <c r="UNK140" s="343"/>
      <c r="UNL140" s="343"/>
      <c r="UNM140" s="343"/>
      <c r="UNN140" s="343"/>
      <c r="UNO140" s="343"/>
      <c r="UNP140" s="343"/>
      <c r="UNQ140" s="343"/>
      <c r="UNR140" s="343"/>
      <c r="UNS140" s="343"/>
      <c r="UNT140" s="343"/>
      <c r="UNU140" s="343"/>
      <c r="UNV140" s="343"/>
      <c r="UNW140" s="343"/>
      <c r="UNX140" s="343"/>
      <c r="UNY140" s="343"/>
      <c r="UNZ140" s="343"/>
      <c r="UOA140" s="343"/>
      <c r="UOB140" s="343"/>
      <c r="UOC140" s="343"/>
      <c r="UOD140" s="343"/>
      <c r="UOE140" s="343"/>
      <c r="UOF140" s="343"/>
      <c r="UOG140" s="343"/>
      <c r="UOH140" s="343"/>
      <c r="UOI140" s="343"/>
      <c r="UOJ140" s="343"/>
      <c r="UOK140" s="343"/>
      <c r="UOL140" s="343"/>
      <c r="UOM140" s="343"/>
      <c r="UON140" s="343"/>
      <c r="UOO140" s="343"/>
      <c r="UOP140" s="343"/>
      <c r="UOQ140" s="343"/>
      <c r="UOR140" s="343"/>
      <c r="UOS140" s="343"/>
      <c r="UOT140" s="343"/>
      <c r="UOU140" s="343"/>
      <c r="UOV140" s="343"/>
      <c r="UOW140" s="343"/>
      <c r="UOX140" s="343"/>
      <c r="UOY140" s="343"/>
      <c r="UOZ140" s="343"/>
      <c r="UPA140" s="343"/>
      <c r="UPB140" s="343"/>
      <c r="UPC140" s="343"/>
      <c r="UPD140" s="343"/>
      <c r="UPE140" s="343"/>
      <c r="UPF140" s="343"/>
      <c r="UPG140" s="343"/>
      <c r="UPH140" s="343"/>
      <c r="UPI140" s="343"/>
      <c r="UPJ140" s="343"/>
      <c r="UPK140" s="343"/>
      <c r="UPL140" s="343"/>
      <c r="UPM140" s="343"/>
      <c r="UPN140" s="343"/>
      <c r="UPO140" s="343"/>
      <c r="UPP140" s="343"/>
      <c r="UPQ140" s="343"/>
      <c r="UPR140" s="343"/>
      <c r="UPS140" s="343"/>
      <c r="UPT140" s="343"/>
      <c r="UPU140" s="343"/>
      <c r="UPV140" s="343"/>
      <c r="UPW140" s="343"/>
      <c r="UPX140" s="343"/>
      <c r="UPY140" s="343"/>
      <c r="UPZ140" s="343"/>
      <c r="UQA140" s="343"/>
      <c r="UQB140" s="343"/>
      <c r="UQC140" s="343"/>
      <c r="UQD140" s="343"/>
      <c r="UQE140" s="343"/>
      <c r="UQF140" s="343"/>
      <c r="UQG140" s="343"/>
      <c r="UQH140" s="343"/>
      <c r="UQI140" s="343"/>
      <c r="UQJ140" s="343"/>
      <c r="UQK140" s="343"/>
      <c r="UQL140" s="343"/>
      <c r="UQM140" s="343"/>
      <c r="UQN140" s="343"/>
      <c r="UQO140" s="343"/>
      <c r="UQP140" s="343"/>
      <c r="UQQ140" s="343"/>
      <c r="UQR140" s="343"/>
      <c r="UQS140" s="343"/>
      <c r="UQT140" s="343"/>
      <c r="UQU140" s="343"/>
      <c r="UQV140" s="343"/>
      <c r="UQW140" s="343"/>
      <c r="UQX140" s="343"/>
      <c r="UQY140" s="343"/>
      <c r="UQZ140" s="343"/>
      <c r="URA140" s="343"/>
      <c r="URB140" s="343"/>
      <c r="URC140" s="343"/>
      <c r="URD140" s="343"/>
      <c r="URE140" s="343"/>
      <c r="URF140" s="343"/>
      <c r="URG140" s="343"/>
      <c r="URH140" s="343"/>
      <c r="URI140" s="343"/>
      <c r="URJ140" s="343"/>
      <c r="URK140" s="343"/>
      <c r="URL140" s="343"/>
      <c r="URM140" s="343"/>
      <c r="URN140" s="343"/>
      <c r="URO140" s="343"/>
      <c r="URP140" s="343"/>
      <c r="URQ140" s="343"/>
      <c r="URR140" s="343"/>
      <c r="URS140" s="343"/>
      <c r="URT140" s="343"/>
      <c r="URU140" s="343"/>
      <c r="URV140" s="343"/>
      <c r="URW140" s="343"/>
      <c r="URX140" s="343"/>
      <c r="URY140" s="343"/>
      <c r="URZ140" s="343"/>
      <c r="USA140" s="343"/>
      <c r="USB140" s="343"/>
      <c r="USC140" s="343"/>
      <c r="USD140" s="343"/>
      <c r="USE140" s="343"/>
      <c r="USF140" s="343"/>
      <c r="USG140" s="343"/>
      <c r="USH140" s="343"/>
      <c r="USI140" s="343"/>
      <c r="USJ140" s="343"/>
      <c r="USK140" s="343"/>
      <c r="USL140" s="343"/>
      <c r="USM140" s="343"/>
      <c r="USN140" s="343"/>
      <c r="USO140" s="343"/>
      <c r="USP140" s="343"/>
      <c r="USQ140" s="343"/>
      <c r="USR140" s="343"/>
      <c r="USS140" s="343"/>
      <c r="UST140" s="343"/>
      <c r="USU140" s="343"/>
      <c r="USV140" s="343"/>
      <c r="USW140" s="343"/>
      <c r="USX140" s="343"/>
      <c r="USY140" s="343"/>
      <c r="USZ140" s="343"/>
      <c r="UTA140" s="343"/>
      <c r="UTB140" s="343"/>
      <c r="UTC140" s="343"/>
      <c r="UTD140" s="343"/>
      <c r="UTE140" s="343"/>
      <c r="UTF140" s="343"/>
      <c r="UTG140" s="343"/>
      <c r="UTH140" s="343"/>
      <c r="UTI140" s="343"/>
      <c r="UTJ140" s="343"/>
      <c r="UTK140" s="343"/>
      <c r="UTL140" s="343"/>
      <c r="UTM140" s="343"/>
      <c r="UTN140" s="343"/>
      <c r="UTO140" s="343"/>
      <c r="UTP140" s="343"/>
      <c r="UTQ140" s="343"/>
      <c r="UTR140" s="343"/>
      <c r="UTS140" s="343"/>
      <c r="UTT140" s="343"/>
      <c r="UTU140" s="343"/>
      <c r="UTV140" s="343"/>
      <c r="UTW140" s="343"/>
      <c r="UTX140" s="343"/>
      <c r="UTY140" s="343"/>
      <c r="UTZ140" s="343"/>
      <c r="UUA140" s="343"/>
      <c r="UUB140" s="343"/>
      <c r="UUC140" s="343"/>
      <c r="UUD140" s="343"/>
      <c r="UUE140" s="343"/>
      <c r="UUF140" s="343"/>
      <c r="UUG140" s="343"/>
      <c r="UUH140" s="343"/>
      <c r="UUI140" s="343"/>
      <c r="UUJ140" s="343"/>
      <c r="UUK140" s="343"/>
      <c r="UUL140" s="343"/>
      <c r="UUM140" s="343"/>
      <c r="UUN140" s="343"/>
      <c r="UUO140" s="343"/>
      <c r="UUP140" s="343"/>
      <c r="UUQ140" s="343"/>
      <c r="UUR140" s="343"/>
      <c r="UUS140" s="343"/>
      <c r="UUT140" s="343"/>
      <c r="UUU140" s="343"/>
      <c r="UUV140" s="343"/>
      <c r="UUW140" s="343"/>
      <c r="UUX140" s="343"/>
      <c r="UUY140" s="343"/>
      <c r="UUZ140" s="343"/>
      <c r="UVA140" s="343"/>
      <c r="UVB140" s="343"/>
      <c r="UVC140" s="343"/>
      <c r="UVD140" s="343"/>
      <c r="UVE140" s="343"/>
      <c r="UVF140" s="343"/>
      <c r="UVG140" s="343"/>
      <c r="UVH140" s="343"/>
      <c r="UVI140" s="343"/>
      <c r="UVJ140" s="343"/>
      <c r="UVK140" s="343"/>
      <c r="UVL140" s="343"/>
      <c r="UVM140" s="343"/>
      <c r="UVN140" s="343"/>
      <c r="UVO140" s="343"/>
      <c r="UVP140" s="343"/>
      <c r="UVQ140" s="343"/>
      <c r="UVR140" s="343"/>
      <c r="UVS140" s="343"/>
      <c r="UVT140" s="343"/>
      <c r="UVU140" s="343"/>
      <c r="UVV140" s="343"/>
      <c r="UVW140" s="343"/>
      <c r="UVX140" s="343"/>
      <c r="UVY140" s="343"/>
      <c r="UVZ140" s="343"/>
      <c r="UWA140" s="343"/>
      <c r="UWB140" s="343"/>
      <c r="UWC140" s="343"/>
      <c r="UWD140" s="343"/>
      <c r="UWE140" s="343"/>
      <c r="UWF140" s="343"/>
      <c r="UWG140" s="343"/>
      <c r="UWH140" s="343"/>
      <c r="UWI140" s="343"/>
      <c r="UWJ140" s="343"/>
      <c r="UWK140" s="343"/>
      <c r="UWL140" s="343"/>
      <c r="UWM140" s="343"/>
      <c r="UWN140" s="343"/>
      <c r="UWO140" s="343"/>
      <c r="UWP140" s="343"/>
      <c r="UWQ140" s="343"/>
      <c r="UWR140" s="343"/>
      <c r="UWS140" s="343"/>
      <c r="UWT140" s="343"/>
      <c r="UWU140" s="343"/>
      <c r="UWV140" s="343"/>
      <c r="UWW140" s="343"/>
      <c r="UWX140" s="343"/>
      <c r="UWY140" s="343"/>
      <c r="UWZ140" s="343"/>
      <c r="UXA140" s="343"/>
      <c r="UXB140" s="343"/>
      <c r="UXC140" s="343"/>
      <c r="UXD140" s="343"/>
      <c r="UXE140" s="343"/>
      <c r="UXF140" s="343"/>
      <c r="UXG140" s="343"/>
      <c r="UXH140" s="343"/>
      <c r="UXI140" s="343"/>
      <c r="UXJ140" s="343"/>
      <c r="UXK140" s="343"/>
      <c r="UXL140" s="343"/>
      <c r="UXM140" s="343"/>
      <c r="UXN140" s="343"/>
      <c r="UXO140" s="343"/>
      <c r="UXP140" s="343"/>
      <c r="UXQ140" s="343"/>
      <c r="UXR140" s="343"/>
      <c r="UXS140" s="343"/>
      <c r="UXT140" s="343"/>
      <c r="UXU140" s="343"/>
      <c r="UXV140" s="343"/>
      <c r="UXW140" s="343"/>
      <c r="UXX140" s="343"/>
      <c r="UXY140" s="343"/>
      <c r="UXZ140" s="343"/>
      <c r="UYA140" s="343"/>
      <c r="UYB140" s="343"/>
      <c r="UYC140" s="343"/>
      <c r="UYD140" s="343"/>
      <c r="UYE140" s="343"/>
      <c r="UYF140" s="343"/>
      <c r="UYG140" s="343"/>
      <c r="UYH140" s="343"/>
      <c r="UYI140" s="343"/>
      <c r="UYJ140" s="343"/>
      <c r="UYK140" s="343"/>
      <c r="UYL140" s="343"/>
      <c r="UYM140" s="343"/>
      <c r="UYN140" s="343"/>
      <c r="UYO140" s="343"/>
      <c r="UYP140" s="343"/>
      <c r="UYQ140" s="343"/>
      <c r="UYR140" s="343"/>
      <c r="UYS140" s="343"/>
      <c r="UYT140" s="343"/>
      <c r="UYU140" s="343"/>
      <c r="UYV140" s="343"/>
      <c r="UYW140" s="343"/>
      <c r="UYX140" s="343"/>
      <c r="UYY140" s="343"/>
      <c r="UYZ140" s="343"/>
      <c r="UZA140" s="343"/>
      <c r="UZB140" s="343"/>
      <c r="UZC140" s="343"/>
      <c r="UZD140" s="343"/>
      <c r="UZE140" s="343"/>
      <c r="UZF140" s="343"/>
      <c r="UZG140" s="343"/>
      <c r="UZH140" s="343"/>
      <c r="UZI140" s="343"/>
      <c r="UZJ140" s="343"/>
      <c r="UZK140" s="343"/>
      <c r="UZL140" s="343"/>
      <c r="UZM140" s="343"/>
      <c r="UZN140" s="343"/>
      <c r="UZO140" s="343"/>
      <c r="UZP140" s="343"/>
      <c r="UZQ140" s="343"/>
      <c r="UZR140" s="343"/>
      <c r="UZS140" s="343"/>
      <c r="UZT140" s="343"/>
      <c r="UZU140" s="343"/>
      <c r="UZV140" s="343"/>
      <c r="UZW140" s="343"/>
      <c r="UZX140" s="343"/>
      <c r="UZY140" s="343"/>
      <c r="UZZ140" s="343"/>
      <c r="VAA140" s="343"/>
      <c r="VAB140" s="343"/>
      <c r="VAC140" s="343"/>
      <c r="VAD140" s="343"/>
      <c r="VAE140" s="343"/>
      <c r="VAF140" s="343"/>
      <c r="VAG140" s="343"/>
      <c r="VAH140" s="343"/>
      <c r="VAI140" s="343"/>
      <c r="VAJ140" s="343"/>
      <c r="VAK140" s="343"/>
      <c r="VAL140" s="343"/>
      <c r="VAM140" s="343"/>
      <c r="VAN140" s="343"/>
      <c r="VAO140" s="343"/>
      <c r="VAP140" s="343"/>
      <c r="VAQ140" s="343"/>
      <c r="VAR140" s="343"/>
      <c r="VAS140" s="343"/>
      <c r="VAT140" s="343"/>
      <c r="VAU140" s="343"/>
      <c r="VAV140" s="343"/>
      <c r="VAW140" s="343"/>
      <c r="VAX140" s="343"/>
      <c r="VAY140" s="343"/>
      <c r="VAZ140" s="343"/>
      <c r="VBA140" s="343"/>
      <c r="VBB140" s="343"/>
      <c r="VBC140" s="343"/>
      <c r="VBD140" s="343"/>
      <c r="VBE140" s="343"/>
      <c r="VBF140" s="343"/>
      <c r="VBG140" s="343"/>
      <c r="VBH140" s="343"/>
      <c r="VBI140" s="343"/>
      <c r="VBJ140" s="343"/>
      <c r="VBK140" s="343"/>
      <c r="VBL140" s="343"/>
      <c r="VBM140" s="343"/>
      <c r="VBN140" s="343"/>
      <c r="VBO140" s="343"/>
      <c r="VBP140" s="343"/>
      <c r="VBQ140" s="343"/>
      <c r="VBR140" s="343"/>
      <c r="VBS140" s="343"/>
      <c r="VBT140" s="343"/>
      <c r="VBU140" s="343"/>
      <c r="VBV140" s="343"/>
      <c r="VBW140" s="343"/>
      <c r="VBX140" s="343"/>
      <c r="VBY140" s="343"/>
      <c r="VBZ140" s="343"/>
      <c r="VCA140" s="343"/>
      <c r="VCB140" s="343"/>
      <c r="VCC140" s="343"/>
      <c r="VCD140" s="343"/>
      <c r="VCE140" s="343"/>
      <c r="VCF140" s="343"/>
      <c r="VCG140" s="343"/>
      <c r="VCH140" s="343"/>
      <c r="VCI140" s="343"/>
      <c r="VCJ140" s="343"/>
      <c r="VCK140" s="343"/>
      <c r="VCL140" s="343"/>
      <c r="VCM140" s="343"/>
      <c r="VCN140" s="343"/>
      <c r="VCO140" s="343"/>
      <c r="VCP140" s="343"/>
      <c r="VCQ140" s="343"/>
      <c r="VCR140" s="343"/>
      <c r="VCS140" s="343"/>
      <c r="VCT140" s="343"/>
      <c r="VCU140" s="343"/>
      <c r="VCV140" s="343"/>
      <c r="VCW140" s="343"/>
      <c r="VCX140" s="343"/>
      <c r="VCY140" s="343"/>
      <c r="VCZ140" s="343"/>
      <c r="VDA140" s="343"/>
      <c r="VDB140" s="343"/>
      <c r="VDC140" s="343"/>
      <c r="VDD140" s="343"/>
      <c r="VDE140" s="343"/>
      <c r="VDF140" s="343"/>
      <c r="VDG140" s="343"/>
      <c r="VDH140" s="343"/>
      <c r="VDI140" s="343"/>
      <c r="VDJ140" s="343"/>
      <c r="VDK140" s="343"/>
      <c r="VDL140" s="343"/>
      <c r="VDM140" s="343"/>
      <c r="VDN140" s="343"/>
      <c r="VDO140" s="343"/>
      <c r="VDP140" s="343"/>
      <c r="VDQ140" s="343"/>
      <c r="VDR140" s="343"/>
      <c r="VDS140" s="343"/>
      <c r="VDT140" s="343"/>
      <c r="VDU140" s="343"/>
      <c r="VDV140" s="343"/>
      <c r="VDW140" s="343"/>
      <c r="VDX140" s="343"/>
      <c r="VDY140" s="343"/>
      <c r="VDZ140" s="343"/>
      <c r="VEA140" s="343"/>
      <c r="VEB140" s="343"/>
      <c r="VEC140" s="343"/>
      <c r="VED140" s="343"/>
      <c r="VEE140" s="343"/>
      <c r="VEF140" s="343"/>
      <c r="VEG140" s="343"/>
      <c r="VEH140" s="343"/>
      <c r="VEI140" s="343"/>
      <c r="VEJ140" s="343"/>
      <c r="VEK140" s="343"/>
      <c r="VEL140" s="343"/>
      <c r="VEM140" s="343"/>
      <c r="VEN140" s="343"/>
      <c r="VEO140" s="343"/>
      <c r="VEP140" s="343"/>
      <c r="VEQ140" s="343"/>
      <c r="VER140" s="343"/>
      <c r="VES140" s="343"/>
      <c r="VET140" s="343"/>
      <c r="VEU140" s="343"/>
      <c r="VEV140" s="343"/>
      <c r="VEW140" s="343"/>
      <c r="VEX140" s="343"/>
      <c r="VEY140" s="343"/>
      <c r="VEZ140" s="343"/>
      <c r="VFA140" s="343"/>
      <c r="VFB140" s="343"/>
      <c r="VFC140" s="343"/>
      <c r="VFD140" s="343"/>
      <c r="VFE140" s="343"/>
      <c r="VFF140" s="343"/>
      <c r="VFG140" s="343"/>
      <c r="VFH140" s="343"/>
      <c r="VFI140" s="343"/>
      <c r="VFJ140" s="343"/>
      <c r="VFK140" s="343"/>
      <c r="VFL140" s="343"/>
      <c r="VFM140" s="343"/>
      <c r="VFN140" s="343"/>
      <c r="VFO140" s="343"/>
      <c r="VFP140" s="343"/>
      <c r="VFQ140" s="343"/>
      <c r="VFR140" s="343"/>
      <c r="VFS140" s="343"/>
      <c r="VFT140" s="343"/>
      <c r="VFU140" s="343"/>
      <c r="VFV140" s="343"/>
      <c r="VFW140" s="343"/>
      <c r="VFX140" s="343"/>
      <c r="VFY140" s="343"/>
      <c r="VFZ140" s="343"/>
      <c r="VGA140" s="343"/>
      <c r="VGB140" s="343"/>
      <c r="VGC140" s="343"/>
      <c r="VGD140" s="343"/>
      <c r="VGE140" s="343"/>
      <c r="VGF140" s="343"/>
      <c r="VGG140" s="343"/>
      <c r="VGH140" s="343"/>
      <c r="VGI140" s="343"/>
      <c r="VGJ140" s="343"/>
      <c r="VGK140" s="343"/>
      <c r="VGL140" s="343"/>
      <c r="VGM140" s="343"/>
      <c r="VGN140" s="343"/>
      <c r="VGO140" s="343"/>
      <c r="VGP140" s="343"/>
      <c r="VGQ140" s="343"/>
      <c r="VGR140" s="343"/>
      <c r="VGS140" s="343"/>
      <c r="VGT140" s="343"/>
      <c r="VGU140" s="343"/>
      <c r="VGV140" s="343"/>
      <c r="VGW140" s="343"/>
      <c r="VGX140" s="343"/>
      <c r="VGY140" s="343"/>
      <c r="VGZ140" s="343"/>
      <c r="VHA140" s="343"/>
      <c r="VHB140" s="343"/>
      <c r="VHC140" s="343"/>
      <c r="VHD140" s="343"/>
      <c r="VHE140" s="343"/>
      <c r="VHF140" s="343"/>
      <c r="VHG140" s="343"/>
      <c r="VHH140" s="343"/>
      <c r="VHI140" s="343"/>
      <c r="VHJ140" s="343"/>
      <c r="VHK140" s="343"/>
      <c r="VHL140" s="343"/>
      <c r="VHM140" s="343"/>
      <c r="VHN140" s="343"/>
      <c r="VHO140" s="343"/>
      <c r="VHP140" s="343"/>
      <c r="VHQ140" s="343"/>
      <c r="VHR140" s="343"/>
      <c r="VHS140" s="343"/>
      <c r="VHT140" s="343"/>
      <c r="VHU140" s="343"/>
      <c r="VHV140" s="343"/>
      <c r="VHW140" s="343"/>
      <c r="VHX140" s="343"/>
      <c r="VHY140" s="343"/>
      <c r="VHZ140" s="343"/>
      <c r="VIA140" s="343"/>
      <c r="VIB140" s="343"/>
      <c r="VIC140" s="343"/>
      <c r="VID140" s="343"/>
      <c r="VIE140" s="343"/>
      <c r="VIF140" s="343"/>
      <c r="VIG140" s="343"/>
      <c r="VIH140" s="343"/>
      <c r="VII140" s="343"/>
      <c r="VIJ140" s="343"/>
      <c r="VIK140" s="343"/>
      <c r="VIL140" s="343"/>
      <c r="VIM140" s="343"/>
      <c r="VIN140" s="343"/>
      <c r="VIO140" s="343"/>
      <c r="VIP140" s="343"/>
      <c r="VIQ140" s="343"/>
      <c r="VIR140" s="343"/>
      <c r="VIS140" s="343"/>
      <c r="VIT140" s="343"/>
      <c r="VIU140" s="343"/>
      <c r="VIV140" s="343"/>
      <c r="VIW140" s="343"/>
      <c r="VIX140" s="343"/>
      <c r="VIY140" s="343"/>
      <c r="VIZ140" s="343"/>
      <c r="VJA140" s="343"/>
      <c r="VJB140" s="343"/>
      <c r="VJC140" s="343"/>
      <c r="VJD140" s="343"/>
      <c r="VJE140" s="343"/>
      <c r="VJF140" s="343"/>
      <c r="VJG140" s="343"/>
      <c r="VJH140" s="343"/>
      <c r="VJI140" s="343"/>
      <c r="VJJ140" s="343"/>
      <c r="VJK140" s="343"/>
      <c r="VJL140" s="343"/>
      <c r="VJM140" s="343"/>
      <c r="VJN140" s="343"/>
      <c r="VJO140" s="343"/>
      <c r="VJP140" s="343"/>
      <c r="VJQ140" s="343"/>
      <c r="VJR140" s="343"/>
      <c r="VJS140" s="343"/>
      <c r="VJT140" s="343"/>
      <c r="VJU140" s="343"/>
      <c r="VJV140" s="343"/>
      <c r="VJW140" s="343"/>
      <c r="VJX140" s="343"/>
      <c r="VJY140" s="343"/>
      <c r="VJZ140" s="343"/>
      <c r="VKA140" s="343"/>
      <c r="VKB140" s="343"/>
      <c r="VKC140" s="343"/>
      <c r="VKD140" s="343"/>
      <c r="VKE140" s="343"/>
      <c r="VKF140" s="343"/>
      <c r="VKG140" s="343"/>
      <c r="VKH140" s="343"/>
      <c r="VKI140" s="343"/>
      <c r="VKJ140" s="343"/>
      <c r="VKK140" s="343"/>
      <c r="VKL140" s="343"/>
      <c r="VKM140" s="343"/>
      <c r="VKN140" s="343"/>
      <c r="VKO140" s="343"/>
      <c r="VKP140" s="343"/>
      <c r="VKQ140" s="343"/>
      <c r="VKR140" s="343"/>
      <c r="VKS140" s="343"/>
      <c r="VKT140" s="343"/>
      <c r="VKU140" s="343"/>
      <c r="VKV140" s="343"/>
      <c r="VKW140" s="343"/>
      <c r="VKX140" s="343"/>
      <c r="VKY140" s="343"/>
      <c r="VKZ140" s="343"/>
      <c r="VLA140" s="343"/>
      <c r="VLB140" s="343"/>
      <c r="VLC140" s="343"/>
      <c r="VLD140" s="343"/>
      <c r="VLE140" s="343"/>
      <c r="VLF140" s="343"/>
      <c r="VLG140" s="343"/>
      <c r="VLH140" s="343"/>
      <c r="VLI140" s="343"/>
      <c r="VLJ140" s="343"/>
      <c r="VLK140" s="343"/>
      <c r="VLL140" s="343"/>
      <c r="VLM140" s="343"/>
      <c r="VLN140" s="343"/>
      <c r="VLO140" s="343"/>
      <c r="VLP140" s="343"/>
      <c r="VLQ140" s="343"/>
      <c r="VLR140" s="343"/>
      <c r="VLS140" s="343"/>
      <c r="VLT140" s="343"/>
      <c r="VLU140" s="343"/>
      <c r="VLV140" s="343"/>
      <c r="VLW140" s="343"/>
      <c r="VLX140" s="343"/>
      <c r="VLY140" s="343"/>
      <c r="VLZ140" s="343"/>
      <c r="VMA140" s="343"/>
      <c r="VMB140" s="343"/>
      <c r="VMC140" s="343"/>
      <c r="VMD140" s="343"/>
      <c r="VME140" s="343"/>
      <c r="VMF140" s="343"/>
      <c r="VMG140" s="343"/>
      <c r="VMH140" s="343"/>
      <c r="VMI140" s="343"/>
      <c r="VMJ140" s="343"/>
      <c r="VMK140" s="343"/>
      <c r="VML140" s="343"/>
      <c r="VMM140" s="343"/>
      <c r="VMN140" s="343"/>
      <c r="VMO140" s="343"/>
      <c r="VMP140" s="343"/>
      <c r="VMQ140" s="343"/>
      <c r="VMR140" s="343"/>
      <c r="VMS140" s="343"/>
      <c r="VMT140" s="343"/>
      <c r="VMU140" s="343"/>
      <c r="VMV140" s="343"/>
      <c r="VMW140" s="343"/>
      <c r="VMX140" s="343"/>
      <c r="VMY140" s="343"/>
      <c r="VMZ140" s="343"/>
      <c r="VNA140" s="343"/>
      <c r="VNB140" s="343"/>
      <c r="VNC140" s="343"/>
      <c r="VND140" s="343"/>
      <c r="VNE140" s="343"/>
      <c r="VNF140" s="343"/>
      <c r="VNG140" s="343"/>
      <c r="VNH140" s="343"/>
      <c r="VNI140" s="343"/>
      <c r="VNJ140" s="343"/>
      <c r="VNK140" s="343"/>
      <c r="VNL140" s="343"/>
      <c r="VNM140" s="343"/>
      <c r="VNN140" s="343"/>
      <c r="VNO140" s="343"/>
      <c r="VNP140" s="343"/>
      <c r="VNQ140" s="343"/>
      <c r="VNR140" s="343"/>
      <c r="VNS140" s="343"/>
      <c r="VNT140" s="343"/>
      <c r="VNU140" s="343"/>
      <c r="VNV140" s="343"/>
      <c r="VNW140" s="343"/>
      <c r="VNX140" s="343"/>
      <c r="VNY140" s="343"/>
      <c r="VNZ140" s="343"/>
      <c r="VOA140" s="343"/>
      <c r="VOB140" s="343"/>
      <c r="VOC140" s="343"/>
      <c r="VOD140" s="343"/>
      <c r="VOE140" s="343"/>
      <c r="VOF140" s="343"/>
      <c r="VOG140" s="343"/>
      <c r="VOH140" s="343"/>
      <c r="VOI140" s="343"/>
      <c r="VOJ140" s="343"/>
      <c r="VOK140" s="343"/>
      <c r="VOL140" s="343"/>
      <c r="VOM140" s="343"/>
      <c r="VON140" s="343"/>
      <c r="VOO140" s="343"/>
      <c r="VOP140" s="343"/>
      <c r="VOQ140" s="343"/>
      <c r="VOR140" s="343"/>
      <c r="VOS140" s="343"/>
      <c r="VOT140" s="343"/>
      <c r="VOU140" s="343"/>
      <c r="VOV140" s="343"/>
      <c r="VOW140" s="343"/>
      <c r="VOX140" s="343"/>
      <c r="VOY140" s="343"/>
      <c r="VOZ140" s="343"/>
      <c r="VPA140" s="343"/>
      <c r="VPB140" s="343"/>
      <c r="VPC140" s="343"/>
      <c r="VPD140" s="343"/>
      <c r="VPE140" s="343"/>
      <c r="VPF140" s="343"/>
      <c r="VPG140" s="343"/>
      <c r="VPH140" s="343"/>
      <c r="VPI140" s="343"/>
      <c r="VPJ140" s="343"/>
      <c r="VPK140" s="343"/>
      <c r="VPL140" s="343"/>
      <c r="VPM140" s="343"/>
      <c r="VPN140" s="343"/>
      <c r="VPO140" s="343"/>
      <c r="VPP140" s="343"/>
      <c r="VPQ140" s="343"/>
      <c r="VPR140" s="343"/>
      <c r="VPS140" s="343"/>
      <c r="VPT140" s="343"/>
      <c r="VPU140" s="343"/>
      <c r="VPV140" s="343"/>
      <c r="VPW140" s="343"/>
      <c r="VPX140" s="343"/>
      <c r="VPY140" s="343"/>
      <c r="VPZ140" s="343"/>
      <c r="VQA140" s="343"/>
      <c r="VQB140" s="343"/>
      <c r="VQC140" s="343"/>
      <c r="VQD140" s="343"/>
      <c r="VQE140" s="343"/>
      <c r="VQF140" s="343"/>
      <c r="VQG140" s="343"/>
      <c r="VQH140" s="343"/>
      <c r="VQI140" s="343"/>
      <c r="VQJ140" s="343"/>
      <c r="VQK140" s="343"/>
      <c r="VQL140" s="343"/>
      <c r="VQM140" s="343"/>
      <c r="VQN140" s="343"/>
      <c r="VQO140" s="343"/>
      <c r="VQP140" s="343"/>
      <c r="VQQ140" s="343"/>
      <c r="VQR140" s="343"/>
      <c r="VQS140" s="343"/>
      <c r="VQT140" s="343"/>
      <c r="VQU140" s="343"/>
      <c r="VQV140" s="343"/>
      <c r="VQW140" s="343"/>
      <c r="VQX140" s="343"/>
      <c r="VQY140" s="343"/>
      <c r="VQZ140" s="343"/>
      <c r="VRA140" s="343"/>
      <c r="VRB140" s="343"/>
      <c r="VRC140" s="343"/>
      <c r="VRD140" s="343"/>
      <c r="VRE140" s="343"/>
      <c r="VRF140" s="343"/>
      <c r="VRG140" s="343"/>
      <c r="VRH140" s="343"/>
      <c r="VRI140" s="343"/>
      <c r="VRJ140" s="343"/>
      <c r="VRK140" s="343"/>
      <c r="VRL140" s="343"/>
      <c r="VRM140" s="343"/>
      <c r="VRN140" s="343"/>
      <c r="VRO140" s="343"/>
      <c r="VRP140" s="343"/>
      <c r="VRQ140" s="343"/>
      <c r="VRR140" s="343"/>
      <c r="VRS140" s="343"/>
      <c r="VRT140" s="343"/>
      <c r="VRU140" s="343"/>
      <c r="VRV140" s="343"/>
      <c r="VRW140" s="343"/>
      <c r="VRX140" s="343"/>
      <c r="VRY140" s="343"/>
      <c r="VRZ140" s="343"/>
      <c r="VSA140" s="343"/>
      <c r="VSB140" s="343"/>
      <c r="VSC140" s="343"/>
      <c r="VSD140" s="343"/>
      <c r="VSE140" s="343"/>
      <c r="VSF140" s="343"/>
      <c r="VSG140" s="343"/>
      <c r="VSH140" s="343"/>
      <c r="VSI140" s="343"/>
      <c r="VSJ140" s="343"/>
      <c r="VSK140" s="343"/>
      <c r="VSL140" s="343"/>
      <c r="VSM140" s="343"/>
      <c r="VSN140" s="343"/>
      <c r="VSO140" s="343"/>
      <c r="VSP140" s="343"/>
      <c r="VSQ140" s="343"/>
      <c r="VSR140" s="343"/>
      <c r="VSS140" s="343"/>
      <c r="VST140" s="343"/>
      <c r="VSU140" s="343"/>
      <c r="VSV140" s="343"/>
      <c r="VSW140" s="343"/>
      <c r="VSX140" s="343"/>
      <c r="VSY140" s="343"/>
      <c r="VSZ140" s="343"/>
      <c r="VTA140" s="343"/>
      <c r="VTB140" s="343"/>
      <c r="VTC140" s="343"/>
      <c r="VTD140" s="343"/>
      <c r="VTE140" s="343"/>
      <c r="VTF140" s="343"/>
      <c r="VTG140" s="343"/>
      <c r="VTH140" s="343"/>
      <c r="VTI140" s="343"/>
      <c r="VTJ140" s="343"/>
      <c r="VTK140" s="343"/>
      <c r="VTL140" s="343"/>
      <c r="VTM140" s="343"/>
      <c r="VTN140" s="343"/>
      <c r="VTO140" s="343"/>
      <c r="VTP140" s="343"/>
      <c r="VTQ140" s="343"/>
      <c r="VTR140" s="343"/>
      <c r="VTS140" s="343"/>
      <c r="VTT140" s="343"/>
      <c r="VTU140" s="343"/>
      <c r="VTV140" s="343"/>
      <c r="VTW140" s="343"/>
      <c r="VTX140" s="343"/>
      <c r="VTY140" s="343"/>
      <c r="VTZ140" s="343"/>
      <c r="VUA140" s="343"/>
      <c r="VUB140" s="343"/>
      <c r="VUC140" s="343"/>
      <c r="VUD140" s="343"/>
      <c r="VUE140" s="343"/>
      <c r="VUF140" s="343"/>
      <c r="VUG140" s="343"/>
      <c r="VUH140" s="343"/>
      <c r="VUI140" s="343"/>
      <c r="VUJ140" s="343"/>
      <c r="VUK140" s="343"/>
      <c r="VUL140" s="343"/>
      <c r="VUM140" s="343"/>
      <c r="VUN140" s="343"/>
      <c r="VUO140" s="343"/>
      <c r="VUP140" s="343"/>
      <c r="VUQ140" s="343"/>
      <c r="VUR140" s="343"/>
      <c r="VUS140" s="343"/>
      <c r="VUT140" s="343"/>
      <c r="VUU140" s="343"/>
      <c r="VUV140" s="343"/>
      <c r="VUW140" s="343"/>
      <c r="VUX140" s="343"/>
      <c r="VUY140" s="343"/>
      <c r="VUZ140" s="343"/>
      <c r="VVA140" s="343"/>
      <c r="VVB140" s="343"/>
      <c r="VVC140" s="343"/>
      <c r="VVD140" s="343"/>
      <c r="VVE140" s="343"/>
      <c r="VVF140" s="343"/>
      <c r="VVG140" s="343"/>
      <c r="VVH140" s="343"/>
      <c r="VVI140" s="343"/>
      <c r="VVJ140" s="343"/>
      <c r="VVK140" s="343"/>
      <c r="VVL140" s="343"/>
      <c r="VVM140" s="343"/>
      <c r="VVN140" s="343"/>
      <c r="VVO140" s="343"/>
      <c r="VVP140" s="343"/>
      <c r="VVQ140" s="343"/>
      <c r="VVR140" s="343"/>
      <c r="VVS140" s="343"/>
      <c r="VVT140" s="343"/>
      <c r="VVU140" s="343"/>
      <c r="VVV140" s="343"/>
      <c r="VVW140" s="343"/>
      <c r="VVX140" s="343"/>
      <c r="VVY140" s="343"/>
      <c r="VVZ140" s="343"/>
      <c r="VWA140" s="343"/>
      <c r="VWB140" s="343"/>
      <c r="VWC140" s="343"/>
      <c r="VWD140" s="343"/>
      <c r="VWE140" s="343"/>
      <c r="VWF140" s="343"/>
      <c r="VWG140" s="343"/>
      <c r="VWH140" s="343"/>
      <c r="VWI140" s="343"/>
      <c r="VWJ140" s="343"/>
      <c r="VWK140" s="343"/>
      <c r="VWL140" s="343"/>
      <c r="VWM140" s="343"/>
      <c r="VWN140" s="343"/>
      <c r="VWO140" s="343"/>
      <c r="VWP140" s="343"/>
      <c r="VWQ140" s="343"/>
      <c r="VWR140" s="343"/>
      <c r="VWS140" s="343"/>
      <c r="VWT140" s="343"/>
      <c r="VWU140" s="343"/>
      <c r="VWV140" s="343"/>
      <c r="VWW140" s="343"/>
      <c r="VWX140" s="343"/>
      <c r="VWY140" s="343"/>
      <c r="VWZ140" s="343"/>
      <c r="VXA140" s="343"/>
      <c r="VXB140" s="343"/>
      <c r="VXC140" s="343"/>
      <c r="VXD140" s="343"/>
      <c r="VXE140" s="343"/>
      <c r="VXF140" s="343"/>
      <c r="VXG140" s="343"/>
      <c r="VXH140" s="343"/>
      <c r="VXI140" s="343"/>
      <c r="VXJ140" s="343"/>
      <c r="VXK140" s="343"/>
      <c r="VXL140" s="343"/>
      <c r="VXM140" s="343"/>
      <c r="VXN140" s="343"/>
      <c r="VXO140" s="343"/>
      <c r="VXP140" s="343"/>
      <c r="VXQ140" s="343"/>
      <c r="VXR140" s="343"/>
      <c r="VXS140" s="343"/>
      <c r="VXT140" s="343"/>
      <c r="VXU140" s="343"/>
      <c r="VXV140" s="343"/>
      <c r="VXW140" s="343"/>
      <c r="VXX140" s="343"/>
      <c r="VXY140" s="343"/>
      <c r="VXZ140" s="343"/>
      <c r="VYA140" s="343"/>
      <c r="VYB140" s="343"/>
      <c r="VYC140" s="343"/>
      <c r="VYD140" s="343"/>
      <c r="VYE140" s="343"/>
      <c r="VYF140" s="343"/>
      <c r="VYG140" s="343"/>
      <c r="VYH140" s="343"/>
      <c r="VYI140" s="343"/>
      <c r="VYJ140" s="343"/>
      <c r="VYK140" s="343"/>
      <c r="VYL140" s="343"/>
      <c r="VYM140" s="343"/>
      <c r="VYN140" s="343"/>
      <c r="VYO140" s="343"/>
      <c r="VYP140" s="343"/>
      <c r="VYQ140" s="343"/>
      <c r="VYR140" s="343"/>
      <c r="VYS140" s="343"/>
      <c r="VYT140" s="343"/>
      <c r="VYU140" s="343"/>
      <c r="VYV140" s="343"/>
      <c r="VYW140" s="343"/>
      <c r="VYX140" s="343"/>
      <c r="VYY140" s="343"/>
      <c r="VYZ140" s="343"/>
      <c r="VZA140" s="343"/>
      <c r="VZB140" s="343"/>
      <c r="VZC140" s="343"/>
      <c r="VZD140" s="343"/>
      <c r="VZE140" s="343"/>
      <c r="VZF140" s="343"/>
      <c r="VZG140" s="343"/>
      <c r="VZH140" s="343"/>
      <c r="VZI140" s="343"/>
      <c r="VZJ140" s="343"/>
      <c r="VZK140" s="343"/>
      <c r="VZL140" s="343"/>
      <c r="VZM140" s="343"/>
      <c r="VZN140" s="343"/>
      <c r="VZO140" s="343"/>
      <c r="VZP140" s="343"/>
      <c r="VZQ140" s="343"/>
      <c r="VZR140" s="343"/>
      <c r="VZS140" s="343"/>
      <c r="VZT140" s="343"/>
      <c r="VZU140" s="343"/>
      <c r="VZV140" s="343"/>
      <c r="VZW140" s="343"/>
      <c r="VZX140" s="343"/>
      <c r="VZY140" s="343"/>
      <c r="VZZ140" s="343"/>
      <c r="WAA140" s="343"/>
      <c r="WAB140" s="343"/>
      <c r="WAC140" s="343"/>
      <c r="WAD140" s="343"/>
      <c r="WAE140" s="343"/>
      <c r="WAF140" s="343"/>
      <c r="WAG140" s="343"/>
      <c r="WAH140" s="343"/>
      <c r="WAI140" s="343"/>
      <c r="WAJ140" s="343"/>
      <c r="WAK140" s="343"/>
      <c r="WAL140" s="343"/>
      <c r="WAM140" s="343"/>
      <c r="WAN140" s="343"/>
      <c r="WAO140" s="343"/>
      <c r="WAP140" s="343"/>
      <c r="WAQ140" s="343"/>
      <c r="WAR140" s="343"/>
      <c r="WAS140" s="343"/>
      <c r="WAT140" s="343"/>
      <c r="WAU140" s="343"/>
      <c r="WAV140" s="343"/>
      <c r="WAW140" s="343"/>
      <c r="WAX140" s="343"/>
      <c r="WAY140" s="343"/>
      <c r="WAZ140" s="343"/>
      <c r="WBA140" s="343"/>
      <c r="WBB140" s="343"/>
      <c r="WBC140" s="343"/>
      <c r="WBD140" s="343"/>
      <c r="WBE140" s="343"/>
      <c r="WBF140" s="343"/>
      <c r="WBG140" s="343"/>
      <c r="WBH140" s="343"/>
      <c r="WBI140" s="343"/>
      <c r="WBJ140" s="343"/>
      <c r="WBK140" s="343"/>
      <c r="WBL140" s="343"/>
      <c r="WBM140" s="343"/>
      <c r="WBN140" s="343"/>
      <c r="WBO140" s="343"/>
      <c r="WBP140" s="343"/>
      <c r="WBQ140" s="343"/>
      <c r="WBR140" s="343"/>
      <c r="WBS140" s="343"/>
      <c r="WBT140" s="343"/>
      <c r="WBU140" s="343"/>
      <c r="WBV140" s="343"/>
      <c r="WBW140" s="343"/>
      <c r="WBX140" s="343"/>
      <c r="WBY140" s="343"/>
      <c r="WBZ140" s="343"/>
      <c r="WCA140" s="343"/>
      <c r="WCB140" s="343"/>
      <c r="WCC140" s="343"/>
      <c r="WCD140" s="343"/>
      <c r="WCE140" s="343"/>
      <c r="WCF140" s="343"/>
      <c r="WCG140" s="343"/>
      <c r="WCH140" s="343"/>
      <c r="WCI140" s="343"/>
      <c r="WCJ140" s="343"/>
      <c r="WCK140" s="343"/>
      <c r="WCL140" s="343"/>
      <c r="WCM140" s="343"/>
      <c r="WCN140" s="343"/>
      <c r="WCO140" s="343"/>
      <c r="WCP140" s="343"/>
      <c r="WCQ140" s="343"/>
      <c r="WCR140" s="343"/>
      <c r="WCS140" s="343"/>
      <c r="WCT140" s="343"/>
      <c r="WCU140" s="343"/>
      <c r="WCV140" s="343"/>
      <c r="WCW140" s="343"/>
      <c r="WCX140" s="343"/>
      <c r="WCY140" s="343"/>
      <c r="WCZ140" s="343"/>
      <c r="WDA140" s="343"/>
      <c r="WDB140" s="343"/>
      <c r="WDC140" s="343"/>
      <c r="WDD140" s="343"/>
      <c r="WDE140" s="343"/>
      <c r="WDF140" s="343"/>
      <c r="WDG140" s="343"/>
      <c r="WDH140" s="343"/>
      <c r="WDI140" s="343"/>
      <c r="WDJ140" s="343"/>
      <c r="WDK140" s="343"/>
      <c r="WDL140" s="343"/>
      <c r="WDM140" s="343"/>
      <c r="WDN140" s="343"/>
      <c r="WDO140" s="343"/>
      <c r="WDP140" s="343"/>
      <c r="WDQ140" s="343"/>
      <c r="WDR140" s="343"/>
      <c r="WDS140" s="343"/>
      <c r="WDT140" s="343"/>
      <c r="WDU140" s="343"/>
      <c r="WDV140" s="343"/>
      <c r="WDW140" s="343"/>
      <c r="WDX140" s="343"/>
      <c r="WDY140" s="343"/>
      <c r="WDZ140" s="343"/>
      <c r="WEA140" s="343"/>
      <c r="WEB140" s="343"/>
      <c r="WEC140" s="343"/>
      <c r="WED140" s="343"/>
      <c r="WEE140" s="343"/>
      <c r="WEF140" s="343"/>
      <c r="WEG140" s="343"/>
      <c r="WEH140" s="343"/>
      <c r="WEI140" s="343"/>
      <c r="WEJ140" s="343"/>
      <c r="WEK140" s="343"/>
      <c r="WEL140" s="343"/>
      <c r="WEM140" s="343"/>
      <c r="WEN140" s="343"/>
      <c r="WEO140" s="343"/>
      <c r="WEP140" s="343"/>
      <c r="WEQ140" s="343"/>
      <c r="WER140" s="343"/>
      <c r="WES140" s="343"/>
      <c r="WET140" s="343"/>
      <c r="WEU140" s="343"/>
      <c r="WEV140" s="343"/>
      <c r="WEW140" s="343"/>
      <c r="WEX140" s="343"/>
      <c r="WEY140" s="343"/>
      <c r="WEZ140" s="343"/>
      <c r="WFA140" s="343"/>
      <c r="WFB140" s="343"/>
      <c r="WFC140" s="343"/>
      <c r="WFD140" s="343"/>
      <c r="WFE140" s="343"/>
      <c r="WFF140" s="343"/>
      <c r="WFG140" s="343"/>
      <c r="WFH140" s="343"/>
      <c r="WFI140" s="343"/>
      <c r="WFJ140" s="343"/>
      <c r="WFK140" s="343"/>
      <c r="WFL140" s="343"/>
      <c r="WFM140" s="343"/>
      <c r="WFN140" s="343"/>
      <c r="WFO140" s="343"/>
      <c r="WFP140" s="343"/>
      <c r="WFQ140" s="343"/>
      <c r="WFR140" s="343"/>
      <c r="WFS140" s="343"/>
      <c r="WFT140" s="343"/>
      <c r="WFU140" s="343"/>
      <c r="WFV140" s="343"/>
      <c r="WFW140" s="343"/>
      <c r="WFX140" s="343"/>
      <c r="WFY140" s="343"/>
      <c r="WFZ140" s="343"/>
      <c r="WGA140" s="343"/>
      <c r="WGB140" s="343"/>
      <c r="WGC140" s="343"/>
      <c r="WGD140" s="343"/>
      <c r="WGE140" s="343"/>
      <c r="WGF140" s="343"/>
      <c r="WGG140" s="343"/>
      <c r="WGH140" s="343"/>
      <c r="WGI140" s="343"/>
      <c r="WGJ140" s="343"/>
      <c r="WGK140" s="343"/>
      <c r="WGL140" s="343"/>
      <c r="WGM140" s="343"/>
      <c r="WGN140" s="343"/>
      <c r="WGO140" s="343"/>
      <c r="WGP140" s="343"/>
      <c r="WGQ140" s="343"/>
      <c r="WGR140" s="343"/>
      <c r="WGS140" s="343"/>
      <c r="WGT140" s="343"/>
      <c r="WGU140" s="343"/>
      <c r="WGV140" s="343"/>
      <c r="WGW140" s="343"/>
      <c r="WGX140" s="343"/>
      <c r="WGY140" s="343"/>
      <c r="WGZ140" s="343"/>
      <c r="WHA140" s="343"/>
      <c r="WHB140" s="343"/>
      <c r="WHC140" s="343"/>
      <c r="WHD140" s="343"/>
      <c r="WHE140" s="343"/>
      <c r="WHF140" s="343"/>
      <c r="WHG140" s="343"/>
      <c r="WHH140" s="343"/>
      <c r="WHI140" s="343"/>
      <c r="WHJ140" s="343"/>
      <c r="WHK140" s="343"/>
      <c r="WHL140" s="343"/>
      <c r="WHM140" s="343"/>
      <c r="WHN140" s="343"/>
      <c r="WHO140" s="343"/>
      <c r="WHP140" s="343"/>
      <c r="WHQ140" s="343"/>
      <c r="WHR140" s="343"/>
      <c r="WHS140" s="343"/>
      <c r="WHT140" s="343"/>
      <c r="WHU140" s="343"/>
      <c r="WHV140" s="343"/>
      <c r="WHW140" s="343"/>
      <c r="WHX140" s="343"/>
      <c r="WHY140" s="343"/>
      <c r="WHZ140" s="343"/>
      <c r="WIA140" s="343"/>
      <c r="WIB140" s="343"/>
      <c r="WIC140" s="343"/>
      <c r="WID140" s="343"/>
      <c r="WIE140" s="343"/>
      <c r="WIF140" s="343"/>
      <c r="WIG140" s="343"/>
      <c r="WIH140" s="343"/>
      <c r="WII140" s="343"/>
      <c r="WIJ140" s="343"/>
      <c r="WIK140" s="343"/>
      <c r="WIL140" s="343"/>
      <c r="WIM140" s="343"/>
      <c r="WIN140" s="343"/>
      <c r="WIO140" s="343"/>
      <c r="WIP140" s="343"/>
      <c r="WIQ140" s="343"/>
      <c r="WIR140" s="343"/>
      <c r="WIS140" s="343"/>
      <c r="WIT140" s="343"/>
      <c r="WIU140" s="343"/>
      <c r="WIV140" s="343"/>
      <c r="WIW140" s="343"/>
      <c r="WIX140" s="343"/>
      <c r="WIY140" s="343"/>
      <c r="WIZ140" s="343"/>
      <c r="WJA140" s="343"/>
      <c r="WJB140" s="343"/>
      <c r="WJC140" s="343"/>
      <c r="WJD140" s="343"/>
      <c r="WJE140" s="343"/>
      <c r="WJF140" s="343"/>
      <c r="WJG140" s="343"/>
      <c r="WJH140" s="343"/>
      <c r="WJI140" s="343"/>
      <c r="WJJ140" s="343"/>
      <c r="WJK140" s="343"/>
      <c r="WJL140" s="343"/>
      <c r="WJM140" s="343"/>
      <c r="WJN140" s="343"/>
      <c r="WJO140" s="343"/>
      <c r="WJP140" s="343"/>
      <c r="WJQ140" s="343"/>
      <c r="WJR140" s="343"/>
      <c r="WJS140" s="343"/>
      <c r="WJT140" s="343"/>
      <c r="WJU140" s="343"/>
      <c r="WJV140" s="343"/>
      <c r="WJW140" s="343"/>
      <c r="WJX140" s="343"/>
      <c r="WJY140" s="343"/>
      <c r="WJZ140" s="343"/>
      <c r="WKA140" s="343"/>
      <c r="WKB140" s="343"/>
      <c r="WKC140" s="343"/>
      <c r="WKD140" s="343"/>
      <c r="WKE140" s="343"/>
      <c r="WKF140" s="343"/>
      <c r="WKG140" s="343"/>
      <c r="WKH140" s="343"/>
      <c r="WKI140" s="343"/>
      <c r="WKJ140" s="343"/>
      <c r="WKK140" s="343"/>
      <c r="WKL140" s="343"/>
      <c r="WKM140" s="343"/>
      <c r="WKN140" s="343"/>
      <c r="WKO140" s="343"/>
      <c r="WKP140" s="343"/>
      <c r="WKQ140" s="343"/>
      <c r="WKR140" s="343"/>
      <c r="WKS140" s="343"/>
      <c r="WKT140" s="343"/>
      <c r="WKU140" s="343"/>
      <c r="WKV140" s="343"/>
      <c r="WKW140" s="343"/>
      <c r="WKX140" s="343"/>
      <c r="WKY140" s="343"/>
      <c r="WKZ140" s="343"/>
      <c r="WLA140" s="343"/>
      <c r="WLB140" s="343"/>
      <c r="WLC140" s="343"/>
      <c r="WLD140" s="343"/>
      <c r="WLE140" s="343"/>
      <c r="WLF140" s="343"/>
      <c r="WLG140" s="343"/>
      <c r="WLH140" s="343"/>
      <c r="WLI140" s="343"/>
      <c r="WLJ140" s="343"/>
      <c r="WLK140" s="343"/>
      <c r="WLL140" s="343"/>
      <c r="WLM140" s="343"/>
      <c r="WLN140" s="343"/>
      <c r="WLO140" s="343"/>
      <c r="WLP140" s="343"/>
      <c r="WLQ140" s="343"/>
      <c r="WLR140" s="343"/>
      <c r="WLS140" s="343"/>
      <c r="WLT140" s="343"/>
      <c r="WLU140" s="343"/>
      <c r="WLV140" s="343"/>
      <c r="WLW140" s="343"/>
      <c r="WLX140" s="343"/>
      <c r="WLY140" s="343"/>
      <c r="WLZ140" s="343"/>
      <c r="WMA140" s="343"/>
      <c r="WMB140" s="343"/>
      <c r="WMC140" s="343"/>
      <c r="WMD140" s="343"/>
      <c r="WME140" s="343"/>
      <c r="WMF140" s="343"/>
      <c r="WMG140" s="343"/>
      <c r="WMH140" s="343"/>
      <c r="WMI140" s="343"/>
      <c r="WMJ140" s="343"/>
      <c r="WMK140" s="343"/>
      <c r="WML140" s="343"/>
      <c r="WMM140" s="343"/>
      <c r="WMN140" s="343"/>
      <c r="WMO140" s="343"/>
      <c r="WMP140" s="343"/>
      <c r="WMQ140" s="343"/>
      <c r="WMR140" s="343"/>
      <c r="WMS140" s="343"/>
      <c r="WMT140" s="343"/>
      <c r="WMU140" s="343"/>
      <c r="WMV140" s="343"/>
      <c r="WMW140" s="343"/>
      <c r="WMX140" s="343"/>
      <c r="WMY140" s="343"/>
      <c r="WMZ140" s="343"/>
      <c r="WNA140" s="343"/>
      <c r="WNB140" s="343"/>
      <c r="WNC140" s="343"/>
      <c r="WND140" s="343"/>
      <c r="WNE140" s="343"/>
      <c r="WNF140" s="343"/>
      <c r="WNG140" s="343"/>
      <c r="WNH140" s="343"/>
      <c r="WNI140" s="343"/>
      <c r="WNJ140" s="343"/>
      <c r="WNK140" s="343"/>
      <c r="WNL140" s="343"/>
      <c r="WNM140" s="343"/>
      <c r="WNN140" s="343"/>
      <c r="WNO140" s="343"/>
      <c r="WNP140" s="343"/>
      <c r="WNQ140" s="343"/>
      <c r="WNR140" s="343"/>
      <c r="WNS140" s="343"/>
      <c r="WNT140" s="343"/>
      <c r="WNU140" s="343"/>
      <c r="WNV140" s="343"/>
      <c r="WNW140" s="343"/>
      <c r="WNX140" s="343"/>
      <c r="WNY140" s="343"/>
      <c r="WNZ140" s="343"/>
      <c r="WOA140" s="343"/>
      <c r="WOB140" s="343"/>
      <c r="WOC140" s="343"/>
      <c r="WOD140" s="343"/>
      <c r="WOE140" s="343"/>
      <c r="WOF140" s="343"/>
      <c r="WOG140" s="343"/>
      <c r="WOH140" s="343"/>
      <c r="WOI140" s="343"/>
      <c r="WOJ140" s="343"/>
      <c r="WOK140" s="343"/>
      <c r="WOL140" s="343"/>
      <c r="WOM140" s="343"/>
      <c r="WON140" s="343"/>
      <c r="WOO140" s="343"/>
      <c r="WOP140" s="343"/>
      <c r="WOQ140" s="343"/>
      <c r="WOR140" s="343"/>
      <c r="WOS140" s="343"/>
      <c r="WOT140" s="343"/>
      <c r="WOU140" s="343"/>
      <c r="WOV140" s="343"/>
      <c r="WOW140" s="343"/>
      <c r="WOX140" s="343"/>
      <c r="WOY140" s="343"/>
      <c r="WOZ140" s="343"/>
      <c r="WPA140" s="343"/>
      <c r="WPB140" s="343"/>
      <c r="WPC140" s="343"/>
      <c r="WPD140" s="343"/>
      <c r="WPE140" s="343"/>
      <c r="WPF140" s="343"/>
      <c r="WPG140" s="343"/>
      <c r="WPH140" s="343"/>
      <c r="WPI140" s="343"/>
      <c r="WPJ140" s="343"/>
      <c r="WPK140" s="343"/>
      <c r="WPL140" s="343"/>
      <c r="WPM140" s="343"/>
      <c r="WPN140" s="343"/>
      <c r="WPO140" s="343"/>
      <c r="WPP140" s="343"/>
      <c r="WPQ140" s="343"/>
      <c r="WPR140" s="343"/>
      <c r="WPS140" s="343"/>
      <c r="WPT140" s="343"/>
      <c r="WPU140" s="343"/>
      <c r="WPV140" s="343"/>
      <c r="WPW140" s="343"/>
      <c r="WPX140" s="343"/>
      <c r="WPY140" s="343"/>
      <c r="WPZ140" s="343"/>
      <c r="WQA140" s="343"/>
      <c r="WQB140" s="343"/>
      <c r="WQC140" s="343"/>
      <c r="WQD140" s="343"/>
      <c r="WQE140" s="343"/>
      <c r="WQF140" s="343"/>
      <c r="WQG140" s="343"/>
      <c r="WQH140" s="343"/>
      <c r="WQI140" s="343"/>
      <c r="WQJ140" s="343"/>
      <c r="WQK140" s="343"/>
      <c r="WQL140" s="343"/>
      <c r="WQM140" s="343"/>
      <c r="WQN140" s="343"/>
      <c r="WQO140" s="343"/>
      <c r="WQP140" s="343"/>
      <c r="WQQ140" s="343"/>
      <c r="WQR140" s="343"/>
      <c r="WQS140" s="343"/>
      <c r="WQT140" s="343"/>
      <c r="WQU140" s="343"/>
      <c r="WQV140" s="343"/>
      <c r="WQW140" s="343"/>
      <c r="WQX140" s="343"/>
      <c r="WQY140" s="343"/>
      <c r="WQZ140" s="343"/>
      <c r="WRA140" s="343"/>
      <c r="WRB140" s="343"/>
      <c r="WRC140" s="343"/>
      <c r="WRD140" s="343"/>
      <c r="WRE140" s="343"/>
      <c r="WRF140" s="343"/>
      <c r="WRG140" s="343"/>
      <c r="WRH140" s="343"/>
      <c r="WRI140" s="343"/>
      <c r="WRJ140" s="343"/>
      <c r="WRK140" s="343"/>
      <c r="WRL140" s="343"/>
      <c r="WRM140" s="343"/>
      <c r="WRN140" s="343"/>
      <c r="WRO140" s="343"/>
      <c r="WRP140" s="343"/>
      <c r="WRQ140" s="343"/>
      <c r="WRR140" s="343"/>
      <c r="WRS140" s="343"/>
      <c r="WRT140" s="343"/>
      <c r="WRU140" s="343"/>
      <c r="WRV140" s="343"/>
      <c r="WRW140" s="343"/>
      <c r="WRX140" s="343"/>
      <c r="WRY140" s="343"/>
      <c r="WRZ140" s="343"/>
      <c r="WSA140" s="343"/>
      <c r="WSB140" s="343"/>
      <c r="WSC140" s="343"/>
      <c r="WSD140" s="343"/>
      <c r="WSE140" s="343"/>
      <c r="WSF140" s="343"/>
      <c r="WSG140" s="343"/>
      <c r="WSH140" s="343"/>
      <c r="WSI140" s="343"/>
      <c r="WSJ140" s="343"/>
      <c r="WSK140" s="343"/>
      <c r="WSL140" s="343"/>
      <c r="WSM140" s="343"/>
      <c r="WSN140" s="343"/>
      <c r="WSO140" s="343"/>
      <c r="WSP140" s="343"/>
      <c r="WSQ140" s="343"/>
      <c r="WSR140" s="343"/>
      <c r="WSS140" s="343"/>
      <c r="WST140" s="343"/>
      <c r="WSU140" s="343"/>
      <c r="WSV140" s="343"/>
      <c r="WSW140" s="343"/>
      <c r="WSX140" s="343"/>
      <c r="WSY140" s="343"/>
      <c r="WSZ140" s="343"/>
      <c r="WTA140" s="343"/>
      <c r="WTB140" s="343"/>
      <c r="WTC140" s="343"/>
      <c r="WTD140" s="343"/>
      <c r="WTE140" s="343"/>
      <c r="WTF140" s="343"/>
      <c r="WTG140" s="343"/>
      <c r="WTH140" s="343"/>
      <c r="WTI140" s="343"/>
      <c r="WTJ140" s="343"/>
      <c r="WTK140" s="343"/>
      <c r="WTL140" s="343"/>
      <c r="WTM140" s="343"/>
      <c r="WTN140" s="343"/>
      <c r="WTO140" s="343"/>
      <c r="WTP140" s="343"/>
      <c r="WTQ140" s="343"/>
      <c r="WTR140" s="343"/>
      <c r="WTS140" s="343"/>
      <c r="WTT140" s="343"/>
      <c r="WTU140" s="343"/>
      <c r="WTV140" s="343"/>
      <c r="WTW140" s="343"/>
      <c r="WTX140" s="343"/>
      <c r="WTY140" s="343"/>
      <c r="WTZ140" s="343"/>
      <c r="WUA140" s="343"/>
      <c r="WUB140" s="343"/>
      <c r="WUC140" s="343"/>
      <c r="WUD140" s="343"/>
      <c r="WUE140" s="343"/>
      <c r="WUF140" s="343"/>
      <c r="WUG140" s="343"/>
      <c r="WUH140" s="343"/>
      <c r="WUI140" s="343"/>
      <c r="WUJ140" s="343"/>
      <c r="WUK140" s="343"/>
      <c r="WUL140" s="343"/>
      <c r="WUM140" s="343"/>
      <c r="WUN140" s="343"/>
      <c r="WUO140" s="343"/>
      <c r="WUP140" s="343"/>
      <c r="WUQ140" s="343"/>
      <c r="WUR140" s="343"/>
      <c r="WUS140" s="343"/>
      <c r="WUT140" s="343"/>
      <c r="WUU140" s="343"/>
      <c r="WUV140" s="343"/>
      <c r="WUW140" s="343"/>
      <c r="WUX140" s="343"/>
      <c r="WUY140" s="343"/>
      <c r="WUZ140" s="343"/>
      <c r="WVA140" s="343"/>
      <c r="WVB140" s="343"/>
      <c r="WVC140" s="343"/>
      <c r="WVD140" s="343"/>
      <c r="WVE140" s="343"/>
      <c r="WVF140" s="343"/>
      <c r="WVG140" s="343"/>
      <c r="WVH140" s="343"/>
      <c r="WVI140" s="343"/>
      <c r="WVJ140" s="343"/>
      <c r="WVK140" s="343"/>
      <c r="WVL140" s="343"/>
      <c r="WVM140" s="343"/>
      <c r="WVN140" s="343"/>
      <c r="WVO140" s="343"/>
      <c r="WVP140" s="343"/>
      <c r="WVQ140" s="343"/>
      <c r="WVR140" s="343"/>
      <c r="WVS140" s="343"/>
      <c r="WVT140" s="343"/>
      <c r="WVU140" s="343"/>
      <c r="WVV140" s="343"/>
      <c r="WVW140" s="343"/>
      <c r="WVX140" s="343"/>
      <c r="WVY140" s="343"/>
      <c r="WVZ140" s="343"/>
      <c r="WWA140" s="343"/>
      <c r="WWB140" s="343"/>
      <c r="WWC140" s="343"/>
      <c r="WWD140" s="343"/>
      <c r="WWE140" s="343"/>
      <c r="WWF140" s="343"/>
      <c r="WWG140" s="343"/>
      <c r="WWH140" s="343"/>
      <c r="WWI140" s="343"/>
      <c r="WWJ140" s="343"/>
      <c r="WWK140" s="343"/>
      <c r="WWL140" s="343"/>
      <c r="WWM140" s="343"/>
      <c r="WWN140" s="343"/>
      <c r="WWO140" s="343"/>
      <c r="WWP140" s="343"/>
      <c r="WWQ140" s="343"/>
      <c r="WWR140" s="343"/>
      <c r="WWS140" s="343"/>
      <c r="WWT140" s="343"/>
      <c r="WWU140" s="343"/>
      <c r="WWV140" s="343"/>
      <c r="WWW140" s="343"/>
      <c r="WWX140" s="343"/>
      <c r="WWY140" s="343"/>
      <c r="WWZ140" s="343"/>
      <c r="WXA140" s="343"/>
      <c r="WXB140" s="343"/>
      <c r="WXC140" s="343"/>
      <c r="WXD140" s="343"/>
      <c r="WXE140" s="343"/>
      <c r="WXF140" s="343"/>
      <c r="WXG140" s="343"/>
      <c r="WXH140" s="343"/>
      <c r="WXI140" s="343"/>
      <c r="WXJ140" s="343"/>
      <c r="WXK140" s="343"/>
      <c r="WXL140" s="343"/>
      <c r="WXM140" s="343"/>
      <c r="WXN140" s="343"/>
      <c r="WXO140" s="343"/>
      <c r="WXP140" s="343"/>
      <c r="WXQ140" s="343"/>
      <c r="WXR140" s="343"/>
      <c r="WXS140" s="343"/>
      <c r="WXT140" s="343"/>
      <c r="WXU140" s="343"/>
      <c r="WXV140" s="343"/>
      <c r="WXW140" s="343"/>
      <c r="WXX140" s="343"/>
      <c r="WXY140" s="343"/>
      <c r="WXZ140" s="343"/>
      <c r="WYA140" s="343"/>
      <c r="WYB140" s="343"/>
      <c r="WYC140" s="343"/>
      <c r="WYD140" s="343"/>
      <c r="WYE140" s="343"/>
      <c r="WYF140" s="343"/>
      <c r="WYG140" s="343"/>
      <c r="WYH140" s="343"/>
      <c r="WYI140" s="343"/>
      <c r="WYJ140" s="343"/>
      <c r="WYK140" s="343"/>
      <c r="WYL140" s="343"/>
      <c r="WYM140" s="343"/>
      <c r="WYN140" s="343"/>
      <c r="WYO140" s="343"/>
      <c r="WYP140" s="343"/>
      <c r="WYQ140" s="343"/>
      <c r="WYR140" s="343"/>
      <c r="WYS140" s="343"/>
      <c r="WYT140" s="343"/>
      <c r="WYU140" s="343"/>
      <c r="WYV140" s="343"/>
      <c r="WYW140" s="343"/>
      <c r="WYX140" s="343"/>
      <c r="WYY140" s="343"/>
      <c r="WYZ140" s="343"/>
      <c r="WZA140" s="343"/>
      <c r="WZB140" s="343"/>
      <c r="WZC140" s="343"/>
      <c r="WZD140" s="343"/>
      <c r="WZE140" s="343"/>
      <c r="WZF140" s="343"/>
      <c r="WZG140" s="343"/>
      <c r="WZH140" s="343"/>
      <c r="WZI140" s="343"/>
      <c r="WZJ140" s="343"/>
      <c r="WZK140" s="343"/>
      <c r="WZL140" s="343"/>
      <c r="WZM140" s="343"/>
      <c r="WZN140" s="343"/>
      <c r="WZO140" s="343"/>
      <c r="WZP140" s="343"/>
      <c r="WZQ140" s="343"/>
      <c r="WZR140" s="343"/>
      <c r="WZS140" s="343"/>
      <c r="WZT140" s="343"/>
      <c r="WZU140" s="343"/>
      <c r="WZV140" s="343"/>
      <c r="WZW140" s="343"/>
      <c r="WZX140" s="343"/>
      <c r="WZY140" s="343"/>
      <c r="WZZ140" s="343"/>
      <c r="XAA140" s="343"/>
      <c r="XAB140" s="343"/>
      <c r="XAC140" s="343"/>
      <c r="XAD140" s="343"/>
      <c r="XAE140" s="343"/>
      <c r="XAF140" s="343"/>
      <c r="XAG140" s="343"/>
      <c r="XAH140" s="343"/>
      <c r="XAI140" s="343"/>
      <c r="XAJ140" s="343"/>
      <c r="XAK140" s="343"/>
      <c r="XAL140" s="343"/>
      <c r="XAM140" s="343"/>
      <c r="XAN140" s="343"/>
      <c r="XAO140" s="343"/>
      <c r="XAP140" s="343"/>
      <c r="XAQ140" s="343"/>
      <c r="XAR140" s="343"/>
      <c r="XAS140" s="343"/>
      <c r="XAT140" s="343"/>
      <c r="XAU140" s="343"/>
      <c r="XAV140" s="343"/>
      <c r="XAW140" s="343"/>
      <c r="XAX140" s="343"/>
      <c r="XAY140" s="343"/>
      <c r="XAZ140" s="343"/>
      <c r="XBA140" s="343"/>
      <c r="XBB140" s="343"/>
      <c r="XBC140" s="343"/>
      <c r="XBD140" s="343"/>
      <c r="XBE140" s="343"/>
      <c r="XBF140" s="343"/>
      <c r="XBG140" s="343"/>
      <c r="XBH140" s="343"/>
      <c r="XBI140" s="343"/>
      <c r="XBJ140" s="343"/>
      <c r="XBK140" s="343"/>
      <c r="XBL140" s="343"/>
      <c r="XBM140" s="343"/>
      <c r="XBN140" s="343"/>
      <c r="XBO140" s="343"/>
      <c r="XBP140" s="343"/>
      <c r="XBQ140" s="343"/>
      <c r="XBR140" s="343"/>
      <c r="XBS140" s="343"/>
      <c r="XBT140" s="343"/>
      <c r="XBU140" s="343"/>
      <c r="XBV140" s="343"/>
      <c r="XBW140" s="343"/>
      <c r="XBX140" s="343"/>
      <c r="XBY140" s="343"/>
      <c r="XBZ140" s="343"/>
      <c r="XCA140" s="343"/>
      <c r="XCB140" s="343"/>
      <c r="XCC140" s="343"/>
      <c r="XCD140" s="343"/>
      <c r="XCE140" s="343"/>
      <c r="XCF140" s="343"/>
      <c r="XCG140" s="343"/>
      <c r="XCH140" s="343"/>
      <c r="XCI140" s="343"/>
      <c r="XCJ140" s="343"/>
      <c r="XCK140" s="343"/>
      <c r="XCL140" s="343"/>
      <c r="XCM140" s="343"/>
      <c r="XCN140" s="343"/>
      <c r="XCO140" s="343"/>
      <c r="XCP140" s="343"/>
      <c r="XCQ140" s="343"/>
      <c r="XCR140" s="343"/>
      <c r="XCS140" s="343"/>
      <c r="XCT140" s="343"/>
      <c r="XCU140" s="343"/>
      <c r="XCV140" s="343"/>
      <c r="XCW140" s="343"/>
      <c r="XCX140" s="343"/>
      <c r="XCY140" s="343"/>
      <c r="XCZ140" s="343"/>
      <c r="XDA140" s="343"/>
      <c r="XDB140" s="343"/>
      <c r="XDC140" s="343"/>
      <c r="XDD140" s="343"/>
      <c r="XDE140" s="343"/>
      <c r="XDF140" s="343"/>
      <c r="XDG140" s="343"/>
      <c r="XDH140" s="343"/>
      <c r="XDI140" s="343"/>
      <c r="XDJ140" s="343"/>
      <c r="XDK140" s="343"/>
      <c r="XDL140" s="343"/>
      <c r="XDM140" s="343"/>
      <c r="XDN140" s="343"/>
      <c r="XDO140" s="343"/>
      <c r="XDP140" s="343"/>
      <c r="XDQ140" s="343"/>
      <c r="XDR140" s="343"/>
      <c r="XDS140" s="343"/>
      <c r="XDT140" s="343"/>
      <c r="XDU140" s="343"/>
      <c r="XDV140" s="343"/>
      <c r="XDW140" s="343"/>
      <c r="XDX140" s="343"/>
      <c r="XDY140" s="343"/>
      <c r="XDZ140" s="343"/>
      <c r="XEA140" s="343"/>
      <c r="XEB140" s="343"/>
      <c r="XEC140" s="343"/>
      <c r="XED140" s="343"/>
      <c r="XEE140" s="343"/>
      <c r="XEF140" s="343"/>
      <c r="XEG140" s="343"/>
      <c r="XEH140" s="343"/>
      <c r="XEI140" s="343"/>
      <c r="XEJ140" s="343"/>
      <c r="XEK140" s="343"/>
      <c r="XEL140" s="343"/>
      <c r="XEM140" s="343"/>
      <c r="XEN140" s="343"/>
      <c r="XEO140" s="343"/>
      <c r="XEP140" s="343"/>
      <c r="XEQ140" s="343"/>
      <c r="XER140" s="343"/>
      <c r="XES140" s="343"/>
      <c r="XET140" s="343"/>
      <c r="XEU140" s="343"/>
      <c r="XEV140" s="343"/>
      <c r="XEW140" s="343"/>
      <c r="XEX140" s="343"/>
      <c r="XEY140" s="343"/>
      <c r="XEZ140" s="343"/>
      <c r="XFA140" s="343"/>
      <c r="XFB140" s="343"/>
    </row>
    <row r="141" spans="1:16382">
      <c r="A141" s="460"/>
      <c r="B141" s="461"/>
      <c r="C141" s="545" t="s">
        <v>1190</v>
      </c>
      <c r="D141" s="546"/>
      <c r="E141" s="546"/>
      <c r="F141" s="547"/>
      <c r="J141" s="394"/>
      <c r="K141" s="394"/>
      <c r="L141" s="394"/>
      <c r="M141" s="394"/>
      <c r="N141" s="394"/>
      <c r="O141" s="394"/>
      <c r="P141" s="394"/>
      <c r="Q141" s="394"/>
      <c r="R141" s="394"/>
      <c r="S141" s="394"/>
      <c r="T141" s="394"/>
      <c r="U141" s="394"/>
      <c r="V141" s="394"/>
      <c r="W141" s="394"/>
      <c r="X141" s="394"/>
      <c r="Y141" s="394"/>
      <c r="Z141" s="394"/>
      <c r="AA141" s="394"/>
      <c r="AB141" s="394"/>
      <c r="AC141" s="394"/>
      <c r="AD141" s="394"/>
      <c r="AE141" s="394"/>
      <c r="AF141" s="394"/>
      <c r="AG141" s="394"/>
      <c r="AH141" s="394"/>
      <c r="AI141" s="394"/>
      <c r="AJ141" s="394"/>
      <c r="AK141" s="394"/>
      <c r="AL141" s="394"/>
      <c r="AM141" s="394"/>
      <c r="AN141" s="394"/>
      <c r="AO141" s="394"/>
      <c r="AP141" s="394"/>
      <c r="AQ141" s="394"/>
      <c r="AR141" s="394"/>
      <c r="AS141" s="394"/>
      <c r="AT141" s="394"/>
      <c r="AU141" s="394"/>
      <c r="AV141" s="394"/>
      <c r="AW141" s="394"/>
      <c r="AX141" s="394"/>
      <c r="AY141" s="394"/>
      <c r="AZ141" s="394"/>
      <c r="BA141" s="394"/>
      <c r="BB141" s="394"/>
      <c r="BC141" s="394"/>
      <c r="BD141" s="394"/>
      <c r="BE141" s="394"/>
      <c r="BF141" s="394"/>
      <c r="BG141" s="394"/>
      <c r="BH141" s="394"/>
      <c r="BI141" s="394"/>
      <c r="BJ141" s="394"/>
      <c r="BK141" s="394"/>
      <c r="BL141" s="394"/>
      <c r="BM141" s="394"/>
      <c r="BN141" s="394"/>
      <c r="BO141" s="394"/>
      <c r="BP141" s="394"/>
      <c r="BQ141" s="394"/>
      <c r="BR141" s="394"/>
      <c r="BS141" s="394"/>
      <c r="BT141" s="394"/>
      <c r="BU141" s="394"/>
      <c r="BV141" s="394"/>
      <c r="BW141" s="394"/>
      <c r="BX141" s="394"/>
      <c r="BY141" s="394"/>
      <c r="BZ141" s="394"/>
      <c r="CA141" s="394"/>
      <c r="CB141" s="394"/>
      <c r="CC141" s="394"/>
      <c r="CD141" s="394"/>
      <c r="CE141" s="394"/>
      <c r="CF141" s="394"/>
      <c r="CG141" s="394"/>
      <c r="CH141" s="394"/>
      <c r="CI141" s="394"/>
      <c r="CJ141" s="394"/>
      <c r="CK141" s="394"/>
      <c r="CL141" s="394"/>
      <c r="CM141" s="394"/>
      <c r="CN141" s="394"/>
      <c r="CO141" s="394"/>
      <c r="CP141" s="394"/>
      <c r="CQ141" s="394"/>
      <c r="CR141" s="394"/>
      <c r="CS141" s="394"/>
      <c r="CT141" s="394"/>
      <c r="CU141" s="394"/>
      <c r="CV141" s="394"/>
      <c r="CW141" s="394"/>
      <c r="CX141" s="394"/>
      <c r="CY141" s="394"/>
      <c r="CZ141" s="394"/>
      <c r="DA141" s="394"/>
      <c r="DB141" s="394"/>
      <c r="DC141" s="394"/>
      <c r="DD141" s="394"/>
      <c r="DE141" s="394"/>
      <c r="DF141" s="394"/>
      <c r="DG141" s="394"/>
      <c r="DH141" s="394"/>
      <c r="DI141" s="394"/>
      <c r="DJ141" s="394"/>
      <c r="DK141" s="394"/>
      <c r="DL141" s="394"/>
      <c r="DM141" s="394"/>
      <c r="DN141" s="394"/>
      <c r="DO141" s="394"/>
      <c r="DP141" s="394"/>
      <c r="DQ141" s="394"/>
      <c r="DR141" s="394"/>
      <c r="DS141" s="394"/>
      <c r="DT141" s="394"/>
      <c r="DU141" s="394"/>
      <c r="DV141" s="394"/>
      <c r="DW141" s="394"/>
      <c r="DX141" s="394"/>
      <c r="DY141" s="394"/>
      <c r="DZ141" s="394"/>
      <c r="EA141" s="394"/>
      <c r="EB141" s="394"/>
      <c r="EC141" s="394"/>
      <c r="ED141" s="394"/>
      <c r="EE141" s="394"/>
      <c r="EF141" s="394"/>
      <c r="EG141" s="394"/>
      <c r="EH141" s="394"/>
      <c r="EI141" s="394"/>
      <c r="EJ141" s="394"/>
      <c r="EK141" s="394"/>
      <c r="EL141" s="394"/>
      <c r="EM141" s="394"/>
      <c r="EN141" s="394"/>
      <c r="EO141" s="394"/>
      <c r="EP141" s="394"/>
      <c r="EQ141" s="394"/>
      <c r="ER141" s="394"/>
      <c r="ES141" s="394"/>
      <c r="ET141" s="394"/>
      <c r="EU141" s="394"/>
      <c r="EV141" s="394"/>
      <c r="EW141" s="394"/>
      <c r="EX141" s="394"/>
      <c r="EY141" s="394"/>
      <c r="EZ141" s="394"/>
      <c r="FA141" s="394"/>
      <c r="FB141" s="394"/>
      <c r="FC141" s="394"/>
      <c r="FD141" s="394"/>
      <c r="FE141" s="394"/>
      <c r="FF141" s="394"/>
      <c r="FG141" s="394"/>
      <c r="FH141" s="394"/>
      <c r="FI141" s="394"/>
      <c r="FJ141" s="394"/>
      <c r="FK141" s="394"/>
      <c r="FL141" s="394"/>
      <c r="FM141" s="394"/>
      <c r="FN141" s="394"/>
      <c r="FO141" s="394"/>
      <c r="FP141" s="394"/>
      <c r="FQ141" s="394"/>
      <c r="FR141" s="394"/>
      <c r="FS141" s="394"/>
      <c r="FT141" s="394"/>
      <c r="FU141" s="394"/>
      <c r="FV141" s="394"/>
      <c r="FW141" s="394"/>
      <c r="FX141" s="394"/>
      <c r="FY141" s="394"/>
      <c r="FZ141" s="394"/>
      <c r="GA141" s="394"/>
      <c r="GB141" s="394"/>
      <c r="GC141" s="394"/>
      <c r="GD141" s="394"/>
      <c r="GE141" s="394"/>
      <c r="GF141" s="394"/>
      <c r="GG141" s="394"/>
      <c r="GH141" s="394"/>
      <c r="GI141" s="394"/>
      <c r="GJ141" s="394"/>
      <c r="GK141" s="394"/>
      <c r="GL141" s="394"/>
      <c r="GM141" s="394"/>
      <c r="GN141" s="394"/>
      <c r="GO141" s="394"/>
      <c r="GP141" s="394"/>
      <c r="GQ141" s="394"/>
      <c r="GR141" s="394"/>
      <c r="GS141" s="394"/>
      <c r="GT141" s="394"/>
      <c r="GU141" s="394"/>
      <c r="GV141" s="394"/>
      <c r="GW141" s="394"/>
      <c r="GX141" s="394"/>
      <c r="GY141" s="394"/>
      <c r="GZ141" s="394"/>
      <c r="HA141" s="394"/>
      <c r="HB141" s="394"/>
      <c r="HC141" s="394"/>
      <c r="HD141" s="394"/>
      <c r="HE141" s="394"/>
      <c r="HF141" s="394"/>
      <c r="HG141" s="394"/>
      <c r="HH141" s="394"/>
      <c r="HI141" s="394"/>
      <c r="HJ141" s="394"/>
      <c r="HK141" s="394"/>
      <c r="HL141" s="394"/>
      <c r="HM141" s="394"/>
      <c r="HN141" s="394"/>
      <c r="HO141" s="394"/>
      <c r="HP141" s="394"/>
      <c r="HQ141" s="394"/>
      <c r="HR141" s="394"/>
      <c r="HS141" s="394"/>
      <c r="HT141" s="394"/>
      <c r="HU141" s="394"/>
      <c r="HV141" s="394"/>
      <c r="HW141" s="394"/>
      <c r="HX141" s="394"/>
      <c r="HY141" s="394"/>
      <c r="HZ141" s="394"/>
      <c r="IA141" s="394"/>
      <c r="IB141" s="394"/>
      <c r="IC141" s="394"/>
      <c r="ID141" s="394"/>
      <c r="IE141" s="394"/>
      <c r="IF141" s="394"/>
      <c r="IG141" s="394"/>
      <c r="IH141" s="394"/>
      <c r="II141" s="394"/>
      <c r="IJ141" s="394"/>
      <c r="IK141" s="394"/>
      <c r="IL141" s="394"/>
      <c r="IM141" s="394"/>
      <c r="IN141" s="394"/>
      <c r="IO141" s="394"/>
      <c r="IP141" s="394"/>
      <c r="IQ141" s="394"/>
      <c r="IR141" s="394"/>
      <c r="IS141" s="394"/>
      <c r="IT141" s="394"/>
      <c r="IU141" s="394"/>
      <c r="IV141" s="394"/>
      <c r="IW141" s="394"/>
      <c r="IX141" s="394"/>
      <c r="IY141" s="394"/>
      <c r="IZ141" s="394"/>
      <c r="JA141" s="394"/>
      <c r="JB141" s="394"/>
      <c r="JC141" s="394"/>
      <c r="JD141" s="394"/>
      <c r="JE141" s="394"/>
      <c r="JF141" s="394"/>
      <c r="JG141" s="394"/>
      <c r="JH141" s="394"/>
      <c r="JI141" s="394"/>
      <c r="JJ141" s="394"/>
      <c r="JK141" s="394"/>
      <c r="JL141" s="394"/>
      <c r="JM141" s="394"/>
      <c r="JN141" s="394"/>
      <c r="JO141" s="394"/>
      <c r="JP141" s="394"/>
      <c r="JQ141" s="394"/>
      <c r="JR141" s="394"/>
      <c r="JS141" s="394"/>
      <c r="JT141" s="394"/>
      <c r="JU141" s="394"/>
      <c r="JV141" s="394"/>
      <c r="JW141" s="394"/>
      <c r="JX141" s="394"/>
      <c r="JY141" s="394"/>
      <c r="JZ141" s="394"/>
      <c r="KA141" s="394"/>
      <c r="KB141" s="394"/>
      <c r="KC141" s="394"/>
      <c r="KD141" s="394"/>
      <c r="KE141" s="394"/>
      <c r="KF141" s="394"/>
      <c r="KG141" s="394"/>
      <c r="KH141" s="394"/>
      <c r="KI141" s="394"/>
      <c r="KJ141" s="394"/>
      <c r="KK141" s="394"/>
      <c r="KL141" s="394"/>
      <c r="KM141" s="394"/>
      <c r="KN141" s="394"/>
      <c r="KO141" s="394"/>
      <c r="KP141" s="394"/>
      <c r="KQ141" s="394"/>
      <c r="KR141" s="394"/>
      <c r="KS141" s="394"/>
      <c r="KT141" s="394"/>
      <c r="KU141" s="394"/>
      <c r="KV141" s="394"/>
      <c r="KW141" s="394"/>
      <c r="KX141" s="394"/>
      <c r="KY141" s="394"/>
      <c r="KZ141" s="394"/>
      <c r="LA141" s="394"/>
      <c r="LB141" s="394"/>
      <c r="LC141" s="394"/>
      <c r="LD141" s="394"/>
      <c r="LE141" s="394"/>
      <c r="LF141" s="394"/>
      <c r="LG141" s="394"/>
      <c r="LH141" s="394"/>
      <c r="LI141" s="394"/>
      <c r="LJ141" s="394"/>
      <c r="LK141" s="394"/>
      <c r="LL141" s="394"/>
      <c r="LM141" s="394"/>
      <c r="LN141" s="394"/>
      <c r="LO141" s="394"/>
      <c r="LP141" s="394"/>
      <c r="LQ141" s="394"/>
      <c r="LR141" s="394"/>
      <c r="LS141" s="394"/>
      <c r="LT141" s="394"/>
      <c r="LU141" s="394"/>
      <c r="LV141" s="394"/>
      <c r="LW141" s="394"/>
      <c r="LX141" s="394"/>
      <c r="LY141" s="394"/>
      <c r="LZ141" s="394"/>
      <c r="MA141" s="394"/>
      <c r="MB141" s="394"/>
      <c r="MC141" s="394"/>
      <c r="MD141" s="394"/>
      <c r="ME141" s="394"/>
      <c r="MF141" s="394"/>
      <c r="MG141" s="394"/>
      <c r="MH141" s="394"/>
      <c r="MI141" s="394"/>
      <c r="MJ141" s="394"/>
      <c r="MK141" s="394"/>
      <c r="ML141" s="394"/>
      <c r="MM141" s="394"/>
      <c r="MN141" s="394"/>
      <c r="MO141" s="394"/>
      <c r="MP141" s="394"/>
      <c r="MQ141" s="394"/>
      <c r="MR141" s="394"/>
      <c r="MS141" s="394"/>
      <c r="MT141" s="394"/>
      <c r="MU141" s="394"/>
      <c r="MV141" s="394"/>
      <c r="MW141" s="394"/>
      <c r="MX141" s="394"/>
      <c r="MY141" s="394"/>
      <c r="MZ141" s="394"/>
      <c r="NA141" s="394"/>
      <c r="NB141" s="394"/>
      <c r="NC141" s="394"/>
      <c r="ND141" s="394"/>
      <c r="NE141" s="394"/>
      <c r="NF141" s="394"/>
      <c r="NG141" s="394"/>
      <c r="NH141" s="394"/>
      <c r="NI141" s="394"/>
      <c r="NJ141" s="394"/>
      <c r="NK141" s="394"/>
      <c r="NL141" s="394"/>
      <c r="NM141" s="394"/>
      <c r="NN141" s="394"/>
      <c r="NO141" s="394"/>
      <c r="NP141" s="394"/>
      <c r="NQ141" s="394"/>
      <c r="NR141" s="394"/>
      <c r="NS141" s="394"/>
      <c r="NT141" s="394"/>
      <c r="NU141" s="394"/>
      <c r="NV141" s="394"/>
      <c r="NW141" s="394"/>
      <c r="NX141" s="394"/>
      <c r="NY141" s="394"/>
      <c r="NZ141" s="394"/>
      <c r="OA141" s="394"/>
      <c r="OB141" s="394"/>
      <c r="OC141" s="394"/>
      <c r="OD141" s="394"/>
      <c r="OE141" s="394"/>
      <c r="OF141" s="394"/>
      <c r="OG141" s="394"/>
      <c r="OH141" s="394"/>
      <c r="OI141" s="394"/>
      <c r="OJ141" s="394"/>
      <c r="OK141" s="394"/>
      <c r="OL141" s="394"/>
      <c r="OM141" s="394"/>
      <c r="ON141" s="394"/>
      <c r="OO141" s="394"/>
      <c r="OP141" s="394"/>
      <c r="OQ141" s="394"/>
      <c r="OR141" s="394"/>
      <c r="OS141" s="394"/>
      <c r="OT141" s="394"/>
      <c r="OU141" s="394"/>
      <c r="OV141" s="394"/>
      <c r="OW141" s="394"/>
      <c r="OX141" s="394"/>
      <c r="OY141" s="394"/>
      <c r="OZ141" s="394"/>
      <c r="PA141" s="394"/>
      <c r="PB141" s="394"/>
      <c r="PC141" s="394"/>
      <c r="PD141" s="394"/>
      <c r="PE141" s="394"/>
      <c r="PF141" s="394"/>
      <c r="PG141" s="394"/>
      <c r="PH141" s="394"/>
      <c r="PI141" s="394"/>
      <c r="PJ141" s="394"/>
      <c r="PK141" s="394"/>
      <c r="PL141" s="394"/>
      <c r="PM141" s="394"/>
      <c r="PN141" s="394"/>
      <c r="PO141" s="394"/>
      <c r="PP141" s="394"/>
      <c r="PQ141" s="394"/>
      <c r="PR141" s="394"/>
      <c r="PS141" s="394"/>
      <c r="PT141" s="394"/>
      <c r="PU141" s="394"/>
      <c r="PV141" s="394"/>
      <c r="PW141" s="394"/>
      <c r="PX141" s="394"/>
      <c r="PY141" s="394"/>
      <c r="PZ141" s="394"/>
      <c r="QA141" s="394"/>
      <c r="QB141" s="394"/>
      <c r="QC141" s="394"/>
      <c r="QD141" s="394"/>
      <c r="QE141" s="394"/>
      <c r="QF141" s="394"/>
      <c r="QG141" s="394"/>
      <c r="QH141" s="394"/>
      <c r="QI141" s="394"/>
      <c r="QJ141" s="394"/>
      <c r="QK141" s="394"/>
      <c r="QL141" s="394"/>
      <c r="QM141" s="394"/>
      <c r="QN141" s="394"/>
      <c r="QO141" s="394"/>
      <c r="QP141" s="394"/>
      <c r="QQ141" s="394"/>
      <c r="QR141" s="394"/>
      <c r="QS141" s="394"/>
      <c r="QT141" s="394"/>
      <c r="QU141" s="394"/>
      <c r="QV141" s="394"/>
      <c r="QW141" s="394"/>
      <c r="QX141" s="394"/>
      <c r="QY141" s="394"/>
      <c r="QZ141" s="394"/>
      <c r="RA141" s="394"/>
      <c r="RB141" s="394"/>
      <c r="RC141" s="394"/>
      <c r="RD141" s="394"/>
      <c r="RE141" s="394"/>
      <c r="RF141" s="394"/>
      <c r="RG141" s="394"/>
      <c r="RH141" s="394"/>
      <c r="RI141" s="394"/>
      <c r="RJ141" s="394"/>
      <c r="RK141" s="394"/>
      <c r="RL141" s="394"/>
      <c r="RM141" s="394"/>
      <c r="RN141" s="394"/>
      <c r="RO141" s="394"/>
      <c r="RP141" s="394"/>
      <c r="RQ141" s="394"/>
      <c r="RR141" s="394"/>
      <c r="RS141" s="394"/>
      <c r="RT141" s="394"/>
      <c r="RU141" s="394"/>
      <c r="RV141" s="394"/>
      <c r="RW141" s="394"/>
      <c r="RX141" s="394"/>
      <c r="RY141" s="394"/>
      <c r="RZ141" s="394"/>
      <c r="SA141" s="394"/>
      <c r="SB141" s="394"/>
      <c r="SC141" s="394"/>
      <c r="SD141" s="394"/>
      <c r="SE141" s="394"/>
      <c r="SF141" s="394"/>
      <c r="SG141" s="394"/>
      <c r="SH141" s="394"/>
      <c r="SI141" s="394"/>
      <c r="SJ141" s="394"/>
      <c r="SK141" s="394"/>
      <c r="SL141" s="394"/>
      <c r="SM141" s="394"/>
      <c r="SN141" s="394"/>
      <c r="SO141" s="394"/>
      <c r="SP141" s="394"/>
      <c r="SQ141" s="394"/>
      <c r="SR141" s="394"/>
      <c r="SS141" s="394"/>
      <c r="ST141" s="394"/>
      <c r="SU141" s="394"/>
      <c r="SV141" s="394"/>
      <c r="SW141" s="394"/>
      <c r="SX141" s="394"/>
      <c r="SY141" s="394"/>
      <c r="SZ141" s="394"/>
      <c r="TA141" s="394"/>
      <c r="TB141" s="394"/>
      <c r="TC141" s="394"/>
      <c r="TD141" s="394"/>
      <c r="TE141" s="394"/>
      <c r="TF141" s="394"/>
      <c r="TG141" s="394"/>
      <c r="TH141" s="394"/>
      <c r="TI141" s="394"/>
      <c r="TJ141" s="394"/>
      <c r="TK141" s="394"/>
      <c r="TL141" s="394"/>
      <c r="TM141" s="394"/>
      <c r="TN141" s="394"/>
      <c r="TO141" s="394"/>
      <c r="TP141" s="394"/>
      <c r="TQ141" s="394"/>
      <c r="TR141" s="394"/>
      <c r="TS141" s="394"/>
      <c r="TT141" s="394"/>
      <c r="TU141" s="394"/>
      <c r="TV141" s="394"/>
      <c r="TW141" s="394"/>
      <c r="TX141" s="394"/>
      <c r="TY141" s="394"/>
      <c r="TZ141" s="394"/>
      <c r="UA141" s="394"/>
      <c r="UB141" s="394"/>
      <c r="UC141" s="394"/>
      <c r="UD141" s="394"/>
      <c r="UE141" s="394"/>
      <c r="UF141" s="394"/>
      <c r="UG141" s="394"/>
      <c r="UH141" s="394"/>
      <c r="UI141" s="394"/>
      <c r="UJ141" s="394"/>
      <c r="UK141" s="394"/>
      <c r="UL141" s="394"/>
      <c r="UM141" s="394"/>
      <c r="UN141" s="394"/>
      <c r="UO141" s="394"/>
      <c r="UP141" s="394"/>
      <c r="UQ141" s="394"/>
      <c r="UR141" s="394"/>
      <c r="US141" s="394"/>
      <c r="UT141" s="394"/>
      <c r="UU141" s="394"/>
      <c r="UV141" s="394"/>
      <c r="UW141" s="394"/>
      <c r="UX141" s="394"/>
      <c r="UY141" s="394"/>
      <c r="UZ141" s="394"/>
      <c r="VA141" s="394"/>
      <c r="VB141" s="394"/>
      <c r="VC141" s="394"/>
      <c r="VD141" s="394"/>
      <c r="VE141" s="394"/>
      <c r="VF141" s="394"/>
      <c r="VG141" s="394"/>
      <c r="VH141" s="394"/>
      <c r="VI141" s="394"/>
      <c r="VJ141" s="394"/>
      <c r="VK141" s="394"/>
      <c r="VL141" s="394"/>
      <c r="VM141" s="394"/>
      <c r="VN141" s="394"/>
      <c r="VO141" s="394"/>
      <c r="VP141" s="394"/>
      <c r="VQ141" s="394"/>
      <c r="VR141" s="394"/>
      <c r="VS141" s="394"/>
      <c r="VT141" s="394"/>
      <c r="VU141" s="394"/>
      <c r="VV141" s="394"/>
      <c r="VW141" s="394"/>
      <c r="VX141" s="394"/>
      <c r="VY141" s="394"/>
      <c r="VZ141" s="394"/>
      <c r="WA141" s="394"/>
      <c r="WB141" s="394"/>
      <c r="WC141" s="394"/>
      <c r="WD141" s="394"/>
      <c r="WE141" s="394"/>
      <c r="WF141" s="394"/>
      <c r="WG141" s="394"/>
      <c r="WH141" s="394"/>
      <c r="WI141" s="394"/>
      <c r="WJ141" s="394"/>
      <c r="WK141" s="394"/>
      <c r="WL141" s="394"/>
      <c r="WM141" s="394"/>
      <c r="WN141" s="394"/>
      <c r="WO141" s="394"/>
      <c r="WP141" s="394"/>
      <c r="WQ141" s="394"/>
      <c r="WR141" s="394"/>
      <c r="WS141" s="394"/>
      <c r="WT141" s="394"/>
      <c r="WU141" s="394"/>
      <c r="WV141" s="394"/>
      <c r="WW141" s="394"/>
      <c r="WX141" s="394"/>
      <c r="WY141" s="394"/>
      <c r="WZ141" s="394"/>
      <c r="XA141" s="394"/>
      <c r="XB141" s="394"/>
      <c r="XC141" s="394"/>
      <c r="XD141" s="394"/>
      <c r="XE141" s="394"/>
      <c r="XF141" s="394"/>
      <c r="XG141" s="394"/>
      <c r="XH141" s="394"/>
      <c r="XI141" s="394"/>
      <c r="XJ141" s="394"/>
      <c r="XK141" s="394"/>
      <c r="XL141" s="394"/>
      <c r="XM141" s="394"/>
      <c r="XN141" s="394"/>
      <c r="XO141" s="394"/>
      <c r="XP141" s="394"/>
      <c r="XQ141" s="394"/>
      <c r="XR141" s="394"/>
      <c r="XS141" s="394"/>
      <c r="XT141" s="394"/>
      <c r="XU141" s="394"/>
      <c r="XV141" s="394"/>
      <c r="XW141" s="394"/>
      <c r="XX141" s="394"/>
      <c r="XY141" s="394"/>
      <c r="XZ141" s="394"/>
      <c r="YA141" s="394"/>
      <c r="YB141" s="394"/>
      <c r="YC141" s="394"/>
      <c r="YD141" s="394"/>
      <c r="YE141" s="394"/>
      <c r="YF141" s="394"/>
      <c r="YG141" s="394"/>
      <c r="YH141" s="394"/>
      <c r="YI141" s="394"/>
      <c r="YJ141" s="394"/>
      <c r="YK141" s="394"/>
      <c r="YL141" s="394"/>
      <c r="YM141" s="394"/>
      <c r="YN141" s="394"/>
      <c r="YO141" s="394"/>
      <c r="YP141" s="394"/>
      <c r="YQ141" s="394"/>
      <c r="YR141" s="394"/>
      <c r="YS141" s="394"/>
      <c r="YT141" s="394"/>
      <c r="YU141" s="394"/>
      <c r="YV141" s="394"/>
      <c r="YW141" s="394"/>
      <c r="YX141" s="394"/>
      <c r="YY141" s="394"/>
      <c r="YZ141" s="394"/>
      <c r="ZA141" s="394"/>
      <c r="ZB141" s="394"/>
      <c r="ZC141" s="394"/>
      <c r="ZD141" s="394"/>
      <c r="ZE141" s="394"/>
      <c r="ZF141" s="394"/>
      <c r="ZG141" s="394"/>
      <c r="ZH141" s="394"/>
      <c r="ZI141" s="394"/>
      <c r="ZJ141" s="394"/>
      <c r="ZK141" s="394"/>
      <c r="ZL141" s="394"/>
      <c r="ZM141" s="394"/>
      <c r="ZN141" s="394"/>
      <c r="ZO141" s="394"/>
      <c r="ZP141" s="394"/>
      <c r="ZQ141" s="394"/>
      <c r="ZR141" s="394"/>
      <c r="ZS141" s="394"/>
      <c r="ZT141" s="394"/>
      <c r="ZU141" s="394"/>
      <c r="ZV141" s="394"/>
      <c r="ZW141" s="394"/>
      <c r="ZX141" s="394"/>
      <c r="ZY141" s="394"/>
      <c r="ZZ141" s="394"/>
      <c r="AAA141" s="394"/>
      <c r="AAB141" s="394"/>
      <c r="AAC141" s="394"/>
      <c r="AAD141" s="394"/>
      <c r="AAE141" s="394"/>
      <c r="AAF141" s="394"/>
      <c r="AAG141" s="394"/>
      <c r="AAH141" s="394"/>
      <c r="AAI141" s="394"/>
      <c r="AAJ141" s="394"/>
      <c r="AAK141" s="394"/>
      <c r="AAL141" s="394"/>
      <c r="AAM141" s="394"/>
      <c r="AAN141" s="394"/>
      <c r="AAO141" s="394"/>
      <c r="AAP141" s="394"/>
      <c r="AAQ141" s="394"/>
      <c r="AAR141" s="394"/>
      <c r="AAS141" s="394"/>
      <c r="AAT141" s="394"/>
      <c r="AAU141" s="394"/>
      <c r="AAV141" s="394"/>
      <c r="AAW141" s="394"/>
      <c r="AAX141" s="394"/>
      <c r="AAY141" s="394"/>
      <c r="AAZ141" s="394"/>
      <c r="ABA141" s="394"/>
      <c r="ABB141" s="394"/>
      <c r="ABC141" s="394"/>
      <c r="ABD141" s="394"/>
      <c r="ABE141" s="394"/>
      <c r="ABF141" s="394"/>
      <c r="ABG141" s="394"/>
      <c r="ABH141" s="394"/>
      <c r="ABI141" s="394"/>
      <c r="ABJ141" s="394"/>
      <c r="ABK141" s="394"/>
      <c r="ABL141" s="394"/>
      <c r="ABM141" s="394"/>
      <c r="ABN141" s="394"/>
      <c r="ABO141" s="394"/>
      <c r="ABP141" s="394"/>
      <c r="ABQ141" s="394"/>
      <c r="ABR141" s="394"/>
      <c r="ABS141" s="394"/>
      <c r="ABT141" s="394"/>
      <c r="ABU141" s="394"/>
      <c r="ABV141" s="394"/>
      <c r="ABW141" s="394"/>
      <c r="ABX141" s="394"/>
      <c r="ABY141" s="394"/>
      <c r="ABZ141" s="394"/>
      <c r="ACA141" s="394"/>
      <c r="ACB141" s="394"/>
      <c r="ACC141" s="394"/>
      <c r="ACD141" s="394"/>
      <c r="ACE141" s="394"/>
      <c r="ACF141" s="394"/>
      <c r="ACG141" s="394"/>
      <c r="ACH141" s="394"/>
      <c r="ACI141" s="394"/>
      <c r="ACJ141" s="394"/>
      <c r="ACK141" s="394"/>
      <c r="ACL141" s="394"/>
      <c r="ACM141" s="394"/>
      <c r="ACN141" s="394"/>
      <c r="ACO141" s="394"/>
      <c r="ACP141" s="394"/>
      <c r="ACQ141" s="394"/>
      <c r="ACR141" s="394"/>
      <c r="ACS141" s="394"/>
      <c r="ACT141" s="394"/>
      <c r="ACU141" s="394"/>
      <c r="ACV141" s="394"/>
      <c r="ACW141" s="394"/>
      <c r="ACX141" s="394"/>
      <c r="ACY141" s="394"/>
      <c r="ACZ141" s="394"/>
      <c r="ADA141" s="394"/>
      <c r="ADB141" s="394"/>
      <c r="ADC141" s="394"/>
      <c r="ADD141" s="394"/>
      <c r="ADE141" s="394"/>
      <c r="ADF141" s="394"/>
      <c r="ADG141" s="394"/>
      <c r="ADH141" s="394"/>
      <c r="ADI141" s="394"/>
      <c r="ADJ141" s="394"/>
      <c r="ADK141" s="394"/>
      <c r="ADL141" s="394"/>
      <c r="ADM141" s="394"/>
      <c r="ADN141" s="394"/>
      <c r="ADO141" s="394"/>
      <c r="ADP141" s="394"/>
      <c r="ADQ141" s="394"/>
      <c r="ADR141" s="394"/>
      <c r="ADS141" s="394"/>
      <c r="ADT141" s="394"/>
      <c r="ADU141" s="394"/>
      <c r="ADV141" s="394"/>
      <c r="ADW141" s="394"/>
      <c r="ADX141" s="394"/>
      <c r="ADY141" s="394"/>
      <c r="ADZ141" s="394"/>
      <c r="AEA141" s="394"/>
      <c r="AEB141" s="394"/>
      <c r="AEC141" s="394"/>
      <c r="AED141" s="394"/>
      <c r="AEE141" s="394"/>
      <c r="AEF141" s="394"/>
      <c r="AEG141" s="394"/>
      <c r="AEH141" s="394"/>
      <c r="AEI141" s="394"/>
      <c r="AEJ141" s="394"/>
      <c r="AEK141" s="394"/>
      <c r="AEL141" s="394"/>
      <c r="AEM141" s="394"/>
      <c r="AEN141" s="394"/>
      <c r="AEO141" s="394"/>
      <c r="AEP141" s="394"/>
      <c r="AEQ141" s="394"/>
      <c r="AER141" s="394"/>
      <c r="AES141" s="394"/>
      <c r="AET141" s="394"/>
      <c r="AEU141" s="394"/>
      <c r="AEV141" s="394"/>
      <c r="AEW141" s="394"/>
      <c r="AEX141" s="394"/>
      <c r="AEY141" s="394"/>
      <c r="AEZ141" s="394"/>
      <c r="AFA141" s="394"/>
      <c r="AFB141" s="394"/>
      <c r="AFC141" s="394"/>
      <c r="AFD141" s="394"/>
      <c r="AFE141" s="394"/>
      <c r="AFF141" s="394"/>
      <c r="AFG141" s="394"/>
      <c r="AFH141" s="394"/>
      <c r="AFI141" s="394"/>
      <c r="AFJ141" s="394"/>
      <c r="AFK141" s="394"/>
      <c r="AFL141" s="394"/>
      <c r="AFM141" s="394"/>
      <c r="AFN141" s="394"/>
      <c r="AFO141" s="394"/>
      <c r="AFP141" s="394"/>
      <c r="AFQ141" s="394"/>
      <c r="AFR141" s="394"/>
      <c r="AFS141" s="394"/>
      <c r="AFT141" s="394"/>
      <c r="AFU141" s="394"/>
      <c r="AFV141" s="394"/>
      <c r="AFW141" s="394"/>
      <c r="AFX141" s="394"/>
      <c r="AFY141" s="394"/>
      <c r="AFZ141" s="394"/>
      <c r="AGA141" s="394"/>
      <c r="AGB141" s="394"/>
      <c r="AGC141" s="394"/>
      <c r="AGD141" s="394"/>
      <c r="AGE141" s="394"/>
      <c r="AGF141" s="394"/>
      <c r="AGG141" s="394"/>
      <c r="AGH141" s="394"/>
      <c r="AGI141" s="394"/>
      <c r="AGJ141" s="394"/>
      <c r="AGK141" s="394"/>
      <c r="AGL141" s="394"/>
      <c r="AGM141" s="394"/>
      <c r="AGN141" s="394"/>
      <c r="AGO141" s="394"/>
      <c r="AGP141" s="394"/>
      <c r="AGQ141" s="394"/>
      <c r="AGR141" s="394"/>
      <c r="AGS141" s="394"/>
      <c r="AGT141" s="394"/>
      <c r="AGU141" s="394"/>
      <c r="AGV141" s="394"/>
      <c r="AGW141" s="394"/>
      <c r="AGX141" s="394"/>
      <c r="AGY141" s="394"/>
      <c r="AGZ141" s="394"/>
      <c r="AHA141" s="394"/>
      <c r="AHB141" s="394"/>
      <c r="AHC141" s="394"/>
      <c r="AHD141" s="394"/>
      <c r="AHE141" s="394"/>
      <c r="AHF141" s="394"/>
      <c r="AHG141" s="394"/>
      <c r="AHH141" s="394"/>
      <c r="AHI141" s="394"/>
      <c r="AHJ141" s="394"/>
      <c r="AHK141" s="394"/>
      <c r="AHL141" s="394"/>
      <c r="AHM141" s="394"/>
      <c r="AHN141" s="394"/>
      <c r="AHO141" s="394"/>
      <c r="AHP141" s="394"/>
      <c r="AHQ141" s="394"/>
      <c r="AHR141" s="394"/>
      <c r="AHS141" s="394"/>
      <c r="AHT141" s="394"/>
      <c r="AHU141" s="394"/>
      <c r="AHV141" s="394"/>
      <c r="AHW141" s="394"/>
      <c r="AHX141" s="394"/>
      <c r="AHY141" s="394"/>
      <c r="AHZ141" s="394"/>
      <c r="AIA141" s="394"/>
      <c r="AIB141" s="394"/>
      <c r="AIC141" s="394"/>
      <c r="AID141" s="394"/>
      <c r="AIE141" s="394"/>
      <c r="AIF141" s="394"/>
      <c r="AIG141" s="394"/>
      <c r="AIH141" s="394"/>
      <c r="AII141" s="394"/>
      <c r="AIJ141" s="394"/>
      <c r="AIK141" s="394"/>
      <c r="AIL141" s="394"/>
      <c r="AIM141" s="394"/>
      <c r="AIN141" s="394"/>
      <c r="AIO141" s="394"/>
      <c r="AIP141" s="394"/>
      <c r="AIQ141" s="394"/>
      <c r="AIR141" s="394"/>
      <c r="AIS141" s="394"/>
      <c r="AIT141" s="394"/>
      <c r="AIU141" s="394"/>
      <c r="AIV141" s="394"/>
      <c r="AIW141" s="394"/>
      <c r="AIX141" s="394"/>
      <c r="AIY141" s="394"/>
      <c r="AIZ141" s="394"/>
      <c r="AJA141" s="394"/>
      <c r="AJB141" s="394"/>
      <c r="AJC141" s="394"/>
      <c r="AJD141" s="394"/>
      <c r="AJE141" s="394"/>
      <c r="AJF141" s="394"/>
      <c r="AJG141" s="394"/>
      <c r="AJH141" s="394"/>
      <c r="AJI141" s="394"/>
      <c r="AJJ141" s="394"/>
      <c r="AJK141" s="394"/>
      <c r="AJL141" s="394"/>
      <c r="AJM141" s="394"/>
      <c r="AJN141" s="394"/>
      <c r="AJO141" s="394"/>
      <c r="AJP141" s="394"/>
      <c r="AJQ141" s="394"/>
      <c r="AJR141" s="394"/>
      <c r="AJS141" s="394"/>
      <c r="AJT141" s="394"/>
      <c r="AJU141" s="394"/>
      <c r="AJV141" s="394"/>
      <c r="AJW141" s="394"/>
      <c r="AJX141" s="394"/>
      <c r="AJY141" s="394"/>
      <c r="AJZ141" s="394"/>
      <c r="AKA141" s="394"/>
      <c r="AKB141" s="394"/>
      <c r="AKC141" s="394"/>
      <c r="AKD141" s="394"/>
      <c r="AKE141" s="394"/>
      <c r="AKF141" s="394"/>
      <c r="AKG141" s="394"/>
      <c r="AKH141" s="394"/>
      <c r="AKI141" s="394"/>
      <c r="AKJ141" s="394"/>
      <c r="AKK141" s="394"/>
      <c r="AKL141" s="394"/>
      <c r="AKM141" s="394"/>
      <c r="AKN141" s="394"/>
      <c r="AKO141" s="394"/>
      <c r="AKP141" s="394"/>
      <c r="AKQ141" s="394"/>
      <c r="AKR141" s="394"/>
      <c r="AKS141" s="394"/>
      <c r="AKT141" s="394"/>
      <c r="AKU141" s="394"/>
      <c r="AKV141" s="394"/>
      <c r="AKW141" s="394"/>
      <c r="AKX141" s="394"/>
      <c r="AKY141" s="394"/>
      <c r="AKZ141" s="394"/>
      <c r="ALA141" s="394"/>
      <c r="ALB141" s="394"/>
      <c r="ALC141" s="394"/>
      <c r="ALD141" s="394"/>
      <c r="ALE141" s="394"/>
      <c r="ALF141" s="394"/>
      <c r="ALG141" s="394"/>
      <c r="ALH141" s="394"/>
      <c r="ALI141" s="394"/>
      <c r="ALJ141" s="394"/>
      <c r="ALK141" s="394"/>
      <c r="ALL141" s="394"/>
      <c r="ALM141" s="394"/>
      <c r="ALN141" s="394"/>
      <c r="ALO141" s="394"/>
      <c r="ALP141" s="394"/>
      <c r="ALQ141" s="394"/>
      <c r="ALR141" s="394"/>
      <c r="ALS141" s="394"/>
      <c r="ALT141" s="394"/>
      <c r="ALU141" s="394"/>
      <c r="ALV141" s="394"/>
      <c r="ALW141" s="394"/>
      <c r="ALX141" s="394"/>
      <c r="ALY141" s="394"/>
      <c r="ALZ141" s="394"/>
      <c r="AMA141" s="394"/>
      <c r="AMB141" s="394"/>
      <c r="AMC141" s="394"/>
      <c r="AMD141" s="394"/>
      <c r="AME141" s="394"/>
      <c r="AMF141" s="394"/>
      <c r="AMG141" s="394"/>
      <c r="AMH141" s="394"/>
      <c r="AMI141" s="394"/>
      <c r="AMJ141" s="394"/>
      <c r="AMK141" s="394"/>
      <c r="AML141" s="394"/>
      <c r="AMM141" s="394"/>
      <c r="AMN141" s="394"/>
      <c r="AMO141" s="394"/>
      <c r="AMP141" s="394"/>
      <c r="AMQ141" s="394"/>
      <c r="AMR141" s="394"/>
      <c r="AMS141" s="394"/>
      <c r="AMT141" s="394"/>
      <c r="AMU141" s="394"/>
      <c r="AMV141" s="394"/>
      <c r="AMW141" s="394"/>
      <c r="AMX141" s="394"/>
      <c r="AMY141" s="394"/>
      <c r="AMZ141" s="394"/>
      <c r="ANA141" s="394"/>
      <c r="ANB141" s="394"/>
      <c r="ANC141" s="394"/>
      <c r="AND141" s="394"/>
      <c r="ANE141" s="394"/>
      <c r="ANF141" s="394"/>
      <c r="ANG141" s="394"/>
      <c r="ANH141" s="394"/>
      <c r="ANI141" s="394"/>
      <c r="ANJ141" s="394"/>
      <c r="ANK141" s="394"/>
      <c r="ANL141" s="394"/>
      <c r="ANM141" s="394"/>
      <c r="ANN141" s="394"/>
      <c r="ANO141" s="394"/>
      <c r="ANP141" s="394"/>
      <c r="ANQ141" s="394"/>
      <c r="ANR141" s="394"/>
      <c r="ANS141" s="394"/>
      <c r="ANT141" s="394"/>
      <c r="ANU141" s="394"/>
      <c r="ANV141" s="394"/>
      <c r="ANW141" s="394"/>
      <c r="ANX141" s="394"/>
      <c r="ANY141" s="394"/>
      <c r="ANZ141" s="394"/>
      <c r="AOA141" s="394"/>
      <c r="AOB141" s="394"/>
      <c r="AOC141" s="394"/>
      <c r="AOD141" s="394"/>
      <c r="AOE141" s="394"/>
      <c r="AOF141" s="394"/>
      <c r="AOG141" s="394"/>
      <c r="AOH141" s="394"/>
      <c r="AOI141" s="394"/>
      <c r="AOJ141" s="394"/>
      <c r="AOK141" s="394"/>
      <c r="AOL141" s="394"/>
      <c r="AOM141" s="394"/>
      <c r="AON141" s="394"/>
      <c r="AOO141" s="394"/>
      <c r="AOP141" s="394"/>
      <c r="AOQ141" s="394"/>
      <c r="AOR141" s="394"/>
      <c r="AOS141" s="394"/>
      <c r="AOT141" s="394"/>
      <c r="AOU141" s="394"/>
      <c r="AOV141" s="394"/>
      <c r="AOW141" s="394"/>
      <c r="AOX141" s="394"/>
      <c r="AOY141" s="394"/>
      <c r="AOZ141" s="394"/>
      <c r="APA141" s="394"/>
      <c r="APB141" s="394"/>
      <c r="APC141" s="394"/>
      <c r="APD141" s="394"/>
      <c r="APE141" s="394"/>
      <c r="APF141" s="394"/>
      <c r="APG141" s="394"/>
      <c r="APH141" s="394"/>
      <c r="API141" s="394"/>
      <c r="APJ141" s="394"/>
      <c r="APK141" s="394"/>
      <c r="APL141" s="394"/>
      <c r="APM141" s="394"/>
      <c r="APN141" s="394"/>
      <c r="APO141" s="394"/>
      <c r="APP141" s="394"/>
      <c r="APQ141" s="394"/>
      <c r="APR141" s="394"/>
      <c r="APS141" s="394"/>
      <c r="APT141" s="394"/>
      <c r="APU141" s="394"/>
      <c r="APV141" s="394"/>
      <c r="APW141" s="394"/>
      <c r="APX141" s="394"/>
      <c r="APY141" s="394"/>
      <c r="APZ141" s="394"/>
      <c r="AQA141" s="394"/>
      <c r="AQB141" s="394"/>
      <c r="AQC141" s="394"/>
      <c r="AQD141" s="394"/>
      <c r="AQE141" s="394"/>
      <c r="AQF141" s="394"/>
      <c r="AQG141" s="394"/>
      <c r="AQH141" s="394"/>
      <c r="AQI141" s="394"/>
      <c r="AQJ141" s="394"/>
      <c r="AQK141" s="394"/>
      <c r="AQL141" s="394"/>
      <c r="AQM141" s="394"/>
      <c r="AQN141" s="394"/>
      <c r="AQO141" s="394"/>
      <c r="AQP141" s="394"/>
      <c r="AQQ141" s="394"/>
      <c r="AQR141" s="394"/>
      <c r="AQS141" s="394"/>
      <c r="AQT141" s="394"/>
      <c r="AQU141" s="394"/>
      <c r="AQV141" s="394"/>
      <c r="AQW141" s="394"/>
      <c r="AQX141" s="394"/>
      <c r="AQY141" s="394"/>
      <c r="AQZ141" s="394"/>
      <c r="ARA141" s="394"/>
      <c r="ARB141" s="394"/>
      <c r="ARC141" s="394"/>
      <c r="ARD141" s="394"/>
      <c r="ARE141" s="394"/>
      <c r="ARF141" s="394"/>
      <c r="ARG141" s="394"/>
      <c r="ARH141" s="394"/>
      <c r="ARI141" s="394"/>
      <c r="ARJ141" s="394"/>
      <c r="ARK141" s="394"/>
      <c r="ARL141" s="394"/>
      <c r="ARM141" s="394"/>
      <c r="ARN141" s="394"/>
      <c r="ARO141" s="394"/>
      <c r="ARP141" s="394"/>
      <c r="ARQ141" s="394"/>
      <c r="ARR141" s="394"/>
      <c r="ARS141" s="394"/>
      <c r="ART141" s="394"/>
      <c r="ARU141" s="394"/>
      <c r="ARV141" s="394"/>
      <c r="ARW141" s="394"/>
      <c r="ARX141" s="394"/>
      <c r="ARY141" s="394"/>
      <c r="ARZ141" s="394"/>
      <c r="ASA141" s="394"/>
      <c r="ASB141" s="394"/>
      <c r="ASC141" s="394"/>
      <c r="ASD141" s="394"/>
      <c r="ASE141" s="394"/>
      <c r="ASF141" s="394"/>
      <c r="ASG141" s="394"/>
      <c r="ASH141" s="394"/>
      <c r="ASI141" s="394"/>
      <c r="ASJ141" s="394"/>
      <c r="ASK141" s="394"/>
      <c r="ASL141" s="394"/>
      <c r="ASM141" s="394"/>
      <c r="ASN141" s="394"/>
      <c r="ASO141" s="394"/>
      <c r="ASP141" s="394"/>
      <c r="ASQ141" s="394"/>
      <c r="ASR141" s="394"/>
      <c r="ASS141" s="394"/>
      <c r="AST141" s="394"/>
      <c r="ASU141" s="394"/>
      <c r="ASV141" s="394"/>
      <c r="ASW141" s="394"/>
      <c r="ASX141" s="394"/>
      <c r="ASY141" s="394"/>
      <c r="ASZ141" s="394"/>
      <c r="ATA141" s="394"/>
      <c r="ATB141" s="394"/>
      <c r="ATC141" s="394"/>
      <c r="ATD141" s="394"/>
      <c r="ATE141" s="394"/>
      <c r="ATF141" s="394"/>
      <c r="ATG141" s="394"/>
      <c r="ATH141" s="394"/>
      <c r="ATI141" s="394"/>
      <c r="ATJ141" s="394"/>
      <c r="ATK141" s="394"/>
      <c r="ATL141" s="394"/>
      <c r="ATM141" s="394"/>
      <c r="ATN141" s="394"/>
      <c r="ATO141" s="394"/>
      <c r="ATP141" s="394"/>
      <c r="ATQ141" s="394"/>
      <c r="ATR141" s="394"/>
      <c r="ATS141" s="394"/>
      <c r="ATT141" s="394"/>
      <c r="ATU141" s="394"/>
      <c r="ATV141" s="394"/>
      <c r="ATW141" s="394"/>
      <c r="ATX141" s="394"/>
      <c r="ATY141" s="394"/>
      <c r="ATZ141" s="394"/>
      <c r="AUA141" s="394"/>
      <c r="AUB141" s="394"/>
      <c r="AUC141" s="394"/>
      <c r="AUD141" s="394"/>
      <c r="AUE141" s="394"/>
      <c r="AUF141" s="394"/>
      <c r="AUG141" s="394"/>
      <c r="AUH141" s="394"/>
      <c r="AUI141" s="394"/>
      <c r="AUJ141" s="394"/>
      <c r="AUK141" s="394"/>
      <c r="AUL141" s="394"/>
      <c r="AUM141" s="394"/>
      <c r="AUN141" s="394"/>
      <c r="AUO141" s="394"/>
      <c r="AUP141" s="394"/>
      <c r="AUQ141" s="394"/>
      <c r="AUR141" s="394"/>
      <c r="AUS141" s="394"/>
      <c r="AUT141" s="394"/>
      <c r="AUU141" s="394"/>
      <c r="AUV141" s="394"/>
      <c r="AUW141" s="394"/>
      <c r="AUX141" s="394"/>
      <c r="AUY141" s="394"/>
      <c r="AUZ141" s="394"/>
      <c r="AVA141" s="394"/>
      <c r="AVB141" s="394"/>
      <c r="AVC141" s="394"/>
      <c r="AVD141" s="394"/>
      <c r="AVE141" s="394"/>
      <c r="AVF141" s="394"/>
      <c r="AVG141" s="394"/>
      <c r="AVH141" s="394"/>
      <c r="AVI141" s="394"/>
      <c r="AVJ141" s="394"/>
      <c r="AVK141" s="394"/>
      <c r="AVL141" s="394"/>
      <c r="AVM141" s="394"/>
      <c r="AVN141" s="394"/>
      <c r="AVO141" s="394"/>
      <c r="AVP141" s="394"/>
      <c r="AVQ141" s="394"/>
      <c r="AVR141" s="394"/>
      <c r="AVS141" s="394"/>
      <c r="AVT141" s="394"/>
      <c r="AVU141" s="394"/>
      <c r="AVV141" s="394"/>
      <c r="AVW141" s="394"/>
      <c r="AVX141" s="394"/>
      <c r="AVY141" s="394"/>
      <c r="AVZ141" s="394"/>
      <c r="AWA141" s="394"/>
      <c r="AWB141" s="394"/>
      <c r="AWC141" s="394"/>
      <c r="AWD141" s="394"/>
      <c r="AWE141" s="394"/>
      <c r="AWF141" s="394"/>
      <c r="AWG141" s="394"/>
      <c r="AWH141" s="394"/>
      <c r="AWI141" s="394"/>
      <c r="AWJ141" s="394"/>
      <c r="AWK141" s="394"/>
      <c r="AWL141" s="394"/>
      <c r="AWM141" s="394"/>
      <c r="AWN141" s="394"/>
      <c r="AWO141" s="394"/>
      <c r="AWP141" s="394"/>
      <c r="AWQ141" s="394"/>
      <c r="AWR141" s="394"/>
      <c r="AWS141" s="394"/>
      <c r="AWT141" s="394"/>
      <c r="AWU141" s="394"/>
      <c r="AWV141" s="394"/>
      <c r="AWW141" s="394"/>
      <c r="AWX141" s="394"/>
      <c r="AWY141" s="394"/>
      <c r="AWZ141" s="394"/>
      <c r="AXA141" s="394"/>
      <c r="AXB141" s="394"/>
      <c r="AXC141" s="394"/>
      <c r="AXD141" s="394"/>
      <c r="AXE141" s="394"/>
      <c r="AXF141" s="394"/>
      <c r="AXG141" s="394"/>
      <c r="AXH141" s="394"/>
      <c r="AXI141" s="394"/>
      <c r="AXJ141" s="394"/>
      <c r="AXK141" s="394"/>
      <c r="AXL141" s="394"/>
      <c r="AXM141" s="394"/>
      <c r="AXN141" s="394"/>
      <c r="AXO141" s="394"/>
      <c r="AXP141" s="394"/>
      <c r="AXQ141" s="394"/>
      <c r="AXR141" s="394"/>
      <c r="AXS141" s="394"/>
      <c r="AXT141" s="394"/>
      <c r="AXU141" s="394"/>
      <c r="AXV141" s="394"/>
      <c r="AXW141" s="394"/>
      <c r="AXX141" s="394"/>
      <c r="AXY141" s="394"/>
      <c r="AXZ141" s="394"/>
      <c r="AYA141" s="394"/>
      <c r="AYB141" s="394"/>
      <c r="AYC141" s="394"/>
      <c r="AYD141" s="394"/>
      <c r="AYE141" s="394"/>
      <c r="AYF141" s="394"/>
      <c r="AYG141" s="394"/>
      <c r="AYH141" s="394"/>
      <c r="AYI141" s="394"/>
      <c r="AYJ141" s="394"/>
      <c r="AYK141" s="394"/>
      <c r="AYL141" s="394"/>
      <c r="AYM141" s="394"/>
      <c r="AYN141" s="394"/>
      <c r="AYO141" s="394"/>
      <c r="AYP141" s="394"/>
      <c r="AYQ141" s="394"/>
      <c r="AYR141" s="394"/>
      <c r="AYS141" s="394"/>
      <c r="AYT141" s="394"/>
      <c r="AYU141" s="394"/>
      <c r="AYV141" s="394"/>
      <c r="AYW141" s="394"/>
      <c r="AYX141" s="394"/>
      <c r="AYY141" s="394"/>
      <c r="AYZ141" s="394"/>
      <c r="AZA141" s="394"/>
      <c r="AZB141" s="394"/>
      <c r="AZC141" s="394"/>
      <c r="AZD141" s="394"/>
      <c r="AZE141" s="394"/>
      <c r="AZF141" s="394"/>
      <c r="AZG141" s="394"/>
      <c r="AZH141" s="394"/>
      <c r="AZI141" s="394"/>
      <c r="AZJ141" s="394"/>
      <c r="AZK141" s="394"/>
      <c r="AZL141" s="394"/>
      <c r="AZM141" s="394"/>
      <c r="AZN141" s="394"/>
      <c r="AZO141" s="394"/>
      <c r="AZP141" s="394"/>
      <c r="AZQ141" s="394"/>
      <c r="AZR141" s="394"/>
      <c r="AZS141" s="394"/>
      <c r="AZT141" s="394"/>
      <c r="AZU141" s="394"/>
      <c r="AZV141" s="394"/>
      <c r="AZW141" s="394"/>
      <c r="AZX141" s="394"/>
      <c r="AZY141" s="394"/>
      <c r="AZZ141" s="394"/>
      <c r="BAA141" s="394"/>
      <c r="BAB141" s="394"/>
      <c r="BAC141" s="394"/>
      <c r="BAD141" s="394"/>
      <c r="BAE141" s="394"/>
      <c r="BAF141" s="394"/>
      <c r="BAG141" s="394"/>
      <c r="BAH141" s="394"/>
      <c r="BAI141" s="394"/>
      <c r="BAJ141" s="394"/>
      <c r="BAK141" s="394"/>
      <c r="BAL141" s="394"/>
      <c r="BAM141" s="394"/>
      <c r="BAN141" s="394"/>
      <c r="BAO141" s="394"/>
      <c r="BAP141" s="394"/>
      <c r="BAQ141" s="394"/>
      <c r="BAR141" s="394"/>
      <c r="BAS141" s="394"/>
      <c r="BAT141" s="394"/>
      <c r="BAU141" s="394"/>
      <c r="BAV141" s="394"/>
      <c r="BAW141" s="394"/>
      <c r="BAX141" s="394"/>
      <c r="BAY141" s="394"/>
      <c r="BAZ141" s="394"/>
      <c r="BBA141" s="394"/>
      <c r="BBB141" s="394"/>
      <c r="BBC141" s="394"/>
      <c r="BBD141" s="394"/>
      <c r="BBE141" s="394"/>
      <c r="BBF141" s="394"/>
      <c r="BBG141" s="394"/>
      <c r="BBH141" s="394"/>
      <c r="BBI141" s="394"/>
      <c r="BBJ141" s="394"/>
      <c r="BBK141" s="394"/>
      <c r="BBL141" s="394"/>
      <c r="BBM141" s="394"/>
      <c r="BBN141" s="394"/>
      <c r="BBO141" s="394"/>
      <c r="BBP141" s="394"/>
      <c r="BBQ141" s="394"/>
      <c r="BBR141" s="394"/>
      <c r="BBS141" s="394"/>
      <c r="BBT141" s="394"/>
      <c r="BBU141" s="394"/>
      <c r="BBV141" s="394"/>
      <c r="BBW141" s="394"/>
      <c r="BBX141" s="394"/>
      <c r="BBY141" s="394"/>
      <c r="BBZ141" s="394"/>
      <c r="BCA141" s="394"/>
      <c r="BCB141" s="394"/>
      <c r="BCC141" s="394"/>
      <c r="BCD141" s="394"/>
      <c r="BCE141" s="394"/>
      <c r="BCF141" s="394"/>
      <c r="BCG141" s="394"/>
      <c r="BCH141" s="394"/>
      <c r="BCI141" s="394"/>
      <c r="BCJ141" s="394"/>
      <c r="BCK141" s="394"/>
      <c r="BCL141" s="394"/>
      <c r="BCM141" s="394"/>
      <c r="BCN141" s="394"/>
      <c r="BCO141" s="394"/>
      <c r="BCP141" s="394"/>
      <c r="BCQ141" s="394"/>
      <c r="BCR141" s="394"/>
      <c r="BCS141" s="394"/>
      <c r="BCT141" s="394"/>
      <c r="BCU141" s="394"/>
      <c r="BCV141" s="394"/>
      <c r="BCW141" s="394"/>
      <c r="BCX141" s="394"/>
      <c r="BCY141" s="394"/>
      <c r="BCZ141" s="394"/>
      <c r="BDA141" s="394"/>
      <c r="BDB141" s="394"/>
      <c r="BDC141" s="394"/>
      <c r="BDD141" s="394"/>
      <c r="BDE141" s="394"/>
      <c r="BDF141" s="394"/>
      <c r="BDG141" s="394"/>
      <c r="BDH141" s="394"/>
      <c r="BDI141" s="394"/>
      <c r="BDJ141" s="394"/>
      <c r="BDK141" s="394"/>
      <c r="BDL141" s="394"/>
      <c r="BDM141" s="394"/>
      <c r="BDN141" s="394"/>
      <c r="BDO141" s="394"/>
      <c r="BDP141" s="394"/>
      <c r="BDQ141" s="394"/>
      <c r="BDR141" s="394"/>
      <c r="BDS141" s="394"/>
      <c r="BDT141" s="394"/>
      <c r="BDU141" s="394"/>
      <c r="BDV141" s="394"/>
      <c r="BDW141" s="394"/>
      <c r="BDX141" s="394"/>
      <c r="BDY141" s="394"/>
      <c r="BDZ141" s="394"/>
      <c r="BEA141" s="394"/>
      <c r="BEB141" s="394"/>
      <c r="BEC141" s="394"/>
      <c r="BED141" s="394"/>
      <c r="BEE141" s="394"/>
      <c r="BEF141" s="394"/>
      <c r="BEG141" s="394"/>
      <c r="BEH141" s="394"/>
      <c r="BEI141" s="394"/>
      <c r="BEJ141" s="394"/>
      <c r="BEK141" s="394"/>
      <c r="BEL141" s="394"/>
      <c r="BEM141" s="394"/>
      <c r="BEN141" s="394"/>
      <c r="BEO141" s="394"/>
      <c r="BEP141" s="394"/>
      <c r="BEQ141" s="394"/>
      <c r="BER141" s="394"/>
      <c r="BES141" s="394"/>
      <c r="BET141" s="394"/>
      <c r="BEU141" s="394"/>
      <c r="BEV141" s="394"/>
      <c r="BEW141" s="394"/>
      <c r="BEX141" s="394"/>
      <c r="BEY141" s="394"/>
      <c r="BEZ141" s="394"/>
      <c r="BFA141" s="394"/>
      <c r="BFB141" s="394"/>
      <c r="BFC141" s="394"/>
      <c r="BFD141" s="394"/>
      <c r="BFE141" s="394"/>
      <c r="BFF141" s="394"/>
      <c r="BFG141" s="394"/>
      <c r="BFH141" s="394"/>
      <c r="BFI141" s="394"/>
      <c r="BFJ141" s="394"/>
      <c r="BFK141" s="394"/>
      <c r="BFL141" s="394"/>
      <c r="BFM141" s="394"/>
      <c r="BFN141" s="394"/>
      <c r="BFO141" s="394"/>
      <c r="BFP141" s="394"/>
      <c r="BFQ141" s="394"/>
      <c r="BFR141" s="394"/>
      <c r="BFS141" s="394"/>
      <c r="BFT141" s="394"/>
      <c r="BFU141" s="394"/>
      <c r="BFV141" s="394"/>
      <c r="BFW141" s="394"/>
      <c r="BFX141" s="394"/>
      <c r="BFY141" s="394"/>
      <c r="BFZ141" s="394"/>
      <c r="BGA141" s="394"/>
      <c r="BGB141" s="394"/>
      <c r="BGC141" s="394"/>
      <c r="BGD141" s="394"/>
      <c r="BGE141" s="394"/>
      <c r="BGF141" s="394"/>
      <c r="BGG141" s="394"/>
      <c r="BGH141" s="394"/>
      <c r="BGI141" s="394"/>
      <c r="BGJ141" s="394"/>
      <c r="BGK141" s="394"/>
      <c r="BGL141" s="394"/>
      <c r="BGM141" s="394"/>
      <c r="BGN141" s="394"/>
      <c r="BGO141" s="394"/>
      <c r="BGP141" s="394"/>
      <c r="BGQ141" s="394"/>
      <c r="BGR141" s="394"/>
      <c r="BGS141" s="394"/>
      <c r="BGT141" s="394"/>
      <c r="BGU141" s="394"/>
      <c r="BGV141" s="394"/>
      <c r="BGW141" s="394"/>
      <c r="BGX141" s="394"/>
      <c r="BGY141" s="394"/>
      <c r="BGZ141" s="394"/>
      <c r="BHA141" s="394"/>
      <c r="BHB141" s="394"/>
      <c r="BHC141" s="394"/>
      <c r="BHD141" s="394"/>
      <c r="BHE141" s="394"/>
      <c r="BHF141" s="394"/>
      <c r="BHG141" s="394"/>
      <c r="BHH141" s="394"/>
      <c r="BHI141" s="394"/>
      <c r="BHJ141" s="394"/>
      <c r="BHK141" s="394"/>
      <c r="BHL141" s="394"/>
      <c r="BHM141" s="394"/>
      <c r="BHN141" s="394"/>
      <c r="BHO141" s="394"/>
      <c r="BHP141" s="394"/>
      <c r="BHQ141" s="394"/>
      <c r="BHR141" s="394"/>
      <c r="BHS141" s="394"/>
      <c r="BHT141" s="394"/>
      <c r="BHU141" s="394"/>
      <c r="BHV141" s="394"/>
      <c r="BHW141" s="394"/>
      <c r="BHX141" s="394"/>
      <c r="BHY141" s="394"/>
      <c r="BHZ141" s="394"/>
      <c r="BIA141" s="394"/>
      <c r="BIB141" s="394"/>
      <c r="BIC141" s="394"/>
      <c r="BID141" s="394"/>
      <c r="BIE141" s="394"/>
      <c r="BIF141" s="394"/>
      <c r="BIG141" s="394"/>
      <c r="BIH141" s="394"/>
      <c r="BII141" s="394"/>
      <c r="BIJ141" s="394"/>
      <c r="BIK141" s="394"/>
      <c r="BIL141" s="394"/>
      <c r="BIM141" s="394"/>
      <c r="BIN141" s="394"/>
      <c r="BIO141" s="394"/>
      <c r="BIP141" s="394"/>
      <c r="BIQ141" s="394"/>
      <c r="BIR141" s="394"/>
      <c r="BIS141" s="394"/>
      <c r="BIT141" s="394"/>
      <c r="BIU141" s="394"/>
      <c r="BIV141" s="394"/>
      <c r="BIW141" s="394"/>
      <c r="BIX141" s="394"/>
      <c r="BIY141" s="394"/>
      <c r="BIZ141" s="394"/>
      <c r="BJA141" s="394"/>
      <c r="BJB141" s="394"/>
      <c r="BJC141" s="394"/>
      <c r="BJD141" s="394"/>
      <c r="BJE141" s="394"/>
      <c r="BJF141" s="394"/>
      <c r="BJG141" s="394"/>
      <c r="BJH141" s="394"/>
      <c r="BJI141" s="394"/>
      <c r="BJJ141" s="394"/>
      <c r="BJK141" s="394"/>
      <c r="BJL141" s="394"/>
      <c r="BJM141" s="394"/>
      <c r="BJN141" s="394"/>
      <c r="BJO141" s="394"/>
      <c r="BJP141" s="394"/>
      <c r="BJQ141" s="394"/>
      <c r="BJR141" s="394"/>
      <c r="BJS141" s="394"/>
      <c r="BJT141" s="394"/>
      <c r="BJU141" s="394"/>
      <c r="BJV141" s="394"/>
      <c r="BJW141" s="394"/>
      <c r="BJX141" s="394"/>
      <c r="BJY141" s="394"/>
      <c r="BJZ141" s="394"/>
      <c r="BKA141" s="394"/>
      <c r="BKB141" s="394"/>
      <c r="BKC141" s="394"/>
      <c r="BKD141" s="394"/>
      <c r="BKE141" s="394"/>
      <c r="BKF141" s="394"/>
      <c r="BKG141" s="394"/>
      <c r="BKH141" s="394"/>
      <c r="BKI141" s="394"/>
      <c r="BKJ141" s="394"/>
      <c r="BKK141" s="394"/>
      <c r="BKL141" s="394"/>
      <c r="BKM141" s="394"/>
      <c r="BKN141" s="394"/>
      <c r="BKO141" s="394"/>
      <c r="BKP141" s="394"/>
      <c r="BKQ141" s="394"/>
      <c r="BKR141" s="394"/>
      <c r="BKS141" s="394"/>
      <c r="BKT141" s="394"/>
      <c r="BKU141" s="394"/>
      <c r="BKV141" s="394"/>
      <c r="BKW141" s="394"/>
      <c r="BKX141" s="394"/>
      <c r="BKY141" s="394"/>
      <c r="BKZ141" s="394"/>
      <c r="BLA141" s="394"/>
      <c r="BLB141" s="394"/>
      <c r="BLC141" s="394"/>
      <c r="BLD141" s="394"/>
      <c r="BLE141" s="394"/>
      <c r="BLF141" s="394"/>
      <c r="BLG141" s="394"/>
      <c r="BLH141" s="394"/>
      <c r="BLI141" s="394"/>
      <c r="BLJ141" s="394"/>
      <c r="BLK141" s="394"/>
      <c r="BLL141" s="394"/>
      <c r="BLM141" s="394"/>
      <c r="BLN141" s="394"/>
      <c r="BLO141" s="394"/>
      <c r="BLP141" s="394"/>
      <c r="BLQ141" s="394"/>
      <c r="BLR141" s="394"/>
      <c r="BLS141" s="394"/>
      <c r="BLT141" s="394"/>
      <c r="BLU141" s="394"/>
      <c r="BLV141" s="394"/>
      <c r="BLW141" s="394"/>
      <c r="BLX141" s="394"/>
      <c r="BLY141" s="394"/>
      <c r="BLZ141" s="394"/>
      <c r="BMA141" s="394"/>
      <c r="BMB141" s="394"/>
      <c r="BMC141" s="394"/>
      <c r="BMD141" s="394"/>
      <c r="BME141" s="394"/>
      <c r="BMF141" s="394"/>
      <c r="BMG141" s="394"/>
      <c r="BMH141" s="394"/>
      <c r="BMI141" s="394"/>
      <c r="BMJ141" s="394"/>
      <c r="BMK141" s="394"/>
      <c r="BML141" s="394"/>
      <c r="BMM141" s="394"/>
      <c r="BMN141" s="394"/>
      <c r="BMO141" s="394"/>
      <c r="BMP141" s="394"/>
      <c r="BMQ141" s="394"/>
      <c r="BMR141" s="394"/>
      <c r="BMS141" s="394"/>
      <c r="BMT141" s="394"/>
      <c r="BMU141" s="394"/>
      <c r="BMV141" s="394"/>
      <c r="BMW141" s="394"/>
      <c r="BMX141" s="394"/>
      <c r="BMY141" s="394"/>
      <c r="BMZ141" s="394"/>
      <c r="BNA141" s="394"/>
      <c r="BNB141" s="394"/>
      <c r="BNC141" s="394"/>
      <c r="BND141" s="394"/>
      <c r="BNE141" s="394"/>
      <c r="BNF141" s="394"/>
      <c r="BNG141" s="394"/>
      <c r="BNH141" s="394"/>
      <c r="BNI141" s="394"/>
      <c r="BNJ141" s="394"/>
      <c r="BNK141" s="394"/>
      <c r="BNL141" s="394"/>
      <c r="BNM141" s="394"/>
      <c r="BNN141" s="394"/>
      <c r="BNO141" s="394"/>
      <c r="BNP141" s="394"/>
      <c r="BNQ141" s="394"/>
      <c r="BNR141" s="394"/>
      <c r="BNS141" s="394"/>
      <c r="BNT141" s="394"/>
      <c r="BNU141" s="394"/>
      <c r="BNV141" s="394"/>
      <c r="BNW141" s="394"/>
      <c r="BNX141" s="394"/>
      <c r="BNY141" s="394"/>
      <c r="BNZ141" s="394"/>
      <c r="BOA141" s="394"/>
      <c r="BOB141" s="394"/>
      <c r="BOC141" s="394"/>
      <c r="BOD141" s="394"/>
      <c r="BOE141" s="394"/>
      <c r="BOF141" s="394"/>
      <c r="BOG141" s="394"/>
      <c r="BOH141" s="394"/>
      <c r="BOI141" s="394"/>
      <c r="BOJ141" s="394"/>
      <c r="BOK141" s="394"/>
      <c r="BOL141" s="394"/>
      <c r="BOM141" s="394"/>
      <c r="BON141" s="394"/>
      <c r="BOO141" s="394"/>
      <c r="BOP141" s="394"/>
      <c r="BOQ141" s="394"/>
      <c r="BOR141" s="394"/>
      <c r="BOS141" s="394"/>
      <c r="BOT141" s="394"/>
      <c r="BOU141" s="394"/>
      <c r="BOV141" s="394"/>
      <c r="BOW141" s="394"/>
      <c r="BOX141" s="394"/>
      <c r="BOY141" s="394"/>
      <c r="BOZ141" s="394"/>
      <c r="BPA141" s="394"/>
      <c r="BPB141" s="394"/>
      <c r="BPC141" s="394"/>
      <c r="BPD141" s="394"/>
      <c r="BPE141" s="394"/>
      <c r="BPF141" s="394"/>
      <c r="BPG141" s="394"/>
      <c r="BPH141" s="394"/>
      <c r="BPI141" s="394"/>
      <c r="BPJ141" s="394"/>
      <c r="BPK141" s="394"/>
      <c r="BPL141" s="394"/>
      <c r="BPM141" s="394"/>
      <c r="BPN141" s="394"/>
      <c r="BPO141" s="394"/>
      <c r="BPP141" s="394"/>
      <c r="BPQ141" s="394"/>
      <c r="BPR141" s="394"/>
      <c r="BPS141" s="394"/>
      <c r="BPT141" s="394"/>
      <c r="BPU141" s="394"/>
      <c r="BPV141" s="394"/>
      <c r="BPW141" s="394"/>
      <c r="BPX141" s="394"/>
      <c r="BPY141" s="394"/>
      <c r="BPZ141" s="394"/>
      <c r="BQA141" s="394"/>
      <c r="BQB141" s="394"/>
      <c r="BQC141" s="394"/>
      <c r="BQD141" s="394"/>
      <c r="BQE141" s="394"/>
      <c r="BQF141" s="394"/>
      <c r="BQG141" s="394"/>
      <c r="BQH141" s="394"/>
      <c r="BQI141" s="394"/>
      <c r="BQJ141" s="394"/>
      <c r="BQK141" s="394"/>
      <c r="BQL141" s="394"/>
      <c r="BQM141" s="394"/>
      <c r="BQN141" s="394"/>
      <c r="BQO141" s="394"/>
      <c r="BQP141" s="394"/>
      <c r="BQQ141" s="394"/>
      <c r="BQR141" s="394"/>
      <c r="BQS141" s="394"/>
      <c r="BQT141" s="394"/>
      <c r="BQU141" s="394"/>
      <c r="BQV141" s="394"/>
      <c r="BQW141" s="394"/>
      <c r="BQX141" s="394"/>
      <c r="BQY141" s="394"/>
      <c r="BQZ141" s="394"/>
      <c r="BRA141" s="394"/>
      <c r="BRB141" s="394"/>
      <c r="BRC141" s="394"/>
      <c r="BRD141" s="394"/>
      <c r="BRE141" s="394"/>
      <c r="BRF141" s="394"/>
      <c r="BRG141" s="394"/>
      <c r="BRH141" s="394"/>
      <c r="BRI141" s="394"/>
      <c r="BRJ141" s="394"/>
      <c r="BRK141" s="394"/>
      <c r="BRL141" s="394"/>
      <c r="BRM141" s="394"/>
      <c r="BRN141" s="394"/>
      <c r="BRO141" s="394"/>
      <c r="BRP141" s="394"/>
      <c r="BRQ141" s="394"/>
      <c r="BRR141" s="394"/>
      <c r="BRS141" s="394"/>
      <c r="BRT141" s="394"/>
      <c r="BRU141" s="394"/>
      <c r="BRV141" s="394"/>
      <c r="BRW141" s="394"/>
      <c r="BRX141" s="394"/>
      <c r="BRY141" s="394"/>
      <c r="BRZ141" s="394"/>
      <c r="BSA141" s="394"/>
      <c r="BSB141" s="394"/>
      <c r="BSC141" s="394"/>
      <c r="BSD141" s="394"/>
      <c r="BSE141" s="394"/>
      <c r="BSF141" s="394"/>
      <c r="BSG141" s="394"/>
      <c r="BSH141" s="394"/>
      <c r="BSI141" s="394"/>
      <c r="BSJ141" s="394"/>
      <c r="BSK141" s="394"/>
      <c r="BSL141" s="394"/>
      <c r="BSM141" s="394"/>
      <c r="BSN141" s="394"/>
      <c r="BSO141" s="394"/>
      <c r="BSP141" s="394"/>
      <c r="BSQ141" s="394"/>
      <c r="BSR141" s="394"/>
      <c r="BSS141" s="394"/>
      <c r="BST141" s="394"/>
      <c r="BSU141" s="394"/>
      <c r="BSV141" s="394"/>
      <c r="BSW141" s="394"/>
      <c r="BSX141" s="394"/>
      <c r="BSY141" s="394"/>
      <c r="BSZ141" s="394"/>
      <c r="BTA141" s="394"/>
      <c r="BTB141" s="394"/>
      <c r="BTC141" s="394"/>
      <c r="BTD141" s="394"/>
      <c r="BTE141" s="394"/>
      <c r="BTF141" s="394"/>
      <c r="BTG141" s="394"/>
      <c r="BTH141" s="394"/>
      <c r="BTI141" s="394"/>
      <c r="BTJ141" s="394"/>
      <c r="BTK141" s="394"/>
      <c r="BTL141" s="394"/>
      <c r="BTM141" s="394"/>
      <c r="BTN141" s="394"/>
      <c r="BTO141" s="394"/>
      <c r="BTP141" s="394"/>
      <c r="BTQ141" s="394"/>
      <c r="BTR141" s="394"/>
      <c r="BTS141" s="394"/>
      <c r="BTT141" s="394"/>
      <c r="BTU141" s="394"/>
      <c r="BTV141" s="394"/>
      <c r="BTW141" s="394"/>
      <c r="BTX141" s="394"/>
      <c r="BTY141" s="394"/>
      <c r="BTZ141" s="394"/>
      <c r="BUA141" s="394"/>
      <c r="BUB141" s="394"/>
      <c r="BUC141" s="394"/>
      <c r="BUD141" s="394"/>
      <c r="BUE141" s="394"/>
      <c r="BUF141" s="394"/>
      <c r="BUG141" s="394"/>
      <c r="BUH141" s="394"/>
      <c r="BUI141" s="394"/>
      <c r="BUJ141" s="394"/>
      <c r="BUK141" s="394"/>
      <c r="BUL141" s="394"/>
      <c r="BUM141" s="394"/>
      <c r="BUN141" s="394"/>
      <c r="BUO141" s="394"/>
      <c r="BUP141" s="394"/>
      <c r="BUQ141" s="394"/>
      <c r="BUR141" s="394"/>
      <c r="BUS141" s="394"/>
      <c r="BUT141" s="394"/>
      <c r="BUU141" s="394"/>
      <c r="BUV141" s="394"/>
      <c r="BUW141" s="394"/>
      <c r="BUX141" s="394"/>
      <c r="BUY141" s="394"/>
      <c r="BUZ141" s="394"/>
      <c r="BVA141" s="394"/>
      <c r="BVB141" s="394"/>
      <c r="BVC141" s="394"/>
      <c r="BVD141" s="394"/>
      <c r="BVE141" s="394"/>
      <c r="BVF141" s="394"/>
      <c r="BVG141" s="394"/>
      <c r="BVH141" s="394"/>
      <c r="BVI141" s="394"/>
      <c r="BVJ141" s="394"/>
      <c r="BVK141" s="394"/>
      <c r="BVL141" s="394"/>
      <c r="BVM141" s="394"/>
      <c r="BVN141" s="394"/>
      <c r="BVO141" s="394"/>
      <c r="BVP141" s="394"/>
      <c r="BVQ141" s="394"/>
      <c r="BVR141" s="394"/>
      <c r="BVS141" s="394"/>
      <c r="BVT141" s="394"/>
      <c r="BVU141" s="394"/>
      <c r="BVV141" s="394"/>
      <c r="BVW141" s="394"/>
      <c r="BVX141" s="394"/>
      <c r="BVY141" s="394"/>
      <c r="BVZ141" s="394"/>
      <c r="BWA141" s="394"/>
      <c r="BWB141" s="394"/>
      <c r="BWC141" s="394"/>
      <c r="BWD141" s="394"/>
      <c r="BWE141" s="394"/>
      <c r="BWF141" s="394"/>
      <c r="BWG141" s="394"/>
      <c r="BWH141" s="394"/>
      <c r="BWI141" s="394"/>
      <c r="BWJ141" s="394"/>
      <c r="BWK141" s="394"/>
      <c r="BWL141" s="394"/>
      <c r="BWM141" s="394"/>
      <c r="BWN141" s="394"/>
      <c r="BWO141" s="394"/>
      <c r="BWP141" s="394"/>
      <c r="BWQ141" s="394"/>
      <c r="BWR141" s="394"/>
      <c r="BWS141" s="394"/>
      <c r="BWT141" s="394"/>
      <c r="BWU141" s="394"/>
      <c r="BWV141" s="394"/>
      <c r="BWW141" s="394"/>
      <c r="BWX141" s="394"/>
      <c r="BWY141" s="394"/>
      <c r="BWZ141" s="394"/>
      <c r="BXA141" s="394"/>
      <c r="BXB141" s="394"/>
      <c r="BXC141" s="394"/>
      <c r="BXD141" s="394"/>
      <c r="BXE141" s="394"/>
      <c r="BXF141" s="394"/>
      <c r="BXG141" s="394"/>
      <c r="BXH141" s="394"/>
      <c r="BXI141" s="394"/>
      <c r="BXJ141" s="394"/>
      <c r="BXK141" s="394"/>
      <c r="BXL141" s="394"/>
      <c r="BXM141" s="394"/>
      <c r="BXN141" s="394"/>
      <c r="BXO141" s="394"/>
      <c r="BXP141" s="394"/>
      <c r="BXQ141" s="394"/>
      <c r="BXR141" s="394"/>
      <c r="BXS141" s="394"/>
      <c r="BXT141" s="394"/>
      <c r="BXU141" s="394"/>
      <c r="BXV141" s="394"/>
      <c r="BXW141" s="394"/>
      <c r="BXX141" s="394"/>
      <c r="BXY141" s="394"/>
      <c r="BXZ141" s="394"/>
      <c r="BYA141" s="394"/>
      <c r="BYB141" s="394"/>
      <c r="BYC141" s="394"/>
      <c r="BYD141" s="394"/>
      <c r="BYE141" s="394"/>
      <c r="BYF141" s="394"/>
      <c r="BYG141" s="394"/>
      <c r="BYH141" s="394"/>
      <c r="BYI141" s="394"/>
      <c r="BYJ141" s="394"/>
      <c r="BYK141" s="394"/>
      <c r="BYL141" s="394"/>
      <c r="BYM141" s="394"/>
      <c r="BYN141" s="394"/>
      <c r="BYO141" s="394"/>
      <c r="BYP141" s="394"/>
      <c r="BYQ141" s="394"/>
      <c r="BYR141" s="394"/>
      <c r="BYS141" s="394"/>
      <c r="BYT141" s="394"/>
      <c r="BYU141" s="394"/>
      <c r="BYV141" s="394"/>
      <c r="BYW141" s="394"/>
      <c r="BYX141" s="394"/>
      <c r="BYY141" s="394"/>
      <c r="BYZ141" s="394"/>
      <c r="BZA141" s="394"/>
      <c r="BZB141" s="394"/>
      <c r="BZC141" s="394"/>
      <c r="BZD141" s="394"/>
      <c r="BZE141" s="394"/>
      <c r="BZF141" s="394"/>
      <c r="BZG141" s="394"/>
      <c r="BZH141" s="394"/>
      <c r="BZI141" s="394"/>
      <c r="BZJ141" s="394"/>
      <c r="BZK141" s="394"/>
      <c r="BZL141" s="394"/>
      <c r="BZM141" s="394"/>
      <c r="BZN141" s="394"/>
      <c r="BZO141" s="394"/>
      <c r="BZP141" s="394"/>
      <c r="BZQ141" s="394"/>
      <c r="BZR141" s="394"/>
      <c r="BZS141" s="394"/>
      <c r="BZT141" s="394"/>
      <c r="BZU141" s="394"/>
      <c r="BZV141" s="394"/>
      <c r="BZW141" s="394"/>
      <c r="BZX141" s="394"/>
      <c r="BZY141" s="394"/>
      <c r="BZZ141" s="394"/>
      <c r="CAA141" s="394"/>
      <c r="CAB141" s="394"/>
      <c r="CAC141" s="394"/>
      <c r="CAD141" s="394"/>
      <c r="CAE141" s="394"/>
      <c r="CAF141" s="394"/>
      <c r="CAG141" s="394"/>
      <c r="CAH141" s="394"/>
      <c r="CAI141" s="394"/>
      <c r="CAJ141" s="394"/>
      <c r="CAK141" s="394"/>
      <c r="CAL141" s="394"/>
      <c r="CAM141" s="394"/>
      <c r="CAN141" s="394"/>
      <c r="CAO141" s="394"/>
      <c r="CAP141" s="394"/>
      <c r="CAQ141" s="394"/>
      <c r="CAR141" s="394"/>
      <c r="CAS141" s="394"/>
      <c r="CAT141" s="394"/>
      <c r="CAU141" s="394"/>
      <c r="CAV141" s="394"/>
      <c r="CAW141" s="394"/>
      <c r="CAX141" s="394"/>
      <c r="CAY141" s="394"/>
      <c r="CAZ141" s="394"/>
      <c r="CBA141" s="394"/>
      <c r="CBB141" s="394"/>
      <c r="CBC141" s="394"/>
      <c r="CBD141" s="394"/>
      <c r="CBE141" s="394"/>
      <c r="CBF141" s="394"/>
      <c r="CBG141" s="394"/>
      <c r="CBH141" s="394"/>
      <c r="CBI141" s="394"/>
      <c r="CBJ141" s="394"/>
      <c r="CBK141" s="394"/>
      <c r="CBL141" s="394"/>
      <c r="CBM141" s="394"/>
      <c r="CBN141" s="394"/>
      <c r="CBO141" s="394"/>
      <c r="CBP141" s="394"/>
      <c r="CBQ141" s="394"/>
      <c r="CBR141" s="394"/>
      <c r="CBS141" s="394"/>
      <c r="CBT141" s="394"/>
      <c r="CBU141" s="394"/>
      <c r="CBV141" s="394"/>
      <c r="CBW141" s="394"/>
      <c r="CBX141" s="394"/>
      <c r="CBY141" s="394"/>
      <c r="CBZ141" s="394"/>
      <c r="CCA141" s="394"/>
      <c r="CCB141" s="394"/>
      <c r="CCC141" s="394"/>
      <c r="CCD141" s="394"/>
      <c r="CCE141" s="394"/>
      <c r="CCF141" s="394"/>
      <c r="CCG141" s="394"/>
      <c r="CCH141" s="394"/>
      <c r="CCI141" s="394"/>
      <c r="CCJ141" s="394"/>
      <c r="CCK141" s="394"/>
      <c r="CCL141" s="394"/>
      <c r="CCM141" s="394"/>
      <c r="CCN141" s="394"/>
      <c r="CCO141" s="394"/>
      <c r="CCP141" s="394"/>
      <c r="CCQ141" s="394"/>
      <c r="CCR141" s="394"/>
      <c r="CCS141" s="394"/>
      <c r="CCT141" s="394"/>
      <c r="CCU141" s="394"/>
      <c r="CCV141" s="394"/>
      <c r="CCW141" s="394"/>
      <c r="CCX141" s="394"/>
      <c r="CCY141" s="394"/>
      <c r="CCZ141" s="394"/>
      <c r="CDA141" s="394"/>
      <c r="CDB141" s="394"/>
      <c r="CDC141" s="394"/>
      <c r="CDD141" s="394"/>
      <c r="CDE141" s="394"/>
      <c r="CDF141" s="394"/>
      <c r="CDG141" s="394"/>
      <c r="CDH141" s="394"/>
      <c r="CDI141" s="394"/>
      <c r="CDJ141" s="394"/>
      <c r="CDK141" s="394"/>
      <c r="CDL141" s="394"/>
      <c r="CDM141" s="394"/>
      <c r="CDN141" s="394"/>
      <c r="CDO141" s="394"/>
      <c r="CDP141" s="394"/>
      <c r="CDQ141" s="394"/>
      <c r="CDR141" s="394"/>
      <c r="CDS141" s="394"/>
      <c r="CDT141" s="394"/>
      <c r="CDU141" s="394"/>
      <c r="CDV141" s="394"/>
      <c r="CDW141" s="394"/>
      <c r="CDX141" s="394"/>
      <c r="CDY141" s="394"/>
      <c r="CDZ141" s="394"/>
      <c r="CEA141" s="394"/>
      <c r="CEB141" s="394"/>
      <c r="CEC141" s="394"/>
      <c r="CED141" s="394"/>
      <c r="CEE141" s="394"/>
      <c r="CEF141" s="394"/>
      <c r="CEG141" s="394"/>
      <c r="CEH141" s="394"/>
      <c r="CEI141" s="394"/>
      <c r="CEJ141" s="394"/>
      <c r="CEK141" s="394"/>
      <c r="CEL141" s="394"/>
      <c r="CEM141" s="394"/>
      <c r="CEN141" s="394"/>
      <c r="CEO141" s="394"/>
      <c r="CEP141" s="394"/>
      <c r="CEQ141" s="394"/>
      <c r="CER141" s="394"/>
      <c r="CES141" s="394"/>
      <c r="CET141" s="394"/>
      <c r="CEU141" s="394"/>
      <c r="CEV141" s="394"/>
      <c r="CEW141" s="394"/>
      <c r="CEX141" s="394"/>
      <c r="CEY141" s="394"/>
      <c r="CEZ141" s="394"/>
      <c r="CFA141" s="394"/>
      <c r="CFB141" s="394"/>
      <c r="CFC141" s="394"/>
      <c r="CFD141" s="394"/>
      <c r="CFE141" s="394"/>
      <c r="CFF141" s="394"/>
      <c r="CFG141" s="394"/>
      <c r="CFH141" s="394"/>
      <c r="CFI141" s="394"/>
      <c r="CFJ141" s="394"/>
      <c r="CFK141" s="394"/>
      <c r="CFL141" s="394"/>
      <c r="CFM141" s="394"/>
      <c r="CFN141" s="394"/>
      <c r="CFO141" s="394"/>
      <c r="CFP141" s="394"/>
      <c r="CFQ141" s="394"/>
      <c r="CFR141" s="394"/>
      <c r="CFS141" s="394"/>
      <c r="CFT141" s="394"/>
      <c r="CFU141" s="394"/>
      <c r="CFV141" s="394"/>
      <c r="CFW141" s="394"/>
      <c r="CFX141" s="394"/>
      <c r="CFY141" s="394"/>
      <c r="CFZ141" s="394"/>
      <c r="CGA141" s="394"/>
      <c r="CGB141" s="394"/>
      <c r="CGC141" s="394"/>
      <c r="CGD141" s="394"/>
      <c r="CGE141" s="394"/>
      <c r="CGF141" s="394"/>
      <c r="CGG141" s="394"/>
      <c r="CGH141" s="394"/>
      <c r="CGI141" s="394"/>
      <c r="CGJ141" s="394"/>
      <c r="CGK141" s="394"/>
      <c r="CGL141" s="394"/>
      <c r="CGM141" s="394"/>
      <c r="CGN141" s="394"/>
      <c r="CGO141" s="394"/>
      <c r="CGP141" s="394"/>
      <c r="CGQ141" s="394"/>
      <c r="CGR141" s="394"/>
      <c r="CGS141" s="394"/>
      <c r="CGT141" s="394"/>
      <c r="CGU141" s="394"/>
      <c r="CGV141" s="394"/>
      <c r="CGW141" s="394"/>
      <c r="CGX141" s="394"/>
      <c r="CGY141" s="394"/>
      <c r="CGZ141" s="394"/>
      <c r="CHA141" s="394"/>
      <c r="CHB141" s="394"/>
      <c r="CHC141" s="394"/>
      <c r="CHD141" s="394"/>
      <c r="CHE141" s="394"/>
      <c r="CHF141" s="394"/>
      <c r="CHG141" s="394"/>
      <c r="CHH141" s="394"/>
      <c r="CHI141" s="394"/>
      <c r="CHJ141" s="394"/>
      <c r="CHK141" s="394"/>
      <c r="CHL141" s="394"/>
      <c r="CHM141" s="394"/>
      <c r="CHN141" s="394"/>
      <c r="CHO141" s="394"/>
      <c r="CHP141" s="394"/>
      <c r="CHQ141" s="394"/>
      <c r="CHR141" s="394"/>
      <c r="CHS141" s="394"/>
      <c r="CHT141" s="394"/>
      <c r="CHU141" s="394"/>
      <c r="CHV141" s="394"/>
      <c r="CHW141" s="394"/>
      <c r="CHX141" s="394"/>
      <c r="CHY141" s="394"/>
      <c r="CHZ141" s="394"/>
      <c r="CIA141" s="394"/>
      <c r="CIB141" s="394"/>
      <c r="CIC141" s="394"/>
      <c r="CID141" s="394"/>
      <c r="CIE141" s="394"/>
      <c r="CIF141" s="394"/>
      <c r="CIG141" s="394"/>
      <c r="CIH141" s="394"/>
      <c r="CII141" s="394"/>
      <c r="CIJ141" s="394"/>
      <c r="CIK141" s="394"/>
      <c r="CIL141" s="394"/>
      <c r="CIM141" s="394"/>
      <c r="CIN141" s="394"/>
      <c r="CIO141" s="394"/>
      <c r="CIP141" s="394"/>
      <c r="CIQ141" s="394"/>
      <c r="CIR141" s="394"/>
      <c r="CIS141" s="394"/>
      <c r="CIT141" s="394"/>
      <c r="CIU141" s="394"/>
      <c r="CIV141" s="394"/>
      <c r="CIW141" s="394"/>
      <c r="CIX141" s="394"/>
      <c r="CIY141" s="394"/>
      <c r="CIZ141" s="394"/>
      <c r="CJA141" s="394"/>
      <c r="CJB141" s="394"/>
      <c r="CJC141" s="394"/>
      <c r="CJD141" s="394"/>
      <c r="CJE141" s="394"/>
      <c r="CJF141" s="394"/>
      <c r="CJG141" s="394"/>
      <c r="CJH141" s="394"/>
      <c r="CJI141" s="394"/>
      <c r="CJJ141" s="394"/>
      <c r="CJK141" s="394"/>
      <c r="CJL141" s="394"/>
      <c r="CJM141" s="394"/>
      <c r="CJN141" s="394"/>
      <c r="CJO141" s="394"/>
      <c r="CJP141" s="394"/>
      <c r="CJQ141" s="394"/>
      <c r="CJR141" s="394"/>
      <c r="CJS141" s="394"/>
      <c r="CJT141" s="394"/>
      <c r="CJU141" s="394"/>
      <c r="CJV141" s="394"/>
      <c r="CJW141" s="394"/>
      <c r="CJX141" s="394"/>
      <c r="CJY141" s="394"/>
      <c r="CJZ141" s="394"/>
      <c r="CKA141" s="394"/>
      <c r="CKB141" s="394"/>
      <c r="CKC141" s="394"/>
      <c r="CKD141" s="394"/>
      <c r="CKE141" s="394"/>
      <c r="CKF141" s="394"/>
      <c r="CKG141" s="394"/>
      <c r="CKH141" s="394"/>
      <c r="CKI141" s="394"/>
      <c r="CKJ141" s="394"/>
      <c r="CKK141" s="394"/>
      <c r="CKL141" s="394"/>
      <c r="CKM141" s="394"/>
      <c r="CKN141" s="394"/>
      <c r="CKO141" s="394"/>
      <c r="CKP141" s="394"/>
      <c r="CKQ141" s="394"/>
      <c r="CKR141" s="394"/>
      <c r="CKS141" s="394"/>
      <c r="CKT141" s="394"/>
      <c r="CKU141" s="394"/>
      <c r="CKV141" s="394"/>
      <c r="CKW141" s="394"/>
      <c r="CKX141" s="394"/>
      <c r="CKY141" s="394"/>
      <c r="CKZ141" s="394"/>
      <c r="CLA141" s="394"/>
      <c r="CLB141" s="394"/>
      <c r="CLC141" s="394"/>
      <c r="CLD141" s="394"/>
      <c r="CLE141" s="394"/>
      <c r="CLF141" s="394"/>
      <c r="CLG141" s="394"/>
      <c r="CLH141" s="394"/>
      <c r="CLI141" s="394"/>
      <c r="CLJ141" s="394"/>
      <c r="CLK141" s="394"/>
      <c r="CLL141" s="394"/>
      <c r="CLM141" s="394"/>
      <c r="CLN141" s="394"/>
      <c r="CLO141" s="394"/>
      <c r="CLP141" s="394"/>
      <c r="CLQ141" s="394"/>
      <c r="CLR141" s="394"/>
      <c r="CLS141" s="394"/>
      <c r="CLT141" s="394"/>
      <c r="CLU141" s="394"/>
      <c r="CLV141" s="394"/>
      <c r="CLW141" s="394"/>
      <c r="CLX141" s="394"/>
      <c r="CLY141" s="394"/>
      <c r="CLZ141" s="394"/>
      <c r="CMA141" s="394"/>
      <c r="CMB141" s="394"/>
      <c r="CMC141" s="394"/>
      <c r="CMD141" s="394"/>
      <c r="CME141" s="394"/>
      <c r="CMF141" s="394"/>
      <c r="CMG141" s="394"/>
      <c r="CMH141" s="394"/>
      <c r="CMI141" s="394"/>
      <c r="CMJ141" s="394"/>
      <c r="CMK141" s="394"/>
      <c r="CML141" s="394"/>
      <c r="CMM141" s="394"/>
      <c r="CMN141" s="394"/>
      <c r="CMO141" s="394"/>
      <c r="CMP141" s="394"/>
      <c r="CMQ141" s="394"/>
      <c r="CMR141" s="394"/>
      <c r="CMS141" s="394"/>
      <c r="CMT141" s="394"/>
      <c r="CMU141" s="394"/>
      <c r="CMV141" s="394"/>
      <c r="CMW141" s="394"/>
      <c r="CMX141" s="394"/>
      <c r="CMY141" s="394"/>
      <c r="CMZ141" s="394"/>
      <c r="CNA141" s="394"/>
      <c r="CNB141" s="394"/>
      <c r="CNC141" s="394"/>
      <c r="CND141" s="394"/>
      <c r="CNE141" s="394"/>
      <c r="CNF141" s="394"/>
      <c r="CNG141" s="394"/>
      <c r="CNH141" s="394"/>
      <c r="CNI141" s="394"/>
      <c r="CNJ141" s="394"/>
      <c r="CNK141" s="394"/>
      <c r="CNL141" s="394"/>
      <c r="CNM141" s="394"/>
      <c r="CNN141" s="394"/>
      <c r="CNO141" s="394"/>
      <c r="CNP141" s="394"/>
      <c r="CNQ141" s="394"/>
      <c r="CNR141" s="394"/>
      <c r="CNS141" s="394"/>
      <c r="CNT141" s="394"/>
      <c r="CNU141" s="394"/>
      <c r="CNV141" s="394"/>
      <c r="CNW141" s="394"/>
      <c r="CNX141" s="394"/>
      <c r="CNY141" s="394"/>
      <c r="CNZ141" s="394"/>
      <c r="COA141" s="394"/>
      <c r="COB141" s="394"/>
      <c r="COC141" s="394"/>
      <c r="COD141" s="394"/>
      <c r="COE141" s="394"/>
      <c r="COF141" s="394"/>
      <c r="COG141" s="394"/>
      <c r="COH141" s="394"/>
      <c r="COI141" s="394"/>
      <c r="COJ141" s="394"/>
      <c r="COK141" s="394"/>
      <c r="COL141" s="394"/>
      <c r="COM141" s="394"/>
      <c r="CON141" s="394"/>
      <c r="COO141" s="394"/>
      <c r="COP141" s="394"/>
      <c r="COQ141" s="394"/>
      <c r="COR141" s="394"/>
      <c r="COS141" s="394"/>
      <c r="COT141" s="394"/>
      <c r="COU141" s="394"/>
      <c r="COV141" s="394"/>
      <c r="COW141" s="394"/>
      <c r="COX141" s="394"/>
      <c r="COY141" s="394"/>
      <c r="COZ141" s="394"/>
      <c r="CPA141" s="394"/>
      <c r="CPB141" s="394"/>
      <c r="CPC141" s="394"/>
      <c r="CPD141" s="394"/>
      <c r="CPE141" s="394"/>
      <c r="CPF141" s="394"/>
      <c r="CPG141" s="394"/>
      <c r="CPH141" s="394"/>
      <c r="CPI141" s="394"/>
      <c r="CPJ141" s="394"/>
      <c r="CPK141" s="394"/>
      <c r="CPL141" s="394"/>
      <c r="CPM141" s="394"/>
      <c r="CPN141" s="394"/>
      <c r="CPO141" s="394"/>
      <c r="CPP141" s="394"/>
      <c r="CPQ141" s="394"/>
      <c r="CPR141" s="394"/>
      <c r="CPS141" s="394"/>
      <c r="CPT141" s="394"/>
      <c r="CPU141" s="394"/>
      <c r="CPV141" s="394"/>
      <c r="CPW141" s="394"/>
      <c r="CPX141" s="394"/>
      <c r="CPY141" s="394"/>
      <c r="CPZ141" s="394"/>
      <c r="CQA141" s="394"/>
      <c r="CQB141" s="394"/>
      <c r="CQC141" s="394"/>
      <c r="CQD141" s="394"/>
      <c r="CQE141" s="394"/>
      <c r="CQF141" s="394"/>
      <c r="CQG141" s="394"/>
      <c r="CQH141" s="394"/>
      <c r="CQI141" s="394"/>
      <c r="CQJ141" s="394"/>
      <c r="CQK141" s="394"/>
      <c r="CQL141" s="394"/>
      <c r="CQM141" s="394"/>
      <c r="CQN141" s="394"/>
      <c r="CQO141" s="394"/>
      <c r="CQP141" s="394"/>
      <c r="CQQ141" s="394"/>
      <c r="CQR141" s="394"/>
      <c r="CQS141" s="394"/>
      <c r="CQT141" s="394"/>
      <c r="CQU141" s="394"/>
      <c r="CQV141" s="394"/>
      <c r="CQW141" s="394"/>
      <c r="CQX141" s="394"/>
      <c r="CQY141" s="394"/>
      <c r="CQZ141" s="394"/>
      <c r="CRA141" s="394"/>
      <c r="CRB141" s="394"/>
      <c r="CRC141" s="394"/>
      <c r="CRD141" s="394"/>
      <c r="CRE141" s="394"/>
      <c r="CRF141" s="394"/>
      <c r="CRG141" s="394"/>
      <c r="CRH141" s="394"/>
      <c r="CRI141" s="394"/>
      <c r="CRJ141" s="394"/>
      <c r="CRK141" s="394"/>
      <c r="CRL141" s="394"/>
      <c r="CRM141" s="394"/>
      <c r="CRN141" s="394"/>
      <c r="CRO141" s="394"/>
      <c r="CRP141" s="394"/>
      <c r="CRQ141" s="394"/>
      <c r="CRR141" s="394"/>
      <c r="CRS141" s="394"/>
      <c r="CRT141" s="394"/>
      <c r="CRU141" s="394"/>
      <c r="CRV141" s="394"/>
      <c r="CRW141" s="394"/>
      <c r="CRX141" s="394"/>
      <c r="CRY141" s="394"/>
      <c r="CRZ141" s="394"/>
      <c r="CSA141" s="394"/>
      <c r="CSB141" s="394"/>
      <c r="CSC141" s="394"/>
      <c r="CSD141" s="394"/>
      <c r="CSE141" s="394"/>
      <c r="CSF141" s="394"/>
      <c r="CSG141" s="394"/>
      <c r="CSH141" s="394"/>
      <c r="CSI141" s="394"/>
      <c r="CSJ141" s="394"/>
      <c r="CSK141" s="394"/>
      <c r="CSL141" s="394"/>
      <c r="CSM141" s="394"/>
      <c r="CSN141" s="394"/>
      <c r="CSO141" s="394"/>
      <c r="CSP141" s="394"/>
      <c r="CSQ141" s="394"/>
      <c r="CSR141" s="394"/>
      <c r="CSS141" s="394"/>
      <c r="CST141" s="394"/>
      <c r="CSU141" s="394"/>
      <c r="CSV141" s="394"/>
      <c r="CSW141" s="394"/>
      <c r="CSX141" s="394"/>
      <c r="CSY141" s="394"/>
      <c r="CSZ141" s="394"/>
      <c r="CTA141" s="394"/>
      <c r="CTB141" s="394"/>
      <c r="CTC141" s="394"/>
      <c r="CTD141" s="394"/>
      <c r="CTE141" s="394"/>
      <c r="CTF141" s="394"/>
      <c r="CTG141" s="394"/>
      <c r="CTH141" s="394"/>
      <c r="CTI141" s="394"/>
      <c r="CTJ141" s="394"/>
      <c r="CTK141" s="394"/>
      <c r="CTL141" s="394"/>
      <c r="CTM141" s="394"/>
      <c r="CTN141" s="394"/>
      <c r="CTO141" s="394"/>
      <c r="CTP141" s="394"/>
      <c r="CTQ141" s="394"/>
      <c r="CTR141" s="394"/>
      <c r="CTS141" s="394"/>
      <c r="CTT141" s="394"/>
      <c r="CTU141" s="394"/>
      <c r="CTV141" s="394"/>
      <c r="CTW141" s="394"/>
      <c r="CTX141" s="394"/>
      <c r="CTY141" s="394"/>
      <c r="CTZ141" s="394"/>
      <c r="CUA141" s="394"/>
      <c r="CUB141" s="394"/>
      <c r="CUC141" s="394"/>
      <c r="CUD141" s="394"/>
      <c r="CUE141" s="394"/>
      <c r="CUF141" s="394"/>
      <c r="CUG141" s="394"/>
      <c r="CUH141" s="394"/>
      <c r="CUI141" s="394"/>
      <c r="CUJ141" s="394"/>
      <c r="CUK141" s="394"/>
      <c r="CUL141" s="394"/>
      <c r="CUM141" s="394"/>
      <c r="CUN141" s="394"/>
      <c r="CUO141" s="394"/>
      <c r="CUP141" s="394"/>
      <c r="CUQ141" s="394"/>
      <c r="CUR141" s="394"/>
      <c r="CUS141" s="394"/>
      <c r="CUT141" s="394"/>
      <c r="CUU141" s="394"/>
      <c r="CUV141" s="394"/>
      <c r="CUW141" s="394"/>
      <c r="CUX141" s="394"/>
      <c r="CUY141" s="394"/>
      <c r="CUZ141" s="394"/>
      <c r="CVA141" s="394"/>
      <c r="CVB141" s="394"/>
      <c r="CVC141" s="394"/>
      <c r="CVD141" s="394"/>
      <c r="CVE141" s="394"/>
      <c r="CVF141" s="394"/>
      <c r="CVG141" s="394"/>
      <c r="CVH141" s="394"/>
      <c r="CVI141" s="394"/>
      <c r="CVJ141" s="394"/>
      <c r="CVK141" s="394"/>
      <c r="CVL141" s="394"/>
      <c r="CVM141" s="394"/>
      <c r="CVN141" s="394"/>
      <c r="CVO141" s="394"/>
      <c r="CVP141" s="394"/>
      <c r="CVQ141" s="394"/>
      <c r="CVR141" s="394"/>
      <c r="CVS141" s="394"/>
      <c r="CVT141" s="394"/>
      <c r="CVU141" s="394"/>
      <c r="CVV141" s="394"/>
      <c r="CVW141" s="394"/>
      <c r="CVX141" s="394"/>
      <c r="CVY141" s="394"/>
      <c r="CVZ141" s="394"/>
      <c r="CWA141" s="394"/>
      <c r="CWB141" s="394"/>
      <c r="CWC141" s="394"/>
      <c r="CWD141" s="394"/>
      <c r="CWE141" s="394"/>
      <c r="CWF141" s="394"/>
      <c r="CWG141" s="394"/>
      <c r="CWH141" s="394"/>
      <c r="CWI141" s="394"/>
      <c r="CWJ141" s="394"/>
      <c r="CWK141" s="394"/>
      <c r="CWL141" s="394"/>
      <c r="CWM141" s="394"/>
      <c r="CWN141" s="394"/>
      <c r="CWO141" s="394"/>
      <c r="CWP141" s="394"/>
      <c r="CWQ141" s="394"/>
      <c r="CWR141" s="394"/>
      <c r="CWS141" s="394"/>
      <c r="CWT141" s="394"/>
      <c r="CWU141" s="394"/>
      <c r="CWV141" s="394"/>
      <c r="CWW141" s="394"/>
      <c r="CWX141" s="394"/>
      <c r="CWY141" s="394"/>
      <c r="CWZ141" s="394"/>
      <c r="CXA141" s="394"/>
      <c r="CXB141" s="394"/>
      <c r="CXC141" s="394"/>
      <c r="CXD141" s="394"/>
      <c r="CXE141" s="394"/>
      <c r="CXF141" s="394"/>
      <c r="CXG141" s="394"/>
      <c r="CXH141" s="394"/>
      <c r="CXI141" s="394"/>
      <c r="CXJ141" s="394"/>
      <c r="CXK141" s="394"/>
      <c r="CXL141" s="394"/>
      <c r="CXM141" s="394"/>
      <c r="CXN141" s="394"/>
      <c r="CXO141" s="394"/>
      <c r="CXP141" s="394"/>
      <c r="CXQ141" s="394"/>
      <c r="CXR141" s="394"/>
      <c r="CXS141" s="394"/>
      <c r="CXT141" s="394"/>
      <c r="CXU141" s="394"/>
      <c r="CXV141" s="394"/>
      <c r="CXW141" s="394"/>
      <c r="CXX141" s="394"/>
      <c r="CXY141" s="394"/>
      <c r="CXZ141" s="394"/>
      <c r="CYA141" s="394"/>
      <c r="CYB141" s="394"/>
      <c r="CYC141" s="394"/>
      <c r="CYD141" s="394"/>
      <c r="CYE141" s="394"/>
      <c r="CYF141" s="394"/>
      <c r="CYG141" s="394"/>
      <c r="CYH141" s="394"/>
      <c r="CYI141" s="394"/>
      <c r="CYJ141" s="394"/>
      <c r="CYK141" s="394"/>
      <c r="CYL141" s="394"/>
      <c r="CYM141" s="394"/>
      <c r="CYN141" s="394"/>
      <c r="CYO141" s="394"/>
      <c r="CYP141" s="394"/>
      <c r="CYQ141" s="394"/>
      <c r="CYR141" s="394"/>
      <c r="CYS141" s="394"/>
      <c r="CYT141" s="394"/>
      <c r="CYU141" s="394"/>
      <c r="CYV141" s="394"/>
      <c r="CYW141" s="394"/>
      <c r="CYX141" s="394"/>
      <c r="CYY141" s="394"/>
      <c r="CYZ141" s="394"/>
      <c r="CZA141" s="394"/>
      <c r="CZB141" s="394"/>
      <c r="CZC141" s="394"/>
      <c r="CZD141" s="394"/>
      <c r="CZE141" s="394"/>
      <c r="CZF141" s="394"/>
      <c r="CZG141" s="394"/>
      <c r="CZH141" s="394"/>
      <c r="CZI141" s="394"/>
      <c r="CZJ141" s="394"/>
      <c r="CZK141" s="394"/>
      <c r="CZL141" s="394"/>
      <c r="CZM141" s="394"/>
      <c r="CZN141" s="394"/>
      <c r="CZO141" s="394"/>
      <c r="CZP141" s="394"/>
      <c r="CZQ141" s="394"/>
      <c r="CZR141" s="394"/>
      <c r="CZS141" s="394"/>
      <c r="CZT141" s="394"/>
      <c r="CZU141" s="394"/>
      <c r="CZV141" s="394"/>
      <c r="CZW141" s="394"/>
      <c r="CZX141" s="394"/>
      <c r="CZY141" s="394"/>
      <c r="CZZ141" s="394"/>
      <c r="DAA141" s="394"/>
      <c r="DAB141" s="394"/>
      <c r="DAC141" s="394"/>
      <c r="DAD141" s="394"/>
      <c r="DAE141" s="394"/>
      <c r="DAF141" s="394"/>
      <c r="DAG141" s="394"/>
      <c r="DAH141" s="394"/>
      <c r="DAI141" s="394"/>
      <c r="DAJ141" s="394"/>
      <c r="DAK141" s="394"/>
      <c r="DAL141" s="394"/>
      <c r="DAM141" s="394"/>
      <c r="DAN141" s="394"/>
      <c r="DAO141" s="394"/>
      <c r="DAP141" s="394"/>
      <c r="DAQ141" s="394"/>
      <c r="DAR141" s="394"/>
      <c r="DAS141" s="394"/>
      <c r="DAT141" s="394"/>
      <c r="DAU141" s="394"/>
      <c r="DAV141" s="394"/>
      <c r="DAW141" s="394"/>
      <c r="DAX141" s="394"/>
      <c r="DAY141" s="394"/>
      <c r="DAZ141" s="394"/>
      <c r="DBA141" s="394"/>
      <c r="DBB141" s="394"/>
      <c r="DBC141" s="394"/>
      <c r="DBD141" s="394"/>
      <c r="DBE141" s="394"/>
      <c r="DBF141" s="394"/>
      <c r="DBG141" s="394"/>
      <c r="DBH141" s="394"/>
      <c r="DBI141" s="394"/>
      <c r="DBJ141" s="394"/>
      <c r="DBK141" s="394"/>
      <c r="DBL141" s="394"/>
      <c r="DBM141" s="394"/>
      <c r="DBN141" s="394"/>
      <c r="DBO141" s="394"/>
      <c r="DBP141" s="394"/>
      <c r="DBQ141" s="394"/>
      <c r="DBR141" s="394"/>
      <c r="DBS141" s="394"/>
      <c r="DBT141" s="394"/>
      <c r="DBU141" s="394"/>
      <c r="DBV141" s="394"/>
      <c r="DBW141" s="394"/>
      <c r="DBX141" s="394"/>
      <c r="DBY141" s="394"/>
      <c r="DBZ141" s="394"/>
      <c r="DCA141" s="394"/>
      <c r="DCB141" s="394"/>
      <c r="DCC141" s="394"/>
      <c r="DCD141" s="394"/>
      <c r="DCE141" s="394"/>
      <c r="DCF141" s="394"/>
      <c r="DCG141" s="394"/>
      <c r="DCH141" s="394"/>
      <c r="DCI141" s="394"/>
      <c r="DCJ141" s="394"/>
      <c r="DCK141" s="394"/>
      <c r="DCL141" s="394"/>
      <c r="DCM141" s="394"/>
      <c r="DCN141" s="394"/>
      <c r="DCO141" s="394"/>
      <c r="DCP141" s="394"/>
      <c r="DCQ141" s="394"/>
      <c r="DCR141" s="394"/>
      <c r="DCS141" s="394"/>
      <c r="DCT141" s="394"/>
      <c r="DCU141" s="394"/>
      <c r="DCV141" s="394"/>
      <c r="DCW141" s="394"/>
      <c r="DCX141" s="394"/>
      <c r="DCY141" s="394"/>
      <c r="DCZ141" s="394"/>
      <c r="DDA141" s="394"/>
      <c r="DDB141" s="394"/>
      <c r="DDC141" s="394"/>
      <c r="DDD141" s="394"/>
      <c r="DDE141" s="394"/>
      <c r="DDF141" s="394"/>
      <c r="DDG141" s="394"/>
      <c r="DDH141" s="394"/>
      <c r="DDI141" s="394"/>
      <c r="DDJ141" s="394"/>
      <c r="DDK141" s="394"/>
      <c r="DDL141" s="394"/>
      <c r="DDM141" s="394"/>
      <c r="DDN141" s="394"/>
      <c r="DDO141" s="394"/>
      <c r="DDP141" s="394"/>
      <c r="DDQ141" s="394"/>
      <c r="DDR141" s="394"/>
      <c r="DDS141" s="394"/>
      <c r="DDT141" s="394"/>
      <c r="DDU141" s="394"/>
      <c r="DDV141" s="394"/>
      <c r="DDW141" s="394"/>
      <c r="DDX141" s="394"/>
      <c r="DDY141" s="394"/>
      <c r="DDZ141" s="394"/>
      <c r="DEA141" s="394"/>
      <c r="DEB141" s="394"/>
      <c r="DEC141" s="394"/>
      <c r="DED141" s="394"/>
      <c r="DEE141" s="394"/>
      <c r="DEF141" s="394"/>
      <c r="DEG141" s="394"/>
      <c r="DEH141" s="394"/>
      <c r="DEI141" s="394"/>
      <c r="DEJ141" s="394"/>
      <c r="DEK141" s="394"/>
      <c r="DEL141" s="394"/>
      <c r="DEM141" s="394"/>
      <c r="DEN141" s="394"/>
      <c r="DEO141" s="394"/>
      <c r="DEP141" s="394"/>
      <c r="DEQ141" s="394"/>
      <c r="DER141" s="394"/>
      <c r="DES141" s="394"/>
      <c r="DET141" s="394"/>
      <c r="DEU141" s="394"/>
      <c r="DEV141" s="394"/>
      <c r="DEW141" s="394"/>
      <c r="DEX141" s="394"/>
      <c r="DEY141" s="394"/>
      <c r="DEZ141" s="394"/>
      <c r="DFA141" s="394"/>
      <c r="DFB141" s="394"/>
      <c r="DFC141" s="394"/>
      <c r="DFD141" s="394"/>
      <c r="DFE141" s="394"/>
      <c r="DFF141" s="394"/>
      <c r="DFG141" s="394"/>
      <c r="DFH141" s="394"/>
      <c r="DFI141" s="394"/>
      <c r="DFJ141" s="394"/>
      <c r="DFK141" s="394"/>
      <c r="DFL141" s="394"/>
      <c r="DFM141" s="394"/>
      <c r="DFN141" s="394"/>
      <c r="DFO141" s="394"/>
      <c r="DFP141" s="394"/>
      <c r="DFQ141" s="394"/>
      <c r="DFR141" s="394"/>
      <c r="DFS141" s="394"/>
      <c r="DFT141" s="394"/>
      <c r="DFU141" s="394"/>
      <c r="DFV141" s="394"/>
      <c r="DFW141" s="394"/>
      <c r="DFX141" s="394"/>
      <c r="DFY141" s="394"/>
      <c r="DFZ141" s="394"/>
      <c r="DGA141" s="394"/>
      <c r="DGB141" s="394"/>
      <c r="DGC141" s="394"/>
      <c r="DGD141" s="394"/>
      <c r="DGE141" s="394"/>
      <c r="DGF141" s="394"/>
      <c r="DGG141" s="394"/>
      <c r="DGH141" s="394"/>
      <c r="DGI141" s="394"/>
      <c r="DGJ141" s="394"/>
      <c r="DGK141" s="394"/>
      <c r="DGL141" s="394"/>
      <c r="DGM141" s="394"/>
      <c r="DGN141" s="394"/>
      <c r="DGO141" s="394"/>
      <c r="DGP141" s="394"/>
      <c r="DGQ141" s="394"/>
      <c r="DGR141" s="394"/>
      <c r="DGS141" s="394"/>
      <c r="DGT141" s="394"/>
      <c r="DGU141" s="394"/>
      <c r="DGV141" s="394"/>
      <c r="DGW141" s="394"/>
      <c r="DGX141" s="394"/>
      <c r="DGY141" s="394"/>
      <c r="DGZ141" s="394"/>
      <c r="DHA141" s="394"/>
      <c r="DHB141" s="394"/>
      <c r="DHC141" s="394"/>
      <c r="DHD141" s="394"/>
      <c r="DHE141" s="394"/>
      <c r="DHF141" s="394"/>
      <c r="DHG141" s="394"/>
      <c r="DHH141" s="394"/>
      <c r="DHI141" s="394"/>
      <c r="DHJ141" s="394"/>
      <c r="DHK141" s="394"/>
      <c r="DHL141" s="394"/>
      <c r="DHM141" s="394"/>
      <c r="DHN141" s="394"/>
      <c r="DHO141" s="394"/>
      <c r="DHP141" s="394"/>
      <c r="DHQ141" s="394"/>
      <c r="DHR141" s="394"/>
      <c r="DHS141" s="394"/>
      <c r="DHT141" s="394"/>
      <c r="DHU141" s="394"/>
      <c r="DHV141" s="394"/>
      <c r="DHW141" s="394"/>
      <c r="DHX141" s="394"/>
      <c r="DHY141" s="394"/>
      <c r="DHZ141" s="394"/>
      <c r="DIA141" s="394"/>
      <c r="DIB141" s="394"/>
      <c r="DIC141" s="394"/>
      <c r="DID141" s="394"/>
      <c r="DIE141" s="394"/>
      <c r="DIF141" s="394"/>
      <c r="DIG141" s="394"/>
      <c r="DIH141" s="394"/>
      <c r="DII141" s="394"/>
      <c r="DIJ141" s="394"/>
      <c r="DIK141" s="394"/>
      <c r="DIL141" s="394"/>
      <c r="DIM141" s="394"/>
      <c r="DIN141" s="394"/>
      <c r="DIO141" s="394"/>
      <c r="DIP141" s="394"/>
      <c r="DIQ141" s="394"/>
      <c r="DIR141" s="394"/>
      <c r="DIS141" s="394"/>
      <c r="DIT141" s="394"/>
      <c r="DIU141" s="394"/>
      <c r="DIV141" s="394"/>
      <c r="DIW141" s="394"/>
      <c r="DIX141" s="394"/>
      <c r="DIY141" s="394"/>
      <c r="DIZ141" s="394"/>
      <c r="DJA141" s="394"/>
      <c r="DJB141" s="394"/>
      <c r="DJC141" s="394"/>
      <c r="DJD141" s="394"/>
      <c r="DJE141" s="394"/>
      <c r="DJF141" s="394"/>
      <c r="DJG141" s="394"/>
      <c r="DJH141" s="394"/>
      <c r="DJI141" s="394"/>
      <c r="DJJ141" s="394"/>
      <c r="DJK141" s="394"/>
      <c r="DJL141" s="394"/>
      <c r="DJM141" s="394"/>
      <c r="DJN141" s="394"/>
      <c r="DJO141" s="394"/>
      <c r="DJP141" s="394"/>
      <c r="DJQ141" s="394"/>
      <c r="DJR141" s="394"/>
      <c r="DJS141" s="394"/>
      <c r="DJT141" s="394"/>
      <c r="DJU141" s="394"/>
      <c r="DJV141" s="394"/>
      <c r="DJW141" s="394"/>
      <c r="DJX141" s="394"/>
      <c r="DJY141" s="394"/>
      <c r="DJZ141" s="394"/>
      <c r="DKA141" s="394"/>
      <c r="DKB141" s="394"/>
      <c r="DKC141" s="394"/>
      <c r="DKD141" s="394"/>
      <c r="DKE141" s="394"/>
      <c r="DKF141" s="394"/>
      <c r="DKG141" s="394"/>
      <c r="DKH141" s="394"/>
      <c r="DKI141" s="394"/>
      <c r="DKJ141" s="394"/>
      <c r="DKK141" s="394"/>
      <c r="DKL141" s="394"/>
      <c r="DKM141" s="394"/>
      <c r="DKN141" s="394"/>
      <c r="DKO141" s="394"/>
      <c r="DKP141" s="394"/>
      <c r="DKQ141" s="394"/>
      <c r="DKR141" s="394"/>
      <c r="DKS141" s="394"/>
      <c r="DKT141" s="394"/>
      <c r="DKU141" s="394"/>
      <c r="DKV141" s="394"/>
      <c r="DKW141" s="394"/>
      <c r="DKX141" s="394"/>
      <c r="DKY141" s="394"/>
      <c r="DKZ141" s="394"/>
      <c r="DLA141" s="394"/>
      <c r="DLB141" s="394"/>
      <c r="DLC141" s="394"/>
      <c r="DLD141" s="394"/>
      <c r="DLE141" s="394"/>
      <c r="DLF141" s="394"/>
      <c r="DLG141" s="394"/>
      <c r="DLH141" s="394"/>
      <c r="DLI141" s="394"/>
      <c r="DLJ141" s="394"/>
      <c r="DLK141" s="394"/>
      <c r="DLL141" s="394"/>
      <c r="DLM141" s="394"/>
      <c r="DLN141" s="394"/>
      <c r="DLO141" s="394"/>
      <c r="DLP141" s="394"/>
      <c r="DLQ141" s="394"/>
      <c r="DLR141" s="394"/>
      <c r="DLS141" s="394"/>
      <c r="DLT141" s="394"/>
      <c r="DLU141" s="394"/>
      <c r="DLV141" s="394"/>
      <c r="DLW141" s="394"/>
      <c r="DLX141" s="394"/>
      <c r="DLY141" s="394"/>
      <c r="DLZ141" s="394"/>
      <c r="DMA141" s="394"/>
      <c r="DMB141" s="394"/>
      <c r="DMC141" s="394"/>
      <c r="DMD141" s="394"/>
      <c r="DME141" s="394"/>
      <c r="DMF141" s="394"/>
      <c r="DMG141" s="394"/>
      <c r="DMH141" s="394"/>
      <c r="DMI141" s="394"/>
      <c r="DMJ141" s="394"/>
      <c r="DMK141" s="394"/>
      <c r="DML141" s="394"/>
      <c r="DMM141" s="394"/>
      <c r="DMN141" s="394"/>
      <c r="DMO141" s="394"/>
      <c r="DMP141" s="394"/>
      <c r="DMQ141" s="394"/>
      <c r="DMR141" s="394"/>
      <c r="DMS141" s="394"/>
      <c r="DMT141" s="394"/>
      <c r="DMU141" s="394"/>
      <c r="DMV141" s="394"/>
      <c r="DMW141" s="394"/>
      <c r="DMX141" s="394"/>
      <c r="DMY141" s="394"/>
      <c r="DMZ141" s="394"/>
      <c r="DNA141" s="394"/>
      <c r="DNB141" s="394"/>
      <c r="DNC141" s="394"/>
      <c r="DND141" s="394"/>
      <c r="DNE141" s="394"/>
      <c r="DNF141" s="394"/>
      <c r="DNG141" s="394"/>
      <c r="DNH141" s="394"/>
      <c r="DNI141" s="394"/>
      <c r="DNJ141" s="394"/>
      <c r="DNK141" s="394"/>
      <c r="DNL141" s="394"/>
      <c r="DNM141" s="394"/>
      <c r="DNN141" s="394"/>
      <c r="DNO141" s="394"/>
      <c r="DNP141" s="394"/>
      <c r="DNQ141" s="394"/>
      <c r="DNR141" s="394"/>
      <c r="DNS141" s="394"/>
      <c r="DNT141" s="394"/>
      <c r="DNU141" s="394"/>
      <c r="DNV141" s="394"/>
      <c r="DNW141" s="394"/>
      <c r="DNX141" s="394"/>
      <c r="DNY141" s="394"/>
      <c r="DNZ141" s="394"/>
      <c r="DOA141" s="394"/>
      <c r="DOB141" s="394"/>
      <c r="DOC141" s="394"/>
      <c r="DOD141" s="394"/>
      <c r="DOE141" s="394"/>
      <c r="DOF141" s="394"/>
      <c r="DOG141" s="394"/>
      <c r="DOH141" s="394"/>
      <c r="DOI141" s="394"/>
      <c r="DOJ141" s="394"/>
      <c r="DOK141" s="394"/>
      <c r="DOL141" s="394"/>
      <c r="DOM141" s="394"/>
      <c r="DON141" s="394"/>
      <c r="DOO141" s="394"/>
      <c r="DOP141" s="394"/>
      <c r="DOQ141" s="394"/>
      <c r="DOR141" s="394"/>
      <c r="DOS141" s="394"/>
      <c r="DOT141" s="394"/>
      <c r="DOU141" s="394"/>
      <c r="DOV141" s="394"/>
      <c r="DOW141" s="394"/>
      <c r="DOX141" s="394"/>
      <c r="DOY141" s="394"/>
      <c r="DOZ141" s="394"/>
      <c r="DPA141" s="394"/>
      <c r="DPB141" s="394"/>
      <c r="DPC141" s="394"/>
      <c r="DPD141" s="394"/>
      <c r="DPE141" s="394"/>
      <c r="DPF141" s="394"/>
      <c r="DPG141" s="394"/>
      <c r="DPH141" s="394"/>
      <c r="DPI141" s="394"/>
      <c r="DPJ141" s="394"/>
      <c r="DPK141" s="394"/>
      <c r="DPL141" s="394"/>
      <c r="DPM141" s="394"/>
      <c r="DPN141" s="394"/>
      <c r="DPO141" s="394"/>
      <c r="DPP141" s="394"/>
      <c r="DPQ141" s="394"/>
      <c r="DPR141" s="394"/>
      <c r="DPS141" s="394"/>
      <c r="DPT141" s="394"/>
      <c r="DPU141" s="394"/>
      <c r="DPV141" s="394"/>
      <c r="DPW141" s="394"/>
      <c r="DPX141" s="394"/>
      <c r="DPY141" s="394"/>
      <c r="DPZ141" s="394"/>
      <c r="DQA141" s="394"/>
      <c r="DQB141" s="394"/>
      <c r="DQC141" s="394"/>
      <c r="DQD141" s="394"/>
      <c r="DQE141" s="394"/>
      <c r="DQF141" s="394"/>
      <c r="DQG141" s="394"/>
      <c r="DQH141" s="394"/>
      <c r="DQI141" s="394"/>
      <c r="DQJ141" s="394"/>
      <c r="DQK141" s="394"/>
      <c r="DQL141" s="394"/>
      <c r="DQM141" s="394"/>
      <c r="DQN141" s="394"/>
      <c r="DQO141" s="394"/>
      <c r="DQP141" s="394"/>
      <c r="DQQ141" s="394"/>
      <c r="DQR141" s="394"/>
      <c r="DQS141" s="394"/>
      <c r="DQT141" s="394"/>
      <c r="DQU141" s="394"/>
      <c r="DQV141" s="394"/>
      <c r="DQW141" s="394"/>
      <c r="DQX141" s="394"/>
      <c r="DQY141" s="394"/>
      <c r="DQZ141" s="394"/>
      <c r="DRA141" s="394"/>
      <c r="DRB141" s="394"/>
      <c r="DRC141" s="394"/>
      <c r="DRD141" s="394"/>
      <c r="DRE141" s="394"/>
      <c r="DRF141" s="394"/>
      <c r="DRG141" s="394"/>
      <c r="DRH141" s="394"/>
      <c r="DRI141" s="394"/>
      <c r="DRJ141" s="394"/>
      <c r="DRK141" s="394"/>
      <c r="DRL141" s="394"/>
      <c r="DRM141" s="394"/>
      <c r="DRN141" s="394"/>
      <c r="DRO141" s="394"/>
      <c r="DRP141" s="394"/>
      <c r="DRQ141" s="394"/>
      <c r="DRR141" s="394"/>
      <c r="DRS141" s="394"/>
      <c r="DRT141" s="394"/>
      <c r="DRU141" s="394"/>
      <c r="DRV141" s="394"/>
      <c r="DRW141" s="394"/>
      <c r="DRX141" s="394"/>
      <c r="DRY141" s="394"/>
      <c r="DRZ141" s="394"/>
      <c r="DSA141" s="394"/>
      <c r="DSB141" s="394"/>
      <c r="DSC141" s="394"/>
      <c r="DSD141" s="394"/>
      <c r="DSE141" s="394"/>
      <c r="DSF141" s="394"/>
      <c r="DSG141" s="394"/>
      <c r="DSH141" s="394"/>
      <c r="DSI141" s="394"/>
      <c r="DSJ141" s="394"/>
      <c r="DSK141" s="394"/>
      <c r="DSL141" s="394"/>
      <c r="DSM141" s="394"/>
      <c r="DSN141" s="394"/>
      <c r="DSO141" s="394"/>
      <c r="DSP141" s="394"/>
      <c r="DSQ141" s="394"/>
      <c r="DSR141" s="394"/>
      <c r="DSS141" s="394"/>
      <c r="DST141" s="394"/>
      <c r="DSU141" s="394"/>
      <c r="DSV141" s="394"/>
      <c r="DSW141" s="394"/>
      <c r="DSX141" s="394"/>
      <c r="DSY141" s="394"/>
      <c r="DSZ141" s="394"/>
      <c r="DTA141" s="394"/>
      <c r="DTB141" s="394"/>
      <c r="DTC141" s="394"/>
      <c r="DTD141" s="394"/>
      <c r="DTE141" s="394"/>
      <c r="DTF141" s="394"/>
      <c r="DTG141" s="394"/>
      <c r="DTH141" s="394"/>
      <c r="DTI141" s="394"/>
      <c r="DTJ141" s="394"/>
      <c r="DTK141" s="394"/>
      <c r="DTL141" s="394"/>
      <c r="DTM141" s="394"/>
      <c r="DTN141" s="394"/>
      <c r="DTO141" s="394"/>
      <c r="DTP141" s="394"/>
      <c r="DTQ141" s="394"/>
      <c r="DTR141" s="394"/>
      <c r="DTS141" s="394"/>
      <c r="DTT141" s="394"/>
      <c r="DTU141" s="394"/>
      <c r="DTV141" s="394"/>
      <c r="DTW141" s="394"/>
      <c r="DTX141" s="394"/>
      <c r="DTY141" s="394"/>
      <c r="DTZ141" s="394"/>
      <c r="DUA141" s="394"/>
      <c r="DUB141" s="394"/>
      <c r="DUC141" s="394"/>
      <c r="DUD141" s="394"/>
      <c r="DUE141" s="394"/>
      <c r="DUF141" s="394"/>
      <c r="DUG141" s="394"/>
      <c r="DUH141" s="394"/>
      <c r="DUI141" s="394"/>
      <c r="DUJ141" s="394"/>
      <c r="DUK141" s="394"/>
      <c r="DUL141" s="394"/>
      <c r="DUM141" s="394"/>
      <c r="DUN141" s="394"/>
      <c r="DUO141" s="394"/>
      <c r="DUP141" s="394"/>
      <c r="DUQ141" s="394"/>
      <c r="DUR141" s="394"/>
      <c r="DUS141" s="394"/>
      <c r="DUT141" s="394"/>
      <c r="DUU141" s="394"/>
      <c r="DUV141" s="394"/>
      <c r="DUW141" s="394"/>
      <c r="DUX141" s="394"/>
      <c r="DUY141" s="394"/>
      <c r="DUZ141" s="394"/>
      <c r="DVA141" s="394"/>
      <c r="DVB141" s="394"/>
      <c r="DVC141" s="394"/>
      <c r="DVD141" s="394"/>
      <c r="DVE141" s="394"/>
      <c r="DVF141" s="394"/>
      <c r="DVG141" s="394"/>
      <c r="DVH141" s="394"/>
      <c r="DVI141" s="394"/>
      <c r="DVJ141" s="394"/>
      <c r="DVK141" s="394"/>
      <c r="DVL141" s="394"/>
      <c r="DVM141" s="394"/>
      <c r="DVN141" s="394"/>
      <c r="DVO141" s="394"/>
      <c r="DVP141" s="394"/>
      <c r="DVQ141" s="394"/>
      <c r="DVR141" s="394"/>
      <c r="DVS141" s="394"/>
      <c r="DVT141" s="394"/>
      <c r="DVU141" s="394"/>
      <c r="DVV141" s="394"/>
      <c r="DVW141" s="394"/>
      <c r="DVX141" s="394"/>
      <c r="DVY141" s="394"/>
      <c r="DVZ141" s="394"/>
      <c r="DWA141" s="394"/>
      <c r="DWB141" s="394"/>
      <c r="DWC141" s="394"/>
      <c r="DWD141" s="394"/>
      <c r="DWE141" s="394"/>
      <c r="DWF141" s="394"/>
      <c r="DWG141" s="394"/>
      <c r="DWH141" s="394"/>
      <c r="DWI141" s="394"/>
      <c r="DWJ141" s="394"/>
      <c r="DWK141" s="394"/>
      <c r="DWL141" s="394"/>
      <c r="DWM141" s="394"/>
      <c r="DWN141" s="394"/>
      <c r="DWO141" s="394"/>
      <c r="DWP141" s="394"/>
      <c r="DWQ141" s="394"/>
      <c r="DWR141" s="394"/>
      <c r="DWS141" s="394"/>
      <c r="DWT141" s="394"/>
      <c r="DWU141" s="394"/>
      <c r="DWV141" s="394"/>
      <c r="DWW141" s="394"/>
      <c r="DWX141" s="394"/>
      <c r="DWY141" s="394"/>
      <c r="DWZ141" s="394"/>
      <c r="DXA141" s="394"/>
      <c r="DXB141" s="394"/>
      <c r="DXC141" s="394"/>
      <c r="DXD141" s="394"/>
      <c r="DXE141" s="394"/>
      <c r="DXF141" s="394"/>
      <c r="DXG141" s="394"/>
      <c r="DXH141" s="394"/>
      <c r="DXI141" s="394"/>
      <c r="DXJ141" s="394"/>
      <c r="DXK141" s="394"/>
      <c r="DXL141" s="394"/>
      <c r="DXM141" s="394"/>
      <c r="DXN141" s="394"/>
      <c r="DXO141" s="394"/>
      <c r="DXP141" s="394"/>
      <c r="DXQ141" s="394"/>
      <c r="DXR141" s="394"/>
      <c r="DXS141" s="394"/>
      <c r="DXT141" s="394"/>
      <c r="DXU141" s="394"/>
      <c r="DXV141" s="394"/>
      <c r="DXW141" s="394"/>
      <c r="DXX141" s="394"/>
      <c r="DXY141" s="394"/>
      <c r="DXZ141" s="394"/>
      <c r="DYA141" s="394"/>
      <c r="DYB141" s="394"/>
      <c r="DYC141" s="394"/>
      <c r="DYD141" s="394"/>
      <c r="DYE141" s="394"/>
      <c r="DYF141" s="394"/>
      <c r="DYG141" s="394"/>
      <c r="DYH141" s="394"/>
      <c r="DYI141" s="394"/>
      <c r="DYJ141" s="394"/>
      <c r="DYK141" s="394"/>
      <c r="DYL141" s="394"/>
      <c r="DYM141" s="394"/>
      <c r="DYN141" s="394"/>
      <c r="DYO141" s="394"/>
      <c r="DYP141" s="394"/>
      <c r="DYQ141" s="394"/>
      <c r="DYR141" s="394"/>
      <c r="DYS141" s="394"/>
      <c r="DYT141" s="394"/>
      <c r="DYU141" s="394"/>
      <c r="DYV141" s="394"/>
      <c r="DYW141" s="394"/>
      <c r="DYX141" s="394"/>
      <c r="DYY141" s="394"/>
      <c r="DYZ141" s="394"/>
      <c r="DZA141" s="394"/>
      <c r="DZB141" s="394"/>
      <c r="DZC141" s="394"/>
      <c r="DZD141" s="394"/>
      <c r="DZE141" s="394"/>
      <c r="DZF141" s="394"/>
      <c r="DZG141" s="394"/>
      <c r="DZH141" s="394"/>
      <c r="DZI141" s="394"/>
      <c r="DZJ141" s="394"/>
      <c r="DZK141" s="394"/>
      <c r="DZL141" s="394"/>
      <c r="DZM141" s="394"/>
      <c r="DZN141" s="394"/>
      <c r="DZO141" s="394"/>
      <c r="DZP141" s="394"/>
      <c r="DZQ141" s="394"/>
      <c r="DZR141" s="394"/>
      <c r="DZS141" s="394"/>
      <c r="DZT141" s="394"/>
      <c r="DZU141" s="394"/>
      <c r="DZV141" s="394"/>
      <c r="DZW141" s="394"/>
      <c r="DZX141" s="394"/>
      <c r="DZY141" s="394"/>
      <c r="DZZ141" s="394"/>
      <c r="EAA141" s="394"/>
      <c r="EAB141" s="394"/>
      <c r="EAC141" s="394"/>
      <c r="EAD141" s="394"/>
      <c r="EAE141" s="394"/>
      <c r="EAF141" s="394"/>
      <c r="EAG141" s="394"/>
      <c r="EAH141" s="394"/>
      <c r="EAI141" s="394"/>
      <c r="EAJ141" s="394"/>
      <c r="EAK141" s="394"/>
      <c r="EAL141" s="394"/>
      <c r="EAM141" s="394"/>
      <c r="EAN141" s="394"/>
      <c r="EAO141" s="394"/>
      <c r="EAP141" s="394"/>
      <c r="EAQ141" s="394"/>
      <c r="EAR141" s="394"/>
      <c r="EAS141" s="394"/>
      <c r="EAT141" s="394"/>
      <c r="EAU141" s="394"/>
      <c r="EAV141" s="394"/>
      <c r="EAW141" s="394"/>
      <c r="EAX141" s="394"/>
      <c r="EAY141" s="394"/>
      <c r="EAZ141" s="394"/>
      <c r="EBA141" s="394"/>
      <c r="EBB141" s="394"/>
      <c r="EBC141" s="394"/>
      <c r="EBD141" s="394"/>
      <c r="EBE141" s="394"/>
      <c r="EBF141" s="394"/>
      <c r="EBG141" s="394"/>
      <c r="EBH141" s="394"/>
      <c r="EBI141" s="394"/>
      <c r="EBJ141" s="394"/>
      <c r="EBK141" s="394"/>
      <c r="EBL141" s="394"/>
      <c r="EBM141" s="394"/>
      <c r="EBN141" s="394"/>
      <c r="EBO141" s="394"/>
      <c r="EBP141" s="394"/>
      <c r="EBQ141" s="394"/>
      <c r="EBR141" s="394"/>
      <c r="EBS141" s="394"/>
      <c r="EBT141" s="394"/>
      <c r="EBU141" s="394"/>
      <c r="EBV141" s="394"/>
      <c r="EBW141" s="394"/>
      <c r="EBX141" s="394"/>
      <c r="EBY141" s="394"/>
      <c r="EBZ141" s="394"/>
      <c r="ECA141" s="394"/>
      <c r="ECB141" s="394"/>
      <c r="ECC141" s="394"/>
      <c r="ECD141" s="394"/>
      <c r="ECE141" s="394"/>
      <c r="ECF141" s="394"/>
      <c r="ECG141" s="394"/>
      <c r="ECH141" s="394"/>
      <c r="ECI141" s="394"/>
      <c r="ECJ141" s="394"/>
      <c r="ECK141" s="394"/>
      <c r="ECL141" s="394"/>
      <c r="ECM141" s="394"/>
      <c r="ECN141" s="394"/>
      <c r="ECO141" s="394"/>
      <c r="ECP141" s="394"/>
      <c r="ECQ141" s="394"/>
      <c r="ECR141" s="394"/>
      <c r="ECS141" s="394"/>
      <c r="ECT141" s="394"/>
      <c r="ECU141" s="394"/>
      <c r="ECV141" s="394"/>
      <c r="ECW141" s="394"/>
      <c r="ECX141" s="394"/>
      <c r="ECY141" s="394"/>
      <c r="ECZ141" s="394"/>
      <c r="EDA141" s="394"/>
      <c r="EDB141" s="394"/>
      <c r="EDC141" s="394"/>
      <c r="EDD141" s="394"/>
      <c r="EDE141" s="394"/>
      <c r="EDF141" s="394"/>
      <c r="EDG141" s="394"/>
      <c r="EDH141" s="394"/>
      <c r="EDI141" s="394"/>
      <c r="EDJ141" s="394"/>
      <c r="EDK141" s="394"/>
      <c r="EDL141" s="394"/>
      <c r="EDM141" s="394"/>
      <c r="EDN141" s="394"/>
      <c r="EDO141" s="394"/>
      <c r="EDP141" s="394"/>
      <c r="EDQ141" s="394"/>
      <c r="EDR141" s="394"/>
      <c r="EDS141" s="394"/>
      <c r="EDT141" s="394"/>
      <c r="EDU141" s="394"/>
      <c r="EDV141" s="394"/>
      <c r="EDW141" s="394"/>
      <c r="EDX141" s="394"/>
      <c r="EDY141" s="394"/>
      <c r="EDZ141" s="394"/>
      <c r="EEA141" s="394"/>
      <c r="EEB141" s="394"/>
      <c r="EEC141" s="394"/>
      <c r="EED141" s="394"/>
      <c r="EEE141" s="394"/>
      <c r="EEF141" s="394"/>
      <c r="EEG141" s="394"/>
      <c r="EEH141" s="394"/>
      <c r="EEI141" s="394"/>
      <c r="EEJ141" s="394"/>
      <c r="EEK141" s="394"/>
      <c r="EEL141" s="394"/>
      <c r="EEM141" s="394"/>
      <c r="EEN141" s="394"/>
      <c r="EEO141" s="394"/>
      <c r="EEP141" s="394"/>
      <c r="EEQ141" s="394"/>
      <c r="EER141" s="394"/>
      <c r="EES141" s="394"/>
      <c r="EET141" s="394"/>
      <c r="EEU141" s="394"/>
      <c r="EEV141" s="394"/>
      <c r="EEW141" s="394"/>
      <c r="EEX141" s="394"/>
      <c r="EEY141" s="394"/>
      <c r="EEZ141" s="394"/>
      <c r="EFA141" s="394"/>
      <c r="EFB141" s="394"/>
      <c r="EFC141" s="394"/>
      <c r="EFD141" s="394"/>
      <c r="EFE141" s="394"/>
      <c r="EFF141" s="394"/>
      <c r="EFG141" s="394"/>
      <c r="EFH141" s="394"/>
      <c r="EFI141" s="394"/>
      <c r="EFJ141" s="394"/>
      <c r="EFK141" s="394"/>
      <c r="EFL141" s="394"/>
      <c r="EFM141" s="394"/>
      <c r="EFN141" s="394"/>
      <c r="EFO141" s="394"/>
      <c r="EFP141" s="394"/>
      <c r="EFQ141" s="394"/>
      <c r="EFR141" s="394"/>
      <c r="EFS141" s="394"/>
      <c r="EFT141" s="394"/>
      <c r="EFU141" s="394"/>
      <c r="EFV141" s="394"/>
      <c r="EFW141" s="394"/>
      <c r="EFX141" s="394"/>
      <c r="EFY141" s="394"/>
      <c r="EFZ141" s="394"/>
      <c r="EGA141" s="394"/>
      <c r="EGB141" s="394"/>
      <c r="EGC141" s="394"/>
      <c r="EGD141" s="394"/>
      <c r="EGE141" s="394"/>
      <c r="EGF141" s="394"/>
      <c r="EGG141" s="394"/>
      <c r="EGH141" s="394"/>
      <c r="EGI141" s="394"/>
      <c r="EGJ141" s="394"/>
      <c r="EGK141" s="394"/>
      <c r="EGL141" s="394"/>
      <c r="EGM141" s="394"/>
      <c r="EGN141" s="394"/>
      <c r="EGO141" s="394"/>
      <c r="EGP141" s="394"/>
      <c r="EGQ141" s="394"/>
      <c r="EGR141" s="394"/>
      <c r="EGS141" s="394"/>
      <c r="EGT141" s="394"/>
      <c r="EGU141" s="394"/>
      <c r="EGV141" s="394"/>
      <c r="EGW141" s="394"/>
      <c r="EGX141" s="394"/>
      <c r="EGY141" s="394"/>
      <c r="EGZ141" s="394"/>
      <c r="EHA141" s="394"/>
      <c r="EHB141" s="394"/>
      <c r="EHC141" s="394"/>
      <c r="EHD141" s="394"/>
      <c r="EHE141" s="394"/>
      <c r="EHF141" s="394"/>
      <c r="EHG141" s="394"/>
      <c r="EHH141" s="394"/>
      <c r="EHI141" s="394"/>
      <c r="EHJ141" s="394"/>
      <c r="EHK141" s="394"/>
      <c r="EHL141" s="394"/>
      <c r="EHM141" s="394"/>
      <c r="EHN141" s="394"/>
      <c r="EHO141" s="394"/>
      <c r="EHP141" s="394"/>
      <c r="EHQ141" s="394"/>
      <c r="EHR141" s="394"/>
      <c r="EHS141" s="394"/>
      <c r="EHT141" s="394"/>
      <c r="EHU141" s="394"/>
      <c r="EHV141" s="394"/>
      <c r="EHW141" s="394"/>
      <c r="EHX141" s="394"/>
      <c r="EHY141" s="394"/>
      <c r="EHZ141" s="394"/>
      <c r="EIA141" s="394"/>
      <c r="EIB141" s="394"/>
      <c r="EIC141" s="394"/>
      <c r="EID141" s="394"/>
      <c r="EIE141" s="394"/>
      <c r="EIF141" s="394"/>
      <c r="EIG141" s="394"/>
      <c r="EIH141" s="394"/>
      <c r="EII141" s="394"/>
      <c r="EIJ141" s="394"/>
      <c r="EIK141" s="394"/>
      <c r="EIL141" s="394"/>
      <c r="EIM141" s="394"/>
      <c r="EIN141" s="394"/>
      <c r="EIO141" s="394"/>
      <c r="EIP141" s="394"/>
      <c r="EIQ141" s="394"/>
      <c r="EIR141" s="394"/>
      <c r="EIS141" s="394"/>
      <c r="EIT141" s="394"/>
      <c r="EIU141" s="394"/>
      <c r="EIV141" s="394"/>
      <c r="EIW141" s="394"/>
      <c r="EIX141" s="394"/>
      <c r="EIY141" s="394"/>
      <c r="EIZ141" s="394"/>
      <c r="EJA141" s="394"/>
      <c r="EJB141" s="394"/>
      <c r="EJC141" s="394"/>
      <c r="EJD141" s="394"/>
      <c r="EJE141" s="394"/>
      <c r="EJF141" s="394"/>
      <c r="EJG141" s="394"/>
      <c r="EJH141" s="394"/>
      <c r="EJI141" s="394"/>
      <c r="EJJ141" s="394"/>
      <c r="EJK141" s="394"/>
      <c r="EJL141" s="394"/>
      <c r="EJM141" s="394"/>
      <c r="EJN141" s="394"/>
      <c r="EJO141" s="394"/>
      <c r="EJP141" s="394"/>
      <c r="EJQ141" s="394"/>
      <c r="EJR141" s="394"/>
      <c r="EJS141" s="394"/>
      <c r="EJT141" s="394"/>
      <c r="EJU141" s="394"/>
      <c r="EJV141" s="394"/>
      <c r="EJW141" s="394"/>
      <c r="EJX141" s="394"/>
      <c r="EJY141" s="394"/>
      <c r="EJZ141" s="394"/>
      <c r="EKA141" s="394"/>
      <c r="EKB141" s="394"/>
      <c r="EKC141" s="394"/>
      <c r="EKD141" s="394"/>
      <c r="EKE141" s="394"/>
      <c r="EKF141" s="394"/>
      <c r="EKG141" s="394"/>
      <c r="EKH141" s="394"/>
      <c r="EKI141" s="394"/>
      <c r="EKJ141" s="394"/>
      <c r="EKK141" s="394"/>
      <c r="EKL141" s="394"/>
      <c r="EKM141" s="394"/>
      <c r="EKN141" s="394"/>
      <c r="EKO141" s="394"/>
      <c r="EKP141" s="394"/>
      <c r="EKQ141" s="394"/>
      <c r="EKR141" s="394"/>
      <c r="EKS141" s="394"/>
      <c r="EKT141" s="394"/>
      <c r="EKU141" s="394"/>
      <c r="EKV141" s="394"/>
      <c r="EKW141" s="394"/>
      <c r="EKX141" s="394"/>
      <c r="EKY141" s="394"/>
      <c r="EKZ141" s="394"/>
      <c r="ELA141" s="394"/>
      <c r="ELB141" s="394"/>
      <c r="ELC141" s="394"/>
      <c r="ELD141" s="394"/>
      <c r="ELE141" s="394"/>
      <c r="ELF141" s="394"/>
      <c r="ELG141" s="394"/>
      <c r="ELH141" s="394"/>
      <c r="ELI141" s="394"/>
      <c r="ELJ141" s="394"/>
      <c r="ELK141" s="394"/>
      <c r="ELL141" s="394"/>
      <c r="ELM141" s="394"/>
      <c r="ELN141" s="394"/>
      <c r="ELO141" s="394"/>
      <c r="ELP141" s="394"/>
      <c r="ELQ141" s="394"/>
      <c r="ELR141" s="394"/>
      <c r="ELS141" s="394"/>
      <c r="ELT141" s="394"/>
      <c r="ELU141" s="394"/>
      <c r="ELV141" s="394"/>
      <c r="ELW141" s="394"/>
      <c r="ELX141" s="394"/>
      <c r="ELY141" s="394"/>
      <c r="ELZ141" s="394"/>
      <c r="EMA141" s="394"/>
      <c r="EMB141" s="394"/>
      <c r="EMC141" s="394"/>
      <c r="EMD141" s="394"/>
      <c r="EME141" s="394"/>
      <c r="EMF141" s="394"/>
      <c r="EMG141" s="394"/>
      <c r="EMH141" s="394"/>
      <c r="EMI141" s="394"/>
      <c r="EMJ141" s="394"/>
      <c r="EMK141" s="394"/>
      <c r="EML141" s="394"/>
      <c r="EMM141" s="394"/>
      <c r="EMN141" s="394"/>
      <c r="EMO141" s="394"/>
      <c r="EMP141" s="394"/>
      <c r="EMQ141" s="394"/>
      <c r="EMR141" s="394"/>
      <c r="EMS141" s="394"/>
      <c r="EMT141" s="394"/>
      <c r="EMU141" s="394"/>
      <c r="EMV141" s="394"/>
      <c r="EMW141" s="394"/>
      <c r="EMX141" s="394"/>
      <c r="EMY141" s="394"/>
      <c r="EMZ141" s="394"/>
      <c r="ENA141" s="394"/>
      <c r="ENB141" s="394"/>
      <c r="ENC141" s="394"/>
      <c r="END141" s="394"/>
      <c r="ENE141" s="394"/>
      <c r="ENF141" s="394"/>
      <c r="ENG141" s="394"/>
      <c r="ENH141" s="394"/>
      <c r="ENI141" s="394"/>
      <c r="ENJ141" s="394"/>
      <c r="ENK141" s="394"/>
      <c r="ENL141" s="394"/>
      <c r="ENM141" s="394"/>
      <c r="ENN141" s="394"/>
      <c r="ENO141" s="394"/>
      <c r="ENP141" s="394"/>
      <c r="ENQ141" s="394"/>
      <c r="ENR141" s="394"/>
      <c r="ENS141" s="394"/>
      <c r="ENT141" s="394"/>
      <c r="ENU141" s="394"/>
      <c r="ENV141" s="394"/>
      <c r="ENW141" s="394"/>
      <c r="ENX141" s="394"/>
      <c r="ENY141" s="394"/>
      <c r="ENZ141" s="394"/>
      <c r="EOA141" s="394"/>
      <c r="EOB141" s="394"/>
      <c r="EOC141" s="394"/>
      <c r="EOD141" s="394"/>
      <c r="EOE141" s="394"/>
      <c r="EOF141" s="394"/>
      <c r="EOG141" s="394"/>
      <c r="EOH141" s="394"/>
      <c r="EOI141" s="394"/>
      <c r="EOJ141" s="394"/>
      <c r="EOK141" s="394"/>
      <c r="EOL141" s="394"/>
      <c r="EOM141" s="394"/>
      <c r="EON141" s="394"/>
      <c r="EOO141" s="394"/>
      <c r="EOP141" s="394"/>
      <c r="EOQ141" s="394"/>
      <c r="EOR141" s="394"/>
      <c r="EOS141" s="394"/>
      <c r="EOT141" s="394"/>
      <c r="EOU141" s="394"/>
      <c r="EOV141" s="394"/>
      <c r="EOW141" s="394"/>
      <c r="EOX141" s="394"/>
      <c r="EOY141" s="394"/>
      <c r="EOZ141" s="394"/>
      <c r="EPA141" s="394"/>
      <c r="EPB141" s="394"/>
      <c r="EPC141" s="394"/>
      <c r="EPD141" s="394"/>
      <c r="EPE141" s="394"/>
      <c r="EPF141" s="394"/>
      <c r="EPG141" s="394"/>
      <c r="EPH141" s="394"/>
      <c r="EPI141" s="394"/>
      <c r="EPJ141" s="394"/>
      <c r="EPK141" s="394"/>
      <c r="EPL141" s="394"/>
      <c r="EPM141" s="394"/>
      <c r="EPN141" s="394"/>
      <c r="EPO141" s="394"/>
      <c r="EPP141" s="394"/>
      <c r="EPQ141" s="394"/>
      <c r="EPR141" s="394"/>
      <c r="EPS141" s="394"/>
      <c r="EPT141" s="394"/>
      <c r="EPU141" s="394"/>
      <c r="EPV141" s="394"/>
      <c r="EPW141" s="394"/>
      <c r="EPX141" s="394"/>
      <c r="EPY141" s="394"/>
      <c r="EPZ141" s="394"/>
      <c r="EQA141" s="394"/>
      <c r="EQB141" s="394"/>
      <c r="EQC141" s="394"/>
      <c r="EQD141" s="394"/>
      <c r="EQE141" s="394"/>
      <c r="EQF141" s="394"/>
      <c r="EQG141" s="394"/>
      <c r="EQH141" s="394"/>
      <c r="EQI141" s="394"/>
      <c r="EQJ141" s="394"/>
      <c r="EQK141" s="394"/>
      <c r="EQL141" s="394"/>
      <c r="EQM141" s="394"/>
      <c r="EQN141" s="394"/>
      <c r="EQO141" s="394"/>
      <c r="EQP141" s="394"/>
      <c r="EQQ141" s="394"/>
      <c r="EQR141" s="394"/>
      <c r="EQS141" s="394"/>
      <c r="EQT141" s="394"/>
      <c r="EQU141" s="394"/>
      <c r="EQV141" s="394"/>
      <c r="EQW141" s="394"/>
      <c r="EQX141" s="394"/>
      <c r="EQY141" s="394"/>
      <c r="EQZ141" s="394"/>
      <c r="ERA141" s="394"/>
      <c r="ERB141" s="394"/>
      <c r="ERC141" s="394"/>
      <c r="ERD141" s="394"/>
      <c r="ERE141" s="394"/>
      <c r="ERF141" s="394"/>
      <c r="ERG141" s="394"/>
      <c r="ERH141" s="394"/>
      <c r="ERI141" s="394"/>
      <c r="ERJ141" s="394"/>
      <c r="ERK141" s="394"/>
      <c r="ERL141" s="394"/>
      <c r="ERM141" s="394"/>
      <c r="ERN141" s="394"/>
      <c r="ERO141" s="394"/>
      <c r="ERP141" s="394"/>
      <c r="ERQ141" s="394"/>
      <c r="ERR141" s="394"/>
      <c r="ERS141" s="394"/>
      <c r="ERT141" s="394"/>
      <c r="ERU141" s="394"/>
      <c r="ERV141" s="394"/>
      <c r="ERW141" s="394"/>
      <c r="ERX141" s="394"/>
      <c r="ERY141" s="394"/>
      <c r="ERZ141" s="394"/>
      <c r="ESA141" s="394"/>
      <c r="ESB141" s="394"/>
      <c r="ESC141" s="394"/>
      <c r="ESD141" s="394"/>
      <c r="ESE141" s="394"/>
      <c r="ESF141" s="394"/>
      <c r="ESG141" s="394"/>
      <c r="ESH141" s="394"/>
      <c r="ESI141" s="394"/>
      <c r="ESJ141" s="394"/>
      <c r="ESK141" s="394"/>
      <c r="ESL141" s="394"/>
      <c r="ESM141" s="394"/>
      <c r="ESN141" s="394"/>
      <c r="ESO141" s="394"/>
      <c r="ESP141" s="394"/>
      <c r="ESQ141" s="394"/>
      <c r="ESR141" s="394"/>
      <c r="ESS141" s="394"/>
      <c r="EST141" s="394"/>
      <c r="ESU141" s="394"/>
      <c r="ESV141" s="394"/>
      <c r="ESW141" s="394"/>
      <c r="ESX141" s="394"/>
      <c r="ESY141" s="394"/>
      <c r="ESZ141" s="394"/>
      <c r="ETA141" s="394"/>
      <c r="ETB141" s="394"/>
      <c r="ETC141" s="394"/>
      <c r="ETD141" s="394"/>
      <c r="ETE141" s="394"/>
      <c r="ETF141" s="394"/>
      <c r="ETG141" s="394"/>
      <c r="ETH141" s="394"/>
      <c r="ETI141" s="394"/>
      <c r="ETJ141" s="394"/>
      <c r="ETK141" s="394"/>
      <c r="ETL141" s="394"/>
      <c r="ETM141" s="394"/>
      <c r="ETN141" s="394"/>
      <c r="ETO141" s="394"/>
      <c r="ETP141" s="394"/>
      <c r="ETQ141" s="394"/>
      <c r="ETR141" s="394"/>
      <c r="ETS141" s="394"/>
      <c r="ETT141" s="394"/>
      <c r="ETU141" s="394"/>
      <c r="ETV141" s="394"/>
      <c r="ETW141" s="394"/>
      <c r="ETX141" s="394"/>
      <c r="ETY141" s="394"/>
      <c r="ETZ141" s="394"/>
      <c r="EUA141" s="394"/>
      <c r="EUB141" s="394"/>
      <c r="EUC141" s="394"/>
      <c r="EUD141" s="394"/>
      <c r="EUE141" s="394"/>
      <c r="EUF141" s="394"/>
      <c r="EUG141" s="394"/>
      <c r="EUH141" s="394"/>
      <c r="EUI141" s="394"/>
      <c r="EUJ141" s="394"/>
      <c r="EUK141" s="394"/>
      <c r="EUL141" s="394"/>
      <c r="EUM141" s="394"/>
      <c r="EUN141" s="394"/>
      <c r="EUO141" s="394"/>
      <c r="EUP141" s="394"/>
      <c r="EUQ141" s="394"/>
      <c r="EUR141" s="394"/>
      <c r="EUS141" s="394"/>
      <c r="EUT141" s="394"/>
      <c r="EUU141" s="394"/>
      <c r="EUV141" s="394"/>
      <c r="EUW141" s="394"/>
      <c r="EUX141" s="394"/>
      <c r="EUY141" s="394"/>
      <c r="EUZ141" s="394"/>
      <c r="EVA141" s="394"/>
      <c r="EVB141" s="394"/>
      <c r="EVC141" s="394"/>
      <c r="EVD141" s="394"/>
      <c r="EVE141" s="394"/>
      <c r="EVF141" s="394"/>
      <c r="EVG141" s="394"/>
      <c r="EVH141" s="394"/>
      <c r="EVI141" s="394"/>
      <c r="EVJ141" s="394"/>
      <c r="EVK141" s="394"/>
      <c r="EVL141" s="394"/>
      <c r="EVM141" s="394"/>
      <c r="EVN141" s="394"/>
      <c r="EVO141" s="394"/>
      <c r="EVP141" s="394"/>
      <c r="EVQ141" s="394"/>
      <c r="EVR141" s="394"/>
      <c r="EVS141" s="394"/>
      <c r="EVT141" s="394"/>
      <c r="EVU141" s="394"/>
      <c r="EVV141" s="394"/>
      <c r="EVW141" s="394"/>
      <c r="EVX141" s="394"/>
      <c r="EVY141" s="394"/>
      <c r="EVZ141" s="394"/>
      <c r="EWA141" s="394"/>
      <c r="EWB141" s="394"/>
      <c r="EWC141" s="394"/>
      <c r="EWD141" s="394"/>
      <c r="EWE141" s="394"/>
      <c r="EWF141" s="394"/>
      <c r="EWG141" s="394"/>
      <c r="EWH141" s="394"/>
      <c r="EWI141" s="394"/>
      <c r="EWJ141" s="394"/>
      <c r="EWK141" s="394"/>
      <c r="EWL141" s="394"/>
      <c r="EWM141" s="394"/>
      <c r="EWN141" s="394"/>
      <c r="EWO141" s="394"/>
      <c r="EWP141" s="394"/>
      <c r="EWQ141" s="394"/>
      <c r="EWR141" s="394"/>
      <c r="EWS141" s="394"/>
      <c r="EWT141" s="394"/>
      <c r="EWU141" s="394"/>
      <c r="EWV141" s="394"/>
      <c r="EWW141" s="394"/>
      <c r="EWX141" s="394"/>
      <c r="EWY141" s="394"/>
      <c r="EWZ141" s="394"/>
      <c r="EXA141" s="394"/>
      <c r="EXB141" s="394"/>
      <c r="EXC141" s="394"/>
      <c r="EXD141" s="394"/>
      <c r="EXE141" s="394"/>
      <c r="EXF141" s="394"/>
      <c r="EXG141" s="394"/>
      <c r="EXH141" s="394"/>
      <c r="EXI141" s="394"/>
      <c r="EXJ141" s="394"/>
      <c r="EXK141" s="394"/>
      <c r="EXL141" s="394"/>
      <c r="EXM141" s="394"/>
      <c r="EXN141" s="394"/>
      <c r="EXO141" s="394"/>
      <c r="EXP141" s="394"/>
      <c r="EXQ141" s="394"/>
      <c r="EXR141" s="394"/>
      <c r="EXS141" s="394"/>
      <c r="EXT141" s="394"/>
      <c r="EXU141" s="394"/>
      <c r="EXV141" s="394"/>
      <c r="EXW141" s="394"/>
      <c r="EXX141" s="394"/>
      <c r="EXY141" s="394"/>
      <c r="EXZ141" s="394"/>
      <c r="EYA141" s="394"/>
      <c r="EYB141" s="394"/>
      <c r="EYC141" s="394"/>
      <c r="EYD141" s="394"/>
      <c r="EYE141" s="394"/>
      <c r="EYF141" s="394"/>
      <c r="EYG141" s="394"/>
      <c r="EYH141" s="394"/>
      <c r="EYI141" s="394"/>
      <c r="EYJ141" s="394"/>
      <c r="EYK141" s="394"/>
      <c r="EYL141" s="394"/>
      <c r="EYM141" s="394"/>
      <c r="EYN141" s="394"/>
      <c r="EYO141" s="394"/>
      <c r="EYP141" s="394"/>
      <c r="EYQ141" s="394"/>
      <c r="EYR141" s="394"/>
      <c r="EYS141" s="394"/>
      <c r="EYT141" s="394"/>
      <c r="EYU141" s="394"/>
      <c r="EYV141" s="394"/>
      <c r="EYW141" s="394"/>
      <c r="EYX141" s="394"/>
      <c r="EYY141" s="394"/>
      <c r="EYZ141" s="394"/>
      <c r="EZA141" s="394"/>
      <c r="EZB141" s="394"/>
      <c r="EZC141" s="394"/>
      <c r="EZD141" s="394"/>
      <c r="EZE141" s="394"/>
      <c r="EZF141" s="394"/>
      <c r="EZG141" s="394"/>
      <c r="EZH141" s="394"/>
      <c r="EZI141" s="394"/>
      <c r="EZJ141" s="394"/>
      <c r="EZK141" s="394"/>
      <c r="EZL141" s="394"/>
      <c r="EZM141" s="394"/>
      <c r="EZN141" s="394"/>
      <c r="EZO141" s="394"/>
      <c r="EZP141" s="394"/>
      <c r="EZQ141" s="394"/>
      <c r="EZR141" s="394"/>
      <c r="EZS141" s="394"/>
      <c r="EZT141" s="394"/>
      <c r="EZU141" s="394"/>
      <c r="EZV141" s="394"/>
      <c r="EZW141" s="394"/>
      <c r="EZX141" s="394"/>
      <c r="EZY141" s="394"/>
      <c r="EZZ141" s="394"/>
      <c r="FAA141" s="394"/>
      <c r="FAB141" s="394"/>
      <c r="FAC141" s="394"/>
      <c r="FAD141" s="394"/>
      <c r="FAE141" s="394"/>
      <c r="FAF141" s="394"/>
      <c r="FAG141" s="394"/>
      <c r="FAH141" s="394"/>
      <c r="FAI141" s="394"/>
      <c r="FAJ141" s="394"/>
      <c r="FAK141" s="394"/>
      <c r="FAL141" s="394"/>
      <c r="FAM141" s="394"/>
      <c r="FAN141" s="394"/>
      <c r="FAO141" s="394"/>
      <c r="FAP141" s="394"/>
      <c r="FAQ141" s="394"/>
      <c r="FAR141" s="394"/>
      <c r="FAS141" s="394"/>
      <c r="FAT141" s="394"/>
      <c r="FAU141" s="394"/>
      <c r="FAV141" s="394"/>
      <c r="FAW141" s="394"/>
      <c r="FAX141" s="394"/>
      <c r="FAY141" s="394"/>
      <c r="FAZ141" s="394"/>
      <c r="FBA141" s="394"/>
      <c r="FBB141" s="394"/>
      <c r="FBC141" s="394"/>
      <c r="FBD141" s="394"/>
      <c r="FBE141" s="394"/>
      <c r="FBF141" s="394"/>
      <c r="FBG141" s="394"/>
      <c r="FBH141" s="394"/>
      <c r="FBI141" s="394"/>
      <c r="FBJ141" s="394"/>
      <c r="FBK141" s="394"/>
      <c r="FBL141" s="394"/>
      <c r="FBM141" s="394"/>
      <c r="FBN141" s="394"/>
      <c r="FBO141" s="394"/>
      <c r="FBP141" s="394"/>
      <c r="FBQ141" s="394"/>
      <c r="FBR141" s="394"/>
      <c r="FBS141" s="394"/>
      <c r="FBT141" s="394"/>
      <c r="FBU141" s="394"/>
      <c r="FBV141" s="394"/>
      <c r="FBW141" s="394"/>
      <c r="FBX141" s="394"/>
      <c r="FBY141" s="394"/>
      <c r="FBZ141" s="394"/>
      <c r="FCA141" s="394"/>
      <c r="FCB141" s="394"/>
      <c r="FCC141" s="394"/>
      <c r="FCD141" s="394"/>
      <c r="FCE141" s="394"/>
      <c r="FCF141" s="394"/>
      <c r="FCG141" s="394"/>
      <c r="FCH141" s="394"/>
      <c r="FCI141" s="394"/>
      <c r="FCJ141" s="394"/>
      <c r="FCK141" s="394"/>
      <c r="FCL141" s="394"/>
      <c r="FCM141" s="394"/>
      <c r="FCN141" s="394"/>
      <c r="FCO141" s="394"/>
      <c r="FCP141" s="394"/>
      <c r="FCQ141" s="394"/>
      <c r="FCR141" s="394"/>
      <c r="FCS141" s="394"/>
      <c r="FCT141" s="394"/>
      <c r="FCU141" s="394"/>
      <c r="FCV141" s="394"/>
      <c r="FCW141" s="394"/>
      <c r="FCX141" s="394"/>
      <c r="FCY141" s="394"/>
      <c r="FCZ141" s="394"/>
      <c r="FDA141" s="394"/>
      <c r="FDB141" s="394"/>
      <c r="FDC141" s="394"/>
      <c r="FDD141" s="394"/>
      <c r="FDE141" s="394"/>
      <c r="FDF141" s="394"/>
      <c r="FDG141" s="394"/>
      <c r="FDH141" s="394"/>
      <c r="FDI141" s="394"/>
      <c r="FDJ141" s="394"/>
      <c r="FDK141" s="394"/>
      <c r="FDL141" s="394"/>
      <c r="FDM141" s="394"/>
      <c r="FDN141" s="394"/>
      <c r="FDO141" s="394"/>
      <c r="FDP141" s="394"/>
      <c r="FDQ141" s="394"/>
      <c r="FDR141" s="394"/>
      <c r="FDS141" s="394"/>
      <c r="FDT141" s="394"/>
      <c r="FDU141" s="394"/>
      <c r="FDV141" s="394"/>
      <c r="FDW141" s="394"/>
      <c r="FDX141" s="394"/>
      <c r="FDY141" s="394"/>
      <c r="FDZ141" s="394"/>
      <c r="FEA141" s="394"/>
      <c r="FEB141" s="394"/>
      <c r="FEC141" s="394"/>
      <c r="FED141" s="394"/>
      <c r="FEE141" s="394"/>
      <c r="FEF141" s="394"/>
      <c r="FEG141" s="394"/>
      <c r="FEH141" s="394"/>
      <c r="FEI141" s="394"/>
      <c r="FEJ141" s="394"/>
      <c r="FEK141" s="394"/>
      <c r="FEL141" s="394"/>
      <c r="FEM141" s="394"/>
      <c r="FEN141" s="394"/>
      <c r="FEO141" s="394"/>
      <c r="FEP141" s="394"/>
      <c r="FEQ141" s="394"/>
      <c r="FER141" s="394"/>
      <c r="FES141" s="394"/>
      <c r="FET141" s="394"/>
      <c r="FEU141" s="394"/>
      <c r="FEV141" s="394"/>
      <c r="FEW141" s="394"/>
      <c r="FEX141" s="394"/>
      <c r="FEY141" s="394"/>
      <c r="FEZ141" s="394"/>
      <c r="FFA141" s="394"/>
      <c r="FFB141" s="394"/>
      <c r="FFC141" s="394"/>
      <c r="FFD141" s="394"/>
      <c r="FFE141" s="394"/>
      <c r="FFF141" s="394"/>
      <c r="FFG141" s="394"/>
      <c r="FFH141" s="394"/>
      <c r="FFI141" s="394"/>
      <c r="FFJ141" s="394"/>
      <c r="FFK141" s="394"/>
      <c r="FFL141" s="394"/>
      <c r="FFM141" s="394"/>
      <c r="FFN141" s="394"/>
      <c r="FFO141" s="394"/>
      <c r="FFP141" s="394"/>
      <c r="FFQ141" s="394"/>
      <c r="FFR141" s="394"/>
      <c r="FFS141" s="394"/>
      <c r="FFT141" s="394"/>
      <c r="FFU141" s="394"/>
      <c r="FFV141" s="394"/>
      <c r="FFW141" s="394"/>
      <c r="FFX141" s="394"/>
      <c r="FFY141" s="394"/>
      <c r="FFZ141" s="394"/>
      <c r="FGA141" s="394"/>
      <c r="FGB141" s="394"/>
      <c r="FGC141" s="394"/>
      <c r="FGD141" s="394"/>
      <c r="FGE141" s="394"/>
      <c r="FGF141" s="394"/>
      <c r="FGG141" s="394"/>
      <c r="FGH141" s="394"/>
      <c r="FGI141" s="394"/>
      <c r="FGJ141" s="394"/>
      <c r="FGK141" s="394"/>
      <c r="FGL141" s="394"/>
      <c r="FGM141" s="394"/>
      <c r="FGN141" s="394"/>
      <c r="FGO141" s="394"/>
      <c r="FGP141" s="394"/>
      <c r="FGQ141" s="394"/>
      <c r="FGR141" s="394"/>
      <c r="FGS141" s="394"/>
      <c r="FGT141" s="394"/>
      <c r="FGU141" s="394"/>
      <c r="FGV141" s="394"/>
      <c r="FGW141" s="394"/>
      <c r="FGX141" s="394"/>
      <c r="FGY141" s="394"/>
      <c r="FGZ141" s="394"/>
      <c r="FHA141" s="394"/>
      <c r="FHB141" s="394"/>
      <c r="FHC141" s="394"/>
      <c r="FHD141" s="394"/>
      <c r="FHE141" s="394"/>
      <c r="FHF141" s="394"/>
      <c r="FHG141" s="394"/>
      <c r="FHH141" s="394"/>
      <c r="FHI141" s="394"/>
      <c r="FHJ141" s="394"/>
      <c r="FHK141" s="394"/>
      <c r="FHL141" s="394"/>
      <c r="FHM141" s="394"/>
      <c r="FHN141" s="394"/>
      <c r="FHO141" s="394"/>
      <c r="FHP141" s="394"/>
      <c r="FHQ141" s="394"/>
      <c r="FHR141" s="394"/>
      <c r="FHS141" s="394"/>
      <c r="FHT141" s="394"/>
      <c r="FHU141" s="394"/>
      <c r="FHV141" s="394"/>
      <c r="FHW141" s="394"/>
      <c r="FHX141" s="394"/>
      <c r="FHY141" s="394"/>
      <c r="FHZ141" s="394"/>
      <c r="FIA141" s="394"/>
      <c r="FIB141" s="394"/>
      <c r="FIC141" s="394"/>
      <c r="FID141" s="394"/>
      <c r="FIE141" s="394"/>
      <c r="FIF141" s="394"/>
      <c r="FIG141" s="394"/>
      <c r="FIH141" s="394"/>
      <c r="FII141" s="394"/>
      <c r="FIJ141" s="394"/>
      <c r="FIK141" s="394"/>
      <c r="FIL141" s="394"/>
      <c r="FIM141" s="394"/>
      <c r="FIN141" s="394"/>
      <c r="FIO141" s="394"/>
      <c r="FIP141" s="394"/>
      <c r="FIQ141" s="394"/>
      <c r="FIR141" s="394"/>
      <c r="FIS141" s="394"/>
      <c r="FIT141" s="394"/>
      <c r="FIU141" s="394"/>
      <c r="FIV141" s="394"/>
      <c r="FIW141" s="394"/>
      <c r="FIX141" s="394"/>
      <c r="FIY141" s="394"/>
      <c r="FIZ141" s="394"/>
      <c r="FJA141" s="394"/>
      <c r="FJB141" s="394"/>
      <c r="FJC141" s="394"/>
      <c r="FJD141" s="394"/>
      <c r="FJE141" s="394"/>
      <c r="FJF141" s="394"/>
      <c r="FJG141" s="394"/>
      <c r="FJH141" s="394"/>
      <c r="FJI141" s="394"/>
      <c r="FJJ141" s="394"/>
      <c r="FJK141" s="394"/>
      <c r="FJL141" s="394"/>
      <c r="FJM141" s="394"/>
      <c r="FJN141" s="394"/>
      <c r="FJO141" s="394"/>
      <c r="FJP141" s="394"/>
      <c r="FJQ141" s="394"/>
      <c r="FJR141" s="394"/>
      <c r="FJS141" s="394"/>
      <c r="FJT141" s="394"/>
      <c r="FJU141" s="394"/>
      <c r="FJV141" s="394"/>
      <c r="FJW141" s="394"/>
      <c r="FJX141" s="394"/>
      <c r="FJY141" s="394"/>
      <c r="FJZ141" s="394"/>
      <c r="FKA141" s="394"/>
      <c r="FKB141" s="394"/>
      <c r="FKC141" s="394"/>
      <c r="FKD141" s="394"/>
      <c r="FKE141" s="394"/>
      <c r="FKF141" s="394"/>
      <c r="FKG141" s="394"/>
      <c r="FKH141" s="394"/>
      <c r="FKI141" s="394"/>
      <c r="FKJ141" s="394"/>
      <c r="FKK141" s="394"/>
      <c r="FKL141" s="394"/>
      <c r="FKM141" s="394"/>
      <c r="FKN141" s="394"/>
      <c r="FKO141" s="394"/>
      <c r="FKP141" s="394"/>
      <c r="FKQ141" s="394"/>
      <c r="FKR141" s="394"/>
      <c r="FKS141" s="394"/>
      <c r="FKT141" s="394"/>
      <c r="FKU141" s="394"/>
      <c r="FKV141" s="394"/>
      <c r="FKW141" s="394"/>
      <c r="FKX141" s="394"/>
      <c r="FKY141" s="394"/>
      <c r="FKZ141" s="394"/>
      <c r="FLA141" s="394"/>
      <c r="FLB141" s="394"/>
      <c r="FLC141" s="394"/>
      <c r="FLD141" s="394"/>
      <c r="FLE141" s="394"/>
      <c r="FLF141" s="394"/>
      <c r="FLG141" s="394"/>
      <c r="FLH141" s="394"/>
      <c r="FLI141" s="394"/>
      <c r="FLJ141" s="394"/>
      <c r="FLK141" s="394"/>
      <c r="FLL141" s="394"/>
      <c r="FLM141" s="394"/>
      <c r="FLN141" s="394"/>
      <c r="FLO141" s="394"/>
      <c r="FLP141" s="394"/>
      <c r="FLQ141" s="394"/>
      <c r="FLR141" s="394"/>
      <c r="FLS141" s="394"/>
      <c r="FLT141" s="394"/>
      <c r="FLU141" s="394"/>
      <c r="FLV141" s="394"/>
      <c r="FLW141" s="394"/>
      <c r="FLX141" s="394"/>
      <c r="FLY141" s="394"/>
      <c r="FLZ141" s="394"/>
      <c r="FMA141" s="394"/>
      <c r="FMB141" s="394"/>
      <c r="FMC141" s="394"/>
      <c r="FMD141" s="394"/>
      <c r="FME141" s="394"/>
      <c r="FMF141" s="394"/>
      <c r="FMG141" s="394"/>
      <c r="FMH141" s="394"/>
      <c r="FMI141" s="394"/>
      <c r="FMJ141" s="394"/>
      <c r="FMK141" s="394"/>
      <c r="FML141" s="394"/>
      <c r="FMM141" s="394"/>
      <c r="FMN141" s="394"/>
      <c r="FMO141" s="394"/>
      <c r="FMP141" s="394"/>
      <c r="FMQ141" s="394"/>
      <c r="FMR141" s="394"/>
      <c r="FMS141" s="394"/>
      <c r="FMT141" s="394"/>
      <c r="FMU141" s="394"/>
      <c r="FMV141" s="394"/>
      <c r="FMW141" s="394"/>
      <c r="FMX141" s="394"/>
      <c r="FMY141" s="394"/>
      <c r="FMZ141" s="394"/>
      <c r="FNA141" s="394"/>
      <c r="FNB141" s="394"/>
      <c r="FNC141" s="394"/>
      <c r="FND141" s="394"/>
      <c r="FNE141" s="394"/>
      <c r="FNF141" s="394"/>
      <c r="FNG141" s="394"/>
      <c r="FNH141" s="394"/>
      <c r="FNI141" s="394"/>
      <c r="FNJ141" s="394"/>
      <c r="FNK141" s="394"/>
      <c r="FNL141" s="394"/>
      <c r="FNM141" s="394"/>
      <c r="FNN141" s="394"/>
      <c r="FNO141" s="394"/>
      <c r="FNP141" s="394"/>
      <c r="FNQ141" s="394"/>
      <c r="FNR141" s="394"/>
      <c r="FNS141" s="394"/>
      <c r="FNT141" s="394"/>
      <c r="FNU141" s="394"/>
      <c r="FNV141" s="394"/>
      <c r="FNW141" s="394"/>
      <c r="FNX141" s="394"/>
      <c r="FNY141" s="394"/>
      <c r="FNZ141" s="394"/>
      <c r="FOA141" s="394"/>
      <c r="FOB141" s="394"/>
      <c r="FOC141" s="394"/>
      <c r="FOD141" s="394"/>
      <c r="FOE141" s="394"/>
      <c r="FOF141" s="394"/>
      <c r="FOG141" s="394"/>
      <c r="FOH141" s="394"/>
      <c r="FOI141" s="394"/>
      <c r="FOJ141" s="394"/>
      <c r="FOK141" s="394"/>
      <c r="FOL141" s="394"/>
      <c r="FOM141" s="394"/>
      <c r="FON141" s="394"/>
      <c r="FOO141" s="394"/>
      <c r="FOP141" s="394"/>
      <c r="FOQ141" s="394"/>
      <c r="FOR141" s="394"/>
      <c r="FOS141" s="394"/>
      <c r="FOT141" s="394"/>
      <c r="FOU141" s="394"/>
      <c r="FOV141" s="394"/>
      <c r="FOW141" s="394"/>
      <c r="FOX141" s="394"/>
      <c r="FOY141" s="394"/>
      <c r="FOZ141" s="394"/>
      <c r="FPA141" s="394"/>
      <c r="FPB141" s="394"/>
      <c r="FPC141" s="394"/>
      <c r="FPD141" s="394"/>
      <c r="FPE141" s="394"/>
      <c r="FPF141" s="394"/>
      <c r="FPG141" s="394"/>
      <c r="FPH141" s="394"/>
      <c r="FPI141" s="394"/>
      <c r="FPJ141" s="394"/>
      <c r="FPK141" s="394"/>
      <c r="FPL141" s="394"/>
      <c r="FPM141" s="394"/>
      <c r="FPN141" s="394"/>
      <c r="FPO141" s="394"/>
      <c r="FPP141" s="394"/>
      <c r="FPQ141" s="394"/>
      <c r="FPR141" s="394"/>
      <c r="FPS141" s="394"/>
      <c r="FPT141" s="394"/>
      <c r="FPU141" s="394"/>
      <c r="FPV141" s="394"/>
      <c r="FPW141" s="394"/>
      <c r="FPX141" s="394"/>
      <c r="FPY141" s="394"/>
      <c r="FPZ141" s="394"/>
      <c r="FQA141" s="394"/>
      <c r="FQB141" s="394"/>
      <c r="FQC141" s="394"/>
      <c r="FQD141" s="394"/>
      <c r="FQE141" s="394"/>
      <c r="FQF141" s="394"/>
      <c r="FQG141" s="394"/>
      <c r="FQH141" s="394"/>
      <c r="FQI141" s="394"/>
      <c r="FQJ141" s="394"/>
      <c r="FQK141" s="394"/>
      <c r="FQL141" s="394"/>
      <c r="FQM141" s="394"/>
      <c r="FQN141" s="394"/>
      <c r="FQO141" s="394"/>
      <c r="FQP141" s="394"/>
      <c r="FQQ141" s="394"/>
      <c r="FQR141" s="394"/>
      <c r="FQS141" s="394"/>
      <c r="FQT141" s="394"/>
      <c r="FQU141" s="394"/>
      <c r="FQV141" s="394"/>
      <c r="FQW141" s="394"/>
      <c r="FQX141" s="394"/>
      <c r="FQY141" s="394"/>
      <c r="FQZ141" s="394"/>
      <c r="FRA141" s="394"/>
      <c r="FRB141" s="394"/>
      <c r="FRC141" s="394"/>
      <c r="FRD141" s="394"/>
      <c r="FRE141" s="394"/>
      <c r="FRF141" s="394"/>
      <c r="FRG141" s="394"/>
      <c r="FRH141" s="394"/>
      <c r="FRI141" s="394"/>
      <c r="FRJ141" s="394"/>
      <c r="FRK141" s="394"/>
      <c r="FRL141" s="394"/>
      <c r="FRM141" s="394"/>
      <c r="FRN141" s="394"/>
      <c r="FRO141" s="394"/>
      <c r="FRP141" s="394"/>
      <c r="FRQ141" s="394"/>
      <c r="FRR141" s="394"/>
      <c r="FRS141" s="394"/>
      <c r="FRT141" s="394"/>
      <c r="FRU141" s="394"/>
      <c r="FRV141" s="394"/>
      <c r="FRW141" s="394"/>
      <c r="FRX141" s="394"/>
      <c r="FRY141" s="394"/>
      <c r="FRZ141" s="394"/>
      <c r="FSA141" s="394"/>
      <c r="FSB141" s="394"/>
      <c r="FSC141" s="394"/>
      <c r="FSD141" s="394"/>
      <c r="FSE141" s="394"/>
      <c r="FSF141" s="394"/>
      <c r="FSG141" s="394"/>
      <c r="FSH141" s="394"/>
      <c r="FSI141" s="394"/>
      <c r="FSJ141" s="394"/>
      <c r="FSK141" s="394"/>
      <c r="FSL141" s="394"/>
      <c r="FSM141" s="394"/>
      <c r="FSN141" s="394"/>
      <c r="FSO141" s="394"/>
      <c r="FSP141" s="394"/>
      <c r="FSQ141" s="394"/>
      <c r="FSR141" s="394"/>
      <c r="FSS141" s="394"/>
      <c r="FST141" s="394"/>
      <c r="FSU141" s="394"/>
      <c r="FSV141" s="394"/>
      <c r="FSW141" s="394"/>
      <c r="FSX141" s="394"/>
      <c r="FSY141" s="394"/>
      <c r="FSZ141" s="394"/>
      <c r="FTA141" s="394"/>
      <c r="FTB141" s="394"/>
      <c r="FTC141" s="394"/>
      <c r="FTD141" s="394"/>
      <c r="FTE141" s="394"/>
      <c r="FTF141" s="394"/>
      <c r="FTG141" s="394"/>
      <c r="FTH141" s="394"/>
      <c r="FTI141" s="394"/>
      <c r="FTJ141" s="394"/>
      <c r="FTK141" s="394"/>
      <c r="FTL141" s="394"/>
      <c r="FTM141" s="394"/>
      <c r="FTN141" s="394"/>
      <c r="FTO141" s="394"/>
      <c r="FTP141" s="394"/>
      <c r="FTQ141" s="394"/>
      <c r="FTR141" s="394"/>
      <c r="FTS141" s="394"/>
      <c r="FTT141" s="394"/>
      <c r="FTU141" s="394"/>
      <c r="FTV141" s="394"/>
      <c r="FTW141" s="394"/>
      <c r="FTX141" s="394"/>
      <c r="FTY141" s="394"/>
      <c r="FTZ141" s="394"/>
      <c r="FUA141" s="394"/>
      <c r="FUB141" s="394"/>
      <c r="FUC141" s="394"/>
      <c r="FUD141" s="394"/>
      <c r="FUE141" s="394"/>
      <c r="FUF141" s="394"/>
      <c r="FUG141" s="394"/>
      <c r="FUH141" s="394"/>
      <c r="FUI141" s="394"/>
      <c r="FUJ141" s="394"/>
      <c r="FUK141" s="394"/>
      <c r="FUL141" s="394"/>
      <c r="FUM141" s="394"/>
      <c r="FUN141" s="394"/>
      <c r="FUO141" s="394"/>
      <c r="FUP141" s="394"/>
      <c r="FUQ141" s="394"/>
      <c r="FUR141" s="394"/>
      <c r="FUS141" s="394"/>
      <c r="FUT141" s="394"/>
      <c r="FUU141" s="394"/>
      <c r="FUV141" s="394"/>
      <c r="FUW141" s="394"/>
      <c r="FUX141" s="394"/>
      <c r="FUY141" s="394"/>
      <c r="FUZ141" s="394"/>
      <c r="FVA141" s="394"/>
      <c r="FVB141" s="394"/>
      <c r="FVC141" s="394"/>
      <c r="FVD141" s="394"/>
      <c r="FVE141" s="394"/>
      <c r="FVF141" s="394"/>
      <c r="FVG141" s="394"/>
      <c r="FVH141" s="394"/>
      <c r="FVI141" s="394"/>
      <c r="FVJ141" s="394"/>
      <c r="FVK141" s="394"/>
      <c r="FVL141" s="394"/>
      <c r="FVM141" s="394"/>
      <c r="FVN141" s="394"/>
      <c r="FVO141" s="394"/>
      <c r="FVP141" s="394"/>
      <c r="FVQ141" s="394"/>
      <c r="FVR141" s="394"/>
      <c r="FVS141" s="394"/>
      <c r="FVT141" s="394"/>
      <c r="FVU141" s="394"/>
      <c r="FVV141" s="394"/>
      <c r="FVW141" s="394"/>
      <c r="FVX141" s="394"/>
      <c r="FVY141" s="394"/>
      <c r="FVZ141" s="394"/>
      <c r="FWA141" s="394"/>
      <c r="FWB141" s="394"/>
      <c r="FWC141" s="394"/>
      <c r="FWD141" s="394"/>
      <c r="FWE141" s="394"/>
      <c r="FWF141" s="394"/>
      <c r="FWG141" s="394"/>
      <c r="FWH141" s="394"/>
      <c r="FWI141" s="394"/>
      <c r="FWJ141" s="394"/>
      <c r="FWK141" s="394"/>
      <c r="FWL141" s="394"/>
      <c r="FWM141" s="394"/>
      <c r="FWN141" s="394"/>
      <c r="FWO141" s="394"/>
      <c r="FWP141" s="394"/>
      <c r="FWQ141" s="394"/>
      <c r="FWR141" s="394"/>
      <c r="FWS141" s="394"/>
      <c r="FWT141" s="394"/>
      <c r="FWU141" s="394"/>
      <c r="FWV141" s="394"/>
      <c r="FWW141" s="394"/>
      <c r="FWX141" s="394"/>
      <c r="FWY141" s="394"/>
      <c r="FWZ141" s="394"/>
      <c r="FXA141" s="394"/>
      <c r="FXB141" s="394"/>
      <c r="FXC141" s="394"/>
      <c r="FXD141" s="394"/>
      <c r="FXE141" s="394"/>
      <c r="FXF141" s="394"/>
      <c r="FXG141" s="394"/>
      <c r="FXH141" s="394"/>
      <c r="FXI141" s="394"/>
      <c r="FXJ141" s="394"/>
      <c r="FXK141" s="394"/>
      <c r="FXL141" s="394"/>
      <c r="FXM141" s="394"/>
      <c r="FXN141" s="394"/>
      <c r="FXO141" s="394"/>
      <c r="FXP141" s="394"/>
      <c r="FXQ141" s="394"/>
      <c r="FXR141" s="394"/>
      <c r="FXS141" s="394"/>
      <c r="FXT141" s="394"/>
      <c r="FXU141" s="394"/>
      <c r="FXV141" s="394"/>
      <c r="FXW141" s="394"/>
      <c r="FXX141" s="394"/>
      <c r="FXY141" s="394"/>
      <c r="FXZ141" s="394"/>
      <c r="FYA141" s="394"/>
      <c r="FYB141" s="394"/>
      <c r="FYC141" s="394"/>
      <c r="FYD141" s="394"/>
      <c r="FYE141" s="394"/>
      <c r="FYF141" s="394"/>
      <c r="FYG141" s="394"/>
      <c r="FYH141" s="394"/>
      <c r="FYI141" s="394"/>
      <c r="FYJ141" s="394"/>
      <c r="FYK141" s="394"/>
      <c r="FYL141" s="394"/>
      <c r="FYM141" s="394"/>
      <c r="FYN141" s="394"/>
      <c r="FYO141" s="394"/>
      <c r="FYP141" s="394"/>
      <c r="FYQ141" s="394"/>
      <c r="FYR141" s="394"/>
      <c r="FYS141" s="394"/>
      <c r="FYT141" s="394"/>
      <c r="FYU141" s="394"/>
      <c r="FYV141" s="394"/>
      <c r="FYW141" s="394"/>
      <c r="FYX141" s="394"/>
      <c r="FYY141" s="394"/>
      <c r="FYZ141" s="394"/>
      <c r="FZA141" s="394"/>
      <c r="FZB141" s="394"/>
      <c r="FZC141" s="394"/>
      <c r="FZD141" s="394"/>
      <c r="FZE141" s="394"/>
      <c r="FZF141" s="394"/>
      <c r="FZG141" s="394"/>
      <c r="FZH141" s="394"/>
      <c r="FZI141" s="394"/>
      <c r="FZJ141" s="394"/>
      <c r="FZK141" s="394"/>
      <c r="FZL141" s="394"/>
      <c r="FZM141" s="394"/>
      <c r="FZN141" s="394"/>
      <c r="FZO141" s="394"/>
      <c r="FZP141" s="394"/>
      <c r="FZQ141" s="394"/>
      <c r="FZR141" s="394"/>
      <c r="FZS141" s="394"/>
      <c r="FZT141" s="394"/>
      <c r="FZU141" s="394"/>
      <c r="FZV141" s="394"/>
      <c r="FZW141" s="394"/>
      <c r="FZX141" s="394"/>
      <c r="FZY141" s="394"/>
      <c r="FZZ141" s="394"/>
      <c r="GAA141" s="394"/>
      <c r="GAB141" s="394"/>
      <c r="GAC141" s="394"/>
      <c r="GAD141" s="394"/>
      <c r="GAE141" s="394"/>
      <c r="GAF141" s="394"/>
      <c r="GAG141" s="394"/>
      <c r="GAH141" s="394"/>
      <c r="GAI141" s="394"/>
      <c r="GAJ141" s="394"/>
      <c r="GAK141" s="394"/>
      <c r="GAL141" s="394"/>
      <c r="GAM141" s="394"/>
      <c r="GAN141" s="394"/>
      <c r="GAO141" s="394"/>
      <c r="GAP141" s="394"/>
      <c r="GAQ141" s="394"/>
      <c r="GAR141" s="394"/>
      <c r="GAS141" s="394"/>
      <c r="GAT141" s="394"/>
      <c r="GAU141" s="394"/>
      <c r="GAV141" s="394"/>
      <c r="GAW141" s="394"/>
      <c r="GAX141" s="394"/>
      <c r="GAY141" s="394"/>
      <c r="GAZ141" s="394"/>
      <c r="GBA141" s="394"/>
      <c r="GBB141" s="394"/>
      <c r="GBC141" s="394"/>
      <c r="GBD141" s="394"/>
      <c r="GBE141" s="394"/>
      <c r="GBF141" s="394"/>
      <c r="GBG141" s="394"/>
      <c r="GBH141" s="394"/>
      <c r="GBI141" s="394"/>
      <c r="GBJ141" s="394"/>
      <c r="GBK141" s="394"/>
      <c r="GBL141" s="394"/>
      <c r="GBM141" s="394"/>
      <c r="GBN141" s="394"/>
      <c r="GBO141" s="394"/>
      <c r="GBP141" s="394"/>
      <c r="GBQ141" s="394"/>
      <c r="GBR141" s="394"/>
      <c r="GBS141" s="394"/>
      <c r="GBT141" s="394"/>
      <c r="GBU141" s="394"/>
      <c r="GBV141" s="394"/>
      <c r="GBW141" s="394"/>
      <c r="GBX141" s="394"/>
      <c r="GBY141" s="394"/>
      <c r="GBZ141" s="394"/>
      <c r="GCA141" s="394"/>
      <c r="GCB141" s="394"/>
      <c r="GCC141" s="394"/>
      <c r="GCD141" s="394"/>
      <c r="GCE141" s="394"/>
      <c r="GCF141" s="394"/>
      <c r="GCG141" s="394"/>
      <c r="GCH141" s="394"/>
      <c r="GCI141" s="394"/>
      <c r="GCJ141" s="394"/>
      <c r="GCK141" s="394"/>
      <c r="GCL141" s="394"/>
      <c r="GCM141" s="394"/>
      <c r="GCN141" s="394"/>
      <c r="GCO141" s="394"/>
      <c r="GCP141" s="394"/>
      <c r="GCQ141" s="394"/>
      <c r="GCR141" s="394"/>
      <c r="GCS141" s="394"/>
      <c r="GCT141" s="394"/>
      <c r="GCU141" s="394"/>
      <c r="GCV141" s="394"/>
      <c r="GCW141" s="394"/>
      <c r="GCX141" s="394"/>
      <c r="GCY141" s="394"/>
      <c r="GCZ141" s="394"/>
      <c r="GDA141" s="394"/>
      <c r="GDB141" s="394"/>
      <c r="GDC141" s="394"/>
      <c r="GDD141" s="394"/>
      <c r="GDE141" s="394"/>
      <c r="GDF141" s="394"/>
      <c r="GDG141" s="394"/>
      <c r="GDH141" s="394"/>
      <c r="GDI141" s="394"/>
      <c r="GDJ141" s="394"/>
      <c r="GDK141" s="394"/>
      <c r="GDL141" s="394"/>
      <c r="GDM141" s="394"/>
      <c r="GDN141" s="394"/>
      <c r="GDO141" s="394"/>
      <c r="GDP141" s="394"/>
      <c r="GDQ141" s="394"/>
      <c r="GDR141" s="394"/>
      <c r="GDS141" s="394"/>
      <c r="GDT141" s="394"/>
      <c r="GDU141" s="394"/>
      <c r="GDV141" s="394"/>
      <c r="GDW141" s="394"/>
      <c r="GDX141" s="394"/>
      <c r="GDY141" s="394"/>
      <c r="GDZ141" s="394"/>
      <c r="GEA141" s="394"/>
      <c r="GEB141" s="394"/>
      <c r="GEC141" s="394"/>
      <c r="GED141" s="394"/>
      <c r="GEE141" s="394"/>
      <c r="GEF141" s="394"/>
      <c r="GEG141" s="394"/>
      <c r="GEH141" s="394"/>
      <c r="GEI141" s="394"/>
      <c r="GEJ141" s="394"/>
      <c r="GEK141" s="394"/>
      <c r="GEL141" s="394"/>
      <c r="GEM141" s="394"/>
      <c r="GEN141" s="394"/>
      <c r="GEO141" s="394"/>
      <c r="GEP141" s="394"/>
      <c r="GEQ141" s="394"/>
      <c r="GER141" s="394"/>
      <c r="GES141" s="394"/>
      <c r="GET141" s="394"/>
      <c r="GEU141" s="394"/>
      <c r="GEV141" s="394"/>
      <c r="GEW141" s="394"/>
      <c r="GEX141" s="394"/>
      <c r="GEY141" s="394"/>
      <c r="GEZ141" s="394"/>
      <c r="GFA141" s="394"/>
      <c r="GFB141" s="394"/>
      <c r="GFC141" s="394"/>
      <c r="GFD141" s="394"/>
      <c r="GFE141" s="394"/>
      <c r="GFF141" s="394"/>
      <c r="GFG141" s="394"/>
      <c r="GFH141" s="394"/>
      <c r="GFI141" s="394"/>
      <c r="GFJ141" s="394"/>
      <c r="GFK141" s="394"/>
      <c r="GFL141" s="394"/>
      <c r="GFM141" s="394"/>
      <c r="GFN141" s="394"/>
      <c r="GFO141" s="394"/>
      <c r="GFP141" s="394"/>
      <c r="GFQ141" s="394"/>
      <c r="GFR141" s="394"/>
      <c r="GFS141" s="394"/>
      <c r="GFT141" s="394"/>
      <c r="GFU141" s="394"/>
      <c r="GFV141" s="394"/>
      <c r="GFW141" s="394"/>
      <c r="GFX141" s="394"/>
      <c r="GFY141" s="394"/>
      <c r="GFZ141" s="394"/>
      <c r="GGA141" s="394"/>
      <c r="GGB141" s="394"/>
      <c r="GGC141" s="394"/>
      <c r="GGD141" s="394"/>
      <c r="GGE141" s="394"/>
      <c r="GGF141" s="394"/>
      <c r="GGG141" s="394"/>
      <c r="GGH141" s="394"/>
      <c r="GGI141" s="394"/>
      <c r="GGJ141" s="394"/>
      <c r="GGK141" s="394"/>
      <c r="GGL141" s="394"/>
      <c r="GGM141" s="394"/>
      <c r="GGN141" s="394"/>
      <c r="GGO141" s="394"/>
      <c r="GGP141" s="394"/>
      <c r="GGQ141" s="394"/>
      <c r="GGR141" s="394"/>
      <c r="GGS141" s="394"/>
      <c r="GGT141" s="394"/>
      <c r="GGU141" s="394"/>
      <c r="GGV141" s="394"/>
      <c r="GGW141" s="394"/>
      <c r="GGX141" s="394"/>
      <c r="GGY141" s="394"/>
      <c r="GGZ141" s="394"/>
      <c r="GHA141" s="394"/>
      <c r="GHB141" s="394"/>
      <c r="GHC141" s="394"/>
      <c r="GHD141" s="394"/>
      <c r="GHE141" s="394"/>
      <c r="GHF141" s="394"/>
      <c r="GHG141" s="394"/>
      <c r="GHH141" s="394"/>
      <c r="GHI141" s="394"/>
      <c r="GHJ141" s="394"/>
      <c r="GHK141" s="394"/>
      <c r="GHL141" s="394"/>
      <c r="GHM141" s="394"/>
      <c r="GHN141" s="394"/>
      <c r="GHO141" s="394"/>
      <c r="GHP141" s="394"/>
      <c r="GHQ141" s="394"/>
      <c r="GHR141" s="394"/>
      <c r="GHS141" s="394"/>
      <c r="GHT141" s="394"/>
      <c r="GHU141" s="394"/>
      <c r="GHV141" s="394"/>
      <c r="GHW141" s="394"/>
      <c r="GHX141" s="394"/>
      <c r="GHY141" s="394"/>
      <c r="GHZ141" s="394"/>
      <c r="GIA141" s="394"/>
      <c r="GIB141" s="394"/>
      <c r="GIC141" s="394"/>
      <c r="GID141" s="394"/>
      <c r="GIE141" s="394"/>
      <c r="GIF141" s="394"/>
      <c r="GIG141" s="394"/>
      <c r="GIH141" s="394"/>
      <c r="GII141" s="394"/>
      <c r="GIJ141" s="394"/>
      <c r="GIK141" s="394"/>
      <c r="GIL141" s="394"/>
      <c r="GIM141" s="394"/>
      <c r="GIN141" s="394"/>
      <c r="GIO141" s="394"/>
      <c r="GIP141" s="394"/>
      <c r="GIQ141" s="394"/>
      <c r="GIR141" s="394"/>
      <c r="GIS141" s="394"/>
      <c r="GIT141" s="394"/>
      <c r="GIU141" s="394"/>
      <c r="GIV141" s="394"/>
      <c r="GIW141" s="394"/>
      <c r="GIX141" s="394"/>
      <c r="GIY141" s="394"/>
      <c r="GIZ141" s="394"/>
      <c r="GJA141" s="394"/>
      <c r="GJB141" s="394"/>
      <c r="GJC141" s="394"/>
      <c r="GJD141" s="394"/>
      <c r="GJE141" s="394"/>
      <c r="GJF141" s="394"/>
      <c r="GJG141" s="394"/>
      <c r="GJH141" s="394"/>
      <c r="GJI141" s="394"/>
      <c r="GJJ141" s="394"/>
      <c r="GJK141" s="394"/>
      <c r="GJL141" s="394"/>
      <c r="GJM141" s="394"/>
      <c r="GJN141" s="394"/>
      <c r="GJO141" s="394"/>
      <c r="GJP141" s="394"/>
      <c r="GJQ141" s="394"/>
      <c r="GJR141" s="394"/>
      <c r="GJS141" s="394"/>
      <c r="GJT141" s="394"/>
      <c r="GJU141" s="394"/>
      <c r="GJV141" s="394"/>
      <c r="GJW141" s="394"/>
      <c r="GJX141" s="394"/>
      <c r="GJY141" s="394"/>
      <c r="GJZ141" s="394"/>
      <c r="GKA141" s="394"/>
      <c r="GKB141" s="394"/>
      <c r="GKC141" s="394"/>
      <c r="GKD141" s="394"/>
      <c r="GKE141" s="394"/>
      <c r="GKF141" s="394"/>
      <c r="GKG141" s="394"/>
      <c r="GKH141" s="394"/>
      <c r="GKI141" s="394"/>
      <c r="GKJ141" s="394"/>
      <c r="GKK141" s="394"/>
      <c r="GKL141" s="394"/>
      <c r="GKM141" s="394"/>
      <c r="GKN141" s="394"/>
      <c r="GKO141" s="394"/>
      <c r="GKP141" s="394"/>
      <c r="GKQ141" s="394"/>
      <c r="GKR141" s="394"/>
      <c r="GKS141" s="394"/>
      <c r="GKT141" s="394"/>
      <c r="GKU141" s="394"/>
      <c r="GKV141" s="394"/>
      <c r="GKW141" s="394"/>
      <c r="GKX141" s="394"/>
      <c r="GKY141" s="394"/>
      <c r="GKZ141" s="394"/>
      <c r="GLA141" s="394"/>
      <c r="GLB141" s="394"/>
      <c r="GLC141" s="394"/>
      <c r="GLD141" s="394"/>
      <c r="GLE141" s="394"/>
      <c r="GLF141" s="394"/>
      <c r="GLG141" s="394"/>
      <c r="GLH141" s="394"/>
      <c r="GLI141" s="394"/>
      <c r="GLJ141" s="394"/>
      <c r="GLK141" s="394"/>
      <c r="GLL141" s="394"/>
      <c r="GLM141" s="394"/>
      <c r="GLN141" s="394"/>
      <c r="GLO141" s="394"/>
      <c r="GLP141" s="394"/>
      <c r="GLQ141" s="394"/>
      <c r="GLR141" s="394"/>
      <c r="GLS141" s="394"/>
      <c r="GLT141" s="394"/>
      <c r="GLU141" s="394"/>
      <c r="GLV141" s="394"/>
      <c r="GLW141" s="394"/>
      <c r="GLX141" s="394"/>
      <c r="GLY141" s="394"/>
      <c r="GLZ141" s="394"/>
      <c r="GMA141" s="394"/>
      <c r="GMB141" s="394"/>
      <c r="GMC141" s="394"/>
      <c r="GMD141" s="394"/>
      <c r="GME141" s="394"/>
      <c r="GMF141" s="394"/>
      <c r="GMG141" s="394"/>
      <c r="GMH141" s="394"/>
      <c r="GMI141" s="394"/>
      <c r="GMJ141" s="394"/>
      <c r="GMK141" s="394"/>
      <c r="GML141" s="394"/>
      <c r="GMM141" s="394"/>
      <c r="GMN141" s="394"/>
      <c r="GMO141" s="394"/>
      <c r="GMP141" s="394"/>
      <c r="GMQ141" s="394"/>
      <c r="GMR141" s="394"/>
      <c r="GMS141" s="394"/>
      <c r="GMT141" s="394"/>
      <c r="GMU141" s="394"/>
      <c r="GMV141" s="394"/>
      <c r="GMW141" s="394"/>
      <c r="GMX141" s="394"/>
      <c r="GMY141" s="394"/>
      <c r="GMZ141" s="394"/>
      <c r="GNA141" s="394"/>
      <c r="GNB141" s="394"/>
      <c r="GNC141" s="394"/>
      <c r="GND141" s="394"/>
      <c r="GNE141" s="394"/>
      <c r="GNF141" s="394"/>
      <c r="GNG141" s="394"/>
      <c r="GNH141" s="394"/>
      <c r="GNI141" s="394"/>
      <c r="GNJ141" s="394"/>
      <c r="GNK141" s="394"/>
      <c r="GNL141" s="394"/>
      <c r="GNM141" s="394"/>
      <c r="GNN141" s="394"/>
      <c r="GNO141" s="394"/>
      <c r="GNP141" s="394"/>
      <c r="GNQ141" s="394"/>
      <c r="GNR141" s="394"/>
      <c r="GNS141" s="394"/>
      <c r="GNT141" s="394"/>
      <c r="GNU141" s="394"/>
      <c r="GNV141" s="394"/>
      <c r="GNW141" s="394"/>
      <c r="GNX141" s="394"/>
      <c r="GNY141" s="394"/>
      <c r="GNZ141" s="394"/>
      <c r="GOA141" s="394"/>
      <c r="GOB141" s="394"/>
      <c r="GOC141" s="394"/>
      <c r="GOD141" s="394"/>
      <c r="GOE141" s="394"/>
      <c r="GOF141" s="394"/>
      <c r="GOG141" s="394"/>
      <c r="GOH141" s="394"/>
      <c r="GOI141" s="394"/>
      <c r="GOJ141" s="394"/>
      <c r="GOK141" s="394"/>
      <c r="GOL141" s="394"/>
      <c r="GOM141" s="394"/>
      <c r="GON141" s="394"/>
      <c r="GOO141" s="394"/>
      <c r="GOP141" s="394"/>
      <c r="GOQ141" s="394"/>
      <c r="GOR141" s="394"/>
      <c r="GOS141" s="394"/>
      <c r="GOT141" s="394"/>
      <c r="GOU141" s="394"/>
      <c r="GOV141" s="394"/>
      <c r="GOW141" s="394"/>
      <c r="GOX141" s="394"/>
      <c r="GOY141" s="394"/>
      <c r="GOZ141" s="394"/>
      <c r="GPA141" s="394"/>
      <c r="GPB141" s="394"/>
      <c r="GPC141" s="394"/>
      <c r="GPD141" s="394"/>
      <c r="GPE141" s="394"/>
      <c r="GPF141" s="394"/>
      <c r="GPG141" s="394"/>
      <c r="GPH141" s="394"/>
      <c r="GPI141" s="394"/>
      <c r="GPJ141" s="394"/>
      <c r="GPK141" s="394"/>
      <c r="GPL141" s="394"/>
      <c r="GPM141" s="394"/>
      <c r="GPN141" s="394"/>
      <c r="GPO141" s="394"/>
      <c r="GPP141" s="394"/>
      <c r="GPQ141" s="394"/>
      <c r="GPR141" s="394"/>
      <c r="GPS141" s="394"/>
      <c r="GPT141" s="394"/>
      <c r="GPU141" s="394"/>
      <c r="GPV141" s="394"/>
      <c r="GPW141" s="394"/>
      <c r="GPX141" s="394"/>
      <c r="GPY141" s="394"/>
      <c r="GPZ141" s="394"/>
      <c r="GQA141" s="394"/>
      <c r="GQB141" s="394"/>
      <c r="GQC141" s="394"/>
      <c r="GQD141" s="394"/>
      <c r="GQE141" s="394"/>
      <c r="GQF141" s="394"/>
      <c r="GQG141" s="394"/>
      <c r="GQH141" s="394"/>
      <c r="GQI141" s="394"/>
      <c r="GQJ141" s="394"/>
      <c r="GQK141" s="394"/>
      <c r="GQL141" s="394"/>
      <c r="GQM141" s="394"/>
      <c r="GQN141" s="394"/>
      <c r="GQO141" s="394"/>
      <c r="GQP141" s="394"/>
      <c r="GQQ141" s="394"/>
      <c r="GQR141" s="394"/>
      <c r="GQS141" s="394"/>
      <c r="GQT141" s="394"/>
      <c r="GQU141" s="394"/>
      <c r="GQV141" s="394"/>
      <c r="GQW141" s="394"/>
      <c r="GQX141" s="394"/>
      <c r="GQY141" s="394"/>
      <c r="GQZ141" s="394"/>
      <c r="GRA141" s="394"/>
      <c r="GRB141" s="394"/>
      <c r="GRC141" s="394"/>
      <c r="GRD141" s="394"/>
      <c r="GRE141" s="394"/>
      <c r="GRF141" s="394"/>
      <c r="GRG141" s="394"/>
      <c r="GRH141" s="394"/>
      <c r="GRI141" s="394"/>
      <c r="GRJ141" s="394"/>
      <c r="GRK141" s="394"/>
      <c r="GRL141" s="394"/>
      <c r="GRM141" s="394"/>
      <c r="GRN141" s="394"/>
      <c r="GRO141" s="394"/>
      <c r="GRP141" s="394"/>
      <c r="GRQ141" s="394"/>
      <c r="GRR141" s="394"/>
      <c r="GRS141" s="394"/>
      <c r="GRT141" s="394"/>
      <c r="GRU141" s="394"/>
      <c r="GRV141" s="394"/>
      <c r="GRW141" s="394"/>
      <c r="GRX141" s="394"/>
      <c r="GRY141" s="394"/>
      <c r="GRZ141" s="394"/>
      <c r="GSA141" s="394"/>
      <c r="GSB141" s="394"/>
      <c r="GSC141" s="394"/>
      <c r="GSD141" s="394"/>
      <c r="GSE141" s="394"/>
      <c r="GSF141" s="394"/>
      <c r="GSG141" s="394"/>
      <c r="GSH141" s="394"/>
      <c r="GSI141" s="394"/>
      <c r="GSJ141" s="394"/>
      <c r="GSK141" s="394"/>
      <c r="GSL141" s="394"/>
      <c r="GSM141" s="394"/>
      <c r="GSN141" s="394"/>
      <c r="GSO141" s="394"/>
      <c r="GSP141" s="394"/>
      <c r="GSQ141" s="394"/>
      <c r="GSR141" s="394"/>
      <c r="GSS141" s="394"/>
      <c r="GST141" s="394"/>
      <c r="GSU141" s="394"/>
      <c r="GSV141" s="394"/>
      <c r="GSW141" s="394"/>
      <c r="GSX141" s="394"/>
      <c r="GSY141" s="394"/>
      <c r="GSZ141" s="394"/>
      <c r="GTA141" s="394"/>
      <c r="GTB141" s="394"/>
      <c r="GTC141" s="394"/>
      <c r="GTD141" s="394"/>
      <c r="GTE141" s="394"/>
      <c r="GTF141" s="394"/>
      <c r="GTG141" s="394"/>
      <c r="GTH141" s="394"/>
      <c r="GTI141" s="394"/>
      <c r="GTJ141" s="394"/>
      <c r="GTK141" s="394"/>
      <c r="GTL141" s="394"/>
      <c r="GTM141" s="394"/>
      <c r="GTN141" s="394"/>
      <c r="GTO141" s="394"/>
      <c r="GTP141" s="394"/>
      <c r="GTQ141" s="394"/>
      <c r="GTR141" s="394"/>
      <c r="GTS141" s="394"/>
      <c r="GTT141" s="394"/>
      <c r="GTU141" s="394"/>
      <c r="GTV141" s="394"/>
      <c r="GTW141" s="394"/>
      <c r="GTX141" s="394"/>
      <c r="GTY141" s="394"/>
      <c r="GTZ141" s="394"/>
      <c r="GUA141" s="394"/>
      <c r="GUB141" s="394"/>
      <c r="GUC141" s="394"/>
      <c r="GUD141" s="394"/>
      <c r="GUE141" s="394"/>
      <c r="GUF141" s="394"/>
      <c r="GUG141" s="394"/>
      <c r="GUH141" s="394"/>
      <c r="GUI141" s="394"/>
      <c r="GUJ141" s="394"/>
      <c r="GUK141" s="394"/>
      <c r="GUL141" s="394"/>
      <c r="GUM141" s="394"/>
      <c r="GUN141" s="394"/>
      <c r="GUO141" s="394"/>
      <c r="GUP141" s="394"/>
      <c r="GUQ141" s="394"/>
      <c r="GUR141" s="394"/>
      <c r="GUS141" s="394"/>
      <c r="GUT141" s="394"/>
      <c r="GUU141" s="394"/>
      <c r="GUV141" s="394"/>
      <c r="GUW141" s="394"/>
      <c r="GUX141" s="394"/>
      <c r="GUY141" s="394"/>
      <c r="GUZ141" s="394"/>
      <c r="GVA141" s="394"/>
      <c r="GVB141" s="394"/>
      <c r="GVC141" s="394"/>
      <c r="GVD141" s="394"/>
      <c r="GVE141" s="394"/>
      <c r="GVF141" s="394"/>
      <c r="GVG141" s="394"/>
      <c r="GVH141" s="394"/>
      <c r="GVI141" s="394"/>
      <c r="GVJ141" s="394"/>
      <c r="GVK141" s="394"/>
      <c r="GVL141" s="394"/>
      <c r="GVM141" s="394"/>
      <c r="GVN141" s="394"/>
      <c r="GVO141" s="394"/>
      <c r="GVP141" s="394"/>
      <c r="GVQ141" s="394"/>
      <c r="GVR141" s="394"/>
      <c r="GVS141" s="394"/>
      <c r="GVT141" s="394"/>
      <c r="GVU141" s="394"/>
      <c r="GVV141" s="394"/>
      <c r="GVW141" s="394"/>
      <c r="GVX141" s="394"/>
      <c r="GVY141" s="394"/>
      <c r="GVZ141" s="394"/>
      <c r="GWA141" s="394"/>
      <c r="GWB141" s="394"/>
      <c r="GWC141" s="394"/>
      <c r="GWD141" s="394"/>
      <c r="GWE141" s="394"/>
      <c r="GWF141" s="394"/>
      <c r="GWG141" s="394"/>
      <c r="GWH141" s="394"/>
      <c r="GWI141" s="394"/>
      <c r="GWJ141" s="394"/>
      <c r="GWK141" s="394"/>
      <c r="GWL141" s="394"/>
      <c r="GWM141" s="394"/>
      <c r="GWN141" s="394"/>
      <c r="GWO141" s="394"/>
      <c r="GWP141" s="394"/>
      <c r="GWQ141" s="394"/>
      <c r="GWR141" s="394"/>
      <c r="GWS141" s="394"/>
      <c r="GWT141" s="394"/>
      <c r="GWU141" s="394"/>
      <c r="GWV141" s="394"/>
      <c r="GWW141" s="394"/>
      <c r="GWX141" s="394"/>
      <c r="GWY141" s="394"/>
      <c r="GWZ141" s="394"/>
      <c r="GXA141" s="394"/>
      <c r="GXB141" s="394"/>
      <c r="GXC141" s="394"/>
      <c r="GXD141" s="394"/>
      <c r="GXE141" s="394"/>
      <c r="GXF141" s="394"/>
      <c r="GXG141" s="394"/>
      <c r="GXH141" s="394"/>
      <c r="GXI141" s="394"/>
      <c r="GXJ141" s="394"/>
      <c r="GXK141" s="394"/>
      <c r="GXL141" s="394"/>
      <c r="GXM141" s="394"/>
      <c r="GXN141" s="394"/>
      <c r="GXO141" s="394"/>
      <c r="GXP141" s="394"/>
      <c r="GXQ141" s="394"/>
      <c r="GXR141" s="394"/>
      <c r="GXS141" s="394"/>
      <c r="GXT141" s="394"/>
      <c r="GXU141" s="394"/>
      <c r="GXV141" s="394"/>
      <c r="GXW141" s="394"/>
      <c r="GXX141" s="394"/>
      <c r="GXY141" s="394"/>
      <c r="GXZ141" s="394"/>
      <c r="GYA141" s="394"/>
      <c r="GYB141" s="394"/>
      <c r="GYC141" s="394"/>
      <c r="GYD141" s="394"/>
      <c r="GYE141" s="394"/>
      <c r="GYF141" s="394"/>
      <c r="GYG141" s="394"/>
      <c r="GYH141" s="394"/>
      <c r="GYI141" s="394"/>
      <c r="GYJ141" s="394"/>
      <c r="GYK141" s="394"/>
      <c r="GYL141" s="394"/>
      <c r="GYM141" s="394"/>
      <c r="GYN141" s="394"/>
      <c r="GYO141" s="394"/>
      <c r="GYP141" s="394"/>
      <c r="GYQ141" s="394"/>
      <c r="GYR141" s="394"/>
      <c r="GYS141" s="394"/>
      <c r="GYT141" s="394"/>
      <c r="GYU141" s="394"/>
      <c r="GYV141" s="394"/>
      <c r="GYW141" s="394"/>
      <c r="GYX141" s="394"/>
      <c r="GYY141" s="394"/>
      <c r="GYZ141" s="394"/>
      <c r="GZA141" s="394"/>
      <c r="GZB141" s="394"/>
      <c r="GZC141" s="394"/>
      <c r="GZD141" s="394"/>
      <c r="GZE141" s="394"/>
      <c r="GZF141" s="394"/>
      <c r="GZG141" s="394"/>
      <c r="GZH141" s="394"/>
      <c r="GZI141" s="394"/>
      <c r="GZJ141" s="394"/>
      <c r="GZK141" s="394"/>
      <c r="GZL141" s="394"/>
      <c r="GZM141" s="394"/>
      <c r="GZN141" s="394"/>
      <c r="GZO141" s="394"/>
      <c r="GZP141" s="394"/>
      <c r="GZQ141" s="394"/>
      <c r="GZR141" s="394"/>
      <c r="GZS141" s="394"/>
      <c r="GZT141" s="394"/>
      <c r="GZU141" s="394"/>
      <c r="GZV141" s="394"/>
      <c r="GZW141" s="394"/>
      <c r="GZX141" s="394"/>
      <c r="GZY141" s="394"/>
      <c r="GZZ141" s="394"/>
      <c r="HAA141" s="394"/>
      <c r="HAB141" s="394"/>
      <c r="HAC141" s="394"/>
      <c r="HAD141" s="394"/>
      <c r="HAE141" s="394"/>
      <c r="HAF141" s="394"/>
      <c r="HAG141" s="394"/>
      <c r="HAH141" s="394"/>
      <c r="HAI141" s="394"/>
      <c r="HAJ141" s="394"/>
      <c r="HAK141" s="394"/>
      <c r="HAL141" s="394"/>
      <c r="HAM141" s="394"/>
      <c r="HAN141" s="394"/>
      <c r="HAO141" s="394"/>
      <c r="HAP141" s="394"/>
      <c r="HAQ141" s="394"/>
      <c r="HAR141" s="394"/>
      <c r="HAS141" s="394"/>
      <c r="HAT141" s="394"/>
      <c r="HAU141" s="394"/>
      <c r="HAV141" s="394"/>
      <c r="HAW141" s="394"/>
      <c r="HAX141" s="394"/>
      <c r="HAY141" s="394"/>
      <c r="HAZ141" s="394"/>
      <c r="HBA141" s="394"/>
      <c r="HBB141" s="394"/>
      <c r="HBC141" s="394"/>
      <c r="HBD141" s="394"/>
      <c r="HBE141" s="394"/>
      <c r="HBF141" s="394"/>
      <c r="HBG141" s="394"/>
      <c r="HBH141" s="394"/>
      <c r="HBI141" s="394"/>
      <c r="HBJ141" s="394"/>
      <c r="HBK141" s="394"/>
      <c r="HBL141" s="394"/>
      <c r="HBM141" s="394"/>
      <c r="HBN141" s="394"/>
      <c r="HBO141" s="394"/>
      <c r="HBP141" s="394"/>
      <c r="HBQ141" s="394"/>
      <c r="HBR141" s="394"/>
      <c r="HBS141" s="394"/>
      <c r="HBT141" s="394"/>
      <c r="HBU141" s="394"/>
      <c r="HBV141" s="394"/>
      <c r="HBW141" s="394"/>
      <c r="HBX141" s="394"/>
      <c r="HBY141" s="394"/>
      <c r="HBZ141" s="394"/>
      <c r="HCA141" s="394"/>
      <c r="HCB141" s="394"/>
      <c r="HCC141" s="394"/>
      <c r="HCD141" s="394"/>
      <c r="HCE141" s="394"/>
      <c r="HCF141" s="394"/>
      <c r="HCG141" s="394"/>
      <c r="HCH141" s="394"/>
      <c r="HCI141" s="394"/>
      <c r="HCJ141" s="394"/>
      <c r="HCK141" s="394"/>
      <c r="HCL141" s="394"/>
      <c r="HCM141" s="394"/>
      <c r="HCN141" s="394"/>
      <c r="HCO141" s="394"/>
      <c r="HCP141" s="394"/>
      <c r="HCQ141" s="394"/>
      <c r="HCR141" s="394"/>
      <c r="HCS141" s="394"/>
      <c r="HCT141" s="394"/>
      <c r="HCU141" s="394"/>
      <c r="HCV141" s="394"/>
      <c r="HCW141" s="394"/>
      <c r="HCX141" s="394"/>
      <c r="HCY141" s="394"/>
      <c r="HCZ141" s="394"/>
      <c r="HDA141" s="394"/>
      <c r="HDB141" s="394"/>
      <c r="HDC141" s="394"/>
      <c r="HDD141" s="394"/>
      <c r="HDE141" s="394"/>
      <c r="HDF141" s="394"/>
      <c r="HDG141" s="394"/>
      <c r="HDH141" s="394"/>
      <c r="HDI141" s="394"/>
      <c r="HDJ141" s="394"/>
      <c r="HDK141" s="394"/>
      <c r="HDL141" s="394"/>
      <c r="HDM141" s="394"/>
      <c r="HDN141" s="394"/>
      <c r="HDO141" s="394"/>
      <c r="HDP141" s="394"/>
      <c r="HDQ141" s="394"/>
      <c r="HDR141" s="394"/>
      <c r="HDS141" s="394"/>
      <c r="HDT141" s="394"/>
      <c r="HDU141" s="394"/>
      <c r="HDV141" s="394"/>
      <c r="HDW141" s="394"/>
      <c r="HDX141" s="394"/>
      <c r="HDY141" s="394"/>
      <c r="HDZ141" s="394"/>
      <c r="HEA141" s="394"/>
      <c r="HEB141" s="394"/>
      <c r="HEC141" s="394"/>
      <c r="HED141" s="394"/>
      <c r="HEE141" s="394"/>
      <c r="HEF141" s="394"/>
      <c r="HEG141" s="394"/>
      <c r="HEH141" s="394"/>
      <c r="HEI141" s="394"/>
      <c r="HEJ141" s="394"/>
      <c r="HEK141" s="394"/>
      <c r="HEL141" s="394"/>
      <c r="HEM141" s="394"/>
      <c r="HEN141" s="394"/>
      <c r="HEO141" s="394"/>
      <c r="HEP141" s="394"/>
      <c r="HEQ141" s="394"/>
      <c r="HER141" s="394"/>
      <c r="HES141" s="394"/>
      <c r="HET141" s="394"/>
      <c r="HEU141" s="394"/>
      <c r="HEV141" s="394"/>
      <c r="HEW141" s="394"/>
      <c r="HEX141" s="394"/>
      <c r="HEY141" s="394"/>
      <c r="HEZ141" s="394"/>
      <c r="HFA141" s="394"/>
      <c r="HFB141" s="394"/>
      <c r="HFC141" s="394"/>
      <c r="HFD141" s="394"/>
      <c r="HFE141" s="394"/>
      <c r="HFF141" s="394"/>
      <c r="HFG141" s="394"/>
      <c r="HFH141" s="394"/>
      <c r="HFI141" s="394"/>
      <c r="HFJ141" s="394"/>
      <c r="HFK141" s="394"/>
      <c r="HFL141" s="394"/>
      <c r="HFM141" s="394"/>
      <c r="HFN141" s="394"/>
      <c r="HFO141" s="394"/>
      <c r="HFP141" s="394"/>
      <c r="HFQ141" s="394"/>
      <c r="HFR141" s="394"/>
      <c r="HFS141" s="394"/>
      <c r="HFT141" s="394"/>
      <c r="HFU141" s="394"/>
      <c r="HFV141" s="394"/>
      <c r="HFW141" s="394"/>
      <c r="HFX141" s="394"/>
      <c r="HFY141" s="394"/>
      <c r="HFZ141" s="394"/>
      <c r="HGA141" s="394"/>
      <c r="HGB141" s="394"/>
      <c r="HGC141" s="394"/>
      <c r="HGD141" s="394"/>
      <c r="HGE141" s="394"/>
      <c r="HGF141" s="394"/>
      <c r="HGG141" s="394"/>
      <c r="HGH141" s="394"/>
      <c r="HGI141" s="394"/>
      <c r="HGJ141" s="394"/>
      <c r="HGK141" s="394"/>
      <c r="HGL141" s="394"/>
      <c r="HGM141" s="394"/>
      <c r="HGN141" s="394"/>
      <c r="HGO141" s="394"/>
      <c r="HGP141" s="394"/>
      <c r="HGQ141" s="394"/>
      <c r="HGR141" s="394"/>
      <c r="HGS141" s="394"/>
      <c r="HGT141" s="394"/>
      <c r="HGU141" s="394"/>
      <c r="HGV141" s="394"/>
      <c r="HGW141" s="394"/>
      <c r="HGX141" s="394"/>
      <c r="HGY141" s="394"/>
      <c r="HGZ141" s="394"/>
      <c r="HHA141" s="394"/>
      <c r="HHB141" s="394"/>
      <c r="HHC141" s="394"/>
      <c r="HHD141" s="394"/>
      <c r="HHE141" s="394"/>
      <c r="HHF141" s="394"/>
      <c r="HHG141" s="394"/>
      <c r="HHH141" s="394"/>
      <c r="HHI141" s="394"/>
      <c r="HHJ141" s="394"/>
      <c r="HHK141" s="394"/>
      <c r="HHL141" s="394"/>
      <c r="HHM141" s="394"/>
      <c r="HHN141" s="394"/>
      <c r="HHO141" s="394"/>
      <c r="HHP141" s="394"/>
      <c r="HHQ141" s="394"/>
      <c r="HHR141" s="394"/>
      <c r="HHS141" s="394"/>
      <c r="HHT141" s="394"/>
      <c r="HHU141" s="394"/>
      <c r="HHV141" s="394"/>
      <c r="HHW141" s="394"/>
      <c r="HHX141" s="394"/>
      <c r="HHY141" s="394"/>
      <c r="HHZ141" s="394"/>
      <c r="HIA141" s="394"/>
      <c r="HIB141" s="394"/>
      <c r="HIC141" s="394"/>
      <c r="HID141" s="394"/>
      <c r="HIE141" s="394"/>
      <c r="HIF141" s="394"/>
      <c r="HIG141" s="394"/>
      <c r="HIH141" s="394"/>
      <c r="HII141" s="394"/>
      <c r="HIJ141" s="394"/>
      <c r="HIK141" s="394"/>
      <c r="HIL141" s="394"/>
      <c r="HIM141" s="394"/>
      <c r="HIN141" s="394"/>
      <c r="HIO141" s="394"/>
      <c r="HIP141" s="394"/>
      <c r="HIQ141" s="394"/>
      <c r="HIR141" s="394"/>
      <c r="HIS141" s="394"/>
      <c r="HIT141" s="394"/>
      <c r="HIU141" s="394"/>
      <c r="HIV141" s="394"/>
      <c r="HIW141" s="394"/>
      <c r="HIX141" s="394"/>
      <c r="HIY141" s="394"/>
      <c r="HIZ141" s="394"/>
      <c r="HJA141" s="394"/>
      <c r="HJB141" s="394"/>
      <c r="HJC141" s="394"/>
      <c r="HJD141" s="394"/>
      <c r="HJE141" s="394"/>
      <c r="HJF141" s="394"/>
      <c r="HJG141" s="394"/>
      <c r="HJH141" s="394"/>
      <c r="HJI141" s="394"/>
      <c r="HJJ141" s="394"/>
      <c r="HJK141" s="394"/>
      <c r="HJL141" s="394"/>
      <c r="HJM141" s="394"/>
      <c r="HJN141" s="394"/>
      <c r="HJO141" s="394"/>
      <c r="HJP141" s="394"/>
      <c r="HJQ141" s="394"/>
      <c r="HJR141" s="394"/>
      <c r="HJS141" s="394"/>
      <c r="HJT141" s="394"/>
      <c r="HJU141" s="394"/>
      <c r="HJV141" s="394"/>
      <c r="HJW141" s="394"/>
      <c r="HJX141" s="394"/>
      <c r="HJY141" s="394"/>
      <c r="HJZ141" s="394"/>
      <c r="HKA141" s="394"/>
      <c r="HKB141" s="394"/>
      <c r="HKC141" s="394"/>
      <c r="HKD141" s="394"/>
      <c r="HKE141" s="394"/>
      <c r="HKF141" s="394"/>
      <c r="HKG141" s="394"/>
      <c r="HKH141" s="394"/>
      <c r="HKI141" s="394"/>
      <c r="HKJ141" s="394"/>
      <c r="HKK141" s="394"/>
      <c r="HKL141" s="394"/>
      <c r="HKM141" s="394"/>
      <c r="HKN141" s="394"/>
      <c r="HKO141" s="394"/>
      <c r="HKP141" s="394"/>
      <c r="HKQ141" s="394"/>
      <c r="HKR141" s="394"/>
      <c r="HKS141" s="394"/>
      <c r="HKT141" s="394"/>
      <c r="HKU141" s="394"/>
      <c r="HKV141" s="394"/>
      <c r="HKW141" s="394"/>
      <c r="HKX141" s="394"/>
      <c r="HKY141" s="394"/>
      <c r="HKZ141" s="394"/>
      <c r="HLA141" s="394"/>
      <c r="HLB141" s="394"/>
      <c r="HLC141" s="394"/>
      <c r="HLD141" s="394"/>
      <c r="HLE141" s="394"/>
      <c r="HLF141" s="394"/>
      <c r="HLG141" s="394"/>
      <c r="HLH141" s="394"/>
      <c r="HLI141" s="394"/>
      <c r="HLJ141" s="394"/>
      <c r="HLK141" s="394"/>
      <c r="HLL141" s="394"/>
      <c r="HLM141" s="394"/>
      <c r="HLN141" s="394"/>
      <c r="HLO141" s="394"/>
      <c r="HLP141" s="394"/>
      <c r="HLQ141" s="394"/>
      <c r="HLR141" s="394"/>
      <c r="HLS141" s="394"/>
      <c r="HLT141" s="394"/>
      <c r="HLU141" s="394"/>
      <c r="HLV141" s="394"/>
      <c r="HLW141" s="394"/>
      <c r="HLX141" s="394"/>
      <c r="HLY141" s="394"/>
      <c r="HLZ141" s="394"/>
      <c r="HMA141" s="394"/>
      <c r="HMB141" s="394"/>
      <c r="HMC141" s="394"/>
      <c r="HMD141" s="394"/>
      <c r="HME141" s="394"/>
      <c r="HMF141" s="394"/>
      <c r="HMG141" s="394"/>
      <c r="HMH141" s="394"/>
      <c r="HMI141" s="394"/>
      <c r="HMJ141" s="394"/>
      <c r="HMK141" s="394"/>
      <c r="HML141" s="394"/>
      <c r="HMM141" s="394"/>
      <c r="HMN141" s="394"/>
      <c r="HMO141" s="394"/>
      <c r="HMP141" s="394"/>
      <c r="HMQ141" s="394"/>
      <c r="HMR141" s="394"/>
      <c r="HMS141" s="394"/>
      <c r="HMT141" s="394"/>
      <c r="HMU141" s="394"/>
      <c r="HMV141" s="394"/>
      <c r="HMW141" s="394"/>
      <c r="HMX141" s="394"/>
      <c r="HMY141" s="394"/>
      <c r="HMZ141" s="394"/>
      <c r="HNA141" s="394"/>
      <c r="HNB141" s="394"/>
      <c r="HNC141" s="394"/>
      <c r="HND141" s="394"/>
      <c r="HNE141" s="394"/>
      <c r="HNF141" s="394"/>
      <c r="HNG141" s="394"/>
      <c r="HNH141" s="394"/>
      <c r="HNI141" s="394"/>
      <c r="HNJ141" s="394"/>
      <c r="HNK141" s="394"/>
      <c r="HNL141" s="394"/>
      <c r="HNM141" s="394"/>
      <c r="HNN141" s="394"/>
      <c r="HNO141" s="394"/>
      <c r="HNP141" s="394"/>
      <c r="HNQ141" s="394"/>
      <c r="HNR141" s="394"/>
      <c r="HNS141" s="394"/>
      <c r="HNT141" s="394"/>
      <c r="HNU141" s="394"/>
      <c r="HNV141" s="394"/>
      <c r="HNW141" s="394"/>
      <c r="HNX141" s="394"/>
      <c r="HNY141" s="394"/>
      <c r="HNZ141" s="394"/>
      <c r="HOA141" s="394"/>
      <c r="HOB141" s="394"/>
      <c r="HOC141" s="394"/>
      <c r="HOD141" s="394"/>
      <c r="HOE141" s="394"/>
      <c r="HOF141" s="394"/>
      <c r="HOG141" s="394"/>
      <c r="HOH141" s="394"/>
      <c r="HOI141" s="394"/>
      <c r="HOJ141" s="394"/>
      <c r="HOK141" s="394"/>
      <c r="HOL141" s="394"/>
      <c r="HOM141" s="394"/>
      <c r="HON141" s="394"/>
      <c r="HOO141" s="394"/>
      <c r="HOP141" s="394"/>
      <c r="HOQ141" s="394"/>
      <c r="HOR141" s="394"/>
      <c r="HOS141" s="394"/>
      <c r="HOT141" s="394"/>
      <c r="HOU141" s="394"/>
      <c r="HOV141" s="394"/>
      <c r="HOW141" s="394"/>
      <c r="HOX141" s="394"/>
      <c r="HOY141" s="394"/>
      <c r="HOZ141" s="394"/>
      <c r="HPA141" s="394"/>
      <c r="HPB141" s="394"/>
      <c r="HPC141" s="394"/>
      <c r="HPD141" s="394"/>
      <c r="HPE141" s="394"/>
      <c r="HPF141" s="394"/>
      <c r="HPG141" s="394"/>
      <c r="HPH141" s="394"/>
      <c r="HPI141" s="394"/>
      <c r="HPJ141" s="394"/>
      <c r="HPK141" s="394"/>
      <c r="HPL141" s="394"/>
      <c r="HPM141" s="394"/>
      <c r="HPN141" s="394"/>
      <c r="HPO141" s="394"/>
      <c r="HPP141" s="394"/>
      <c r="HPQ141" s="394"/>
      <c r="HPR141" s="394"/>
      <c r="HPS141" s="394"/>
      <c r="HPT141" s="394"/>
      <c r="HPU141" s="394"/>
      <c r="HPV141" s="394"/>
      <c r="HPW141" s="394"/>
      <c r="HPX141" s="394"/>
      <c r="HPY141" s="394"/>
      <c r="HPZ141" s="394"/>
      <c r="HQA141" s="394"/>
      <c r="HQB141" s="394"/>
      <c r="HQC141" s="394"/>
      <c r="HQD141" s="394"/>
      <c r="HQE141" s="394"/>
      <c r="HQF141" s="394"/>
      <c r="HQG141" s="394"/>
      <c r="HQH141" s="394"/>
      <c r="HQI141" s="394"/>
      <c r="HQJ141" s="394"/>
      <c r="HQK141" s="394"/>
      <c r="HQL141" s="394"/>
      <c r="HQM141" s="394"/>
      <c r="HQN141" s="394"/>
      <c r="HQO141" s="394"/>
      <c r="HQP141" s="394"/>
      <c r="HQQ141" s="394"/>
      <c r="HQR141" s="394"/>
      <c r="HQS141" s="394"/>
      <c r="HQT141" s="394"/>
      <c r="HQU141" s="394"/>
      <c r="HQV141" s="394"/>
      <c r="HQW141" s="394"/>
      <c r="HQX141" s="394"/>
      <c r="HQY141" s="394"/>
      <c r="HQZ141" s="394"/>
      <c r="HRA141" s="394"/>
      <c r="HRB141" s="394"/>
      <c r="HRC141" s="394"/>
      <c r="HRD141" s="394"/>
      <c r="HRE141" s="394"/>
      <c r="HRF141" s="394"/>
      <c r="HRG141" s="394"/>
      <c r="HRH141" s="394"/>
      <c r="HRI141" s="394"/>
      <c r="HRJ141" s="394"/>
      <c r="HRK141" s="394"/>
      <c r="HRL141" s="394"/>
      <c r="HRM141" s="394"/>
      <c r="HRN141" s="394"/>
      <c r="HRO141" s="394"/>
      <c r="HRP141" s="394"/>
      <c r="HRQ141" s="394"/>
      <c r="HRR141" s="394"/>
      <c r="HRS141" s="394"/>
      <c r="HRT141" s="394"/>
      <c r="HRU141" s="394"/>
      <c r="HRV141" s="394"/>
      <c r="HRW141" s="394"/>
      <c r="HRX141" s="394"/>
      <c r="HRY141" s="394"/>
      <c r="HRZ141" s="394"/>
      <c r="HSA141" s="394"/>
      <c r="HSB141" s="394"/>
      <c r="HSC141" s="394"/>
      <c r="HSD141" s="394"/>
      <c r="HSE141" s="394"/>
      <c r="HSF141" s="394"/>
      <c r="HSG141" s="394"/>
      <c r="HSH141" s="394"/>
      <c r="HSI141" s="394"/>
      <c r="HSJ141" s="394"/>
      <c r="HSK141" s="394"/>
      <c r="HSL141" s="394"/>
      <c r="HSM141" s="394"/>
      <c r="HSN141" s="394"/>
      <c r="HSO141" s="394"/>
      <c r="HSP141" s="394"/>
      <c r="HSQ141" s="394"/>
      <c r="HSR141" s="394"/>
      <c r="HSS141" s="394"/>
      <c r="HST141" s="394"/>
      <c r="HSU141" s="394"/>
      <c r="HSV141" s="394"/>
      <c r="HSW141" s="394"/>
      <c r="HSX141" s="394"/>
      <c r="HSY141" s="394"/>
      <c r="HSZ141" s="394"/>
      <c r="HTA141" s="394"/>
      <c r="HTB141" s="394"/>
      <c r="HTC141" s="394"/>
      <c r="HTD141" s="394"/>
      <c r="HTE141" s="394"/>
      <c r="HTF141" s="394"/>
      <c r="HTG141" s="394"/>
      <c r="HTH141" s="394"/>
      <c r="HTI141" s="394"/>
      <c r="HTJ141" s="394"/>
      <c r="HTK141" s="394"/>
      <c r="HTL141" s="394"/>
      <c r="HTM141" s="394"/>
      <c r="HTN141" s="394"/>
      <c r="HTO141" s="394"/>
      <c r="HTP141" s="394"/>
      <c r="HTQ141" s="394"/>
      <c r="HTR141" s="394"/>
      <c r="HTS141" s="394"/>
      <c r="HTT141" s="394"/>
      <c r="HTU141" s="394"/>
      <c r="HTV141" s="394"/>
      <c r="HTW141" s="394"/>
      <c r="HTX141" s="394"/>
      <c r="HTY141" s="394"/>
      <c r="HTZ141" s="394"/>
      <c r="HUA141" s="394"/>
      <c r="HUB141" s="394"/>
      <c r="HUC141" s="394"/>
      <c r="HUD141" s="394"/>
      <c r="HUE141" s="394"/>
      <c r="HUF141" s="394"/>
      <c r="HUG141" s="394"/>
      <c r="HUH141" s="394"/>
      <c r="HUI141" s="394"/>
      <c r="HUJ141" s="394"/>
      <c r="HUK141" s="394"/>
      <c r="HUL141" s="394"/>
      <c r="HUM141" s="394"/>
      <c r="HUN141" s="394"/>
      <c r="HUO141" s="394"/>
      <c r="HUP141" s="394"/>
      <c r="HUQ141" s="394"/>
      <c r="HUR141" s="394"/>
      <c r="HUS141" s="394"/>
      <c r="HUT141" s="394"/>
      <c r="HUU141" s="394"/>
      <c r="HUV141" s="394"/>
      <c r="HUW141" s="394"/>
      <c r="HUX141" s="394"/>
      <c r="HUY141" s="394"/>
      <c r="HUZ141" s="394"/>
      <c r="HVA141" s="394"/>
      <c r="HVB141" s="394"/>
      <c r="HVC141" s="394"/>
      <c r="HVD141" s="394"/>
      <c r="HVE141" s="394"/>
      <c r="HVF141" s="394"/>
      <c r="HVG141" s="394"/>
      <c r="HVH141" s="394"/>
      <c r="HVI141" s="394"/>
      <c r="HVJ141" s="394"/>
      <c r="HVK141" s="394"/>
      <c r="HVL141" s="394"/>
      <c r="HVM141" s="394"/>
      <c r="HVN141" s="394"/>
      <c r="HVO141" s="394"/>
      <c r="HVP141" s="394"/>
      <c r="HVQ141" s="394"/>
      <c r="HVR141" s="394"/>
      <c r="HVS141" s="394"/>
      <c r="HVT141" s="394"/>
      <c r="HVU141" s="394"/>
      <c r="HVV141" s="394"/>
      <c r="HVW141" s="394"/>
      <c r="HVX141" s="394"/>
      <c r="HVY141" s="394"/>
      <c r="HVZ141" s="394"/>
      <c r="HWA141" s="394"/>
      <c r="HWB141" s="394"/>
      <c r="HWC141" s="394"/>
      <c r="HWD141" s="394"/>
      <c r="HWE141" s="394"/>
      <c r="HWF141" s="394"/>
      <c r="HWG141" s="394"/>
      <c r="HWH141" s="394"/>
      <c r="HWI141" s="394"/>
      <c r="HWJ141" s="394"/>
      <c r="HWK141" s="394"/>
      <c r="HWL141" s="394"/>
      <c r="HWM141" s="394"/>
      <c r="HWN141" s="394"/>
      <c r="HWO141" s="394"/>
      <c r="HWP141" s="394"/>
      <c r="HWQ141" s="394"/>
      <c r="HWR141" s="394"/>
      <c r="HWS141" s="394"/>
      <c r="HWT141" s="394"/>
      <c r="HWU141" s="394"/>
      <c r="HWV141" s="394"/>
      <c r="HWW141" s="394"/>
      <c r="HWX141" s="394"/>
      <c r="HWY141" s="394"/>
      <c r="HWZ141" s="394"/>
      <c r="HXA141" s="394"/>
      <c r="HXB141" s="394"/>
      <c r="HXC141" s="394"/>
      <c r="HXD141" s="394"/>
      <c r="HXE141" s="394"/>
      <c r="HXF141" s="394"/>
      <c r="HXG141" s="394"/>
      <c r="HXH141" s="394"/>
      <c r="HXI141" s="394"/>
      <c r="HXJ141" s="394"/>
      <c r="HXK141" s="394"/>
      <c r="HXL141" s="394"/>
      <c r="HXM141" s="394"/>
      <c r="HXN141" s="394"/>
      <c r="HXO141" s="394"/>
      <c r="HXP141" s="394"/>
      <c r="HXQ141" s="394"/>
      <c r="HXR141" s="394"/>
      <c r="HXS141" s="394"/>
      <c r="HXT141" s="394"/>
      <c r="HXU141" s="394"/>
      <c r="HXV141" s="394"/>
      <c r="HXW141" s="394"/>
      <c r="HXX141" s="394"/>
      <c r="HXY141" s="394"/>
      <c r="HXZ141" s="394"/>
      <c r="HYA141" s="394"/>
      <c r="HYB141" s="394"/>
      <c r="HYC141" s="394"/>
      <c r="HYD141" s="394"/>
      <c r="HYE141" s="394"/>
      <c r="HYF141" s="394"/>
      <c r="HYG141" s="394"/>
      <c r="HYH141" s="394"/>
      <c r="HYI141" s="394"/>
      <c r="HYJ141" s="394"/>
      <c r="HYK141" s="394"/>
      <c r="HYL141" s="394"/>
      <c r="HYM141" s="394"/>
      <c r="HYN141" s="394"/>
      <c r="HYO141" s="394"/>
      <c r="HYP141" s="394"/>
      <c r="HYQ141" s="394"/>
      <c r="HYR141" s="394"/>
      <c r="HYS141" s="394"/>
      <c r="HYT141" s="394"/>
      <c r="HYU141" s="394"/>
      <c r="HYV141" s="394"/>
      <c r="HYW141" s="394"/>
      <c r="HYX141" s="394"/>
      <c r="HYY141" s="394"/>
      <c r="HYZ141" s="394"/>
      <c r="HZA141" s="394"/>
      <c r="HZB141" s="394"/>
      <c r="HZC141" s="394"/>
      <c r="HZD141" s="394"/>
      <c r="HZE141" s="394"/>
      <c r="HZF141" s="394"/>
      <c r="HZG141" s="394"/>
      <c r="HZH141" s="394"/>
      <c r="HZI141" s="394"/>
      <c r="HZJ141" s="394"/>
      <c r="HZK141" s="394"/>
      <c r="HZL141" s="394"/>
      <c r="HZM141" s="394"/>
      <c r="HZN141" s="394"/>
      <c r="HZO141" s="394"/>
      <c r="HZP141" s="394"/>
      <c r="HZQ141" s="394"/>
      <c r="HZR141" s="394"/>
      <c r="HZS141" s="394"/>
      <c r="HZT141" s="394"/>
      <c r="HZU141" s="394"/>
      <c r="HZV141" s="394"/>
      <c r="HZW141" s="394"/>
      <c r="HZX141" s="394"/>
      <c r="HZY141" s="394"/>
      <c r="HZZ141" s="394"/>
      <c r="IAA141" s="394"/>
      <c r="IAB141" s="394"/>
      <c r="IAC141" s="394"/>
      <c r="IAD141" s="394"/>
      <c r="IAE141" s="394"/>
      <c r="IAF141" s="394"/>
      <c r="IAG141" s="394"/>
      <c r="IAH141" s="394"/>
      <c r="IAI141" s="394"/>
      <c r="IAJ141" s="394"/>
      <c r="IAK141" s="394"/>
      <c r="IAL141" s="394"/>
      <c r="IAM141" s="394"/>
      <c r="IAN141" s="394"/>
      <c r="IAO141" s="394"/>
      <c r="IAP141" s="394"/>
      <c r="IAQ141" s="394"/>
      <c r="IAR141" s="394"/>
      <c r="IAS141" s="394"/>
      <c r="IAT141" s="394"/>
      <c r="IAU141" s="394"/>
      <c r="IAV141" s="394"/>
      <c r="IAW141" s="394"/>
      <c r="IAX141" s="394"/>
      <c r="IAY141" s="394"/>
      <c r="IAZ141" s="394"/>
      <c r="IBA141" s="394"/>
      <c r="IBB141" s="394"/>
      <c r="IBC141" s="394"/>
      <c r="IBD141" s="394"/>
      <c r="IBE141" s="394"/>
      <c r="IBF141" s="394"/>
      <c r="IBG141" s="394"/>
      <c r="IBH141" s="394"/>
      <c r="IBI141" s="394"/>
      <c r="IBJ141" s="394"/>
      <c r="IBK141" s="394"/>
      <c r="IBL141" s="394"/>
      <c r="IBM141" s="394"/>
      <c r="IBN141" s="394"/>
      <c r="IBO141" s="394"/>
      <c r="IBP141" s="394"/>
      <c r="IBQ141" s="394"/>
      <c r="IBR141" s="394"/>
      <c r="IBS141" s="394"/>
      <c r="IBT141" s="394"/>
      <c r="IBU141" s="394"/>
      <c r="IBV141" s="394"/>
      <c r="IBW141" s="394"/>
      <c r="IBX141" s="394"/>
      <c r="IBY141" s="394"/>
      <c r="IBZ141" s="394"/>
      <c r="ICA141" s="394"/>
      <c r="ICB141" s="394"/>
      <c r="ICC141" s="394"/>
      <c r="ICD141" s="394"/>
      <c r="ICE141" s="394"/>
      <c r="ICF141" s="394"/>
      <c r="ICG141" s="394"/>
      <c r="ICH141" s="394"/>
      <c r="ICI141" s="394"/>
      <c r="ICJ141" s="394"/>
      <c r="ICK141" s="394"/>
      <c r="ICL141" s="394"/>
      <c r="ICM141" s="394"/>
      <c r="ICN141" s="394"/>
      <c r="ICO141" s="394"/>
      <c r="ICP141" s="394"/>
      <c r="ICQ141" s="394"/>
      <c r="ICR141" s="394"/>
      <c r="ICS141" s="394"/>
      <c r="ICT141" s="394"/>
      <c r="ICU141" s="394"/>
      <c r="ICV141" s="394"/>
      <c r="ICW141" s="394"/>
      <c r="ICX141" s="394"/>
      <c r="ICY141" s="394"/>
      <c r="ICZ141" s="394"/>
      <c r="IDA141" s="394"/>
      <c r="IDB141" s="394"/>
      <c r="IDC141" s="394"/>
      <c r="IDD141" s="394"/>
      <c r="IDE141" s="394"/>
      <c r="IDF141" s="394"/>
      <c r="IDG141" s="394"/>
      <c r="IDH141" s="394"/>
      <c r="IDI141" s="394"/>
      <c r="IDJ141" s="394"/>
      <c r="IDK141" s="394"/>
      <c r="IDL141" s="394"/>
      <c r="IDM141" s="394"/>
      <c r="IDN141" s="394"/>
      <c r="IDO141" s="394"/>
      <c r="IDP141" s="394"/>
      <c r="IDQ141" s="394"/>
      <c r="IDR141" s="394"/>
      <c r="IDS141" s="394"/>
      <c r="IDT141" s="394"/>
      <c r="IDU141" s="394"/>
      <c r="IDV141" s="394"/>
      <c r="IDW141" s="394"/>
      <c r="IDX141" s="394"/>
      <c r="IDY141" s="394"/>
      <c r="IDZ141" s="394"/>
      <c r="IEA141" s="394"/>
      <c r="IEB141" s="394"/>
      <c r="IEC141" s="394"/>
      <c r="IED141" s="394"/>
      <c r="IEE141" s="394"/>
      <c r="IEF141" s="394"/>
      <c r="IEG141" s="394"/>
      <c r="IEH141" s="394"/>
      <c r="IEI141" s="394"/>
      <c r="IEJ141" s="394"/>
      <c r="IEK141" s="394"/>
      <c r="IEL141" s="394"/>
      <c r="IEM141" s="394"/>
      <c r="IEN141" s="394"/>
      <c r="IEO141" s="394"/>
      <c r="IEP141" s="394"/>
      <c r="IEQ141" s="394"/>
      <c r="IER141" s="394"/>
      <c r="IES141" s="394"/>
      <c r="IET141" s="394"/>
      <c r="IEU141" s="394"/>
      <c r="IEV141" s="394"/>
      <c r="IEW141" s="394"/>
      <c r="IEX141" s="394"/>
      <c r="IEY141" s="394"/>
      <c r="IEZ141" s="394"/>
      <c r="IFA141" s="394"/>
      <c r="IFB141" s="394"/>
      <c r="IFC141" s="394"/>
      <c r="IFD141" s="394"/>
      <c r="IFE141" s="394"/>
      <c r="IFF141" s="394"/>
      <c r="IFG141" s="394"/>
      <c r="IFH141" s="394"/>
      <c r="IFI141" s="394"/>
      <c r="IFJ141" s="394"/>
      <c r="IFK141" s="394"/>
      <c r="IFL141" s="394"/>
      <c r="IFM141" s="394"/>
      <c r="IFN141" s="394"/>
      <c r="IFO141" s="394"/>
      <c r="IFP141" s="394"/>
      <c r="IFQ141" s="394"/>
      <c r="IFR141" s="394"/>
      <c r="IFS141" s="394"/>
      <c r="IFT141" s="394"/>
      <c r="IFU141" s="394"/>
      <c r="IFV141" s="394"/>
      <c r="IFW141" s="394"/>
      <c r="IFX141" s="394"/>
      <c r="IFY141" s="394"/>
      <c r="IFZ141" s="394"/>
      <c r="IGA141" s="394"/>
      <c r="IGB141" s="394"/>
      <c r="IGC141" s="394"/>
      <c r="IGD141" s="394"/>
      <c r="IGE141" s="394"/>
      <c r="IGF141" s="394"/>
      <c r="IGG141" s="394"/>
      <c r="IGH141" s="394"/>
      <c r="IGI141" s="394"/>
      <c r="IGJ141" s="394"/>
      <c r="IGK141" s="394"/>
      <c r="IGL141" s="394"/>
      <c r="IGM141" s="394"/>
      <c r="IGN141" s="394"/>
      <c r="IGO141" s="394"/>
      <c r="IGP141" s="394"/>
      <c r="IGQ141" s="394"/>
      <c r="IGR141" s="394"/>
      <c r="IGS141" s="394"/>
      <c r="IGT141" s="394"/>
      <c r="IGU141" s="394"/>
      <c r="IGV141" s="394"/>
      <c r="IGW141" s="394"/>
      <c r="IGX141" s="394"/>
      <c r="IGY141" s="394"/>
      <c r="IGZ141" s="394"/>
      <c r="IHA141" s="394"/>
      <c r="IHB141" s="394"/>
      <c r="IHC141" s="394"/>
      <c r="IHD141" s="394"/>
      <c r="IHE141" s="394"/>
      <c r="IHF141" s="394"/>
      <c r="IHG141" s="394"/>
      <c r="IHH141" s="394"/>
      <c r="IHI141" s="394"/>
      <c r="IHJ141" s="394"/>
      <c r="IHK141" s="394"/>
      <c r="IHL141" s="394"/>
      <c r="IHM141" s="394"/>
      <c r="IHN141" s="394"/>
      <c r="IHO141" s="394"/>
      <c r="IHP141" s="394"/>
      <c r="IHQ141" s="394"/>
      <c r="IHR141" s="394"/>
      <c r="IHS141" s="394"/>
      <c r="IHT141" s="394"/>
      <c r="IHU141" s="394"/>
      <c r="IHV141" s="394"/>
      <c r="IHW141" s="394"/>
      <c r="IHX141" s="394"/>
      <c r="IHY141" s="394"/>
      <c r="IHZ141" s="394"/>
      <c r="IIA141" s="394"/>
      <c r="IIB141" s="394"/>
      <c r="IIC141" s="394"/>
      <c r="IID141" s="394"/>
      <c r="IIE141" s="394"/>
      <c r="IIF141" s="394"/>
      <c r="IIG141" s="394"/>
      <c r="IIH141" s="394"/>
      <c r="III141" s="394"/>
      <c r="IIJ141" s="394"/>
      <c r="IIK141" s="394"/>
      <c r="IIL141" s="394"/>
      <c r="IIM141" s="394"/>
      <c r="IIN141" s="394"/>
      <c r="IIO141" s="394"/>
      <c r="IIP141" s="394"/>
      <c r="IIQ141" s="394"/>
      <c r="IIR141" s="394"/>
      <c r="IIS141" s="394"/>
      <c r="IIT141" s="394"/>
      <c r="IIU141" s="394"/>
      <c r="IIV141" s="394"/>
      <c r="IIW141" s="394"/>
      <c r="IIX141" s="394"/>
      <c r="IIY141" s="394"/>
      <c r="IIZ141" s="394"/>
      <c r="IJA141" s="394"/>
      <c r="IJB141" s="394"/>
      <c r="IJC141" s="394"/>
      <c r="IJD141" s="394"/>
      <c r="IJE141" s="394"/>
      <c r="IJF141" s="394"/>
      <c r="IJG141" s="394"/>
      <c r="IJH141" s="394"/>
      <c r="IJI141" s="394"/>
      <c r="IJJ141" s="394"/>
      <c r="IJK141" s="394"/>
      <c r="IJL141" s="394"/>
      <c r="IJM141" s="394"/>
      <c r="IJN141" s="394"/>
      <c r="IJO141" s="394"/>
      <c r="IJP141" s="394"/>
      <c r="IJQ141" s="394"/>
      <c r="IJR141" s="394"/>
      <c r="IJS141" s="394"/>
      <c r="IJT141" s="394"/>
      <c r="IJU141" s="394"/>
      <c r="IJV141" s="394"/>
      <c r="IJW141" s="394"/>
      <c r="IJX141" s="394"/>
      <c r="IJY141" s="394"/>
      <c r="IJZ141" s="394"/>
      <c r="IKA141" s="394"/>
      <c r="IKB141" s="394"/>
      <c r="IKC141" s="394"/>
      <c r="IKD141" s="394"/>
      <c r="IKE141" s="394"/>
      <c r="IKF141" s="394"/>
      <c r="IKG141" s="394"/>
      <c r="IKH141" s="394"/>
      <c r="IKI141" s="394"/>
      <c r="IKJ141" s="394"/>
      <c r="IKK141" s="394"/>
      <c r="IKL141" s="394"/>
      <c r="IKM141" s="394"/>
      <c r="IKN141" s="394"/>
      <c r="IKO141" s="394"/>
      <c r="IKP141" s="394"/>
      <c r="IKQ141" s="394"/>
      <c r="IKR141" s="394"/>
      <c r="IKS141" s="394"/>
      <c r="IKT141" s="394"/>
      <c r="IKU141" s="394"/>
      <c r="IKV141" s="394"/>
      <c r="IKW141" s="394"/>
      <c r="IKX141" s="394"/>
      <c r="IKY141" s="394"/>
      <c r="IKZ141" s="394"/>
      <c r="ILA141" s="394"/>
      <c r="ILB141" s="394"/>
      <c r="ILC141" s="394"/>
      <c r="ILD141" s="394"/>
      <c r="ILE141" s="394"/>
      <c r="ILF141" s="394"/>
      <c r="ILG141" s="394"/>
      <c r="ILH141" s="394"/>
      <c r="ILI141" s="394"/>
      <c r="ILJ141" s="394"/>
      <c r="ILK141" s="394"/>
      <c r="ILL141" s="394"/>
      <c r="ILM141" s="394"/>
      <c r="ILN141" s="394"/>
      <c r="ILO141" s="394"/>
      <c r="ILP141" s="394"/>
      <c r="ILQ141" s="394"/>
      <c r="ILR141" s="394"/>
      <c r="ILS141" s="394"/>
      <c r="ILT141" s="394"/>
      <c r="ILU141" s="394"/>
      <c r="ILV141" s="394"/>
      <c r="ILW141" s="394"/>
      <c r="ILX141" s="394"/>
      <c r="ILY141" s="394"/>
      <c r="ILZ141" s="394"/>
      <c r="IMA141" s="394"/>
      <c r="IMB141" s="394"/>
      <c r="IMC141" s="394"/>
      <c r="IMD141" s="394"/>
      <c r="IME141" s="394"/>
      <c r="IMF141" s="394"/>
      <c r="IMG141" s="394"/>
      <c r="IMH141" s="394"/>
      <c r="IMI141" s="394"/>
      <c r="IMJ141" s="394"/>
      <c r="IMK141" s="394"/>
      <c r="IML141" s="394"/>
      <c r="IMM141" s="394"/>
      <c r="IMN141" s="394"/>
      <c r="IMO141" s="394"/>
      <c r="IMP141" s="394"/>
      <c r="IMQ141" s="394"/>
      <c r="IMR141" s="394"/>
      <c r="IMS141" s="394"/>
      <c r="IMT141" s="394"/>
      <c r="IMU141" s="394"/>
      <c r="IMV141" s="394"/>
      <c r="IMW141" s="394"/>
      <c r="IMX141" s="394"/>
      <c r="IMY141" s="394"/>
      <c r="IMZ141" s="394"/>
      <c r="INA141" s="394"/>
      <c r="INB141" s="394"/>
      <c r="INC141" s="394"/>
      <c r="IND141" s="394"/>
      <c r="INE141" s="394"/>
      <c r="INF141" s="394"/>
      <c r="ING141" s="394"/>
      <c r="INH141" s="394"/>
      <c r="INI141" s="394"/>
      <c r="INJ141" s="394"/>
      <c r="INK141" s="394"/>
      <c r="INL141" s="394"/>
      <c r="INM141" s="394"/>
      <c r="INN141" s="394"/>
      <c r="INO141" s="394"/>
      <c r="INP141" s="394"/>
      <c r="INQ141" s="394"/>
      <c r="INR141" s="394"/>
      <c r="INS141" s="394"/>
      <c r="INT141" s="394"/>
      <c r="INU141" s="394"/>
      <c r="INV141" s="394"/>
      <c r="INW141" s="394"/>
      <c r="INX141" s="394"/>
      <c r="INY141" s="394"/>
      <c r="INZ141" s="394"/>
      <c r="IOA141" s="394"/>
      <c r="IOB141" s="394"/>
      <c r="IOC141" s="394"/>
      <c r="IOD141" s="394"/>
      <c r="IOE141" s="394"/>
      <c r="IOF141" s="394"/>
      <c r="IOG141" s="394"/>
      <c r="IOH141" s="394"/>
      <c r="IOI141" s="394"/>
      <c r="IOJ141" s="394"/>
      <c r="IOK141" s="394"/>
      <c r="IOL141" s="394"/>
      <c r="IOM141" s="394"/>
      <c r="ION141" s="394"/>
      <c r="IOO141" s="394"/>
      <c r="IOP141" s="394"/>
      <c r="IOQ141" s="394"/>
      <c r="IOR141" s="394"/>
      <c r="IOS141" s="394"/>
      <c r="IOT141" s="394"/>
      <c r="IOU141" s="394"/>
      <c r="IOV141" s="394"/>
      <c r="IOW141" s="394"/>
      <c r="IOX141" s="394"/>
      <c r="IOY141" s="394"/>
      <c r="IOZ141" s="394"/>
      <c r="IPA141" s="394"/>
      <c r="IPB141" s="394"/>
      <c r="IPC141" s="394"/>
      <c r="IPD141" s="394"/>
      <c r="IPE141" s="394"/>
      <c r="IPF141" s="394"/>
      <c r="IPG141" s="394"/>
      <c r="IPH141" s="394"/>
      <c r="IPI141" s="394"/>
      <c r="IPJ141" s="394"/>
      <c r="IPK141" s="394"/>
      <c r="IPL141" s="394"/>
      <c r="IPM141" s="394"/>
      <c r="IPN141" s="394"/>
      <c r="IPO141" s="394"/>
      <c r="IPP141" s="394"/>
      <c r="IPQ141" s="394"/>
      <c r="IPR141" s="394"/>
      <c r="IPS141" s="394"/>
      <c r="IPT141" s="394"/>
      <c r="IPU141" s="394"/>
      <c r="IPV141" s="394"/>
      <c r="IPW141" s="394"/>
      <c r="IPX141" s="394"/>
      <c r="IPY141" s="394"/>
      <c r="IPZ141" s="394"/>
      <c r="IQA141" s="394"/>
      <c r="IQB141" s="394"/>
      <c r="IQC141" s="394"/>
      <c r="IQD141" s="394"/>
      <c r="IQE141" s="394"/>
      <c r="IQF141" s="394"/>
      <c r="IQG141" s="394"/>
      <c r="IQH141" s="394"/>
      <c r="IQI141" s="394"/>
      <c r="IQJ141" s="394"/>
      <c r="IQK141" s="394"/>
      <c r="IQL141" s="394"/>
      <c r="IQM141" s="394"/>
      <c r="IQN141" s="394"/>
      <c r="IQO141" s="394"/>
      <c r="IQP141" s="394"/>
      <c r="IQQ141" s="394"/>
      <c r="IQR141" s="394"/>
      <c r="IQS141" s="394"/>
      <c r="IQT141" s="394"/>
      <c r="IQU141" s="394"/>
      <c r="IQV141" s="394"/>
      <c r="IQW141" s="394"/>
      <c r="IQX141" s="394"/>
      <c r="IQY141" s="394"/>
      <c r="IQZ141" s="394"/>
      <c r="IRA141" s="394"/>
      <c r="IRB141" s="394"/>
      <c r="IRC141" s="394"/>
      <c r="IRD141" s="394"/>
      <c r="IRE141" s="394"/>
      <c r="IRF141" s="394"/>
      <c r="IRG141" s="394"/>
      <c r="IRH141" s="394"/>
      <c r="IRI141" s="394"/>
      <c r="IRJ141" s="394"/>
      <c r="IRK141" s="394"/>
      <c r="IRL141" s="394"/>
      <c r="IRM141" s="394"/>
      <c r="IRN141" s="394"/>
      <c r="IRO141" s="394"/>
      <c r="IRP141" s="394"/>
      <c r="IRQ141" s="394"/>
      <c r="IRR141" s="394"/>
      <c r="IRS141" s="394"/>
      <c r="IRT141" s="394"/>
      <c r="IRU141" s="394"/>
      <c r="IRV141" s="394"/>
      <c r="IRW141" s="394"/>
      <c r="IRX141" s="394"/>
      <c r="IRY141" s="394"/>
      <c r="IRZ141" s="394"/>
      <c r="ISA141" s="394"/>
      <c r="ISB141" s="394"/>
      <c r="ISC141" s="394"/>
      <c r="ISD141" s="394"/>
      <c r="ISE141" s="394"/>
      <c r="ISF141" s="394"/>
      <c r="ISG141" s="394"/>
      <c r="ISH141" s="394"/>
      <c r="ISI141" s="394"/>
      <c r="ISJ141" s="394"/>
      <c r="ISK141" s="394"/>
      <c r="ISL141" s="394"/>
      <c r="ISM141" s="394"/>
      <c r="ISN141" s="394"/>
      <c r="ISO141" s="394"/>
      <c r="ISP141" s="394"/>
      <c r="ISQ141" s="394"/>
      <c r="ISR141" s="394"/>
      <c r="ISS141" s="394"/>
      <c r="IST141" s="394"/>
      <c r="ISU141" s="394"/>
      <c r="ISV141" s="394"/>
      <c r="ISW141" s="394"/>
      <c r="ISX141" s="394"/>
      <c r="ISY141" s="394"/>
      <c r="ISZ141" s="394"/>
      <c r="ITA141" s="394"/>
      <c r="ITB141" s="394"/>
      <c r="ITC141" s="394"/>
      <c r="ITD141" s="394"/>
      <c r="ITE141" s="394"/>
      <c r="ITF141" s="394"/>
      <c r="ITG141" s="394"/>
      <c r="ITH141" s="394"/>
      <c r="ITI141" s="394"/>
      <c r="ITJ141" s="394"/>
      <c r="ITK141" s="394"/>
      <c r="ITL141" s="394"/>
      <c r="ITM141" s="394"/>
      <c r="ITN141" s="394"/>
      <c r="ITO141" s="394"/>
      <c r="ITP141" s="394"/>
      <c r="ITQ141" s="394"/>
      <c r="ITR141" s="394"/>
      <c r="ITS141" s="394"/>
      <c r="ITT141" s="394"/>
      <c r="ITU141" s="394"/>
      <c r="ITV141" s="394"/>
      <c r="ITW141" s="394"/>
      <c r="ITX141" s="394"/>
      <c r="ITY141" s="394"/>
      <c r="ITZ141" s="394"/>
      <c r="IUA141" s="394"/>
      <c r="IUB141" s="394"/>
      <c r="IUC141" s="394"/>
      <c r="IUD141" s="394"/>
      <c r="IUE141" s="394"/>
      <c r="IUF141" s="394"/>
      <c r="IUG141" s="394"/>
      <c r="IUH141" s="394"/>
      <c r="IUI141" s="394"/>
      <c r="IUJ141" s="394"/>
      <c r="IUK141" s="394"/>
      <c r="IUL141" s="394"/>
      <c r="IUM141" s="394"/>
      <c r="IUN141" s="394"/>
      <c r="IUO141" s="394"/>
      <c r="IUP141" s="394"/>
      <c r="IUQ141" s="394"/>
      <c r="IUR141" s="394"/>
      <c r="IUS141" s="394"/>
      <c r="IUT141" s="394"/>
      <c r="IUU141" s="394"/>
      <c r="IUV141" s="394"/>
      <c r="IUW141" s="394"/>
      <c r="IUX141" s="394"/>
      <c r="IUY141" s="394"/>
      <c r="IUZ141" s="394"/>
      <c r="IVA141" s="394"/>
      <c r="IVB141" s="394"/>
      <c r="IVC141" s="394"/>
      <c r="IVD141" s="394"/>
      <c r="IVE141" s="394"/>
      <c r="IVF141" s="394"/>
      <c r="IVG141" s="394"/>
      <c r="IVH141" s="394"/>
      <c r="IVI141" s="394"/>
      <c r="IVJ141" s="394"/>
      <c r="IVK141" s="394"/>
      <c r="IVL141" s="394"/>
      <c r="IVM141" s="394"/>
      <c r="IVN141" s="394"/>
      <c r="IVO141" s="394"/>
      <c r="IVP141" s="394"/>
      <c r="IVQ141" s="394"/>
      <c r="IVR141" s="394"/>
      <c r="IVS141" s="394"/>
      <c r="IVT141" s="394"/>
      <c r="IVU141" s="394"/>
      <c r="IVV141" s="394"/>
      <c r="IVW141" s="394"/>
      <c r="IVX141" s="394"/>
      <c r="IVY141" s="394"/>
      <c r="IVZ141" s="394"/>
      <c r="IWA141" s="394"/>
      <c r="IWB141" s="394"/>
      <c r="IWC141" s="394"/>
      <c r="IWD141" s="394"/>
      <c r="IWE141" s="394"/>
      <c r="IWF141" s="394"/>
      <c r="IWG141" s="394"/>
      <c r="IWH141" s="394"/>
      <c r="IWI141" s="394"/>
      <c r="IWJ141" s="394"/>
      <c r="IWK141" s="394"/>
      <c r="IWL141" s="394"/>
      <c r="IWM141" s="394"/>
      <c r="IWN141" s="394"/>
      <c r="IWO141" s="394"/>
      <c r="IWP141" s="394"/>
      <c r="IWQ141" s="394"/>
      <c r="IWR141" s="394"/>
      <c r="IWS141" s="394"/>
      <c r="IWT141" s="394"/>
      <c r="IWU141" s="394"/>
      <c r="IWV141" s="394"/>
      <c r="IWW141" s="394"/>
      <c r="IWX141" s="394"/>
      <c r="IWY141" s="394"/>
      <c r="IWZ141" s="394"/>
      <c r="IXA141" s="394"/>
      <c r="IXB141" s="394"/>
      <c r="IXC141" s="394"/>
      <c r="IXD141" s="394"/>
      <c r="IXE141" s="394"/>
      <c r="IXF141" s="394"/>
      <c r="IXG141" s="394"/>
      <c r="IXH141" s="394"/>
      <c r="IXI141" s="394"/>
      <c r="IXJ141" s="394"/>
      <c r="IXK141" s="394"/>
      <c r="IXL141" s="394"/>
      <c r="IXM141" s="394"/>
      <c r="IXN141" s="394"/>
      <c r="IXO141" s="394"/>
      <c r="IXP141" s="394"/>
      <c r="IXQ141" s="394"/>
      <c r="IXR141" s="394"/>
      <c r="IXS141" s="394"/>
      <c r="IXT141" s="394"/>
      <c r="IXU141" s="394"/>
      <c r="IXV141" s="394"/>
      <c r="IXW141" s="394"/>
      <c r="IXX141" s="394"/>
      <c r="IXY141" s="394"/>
      <c r="IXZ141" s="394"/>
      <c r="IYA141" s="394"/>
      <c r="IYB141" s="394"/>
      <c r="IYC141" s="394"/>
      <c r="IYD141" s="394"/>
      <c r="IYE141" s="394"/>
      <c r="IYF141" s="394"/>
      <c r="IYG141" s="394"/>
      <c r="IYH141" s="394"/>
      <c r="IYI141" s="394"/>
      <c r="IYJ141" s="394"/>
      <c r="IYK141" s="394"/>
      <c r="IYL141" s="394"/>
      <c r="IYM141" s="394"/>
      <c r="IYN141" s="394"/>
      <c r="IYO141" s="394"/>
      <c r="IYP141" s="394"/>
      <c r="IYQ141" s="394"/>
      <c r="IYR141" s="394"/>
      <c r="IYS141" s="394"/>
      <c r="IYT141" s="394"/>
      <c r="IYU141" s="394"/>
      <c r="IYV141" s="394"/>
      <c r="IYW141" s="394"/>
      <c r="IYX141" s="394"/>
      <c r="IYY141" s="394"/>
      <c r="IYZ141" s="394"/>
      <c r="IZA141" s="394"/>
      <c r="IZB141" s="394"/>
      <c r="IZC141" s="394"/>
      <c r="IZD141" s="394"/>
      <c r="IZE141" s="394"/>
      <c r="IZF141" s="394"/>
      <c r="IZG141" s="394"/>
      <c r="IZH141" s="394"/>
      <c r="IZI141" s="394"/>
      <c r="IZJ141" s="394"/>
      <c r="IZK141" s="394"/>
      <c r="IZL141" s="394"/>
      <c r="IZM141" s="394"/>
      <c r="IZN141" s="394"/>
      <c r="IZO141" s="394"/>
      <c r="IZP141" s="394"/>
      <c r="IZQ141" s="394"/>
      <c r="IZR141" s="394"/>
      <c r="IZS141" s="394"/>
      <c r="IZT141" s="394"/>
      <c r="IZU141" s="394"/>
      <c r="IZV141" s="394"/>
      <c r="IZW141" s="394"/>
      <c r="IZX141" s="394"/>
      <c r="IZY141" s="394"/>
      <c r="IZZ141" s="394"/>
      <c r="JAA141" s="394"/>
      <c r="JAB141" s="394"/>
      <c r="JAC141" s="394"/>
      <c r="JAD141" s="394"/>
      <c r="JAE141" s="394"/>
      <c r="JAF141" s="394"/>
      <c r="JAG141" s="394"/>
      <c r="JAH141" s="394"/>
      <c r="JAI141" s="394"/>
      <c r="JAJ141" s="394"/>
      <c r="JAK141" s="394"/>
      <c r="JAL141" s="394"/>
      <c r="JAM141" s="394"/>
      <c r="JAN141" s="394"/>
      <c r="JAO141" s="394"/>
      <c r="JAP141" s="394"/>
      <c r="JAQ141" s="394"/>
      <c r="JAR141" s="394"/>
      <c r="JAS141" s="394"/>
      <c r="JAT141" s="394"/>
      <c r="JAU141" s="394"/>
      <c r="JAV141" s="394"/>
      <c r="JAW141" s="394"/>
      <c r="JAX141" s="394"/>
      <c r="JAY141" s="394"/>
      <c r="JAZ141" s="394"/>
      <c r="JBA141" s="394"/>
      <c r="JBB141" s="394"/>
      <c r="JBC141" s="394"/>
      <c r="JBD141" s="394"/>
      <c r="JBE141" s="394"/>
      <c r="JBF141" s="394"/>
      <c r="JBG141" s="394"/>
      <c r="JBH141" s="394"/>
      <c r="JBI141" s="394"/>
      <c r="JBJ141" s="394"/>
      <c r="JBK141" s="394"/>
      <c r="JBL141" s="394"/>
      <c r="JBM141" s="394"/>
      <c r="JBN141" s="394"/>
      <c r="JBO141" s="394"/>
      <c r="JBP141" s="394"/>
      <c r="JBQ141" s="394"/>
      <c r="JBR141" s="394"/>
      <c r="JBS141" s="394"/>
      <c r="JBT141" s="394"/>
      <c r="JBU141" s="394"/>
      <c r="JBV141" s="394"/>
      <c r="JBW141" s="394"/>
      <c r="JBX141" s="394"/>
      <c r="JBY141" s="394"/>
      <c r="JBZ141" s="394"/>
      <c r="JCA141" s="394"/>
      <c r="JCB141" s="394"/>
      <c r="JCC141" s="394"/>
      <c r="JCD141" s="394"/>
      <c r="JCE141" s="394"/>
      <c r="JCF141" s="394"/>
      <c r="JCG141" s="394"/>
      <c r="JCH141" s="394"/>
      <c r="JCI141" s="394"/>
      <c r="JCJ141" s="394"/>
      <c r="JCK141" s="394"/>
      <c r="JCL141" s="394"/>
      <c r="JCM141" s="394"/>
      <c r="JCN141" s="394"/>
      <c r="JCO141" s="394"/>
      <c r="JCP141" s="394"/>
      <c r="JCQ141" s="394"/>
      <c r="JCR141" s="394"/>
      <c r="JCS141" s="394"/>
      <c r="JCT141" s="394"/>
      <c r="JCU141" s="394"/>
      <c r="JCV141" s="394"/>
      <c r="JCW141" s="394"/>
      <c r="JCX141" s="394"/>
      <c r="JCY141" s="394"/>
      <c r="JCZ141" s="394"/>
      <c r="JDA141" s="394"/>
      <c r="JDB141" s="394"/>
      <c r="JDC141" s="394"/>
      <c r="JDD141" s="394"/>
      <c r="JDE141" s="394"/>
      <c r="JDF141" s="394"/>
      <c r="JDG141" s="394"/>
      <c r="JDH141" s="394"/>
      <c r="JDI141" s="394"/>
      <c r="JDJ141" s="394"/>
      <c r="JDK141" s="394"/>
      <c r="JDL141" s="394"/>
      <c r="JDM141" s="394"/>
      <c r="JDN141" s="394"/>
      <c r="JDO141" s="394"/>
      <c r="JDP141" s="394"/>
      <c r="JDQ141" s="394"/>
      <c r="JDR141" s="394"/>
      <c r="JDS141" s="394"/>
      <c r="JDT141" s="394"/>
      <c r="JDU141" s="394"/>
      <c r="JDV141" s="394"/>
      <c r="JDW141" s="394"/>
      <c r="JDX141" s="394"/>
      <c r="JDY141" s="394"/>
      <c r="JDZ141" s="394"/>
      <c r="JEA141" s="394"/>
      <c r="JEB141" s="394"/>
      <c r="JEC141" s="394"/>
      <c r="JED141" s="394"/>
      <c r="JEE141" s="394"/>
      <c r="JEF141" s="394"/>
      <c r="JEG141" s="394"/>
      <c r="JEH141" s="394"/>
      <c r="JEI141" s="394"/>
      <c r="JEJ141" s="394"/>
      <c r="JEK141" s="394"/>
      <c r="JEL141" s="394"/>
      <c r="JEM141" s="394"/>
      <c r="JEN141" s="394"/>
      <c r="JEO141" s="394"/>
      <c r="JEP141" s="394"/>
      <c r="JEQ141" s="394"/>
      <c r="JER141" s="394"/>
      <c r="JES141" s="394"/>
      <c r="JET141" s="394"/>
      <c r="JEU141" s="394"/>
      <c r="JEV141" s="394"/>
      <c r="JEW141" s="394"/>
      <c r="JEX141" s="394"/>
      <c r="JEY141" s="394"/>
      <c r="JEZ141" s="394"/>
      <c r="JFA141" s="394"/>
      <c r="JFB141" s="394"/>
      <c r="JFC141" s="394"/>
      <c r="JFD141" s="394"/>
      <c r="JFE141" s="394"/>
      <c r="JFF141" s="394"/>
      <c r="JFG141" s="394"/>
      <c r="JFH141" s="394"/>
      <c r="JFI141" s="394"/>
      <c r="JFJ141" s="394"/>
      <c r="JFK141" s="394"/>
      <c r="JFL141" s="394"/>
      <c r="JFM141" s="394"/>
      <c r="JFN141" s="394"/>
      <c r="JFO141" s="394"/>
      <c r="JFP141" s="394"/>
      <c r="JFQ141" s="394"/>
      <c r="JFR141" s="394"/>
      <c r="JFS141" s="394"/>
      <c r="JFT141" s="394"/>
      <c r="JFU141" s="394"/>
      <c r="JFV141" s="394"/>
      <c r="JFW141" s="394"/>
      <c r="JFX141" s="394"/>
      <c r="JFY141" s="394"/>
      <c r="JFZ141" s="394"/>
      <c r="JGA141" s="394"/>
      <c r="JGB141" s="394"/>
      <c r="JGC141" s="394"/>
      <c r="JGD141" s="394"/>
      <c r="JGE141" s="394"/>
      <c r="JGF141" s="394"/>
      <c r="JGG141" s="394"/>
      <c r="JGH141" s="394"/>
      <c r="JGI141" s="394"/>
      <c r="JGJ141" s="394"/>
      <c r="JGK141" s="394"/>
      <c r="JGL141" s="394"/>
      <c r="JGM141" s="394"/>
      <c r="JGN141" s="394"/>
      <c r="JGO141" s="394"/>
      <c r="JGP141" s="394"/>
      <c r="JGQ141" s="394"/>
      <c r="JGR141" s="394"/>
      <c r="JGS141" s="394"/>
      <c r="JGT141" s="394"/>
      <c r="JGU141" s="394"/>
      <c r="JGV141" s="394"/>
      <c r="JGW141" s="394"/>
      <c r="JGX141" s="394"/>
      <c r="JGY141" s="394"/>
      <c r="JGZ141" s="394"/>
      <c r="JHA141" s="394"/>
      <c r="JHB141" s="394"/>
      <c r="JHC141" s="394"/>
      <c r="JHD141" s="394"/>
      <c r="JHE141" s="394"/>
      <c r="JHF141" s="394"/>
      <c r="JHG141" s="394"/>
      <c r="JHH141" s="394"/>
      <c r="JHI141" s="394"/>
      <c r="JHJ141" s="394"/>
      <c r="JHK141" s="394"/>
      <c r="JHL141" s="394"/>
      <c r="JHM141" s="394"/>
      <c r="JHN141" s="394"/>
      <c r="JHO141" s="394"/>
      <c r="JHP141" s="394"/>
      <c r="JHQ141" s="394"/>
      <c r="JHR141" s="394"/>
      <c r="JHS141" s="394"/>
      <c r="JHT141" s="394"/>
      <c r="JHU141" s="394"/>
      <c r="JHV141" s="394"/>
      <c r="JHW141" s="394"/>
      <c r="JHX141" s="394"/>
      <c r="JHY141" s="394"/>
      <c r="JHZ141" s="394"/>
      <c r="JIA141" s="394"/>
      <c r="JIB141" s="394"/>
      <c r="JIC141" s="394"/>
      <c r="JID141" s="394"/>
      <c r="JIE141" s="394"/>
      <c r="JIF141" s="394"/>
      <c r="JIG141" s="394"/>
      <c r="JIH141" s="394"/>
      <c r="JII141" s="394"/>
      <c r="JIJ141" s="394"/>
      <c r="JIK141" s="394"/>
      <c r="JIL141" s="394"/>
      <c r="JIM141" s="394"/>
      <c r="JIN141" s="394"/>
      <c r="JIO141" s="394"/>
      <c r="JIP141" s="394"/>
      <c r="JIQ141" s="394"/>
      <c r="JIR141" s="394"/>
      <c r="JIS141" s="394"/>
      <c r="JIT141" s="394"/>
      <c r="JIU141" s="394"/>
      <c r="JIV141" s="394"/>
      <c r="JIW141" s="394"/>
      <c r="JIX141" s="394"/>
      <c r="JIY141" s="394"/>
      <c r="JIZ141" s="394"/>
      <c r="JJA141" s="394"/>
      <c r="JJB141" s="394"/>
      <c r="JJC141" s="394"/>
      <c r="JJD141" s="394"/>
      <c r="JJE141" s="394"/>
      <c r="JJF141" s="394"/>
      <c r="JJG141" s="394"/>
      <c r="JJH141" s="394"/>
      <c r="JJI141" s="394"/>
      <c r="JJJ141" s="394"/>
      <c r="JJK141" s="394"/>
      <c r="JJL141" s="394"/>
      <c r="JJM141" s="394"/>
      <c r="JJN141" s="394"/>
      <c r="JJO141" s="394"/>
      <c r="JJP141" s="394"/>
      <c r="JJQ141" s="394"/>
      <c r="JJR141" s="394"/>
      <c r="JJS141" s="394"/>
      <c r="JJT141" s="394"/>
      <c r="JJU141" s="394"/>
      <c r="JJV141" s="394"/>
      <c r="JJW141" s="394"/>
      <c r="JJX141" s="394"/>
      <c r="JJY141" s="394"/>
      <c r="JJZ141" s="394"/>
      <c r="JKA141" s="394"/>
      <c r="JKB141" s="394"/>
      <c r="JKC141" s="394"/>
      <c r="JKD141" s="394"/>
      <c r="JKE141" s="394"/>
      <c r="JKF141" s="394"/>
      <c r="JKG141" s="394"/>
      <c r="JKH141" s="394"/>
      <c r="JKI141" s="394"/>
      <c r="JKJ141" s="394"/>
      <c r="JKK141" s="394"/>
      <c r="JKL141" s="394"/>
      <c r="JKM141" s="394"/>
      <c r="JKN141" s="394"/>
      <c r="JKO141" s="394"/>
      <c r="JKP141" s="394"/>
      <c r="JKQ141" s="394"/>
      <c r="JKR141" s="394"/>
      <c r="JKS141" s="394"/>
      <c r="JKT141" s="394"/>
      <c r="JKU141" s="394"/>
      <c r="JKV141" s="394"/>
      <c r="JKW141" s="394"/>
      <c r="JKX141" s="394"/>
      <c r="JKY141" s="394"/>
      <c r="JKZ141" s="394"/>
      <c r="JLA141" s="394"/>
      <c r="JLB141" s="394"/>
      <c r="JLC141" s="394"/>
      <c r="JLD141" s="394"/>
      <c r="JLE141" s="394"/>
      <c r="JLF141" s="394"/>
      <c r="JLG141" s="394"/>
      <c r="JLH141" s="394"/>
      <c r="JLI141" s="394"/>
      <c r="JLJ141" s="394"/>
      <c r="JLK141" s="394"/>
      <c r="JLL141" s="394"/>
      <c r="JLM141" s="394"/>
      <c r="JLN141" s="394"/>
      <c r="JLO141" s="394"/>
      <c r="JLP141" s="394"/>
      <c r="JLQ141" s="394"/>
      <c r="JLR141" s="394"/>
      <c r="JLS141" s="394"/>
      <c r="JLT141" s="394"/>
      <c r="JLU141" s="394"/>
      <c r="JLV141" s="394"/>
      <c r="JLW141" s="394"/>
      <c r="JLX141" s="394"/>
      <c r="JLY141" s="394"/>
      <c r="JLZ141" s="394"/>
      <c r="JMA141" s="394"/>
      <c r="JMB141" s="394"/>
      <c r="JMC141" s="394"/>
      <c r="JMD141" s="394"/>
      <c r="JME141" s="394"/>
      <c r="JMF141" s="394"/>
      <c r="JMG141" s="394"/>
      <c r="JMH141" s="394"/>
      <c r="JMI141" s="394"/>
      <c r="JMJ141" s="394"/>
      <c r="JMK141" s="394"/>
      <c r="JML141" s="394"/>
      <c r="JMM141" s="394"/>
      <c r="JMN141" s="394"/>
      <c r="JMO141" s="394"/>
      <c r="JMP141" s="394"/>
      <c r="JMQ141" s="394"/>
      <c r="JMR141" s="394"/>
      <c r="JMS141" s="394"/>
      <c r="JMT141" s="394"/>
      <c r="JMU141" s="394"/>
      <c r="JMV141" s="394"/>
      <c r="JMW141" s="394"/>
      <c r="JMX141" s="394"/>
      <c r="JMY141" s="394"/>
      <c r="JMZ141" s="394"/>
      <c r="JNA141" s="394"/>
      <c r="JNB141" s="394"/>
      <c r="JNC141" s="394"/>
      <c r="JND141" s="394"/>
      <c r="JNE141" s="394"/>
      <c r="JNF141" s="394"/>
      <c r="JNG141" s="394"/>
      <c r="JNH141" s="394"/>
      <c r="JNI141" s="394"/>
      <c r="JNJ141" s="394"/>
      <c r="JNK141" s="394"/>
      <c r="JNL141" s="394"/>
      <c r="JNM141" s="394"/>
      <c r="JNN141" s="394"/>
      <c r="JNO141" s="394"/>
      <c r="JNP141" s="394"/>
      <c r="JNQ141" s="394"/>
      <c r="JNR141" s="394"/>
      <c r="JNS141" s="394"/>
      <c r="JNT141" s="394"/>
      <c r="JNU141" s="394"/>
      <c r="JNV141" s="394"/>
      <c r="JNW141" s="394"/>
      <c r="JNX141" s="394"/>
      <c r="JNY141" s="394"/>
      <c r="JNZ141" s="394"/>
      <c r="JOA141" s="394"/>
      <c r="JOB141" s="394"/>
      <c r="JOC141" s="394"/>
      <c r="JOD141" s="394"/>
      <c r="JOE141" s="394"/>
      <c r="JOF141" s="394"/>
      <c r="JOG141" s="394"/>
      <c r="JOH141" s="394"/>
      <c r="JOI141" s="394"/>
      <c r="JOJ141" s="394"/>
      <c r="JOK141" s="394"/>
      <c r="JOL141" s="394"/>
      <c r="JOM141" s="394"/>
      <c r="JON141" s="394"/>
      <c r="JOO141" s="394"/>
      <c r="JOP141" s="394"/>
      <c r="JOQ141" s="394"/>
      <c r="JOR141" s="394"/>
      <c r="JOS141" s="394"/>
      <c r="JOT141" s="394"/>
      <c r="JOU141" s="394"/>
      <c r="JOV141" s="394"/>
      <c r="JOW141" s="394"/>
      <c r="JOX141" s="394"/>
      <c r="JOY141" s="394"/>
      <c r="JOZ141" s="394"/>
      <c r="JPA141" s="394"/>
      <c r="JPB141" s="394"/>
      <c r="JPC141" s="394"/>
      <c r="JPD141" s="394"/>
      <c r="JPE141" s="394"/>
      <c r="JPF141" s="394"/>
      <c r="JPG141" s="394"/>
      <c r="JPH141" s="394"/>
      <c r="JPI141" s="394"/>
      <c r="JPJ141" s="394"/>
      <c r="JPK141" s="394"/>
      <c r="JPL141" s="394"/>
      <c r="JPM141" s="394"/>
      <c r="JPN141" s="394"/>
      <c r="JPO141" s="394"/>
      <c r="JPP141" s="394"/>
      <c r="JPQ141" s="394"/>
      <c r="JPR141" s="394"/>
      <c r="JPS141" s="394"/>
      <c r="JPT141" s="394"/>
      <c r="JPU141" s="394"/>
      <c r="JPV141" s="394"/>
      <c r="JPW141" s="394"/>
      <c r="JPX141" s="394"/>
      <c r="JPY141" s="394"/>
      <c r="JPZ141" s="394"/>
      <c r="JQA141" s="394"/>
      <c r="JQB141" s="394"/>
      <c r="JQC141" s="394"/>
      <c r="JQD141" s="394"/>
      <c r="JQE141" s="394"/>
      <c r="JQF141" s="394"/>
      <c r="JQG141" s="394"/>
      <c r="JQH141" s="394"/>
      <c r="JQI141" s="394"/>
      <c r="JQJ141" s="394"/>
      <c r="JQK141" s="394"/>
      <c r="JQL141" s="394"/>
      <c r="JQM141" s="394"/>
      <c r="JQN141" s="394"/>
      <c r="JQO141" s="394"/>
      <c r="JQP141" s="394"/>
      <c r="JQQ141" s="394"/>
      <c r="JQR141" s="394"/>
      <c r="JQS141" s="394"/>
      <c r="JQT141" s="394"/>
      <c r="JQU141" s="394"/>
      <c r="JQV141" s="394"/>
      <c r="JQW141" s="394"/>
      <c r="JQX141" s="394"/>
      <c r="JQY141" s="394"/>
      <c r="JQZ141" s="394"/>
      <c r="JRA141" s="394"/>
      <c r="JRB141" s="394"/>
      <c r="JRC141" s="394"/>
      <c r="JRD141" s="394"/>
      <c r="JRE141" s="394"/>
      <c r="JRF141" s="394"/>
      <c r="JRG141" s="394"/>
      <c r="JRH141" s="394"/>
      <c r="JRI141" s="394"/>
      <c r="JRJ141" s="394"/>
      <c r="JRK141" s="394"/>
      <c r="JRL141" s="394"/>
      <c r="JRM141" s="394"/>
      <c r="JRN141" s="394"/>
      <c r="JRO141" s="394"/>
      <c r="JRP141" s="394"/>
      <c r="JRQ141" s="394"/>
      <c r="JRR141" s="394"/>
      <c r="JRS141" s="394"/>
      <c r="JRT141" s="394"/>
      <c r="JRU141" s="394"/>
      <c r="JRV141" s="394"/>
      <c r="JRW141" s="394"/>
      <c r="JRX141" s="394"/>
      <c r="JRY141" s="394"/>
      <c r="JRZ141" s="394"/>
      <c r="JSA141" s="394"/>
      <c r="JSB141" s="394"/>
      <c r="JSC141" s="394"/>
      <c r="JSD141" s="394"/>
      <c r="JSE141" s="394"/>
      <c r="JSF141" s="394"/>
      <c r="JSG141" s="394"/>
      <c r="JSH141" s="394"/>
      <c r="JSI141" s="394"/>
      <c r="JSJ141" s="394"/>
      <c r="JSK141" s="394"/>
      <c r="JSL141" s="394"/>
      <c r="JSM141" s="394"/>
      <c r="JSN141" s="394"/>
      <c r="JSO141" s="394"/>
      <c r="JSP141" s="394"/>
      <c r="JSQ141" s="394"/>
      <c r="JSR141" s="394"/>
      <c r="JSS141" s="394"/>
      <c r="JST141" s="394"/>
      <c r="JSU141" s="394"/>
      <c r="JSV141" s="394"/>
      <c r="JSW141" s="394"/>
      <c r="JSX141" s="394"/>
      <c r="JSY141" s="394"/>
      <c r="JSZ141" s="394"/>
      <c r="JTA141" s="394"/>
      <c r="JTB141" s="394"/>
      <c r="JTC141" s="394"/>
      <c r="JTD141" s="394"/>
      <c r="JTE141" s="394"/>
      <c r="JTF141" s="394"/>
      <c r="JTG141" s="394"/>
      <c r="JTH141" s="394"/>
      <c r="JTI141" s="394"/>
      <c r="JTJ141" s="394"/>
      <c r="JTK141" s="394"/>
      <c r="JTL141" s="394"/>
      <c r="JTM141" s="394"/>
      <c r="JTN141" s="394"/>
      <c r="JTO141" s="394"/>
      <c r="JTP141" s="394"/>
      <c r="JTQ141" s="394"/>
      <c r="JTR141" s="394"/>
      <c r="JTS141" s="394"/>
      <c r="JTT141" s="394"/>
      <c r="JTU141" s="394"/>
      <c r="JTV141" s="394"/>
      <c r="JTW141" s="394"/>
      <c r="JTX141" s="394"/>
      <c r="JTY141" s="394"/>
      <c r="JTZ141" s="394"/>
      <c r="JUA141" s="394"/>
      <c r="JUB141" s="394"/>
      <c r="JUC141" s="394"/>
      <c r="JUD141" s="394"/>
      <c r="JUE141" s="394"/>
      <c r="JUF141" s="394"/>
      <c r="JUG141" s="394"/>
      <c r="JUH141" s="394"/>
      <c r="JUI141" s="394"/>
      <c r="JUJ141" s="394"/>
      <c r="JUK141" s="394"/>
      <c r="JUL141" s="394"/>
      <c r="JUM141" s="394"/>
      <c r="JUN141" s="394"/>
      <c r="JUO141" s="394"/>
      <c r="JUP141" s="394"/>
      <c r="JUQ141" s="394"/>
      <c r="JUR141" s="394"/>
      <c r="JUS141" s="394"/>
      <c r="JUT141" s="394"/>
      <c r="JUU141" s="394"/>
      <c r="JUV141" s="394"/>
      <c r="JUW141" s="394"/>
      <c r="JUX141" s="394"/>
      <c r="JUY141" s="394"/>
      <c r="JUZ141" s="394"/>
      <c r="JVA141" s="394"/>
      <c r="JVB141" s="394"/>
      <c r="JVC141" s="394"/>
      <c r="JVD141" s="394"/>
      <c r="JVE141" s="394"/>
      <c r="JVF141" s="394"/>
      <c r="JVG141" s="394"/>
      <c r="JVH141" s="394"/>
      <c r="JVI141" s="394"/>
      <c r="JVJ141" s="394"/>
      <c r="JVK141" s="394"/>
      <c r="JVL141" s="394"/>
      <c r="JVM141" s="394"/>
      <c r="JVN141" s="394"/>
      <c r="JVO141" s="394"/>
      <c r="JVP141" s="394"/>
      <c r="JVQ141" s="394"/>
      <c r="JVR141" s="394"/>
      <c r="JVS141" s="394"/>
      <c r="JVT141" s="394"/>
      <c r="JVU141" s="394"/>
      <c r="JVV141" s="394"/>
      <c r="JVW141" s="394"/>
      <c r="JVX141" s="394"/>
      <c r="JVY141" s="394"/>
      <c r="JVZ141" s="394"/>
      <c r="JWA141" s="394"/>
      <c r="JWB141" s="394"/>
      <c r="JWC141" s="394"/>
      <c r="JWD141" s="394"/>
      <c r="JWE141" s="394"/>
      <c r="JWF141" s="394"/>
      <c r="JWG141" s="394"/>
      <c r="JWH141" s="394"/>
      <c r="JWI141" s="394"/>
      <c r="JWJ141" s="394"/>
      <c r="JWK141" s="394"/>
      <c r="JWL141" s="394"/>
      <c r="JWM141" s="394"/>
      <c r="JWN141" s="394"/>
      <c r="JWO141" s="394"/>
      <c r="JWP141" s="394"/>
      <c r="JWQ141" s="394"/>
      <c r="JWR141" s="394"/>
      <c r="JWS141" s="394"/>
      <c r="JWT141" s="394"/>
      <c r="JWU141" s="394"/>
      <c r="JWV141" s="394"/>
      <c r="JWW141" s="394"/>
      <c r="JWX141" s="394"/>
      <c r="JWY141" s="394"/>
      <c r="JWZ141" s="394"/>
      <c r="JXA141" s="394"/>
      <c r="JXB141" s="394"/>
      <c r="JXC141" s="394"/>
      <c r="JXD141" s="394"/>
      <c r="JXE141" s="394"/>
      <c r="JXF141" s="394"/>
      <c r="JXG141" s="394"/>
      <c r="JXH141" s="394"/>
      <c r="JXI141" s="394"/>
      <c r="JXJ141" s="394"/>
      <c r="JXK141" s="394"/>
      <c r="JXL141" s="394"/>
      <c r="JXM141" s="394"/>
      <c r="JXN141" s="394"/>
      <c r="JXO141" s="394"/>
      <c r="JXP141" s="394"/>
      <c r="JXQ141" s="394"/>
      <c r="JXR141" s="394"/>
      <c r="JXS141" s="394"/>
      <c r="JXT141" s="394"/>
      <c r="JXU141" s="394"/>
      <c r="JXV141" s="394"/>
      <c r="JXW141" s="394"/>
      <c r="JXX141" s="394"/>
      <c r="JXY141" s="394"/>
      <c r="JXZ141" s="394"/>
      <c r="JYA141" s="394"/>
      <c r="JYB141" s="394"/>
      <c r="JYC141" s="394"/>
      <c r="JYD141" s="394"/>
      <c r="JYE141" s="394"/>
      <c r="JYF141" s="394"/>
      <c r="JYG141" s="394"/>
      <c r="JYH141" s="394"/>
      <c r="JYI141" s="394"/>
      <c r="JYJ141" s="394"/>
      <c r="JYK141" s="394"/>
      <c r="JYL141" s="394"/>
      <c r="JYM141" s="394"/>
      <c r="JYN141" s="394"/>
      <c r="JYO141" s="394"/>
      <c r="JYP141" s="394"/>
      <c r="JYQ141" s="394"/>
      <c r="JYR141" s="394"/>
      <c r="JYS141" s="394"/>
      <c r="JYT141" s="394"/>
      <c r="JYU141" s="394"/>
      <c r="JYV141" s="394"/>
      <c r="JYW141" s="394"/>
      <c r="JYX141" s="394"/>
      <c r="JYY141" s="394"/>
      <c r="JYZ141" s="394"/>
      <c r="JZA141" s="394"/>
      <c r="JZB141" s="394"/>
      <c r="JZC141" s="394"/>
      <c r="JZD141" s="394"/>
      <c r="JZE141" s="394"/>
      <c r="JZF141" s="394"/>
      <c r="JZG141" s="394"/>
      <c r="JZH141" s="394"/>
      <c r="JZI141" s="394"/>
      <c r="JZJ141" s="394"/>
      <c r="JZK141" s="394"/>
      <c r="JZL141" s="394"/>
      <c r="JZM141" s="394"/>
      <c r="JZN141" s="394"/>
      <c r="JZO141" s="394"/>
      <c r="JZP141" s="394"/>
      <c r="JZQ141" s="394"/>
      <c r="JZR141" s="394"/>
      <c r="JZS141" s="394"/>
      <c r="JZT141" s="394"/>
      <c r="JZU141" s="394"/>
      <c r="JZV141" s="394"/>
      <c r="JZW141" s="394"/>
      <c r="JZX141" s="394"/>
      <c r="JZY141" s="394"/>
      <c r="JZZ141" s="394"/>
      <c r="KAA141" s="394"/>
      <c r="KAB141" s="394"/>
      <c r="KAC141" s="394"/>
      <c r="KAD141" s="394"/>
      <c r="KAE141" s="394"/>
      <c r="KAF141" s="394"/>
      <c r="KAG141" s="394"/>
      <c r="KAH141" s="394"/>
      <c r="KAI141" s="394"/>
      <c r="KAJ141" s="394"/>
      <c r="KAK141" s="394"/>
      <c r="KAL141" s="394"/>
      <c r="KAM141" s="394"/>
      <c r="KAN141" s="394"/>
      <c r="KAO141" s="394"/>
      <c r="KAP141" s="394"/>
      <c r="KAQ141" s="394"/>
      <c r="KAR141" s="394"/>
      <c r="KAS141" s="394"/>
      <c r="KAT141" s="394"/>
      <c r="KAU141" s="394"/>
      <c r="KAV141" s="394"/>
      <c r="KAW141" s="394"/>
      <c r="KAX141" s="394"/>
      <c r="KAY141" s="394"/>
      <c r="KAZ141" s="394"/>
      <c r="KBA141" s="394"/>
      <c r="KBB141" s="394"/>
      <c r="KBC141" s="394"/>
      <c r="KBD141" s="394"/>
      <c r="KBE141" s="394"/>
      <c r="KBF141" s="394"/>
      <c r="KBG141" s="394"/>
      <c r="KBH141" s="394"/>
      <c r="KBI141" s="394"/>
      <c r="KBJ141" s="394"/>
      <c r="KBK141" s="394"/>
      <c r="KBL141" s="394"/>
      <c r="KBM141" s="394"/>
      <c r="KBN141" s="394"/>
      <c r="KBO141" s="394"/>
      <c r="KBP141" s="394"/>
      <c r="KBQ141" s="394"/>
      <c r="KBR141" s="394"/>
      <c r="KBS141" s="394"/>
      <c r="KBT141" s="394"/>
      <c r="KBU141" s="394"/>
      <c r="KBV141" s="394"/>
      <c r="KBW141" s="394"/>
      <c r="KBX141" s="394"/>
      <c r="KBY141" s="394"/>
      <c r="KBZ141" s="394"/>
      <c r="KCA141" s="394"/>
      <c r="KCB141" s="394"/>
      <c r="KCC141" s="394"/>
      <c r="KCD141" s="394"/>
      <c r="KCE141" s="394"/>
      <c r="KCF141" s="394"/>
      <c r="KCG141" s="394"/>
      <c r="KCH141" s="394"/>
      <c r="KCI141" s="394"/>
      <c r="KCJ141" s="394"/>
      <c r="KCK141" s="394"/>
      <c r="KCL141" s="394"/>
      <c r="KCM141" s="394"/>
      <c r="KCN141" s="394"/>
      <c r="KCO141" s="394"/>
      <c r="KCP141" s="394"/>
      <c r="KCQ141" s="394"/>
      <c r="KCR141" s="394"/>
      <c r="KCS141" s="394"/>
      <c r="KCT141" s="394"/>
      <c r="KCU141" s="394"/>
      <c r="KCV141" s="394"/>
      <c r="KCW141" s="394"/>
      <c r="KCX141" s="394"/>
      <c r="KCY141" s="394"/>
      <c r="KCZ141" s="394"/>
      <c r="KDA141" s="394"/>
      <c r="KDB141" s="394"/>
      <c r="KDC141" s="394"/>
      <c r="KDD141" s="394"/>
      <c r="KDE141" s="394"/>
      <c r="KDF141" s="394"/>
      <c r="KDG141" s="394"/>
      <c r="KDH141" s="394"/>
      <c r="KDI141" s="394"/>
      <c r="KDJ141" s="394"/>
      <c r="KDK141" s="394"/>
      <c r="KDL141" s="394"/>
      <c r="KDM141" s="394"/>
      <c r="KDN141" s="394"/>
      <c r="KDO141" s="394"/>
      <c r="KDP141" s="394"/>
      <c r="KDQ141" s="394"/>
      <c r="KDR141" s="394"/>
      <c r="KDS141" s="394"/>
      <c r="KDT141" s="394"/>
      <c r="KDU141" s="394"/>
      <c r="KDV141" s="394"/>
      <c r="KDW141" s="394"/>
      <c r="KDX141" s="394"/>
      <c r="KDY141" s="394"/>
      <c r="KDZ141" s="394"/>
      <c r="KEA141" s="394"/>
      <c r="KEB141" s="394"/>
      <c r="KEC141" s="394"/>
      <c r="KED141" s="394"/>
      <c r="KEE141" s="394"/>
      <c r="KEF141" s="394"/>
      <c r="KEG141" s="394"/>
      <c r="KEH141" s="394"/>
      <c r="KEI141" s="394"/>
      <c r="KEJ141" s="394"/>
      <c r="KEK141" s="394"/>
      <c r="KEL141" s="394"/>
      <c r="KEM141" s="394"/>
      <c r="KEN141" s="394"/>
      <c r="KEO141" s="394"/>
      <c r="KEP141" s="394"/>
      <c r="KEQ141" s="394"/>
      <c r="KER141" s="394"/>
      <c r="KES141" s="394"/>
      <c r="KET141" s="394"/>
      <c r="KEU141" s="394"/>
      <c r="KEV141" s="394"/>
      <c r="KEW141" s="394"/>
      <c r="KEX141" s="394"/>
      <c r="KEY141" s="394"/>
      <c r="KEZ141" s="394"/>
      <c r="KFA141" s="394"/>
      <c r="KFB141" s="394"/>
      <c r="KFC141" s="394"/>
      <c r="KFD141" s="394"/>
      <c r="KFE141" s="394"/>
      <c r="KFF141" s="394"/>
      <c r="KFG141" s="394"/>
      <c r="KFH141" s="394"/>
      <c r="KFI141" s="394"/>
      <c r="KFJ141" s="394"/>
      <c r="KFK141" s="394"/>
      <c r="KFL141" s="394"/>
      <c r="KFM141" s="394"/>
      <c r="KFN141" s="394"/>
      <c r="KFO141" s="394"/>
      <c r="KFP141" s="394"/>
      <c r="KFQ141" s="394"/>
      <c r="KFR141" s="394"/>
      <c r="KFS141" s="394"/>
      <c r="KFT141" s="394"/>
      <c r="KFU141" s="394"/>
      <c r="KFV141" s="394"/>
      <c r="KFW141" s="394"/>
      <c r="KFX141" s="394"/>
      <c r="KFY141" s="394"/>
      <c r="KFZ141" s="394"/>
      <c r="KGA141" s="394"/>
      <c r="KGB141" s="394"/>
      <c r="KGC141" s="394"/>
      <c r="KGD141" s="394"/>
      <c r="KGE141" s="394"/>
      <c r="KGF141" s="394"/>
      <c r="KGG141" s="394"/>
      <c r="KGH141" s="394"/>
      <c r="KGI141" s="394"/>
      <c r="KGJ141" s="394"/>
      <c r="KGK141" s="394"/>
      <c r="KGL141" s="394"/>
      <c r="KGM141" s="394"/>
      <c r="KGN141" s="394"/>
      <c r="KGO141" s="394"/>
      <c r="KGP141" s="394"/>
      <c r="KGQ141" s="394"/>
      <c r="KGR141" s="394"/>
      <c r="KGS141" s="394"/>
      <c r="KGT141" s="394"/>
      <c r="KGU141" s="394"/>
      <c r="KGV141" s="394"/>
      <c r="KGW141" s="394"/>
      <c r="KGX141" s="394"/>
      <c r="KGY141" s="394"/>
      <c r="KGZ141" s="394"/>
      <c r="KHA141" s="394"/>
      <c r="KHB141" s="394"/>
      <c r="KHC141" s="394"/>
      <c r="KHD141" s="394"/>
      <c r="KHE141" s="394"/>
      <c r="KHF141" s="394"/>
      <c r="KHG141" s="394"/>
      <c r="KHH141" s="394"/>
      <c r="KHI141" s="394"/>
      <c r="KHJ141" s="394"/>
      <c r="KHK141" s="394"/>
      <c r="KHL141" s="394"/>
      <c r="KHM141" s="394"/>
      <c r="KHN141" s="394"/>
      <c r="KHO141" s="394"/>
      <c r="KHP141" s="394"/>
      <c r="KHQ141" s="394"/>
      <c r="KHR141" s="394"/>
      <c r="KHS141" s="394"/>
      <c r="KHT141" s="394"/>
      <c r="KHU141" s="394"/>
      <c r="KHV141" s="394"/>
      <c r="KHW141" s="394"/>
      <c r="KHX141" s="394"/>
      <c r="KHY141" s="394"/>
      <c r="KHZ141" s="394"/>
      <c r="KIA141" s="394"/>
      <c r="KIB141" s="394"/>
      <c r="KIC141" s="394"/>
      <c r="KID141" s="394"/>
      <c r="KIE141" s="394"/>
      <c r="KIF141" s="394"/>
      <c r="KIG141" s="394"/>
      <c r="KIH141" s="394"/>
      <c r="KII141" s="394"/>
      <c r="KIJ141" s="394"/>
      <c r="KIK141" s="394"/>
      <c r="KIL141" s="394"/>
      <c r="KIM141" s="394"/>
      <c r="KIN141" s="394"/>
      <c r="KIO141" s="394"/>
      <c r="KIP141" s="394"/>
      <c r="KIQ141" s="394"/>
      <c r="KIR141" s="394"/>
      <c r="KIS141" s="394"/>
      <c r="KIT141" s="394"/>
      <c r="KIU141" s="394"/>
      <c r="KIV141" s="394"/>
      <c r="KIW141" s="394"/>
      <c r="KIX141" s="394"/>
      <c r="KIY141" s="394"/>
      <c r="KIZ141" s="394"/>
      <c r="KJA141" s="394"/>
      <c r="KJB141" s="394"/>
      <c r="KJC141" s="394"/>
      <c r="KJD141" s="394"/>
      <c r="KJE141" s="394"/>
      <c r="KJF141" s="394"/>
      <c r="KJG141" s="394"/>
      <c r="KJH141" s="394"/>
      <c r="KJI141" s="394"/>
      <c r="KJJ141" s="394"/>
      <c r="KJK141" s="394"/>
      <c r="KJL141" s="394"/>
      <c r="KJM141" s="394"/>
      <c r="KJN141" s="394"/>
      <c r="KJO141" s="394"/>
      <c r="KJP141" s="394"/>
      <c r="KJQ141" s="394"/>
      <c r="KJR141" s="394"/>
      <c r="KJS141" s="394"/>
      <c r="KJT141" s="394"/>
      <c r="KJU141" s="394"/>
      <c r="KJV141" s="394"/>
      <c r="KJW141" s="394"/>
      <c r="KJX141" s="394"/>
      <c r="KJY141" s="394"/>
      <c r="KJZ141" s="394"/>
      <c r="KKA141" s="394"/>
      <c r="KKB141" s="394"/>
      <c r="KKC141" s="394"/>
      <c r="KKD141" s="394"/>
      <c r="KKE141" s="394"/>
      <c r="KKF141" s="394"/>
      <c r="KKG141" s="394"/>
      <c r="KKH141" s="394"/>
      <c r="KKI141" s="394"/>
      <c r="KKJ141" s="394"/>
      <c r="KKK141" s="394"/>
      <c r="KKL141" s="394"/>
      <c r="KKM141" s="394"/>
      <c r="KKN141" s="394"/>
      <c r="KKO141" s="394"/>
      <c r="KKP141" s="394"/>
      <c r="KKQ141" s="394"/>
      <c r="KKR141" s="394"/>
      <c r="KKS141" s="394"/>
      <c r="KKT141" s="394"/>
      <c r="KKU141" s="394"/>
      <c r="KKV141" s="394"/>
      <c r="KKW141" s="394"/>
      <c r="KKX141" s="394"/>
      <c r="KKY141" s="394"/>
      <c r="KKZ141" s="394"/>
      <c r="KLA141" s="394"/>
      <c r="KLB141" s="394"/>
      <c r="KLC141" s="394"/>
      <c r="KLD141" s="394"/>
      <c r="KLE141" s="394"/>
      <c r="KLF141" s="394"/>
      <c r="KLG141" s="394"/>
      <c r="KLH141" s="394"/>
      <c r="KLI141" s="394"/>
      <c r="KLJ141" s="394"/>
      <c r="KLK141" s="394"/>
      <c r="KLL141" s="394"/>
      <c r="KLM141" s="394"/>
      <c r="KLN141" s="394"/>
      <c r="KLO141" s="394"/>
      <c r="KLP141" s="394"/>
      <c r="KLQ141" s="394"/>
      <c r="KLR141" s="394"/>
      <c r="KLS141" s="394"/>
      <c r="KLT141" s="394"/>
      <c r="KLU141" s="394"/>
      <c r="KLV141" s="394"/>
      <c r="KLW141" s="394"/>
      <c r="KLX141" s="394"/>
      <c r="KLY141" s="394"/>
      <c r="KLZ141" s="394"/>
      <c r="KMA141" s="394"/>
      <c r="KMB141" s="394"/>
      <c r="KMC141" s="394"/>
      <c r="KMD141" s="394"/>
      <c r="KME141" s="394"/>
      <c r="KMF141" s="394"/>
      <c r="KMG141" s="394"/>
      <c r="KMH141" s="394"/>
      <c r="KMI141" s="394"/>
      <c r="KMJ141" s="394"/>
      <c r="KMK141" s="394"/>
      <c r="KML141" s="394"/>
      <c r="KMM141" s="394"/>
      <c r="KMN141" s="394"/>
      <c r="KMO141" s="394"/>
      <c r="KMP141" s="394"/>
      <c r="KMQ141" s="394"/>
      <c r="KMR141" s="394"/>
      <c r="KMS141" s="394"/>
      <c r="KMT141" s="394"/>
      <c r="KMU141" s="394"/>
      <c r="KMV141" s="394"/>
      <c r="KMW141" s="394"/>
      <c r="KMX141" s="394"/>
      <c r="KMY141" s="394"/>
      <c r="KMZ141" s="394"/>
      <c r="KNA141" s="394"/>
      <c r="KNB141" s="394"/>
      <c r="KNC141" s="394"/>
      <c r="KND141" s="394"/>
      <c r="KNE141" s="394"/>
      <c r="KNF141" s="394"/>
      <c r="KNG141" s="394"/>
      <c r="KNH141" s="394"/>
      <c r="KNI141" s="394"/>
      <c r="KNJ141" s="394"/>
      <c r="KNK141" s="394"/>
      <c r="KNL141" s="394"/>
      <c r="KNM141" s="394"/>
      <c r="KNN141" s="394"/>
      <c r="KNO141" s="394"/>
      <c r="KNP141" s="394"/>
      <c r="KNQ141" s="394"/>
      <c r="KNR141" s="394"/>
      <c r="KNS141" s="394"/>
      <c r="KNT141" s="394"/>
      <c r="KNU141" s="394"/>
      <c r="KNV141" s="394"/>
      <c r="KNW141" s="394"/>
      <c r="KNX141" s="394"/>
      <c r="KNY141" s="394"/>
      <c r="KNZ141" s="394"/>
      <c r="KOA141" s="394"/>
      <c r="KOB141" s="394"/>
      <c r="KOC141" s="394"/>
      <c r="KOD141" s="394"/>
      <c r="KOE141" s="394"/>
      <c r="KOF141" s="394"/>
      <c r="KOG141" s="394"/>
      <c r="KOH141" s="394"/>
      <c r="KOI141" s="394"/>
      <c r="KOJ141" s="394"/>
      <c r="KOK141" s="394"/>
      <c r="KOL141" s="394"/>
      <c r="KOM141" s="394"/>
      <c r="KON141" s="394"/>
      <c r="KOO141" s="394"/>
      <c r="KOP141" s="394"/>
      <c r="KOQ141" s="394"/>
      <c r="KOR141" s="394"/>
      <c r="KOS141" s="394"/>
      <c r="KOT141" s="394"/>
      <c r="KOU141" s="394"/>
      <c r="KOV141" s="394"/>
      <c r="KOW141" s="394"/>
      <c r="KOX141" s="394"/>
      <c r="KOY141" s="394"/>
      <c r="KOZ141" s="394"/>
      <c r="KPA141" s="394"/>
      <c r="KPB141" s="394"/>
      <c r="KPC141" s="394"/>
      <c r="KPD141" s="394"/>
      <c r="KPE141" s="394"/>
      <c r="KPF141" s="394"/>
      <c r="KPG141" s="394"/>
      <c r="KPH141" s="394"/>
      <c r="KPI141" s="394"/>
      <c r="KPJ141" s="394"/>
      <c r="KPK141" s="394"/>
      <c r="KPL141" s="394"/>
      <c r="KPM141" s="394"/>
      <c r="KPN141" s="394"/>
      <c r="KPO141" s="394"/>
      <c r="KPP141" s="394"/>
      <c r="KPQ141" s="394"/>
      <c r="KPR141" s="394"/>
      <c r="KPS141" s="394"/>
      <c r="KPT141" s="394"/>
      <c r="KPU141" s="394"/>
      <c r="KPV141" s="394"/>
      <c r="KPW141" s="394"/>
      <c r="KPX141" s="394"/>
      <c r="KPY141" s="394"/>
      <c r="KPZ141" s="394"/>
      <c r="KQA141" s="394"/>
      <c r="KQB141" s="394"/>
      <c r="KQC141" s="394"/>
      <c r="KQD141" s="394"/>
      <c r="KQE141" s="394"/>
      <c r="KQF141" s="394"/>
      <c r="KQG141" s="394"/>
      <c r="KQH141" s="394"/>
      <c r="KQI141" s="394"/>
      <c r="KQJ141" s="394"/>
      <c r="KQK141" s="394"/>
      <c r="KQL141" s="394"/>
      <c r="KQM141" s="394"/>
      <c r="KQN141" s="394"/>
      <c r="KQO141" s="394"/>
      <c r="KQP141" s="394"/>
      <c r="KQQ141" s="394"/>
      <c r="KQR141" s="394"/>
      <c r="KQS141" s="394"/>
      <c r="KQT141" s="394"/>
      <c r="KQU141" s="394"/>
      <c r="KQV141" s="394"/>
      <c r="KQW141" s="394"/>
      <c r="KQX141" s="394"/>
      <c r="KQY141" s="394"/>
      <c r="KQZ141" s="394"/>
      <c r="KRA141" s="394"/>
      <c r="KRB141" s="394"/>
      <c r="KRC141" s="394"/>
      <c r="KRD141" s="394"/>
      <c r="KRE141" s="394"/>
      <c r="KRF141" s="394"/>
      <c r="KRG141" s="394"/>
      <c r="KRH141" s="394"/>
      <c r="KRI141" s="394"/>
      <c r="KRJ141" s="394"/>
      <c r="KRK141" s="394"/>
      <c r="KRL141" s="394"/>
      <c r="KRM141" s="394"/>
      <c r="KRN141" s="394"/>
      <c r="KRO141" s="394"/>
      <c r="KRP141" s="394"/>
      <c r="KRQ141" s="394"/>
      <c r="KRR141" s="394"/>
      <c r="KRS141" s="394"/>
      <c r="KRT141" s="394"/>
      <c r="KRU141" s="394"/>
      <c r="KRV141" s="394"/>
      <c r="KRW141" s="394"/>
      <c r="KRX141" s="394"/>
      <c r="KRY141" s="394"/>
      <c r="KRZ141" s="394"/>
      <c r="KSA141" s="394"/>
      <c r="KSB141" s="394"/>
      <c r="KSC141" s="394"/>
      <c r="KSD141" s="394"/>
      <c r="KSE141" s="394"/>
      <c r="KSF141" s="394"/>
      <c r="KSG141" s="394"/>
      <c r="KSH141" s="394"/>
      <c r="KSI141" s="394"/>
      <c r="KSJ141" s="394"/>
      <c r="KSK141" s="394"/>
      <c r="KSL141" s="394"/>
      <c r="KSM141" s="394"/>
      <c r="KSN141" s="394"/>
      <c r="KSO141" s="394"/>
      <c r="KSP141" s="394"/>
      <c r="KSQ141" s="394"/>
      <c r="KSR141" s="394"/>
      <c r="KSS141" s="394"/>
      <c r="KST141" s="394"/>
      <c r="KSU141" s="394"/>
      <c r="KSV141" s="394"/>
      <c r="KSW141" s="394"/>
      <c r="KSX141" s="394"/>
      <c r="KSY141" s="394"/>
      <c r="KSZ141" s="394"/>
      <c r="KTA141" s="394"/>
      <c r="KTB141" s="394"/>
      <c r="KTC141" s="394"/>
      <c r="KTD141" s="394"/>
      <c r="KTE141" s="394"/>
      <c r="KTF141" s="394"/>
      <c r="KTG141" s="394"/>
      <c r="KTH141" s="394"/>
      <c r="KTI141" s="394"/>
      <c r="KTJ141" s="394"/>
      <c r="KTK141" s="394"/>
      <c r="KTL141" s="394"/>
      <c r="KTM141" s="394"/>
      <c r="KTN141" s="394"/>
      <c r="KTO141" s="394"/>
      <c r="KTP141" s="394"/>
      <c r="KTQ141" s="394"/>
      <c r="KTR141" s="394"/>
      <c r="KTS141" s="394"/>
      <c r="KTT141" s="394"/>
      <c r="KTU141" s="394"/>
      <c r="KTV141" s="394"/>
      <c r="KTW141" s="394"/>
      <c r="KTX141" s="394"/>
      <c r="KTY141" s="394"/>
      <c r="KTZ141" s="394"/>
      <c r="KUA141" s="394"/>
      <c r="KUB141" s="394"/>
      <c r="KUC141" s="394"/>
      <c r="KUD141" s="394"/>
      <c r="KUE141" s="394"/>
      <c r="KUF141" s="394"/>
      <c r="KUG141" s="394"/>
      <c r="KUH141" s="394"/>
      <c r="KUI141" s="394"/>
      <c r="KUJ141" s="394"/>
      <c r="KUK141" s="394"/>
      <c r="KUL141" s="394"/>
      <c r="KUM141" s="394"/>
      <c r="KUN141" s="394"/>
      <c r="KUO141" s="394"/>
      <c r="KUP141" s="394"/>
      <c r="KUQ141" s="394"/>
      <c r="KUR141" s="394"/>
      <c r="KUS141" s="394"/>
      <c r="KUT141" s="394"/>
      <c r="KUU141" s="394"/>
      <c r="KUV141" s="394"/>
      <c r="KUW141" s="394"/>
      <c r="KUX141" s="394"/>
      <c r="KUY141" s="394"/>
      <c r="KUZ141" s="394"/>
      <c r="KVA141" s="394"/>
      <c r="KVB141" s="394"/>
      <c r="KVC141" s="394"/>
      <c r="KVD141" s="394"/>
      <c r="KVE141" s="394"/>
      <c r="KVF141" s="394"/>
      <c r="KVG141" s="394"/>
      <c r="KVH141" s="394"/>
      <c r="KVI141" s="394"/>
      <c r="KVJ141" s="394"/>
      <c r="KVK141" s="394"/>
      <c r="KVL141" s="394"/>
      <c r="KVM141" s="394"/>
      <c r="KVN141" s="394"/>
      <c r="KVO141" s="394"/>
      <c r="KVP141" s="394"/>
      <c r="KVQ141" s="394"/>
      <c r="KVR141" s="394"/>
      <c r="KVS141" s="394"/>
      <c r="KVT141" s="394"/>
      <c r="KVU141" s="394"/>
      <c r="KVV141" s="394"/>
      <c r="KVW141" s="394"/>
      <c r="KVX141" s="394"/>
      <c r="KVY141" s="394"/>
      <c r="KVZ141" s="394"/>
      <c r="KWA141" s="394"/>
      <c r="KWB141" s="394"/>
      <c r="KWC141" s="394"/>
      <c r="KWD141" s="394"/>
      <c r="KWE141" s="394"/>
      <c r="KWF141" s="394"/>
      <c r="KWG141" s="394"/>
      <c r="KWH141" s="394"/>
      <c r="KWI141" s="394"/>
      <c r="KWJ141" s="394"/>
      <c r="KWK141" s="394"/>
      <c r="KWL141" s="394"/>
      <c r="KWM141" s="394"/>
      <c r="KWN141" s="394"/>
      <c r="KWO141" s="394"/>
      <c r="KWP141" s="394"/>
      <c r="KWQ141" s="394"/>
      <c r="KWR141" s="394"/>
      <c r="KWS141" s="394"/>
      <c r="KWT141" s="394"/>
      <c r="KWU141" s="394"/>
      <c r="KWV141" s="394"/>
      <c r="KWW141" s="394"/>
      <c r="KWX141" s="394"/>
      <c r="KWY141" s="394"/>
      <c r="KWZ141" s="394"/>
      <c r="KXA141" s="394"/>
      <c r="KXB141" s="394"/>
      <c r="KXC141" s="394"/>
      <c r="KXD141" s="394"/>
      <c r="KXE141" s="394"/>
      <c r="KXF141" s="394"/>
      <c r="KXG141" s="394"/>
      <c r="KXH141" s="394"/>
      <c r="KXI141" s="394"/>
      <c r="KXJ141" s="394"/>
      <c r="KXK141" s="394"/>
      <c r="KXL141" s="394"/>
      <c r="KXM141" s="394"/>
      <c r="KXN141" s="394"/>
      <c r="KXO141" s="394"/>
      <c r="KXP141" s="394"/>
      <c r="KXQ141" s="394"/>
      <c r="KXR141" s="394"/>
      <c r="KXS141" s="394"/>
      <c r="KXT141" s="394"/>
      <c r="KXU141" s="394"/>
      <c r="KXV141" s="394"/>
      <c r="KXW141" s="394"/>
      <c r="KXX141" s="394"/>
      <c r="KXY141" s="394"/>
      <c r="KXZ141" s="394"/>
      <c r="KYA141" s="394"/>
      <c r="KYB141" s="394"/>
      <c r="KYC141" s="394"/>
      <c r="KYD141" s="394"/>
      <c r="KYE141" s="394"/>
      <c r="KYF141" s="394"/>
      <c r="KYG141" s="394"/>
      <c r="KYH141" s="394"/>
      <c r="KYI141" s="394"/>
      <c r="KYJ141" s="394"/>
      <c r="KYK141" s="394"/>
      <c r="KYL141" s="394"/>
      <c r="KYM141" s="394"/>
      <c r="KYN141" s="394"/>
      <c r="KYO141" s="394"/>
      <c r="KYP141" s="394"/>
      <c r="KYQ141" s="394"/>
      <c r="KYR141" s="394"/>
      <c r="KYS141" s="394"/>
      <c r="KYT141" s="394"/>
      <c r="KYU141" s="394"/>
      <c r="KYV141" s="394"/>
      <c r="KYW141" s="394"/>
      <c r="KYX141" s="394"/>
      <c r="KYY141" s="394"/>
      <c r="KYZ141" s="394"/>
      <c r="KZA141" s="394"/>
      <c r="KZB141" s="394"/>
      <c r="KZC141" s="394"/>
      <c r="KZD141" s="394"/>
      <c r="KZE141" s="394"/>
      <c r="KZF141" s="394"/>
      <c r="KZG141" s="394"/>
      <c r="KZH141" s="394"/>
      <c r="KZI141" s="394"/>
      <c r="KZJ141" s="394"/>
      <c r="KZK141" s="394"/>
      <c r="KZL141" s="394"/>
      <c r="KZM141" s="394"/>
      <c r="KZN141" s="394"/>
      <c r="KZO141" s="394"/>
      <c r="KZP141" s="394"/>
      <c r="KZQ141" s="394"/>
      <c r="KZR141" s="394"/>
      <c r="KZS141" s="394"/>
      <c r="KZT141" s="394"/>
      <c r="KZU141" s="394"/>
      <c r="KZV141" s="394"/>
      <c r="KZW141" s="394"/>
      <c r="KZX141" s="394"/>
      <c r="KZY141" s="394"/>
      <c r="KZZ141" s="394"/>
      <c r="LAA141" s="394"/>
      <c r="LAB141" s="394"/>
      <c r="LAC141" s="394"/>
      <c r="LAD141" s="394"/>
      <c r="LAE141" s="394"/>
      <c r="LAF141" s="394"/>
      <c r="LAG141" s="394"/>
      <c r="LAH141" s="394"/>
      <c r="LAI141" s="394"/>
      <c r="LAJ141" s="394"/>
      <c r="LAK141" s="394"/>
      <c r="LAL141" s="394"/>
      <c r="LAM141" s="394"/>
      <c r="LAN141" s="394"/>
      <c r="LAO141" s="394"/>
      <c r="LAP141" s="394"/>
      <c r="LAQ141" s="394"/>
      <c r="LAR141" s="394"/>
      <c r="LAS141" s="394"/>
      <c r="LAT141" s="394"/>
      <c r="LAU141" s="394"/>
      <c r="LAV141" s="394"/>
      <c r="LAW141" s="394"/>
      <c r="LAX141" s="394"/>
      <c r="LAY141" s="394"/>
      <c r="LAZ141" s="394"/>
      <c r="LBA141" s="394"/>
      <c r="LBB141" s="394"/>
      <c r="LBC141" s="394"/>
      <c r="LBD141" s="394"/>
      <c r="LBE141" s="394"/>
      <c r="LBF141" s="394"/>
      <c r="LBG141" s="394"/>
      <c r="LBH141" s="394"/>
      <c r="LBI141" s="394"/>
      <c r="LBJ141" s="394"/>
      <c r="LBK141" s="394"/>
      <c r="LBL141" s="394"/>
      <c r="LBM141" s="394"/>
      <c r="LBN141" s="394"/>
      <c r="LBO141" s="394"/>
      <c r="LBP141" s="394"/>
      <c r="LBQ141" s="394"/>
      <c r="LBR141" s="394"/>
      <c r="LBS141" s="394"/>
      <c r="LBT141" s="394"/>
      <c r="LBU141" s="394"/>
      <c r="LBV141" s="394"/>
      <c r="LBW141" s="394"/>
      <c r="LBX141" s="394"/>
      <c r="LBY141" s="394"/>
      <c r="LBZ141" s="394"/>
      <c r="LCA141" s="394"/>
      <c r="LCB141" s="394"/>
      <c r="LCC141" s="394"/>
      <c r="LCD141" s="394"/>
      <c r="LCE141" s="394"/>
      <c r="LCF141" s="394"/>
      <c r="LCG141" s="394"/>
      <c r="LCH141" s="394"/>
      <c r="LCI141" s="394"/>
      <c r="LCJ141" s="394"/>
      <c r="LCK141" s="394"/>
      <c r="LCL141" s="394"/>
      <c r="LCM141" s="394"/>
      <c r="LCN141" s="394"/>
      <c r="LCO141" s="394"/>
      <c r="LCP141" s="394"/>
      <c r="LCQ141" s="394"/>
      <c r="LCR141" s="394"/>
      <c r="LCS141" s="394"/>
      <c r="LCT141" s="394"/>
      <c r="LCU141" s="394"/>
      <c r="LCV141" s="394"/>
      <c r="LCW141" s="394"/>
      <c r="LCX141" s="394"/>
      <c r="LCY141" s="394"/>
      <c r="LCZ141" s="394"/>
      <c r="LDA141" s="394"/>
      <c r="LDB141" s="394"/>
      <c r="LDC141" s="394"/>
      <c r="LDD141" s="394"/>
      <c r="LDE141" s="394"/>
      <c r="LDF141" s="394"/>
      <c r="LDG141" s="394"/>
      <c r="LDH141" s="394"/>
      <c r="LDI141" s="394"/>
      <c r="LDJ141" s="394"/>
      <c r="LDK141" s="394"/>
      <c r="LDL141" s="394"/>
      <c r="LDM141" s="394"/>
      <c r="LDN141" s="394"/>
      <c r="LDO141" s="394"/>
      <c r="LDP141" s="394"/>
      <c r="LDQ141" s="394"/>
      <c r="LDR141" s="394"/>
      <c r="LDS141" s="394"/>
      <c r="LDT141" s="394"/>
      <c r="LDU141" s="394"/>
      <c r="LDV141" s="394"/>
      <c r="LDW141" s="394"/>
      <c r="LDX141" s="394"/>
      <c r="LDY141" s="394"/>
      <c r="LDZ141" s="394"/>
      <c r="LEA141" s="394"/>
      <c r="LEB141" s="394"/>
      <c r="LEC141" s="394"/>
      <c r="LED141" s="394"/>
      <c r="LEE141" s="394"/>
      <c r="LEF141" s="394"/>
      <c r="LEG141" s="394"/>
      <c r="LEH141" s="394"/>
      <c r="LEI141" s="394"/>
      <c r="LEJ141" s="394"/>
      <c r="LEK141" s="394"/>
      <c r="LEL141" s="394"/>
      <c r="LEM141" s="394"/>
      <c r="LEN141" s="394"/>
      <c r="LEO141" s="394"/>
      <c r="LEP141" s="394"/>
      <c r="LEQ141" s="394"/>
      <c r="LER141" s="394"/>
      <c r="LES141" s="394"/>
      <c r="LET141" s="394"/>
      <c r="LEU141" s="394"/>
      <c r="LEV141" s="394"/>
      <c r="LEW141" s="394"/>
      <c r="LEX141" s="394"/>
      <c r="LEY141" s="394"/>
      <c r="LEZ141" s="394"/>
      <c r="LFA141" s="394"/>
      <c r="LFB141" s="394"/>
      <c r="LFC141" s="394"/>
      <c r="LFD141" s="394"/>
      <c r="LFE141" s="394"/>
      <c r="LFF141" s="394"/>
      <c r="LFG141" s="394"/>
      <c r="LFH141" s="394"/>
      <c r="LFI141" s="394"/>
      <c r="LFJ141" s="394"/>
      <c r="LFK141" s="394"/>
      <c r="LFL141" s="394"/>
      <c r="LFM141" s="394"/>
      <c r="LFN141" s="394"/>
      <c r="LFO141" s="394"/>
      <c r="LFP141" s="394"/>
      <c r="LFQ141" s="394"/>
      <c r="LFR141" s="394"/>
      <c r="LFS141" s="394"/>
      <c r="LFT141" s="394"/>
      <c r="LFU141" s="394"/>
      <c r="LFV141" s="394"/>
      <c r="LFW141" s="394"/>
      <c r="LFX141" s="394"/>
      <c r="LFY141" s="394"/>
      <c r="LFZ141" s="394"/>
      <c r="LGA141" s="394"/>
      <c r="LGB141" s="394"/>
      <c r="LGC141" s="394"/>
      <c r="LGD141" s="394"/>
      <c r="LGE141" s="394"/>
      <c r="LGF141" s="394"/>
      <c r="LGG141" s="394"/>
      <c r="LGH141" s="394"/>
      <c r="LGI141" s="394"/>
      <c r="LGJ141" s="394"/>
      <c r="LGK141" s="394"/>
      <c r="LGL141" s="394"/>
      <c r="LGM141" s="394"/>
      <c r="LGN141" s="394"/>
      <c r="LGO141" s="394"/>
      <c r="LGP141" s="394"/>
      <c r="LGQ141" s="394"/>
      <c r="LGR141" s="394"/>
      <c r="LGS141" s="394"/>
      <c r="LGT141" s="394"/>
      <c r="LGU141" s="394"/>
      <c r="LGV141" s="394"/>
      <c r="LGW141" s="394"/>
      <c r="LGX141" s="394"/>
      <c r="LGY141" s="394"/>
      <c r="LGZ141" s="394"/>
      <c r="LHA141" s="394"/>
      <c r="LHB141" s="394"/>
      <c r="LHC141" s="394"/>
      <c r="LHD141" s="394"/>
      <c r="LHE141" s="394"/>
      <c r="LHF141" s="394"/>
      <c r="LHG141" s="394"/>
      <c r="LHH141" s="394"/>
      <c r="LHI141" s="394"/>
      <c r="LHJ141" s="394"/>
      <c r="LHK141" s="394"/>
      <c r="LHL141" s="394"/>
      <c r="LHM141" s="394"/>
      <c r="LHN141" s="394"/>
      <c r="LHO141" s="394"/>
      <c r="LHP141" s="394"/>
      <c r="LHQ141" s="394"/>
      <c r="LHR141" s="394"/>
      <c r="LHS141" s="394"/>
      <c r="LHT141" s="394"/>
      <c r="LHU141" s="394"/>
      <c r="LHV141" s="394"/>
      <c r="LHW141" s="394"/>
      <c r="LHX141" s="394"/>
      <c r="LHY141" s="394"/>
      <c r="LHZ141" s="394"/>
      <c r="LIA141" s="394"/>
      <c r="LIB141" s="394"/>
      <c r="LIC141" s="394"/>
      <c r="LID141" s="394"/>
      <c r="LIE141" s="394"/>
      <c r="LIF141" s="394"/>
      <c r="LIG141" s="394"/>
      <c r="LIH141" s="394"/>
      <c r="LII141" s="394"/>
      <c r="LIJ141" s="394"/>
      <c r="LIK141" s="394"/>
      <c r="LIL141" s="394"/>
      <c r="LIM141" s="394"/>
      <c r="LIN141" s="394"/>
      <c r="LIO141" s="394"/>
      <c r="LIP141" s="394"/>
      <c r="LIQ141" s="394"/>
      <c r="LIR141" s="394"/>
      <c r="LIS141" s="394"/>
      <c r="LIT141" s="394"/>
      <c r="LIU141" s="394"/>
      <c r="LIV141" s="394"/>
      <c r="LIW141" s="394"/>
      <c r="LIX141" s="394"/>
      <c r="LIY141" s="394"/>
      <c r="LIZ141" s="394"/>
      <c r="LJA141" s="394"/>
      <c r="LJB141" s="394"/>
      <c r="LJC141" s="394"/>
      <c r="LJD141" s="394"/>
      <c r="LJE141" s="394"/>
      <c r="LJF141" s="394"/>
      <c r="LJG141" s="394"/>
      <c r="LJH141" s="394"/>
      <c r="LJI141" s="394"/>
      <c r="LJJ141" s="394"/>
      <c r="LJK141" s="394"/>
      <c r="LJL141" s="394"/>
      <c r="LJM141" s="394"/>
      <c r="LJN141" s="394"/>
      <c r="LJO141" s="394"/>
      <c r="LJP141" s="394"/>
      <c r="LJQ141" s="394"/>
      <c r="LJR141" s="394"/>
      <c r="LJS141" s="394"/>
      <c r="LJT141" s="394"/>
      <c r="LJU141" s="394"/>
      <c r="LJV141" s="394"/>
      <c r="LJW141" s="394"/>
      <c r="LJX141" s="394"/>
      <c r="LJY141" s="394"/>
      <c r="LJZ141" s="394"/>
      <c r="LKA141" s="394"/>
      <c r="LKB141" s="394"/>
      <c r="LKC141" s="394"/>
      <c r="LKD141" s="394"/>
      <c r="LKE141" s="394"/>
      <c r="LKF141" s="394"/>
      <c r="LKG141" s="394"/>
      <c r="LKH141" s="394"/>
      <c r="LKI141" s="394"/>
      <c r="LKJ141" s="394"/>
      <c r="LKK141" s="394"/>
      <c r="LKL141" s="394"/>
      <c r="LKM141" s="394"/>
      <c r="LKN141" s="394"/>
      <c r="LKO141" s="394"/>
      <c r="LKP141" s="394"/>
      <c r="LKQ141" s="394"/>
      <c r="LKR141" s="394"/>
      <c r="LKS141" s="394"/>
      <c r="LKT141" s="394"/>
      <c r="LKU141" s="394"/>
      <c r="LKV141" s="394"/>
      <c r="LKW141" s="394"/>
      <c r="LKX141" s="394"/>
      <c r="LKY141" s="394"/>
      <c r="LKZ141" s="394"/>
      <c r="LLA141" s="394"/>
      <c r="LLB141" s="394"/>
      <c r="LLC141" s="394"/>
      <c r="LLD141" s="394"/>
      <c r="LLE141" s="394"/>
      <c r="LLF141" s="394"/>
      <c r="LLG141" s="394"/>
      <c r="LLH141" s="394"/>
      <c r="LLI141" s="394"/>
      <c r="LLJ141" s="394"/>
      <c r="LLK141" s="394"/>
      <c r="LLL141" s="394"/>
      <c r="LLM141" s="394"/>
      <c r="LLN141" s="394"/>
      <c r="LLO141" s="394"/>
      <c r="LLP141" s="394"/>
      <c r="LLQ141" s="394"/>
      <c r="LLR141" s="394"/>
      <c r="LLS141" s="394"/>
      <c r="LLT141" s="394"/>
      <c r="LLU141" s="394"/>
      <c r="LLV141" s="394"/>
      <c r="LLW141" s="394"/>
      <c r="LLX141" s="394"/>
      <c r="LLY141" s="394"/>
      <c r="LLZ141" s="394"/>
      <c r="LMA141" s="394"/>
      <c r="LMB141" s="394"/>
      <c r="LMC141" s="394"/>
      <c r="LMD141" s="394"/>
      <c r="LME141" s="394"/>
      <c r="LMF141" s="394"/>
      <c r="LMG141" s="394"/>
      <c r="LMH141" s="394"/>
      <c r="LMI141" s="394"/>
      <c r="LMJ141" s="394"/>
      <c r="LMK141" s="394"/>
      <c r="LML141" s="394"/>
      <c r="LMM141" s="394"/>
      <c r="LMN141" s="394"/>
      <c r="LMO141" s="394"/>
      <c r="LMP141" s="394"/>
      <c r="LMQ141" s="394"/>
      <c r="LMR141" s="394"/>
      <c r="LMS141" s="394"/>
      <c r="LMT141" s="394"/>
      <c r="LMU141" s="394"/>
      <c r="LMV141" s="394"/>
      <c r="LMW141" s="394"/>
      <c r="LMX141" s="394"/>
      <c r="LMY141" s="394"/>
      <c r="LMZ141" s="394"/>
      <c r="LNA141" s="394"/>
      <c r="LNB141" s="394"/>
      <c r="LNC141" s="394"/>
      <c r="LND141" s="394"/>
      <c r="LNE141" s="394"/>
      <c r="LNF141" s="394"/>
      <c r="LNG141" s="394"/>
      <c r="LNH141" s="394"/>
      <c r="LNI141" s="394"/>
      <c r="LNJ141" s="394"/>
      <c r="LNK141" s="394"/>
      <c r="LNL141" s="394"/>
      <c r="LNM141" s="394"/>
      <c r="LNN141" s="394"/>
      <c r="LNO141" s="394"/>
      <c r="LNP141" s="394"/>
      <c r="LNQ141" s="394"/>
      <c r="LNR141" s="394"/>
      <c r="LNS141" s="394"/>
      <c r="LNT141" s="394"/>
      <c r="LNU141" s="394"/>
      <c r="LNV141" s="394"/>
      <c r="LNW141" s="394"/>
      <c r="LNX141" s="394"/>
      <c r="LNY141" s="394"/>
      <c r="LNZ141" s="394"/>
      <c r="LOA141" s="394"/>
      <c r="LOB141" s="394"/>
      <c r="LOC141" s="394"/>
      <c r="LOD141" s="394"/>
      <c r="LOE141" s="394"/>
      <c r="LOF141" s="394"/>
      <c r="LOG141" s="394"/>
      <c r="LOH141" s="394"/>
      <c r="LOI141" s="394"/>
      <c r="LOJ141" s="394"/>
      <c r="LOK141" s="394"/>
      <c r="LOL141" s="394"/>
      <c r="LOM141" s="394"/>
      <c r="LON141" s="394"/>
      <c r="LOO141" s="394"/>
      <c r="LOP141" s="394"/>
      <c r="LOQ141" s="394"/>
      <c r="LOR141" s="394"/>
      <c r="LOS141" s="394"/>
      <c r="LOT141" s="394"/>
      <c r="LOU141" s="394"/>
      <c r="LOV141" s="394"/>
      <c r="LOW141" s="394"/>
      <c r="LOX141" s="394"/>
      <c r="LOY141" s="394"/>
      <c r="LOZ141" s="394"/>
      <c r="LPA141" s="394"/>
      <c r="LPB141" s="394"/>
      <c r="LPC141" s="394"/>
      <c r="LPD141" s="394"/>
      <c r="LPE141" s="394"/>
      <c r="LPF141" s="394"/>
      <c r="LPG141" s="394"/>
      <c r="LPH141" s="394"/>
      <c r="LPI141" s="394"/>
      <c r="LPJ141" s="394"/>
      <c r="LPK141" s="394"/>
      <c r="LPL141" s="394"/>
      <c r="LPM141" s="394"/>
      <c r="LPN141" s="394"/>
      <c r="LPO141" s="394"/>
      <c r="LPP141" s="394"/>
      <c r="LPQ141" s="394"/>
      <c r="LPR141" s="394"/>
      <c r="LPS141" s="394"/>
      <c r="LPT141" s="394"/>
      <c r="LPU141" s="394"/>
      <c r="LPV141" s="394"/>
      <c r="LPW141" s="394"/>
      <c r="LPX141" s="394"/>
      <c r="LPY141" s="394"/>
      <c r="LPZ141" s="394"/>
      <c r="LQA141" s="394"/>
      <c r="LQB141" s="394"/>
      <c r="LQC141" s="394"/>
      <c r="LQD141" s="394"/>
      <c r="LQE141" s="394"/>
      <c r="LQF141" s="394"/>
      <c r="LQG141" s="394"/>
      <c r="LQH141" s="394"/>
      <c r="LQI141" s="394"/>
      <c r="LQJ141" s="394"/>
      <c r="LQK141" s="394"/>
      <c r="LQL141" s="394"/>
      <c r="LQM141" s="394"/>
      <c r="LQN141" s="394"/>
      <c r="LQO141" s="394"/>
      <c r="LQP141" s="394"/>
      <c r="LQQ141" s="394"/>
      <c r="LQR141" s="394"/>
      <c r="LQS141" s="394"/>
      <c r="LQT141" s="394"/>
      <c r="LQU141" s="394"/>
      <c r="LQV141" s="394"/>
      <c r="LQW141" s="394"/>
      <c r="LQX141" s="394"/>
      <c r="LQY141" s="394"/>
      <c r="LQZ141" s="394"/>
      <c r="LRA141" s="394"/>
      <c r="LRB141" s="394"/>
      <c r="LRC141" s="394"/>
      <c r="LRD141" s="394"/>
      <c r="LRE141" s="394"/>
      <c r="LRF141" s="394"/>
      <c r="LRG141" s="394"/>
      <c r="LRH141" s="394"/>
      <c r="LRI141" s="394"/>
      <c r="LRJ141" s="394"/>
      <c r="LRK141" s="394"/>
      <c r="LRL141" s="394"/>
      <c r="LRM141" s="394"/>
      <c r="LRN141" s="394"/>
      <c r="LRO141" s="394"/>
      <c r="LRP141" s="394"/>
      <c r="LRQ141" s="394"/>
      <c r="LRR141" s="394"/>
      <c r="LRS141" s="394"/>
      <c r="LRT141" s="394"/>
      <c r="LRU141" s="394"/>
      <c r="LRV141" s="394"/>
      <c r="LRW141" s="394"/>
      <c r="LRX141" s="394"/>
      <c r="LRY141" s="394"/>
      <c r="LRZ141" s="394"/>
      <c r="LSA141" s="394"/>
      <c r="LSB141" s="394"/>
      <c r="LSC141" s="394"/>
      <c r="LSD141" s="394"/>
      <c r="LSE141" s="394"/>
      <c r="LSF141" s="394"/>
      <c r="LSG141" s="394"/>
      <c r="LSH141" s="394"/>
      <c r="LSI141" s="394"/>
      <c r="LSJ141" s="394"/>
      <c r="LSK141" s="394"/>
      <c r="LSL141" s="394"/>
      <c r="LSM141" s="394"/>
      <c r="LSN141" s="394"/>
      <c r="LSO141" s="394"/>
      <c r="LSP141" s="394"/>
      <c r="LSQ141" s="394"/>
      <c r="LSR141" s="394"/>
      <c r="LSS141" s="394"/>
      <c r="LST141" s="394"/>
      <c r="LSU141" s="394"/>
      <c r="LSV141" s="394"/>
      <c r="LSW141" s="394"/>
      <c r="LSX141" s="394"/>
      <c r="LSY141" s="394"/>
      <c r="LSZ141" s="394"/>
      <c r="LTA141" s="394"/>
      <c r="LTB141" s="394"/>
      <c r="LTC141" s="394"/>
      <c r="LTD141" s="394"/>
      <c r="LTE141" s="394"/>
      <c r="LTF141" s="394"/>
      <c r="LTG141" s="394"/>
      <c r="LTH141" s="394"/>
      <c r="LTI141" s="394"/>
      <c r="LTJ141" s="394"/>
      <c r="LTK141" s="394"/>
      <c r="LTL141" s="394"/>
      <c r="LTM141" s="394"/>
      <c r="LTN141" s="394"/>
      <c r="LTO141" s="394"/>
      <c r="LTP141" s="394"/>
      <c r="LTQ141" s="394"/>
      <c r="LTR141" s="394"/>
      <c r="LTS141" s="394"/>
      <c r="LTT141" s="394"/>
      <c r="LTU141" s="394"/>
      <c r="LTV141" s="394"/>
      <c r="LTW141" s="394"/>
      <c r="LTX141" s="394"/>
      <c r="LTY141" s="394"/>
      <c r="LTZ141" s="394"/>
      <c r="LUA141" s="394"/>
      <c r="LUB141" s="394"/>
      <c r="LUC141" s="394"/>
      <c r="LUD141" s="394"/>
      <c r="LUE141" s="394"/>
      <c r="LUF141" s="394"/>
      <c r="LUG141" s="394"/>
      <c r="LUH141" s="394"/>
      <c r="LUI141" s="394"/>
      <c r="LUJ141" s="394"/>
      <c r="LUK141" s="394"/>
      <c r="LUL141" s="394"/>
      <c r="LUM141" s="394"/>
      <c r="LUN141" s="394"/>
      <c r="LUO141" s="394"/>
      <c r="LUP141" s="394"/>
      <c r="LUQ141" s="394"/>
      <c r="LUR141" s="394"/>
      <c r="LUS141" s="394"/>
      <c r="LUT141" s="394"/>
      <c r="LUU141" s="394"/>
      <c r="LUV141" s="394"/>
      <c r="LUW141" s="394"/>
      <c r="LUX141" s="394"/>
      <c r="LUY141" s="394"/>
      <c r="LUZ141" s="394"/>
      <c r="LVA141" s="394"/>
      <c r="LVB141" s="394"/>
      <c r="LVC141" s="394"/>
      <c r="LVD141" s="394"/>
      <c r="LVE141" s="394"/>
      <c r="LVF141" s="394"/>
      <c r="LVG141" s="394"/>
      <c r="LVH141" s="394"/>
      <c r="LVI141" s="394"/>
      <c r="LVJ141" s="394"/>
      <c r="LVK141" s="394"/>
      <c r="LVL141" s="394"/>
      <c r="LVM141" s="394"/>
      <c r="LVN141" s="394"/>
      <c r="LVO141" s="394"/>
      <c r="LVP141" s="394"/>
      <c r="LVQ141" s="394"/>
      <c r="LVR141" s="394"/>
      <c r="LVS141" s="394"/>
      <c r="LVT141" s="394"/>
      <c r="LVU141" s="394"/>
      <c r="LVV141" s="394"/>
      <c r="LVW141" s="394"/>
      <c r="LVX141" s="394"/>
      <c r="LVY141" s="394"/>
      <c r="LVZ141" s="394"/>
      <c r="LWA141" s="394"/>
      <c r="LWB141" s="394"/>
      <c r="LWC141" s="394"/>
      <c r="LWD141" s="394"/>
      <c r="LWE141" s="394"/>
      <c r="LWF141" s="394"/>
      <c r="LWG141" s="394"/>
      <c r="LWH141" s="394"/>
      <c r="LWI141" s="394"/>
      <c r="LWJ141" s="394"/>
      <c r="LWK141" s="394"/>
      <c r="LWL141" s="394"/>
      <c r="LWM141" s="394"/>
      <c r="LWN141" s="394"/>
      <c r="LWO141" s="394"/>
      <c r="LWP141" s="394"/>
      <c r="LWQ141" s="394"/>
      <c r="LWR141" s="394"/>
      <c r="LWS141" s="394"/>
      <c r="LWT141" s="394"/>
      <c r="LWU141" s="394"/>
      <c r="LWV141" s="394"/>
      <c r="LWW141" s="394"/>
      <c r="LWX141" s="394"/>
      <c r="LWY141" s="394"/>
      <c r="LWZ141" s="394"/>
      <c r="LXA141" s="394"/>
      <c r="LXB141" s="394"/>
      <c r="LXC141" s="394"/>
      <c r="LXD141" s="394"/>
      <c r="LXE141" s="394"/>
      <c r="LXF141" s="394"/>
      <c r="LXG141" s="394"/>
      <c r="LXH141" s="394"/>
      <c r="LXI141" s="394"/>
      <c r="LXJ141" s="394"/>
      <c r="LXK141" s="394"/>
      <c r="LXL141" s="394"/>
      <c r="LXM141" s="394"/>
      <c r="LXN141" s="394"/>
      <c r="LXO141" s="394"/>
      <c r="LXP141" s="394"/>
      <c r="LXQ141" s="394"/>
      <c r="LXR141" s="394"/>
      <c r="LXS141" s="394"/>
      <c r="LXT141" s="394"/>
      <c r="LXU141" s="394"/>
      <c r="LXV141" s="394"/>
      <c r="LXW141" s="394"/>
      <c r="LXX141" s="394"/>
      <c r="LXY141" s="394"/>
      <c r="LXZ141" s="394"/>
      <c r="LYA141" s="394"/>
      <c r="LYB141" s="394"/>
      <c r="LYC141" s="394"/>
      <c r="LYD141" s="394"/>
      <c r="LYE141" s="394"/>
      <c r="LYF141" s="394"/>
      <c r="LYG141" s="394"/>
      <c r="LYH141" s="394"/>
      <c r="LYI141" s="394"/>
      <c r="LYJ141" s="394"/>
      <c r="LYK141" s="394"/>
      <c r="LYL141" s="394"/>
      <c r="LYM141" s="394"/>
      <c r="LYN141" s="394"/>
      <c r="LYO141" s="394"/>
      <c r="LYP141" s="394"/>
      <c r="LYQ141" s="394"/>
      <c r="LYR141" s="394"/>
      <c r="LYS141" s="394"/>
      <c r="LYT141" s="394"/>
      <c r="LYU141" s="394"/>
      <c r="LYV141" s="394"/>
      <c r="LYW141" s="394"/>
      <c r="LYX141" s="394"/>
      <c r="LYY141" s="394"/>
      <c r="LYZ141" s="394"/>
      <c r="LZA141" s="394"/>
      <c r="LZB141" s="394"/>
      <c r="LZC141" s="394"/>
      <c r="LZD141" s="394"/>
      <c r="LZE141" s="394"/>
      <c r="LZF141" s="394"/>
      <c r="LZG141" s="394"/>
      <c r="LZH141" s="394"/>
      <c r="LZI141" s="394"/>
      <c r="LZJ141" s="394"/>
      <c r="LZK141" s="394"/>
      <c r="LZL141" s="394"/>
      <c r="LZM141" s="394"/>
      <c r="LZN141" s="394"/>
      <c r="LZO141" s="394"/>
      <c r="LZP141" s="394"/>
      <c r="LZQ141" s="394"/>
      <c r="LZR141" s="394"/>
      <c r="LZS141" s="394"/>
      <c r="LZT141" s="394"/>
      <c r="LZU141" s="394"/>
      <c r="LZV141" s="394"/>
      <c r="LZW141" s="394"/>
      <c r="LZX141" s="394"/>
      <c r="LZY141" s="394"/>
      <c r="LZZ141" s="394"/>
      <c r="MAA141" s="394"/>
      <c r="MAB141" s="394"/>
      <c r="MAC141" s="394"/>
      <c r="MAD141" s="394"/>
      <c r="MAE141" s="394"/>
      <c r="MAF141" s="394"/>
      <c r="MAG141" s="394"/>
      <c r="MAH141" s="394"/>
      <c r="MAI141" s="394"/>
      <c r="MAJ141" s="394"/>
      <c r="MAK141" s="394"/>
      <c r="MAL141" s="394"/>
      <c r="MAM141" s="394"/>
      <c r="MAN141" s="394"/>
      <c r="MAO141" s="394"/>
      <c r="MAP141" s="394"/>
      <c r="MAQ141" s="394"/>
      <c r="MAR141" s="394"/>
      <c r="MAS141" s="394"/>
      <c r="MAT141" s="394"/>
      <c r="MAU141" s="394"/>
      <c r="MAV141" s="394"/>
      <c r="MAW141" s="394"/>
      <c r="MAX141" s="394"/>
      <c r="MAY141" s="394"/>
      <c r="MAZ141" s="394"/>
      <c r="MBA141" s="394"/>
      <c r="MBB141" s="394"/>
      <c r="MBC141" s="394"/>
      <c r="MBD141" s="394"/>
      <c r="MBE141" s="394"/>
      <c r="MBF141" s="394"/>
      <c r="MBG141" s="394"/>
      <c r="MBH141" s="394"/>
      <c r="MBI141" s="394"/>
      <c r="MBJ141" s="394"/>
      <c r="MBK141" s="394"/>
      <c r="MBL141" s="394"/>
      <c r="MBM141" s="394"/>
      <c r="MBN141" s="394"/>
      <c r="MBO141" s="394"/>
      <c r="MBP141" s="394"/>
      <c r="MBQ141" s="394"/>
      <c r="MBR141" s="394"/>
      <c r="MBS141" s="394"/>
      <c r="MBT141" s="394"/>
      <c r="MBU141" s="394"/>
      <c r="MBV141" s="394"/>
      <c r="MBW141" s="394"/>
      <c r="MBX141" s="394"/>
      <c r="MBY141" s="394"/>
      <c r="MBZ141" s="394"/>
      <c r="MCA141" s="394"/>
      <c r="MCB141" s="394"/>
      <c r="MCC141" s="394"/>
      <c r="MCD141" s="394"/>
      <c r="MCE141" s="394"/>
      <c r="MCF141" s="394"/>
      <c r="MCG141" s="394"/>
      <c r="MCH141" s="394"/>
      <c r="MCI141" s="394"/>
      <c r="MCJ141" s="394"/>
      <c r="MCK141" s="394"/>
      <c r="MCL141" s="394"/>
      <c r="MCM141" s="394"/>
      <c r="MCN141" s="394"/>
      <c r="MCO141" s="394"/>
      <c r="MCP141" s="394"/>
      <c r="MCQ141" s="394"/>
      <c r="MCR141" s="394"/>
      <c r="MCS141" s="394"/>
      <c r="MCT141" s="394"/>
      <c r="MCU141" s="394"/>
      <c r="MCV141" s="394"/>
      <c r="MCW141" s="394"/>
      <c r="MCX141" s="394"/>
      <c r="MCY141" s="394"/>
      <c r="MCZ141" s="394"/>
      <c r="MDA141" s="394"/>
      <c r="MDB141" s="394"/>
      <c r="MDC141" s="394"/>
      <c r="MDD141" s="394"/>
      <c r="MDE141" s="394"/>
      <c r="MDF141" s="394"/>
      <c r="MDG141" s="394"/>
      <c r="MDH141" s="394"/>
      <c r="MDI141" s="394"/>
      <c r="MDJ141" s="394"/>
      <c r="MDK141" s="394"/>
      <c r="MDL141" s="394"/>
      <c r="MDM141" s="394"/>
      <c r="MDN141" s="394"/>
      <c r="MDO141" s="394"/>
      <c r="MDP141" s="394"/>
      <c r="MDQ141" s="394"/>
      <c r="MDR141" s="394"/>
      <c r="MDS141" s="394"/>
      <c r="MDT141" s="394"/>
      <c r="MDU141" s="394"/>
      <c r="MDV141" s="394"/>
      <c r="MDW141" s="394"/>
      <c r="MDX141" s="394"/>
      <c r="MDY141" s="394"/>
      <c r="MDZ141" s="394"/>
      <c r="MEA141" s="394"/>
      <c r="MEB141" s="394"/>
      <c r="MEC141" s="394"/>
      <c r="MED141" s="394"/>
      <c r="MEE141" s="394"/>
      <c r="MEF141" s="394"/>
      <c r="MEG141" s="394"/>
      <c r="MEH141" s="394"/>
      <c r="MEI141" s="394"/>
      <c r="MEJ141" s="394"/>
      <c r="MEK141" s="394"/>
      <c r="MEL141" s="394"/>
      <c r="MEM141" s="394"/>
      <c r="MEN141" s="394"/>
      <c r="MEO141" s="394"/>
      <c r="MEP141" s="394"/>
      <c r="MEQ141" s="394"/>
      <c r="MER141" s="394"/>
      <c r="MES141" s="394"/>
      <c r="MET141" s="394"/>
      <c r="MEU141" s="394"/>
      <c r="MEV141" s="394"/>
      <c r="MEW141" s="394"/>
      <c r="MEX141" s="394"/>
      <c r="MEY141" s="394"/>
      <c r="MEZ141" s="394"/>
      <c r="MFA141" s="394"/>
      <c r="MFB141" s="394"/>
      <c r="MFC141" s="394"/>
      <c r="MFD141" s="394"/>
      <c r="MFE141" s="394"/>
      <c r="MFF141" s="394"/>
      <c r="MFG141" s="394"/>
      <c r="MFH141" s="394"/>
      <c r="MFI141" s="394"/>
      <c r="MFJ141" s="394"/>
      <c r="MFK141" s="394"/>
      <c r="MFL141" s="394"/>
      <c r="MFM141" s="394"/>
      <c r="MFN141" s="394"/>
      <c r="MFO141" s="394"/>
      <c r="MFP141" s="394"/>
      <c r="MFQ141" s="394"/>
      <c r="MFR141" s="394"/>
      <c r="MFS141" s="394"/>
      <c r="MFT141" s="394"/>
      <c r="MFU141" s="394"/>
      <c r="MFV141" s="394"/>
      <c r="MFW141" s="394"/>
      <c r="MFX141" s="394"/>
      <c r="MFY141" s="394"/>
      <c r="MFZ141" s="394"/>
      <c r="MGA141" s="394"/>
      <c r="MGB141" s="394"/>
      <c r="MGC141" s="394"/>
      <c r="MGD141" s="394"/>
      <c r="MGE141" s="394"/>
      <c r="MGF141" s="394"/>
      <c r="MGG141" s="394"/>
      <c r="MGH141" s="394"/>
      <c r="MGI141" s="394"/>
      <c r="MGJ141" s="394"/>
      <c r="MGK141" s="394"/>
      <c r="MGL141" s="394"/>
      <c r="MGM141" s="394"/>
      <c r="MGN141" s="394"/>
      <c r="MGO141" s="394"/>
      <c r="MGP141" s="394"/>
      <c r="MGQ141" s="394"/>
      <c r="MGR141" s="394"/>
      <c r="MGS141" s="394"/>
      <c r="MGT141" s="394"/>
      <c r="MGU141" s="394"/>
      <c r="MGV141" s="394"/>
      <c r="MGW141" s="394"/>
      <c r="MGX141" s="394"/>
      <c r="MGY141" s="394"/>
      <c r="MGZ141" s="394"/>
      <c r="MHA141" s="394"/>
      <c r="MHB141" s="394"/>
      <c r="MHC141" s="394"/>
      <c r="MHD141" s="394"/>
      <c r="MHE141" s="394"/>
      <c r="MHF141" s="394"/>
      <c r="MHG141" s="394"/>
      <c r="MHH141" s="394"/>
      <c r="MHI141" s="394"/>
      <c r="MHJ141" s="394"/>
      <c r="MHK141" s="394"/>
      <c r="MHL141" s="394"/>
      <c r="MHM141" s="394"/>
      <c r="MHN141" s="394"/>
      <c r="MHO141" s="394"/>
      <c r="MHP141" s="394"/>
      <c r="MHQ141" s="394"/>
      <c r="MHR141" s="394"/>
      <c r="MHS141" s="394"/>
      <c r="MHT141" s="394"/>
      <c r="MHU141" s="394"/>
      <c r="MHV141" s="394"/>
      <c r="MHW141" s="394"/>
      <c r="MHX141" s="394"/>
      <c r="MHY141" s="394"/>
      <c r="MHZ141" s="394"/>
      <c r="MIA141" s="394"/>
      <c r="MIB141" s="394"/>
      <c r="MIC141" s="394"/>
      <c r="MID141" s="394"/>
      <c r="MIE141" s="394"/>
      <c r="MIF141" s="394"/>
      <c r="MIG141" s="394"/>
      <c r="MIH141" s="394"/>
      <c r="MII141" s="394"/>
      <c r="MIJ141" s="394"/>
      <c r="MIK141" s="394"/>
      <c r="MIL141" s="394"/>
      <c r="MIM141" s="394"/>
      <c r="MIN141" s="394"/>
      <c r="MIO141" s="394"/>
      <c r="MIP141" s="394"/>
      <c r="MIQ141" s="394"/>
      <c r="MIR141" s="394"/>
      <c r="MIS141" s="394"/>
      <c r="MIT141" s="394"/>
      <c r="MIU141" s="394"/>
      <c r="MIV141" s="394"/>
      <c r="MIW141" s="394"/>
      <c r="MIX141" s="394"/>
      <c r="MIY141" s="394"/>
      <c r="MIZ141" s="394"/>
      <c r="MJA141" s="394"/>
      <c r="MJB141" s="394"/>
      <c r="MJC141" s="394"/>
      <c r="MJD141" s="394"/>
      <c r="MJE141" s="394"/>
      <c r="MJF141" s="394"/>
      <c r="MJG141" s="394"/>
      <c r="MJH141" s="394"/>
      <c r="MJI141" s="394"/>
      <c r="MJJ141" s="394"/>
      <c r="MJK141" s="394"/>
      <c r="MJL141" s="394"/>
      <c r="MJM141" s="394"/>
      <c r="MJN141" s="394"/>
      <c r="MJO141" s="394"/>
      <c r="MJP141" s="394"/>
      <c r="MJQ141" s="394"/>
      <c r="MJR141" s="394"/>
      <c r="MJS141" s="394"/>
      <c r="MJT141" s="394"/>
      <c r="MJU141" s="394"/>
      <c r="MJV141" s="394"/>
      <c r="MJW141" s="394"/>
      <c r="MJX141" s="394"/>
      <c r="MJY141" s="394"/>
      <c r="MJZ141" s="394"/>
      <c r="MKA141" s="394"/>
      <c r="MKB141" s="394"/>
      <c r="MKC141" s="394"/>
      <c r="MKD141" s="394"/>
      <c r="MKE141" s="394"/>
      <c r="MKF141" s="394"/>
      <c r="MKG141" s="394"/>
      <c r="MKH141" s="394"/>
      <c r="MKI141" s="394"/>
      <c r="MKJ141" s="394"/>
      <c r="MKK141" s="394"/>
      <c r="MKL141" s="394"/>
      <c r="MKM141" s="394"/>
      <c r="MKN141" s="394"/>
      <c r="MKO141" s="394"/>
      <c r="MKP141" s="394"/>
      <c r="MKQ141" s="394"/>
      <c r="MKR141" s="394"/>
      <c r="MKS141" s="394"/>
      <c r="MKT141" s="394"/>
      <c r="MKU141" s="394"/>
      <c r="MKV141" s="394"/>
      <c r="MKW141" s="394"/>
      <c r="MKX141" s="394"/>
      <c r="MKY141" s="394"/>
      <c r="MKZ141" s="394"/>
      <c r="MLA141" s="394"/>
      <c r="MLB141" s="394"/>
      <c r="MLC141" s="394"/>
      <c r="MLD141" s="394"/>
      <c r="MLE141" s="394"/>
      <c r="MLF141" s="394"/>
      <c r="MLG141" s="394"/>
      <c r="MLH141" s="394"/>
      <c r="MLI141" s="394"/>
      <c r="MLJ141" s="394"/>
      <c r="MLK141" s="394"/>
      <c r="MLL141" s="394"/>
      <c r="MLM141" s="394"/>
      <c r="MLN141" s="394"/>
      <c r="MLO141" s="394"/>
      <c r="MLP141" s="394"/>
      <c r="MLQ141" s="394"/>
      <c r="MLR141" s="394"/>
      <c r="MLS141" s="394"/>
      <c r="MLT141" s="394"/>
      <c r="MLU141" s="394"/>
      <c r="MLV141" s="394"/>
      <c r="MLW141" s="394"/>
      <c r="MLX141" s="394"/>
      <c r="MLY141" s="394"/>
      <c r="MLZ141" s="394"/>
      <c r="MMA141" s="394"/>
      <c r="MMB141" s="394"/>
      <c r="MMC141" s="394"/>
      <c r="MMD141" s="394"/>
      <c r="MME141" s="394"/>
      <c r="MMF141" s="394"/>
      <c r="MMG141" s="394"/>
      <c r="MMH141" s="394"/>
      <c r="MMI141" s="394"/>
      <c r="MMJ141" s="394"/>
      <c r="MMK141" s="394"/>
      <c r="MML141" s="394"/>
      <c r="MMM141" s="394"/>
      <c r="MMN141" s="394"/>
      <c r="MMO141" s="394"/>
      <c r="MMP141" s="394"/>
      <c r="MMQ141" s="394"/>
      <c r="MMR141" s="394"/>
      <c r="MMS141" s="394"/>
      <c r="MMT141" s="394"/>
      <c r="MMU141" s="394"/>
      <c r="MMV141" s="394"/>
      <c r="MMW141" s="394"/>
      <c r="MMX141" s="394"/>
      <c r="MMY141" s="394"/>
      <c r="MMZ141" s="394"/>
      <c r="MNA141" s="394"/>
      <c r="MNB141" s="394"/>
      <c r="MNC141" s="394"/>
      <c r="MND141" s="394"/>
      <c r="MNE141" s="394"/>
      <c r="MNF141" s="394"/>
      <c r="MNG141" s="394"/>
      <c r="MNH141" s="394"/>
      <c r="MNI141" s="394"/>
      <c r="MNJ141" s="394"/>
      <c r="MNK141" s="394"/>
      <c r="MNL141" s="394"/>
      <c r="MNM141" s="394"/>
      <c r="MNN141" s="394"/>
      <c r="MNO141" s="394"/>
      <c r="MNP141" s="394"/>
      <c r="MNQ141" s="394"/>
      <c r="MNR141" s="394"/>
      <c r="MNS141" s="394"/>
      <c r="MNT141" s="394"/>
      <c r="MNU141" s="394"/>
      <c r="MNV141" s="394"/>
      <c r="MNW141" s="394"/>
      <c r="MNX141" s="394"/>
      <c r="MNY141" s="394"/>
      <c r="MNZ141" s="394"/>
      <c r="MOA141" s="394"/>
      <c r="MOB141" s="394"/>
      <c r="MOC141" s="394"/>
      <c r="MOD141" s="394"/>
      <c r="MOE141" s="394"/>
      <c r="MOF141" s="394"/>
      <c r="MOG141" s="394"/>
      <c r="MOH141" s="394"/>
      <c r="MOI141" s="394"/>
      <c r="MOJ141" s="394"/>
      <c r="MOK141" s="394"/>
      <c r="MOL141" s="394"/>
      <c r="MOM141" s="394"/>
      <c r="MON141" s="394"/>
      <c r="MOO141" s="394"/>
      <c r="MOP141" s="394"/>
      <c r="MOQ141" s="394"/>
      <c r="MOR141" s="394"/>
      <c r="MOS141" s="394"/>
      <c r="MOT141" s="394"/>
      <c r="MOU141" s="394"/>
      <c r="MOV141" s="394"/>
      <c r="MOW141" s="394"/>
      <c r="MOX141" s="394"/>
      <c r="MOY141" s="394"/>
      <c r="MOZ141" s="394"/>
      <c r="MPA141" s="394"/>
      <c r="MPB141" s="394"/>
      <c r="MPC141" s="394"/>
      <c r="MPD141" s="394"/>
      <c r="MPE141" s="394"/>
      <c r="MPF141" s="394"/>
      <c r="MPG141" s="394"/>
      <c r="MPH141" s="394"/>
      <c r="MPI141" s="394"/>
      <c r="MPJ141" s="394"/>
      <c r="MPK141" s="394"/>
      <c r="MPL141" s="394"/>
      <c r="MPM141" s="394"/>
      <c r="MPN141" s="394"/>
      <c r="MPO141" s="394"/>
      <c r="MPP141" s="394"/>
      <c r="MPQ141" s="394"/>
      <c r="MPR141" s="394"/>
      <c r="MPS141" s="394"/>
      <c r="MPT141" s="394"/>
      <c r="MPU141" s="394"/>
      <c r="MPV141" s="394"/>
      <c r="MPW141" s="394"/>
      <c r="MPX141" s="394"/>
      <c r="MPY141" s="394"/>
      <c r="MPZ141" s="394"/>
      <c r="MQA141" s="394"/>
      <c r="MQB141" s="394"/>
      <c r="MQC141" s="394"/>
      <c r="MQD141" s="394"/>
      <c r="MQE141" s="394"/>
      <c r="MQF141" s="394"/>
      <c r="MQG141" s="394"/>
      <c r="MQH141" s="394"/>
      <c r="MQI141" s="394"/>
      <c r="MQJ141" s="394"/>
      <c r="MQK141" s="394"/>
      <c r="MQL141" s="394"/>
      <c r="MQM141" s="394"/>
      <c r="MQN141" s="394"/>
      <c r="MQO141" s="394"/>
      <c r="MQP141" s="394"/>
      <c r="MQQ141" s="394"/>
      <c r="MQR141" s="394"/>
      <c r="MQS141" s="394"/>
      <c r="MQT141" s="394"/>
      <c r="MQU141" s="394"/>
      <c r="MQV141" s="394"/>
      <c r="MQW141" s="394"/>
      <c r="MQX141" s="394"/>
      <c r="MQY141" s="394"/>
      <c r="MQZ141" s="394"/>
      <c r="MRA141" s="394"/>
      <c r="MRB141" s="394"/>
      <c r="MRC141" s="394"/>
      <c r="MRD141" s="394"/>
      <c r="MRE141" s="394"/>
      <c r="MRF141" s="394"/>
      <c r="MRG141" s="394"/>
      <c r="MRH141" s="394"/>
      <c r="MRI141" s="394"/>
      <c r="MRJ141" s="394"/>
      <c r="MRK141" s="394"/>
      <c r="MRL141" s="394"/>
      <c r="MRM141" s="394"/>
      <c r="MRN141" s="394"/>
      <c r="MRO141" s="394"/>
      <c r="MRP141" s="394"/>
      <c r="MRQ141" s="394"/>
      <c r="MRR141" s="394"/>
      <c r="MRS141" s="394"/>
      <c r="MRT141" s="394"/>
      <c r="MRU141" s="394"/>
      <c r="MRV141" s="394"/>
      <c r="MRW141" s="394"/>
      <c r="MRX141" s="394"/>
      <c r="MRY141" s="394"/>
      <c r="MRZ141" s="394"/>
      <c r="MSA141" s="394"/>
      <c r="MSB141" s="394"/>
      <c r="MSC141" s="394"/>
      <c r="MSD141" s="394"/>
      <c r="MSE141" s="394"/>
      <c r="MSF141" s="394"/>
      <c r="MSG141" s="394"/>
      <c r="MSH141" s="394"/>
      <c r="MSI141" s="394"/>
      <c r="MSJ141" s="394"/>
      <c r="MSK141" s="394"/>
      <c r="MSL141" s="394"/>
      <c r="MSM141" s="394"/>
      <c r="MSN141" s="394"/>
      <c r="MSO141" s="394"/>
      <c r="MSP141" s="394"/>
      <c r="MSQ141" s="394"/>
      <c r="MSR141" s="394"/>
      <c r="MSS141" s="394"/>
      <c r="MST141" s="394"/>
      <c r="MSU141" s="394"/>
      <c r="MSV141" s="394"/>
      <c r="MSW141" s="394"/>
      <c r="MSX141" s="394"/>
      <c r="MSY141" s="394"/>
      <c r="MSZ141" s="394"/>
      <c r="MTA141" s="394"/>
      <c r="MTB141" s="394"/>
      <c r="MTC141" s="394"/>
      <c r="MTD141" s="394"/>
      <c r="MTE141" s="394"/>
      <c r="MTF141" s="394"/>
      <c r="MTG141" s="394"/>
      <c r="MTH141" s="394"/>
      <c r="MTI141" s="394"/>
      <c r="MTJ141" s="394"/>
      <c r="MTK141" s="394"/>
      <c r="MTL141" s="394"/>
      <c r="MTM141" s="394"/>
      <c r="MTN141" s="394"/>
      <c r="MTO141" s="394"/>
      <c r="MTP141" s="394"/>
      <c r="MTQ141" s="394"/>
      <c r="MTR141" s="394"/>
      <c r="MTS141" s="394"/>
      <c r="MTT141" s="394"/>
      <c r="MTU141" s="394"/>
      <c r="MTV141" s="394"/>
      <c r="MTW141" s="394"/>
      <c r="MTX141" s="394"/>
      <c r="MTY141" s="394"/>
      <c r="MTZ141" s="394"/>
      <c r="MUA141" s="394"/>
      <c r="MUB141" s="394"/>
      <c r="MUC141" s="394"/>
      <c r="MUD141" s="394"/>
      <c r="MUE141" s="394"/>
      <c r="MUF141" s="394"/>
      <c r="MUG141" s="394"/>
      <c r="MUH141" s="394"/>
      <c r="MUI141" s="394"/>
      <c r="MUJ141" s="394"/>
      <c r="MUK141" s="394"/>
      <c r="MUL141" s="394"/>
      <c r="MUM141" s="394"/>
      <c r="MUN141" s="394"/>
      <c r="MUO141" s="394"/>
      <c r="MUP141" s="394"/>
      <c r="MUQ141" s="394"/>
      <c r="MUR141" s="394"/>
      <c r="MUS141" s="394"/>
      <c r="MUT141" s="394"/>
      <c r="MUU141" s="394"/>
      <c r="MUV141" s="394"/>
      <c r="MUW141" s="394"/>
      <c r="MUX141" s="394"/>
      <c r="MUY141" s="394"/>
      <c r="MUZ141" s="394"/>
      <c r="MVA141" s="394"/>
      <c r="MVB141" s="394"/>
      <c r="MVC141" s="394"/>
      <c r="MVD141" s="394"/>
      <c r="MVE141" s="394"/>
      <c r="MVF141" s="394"/>
      <c r="MVG141" s="394"/>
      <c r="MVH141" s="394"/>
      <c r="MVI141" s="394"/>
      <c r="MVJ141" s="394"/>
      <c r="MVK141" s="394"/>
      <c r="MVL141" s="394"/>
      <c r="MVM141" s="394"/>
      <c r="MVN141" s="394"/>
      <c r="MVO141" s="394"/>
      <c r="MVP141" s="394"/>
      <c r="MVQ141" s="394"/>
      <c r="MVR141" s="394"/>
      <c r="MVS141" s="394"/>
      <c r="MVT141" s="394"/>
      <c r="MVU141" s="394"/>
      <c r="MVV141" s="394"/>
      <c r="MVW141" s="394"/>
      <c r="MVX141" s="394"/>
      <c r="MVY141" s="394"/>
      <c r="MVZ141" s="394"/>
      <c r="MWA141" s="394"/>
      <c r="MWB141" s="394"/>
      <c r="MWC141" s="394"/>
      <c r="MWD141" s="394"/>
      <c r="MWE141" s="394"/>
      <c r="MWF141" s="394"/>
      <c r="MWG141" s="394"/>
      <c r="MWH141" s="394"/>
      <c r="MWI141" s="394"/>
      <c r="MWJ141" s="394"/>
      <c r="MWK141" s="394"/>
      <c r="MWL141" s="394"/>
      <c r="MWM141" s="394"/>
      <c r="MWN141" s="394"/>
      <c r="MWO141" s="394"/>
      <c r="MWP141" s="394"/>
      <c r="MWQ141" s="394"/>
      <c r="MWR141" s="394"/>
      <c r="MWS141" s="394"/>
      <c r="MWT141" s="394"/>
      <c r="MWU141" s="394"/>
      <c r="MWV141" s="394"/>
      <c r="MWW141" s="394"/>
      <c r="MWX141" s="394"/>
      <c r="MWY141" s="394"/>
      <c r="MWZ141" s="394"/>
      <c r="MXA141" s="394"/>
      <c r="MXB141" s="394"/>
      <c r="MXC141" s="394"/>
      <c r="MXD141" s="394"/>
      <c r="MXE141" s="394"/>
      <c r="MXF141" s="394"/>
      <c r="MXG141" s="394"/>
      <c r="MXH141" s="394"/>
      <c r="MXI141" s="394"/>
      <c r="MXJ141" s="394"/>
      <c r="MXK141" s="394"/>
      <c r="MXL141" s="394"/>
      <c r="MXM141" s="394"/>
      <c r="MXN141" s="394"/>
      <c r="MXO141" s="394"/>
      <c r="MXP141" s="394"/>
      <c r="MXQ141" s="394"/>
      <c r="MXR141" s="394"/>
      <c r="MXS141" s="394"/>
      <c r="MXT141" s="394"/>
      <c r="MXU141" s="394"/>
      <c r="MXV141" s="394"/>
      <c r="MXW141" s="394"/>
      <c r="MXX141" s="394"/>
      <c r="MXY141" s="394"/>
      <c r="MXZ141" s="394"/>
      <c r="MYA141" s="394"/>
      <c r="MYB141" s="394"/>
      <c r="MYC141" s="394"/>
      <c r="MYD141" s="394"/>
      <c r="MYE141" s="394"/>
      <c r="MYF141" s="394"/>
      <c r="MYG141" s="394"/>
      <c r="MYH141" s="394"/>
      <c r="MYI141" s="394"/>
      <c r="MYJ141" s="394"/>
      <c r="MYK141" s="394"/>
      <c r="MYL141" s="394"/>
      <c r="MYM141" s="394"/>
      <c r="MYN141" s="394"/>
      <c r="MYO141" s="394"/>
      <c r="MYP141" s="394"/>
      <c r="MYQ141" s="394"/>
      <c r="MYR141" s="394"/>
      <c r="MYS141" s="394"/>
      <c r="MYT141" s="394"/>
      <c r="MYU141" s="394"/>
      <c r="MYV141" s="394"/>
      <c r="MYW141" s="394"/>
      <c r="MYX141" s="394"/>
      <c r="MYY141" s="394"/>
      <c r="MYZ141" s="394"/>
      <c r="MZA141" s="394"/>
      <c r="MZB141" s="394"/>
      <c r="MZC141" s="394"/>
      <c r="MZD141" s="394"/>
      <c r="MZE141" s="394"/>
      <c r="MZF141" s="394"/>
      <c r="MZG141" s="394"/>
      <c r="MZH141" s="394"/>
      <c r="MZI141" s="394"/>
      <c r="MZJ141" s="394"/>
      <c r="MZK141" s="394"/>
      <c r="MZL141" s="394"/>
      <c r="MZM141" s="394"/>
      <c r="MZN141" s="394"/>
      <c r="MZO141" s="394"/>
      <c r="MZP141" s="394"/>
      <c r="MZQ141" s="394"/>
      <c r="MZR141" s="394"/>
      <c r="MZS141" s="394"/>
      <c r="MZT141" s="394"/>
      <c r="MZU141" s="394"/>
      <c r="MZV141" s="394"/>
      <c r="MZW141" s="394"/>
      <c r="MZX141" s="394"/>
      <c r="MZY141" s="394"/>
      <c r="MZZ141" s="394"/>
      <c r="NAA141" s="394"/>
      <c r="NAB141" s="394"/>
      <c r="NAC141" s="394"/>
      <c r="NAD141" s="394"/>
      <c r="NAE141" s="394"/>
      <c r="NAF141" s="394"/>
      <c r="NAG141" s="394"/>
      <c r="NAH141" s="394"/>
      <c r="NAI141" s="394"/>
      <c r="NAJ141" s="394"/>
      <c r="NAK141" s="394"/>
      <c r="NAL141" s="394"/>
      <c r="NAM141" s="394"/>
      <c r="NAN141" s="394"/>
      <c r="NAO141" s="394"/>
      <c r="NAP141" s="394"/>
      <c r="NAQ141" s="394"/>
      <c r="NAR141" s="394"/>
      <c r="NAS141" s="394"/>
      <c r="NAT141" s="394"/>
      <c r="NAU141" s="394"/>
      <c r="NAV141" s="394"/>
      <c r="NAW141" s="394"/>
      <c r="NAX141" s="394"/>
      <c r="NAY141" s="394"/>
      <c r="NAZ141" s="394"/>
      <c r="NBA141" s="394"/>
      <c r="NBB141" s="394"/>
      <c r="NBC141" s="394"/>
      <c r="NBD141" s="394"/>
      <c r="NBE141" s="394"/>
      <c r="NBF141" s="394"/>
      <c r="NBG141" s="394"/>
      <c r="NBH141" s="394"/>
      <c r="NBI141" s="394"/>
      <c r="NBJ141" s="394"/>
      <c r="NBK141" s="394"/>
      <c r="NBL141" s="394"/>
      <c r="NBM141" s="394"/>
      <c r="NBN141" s="394"/>
      <c r="NBO141" s="394"/>
      <c r="NBP141" s="394"/>
      <c r="NBQ141" s="394"/>
      <c r="NBR141" s="394"/>
      <c r="NBS141" s="394"/>
      <c r="NBT141" s="394"/>
      <c r="NBU141" s="394"/>
      <c r="NBV141" s="394"/>
      <c r="NBW141" s="394"/>
      <c r="NBX141" s="394"/>
      <c r="NBY141" s="394"/>
      <c r="NBZ141" s="394"/>
      <c r="NCA141" s="394"/>
      <c r="NCB141" s="394"/>
      <c r="NCC141" s="394"/>
      <c r="NCD141" s="394"/>
      <c r="NCE141" s="394"/>
      <c r="NCF141" s="394"/>
      <c r="NCG141" s="394"/>
      <c r="NCH141" s="394"/>
      <c r="NCI141" s="394"/>
      <c r="NCJ141" s="394"/>
      <c r="NCK141" s="394"/>
      <c r="NCL141" s="394"/>
      <c r="NCM141" s="394"/>
      <c r="NCN141" s="394"/>
      <c r="NCO141" s="394"/>
      <c r="NCP141" s="394"/>
      <c r="NCQ141" s="394"/>
      <c r="NCR141" s="394"/>
      <c r="NCS141" s="394"/>
      <c r="NCT141" s="394"/>
      <c r="NCU141" s="394"/>
      <c r="NCV141" s="394"/>
      <c r="NCW141" s="394"/>
      <c r="NCX141" s="394"/>
      <c r="NCY141" s="394"/>
      <c r="NCZ141" s="394"/>
      <c r="NDA141" s="394"/>
      <c r="NDB141" s="394"/>
      <c r="NDC141" s="394"/>
      <c r="NDD141" s="394"/>
      <c r="NDE141" s="394"/>
      <c r="NDF141" s="394"/>
      <c r="NDG141" s="394"/>
      <c r="NDH141" s="394"/>
      <c r="NDI141" s="394"/>
      <c r="NDJ141" s="394"/>
      <c r="NDK141" s="394"/>
      <c r="NDL141" s="394"/>
      <c r="NDM141" s="394"/>
      <c r="NDN141" s="394"/>
      <c r="NDO141" s="394"/>
      <c r="NDP141" s="394"/>
      <c r="NDQ141" s="394"/>
      <c r="NDR141" s="394"/>
      <c r="NDS141" s="394"/>
      <c r="NDT141" s="394"/>
      <c r="NDU141" s="394"/>
      <c r="NDV141" s="394"/>
      <c r="NDW141" s="394"/>
      <c r="NDX141" s="394"/>
      <c r="NDY141" s="394"/>
      <c r="NDZ141" s="394"/>
      <c r="NEA141" s="394"/>
      <c r="NEB141" s="394"/>
      <c r="NEC141" s="394"/>
      <c r="NED141" s="394"/>
      <c r="NEE141" s="394"/>
      <c r="NEF141" s="394"/>
      <c r="NEG141" s="394"/>
      <c r="NEH141" s="394"/>
      <c r="NEI141" s="394"/>
      <c r="NEJ141" s="394"/>
      <c r="NEK141" s="394"/>
      <c r="NEL141" s="394"/>
      <c r="NEM141" s="394"/>
      <c r="NEN141" s="394"/>
      <c r="NEO141" s="394"/>
      <c r="NEP141" s="394"/>
      <c r="NEQ141" s="394"/>
      <c r="NER141" s="394"/>
      <c r="NES141" s="394"/>
      <c r="NET141" s="394"/>
      <c r="NEU141" s="394"/>
      <c r="NEV141" s="394"/>
      <c r="NEW141" s="394"/>
      <c r="NEX141" s="394"/>
      <c r="NEY141" s="394"/>
      <c r="NEZ141" s="394"/>
      <c r="NFA141" s="394"/>
      <c r="NFB141" s="394"/>
      <c r="NFC141" s="394"/>
      <c r="NFD141" s="394"/>
      <c r="NFE141" s="394"/>
      <c r="NFF141" s="394"/>
      <c r="NFG141" s="394"/>
      <c r="NFH141" s="394"/>
      <c r="NFI141" s="394"/>
      <c r="NFJ141" s="394"/>
      <c r="NFK141" s="394"/>
      <c r="NFL141" s="394"/>
      <c r="NFM141" s="394"/>
      <c r="NFN141" s="394"/>
      <c r="NFO141" s="394"/>
      <c r="NFP141" s="394"/>
      <c r="NFQ141" s="394"/>
      <c r="NFR141" s="394"/>
      <c r="NFS141" s="394"/>
      <c r="NFT141" s="394"/>
      <c r="NFU141" s="394"/>
      <c r="NFV141" s="394"/>
      <c r="NFW141" s="394"/>
      <c r="NFX141" s="394"/>
      <c r="NFY141" s="394"/>
      <c r="NFZ141" s="394"/>
      <c r="NGA141" s="394"/>
      <c r="NGB141" s="394"/>
      <c r="NGC141" s="394"/>
      <c r="NGD141" s="394"/>
      <c r="NGE141" s="394"/>
      <c r="NGF141" s="394"/>
      <c r="NGG141" s="394"/>
      <c r="NGH141" s="394"/>
      <c r="NGI141" s="394"/>
      <c r="NGJ141" s="394"/>
      <c r="NGK141" s="394"/>
      <c r="NGL141" s="394"/>
      <c r="NGM141" s="394"/>
      <c r="NGN141" s="394"/>
      <c r="NGO141" s="394"/>
      <c r="NGP141" s="394"/>
      <c r="NGQ141" s="394"/>
      <c r="NGR141" s="394"/>
      <c r="NGS141" s="394"/>
      <c r="NGT141" s="394"/>
      <c r="NGU141" s="394"/>
      <c r="NGV141" s="394"/>
      <c r="NGW141" s="394"/>
      <c r="NGX141" s="394"/>
      <c r="NGY141" s="394"/>
      <c r="NGZ141" s="394"/>
      <c r="NHA141" s="394"/>
      <c r="NHB141" s="394"/>
      <c r="NHC141" s="394"/>
      <c r="NHD141" s="394"/>
      <c r="NHE141" s="394"/>
      <c r="NHF141" s="394"/>
      <c r="NHG141" s="394"/>
      <c r="NHH141" s="394"/>
      <c r="NHI141" s="394"/>
      <c r="NHJ141" s="394"/>
      <c r="NHK141" s="394"/>
      <c r="NHL141" s="394"/>
      <c r="NHM141" s="394"/>
      <c r="NHN141" s="394"/>
      <c r="NHO141" s="394"/>
      <c r="NHP141" s="394"/>
      <c r="NHQ141" s="394"/>
      <c r="NHR141" s="394"/>
      <c r="NHS141" s="394"/>
      <c r="NHT141" s="394"/>
      <c r="NHU141" s="394"/>
      <c r="NHV141" s="394"/>
      <c r="NHW141" s="394"/>
      <c r="NHX141" s="394"/>
      <c r="NHY141" s="394"/>
      <c r="NHZ141" s="394"/>
      <c r="NIA141" s="394"/>
      <c r="NIB141" s="394"/>
      <c r="NIC141" s="394"/>
      <c r="NID141" s="394"/>
      <c r="NIE141" s="394"/>
      <c r="NIF141" s="394"/>
      <c r="NIG141" s="394"/>
      <c r="NIH141" s="394"/>
      <c r="NII141" s="394"/>
      <c r="NIJ141" s="394"/>
      <c r="NIK141" s="394"/>
      <c r="NIL141" s="394"/>
      <c r="NIM141" s="394"/>
      <c r="NIN141" s="394"/>
      <c r="NIO141" s="394"/>
      <c r="NIP141" s="394"/>
      <c r="NIQ141" s="394"/>
      <c r="NIR141" s="394"/>
      <c r="NIS141" s="394"/>
      <c r="NIT141" s="394"/>
      <c r="NIU141" s="394"/>
      <c r="NIV141" s="394"/>
      <c r="NIW141" s="394"/>
      <c r="NIX141" s="394"/>
      <c r="NIY141" s="394"/>
      <c r="NIZ141" s="394"/>
      <c r="NJA141" s="394"/>
      <c r="NJB141" s="394"/>
      <c r="NJC141" s="394"/>
      <c r="NJD141" s="394"/>
      <c r="NJE141" s="394"/>
      <c r="NJF141" s="394"/>
      <c r="NJG141" s="394"/>
      <c r="NJH141" s="394"/>
      <c r="NJI141" s="394"/>
      <c r="NJJ141" s="394"/>
      <c r="NJK141" s="394"/>
      <c r="NJL141" s="394"/>
      <c r="NJM141" s="394"/>
      <c r="NJN141" s="394"/>
      <c r="NJO141" s="394"/>
      <c r="NJP141" s="394"/>
      <c r="NJQ141" s="394"/>
      <c r="NJR141" s="394"/>
      <c r="NJS141" s="394"/>
      <c r="NJT141" s="394"/>
      <c r="NJU141" s="394"/>
      <c r="NJV141" s="394"/>
      <c r="NJW141" s="394"/>
      <c r="NJX141" s="394"/>
      <c r="NJY141" s="394"/>
      <c r="NJZ141" s="394"/>
      <c r="NKA141" s="394"/>
      <c r="NKB141" s="394"/>
      <c r="NKC141" s="394"/>
      <c r="NKD141" s="394"/>
      <c r="NKE141" s="394"/>
      <c r="NKF141" s="394"/>
      <c r="NKG141" s="394"/>
      <c r="NKH141" s="394"/>
      <c r="NKI141" s="394"/>
      <c r="NKJ141" s="394"/>
      <c r="NKK141" s="394"/>
      <c r="NKL141" s="394"/>
      <c r="NKM141" s="394"/>
      <c r="NKN141" s="394"/>
      <c r="NKO141" s="394"/>
      <c r="NKP141" s="394"/>
      <c r="NKQ141" s="394"/>
      <c r="NKR141" s="394"/>
      <c r="NKS141" s="394"/>
      <c r="NKT141" s="394"/>
      <c r="NKU141" s="394"/>
      <c r="NKV141" s="394"/>
      <c r="NKW141" s="394"/>
      <c r="NKX141" s="394"/>
      <c r="NKY141" s="394"/>
      <c r="NKZ141" s="394"/>
      <c r="NLA141" s="394"/>
      <c r="NLB141" s="394"/>
      <c r="NLC141" s="394"/>
      <c r="NLD141" s="394"/>
      <c r="NLE141" s="394"/>
      <c r="NLF141" s="394"/>
      <c r="NLG141" s="394"/>
      <c r="NLH141" s="394"/>
      <c r="NLI141" s="394"/>
      <c r="NLJ141" s="394"/>
      <c r="NLK141" s="394"/>
      <c r="NLL141" s="394"/>
      <c r="NLM141" s="394"/>
      <c r="NLN141" s="394"/>
      <c r="NLO141" s="394"/>
      <c r="NLP141" s="394"/>
      <c r="NLQ141" s="394"/>
      <c r="NLR141" s="394"/>
      <c r="NLS141" s="394"/>
      <c r="NLT141" s="394"/>
      <c r="NLU141" s="394"/>
      <c r="NLV141" s="394"/>
      <c r="NLW141" s="394"/>
      <c r="NLX141" s="394"/>
      <c r="NLY141" s="394"/>
      <c r="NLZ141" s="394"/>
      <c r="NMA141" s="394"/>
      <c r="NMB141" s="394"/>
      <c r="NMC141" s="394"/>
      <c r="NMD141" s="394"/>
      <c r="NME141" s="394"/>
      <c r="NMF141" s="394"/>
      <c r="NMG141" s="394"/>
      <c r="NMH141" s="394"/>
      <c r="NMI141" s="394"/>
      <c r="NMJ141" s="394"/>
      <c r="NMK141" s="394"/>
      <c r="NML141" s="394"/>
      <c r="NMM141" s="394"/>
      <c r="NMN141" s="394"/>
      <c r="NMO141" s="394"/>
      <c r="NMP141" s="394"/>
      <c r="NMQ141" s="394"/>
      <c r="NMR141" s="394"/>
      <c r="NMS141" s="394"/>
      <c r="NMT141" s="394"/>
      <c r="NMU141" s="394"/>
      <c r="NMV141" s="394"/>
      <c r="NMW141" s="394"/>
      <c r="NMX141" s="394"/>
      <c r="NMY141" s="394"/>
      <c r="NMZ141" s="394"/>
      <c r="NNA141" s="394"/>
      <c r="NNB141" s="394"/>
      <c r="NNC141" s="394"/>
      <c r="NND141" s="394"/>
      <c r="NNE141" s="394"/>
      <c r="NNF141" s="394"/>
      <c r="NNG141" s="394"/>
      <c r="NNH141" s="394"/>
      <c r="NNI141" s="394"/>
      <c r="NNJ141" s="394"/>
      <c r="NNK141" s="394"/>
      <c r="NNL141" s="394"/>
      <c r="NNM141" s="394"/>
      <c r="NNN141" s="394"/>
      <c r="NNO141" s="394"/>
      <c r="NNP141" s="394"/>
      <c r="NNQ141" s="394"/>
      <c r="NNR141" s="394"/>
      <c r="NNS141" s="394"/>
      <c r="NNT141" s="394"/>
      <c r="NNU141" s="394"/>
      <c r="NNV141" s="394"/>
      <c r="NNW141" s="394"/>
      <c r="NNX141" s="394"/>
      <c r="NNY141" s="394"/>
      <c r="NNZ141" s="394"/>
      <c r="NOA141" s="394"/>
      <c r="NOB141" s="394"/>
      <c r="NOC141" s="394"/>
      <c r="NOD141" s="394"/>
      <c r="NOE141" s="394"/>
      <c r="NOF141" s="394"/>
      <c r="NOG141" s="394"/>
      <c r="NOH141" s="394"/>
      <c r="NOI141" s="394"/>
      <c r="NOJ141" s="394"/>
      <c r="NOK141" s="394"/>
      <c r="NOL141" s="394"/>
      <c r="NOM141" s="394"/>
      <c r="NON141" s="394"/>
      <c r="NOO141" s="394"/>
      <c r="NOP141" s="394"/>
      <c r="NOQ141" s="394"/>
      <c r="NOR141" s="394"/>
      <c r="NOS141" s="394"/>
      <c r="NOT141" s="394"/>
      <c r="NOU141" s="394"/>
      <c r="NOV141" s="394"/>
      <c r="NOW141" s="394"/>
      <c r="NOX141" s="394"/>
      <c r="NOY141" s="394"/>
      <c r="NOZ141" s="394"/>
      <c r="NPA141" s="394"/>
      <c r="NPB141" s="394"/>
      <c r="NPC141" s="394"/>
      <c r="NPD141" s="394"/>
      <c r="NPE141" s="394"/>
      <c r="NPF141" s="394"/>
      <c r="NPG141" s="394"/>
      <c r="NPH141" s="394"/>
      <c r="NPI141" s="394"/>
      <c r="NPJ141" s="394"/>
      <c r="NPK141" s="394"/>
      <c r="NPL141" s="394"/>
      <c r="NPM141" s="394"/>
      <c r="NPN141" s="394"/>
      <c r="NPO141" s="394"/>
      <c r="NPP141" s="394"/>
      <c r="NPQ141" s="394"/>
      <c r="NPR141" s="394"/>
      <c r="NPS141" s="394"/>
      <c r="NPT141" s="394"/>
      <c r="NPU141" s="394"/>
      <c r="NPV141" s="394"/>
      <c r="NPW141" s="394"/>
      <c r="NPX141" s="394"/>
      <c r="NPY141" s="394"/>
      <c r="NPZ141" s="394"/>
      <c r="NQA141" s="394"/>
      <c r="NQB141" s="394"/>
      <c r="NQC141" s="394"/>
      <c r="NQD141" s="394"/>
      <c r="NQE141" s="394"/>
      <c r="NQF141" s="394"/>
      <c r="NQG141" s="394"/>
      <c r="NQH141" s="394"/>
      <c r="NQI141" s="394"/>
      <c r="NQJ141" s="394"/>
      <c r="NQK141" s="394"/>
      <c r="NQL141" s="394"/>
      <c r="NQM141" s="394"/>
      <c r="NQN141" s="394"/>
      <c r="NQO141" s="394"/>
      <c r="NQP141" s="394"/>
      <c r="NQQ141" s="394"/>
      <c r="NQR141" s="394"/>
      <c r="NQS141" s="394"/>
      <c r="NQT141" s="394"/>
      <c r="NQU141" s="394"/>
      <c r="NQV141" s="394"/>
      <c r="NQW141" s="394"/>
      <c r="NQX141" s="394"/>
      <c r="NQY141" s="394"/>
      <c r="NQZ141" s="394"/>
      <c r="NRA141" s="394"/>
      <c r="NRB141" s="394"/>
      <c r="NRC141" s="394"/>
      <c r="NRD141" s="394"/>
      <c r="NRE141" s="394"/>
      <c r="NRF141" s="394"/>
      <c r="NRG141" s="394"/>
      <c r="NRH141" s="394"/>
      <c r="NRI141" s="394"/>
      <c r="NRJ141" s="394"/>
      <c r="NRK141" s="394"/>
      <c r="NRL141" s="394"/>
      <c r="NRM141" s="394"/>
      <c r="NRN141" s="394"/>
      <c r="NRO141" s="394"/>
      <c r="NRP141" s="394"/>
      <c r="NRQ141" s="394"/>
      <c r="NRR141" s="394"/>
      <c r="NRS141" s="394"/>
      <c r="NRT141" s="394"/>
      <c r="NRU141" s="394"/>
      <c r="NRV141" s="394"/>
      <c r="NRW141" s="394"/>
      <c r="NRX141" s="394"/>
      <c r="NRY141" s="394"/>
      <c r="NRZ141" s="394"/>
      <c r="NSA141" s="394"/>
      <c r="NSB141" s="394"/>
      <c r="NSC141" s="394"/>
      <c r="NSD141" s="394"/>
      <c r="NSE141" s="394"/>
      <c r="NSF141" s="394"/>
      <c r="NSG141" s="394"/>
      <c r="NSH141" s="394"/>
      <c r="NSI141" s="394"/>
      <c r="NSJ141" s="394"/>
      <c r="NSK141" s="394"/>
      <c r="NSL141" s="394"/>
      <c r="NSM141" s="394"/>
      <c r="NSN141" s="394"/>
      <c r="NSO141" s="394"/>
      <c r="NSP141" s="394"/>
      <c r="NSQ141" s="394"/>
      <c r="NSR141" s="394"/>
      <c r="NSS141" s="394"/>
      <c r="NST141" s="394"/>
      <c r="NSU141" s="394"/>
      <c r="NSV141" s="394"/>
      <c r="NSW141" s="394"/>
      <c r="NSX141" s="394"/>
      <c r="NSY141" s="394"/>
      <c r="NSZ141" s="394"/>
      <c r="NTA141" s="394"/>
      <c r="NTB141" s="394"/>
      <c r="NTC141" s="394"/>
      <c r="NTD141" s="394"/>
      <c r="NTE141" s="394"/>
      <c r="NTF141" s="394"/>
      <c r="NTG141" s="394"/>
      <c r="NTH141" s="394"/>
      <c r="NTI141" s="394"/>
      <c r="NTJ141" s="394"/>
      <c r="NTK141" s="394"/>
      <c r="NTL141" s="394"/>
      <c r="NTM141" s="394"/>
      <c r="NTN141" s="394"/>
      <c r="NTO141" s="394"/>
      <c r="NTP141" s="394"/>
      <c r="NTQ141" s="394"/>
      <c r="NTR141" s="394"/>
      <c r="NTS141" s="394"/>
      <c r="NTT141" s="394"/>
      <c r="NTU141" s="394"/>
      <c r="NTV141" s="394"/>
      <c r="NTW141" s="394"/>
      <c r="NTX141" s="394"/>
      <c r="NTY141" s="394"/>
      <c r="NTZ141" s="394"/>
      <c r="NUA141" s="394"/>
      <c r="NUB141" s="394"/>
      <c r="NUC141" s="394"/>
      <c r="NUD141" s="394"/>
      <c r="NUE141" s="394"/>
      <c r="NUF141" s="394"/>
      <c r="NUG141" s="394"/>
      <c r="NUH141" s="394"/>
      <c r="NUI141" s="394"/>
      <c r="NUJ141" s="394"/>
      <c r="NUK141" s="394"/>
      <c r="NUL141" s="394"/>
      <c r="NUM141" s="394"/>
      <c r="NUN141" s="394"/>
      <c r="NUO141" s="394"/>
      <c r="NUP141" s="394"/>
      <c r="NUQ141" s="394"/>
      <c r="NUR141" s="394"/>
      <c r="NUS141" s="394"/>
      <c r="NUT141" s="394"/>
      <c r="NUU141" s="394"/>
      <c r="NUV141" s="394"/>
      <c r="NUW141" s="394"/>
      <c r="NUX141" s="394"/>
      <c r="NUY141" s="394"/>
      <c r="NUZ141" s="394"/>
      <c r="NVA141" s="394"/>
      <c r="NVB141" s="394"/>
      <c r="NVC141" s="394"/>
      <c r="NVD141" s="394"/>
      <c r="NVE141" s="394"/>
      <c r="NVF141" s="394"/>
      <c r="NVG141" s="394"/>
      <c r="NVH141" s="394"/>
      <c r="NVI141" s="394"/>
      <c r="NVJ141" s="394"/>
      <c r="NVK141" s="394"/>
      <c r="NVL141" s="394"/>
      <c r="NVM141" s="394"/>
      <c r="NVN141" s="394"/>
      <c r="NVO141" s="394"/>
      <c r="NVP141" s="394"/>
      <c r="NVQ141" s="394"/>
      <c r="NVR141" s="394"/>
      <c r="NVS141" s="394"/>
      <c r="NVT141" s="394"/>
      <c r="NVU141" s="394"/>
      <c r="NVV141" s="394"/>
      <c r="NVW141" s="394"/>
      <c r="NVX141" s="394"/>
      <c r="NVY141" s="394"/>
      <c r="NVZ141" s="394"/>
      <c r="NWA141" s="394"/>
      <c r="NWB141" s="394"/>
      <c r="NWC141" s="394"/>
      <c r="NWD141" s="394"/>
      <c r="NWE141" s="394"/>
      <c r="NWF141" s="394"/>
      <c r="NWG141" s="394"/>
      <c r="NWH141" s="394"/>
      <c r="NWI141" s="394"/>
      <c r="NWJ141" s="394"/>
      <c r="NWK141" s="394"/>
      <c r="NWL141" s="394"/>
      <c r="NWM141" s="394"/>
      <c r="NWN141" s="394"/>
      <c r="NWO141" s="394"/>
      <c r="NWP141" s="394"/>
      <c r="NWQ141" s="394"/>
      <c r="NWR141" s="394"/>
      <c r="NWS141" s="394"/>
      <c r="NWT141" s="394"/>
      <c r="NWU141" s="394"/>
      <c r="NWV141" s="394"/>
      <c r="NWW141" s="394"/>
      <c r="NWX141" s="394"/>
      <c r="NWY141" s="394"/>
      <c r="NWZ141" s="394"/>
      <c r="NXA141" s="394"/>
      <c r="NXB141" s="394"/>
      <c r="NXC141" s="394"/>
      <c r="NXD141" s="394"/>
      <c r="NXE141" s="394"/>
      <c r="NXF141" s="394"/>
      <c r="NXG141" s="394"/>
      <c r="NXH141" s="394"/>
      <c r="NXI141" s="394"/>
      <c r="NXJ141" s="394"/>
      <c r="NXK141" s="394"/>
      <c r="NXL141" s="394"/>
      <c r="NXM141" s="394"/>
      <c r="NXN141" s="394"/>
      <c r="NXO141" s="394"/>
      <c r="NXP141" s="394"/>
      <c r="NXQ141" s="394"/>
      <c r="NXR141" s="394"/>
      <c r="NXS141" s="394"/>
      <c r="NXT141" s="394"/>
      <c r="NXU141" s="394"/>
      <c r="NXV141" s="394"/>
      <c r="NXW141" s="394"/>
      <c r="NXX141" s="394"/>
      <c r="NXY141" s="394"/>
      <c r="NXZ141" s="394"/>
      <c r="NYA141" s="394"/>
      <c r="NYB141" s="394"/>
      <c r="NYC141" s="394"/>
      <c r="NYD141" s="394"/>
      <c r="NYE141" s="394"/>
      <c r="NYF141" s="394"/>
      <c r="NYG141" s="394"/>
      <c r="NYH141" s="394"/>
      <c r="NYI141" s="394"/>
      <c r="NYJ141" s="394"/>
      <c r="NYK141" s="394"/>
      <c r="NYL141" s="394"/>
      <c r="NYM141" s="394"/>
      <c r="NYN141" s="394"/>
      <c r="NYO141" s="394"/>
      <c r="NYP141" s="394"/>
      <c r="NYQ141" s="394"/>
      <c r="NYR141" s="394"/>
      <c r="NYS141" s="394"/>
      <c r="NYT141" s="394"/>
      <c r="NYU141" s="394"/>
      <c r="NYV141" s="394"/>
      <c r="NYW141" s="394"/>
      <c r="NYX141" s="394"/>
      <c r="NYY141" s="394"/>
      <c r="NYZ141" s="394"/>
      <c r="NZA141" s="394"/>
      <c r="NZB141" s="394"/>
      <c r="NZC141" s="394"/>
      <c r="NZD141" s="394"/>
      <c r="NZE141" s="394"/>
      <c r="NZF141" s="394"/>
      <c r="NZG141" s="394"/>
      <c r="NZH141" s="394"/>
      <c r="NZI141" s="394"/>
      <c r="NZJ141" s="394"/>
      <c r="NZK141" s="394"/>
      <c r="NZL141" s="394"/>
      <c r="NZM141" s="394"/>
      <c r="NZN141" s="394"/>
      <c r="NZO141" s="394"/>
      <c r="NZP141" s="394"/>
      <c r="NZQ141" s="394"/>
      <c r="NZR141" s="394"/>
      <c r="NZS141" s="394"/>
      <c r="NZT141" s="394"/>
      <c r="NZU141" s="394"/>
      <c r="NZV141" s="394"/>
      <c r="NZW141" s="394"/>
      <c r="NZX141" s="394"/>
      <c r="NZY141" s="394"/>
      <c r="NZZ141" s="394"/>
      <c r="OAA141" s="394"/>
      <c r="OAB141" s="394"/>
      <c r="OAC141" s="394"/>
      <c r="OAD141" s="394"/>
      <c r="OAE141" s="394"/>
      <c r="OAF141" s="394"/>
      <c r="OAG141" s="394"/>
      <c r="OAH141" s="394"/>
      <c r="OAI141" s="394"/>
      <c r="OAJ141" s="394"/>
      <c r="OAK141" s="394"/>
      <c r="OAL141" s="394"/>
      <c r="OAM141" s="394"/>
      <c r="OAN141" s="394"/>
      <c r="OAO141" s="394"/>
      <c r="OAP141" s="394"/>
      <c r="OAQ141" s="394"/>
      <c r="OAR141" s="394"/>
      <c r="OAS141" s="394"/>
      <c r="OAT141" s="394"/>
      <c r="OAU141" s="394"/>
      <c r="OAV141" s="394"/>
      <c r="OAW141" s="394"/>
      <c r="OAX141" s="394"/>
      <c r="OAY141" s="394"/>
      <c r="OAZ141" s="394"/>
      <c r="OBA141" s="394"/>
      <c r="OBB141" s="394"/>
      <c r="OBC141" s="394"/>
      <c r="OBD141" s="394"/>
      <c r="OBE141" s="394"/>
      <c r="OBF141" s="394"/>
      <c r="OBG141" s="394"/>
      <c r="OBH141" s="394"/>
      <c r="OBI141" s="394"/>
      <c r="OBJ141" s="394"/>
      <c r="OBK141" s="394"/>
      <c r="OBL141" s="394"/>
      <c r="OBM141" s="394"/>
      <c r="OBN141" s="394"/>
      <c r="OBO141" s="394"/>
      <c r="OBP141" s="394"/>
      <c r="OBQ141" s="394"/>
      <c r="OBR141" s="394"/>
      <c r="OBS141" s="394"/>
      <c r="OBT141" s="394"/>
      <c r="OBU141" s="394"/>
      <c r="OBV141" s="394"/>
      <c r="OBW141" s="394"/>
      <c r="OBX141" s="394"/>
      <c r="OBY141" s="394"/>
      <c r="OBZ141" s="394"/>
      <c r="OCA141" s="394"/>
      <c r="OCB141" s="394"/>
      <c r="OCC141" s="394"/>
      <c r="OCD141" s="394"/>
      <c r="OCE141" s="394"/>
      <c r="OCF141" s="394"/>
      <c r="OCG141" s="394"/>
      <c r="OCH141" s="394"/>
      <c r="OCI141" s="394"/>
      <c r="OCJ141" s="394"/>
      <c r="OCK141" s="394"/>
      <c r="OCL141" s="394"/>
      <c r="OCM141" s="394"/>
      <c r="OCN141" s="394"/>
      <c r="OCO141" s="394"/>
      <c r="OCP141" s="394"/>
      <c r="OCQ141" s="394"/>
      <c r="OCR141" s="394"/>
      <c r="OCS141" s="394"/>
      <c r="OCT141" s="394"/>
      <c r="OCU141" s="394"/>
      <c r="OCV141" s="394"/>
      <c r="OCW141" s="394"/>
      <c r="OCX141" s="394"/>
      <c r="OCY141" s="394"/>
      <c r="OCZ141" s="394"/>
      <c r="ODA141" s="394"/>
      <c r="ODB141" s="394"/>
      <c r="ODC141" s="394"/>
      <c r="ODD141" s="394"/>
      <c r="ODE141" s="394"/>
      <c r="ODF141" s="394"/>
      <c r="ODG141" s="394"/>
      <c r="ODH141" s="394"/>
      <c r="ODI141" s="394"/>
      <c r="ODJ141" s="394"/>
      <c r="ODK141" s="394"/>
      <c r="ODL141" s="394"/>
      <c r="ODM141" s="394"/>
      <c r="ODN141" s="394"/>
      <c r="ODO141" s="394"/>
      <c r="ODP141" s="394"/>
      <c r="ODQ141" s="394"/>
      <c r="ODR141" s="394"/>
      <c r="ODS141" s="394"/>
      <c r="ODT141" s="394"/>
      <c r="ODU141" s="394"/>
      <c r="ODV141" s="394"/>
      <c r="ODW141" s="394"/>
      <c r="ODX141" s="394"/>
      <c r="ODY141" s="394"/>
      <c r="ODZ141" s="394"/>
      <c r="OEA141" s="394"/>
      <c r="OEB141" s="394"/>
      <c r="OEC141" s="394"/>
      <c r="OED141" s="394"/>
      <c r="OEE141" s="394"/>
      <c r="OEF141" s="394"/>
      <c r="OEG141" s="394"/>
      <c r="OEH141" s="394"/>
      <c r="OEI141" s="394"/>
      <c r="OEJ141" s="394"/>
      <c r="OEK141" s="394"/>
      <c r="OEL141" s="394"/>
      <c r="OEM141" s="394"/>
      <c r="OEN141" s="394"/>
      <c r="OEO141" s="394"/>
      <c r="OEP141" s="394"/>
      <c r="OEQ141" s="394"/>
      <c r="OER141" s="394"/>
      <c r="OES141" s="394"/>
      <c r="OET141" s="394"/>
      <c r="OEU141" s="394"/>
      <c r="OEV141" s="394"/>
      <c r="OEW141" s="394"/>
      <c r="OEX141" s="394"/>
      <c r="OEY141" s="394"/>
      <c r="OEZ141" s="394"/>
      <c r="OFA141" s="394"/>
      <c r="OFB141" s="394"/>
      <c r="OFC141" s="394"/>
      <c r="OFD141" s="394"/>
      <c r="OFE141" s="394"/>
      <c r="OFF141" s="394"/>
      <c r="OFG141" s="394"/>
      <c r="OFH141" s="394"/>
      <c r="OFI141" s="394"/>
      <c r="OFJ141" s="394"/>
      <c r="OFK141" s="394"/>
      <c r="OFL141" s="394"/>
      <c r="OFM141" s="394"/>
      <c r="OFN141" s="394"/>
      <c r="OFO141" s="394"/>
      <c r="OFP141" s="394"/>
      <c r="OFQ141" s="394"/>
      <c r="OFR141" s="394"/>
      <c r="OFS141" s="394"/>
      <c r="OFT141" s="394"/>
      <c r="OFU141" s="394"/>
      <c r="OFV141" s="394"/>
      <c r="OFW141" s="394"/>
      <c r="OFX141" s="394"/>
      <c r="OFY141" s="394"/>
      <c r="OFZ141" s="394"/>
      <c r="OGA141" s="394"/>
      <c r="OGB141" s="394"/>
      <c r="OGC141" s="394"/>
      <c r="OGD141" s="394"/>
      <c r="OGE141" s="394"/>
      <c r="OGF141" s="394"/>
      <c r="OGG141" s="394"/>
      <c r="OGH141" s="394"/>
      <c r="OGI141" s="394"/>
      <c r="OGJ141" s="394"/>
      <c r="OGK141" s="394"/>
      <c r="OGL141" s="394"/>
      <c r="OGM141" s="394"/>
      <c r="OGN141" s="394"/>
      <c r="OGO141" s="394"/>
      <c r="OGP141" s="394"/>
      <c r="OGQ141" s="394"/>
      <c r="OGR141" s="394"/>
      <c r="OGS141" s="394"/>
      <c r="OGT141" s="394"/>
      <c r="OGU141" s="394"/>
      <c r="OGV141" s="394"/>
      <c r="OGW141" s="394"/>
      <c r="OGX141" s="394"/>
      <c r="OGY141" s="394"/>
      <c r="OGZ141" s="394"/>
      <c r="OHA141" s="394"/>
      <c r="OHB141" s="394"/>
      <c r="OHC141" s="394"/>
      <c r="OHD141" s="394"/>
      <c r="OHE141" s="394"/>
      <c r="OHF141" s="394"/>
      <c r="OHG141" s="394"/>
      <c r="OHH141" s="394"/>
      <c r="OHI141" s="394"/>
      <c r="OHJ141" s="394"/>
      <c r="OHK141" s="394"/>
      <c r="OHL141" s="394"/>
      <c r="OHM141" s="394"/>
      <c r="OHN141" s="394"/>
      <c r="OHO141" s="394"/>
      <c r="OHP141" s="394"/>
      <c r="OHQ141" s="394"/>
      <c r="OHR141" s="394"/>
      <c r="OHS141" s="394"/>
      <c r="OHT141" s="394"/>
      <c r="OHU141" s="394"/>
      <c r="OHV141" s="394"/>
      <c r="OHW141" s="394"/>
      <c r="OHX141" s="394"/>
      <c r="OHY141" s="394"/>
      <c r="OHZ141" s="394"/>
      <c r="OIA141" s="394"/>
      <c r="OIB141" s="394"/>
      <c r="OIC141" s="394"/>
      <c r="OID141" s="394"/>
      <c r="OIE141" s="394"/>
      <c r="OIF141" s="394"/>
      <c r="OIG141" s="394"/>
      <c r="OIH141" s="394"/>
      <c r="OII141" s="394"/>
      <c r="OIJ141" s="394"/>
      <c r="OIK141" s="394"/>
      <c r="OIL141" s="394"/>
      <c r="OIM141" s="394"/>
      <c r="OIN141" s="394"/>
      <c r="OIO141" s="394"/>
      <c r="OIP141" s="394"/>
      <c r="OIQ141" s="394"/>
      <c r="OIR141" s="394"/>
      <c r="OIS141" s="394"/>
      <c r="OIT141" s="394"/>
      <c r="OIU141" s="394"/>
      <c r="OIV141" s="394"/>
      <c r="OIW141" s="394"/>
      <c r="OIX141" s="394"/>
      <c r="OIY141" s="394"/>
      <c r="OIZ141" s="394"/>
      <c r="OJA141" s="394"/>
      <c r="OJB141" s="394"/>
      <c r="OJC141" s="394"/>
      <c r="OJD141" s="394"/>
      <c r="OJE141" s="394"/>
      <c r="OJF141" s="394"/>
      <c r="OJG141" s="394"/>
      <c r="OJH141" s="394"/>
      <c r="OJI141" s="394"/>
      <c r="OJJ141" s="394"/>
      <c r="OJK141" s="394"/>
      <c r="OJL141" s="394"/>
      <c r="OJM141" s="394"/>
      <c r="OJN141" s="394"/>
      <c r="OJO141" s="394"/>
      <c r="OJP141" s="394"/>
      <c r="OJQ141" s="394"/>
      <c r="OJR141" s="394"/>
      <c r="OJS141" s="394"/>
      <c r="OJT141" s="394"/>
      <c r="OJU141" s="394"/>
      <c r="OJV141" s="394"/>
      <c r="OJW141" s="394"/>
      <c r="OJX141" s="394"/>
      <c r="OJY141" s="394"/>
      <c r="OJZ141" s="394"/>
      <c r="OKA141" s="394"/>
      <c r="OKB141" s="394"/>
      <c r="OKC141" s="394"/>
      <c r="OKD141" s="394"/>
      <c r="OKE141" s="394"/>
      <c r="OKF141" s="394"/>
      <c r="OKG141" s="394"/>
      <c r="OKH141" s="394"/>
      <c r="OKI141" s="394"/>
      <c r="OKJ141" s="394"/>
      <c r="OKK141" s="394"/>
      <c r="OKL141" s="394"/>
      <c r="OKM141" s="394"/>
      <c r="OKN141" s="394"/>
      <c r="OKO141" s="394"/>
      <c r="OKP141" s="394"/>
      <c r="OKQ141" s="394"/>
      <c r="OKR141" s="394"/>
      <c r="OKS141" s="394"/>
      <c r="OKT141" s="394"/>
      <c r="OKU141" s="394"/>
      <c r="OKV141" s="394"/>
      <c r="OKW141" s="394"/>
      <c r="OKX141" s="394"/>
      <c r="OKY141" s="394"/>
      <c r="OKZ141" s="394"/>
      <c r="OLA141" s="394"/>
      <c r="OLB141" s="394"/>
      <c r="OLC141" s="394"/>
      <c r="OLD141" s="394"/>
      <c r="OLE141" s="394"/>
      <c r="OLF141" s="394"/>
      <c r="OLG141" s="394"/>
      <c r="OLH141" s="394"/>
      <c r="OLI141" s="394"/>
      <c r="OLJ141" s="394"/>
      <c r="OLK141" s="394"/>
      <c r="OLL141" s="394"/>
      <c r="OLM141" s="394"/>
      <c r="OLN141" s="394"/>
      <c r="OLO141" s="394"/>
      <c r="OLP141" s="394"/>
      <c r="OLQ141" s="394"/>
      <c r="OLR141" s="394"/>
      <c r="OLS141" s="394"/>
      <c r="OLT141" s="394"/>
      <c r="OLU141" s="394"/>
      <c r="OLV141" s="394"/>
      <c r="OLW141" s="394"/>
      <c r="OLX141" s="394"/>
      <c r="OLY141" s="394"/>
      <c r="OLZ141" s="394"/>
      <c r="OMA141" s="394"/>
      <c r="OMB141" s="394"/>
      <c r="OMC141" s="394"/>
      <c r="OMD141" s="394"/>
      <c r="OME141" s="394"/>
      <c r="OMF141" s="394"/>
      <c r="OMG141" s="394"/>
      <c r="OMH141" s="394"/>
      <c r="OMI141" s="394"/>
      <c r="OMJ141" s="394"/>
      <c r="OMK141" s="394"/>
      <c r="OML141" s="394"/>
      <c r="OMM141" s="394"/>
      <c r="OMN141" s="394"/>
      <c r="OMO141" s="394"/>
      <c r="OMP141" s="394"/>
      <c r="OMQ141" s="394"/>
      <c r="OMR141" s="394"/>
      <c r="OMS141" s="394"/>
      <c r="OMT141" s="394"/>
      <c r="OMU141" s="394"/>
      <c r="OMV141" s="394"/>
      <c r="OMW141" s="394"/>
      <c r="OMX141" s="394"/>
      <c r="OMY141" s="394"/>
      <c r="OMZ141" s="394"/>
      <c r="ONA141" s="394"/>
      <c r="ONB141" s="394"/>
      <c r="ONC141" s="394"/>
      <c r="OND141" s="394"/>
      <c r="ONE141" s="394"/>
      <c r="ONF141" s="394"/>
      <c r="ONG141" s="394"/>
      <c r="ONH141" s="394"/>
      <c r="ONI141" s="394"/>
      <c r="ONJ141" s="394"/>
      <c r="ONK141" s="394"/>
      <c r="ONL141" s="394"/>
      <c r="ONM141" s="394"/>
      <c r="ONN141" s="394"/>
      <c r="ONO141" s="394"/>
      <c r="ONP141" s="394"/>
      <c r="ONQ141" s="394"/>
      <c r="ONR141" s="394"/>
      <c r="ONS141" s="394"/>
      <c r="ONT141" s="394"/>
      <c r="ONU141" s="394"/>
      <c r="ONV141" s="394"/>
      <c r="ONW141" s="394"/>
      <c r="ONX141" s="394"/>
      <c r="ONY141" s="394"/>
      <c r="ONZ141" s="394"/>
      <c r="OOA141" s="394"/>
      <c r="OOB141" s="394"/>
      <c r="OOC141" s="394"/>
      <c r="OOD141" s="394"/>
      <c r="OOE141" s="394"/>
      <c r="OOF141" s="394"/>
      <c r="OOG141" s="394"/>
      <c r="OOH141" s="394"/>
      <c r="OOI141" s="394"/>
      <c r="OOJ141" s="394"/>
      <c r="OOK141" s="394"/>
      <c r="OOL141" s="394"/>
      <c r="OOM141" s="394"/>
      <c r="OON141" s="394"/>
      <c r="OOO141" s="394"/>
      <c r="OOP141" s="394"/>
      <c r="OOQ141" s="394"/>
      <c r="OOR141" s="394"/>
      <c r="OOS141" s="394"/>
      <c r="OOT141" s="394"/>
      <c r="OOU141" s="394"/>
      <c r="OOV141" s="394"/>
      <c r="OOW141" s="394"/>
      <c r="OOX141" s="394"/>
      <c r="OOY141" s="394"/>
      <c r="OOZ141" s="394"/>
      <c r="OPA141" s="394"/>
      <c r="OPB141" s="394"/>
      <c r="OPC141" s="394"/>
      <c r="OPD141" s="394"/>
      <c r="OPE141" s="394"/>
      <c r="OPF141" s="394"/>
      <c r="OPG141" s="394"/>
      <c r="OPH141" s="394"/>
      <c r="OPI141" s="394"/>
      <c r="OPJ141" s="394"/>
      <c r="OPK141" s="394"/>
      <c r="OPL141" s="394"/>
      <c r="OPM141" s="394"/>
      <c r="OPN141" s="394"/>
      <c r="OPO141" s="394"/>
      <c r="OPP141" s="394"/>
      <c r="OPQ141" s="394"/>
      <c r="OPR141" s="394"/>
      <c r="OPS141" s="394"/>
      <c r="OPT141" s="394"/>
      <c r="OPU141" s="394"/>
      <c r="OPV141" s="394"/>
      <c r="OPW141" s="394"/>
      <c r="OPX141" s="394"/>
      <c r="OPY141" s="394"/>
      <c r="OPZ141" s="394"/>
      <c r="OQA141" s="394"/>
      <c r="OQB141" s="394"/>
      <c r="OQC141" s="394"/>
      <c r="OQD141" s="394"/>
      <c r="OQE141" s="394"/>
      <c r="OQF141" s="394"/>
      <c r="OQG141" s="394"/>
      <c r="OQH141" s="394"/>
      <c r="OQI141" s="394"/>
      <c r="OQJ141" s="394"/>
      <c r="OQK141" s="394"/>
      <c r="OQL141" s="394"/>
      <c r="OQM141" s="394"/>
      <c r="OQN141" s="394"/>
      <c r="OQO141" s="394"/>
      <c r="OQP141" s="394"/>
      <c r="OQQ141" s="394"/>
      <c r="OQR141" s="394"/>
      <c r="OQS141" s="394"/>
      <c r="OQT141" s="394"/>
      <c r="OQU141" s="394"/>
      <c r="OQV141" s="394"/>
      <c r="OQW141" s="394"/>
      <c r="OQX141" s="394"/>
      <c r="OQY141" s="394"/>
      <c r="OQZ141" s="394"/>
      <c r="ORA141" s="394"/>
      <c r="ORB141" s="394"/>
      <c r="ORC141" s="394"/>
      <c r="ORD141" s="394"/>
      <c r="ORE141" s="394"/>
      <c r="ORF141" s="394"/>
      <c r="ORG141" s="394"/>
      <c r="ORH141" s="394"/>
      <c r="ORI141" s="394"/>
      <c r="ORJ141" s="394"/>
      <c r="ORK141" s="394"/>
      <c r="ORL141" s="394"/>
      <c r="ORM141" s="394"/>
      <c r="ORN141" s="394"/>
      <c r="ORO141" s="394"/>
      <c r="ORP141" s="394"/>
      <c r="ORQ141" s="394"/>
      <c r="ORR141" s="394"/>
      <c r="ORS141" s="394"/>
      <c r="ORT141" s="394"/>
      <c r="ORU141" s="394"/>
      <c r="ORV141" s="394"/>
      <c r="ORW141" s="394"/>
      <c r="ORX141" s="394"/>
      <c r="ORY141" s="394"/>
      <c r="ORZ141" s="394"/>
      <c r="OSA141" s="394"/>
      <c r="OSB141" s="394"/>
      <c r="OSC141" s="394"/>
      <c r="OSD141" s="394"/>
      <c r="OSE141" s="394"/>
      <c r="OSF141" s="394"/>
      <c r="OSG141" s="394"/>
      <c r="OSH141" s="394"/>
      <c r="OSI141" s="394"/>
      <c r="OSJ141" s="394"/>
      <c r="OSK141" s="394"/>
      <c r="OSL141" s="394"/>
      <c r="OSM141" s="394"/>
      <c r="OSN141" s="394"/>
      <c r="OSO141" s="394"/>
      <c r="OSP141" s="394"/>
      <c r="OSQ141" s="394"/>
      <c r="OSR141" s="394"/>
      <c r="OSS141" s="394"/>
      <c r="OST141" s="394"/>
      <c r="OSU141" s="394"/>
      <c r="OSV141" s="394"/>
      <c r="OSW141" s="394"/>
      <c r="OSX141" s="394"/>
      <c r="OSY141" s="394"/>
      <c r="OSZ141" s="394"/>
      <c r="OTA141" s="394"/>
      <c r="OTB141" s="394"/>
      <c r="OTC141" s="394"/>
      <c r="OTD141" s="394"/>
      <c r="OTE141" s="394"/>
      <c r="OTF141" s="394"/>
      <c r="OTG141" s="394"/>
      <c r="OTH141" s="394"/>
      <c r="OTI141" s="394"/>
      <c r="OTJ141" s="394"/>
      <c r="OTK141" s="394"/>
      <c r="OTL141" s="394"/>
      <c r="OTM141" s="394"/>
      <c r="OTN141" s="394"/>
      <c r="OTO141" s="394"/>
      <c r="OTP141" s="394"/>
      <c r="OTQ141" s="394"/>
      <c r="OTR141" s="394"/>
      <c r="OTS141" s="394"/>
      <c r="OTT141" s="394"/>
      <c r="OTU141" s="394"/>
      <c r="OTV141" s="394"/>
      <c r="OTW141" s="394"/>
      <c r="OTX141" s="394"/>
      <c r="OTY141" s="394"/>
      <c r="OTZ141" s="394"/>
      <c r="OUA141" s="394"/>
      <c r="OUB141" s="394"/>
      <c r="OUC141" s="394"/>
      <c r="OUD141" s="394"/>
      <c r="OUE141" s="394"/>
      <c r="OUF141" s="394"/>
      <c r="OUG141" s="394"/>
      <c r="OUH141" s="394"/>
      <c r="OUI141" s="394"/>
      <c r="OUJ141" s="394"/>
      <c r="OUK141" s="394"/>
      <c r="OUL141" s="394"/>
      <c r="OUM141" s="394"/>
      <c r="OUN141" s="394"/>
      <c r="OUO141" s="394"/>
      <c r="OUP141" s="394"/>
      <c r="OUQ141" s="394"/>
      <c r="OUR141" s="394"/>
      <c r="OUS141" s="394"/>
      <c r="OUT141" s="394"/>
      <c r="OUU141" s="394"/>
      <c r="OUV141" s="394"/>
      <c r="OUW141" s="394"/>
      <c r="OUX141" s="394"/>
      <c r="OUY141" s="394"/>
      <c r="OUZ141" s="394"/>
      <c r="OVA141" s="394"/>
      <c r="OVB141" s="394"/>
      <c r="OVC141" s="394"/>
      <c r="OVD141" s="394"/>
      <c r="OVE141" s="394"/>
      <c r="OVF141" s="394"/>
      <c r="OVG141" s="394"/>
      <c r="OVH141" s="394"/>
      <c r="OVI141" s="394"/>
      <c r="OVJ141" s="394"/>
      <c r="OVK141" s="394"/>
      <c r="OVL141" s="394"/>
      <c r="OVM141" s="394"/>
      <c r="OVN141" s="394"/>
      <c r="OVO141" s="394"/>
      <c r="OVP141" s="394"/>
      <c r="OVQ141" s="394"/>
      <c r="OVR141" s="394"/>
      <c r="OVS141" s="394"/>
      <c r="OVT141" s="394"/>
      <c r="OVU141" s="394"/>
      <c r="OVV141" s="394"/>
      <c r="OVW141" s="394"/>
      <c r="OVX141" s="394"/>
      <c r="OVY141" s="394"/>
      <c r="OVZ141" s="394"/>
      <c r="OWA141" s="394"/>
      <c r="OWB141" s="394"/>
      <c r="OWC141" s="394"/>
      <c r="OWD141" s="394"/>
      <c r="OWE141" s="394"/>
      <c r="OWF141" s="394"/>
      <c r="OWG141" s="394"/>
      <c r="OWH141" s="394"/>
      <c r="OWI141" s="394"/>
      <c r="OWJ141" s="394"/>
      <c r="OWK141" s="394"/>
      <c r="OWL141" s="394"/>
      <c r="OWM141" s="394"/>
      <c r="OWN141" s="394"/>
      <c r="OWO141" s="394"/>
      <c r="OWP141" s="394"/>
      <c r="OWQ141" s="394"/>
      <c r="OWR141" s="394"/>
      <c r="OWS141" s="394"/>
      <c r="OWT141" s="394"/>
      <c r="OWU141" s="394"/>
      <c r="OWV141" s="394"/>
      <c r="OWW141" s="394"/>
      <c r="OWX141" s="394"/>
      <c r="OWY141" s="394"/>
      <c r="OWZ141" s="394"/>
      <c r="OXA141" s="394"/>
      <c r="OXB141" s="394"/>
      <c r="OXC141" s="394"/>
      <c r="OXD141" s="394"/>
      <c r="OXE141" s="394"/>
      <c r="OXF141" s="394"/>
      <c r="OXG141" s="394"/>
      <c r="OXH141" s="394"/>
      <c r="OXI141" s="394"/>
      <c r="OXJ141" s="394"/>
      <c r="OXK141" s="394"/>
      <c r="OXL141" s="394"/>
      <c r="OXM141" s="394"/>
      <c r="OXN141" s="394"/>
      <c r="OXO141" s="394"/>
      <c r="OXP141" s="394"/>
      <c r="OXQ141" s="394"/>
      <c r="OXR141" s="394"/>
      <c r="OXS141" s="394"/>
      <c r="OXT141" s="394"/>
      <c r="OXU141" s="394"/>
      <c r="OXV141" s="394"/>
      <c r="OXW141" s="394"/>
      <c r="OXX141" s="394"/>
      <c r="OXY141" s="394"/>
      <c r="OXZ141" s="394"/>
      <c r="OYA141" s="394"/>
      <c r="OYB141" s="394"/>
      <c r="OYC141" s="394"/>
      <c r="OYD141" s="394"/>
      <c r="OYE141" s="394"/>
      <c r="OYF141" s="394"/>
      <c r="OYG141" s="394"/>
      <c r="OYH141" s="394"/>
      <c r="OYI141" s="394"/>
      <c r="OYJ141" s="394"/>
      <c r="OYK141" s="394"/>
      <c r="OYL141" s="394"/>
      <c r="OYM141" s="394"/>
      <c r="OYN141" s="394"/>
      <c r="OYO141" s="394"/>
      <c r="OYP141" s="394"/>
      <c r="OYQ141" s="394"/>
      <c r="OYR141" s="394"/>
      <c r="OYS141" s="394"/>
      <c r="OYT141" s="394"/>
      <c r="OYU141" s="394"/>
      <c r="OYV141" s="394"/>
      <c r="OYW141" s="394"/>
      <c r="OYX141" s="394"/>
      <c r="OYY141" s="394"/>
      <c r="OYZ141" s="394"/>
      <c r="OZA141" s="394"/>
      <c r="OZB141" s="394"/>
      <c r="OZC141" s="394"/>
      <c r="OZD141" s="394"/>
      <c r="OZE141" s="394"/>
      <c r="OZF141" s="394"/>
      <c r="OZG141" s="394"/>
      <c r="OZH141" s="394"/>
      <c r="OZI141" s="394"/>
      <c r="OZJ141" s="394"/>
      <c r="OZK141" s="394"/>
      <c r="OZL141" s="394"/>
      <c r="OZM141" s="394"/>
      <c r="OZN141" s="394"/>
      <c r="OZO141" s="394"/>
      <c r="OZP141" s="394"/>
      <c r="OZQ141" s="394"/>
      <c r="OZR141" s="394"/>
      <c r="OZS141" s="394"/>
      <c r="OZT141" s="394"/>
      <c r="OZU141" s="394"/>
      <c r="OZV141" s="394"/>
      <c r="OZW141" s="394"/>
      <c r="OZX141" s="394"/>
      <c r="OZY141" s="394"/>
      <c r="OZZ141" s="394"/>
      <c r="PAA141" s="394"/>
      <c r="PAB141" s="394"/>
      <c r="PAC141" s="394"/>
      <c r="PAD141" s="394"/>
      <c r="PAE141" s="394"/>
      <c r="PAF141" s="394"/>
      <c r="PAG141" s="394"/>
      <c r="PAH141" s="394"/>
      <c r="PAI141" s="394"/>
      <c r="PAJ141" s="394"/>
      <c r="PAK141" s="394"/>
      <c r="PAL141" s="394"/>
      <c r="PAM141" s="394"/>
      <c r="PAN141" s="394"/>
      <c r="PAO141" s="394"/>
      <c r="PAP141" s="394"/>
      <c r="PAQ141" s="394"/>
      <c r="PAR141" s="394"/>
      <c r="PAS141" s="394"/>
      <c r="PAT141" s="394"/>
      <c r="PAU141" s="394"/>
      <c r="PAV141" s="394"/>
      <c r="PAW141" s="394"/>
      <c r="PAX141" s="394"/>
      <c r="PAY141" s="394"/>
      <c r="PAZ141" s="394"/>
      <c r="PBA141" s="394"/>
      <c r="PBB141" s="394"/>
      <c r="PBC141" s="394"/>
      <c r="PBD141" s="394"/>
      <c r="PBE141" s="394"/>
      <c r="PBF141" s="394"/>
      <c r="PBG141" s="394"/>
      <c r="PBH141" s="394"/>
      <c r="PBI141" s="394"/>
      <c r="PBJ141" s="394"/>
      <c r="PBK141" s="394"/>
      <c r="PBL141" s="394"/>
      <c r="PBM141" s="394"/>
      <c r="PBN141" s="394"/>
      <c r="PBO141" s="394"/>
      <c r="PBP141" s="394"/>
      <c r="PBQ141" s="394"/>
      <c r="PBR141" s="394"/>
      <c r="PBS141" s="394"/>
      <c r="PBT141" s="394"/>
      <c r="PBU141" s="394"/>
      <c r="PBV141" s="394"/>
      <c r="PBW141" s="394"/>
      <c r="PBX141" s="394"/>
      <c r="PBY141" s="394"/>
      <c r="PBZ141" s="394"/>
      <c r="PCA141" s="394"/>
      <c r="PCB141" s="394"/>
      <c r="PCC141" s="394"/>
      <c r="PCD141" s="394"/>
      <c r="PCE141" s="394"/>
      <c r="PCF141" s="394"/>
      <c r="PCG141" s="394"/>
      <c r="PCH141" s="394"/>
      <c r="PCI141" s="394"/>
      <c r="PCJ141" s="394"/>
      <c r="PCK141" s="394"/>
      <c r="PCL141" s="394"/>
      <c r="PCM141" s="394"/>
      <c r="PCN141" s="394"/>
      <c r="PCO141" s="394"/>
      <c r="PCP141" s="394"/>
      <c r="PCQ141" s="394"/>
      <c r="PCR141" s="394"/>
      <c r="PCS141" s="394"/>
      <c r="PCT141" s="394"/>
      <c r="PCU141" s="394"/>
      <c r="PCV141" s="394"/>
      <c r="PCW141" s="394"/>
      <c r="PCX141" s="394"/>
      <c r="PCY141" s="394"/>
      <c r="PCZ141" s="394"/>
      <c r="PDA141" s="394"/>
      <c r="PDB141" s="394"/>
      <c r="PDC141" s="394"/>
      <c r="PDD141" s="394"/>
      <c r="PDE141" s="394"/>
      <c r="PDF141" s="394"/>
      <c r="PDG141" s="394"/>
      <c r="PDH141" s="394"/>
      <c r="PDI141" s="394"/>
      <c r="PDJ141" s="394"/>
      <c r="PDK141" s="394"/>
      <c r="PDL141" s="394"/>
      <c r="PDM141" s="394"/>
      <c r="PDN141" s="394"/>
      <c r="PDO141" s="394"/>
      <c r="PDP141" s="394"/>
      <c r="PDQ141" s="394"/>
      <c r="PDR141" s="394"/>
      <c r="PDS141" s="394"/>
      <c r="PDT141" s="394"/>
      <c r="PDU141" s="394"/>
      <c r="PDV141" s="394"/>
      <c r="PDW141" s="394"/>
      <c r="PDX141" s="394"/>
      <c r="PDY141" s="394"/>
      <c r="PDZ141" s="394"/>
      <c r="PEA141" s="394"/>
      <c r="PEB141" s="394"/>
      <c r="PEC141" s="394"/>
      <c r="PED141" s="394"/>
      <c r="PEE141" s="394"/>
      <c r="PEF141" s="394"/>
      <c r="PEG141" s="394"/>
      <c r="PEH141" s="394"/>
      <c r="PEI141" s="394"/>
      <c r="PEJ141" s="394"/>
      <c r="PEK141" s="394"/>
      <c r="PEL141" s="394"/>
      <c r="PEM141" s="394"/>
      <c r="PEN141" s="394"/>
      <c r="PEO141" s="394"/>
      <c r="PEP141" s="394"/>
      <c r="PEQ141" s="394"/>
      <c r="PER141" s="394"/>
      <c r="PES141" s="394"/>
      <c r="PET141" s="394"/>
      <c r="PEU141" s="394"/>
      <c r="PEV141" s="394"/>
      <c r="PEW141" s="394"/>
      <c r="PEX141" s="394"/>
      <c r="PEY141" s="394"/>
      <c r="PEZ141" s="394"/>
      <c r="PFA141" s="394"/>
      <c r="PFB141" s="394"/>
      <c r="PFC141" s="394"/>
      <c r="PFD141" s="394"/>
      <c r="PFE141" s="394"/>
      <c r="PFF141" s="394"/>
      <c r="PFG141" s="394"/>
      <c r="PFH141" s="394"/>
      <c r="PFI141" s="394"/>
      <c r="PFJ141" s="394"/>
      <c r="PFK141" s="394"/>
      <c r="PFL141" s="394"/>
      <c r="PFM141" s="394"/>
      <c r="PFN141" s="394"/>
      <c r="PFO141" s="394"/>
      <c r="PFP141" s="394"/>
      <c r="PFQ141" s="394"/>
      <c r="PFR141" s="394"/>
      <c r="PFS141" s="394"/>
      <c r="PFT141" s="394"/>
      <c r="PFU141" s="394"/>
      <c r="PFV141" s="394"/>
      <c r="PFW141" s="394"/>
      <c r="PFX141" s="394"/>
      <c r="PFY141" s="394"/>
      <c r="PFZ141" s="394"/>
      <c r="PGA141" s="394"/>
      <c r="PGB141" s="394"/>
      <c r="PGC141" s="394"/>
      <c r="PGD141" s="394"/>
      <c r="PGE141" s="394"/>
      <c r="PGF141" s="394"/>
      <c r="PGG141" s="394"/>
      <c r="PGH141" s="394"/>
      <c r="PGI141" s="394"/>
      <c r="PGJ141" s="394"/>
      <c r="PGK141" s="394"/>
      <c r="PGL141" s="394"/>
      <c r="PGM141" s="394"/>
      <c r="PGN141" s="394"/>
      <c r="PGO141" s="394"/>
      <c r="PGP141" s="394"/>
      <c r="PGQ141" s="394"/>
      <c r="PGR141" s="394"/>
      <c r="PGS141" s="394"/>
      <c r="PGT141" s="394"/>
      <c r="PGU141" s="394"/>
      <c r="PGV141" s="394"/>
      <c r="PGW141" s="394"/>
      <c r="PGX141" s="394"/>
      <c r="PGY141" s="394"/>
      <c r="PGZ141" s="394"/>
      <c r="PHA141" s="394"/>
      <c r="PHB141" s="394"/>
      <c r="PHC141" s="394"/>
      <c r="PHD141" s="394"/>
      <c r="PHE141" s="394"/>
      <c r="PHF141" s="394"/>
      <c r="PHG141" s="394"/>
      <c r="PHH141" s="394"/>
      <c r="PHI141" s="394"/>
      <c r="PHJ141" s="394"/>
      <c r="PHK141" s="394"/>
      <c r="PHL141" s="394"/>
      <c r="PHM141" s="394"/>
      <c r="PHN141" s="394"/>
      <c r="PHO141" s="394"/>
      <c r="PHP141" s="394"/>
      <c r="PHQ141" s="394"/>
      <c r="PHR141" s="394"/>
      <c r="PHS141" s="394"/>
      <c r="PHT141" s="394"/>
      <c r="PHU141" s="394"/>
      <c r="PHV141" s="394"/>
      <c r="PHW141" s="394"/>
      <c r="PHX141" s="394"/>
      <c r="PHY141" s="394"/>
      <c r="PHZ141" s="394"/>
      <c r="PIA141" s="394"/>
      <c r="PIB141" s="394"/>
      <c r="PIC141" s="394"/>
      <c r="PID141" s="394"/>
      <c r="PIE141" s="394"/>
      <c r="PIF141" s="394"/>
      <c r="PIG141" s="394"/>
      <c r="PIH141" s="394"/>
      <c r="PII141" s="394"/>
      <c r="PIJ141" s="394"/>
      <c r="PIK141" s="394"/>
      <c r="PIL141" s="394"/>
      <c r="PIM141" s="394"/>
      <c r="PIN141" s="394"/>
      <c r="PIO141" s="394"/>
      <c r="PIP141" s="394"/>
      <c r="PIQ141" s="394"/>
      <c r="PIR141" s="394"/>
      <c r="PIS141" s="394"/>
      <c r="PIT141" s="394"/>
      <c r="PIU141" s="394"/>
      <c r="PIV141" s="394"/>
      <c r="PIW141" s="394"/>
      <c r="PIX141" s="394"/>
      <c r="PIY141" s="394"/>
      <c r="PIZ141" s="394"/>
      <c r="PJA141" s="394"/>
      <c r="PJB141" s="394"/>
      <c r="PJC141" s="394"/>
      <c r="PJD141" s="394"/>
      <c r="PJE141" s="394"/>
      <c r="PJF141" s="394"/>
      <c r="PJG141" s="394"/>
      <c r="PJH141" s="394"/>
      <c r="PJI141" s="394"/>
      <c r="PJJ141" s="394"/>
      <c r="PJK141" s="394"/>
      <c r="PJL141" s="394"/>
      <c r="PJM141" s="394"/>
      <c r="PJN141" s="394"/>
      <c r="PJO141" s="394"/>
      <c r="PJP141" s="394"/>
      <c r="PJQ141" s="394"/>
      <c r="PJR141" s="394"/>
      <c r="PJS141" s="394"/>
      <c r="PJT141" s="394"/>
      <c r="PJU141" s="394"/>
      <c r="PJV141" s="394"/>
      <c r="PJW141" s="394"/>
      <c r="PJX141" s="394"/>
      <c r="PJY141" s="394"/>
      <c r="PJZ141" s="394"/>
      <c r="PKA141" s="394"/>
      <c r="PKB141" s="394"/>
      <c r="PKC141" s="394"/>
      <c r="PKD141" s="394"/>
      <c r="PKE141" s="394"/>
      <c r="PKF141" s="394"/>
      <c r="PKG141" s="394"/>
      <c r="PKH141" s="394"/>
      <c r="PKI141" s="394"/>
      <c r="PKJ141" s="394"/>
      <c r="PKK141" s="394"/>
      <c r="PKL141" s="394"/>
      <c r="PKM141" s="394"/>
      <c r="PKN141" s="394"/>
      <c r="PKO141" s="394"/>
      <c r="PKP141" s="394"/>
      <c r="PKQ141" s="394"/>
      <c r="PKR141" s="394"/>
      <c r="PKS141" s="394"/>
      <c r="PKT141" s="394"/>
      <c r="PKU141" s="394"/>
      <c r="PKV141" s="394"/>
      <c r="PKW141" s="394"/>
      <c r="PKX141" s="394"/>
      <c r="PKY141" s="394"/>
      <c r="PKZ141" s="394"/>
      <c r="PLA141" s="394"/>
      <c r="PLB141" s="394"/>
      <c r="PLC141" s="394"/>
      <c r="PLD141" s="394"/>
      <c r="PLE141" s="394"/>
      <c r="PLF141" s="394"/>
      <c r="PLG141" s="394"/>
      <c r="PLH141" s="394"/>
      <c r="PLI141" s="394"/>
      <c r="PLJ141" s="394"/>
      <c r="PLK141" s="394"/>
      <c r="PLL141" s="394"/>
      <c r="PLM141" s="394"/>
      <c r="PLN141" s="394"/>
      <c r="PLO141" s="394"/>
      <c r="PLP141" s="394"/>
      <c r="PLQ141" s="394"/>
      <c r="PLR141" s="394"/>
      <c r="PLS141" s="394"/>
      <c r="PLT141" s="394"/>
      <c r="PLU141" s="394"/>
      <c r="PLV141" s="394"/>
      <c r="PLW141" s="394"/>
      <c r="PLX141" s="394"/>
      <c r="PLY141" s="394"/>
      <c r="PLZ141" s="394"/>
      <c r="PMA141" s="394"/>
      <c r="PMB141" s="394"/>
      <c r="PMC141" s="394"/>
      <c r="PMD141" s="394"/>
      <c r="PME141" s="394"/>
      <c r="PMF141" s="394"/>
      <c r="PMG141" s="394"/>
      <c r="PMH141" s="394"/>
      <c r="PMI141" s="394"/>
      <c r="PMJ141" s="394"/>
      <c r="PMK141" s="394"/>
      <c r="PML141" s="394"/>
      <c r="PMM141" s="394"/>
      <c r="PMN141" s="394"/>
      <c r="PMO141" s="394"/>
      <c r="PMP141" s="394"/>
      <c r="PMQ141" s="394"/>
      <c r="PMR141" s="394"/>
      <c r="PMS141" s="394"/>
      <c r="PMT141" s="394"/>
      <c r="PMU141" s="394"/>
      <c r="PMV141" s="394"/>
      <c r="PMW141" s="394"/>
      <c r="PMX141" s="394"/>
      <c r="PMY141" s="394"/>
      <c r="PMZ141" s="394"/>
      <c r="PNA141" s="394"/>
      <c r="PNB141" s="394"/>
      <c r="PNC141" s="394"/>
      <c r="PND141" s="394"/>
      <c r="PNE141" s="394"/>
      <c r="PNF141" s="394"/>
      <c r="PNG141" s="394"/>
      <c r="PNH141" s="394"/>
      <c r="PNI141" s="394"/>
      <c r="PNJ141" s="394"/>
      <c r="PNK141" s="394"/>
      <c r="PNL141" s="394"/>
      <c r="PNM141" s="394"/>
      <c r="PNN141" s="394"/>
      <c r="PNO141" s="394"/>
      <c r="PNP141" s="394"/>
      <c r="PNQ141" s="394"/>
      <c r="PNR141" s="394"/>
      <c r="PNS141" s="394"/>
      <c r="PNT141" s="394"/>
      <c r="PNU141" s="394"/>
      <c r="PNV141" s="394"/>
      <c r="PNW141" s="394"/>
      <c r="PNX141" s="394"/>
      <c r="PNY141" s="394"/>
      <c r="PNZ141" s="394"/>
      <c r="POA141" s="394"/>
      <c r="POB141" s="394"/>
      <c r="POC141" s="394"/>
      <c r="POD141" s="394"/>
      <c r="POE141" s="394"/>
      <c r="POF141" s="394"/>
      <c r="POG141" s="394"/>
      <c r="POH141" s="394"/>
      <c r="POI141" s="394"/>
      <c r="POJ141" s="394"/>
      <c r="POK141" s="394"/>
      <c r="POL141" s="394"/>
      <c r="POM141" s="394"/>
      <c r="PON141" s="394"/>
      <c r="POO141" s="394"/>
      <c r="POP141" s="394"/>
      <c r="POQ141" s="394"/>
      <c r="POR141" s="394"/>
      <c r="POS141" s="394"/>
      <c r="POT141" s="394"/>
      <c r="POU141" s="394"/>
      <c r="POV141" s="394"/>
      <c r="POW141" s="394"/>
      <c r="POX141" s="394"/>
      <c r="POY141" s="394"/>
      <c r="POZ141" s="394"/>
      <c r="PPA141" s="394"/>
      <c r="PPB141" s="394"/>
      <c r="PPC141" s="394"/>
      <c r="PPD141" s="394"/>
      <c r="PPE141" s="394"/>
      <c r="PPF141" s="394"/>
      <c r="PPG141" s="394"/>
      <c r="PPH141" s="394"/>
      <c r="PPI141" s="394"/>
      <c r="PPJ141" s="394"/>
      <c r="PPK141" s="394"/>
      <c r="PPL141" s="394"/>
      <c r="PPM141" s="394"/>
      <c r="PPN141" s="394"/>
      <c r="PPO141" s="394"/>
      <c r="PPP141" s="394"/>
      <c r="PPQ141" s="394"/>
      <c r="PPR141" s="394"/>
      <c r="PPS141" s="394"/>
      <c r="PPT141" s="394"/>
      <c r="PPU141" s="394"/>
      <c r="PPV141" s="394"/>
      <c r="PPW141" s="394"/>
      <c r="PPX141" s="394"/>
      <c r="PPY141" s="394"/>
      <c r="PPZ141" s="394"/>
      <c r="PQA141" s="394"/>
      <c r="PQB141" s="394"/>
      <c r="PQC141" s="394"/>
      <c r="PQD141" s="394"/>
      <c r="PQE141" s="394"/>
      <c r="PQF141" s="394"/>
      <c r="PQG141" s="394"/>
      <c r="PQH141" s="394"/>
      <c r="PQI141" s="394"/>
      <c r="PQJ141" s="394"/>
      <c r="PQK141" s="394"/>
      <c r="PQL141" s="394"/>
      <c r="PQM141" s="394"/>
      <c r="PQN141" s="394"/>
      <c r="PQO141" s="394"/>
      <c r="PQP141" s="394"/>
      <c r="PQQ141" s="394"/>
      <c r="PQR141" s="394"/>
      <c r="PQS141" s="394"/>
      <c r="PQT141" s="394"/>
      <c r="PQU141" s="394"/>
      <c r="PQV141" s="394"/>
      <c r="PQW141" s="394"/>
      <c r="PQX141" s="394"/>
      <c r="PQY141" s="394"/>
      <c r="PQZ141" s="394"/>
      <c r="PRA141" s="394"/>
      <c r="PRB141" s="394"/>
      <c r="PRC141" s="394"/>
      <c r="PRD141" s="394"/>
      <c r="PRE141" s="394"/>
      <c r="PRF141" s="394"/>
      <c r="PRG141" s="394"/>
      <c r="PRH141" s="394"/>
      <c r="PRI141" s="394"/>
      <c r="PRJ141" s="394"/>
      <c r="PRK141" s="394"/>
      <c r="PRL141" s="394"/>
      <c r="PRM141" s="394"/>
      <c r="PRN141" s="394"/>
      <c r="PRO141" s="394"/>
      <c r="PRP141" s="394"/>
      <c r="PRQ141" s="394"/>
      <c r="PRR141" s="394"/>
      <c r="PRS141" s="394"/>
      <c r="PRT141" s="394"/>
      <c r="PRU141" s="394"/>
      <c r="PRV141" s="394"/>
      <c r="PRW141" s="394"/>
      <c r="PRX141" s="394"/>
      <c r="PRY141" s="394"/>
      <c r="PRZ141" s="394"/>
      <c r="PSA141" s="394"/>
      <c r="PSB141" s="394"/>
      <c r="PSC141" s="394"/>
      <c r="PSD141" s="394"/>
      <c r="PSE141" s="394"/>
      <c r="PSF141" s="394"/>
      <c r="PSG141" s="394"/>
      <c r="PSH141" s="394"/>
      <c r="PSI141" s="394"/>
      <c r="PSJ141" s="394"/>
      <c r="PSK141" s="394"/>
      <c r="PSL141" s="394"/>
      <c r="PSM141" s="394"/>
      <c r="PSN141" s="394"/>
      <c r="PSO141" s="394"/>
      <c r="PSP141" s="394"/>
      <c r="PSQ141" s="394"/>
      <c r="PSR141" s="394"/>
      <c r="PSS141" s="394"/>
      <c r="PST141" s="394"/>
      <c r="PSU141" s="394"/>
      <c r="PSV141" s="394"/>
      <c r="PSW141" s="394"/>
      <c r="PSX141" s="394"/>
      <c r="PSY141" s="394"/>
      <c r="PSZ141" s="394"/>
      <c r="PTA141" s="394"/>
      <c r="PTB141" s="394"/>
      <c r="PTC141" s="394"/>
      <c r="PTD141" s="394"/>
      <c r="PTE141" s="394"/>
      <c r="PTF141" s="394"/>
      <c r="PTG141" s="394"/>
      <c r="PTH141" s="394"/>
      <c r="PTI141" s="394"/>
      <c r="PTJ141" s="394"/>
      <c r="PTK141" s="394"/>
      <c r="PTL141" s="394"/>
      <c r="PTM141" s="394"/>
      <c r="PTN141" s="394"/>
      <c r="PTO141" s="394"/>
      <c r="PTP141" s="394"/>
      <c r="PTQ141" s="394"/>
      <c r="PTR141" s="394"/>
      <c r="PTS141" s="394"/>
      <c r="PTT141" s="394"/>
      <c r="PTU141" s="394"/>
      <c r="PTV141" s="394"/>
      <c r="PTW141" s="394"/>
      <c r="PTX141" s="394"/>
      <c r="PTY141" s="394"/>
      <c r="PTZ141" s="394"/>
      <c r="PUA141" s="394"/>
      <c r="PUB141" s="394"/>
      <c r="PUC141" s="394"/>
      <c r="PUD141" s="394"/>
      <c r="PUE141" s="394"/>
      <c r="PUF141" s="394"/>
      <c r="PUG141" s="394"/>
      <c r="PUH141" s="394"/>
      <c r="PUI141" s="394"/>
      <c r="PUJ141" s="394"/>
      <c r="PUK141" s="394"/>
      <c r="PUL141" s="394"/>
      <c r="PUM141" s="394"/>
      <c r="PUN141" s="394"/>
      <c r="PUO141" s="394"/>
      <c r="PUP141" s="394"/>
      <c r="PUQ141" s="394"/>
      <c r="PUR141" s="394"/>
      <c r="PUS141" s="394"/>
      <c r="PUT141" s="394"/>
      <c r="PUU141" s="394"/>
      <c r="PUV141" s="394"/>
      <c r="PUW141" s="394"/>
      <c r="PUX141" s="394"/>
      <c r="PUY141" s="394"/>
      <c r="PUZ141" s="394"/>
      <c r="PVA141" s="394"/>
      <c r="PVB141" s="394"/>
      <c r="PVC141" s="394"/>
      <c r="PVD141" s="394"/>
      <c r="PVE141" s="394"/>
      <c r="PVF141" s="394"/>
      <c r="PVG141" s="394"/>
      <c r="PVH141" s="394"/>
      <c r="PVI141" s="394"/>
      <c r="PVJ141" s="394"/>
      <c r="PVK141" s="394"/>
      <c r="PVL141" s="394"/>
      <c r="PVM141" s="394"/>
      <c r="PVN141" s="394"/>
      <c r="PVO141" s="394"/>
      <c r="PVP141" s="394"/>
      <c r="PVQ141" s="394"/>
      <c r="PVR141" s="394"/>
      <c r="PVS141" s="394"/>
      <c r="PVT141" s="394"/>
      <c r="PVU141" s="394"/>
      <c r="PVV141" s="394"/>
      <c r="PVW141" s="394"/>
      <c r="PVX141" s="394"/>
      <c r="PVY141" s="394"/>
      <c r="PVZ141" s="394"/>
      <c r="PWA141" s="394"/>
      <c r="PWB141" s="394"/>
      <c r="PWC141" s="394"/>
      <c r="PWD141" s="394"/>
      <c r="PWE141" s="394"/>
      <c r="PWF141" s="394"/>
      <c r="PWG141" s="394"/>
      <c r="PWH141" s="394"/>
      <c r="PWI141" s="394"/>
      <c r="PWJ141" s="394"/>
      <c r="PWK141" s="394"/>
      <c r="PWL141" s="394"/>
      <c r="PWM141" s="394"/>
      <c r="PWN141" s="394"/>
      <c r="PWO141" s="394"/>
      <c r="PWP141" s="394"/>
      <c r="PWQ141" s="394"/>
      <c r="PWR141" s="394"/>
      <c r="PWS141" s="394"/>
      <c r="PWT141" s="394"/>
      <c r="PWU141" s="394"/>
      <c r="PWV141" s="394"/>
      <c r="PWW141" s="394"/>
      <c r="PWX141" s="394"/>
      <c r="PWY141" s="394"/>
      <c r="PWZ141" s="394"/>
      <c r="PXA141" s="394"/>
      <c r="PXB141" s="394"/>
      <c r="PXC141" s="394"/>
      <c r="PXD141" s="394"/>
      <c r="PXE141" s="394"/>
      <c r="PXF141" s="394"/>
      <c r="PXG141" s="394"/>
      <c r="PXH141" s="394"/>
      <c r="PXI141" s="394"/>
      <c r="PXJ141" s="394"/>
      <c r="PXK141" s="394"/>
      <c r="PXL141" s="394"/>
      <c r="PXM141" s="394"/>
      <c r="PXN141" s="394"/>
      <c r="PXO141" s="394"/>
      <c r="PXP141" s="394"/>
      <c r="PXQ141" s="394"/>
      <c r="PXR141" s="394"/>
      <c r="PXS141" s="394"/>
      <c r="PXT141" s="394"/>
      <c r="PXU141" s="394"/>
      <c r="PXV141" s="394"/>
      <c r="PXW141" s="394"/>
      <c r="PXX141" s="394"/>
      <c r="PXY141" s="394"/>
      <c r="PXZ141" s="394"/>
      <c r="PYA141" s="394"/>
      <c r="PYB141" s="394"/>
      <c r="PYC141" s="394"/>
      <c r="PYD141" s="394"/>
      <c r="PYE141" s="394"/>
      <c r="PYF141" s="394"/>
      <c r="PYG141" s="394"/>
      <c r="PYH141" s="394"/>
      <c r="PYI141" s="394"/>
      <c r="PYJ141" s="394"/>
      <c r="PYK141" s="394"/>
      <c r="PYL141" s="394"/>
      <c r="PYM141" s="394"/>
      <c r="PYN141" s="394"/>
      <c r="PYO141" s="394"/>
      <c r="PYP141" s="394"/>
      <c r="PYQ141" s="394"/>
      <c r="PYR141" s="394"/>
      <c r="PYS141" s="394"/>
      <c r="PYT141" s="394"/>
      <c r="PYU141" s="394"/>
      <c r="PYV141" s="394"/>
      <c r="PYW141" s="394"/>
      <c r="PYX141" s="394"/>
      <c r="PYY141" s="394"/>
      <c r="PYZ141" s="394"/>
      <c r="PZA141" s="394"/>
      <c r="PZB141" s="394"/>
      <c r="PZC141" s="394"/>
      <c r="PZD141" s="394"/>
      <c r="PZE141" s="394"/>
      <c r="PZF141" s="394"/>
      <c r="PZG141" s="394"/>
      <c r="PZH141" s="394"/>
      <c r="PZI141" s="394"/>
      <c r="PZJ141" s="394"/>
      <c r="PZK141" s="394"/>
      <c r="PZL141" s="394"/>
      <c r="PZM141" s="394"/>
      <c r="PZN141" s="394"/>
      <c r="PZO141" s="394"/>
      <c r="PZP141" s="394"/>
      <c r="PZQ141" s="394"/>
      <c r="PZR141" s="394"/>
      <c r="PZS141" s="394"/>
      <c r="PZT141" s="394"/>
      <c r="PZU141" s="394"/>
      <c r="PZV141" s="394"/>
      <c r="PZW141" s="394"/>
      <c r="PZX141" s="394"/>
      <c r="PZY141" s="394"/>
      <c r="PZZ141" s="394"/>
      <c r="QAA141" s="394"/>
      <c r="QAB141" s="394"/>
      <c r="QAC141" s="394"/>
      <c r="QAD141" s="394"/>
      <c r="QAE141" s="394"/>
      <c r="QAF141" s="394"/>
      <c r="QAG141" s="394"/>
      <c r="QAH141" s="394"/>
      <c r="QAI141" s="394"/>
      <c r="QAJ141" s="394"/>
      <c r="QAK141" s="394"/>
      <c r="QAL141" s="394"/>
      <c r="QAM141" s="394"/>
      <c r="QAN141" s="394"/>
      <c r="QAO141" s="394"/>
      <c r="QAP141" s="394"/>
      <c r="QAQ141" s="394"/>
      <c r="QAR141" s="394"/>
      <c r="QAS141" s="394"/>
      <c r="QAT141" s="394"/>
      <c r="QAU141" s="394"/>
      <c r="QAV141" s="394"/>
      <c r="QAW141" s="394"/>
      <c r="QAX141" s="394"/>
      <c r="QAY141" s="394"/>
      <c r="QAZ141" s="394"/>
      <c r="QBA141" s="394"/>
      <c r="QBB141" s="394"/>
      <c r="QBC141" s="394"/>
      <c r="QBD141" s="394"/>
      <c r="QBE141" s="394"/>
      <c r="QBF141" s="394"/>
      <c r="QBG141" s="394"/>
      <c r="QBH141" s="394"/>
      <c r="QBI141" s="394"/>
      <c r="QBJ141" s="394"/>
      <c r="QBK141" s="394"/>
      <c r="QBL141" s="394"/>
      <c r="QBM141" s="394"/>
      <c r="QBN141" s="394"/>
      <c r="QBO141" s="394"/>
      <c r="QBP141" s="394"/>
      <c r="QBQ141" s="394"/>
      <c r="QBR141" s="394"/>
      <c r="QBS141" s="394"/>
      <c r="QBT141" s="394"/>
      <c r="QBU141" s="394"/>
      <c r="QBV141" s="394"/>
      <c r="QBW141" s="394"/>
      <c r="QBX141" s="394"/>
      <c r="QBY141" s="394"/>
      <c r="QBZ141" s="394"/>
      <c r="QCA141" s="394"/>
      <c r="QCB141" s="394"/>
      <c r="QCC141" s="394"/>
      <c r="QCD141" s="394"/>
      <c r="QCE141" s="394"/>
      <c r="QCF141" s="394"/>
      <c r="QCG141" s="394"/>
      <c r="QCH141" s="394"/>
      <c r="QCI141" s="394"/>
      <c r="QCJ141" s="394"/>
      <c r="QCK141" s="394"/>
      <c r="QCL141" s="394"/>
      <c r="QCM141" s="394"/>
      <c r="QCN141" s="394"/>
      <c r="QCO141" s="394"/>
      <c r="QCP141" s="394"/>
      <c r="QCQ141" s="394"/>
      <c r="QCR141" s="394"/>
      <c r="QCS141" s="394"/>
      <c r="QCT141" s="394"/>
      <c r="QCU141" s="394"/>
      <c r="QCV141" s="394"/>
      <c r="QCW141" s="394"/>
      <c r="QCX141" s="394"/>
      <c r="QCY141" s="394"/>
      <c r="QCZ141" s="394"/>
      <c r="QDA141" s="394"/>
      <c r="QDB141" s="394"/>
      <c r="QDC141" s="394"/>
      <c r="QDD141" s="394"/>
      <c r="QDE141" s="394"/>
      <c r="QDF141" s="394"/>
      <c r="QDG141" s="394"/>
      <c r="QDH141" s="394"/>
      <c r="QDI141" s="394"/>
      <c r="QDJ141" s="394"/>
      <c r="QDK141" s="394"/>
      <c r="QDL141" s="394"/>
      <c r="QDM141" s="394"/>
      <c r="QDN141" s="394"/>
      <c r="QDO141" s="394"/>
      <c r="QDP141" s="394"/>
      <c r="QDQ141" s="394"/>
      <c r="QDR141" s="394"/>
      <c r="QDS141" s="394"/>
      <c r="QDT141" s="394"/>
      <c r="QDU141" s="394"/>
      <c r="QDV141" s="394"/>
      <c r="QDW141" s="394"/>
      <c r="QDX141" s="394"/>
      <c r="QDY141" s="394"/>
      <c r="QDZ141" s="394"/>
      <c r="QEA141" s="394"/>
      <c r="QEB141" s="394"/>
      <c r="QEC141" s="394"/>
      <c r="QED141" s="394"/>
      <c r="QEE141" s="394"/>
      <c r="QEF141" s="394"/>
      <c r="QEG141" s="394"/>
      <c r="QEH141" s="394"/>
      <c r="QEI141" s="394"/>
      <c r="QEJ141" s="394"/>
      <c r="QEK141" s="394"/>
      <c r="QEL141" s="394"/>
      <c r="QEM141" s="394"/>
      <c r="QEN141" s="394"/>
      <c r="QEO141" s="394"/>
      <c r="QEP141" s="394"/>
      <c r="QEQ141" s="394"/>
      <c r="QER141" s="394"/>
      <c r="QES141" s="394"/>
      <c r="QET141" s="394"/>
      <c r="QEU141" s="394"/>
      <c r="QEV141" s="394"/>
      <c r="QEW141" s="394"/>
      <c r="QEX141" s="394"/>
      <c r="QEY141" s="394"/>
      <c r="QEZ141" s="394"/>
      <c r="QFA141" s="394"/>
      <c r="QFB141" s="394"/>
      <c r="QFC141" s="394"/>
      <c r="QFD141" s="394"/>
      <c r="QFE141" s="394"/>
      <c r="QFF141" s="394"/>
      <c r="QFG141" s="394"/>
      <c r="QFH141" s="394"/>
      <c r="QFI141" s="394"/>
      <c r="QFJ141" s="394"/>
      <c r="QFK141" s="394"/>
      <c r="QFL141" s="394"/>
      <c r="QFM141" s="394"/>
      <c r="QFN141" s="394"/>
      <c r="QFO141" s="394"/>
      <c r="QFP141" s="394"/>
      <c r="QFQ141" s="394"/>
      <c r="QFR141" s="394"/>
      <c r="QFS141" s="394"/>
      <c r="QFT141" s="394"/>
      <c r="QFU141" s="394"/>
      <c r="QFV141" s="394"/>
      <c r="QFW141" s="394"/>
      <c r="QFX141" s="394"/>
      <c r="QFY141" s="394"/>
      <c r="QFZ141" s="394"/>
      <c r="QGA141" s="394"/>
      <c r="QGB141" s="394"/>
      <c r="QGC141" s="394"/>
      <c r="QGD141" s="394"/>
      <c r="QGE141" s="394"/>
      <c r="QGF141" s="394"/>
      <c r="QGG141" s="394"/>
      <c r="QGH141" s="394"/>
      <c r="QGI141" s="394"/>
      <c r="QGJ141" s="394"/>
      <c r="QGK141" s="394"/>
      <c r="QGL141" s="394"/>
      <c r="QGM141" s="394"/>
      <c r="QGN141" s="394"/>
      <c r="QGO141" s="394"/>
      <c r="QGP141" s="394"/>
      <c r="QGQ141" s="394"/>
      <c r="QGR141" s="394"/>
      <c r="QGS141" s="394"/>
      <c r="QGT141" s="394"/>
      <c r="QGU141" s="394"/>
      <c r="QGV141" s="394"/>
      <c r="QGW141" s="394"/>
      <c r="QGX141" s="394"/>
      <c r="QGY141" s="394"/>
      <c r="QGZ141" s="394"/>
      <c r="QHA141" s="394"/>
      <c r="QHB141" s="394"/>
      <c r="QHC141" s="394"/>
      <c r="QHD141" s="394"/>
      <c r="QHE141" s="394"/>
      <c r="QHF141" s="394"/>
      <c r="QHG141" s="394"/>
      <c r="QHH141" s="394"/>
      <c r="QHI141" s="394"/>
      <c r="QHJ141" s="394"/>
      <c r="QHK141" s="394"/>
      <c r="QHL141" s="394"/>
      <c r="QHM141" s="394"/>
      <c r="QHN141" s="394"/>
      <c r="QHO141" s="394"/>
      <c r="QHP141" s="394"/>
      <c r="QHQ141" s="394"/>
      <c r="QHR141" s="394"/>
      <c r="QHS141" s="394"/>
      <c r="QHT141" s="394"/>
      <c r="QHU141" s="394"/>
      <c r="QHV141" s="394"/>
      <c r="QHW141" s="394"/>
      <c r="QHX141" s="394"/>
      <c r="QHY141" s="394"/>
      <c r="QHZ141" s="394"/>
      <c r="QIA141" s="394"/>
      <c r="QIB141" s="394"/>
      <c r="QIC141" s="394"/>
      <c r="QID141" s="394"/>
      <c r="QIE141" s="394"/>
      <c r="QIF141" s="394"/>
      <c r="QIG141" s="394"/>
      <c r="QIH141" s="394"/>
      <c r="QII141" s="394"/>
      <c r="QIJ141" s="394"/>
      <c r="QIK141" s="394"/>
      <c r="QIL141" s="394"/>
      <c r="QIM141" s="394"/>
      <c r="QIN141" s="394"/>
      <c r="QIO141" s="394"/>
      <c r="QIP141" s="394"/>
      <c r="QIQ141" s="394"/>
      <c r="QIR141" s="394"/>
      <c r="QIS141" s="394"/>
      <c r="QIT141" s="394"/>
      <c r="QIU141" s="394"/>
      <c r="QIV141" s="394"/>
      <c r="QIW141" s="394"/>
      <c r="QIX141" s="394"/>
      <c r="QIY141" s="394"/>
      <c r="QIZ141" s="394"/>
      <c r="QJA141" s="394"/>
      <c r="QJB141" s="394"/>
      <c r="QJC141" s="394"/>
      <c r="QJD141" s="394"/>
      <c r="QJE141" s="394"/>
      <c r="QJF141" s="394"/>
      <c r="QJG141" s="394"/>
      <c r="QJH141" s="394"/>
      <c r="QJI141" s="394"/>
      <c r="QJJ141" s="394"/>
      <c r="QJK141" s="394"/>
      <c r="QJL141" s="394"/>
      <c r="QJM141" s="394"/>
      <c r="QJN141" s="394"/>
      <c r="QJO141" s="394"/>
      <c r="QJP141" s="394"/>
      <c r="QJQ141" s="394"/>
      <c r="QJR141" s="394"/>
      <c r="QJS141" s="394"/>
      <c r="QJT141" s="394"/>
      <c r="QJU141" s="394"/>
      <c r="QJV141" s="394"/>
      <c r="QJW141" s="394"/>
      <c r="QJX141" s="394"/>
      <c r="QJY141" s="394"/>
      <c r="QJZ141" s="394"/>
      <c r="QKA141" s="394"/>
      <c r="QKB141" s="394"/>
      <c r="QKC141" s="394"/>
      <c r="QKD141" s="394"/>
      <c r="QKE141" s="394"/>
      <c r="QKF141" s="394"/>
      <c r="QKG141" s="394"/>
      <c r="QKH141" s="394"/>
      <c r="QKI141" s="394"/>
      <c r="QKJ141" s="394"/>
      <c r="QKK141" s="394"/>
      <c r="QKL141" s="394"/>
      <c r="QKM141" s="394"/>
      <c r="QKN141" s="394"/>
      <c r="QKO141" s="394"/>
      <c r="QKP141" s="394"/>
      <c r="QKQ141" s="394"/>
      <c r="QKR141" s="394"/>
      <c r="QKS141" s="394"/>
      <c r="QKT141" s="394"/>
      <c r="QKU141" s="394"/>
      <c r="QKV141" s="394"/>
      <c r="QKW141" s="394"/>
      <c r="QKX141" s="394"/>
      <c r="QKY141" s="394"/>
      <c r="QKZ141" s="394"/>
      <c r="QLA141" s="394"/>
      <c r="QLB141" s="394"/>
      <c r="QLC141" s="394"/>
      <c r="QLD141" s="394"/>
      <c r="QLE141" s="394"/>
      <c r="QLF141" s="394"/>
      <c r="QLG141" s="394"/>
      <c r="QLH141" s="394"/>
      <c r="QLI141" s="394"/>
      <c r="QLJ141" s="394"/>
      <c r="QLK141" s="394"/>
      <c r="QLL141" s="394"/>
      <c r="QLM141" s="394"/>
      <c r="QLN141" s="394"/>
      <c r="QLO141" s="394"/>
      <c r="QLP141" s="394"/>
      <c r="QLQ141" s="394"/>
      <c r="QLR141" s="394"/>
      <c r="QLS141" s="394"/>
      <c r="QLT141" s="394"/>
      <c r="QLU141" s="394"/>
      <c r="QLV141" s="394"/>
      <c r="QLW141" s="394"/>
      <c r="QLX141" s="394"/>
      <c r="QLY141" s="394"/>
      <c r="QLZ141" s="394"/>
      <c r="QMA141" s="394"/>
      <c r="QMB141" s="394"/>
      <c r="QMC141" s="394"/>
      <c r="QMD141" s="394"/>
      <c r="QME141" s="394"/>
      <c r="QMF141" s="394"/>
      <c r="QMG141" s="394"/>
      <c r="QMH141" s="394"/>
      <c r="QMI141" s="394"/>
      <c r="QMJ141" s="394"/>
      <c r="QMK141" s="394"/>
      <c r="QML141" s="394"/>
      <c r="QMM141" s="394"/>
      <c r="QMN141" s="394"/>
      <c r="QMO141" s="394"/>
      <c r="QMP141" s="394"/>
      <c r="QMQ141" s="394"/>
      <c r="QMR141" s="394"/>
      <c r="QMS141" s="394"/>
      <c r="QMT141" s="394"/>
      <c r="QMU141" s="394"/>
      <c r="QMV141" s="394"/>
      <c r="QMW141" s="394"/>
      <c r="QMX141" s="394"/>
      <c r="QMY141" s="394"/>
      <c r="QMZ141" s="394"/>
      <c r="QNA141" s="394"/>
      <c r="QNB141" s="394"/>
      <c r="QNC141" s="394"/>
      <c r="QND141" s="394"/>
      <c r="QNE141" s="394"/>
      <c r="QNF141" s="394"/>
      <c r="QNG141" s="394"/>
      <c r="QNH141" s="394"/>
      <c r="QNI141" s="394"/>
      <c r="QNJ141" s="394"/>
      <c r="QNK141" s="394"/>
      <c r="QNL141" s="394"/>
      <c r="QNM141" s="394"/>
      <c r="QNN141" s="394"/>
      <c r="QNO141" s="394"/>
      <c r="QNP141" s="394"/>
      <c r="QNQ141" s="394"/>
      <c r="QNR141" s="394"/>
      <c r="QNS141" s="394"/>
      <c r="QNT141" s="394"/>
      <c r="QNU141" s="394"/>
      <c r="QNV141" s="394"/>
      <c r="QNW141" s="394"/>
      <c r="QNX141" s="394"/>
      <c r="QNY141" s="394"/>
      <c r="QNZ141" s="394"/>
      <c r="QOA141" s="394"/>
      <c r="QOB141" s="394"/>
      <c r="QOC141" s="394"/>
      <c r="QOD141" s="394"/>
      <c r="QOE141" s="394"/>
      <c r="QOF141" s="394"/>
      <c r="QOG141" s="394"/>
      <c r="QOH141" s="394"/>
      <c r="QOI141" s="394"/>
      <c r="QOJ141" s="394"/>
      <c r="QOK141" s="394"/>
      <c r="QOL141" s="394"/>
      <c r="QOM141" s="394"/>
      <c r="QON141" s="394"/>
      <c r="QOO141" s="394"/>
      <c r="QOP141" s="394"/>
      <c r="QOQ141" s="394"/>
      <c r="QOR141" s="394"/>
      <c r="QOS141" s="394"/>
      <c r="QOT141" s="394"/>
      <c r="QOU141" s="394"/>
      <c r="QOV141" s="394"/>
      <c r="QOW141" s="394"/>
      <c r="QOX141" s="394"/>
      <c r="QOY141" s="394"/>
      <c r="QOZ141" s="394"/>
      <c r="QPA141" s="394"/>
      <c r="QPB141" s="394"/>
      <c r="QPC141" s="394"/>
      <c r="QPD141" s="394"/>
      <c r="QPE141" s="394"/>
      <c r="QPF141" s="394"/>
      <c r="QPG141" s="394"/>
      <c r="QPH141" s="394"/>
      <c r="QPI141" s="394"/>
      <c r="QPJ141" s="394"/>
      <c r="QPK141" s="394"/>
      <c r="QPL141" s="394"/>
      <c r="QPM141" s="394"/>
      <c r="QPN141" s="394"/>
      <c r="QPO141" s="394"/>
      <c r="QPP141" s="394"/>
      <c r="QPQ141" s="394"/>
      <c r="QPR141" s="394"/>
      <c r="QPS141" s="394"/>
      <c r="QPT141" s="394"/>
      <c r="QPU141" s="394"/>
      <c r="QPV141" s="394"/>
      <c r="QPW141" s="394"/>
      <c r="QPX141" s="394"/>
      <c r="QPY141" s="394"/>
      <c r="QPZ141" s="394"/>
      <c r="QQA141" s="394"/>
      <c r="QQB141" s="394"/>
      <c r="QQC141" s="394"/>
      <c r="QQD141" s="394"/>
      <c r="QQE141" s="394"/>
      <c r="QQF141" s="394"/>
      <c r="QQG141" s="394"/>
      <c r="QQH141" s="394"/>
      <c r="QQI141" s="394"/>
      <c r="QQJ141" s="394"/>
      <c r="QQK141" s="394"/>
      <c r="QQL141" s="394"/>
      <c r="QQM141" s="394"/>
      <c r="QQN141" s="394"/>
      <c r="QQO141" s="394"/>
      <c r="QQP141" s="394"/>
      <c r="QQQ141" s="394"/>
      <c r="QQR141" s="394"/>
      <c r="QQS141" s="394"/>
      <c r="QQT141" s="394"/>
      <c r="QQU141" s="394"/>
      <c r="QQV141" s="394"/>
      <c r="QQW141" s="394"/>
      <c r="QQX141" s="394"/>
      <c r="QQY141" s="394"/>
      <c r="QQZ141" s="394"/>
      <c r="QRA141" s="394"/>
      <c r="QRB141" s="394"/>
      <c r="QRC141" s="394"/>
      <c r="QRD141" s="394"/>
      <c r="QRE141" s="394"/>
      <c r="QRF141" s="394"/>
      <c r="QRG141" s="394"/>
      <c r="QRH141" s="394"/>
      <c r="QRI141" s="394"/>
      <c r="QRJ141" s="394"/>
      <c r="QRK141" s="394"/>
      <c r="QRL141" s="394"/>
      <c r="QRM141" s="394"/>
      <c r="QRN141" s="394"/>
      <c r="QRO141" s="394"/>
      <c r="QRP141" s="394"/>
      <c r="QRQ141" s="394"/>
      <c r="QRR141" s="394"/>
      <c r="QRS141" s="394"/>
      <c r="QRT141" s="394"/>
      <c r="QRU141" s="394"/>
      <c r="QRV141" s="394"/>
      <c r="QRW141" s="394"/>
      <c r="QRX141" s="394"/>
      <c r="QRY141" s="394"/>
      <c r="QRZ141" s="394"/>
      <c r="QSA141" s="394"/>
      <c r="QSB141" s="394"/>
      <c r="QSC141" s="394"/>
      <c r="QSD141" s="394"/>
      <c r="QSE141" s="394"/>
      <c r="QSF141" s="394"/>
      <c r="QSG141" s="394"/>
      <c r="QSH141" s="394"/>
      <c r="QSI141" s="394"/>
      <c r="QSJ141" s="394"/>
      <c r="QSK141" s="394"/>
      <c r="QSL141" s="394"/>
      <c r="QSM141" s="394"/>
      <c r="QSN141" s="394"/>
      <c r="QSO141" s="394"/>
      <c r="QSP141" s="394"/>
      <c r="QSQ141" s="394"/>
      <c r="QSR141" s="394"/>
      <c r="QSS141" s="394"/>
      <c r="QST141" s="394"/>
      <c r="QSU141" s="394"/>
      <c r="QSV141" s="394"/>
      <c r="QSW141" s="394"/>
      <c r="QSX141" s="394"/>
      <c r="QSY141" s="394"/>
      <c r="QSZ141" s="394"/>
      <c r="QTA141" s="394"/>
      <c r="QTB141" s="394"/>
      <c r="QTC141" s="394"/>
      <c r="QTD141" s="394"/>
      <c r="QTE141" s="394"/>
      <c r="QTF141" s="394"/>
      <c r="QTG141" s="394"/>
      <c r="QTH141" s="394"/>
      <c r="QTI141" s="394"/>
      <c r="QTJ141" s="394"/>
      <c r="QTK141" s="394"/>
      <c r="QTL141" s="394"/>
      <c r="QTM141" s="394"/>
      <c r="QTN141" s="394"/>
      <c r="QTO141" s="394"/>
      <c r="QTP141" s="394"/>
      <c r="QTQ141" s="394"/>
      <c r="QTR141" s="394"/>
      <c r="QTS141" s="394"/>
      <c r="QTT141" s="394"/>
      <c r="QTU141" s="394"/>
      <c r="QTV141" s="394"/>
      <c r="QTW141" s="394"/>
      <c r="QTX141" s="394"/>
      <c r="QTY141" s="394"/>
      <c r="QTZ141" s="394"/>
      <c r="QUA141" s="394"/>
      <c r="QUB141" s="394"/>
      <c r="QUC141" s="394"/>
      <c r="QUD141" s="394"/>
      <c r="QUE141" s="394"/>
      <c r="QUF141" s="394"/>
      <c r="QUG141" s="394"/>
      <c r="QUH141" s="394"/>
      <c r="QUI141" s="394"/>
      <c r="QUJ141" s="394"/>
      <c r="QUK141" s="394"/>
      <c r="QUL141" s="394"/>
      <c r="QUM141" s="394"/>
      <c r="QUN141" s="394"/>
      <c r="QUO141" s="394"/>
      <c r="QUP141" s="394"/>
      <c r="QUQ141" s="394"/>
      <c r="QUR141" s="394"/>
      <c r="QUS141" s="394"/>
      <c r="QUT141" s="394"/>
      <c r="QUU141" s="394"/>
      <c r="QUV141" s="394"/>
      <c r="QUW141" s="394"/>
      <c r="QUX141" s="394"/>
      <c r="QUY141" s="394"/>
      <c r="QUZ141" s="394"/>
      <c r="QVA141" s="394"/>
      <c r="QVB141" s="394"/>
      <c r="QVC141" s="394"/>
      <c r="QVD141" s="394"/>
      <c r="QVE141" s="394"/>
      <c r="QVF141" s="394"/>
      <c r="QVG141" s="394"/>
      <c r="QVH141" s="394"/>
      <c r="QVI141" s="394"/>
      <c r="QVJ141" s="394"/>
      <c r="QVK141" s="394"/>
      <c r="QVL141" s="394"/>
      <c r="QVM141" s="394"/>
      <c r="QVN141" s="394"/>
      <c r="QVO141" s="394"/>
      <c r="QVP141" s="394"/>
      <c r="QVQ141" s="394"/>
      <c r="QVR141" s="394"/>
      <c r="QVS141" s="394"/>
      <c r="QVT141" s="394"/>
      <c r="QVU141" s="394"/>
      <c r="QVV141" s="394"/>
      <c r="QVW141" s="394"/>
      <c r="QVX141" s="394"/>
      <c r="QVY141" s="394"/>
      <c r="QVZ141" s="394"/>
      <c r="QWA141" s="394"/>
      <c r="QWB141" s="394"/>
      <c r="QWC141" s="394"/>
      <c r="QWD141" s="394"/>
      <c r="QWE141" s="394"/>
      <c r="QWF141" s="394"/>
      <c r="QWG141" s="394"/>
      <c r="QWH141" s="394"/>
      <c r="QWI141" s="394"/>
      <c r="QWJ141" s="394"/>
      <c r="QWK141" s="394"/>
      <c r="QWL141" s="394"/>
      <c r="QWM141" s="394"/>
      <c r="QWN141" s="394"/>
      <c r="QWO141" s="394"/>
      <c r="QWP141" s="394"/>
      <c r="QWQ141" s="394"/>
      <c r="QWR141" s="394"/>
      <c r="QWS141" s="394"/>
      <c r="QWT141" s="394"/>
      <c r="QWU141" s="394"/>
      <c r="QWV141" s="394"/>
      <c r="QWW141" s="394"/>
      <c r="QWX141" s="394"/>
      <c r="QWY141" s="394"/>
      <c r="QWZ141" s="394"/>
      <c r="QXA141" s="394"/>
      <c r="QXB141" s="394"/>
      <c r="QXC141" s="394"/>
      <c r="QXD141" s="394"/>
      <c r="QXE141" s="394"/>
      <c r="QXF141" s="394"/>
      <c r="QXG141" s="394"/>
      <c r="QXH141" s="394"/>
      <c r="QXI141" s="394"/>
      <c r="QXJ141" s="394"/>
      <c r="QXK141" s="394"/>
      <c r="QXL141" s="394"/>
      <c r="QXM141" s="394"/>
      <c r="QXN141" s="394"/>
      <c r="QXO141" s="394"/>
      <c r="QXP141" s="394"/>
      <c r="QXQ141" s="394"/>
      <c r="QXR141" s="394"/>
      <c r="QXS141" s="394"/>
      <c r="QXT141" s="394"/>
      <c r="QXU141" s="394"/>
      <c r="QXV141" s="394"/>
      <c r="QXW141" s="394"/>
      <c r="QXX141" s="394"/>
      <c r="QXY141" s="394"/>
      <c r="QXZ141" s="394"/>
      <c r="QYA141" s="394"/>
      <c r="QYB141" s="394"/>
      <c r="QYC141" s="394"/>
      <c r="QYD141" s="394"/>
      <c r="QYE141" s="394"/>
      <c r="QYF141" s="394"/>
      <c r="QYG141" s="394"/>
      <c r="QYH141" s="394"/>
      <c r="QYI141" s="394"/>
      <c r="QYJ141" s="394"/>
      <c r="QYK141" s="394"/>
      <c r="QYL141" s="394"/>
      <c r="QYM141" s="394"/>
      <c r="QYN141" s="394"/>
      <c r="QYO141" s="394"/>
      <c r="QYP141" s="394"/>
      <c r="QYQ141" s="394"/>
      <c r="QYR141" s="394"/>
      <c r="QYS141" s="394"/>
      <c r="QYT141" s="394"/>
      <c r="QYU141" s="394"/>
      <c r="QYV141" s="394"/>
      <c r="QYW141" s="394"/>
      <c r="QYX141" s="394"/>
      <c r="QYY141" s="394"/>
      <c r="QYZ141" s="394"/>
      <c r="QZA141" s="394"/>
      <c r="QZB141" s="394"/>
      <c r="QZC141" s="394"/>
      <c r="QZD141" s="394"/>
      <c r="QZE141" s="394"/>
      <c r="QZF141" s="394"/>
      <c r="QZG141" s="394"/>
      <c r="QZH141" s="394"/>
      <c r="QZI141" s="394"/>
      <c r="QZJ141" s="394"/>
      <c r="QZK141" s="394"/>
      <c r="QZL141" s="394"/>
      <c r="QZM141" s="394"/>
      <c r="QZN141" s="394"/>
      <c r="QZO141" s="394"/>
      <c r="QZP141" s="394"/>
      <c r="QZQ141" s="394"/>
      <c r="QZR141" s="394"/>
      <c r="QZS141" s="394"/>
      <c r="QZT141" s="394"/>
      <c r="QZU141" s="394"/>
      <c r="QZV141" s="394"/>
      <c r="QZW141" s="394"/>
      <c r="QZX141" s="394"/>
      <c r="QZY141" s="394"/>
      <c r="QZZ141" s="394"/>
      <c r="RAA141" s="394"/>
      <c r="RAB141" s="394"/>
      <c r="RAC141" s="394"/>
      <c r="RAD141" s="394"/>
      <c r="RAE141" s="394"/>
      <c r="RAF141" s="394"/>
      <c r="RAG141" s="394"/>
      <c r="RAH141" s="394"/>
      <c r="RAI141" s="394"/>
      <c r="RAJ141" s="394"/>
      <c r="RAK141" s="394"/>
      <c r="RAL141" s="394"/>
      <c r="RAM141" s="394"/>
      <c r="RAN141" s="394"/>
      <c r="RAO141" s="394"/>
      <c r="RAP141" s="394"/>
      <c r="RAQ141" s="394"/>
      <c r="RAR141" s="394"/>
      <c r="RAS141" s="394"/>
      <c r="RAT141" s="394"/>
      <c r="RAU141" s="394"/>
      <c r="RAV141" s="394"/>
      <c r="RAW141" s="394"/>
      <c r="RAX141" s="394"/>
      <c r="RAY141" s="394"/>
      <c r="RAZ141" s="394"/>
      <c r="RBA141" s="394"/>
      <c r="RBB141" s="394"/>
      <c r="RBC141" s="394"/>
      <c r="RBD141" s="394"/>
      <c r="RBE141" s="394"/>
      <c r="RBF141" s="394"/>
      <c r="RBG141" s="394"/>
      <c r="RBH141" s="394"/>
      <c r="RBI141" s="394"/>
      <c r="RBJ141" s="394"/>
      <c r="RBK141" s="394"/>
      <c r="RBL141" s="394"/>
      <c r="RBM141" s="394"/>
      <c r="RBN141" s="394"/>
      <c r="RBO141" s="394"/>
      <c r="RBP141" s="394"/>
      <c r="RBQ141" s="394"/>
      <c r="RBR141" s="394"/>
      <c r="RBS141" s="394"/>
      <c r="RBT141" s="394"/>
      <c r="RBU141" s="394"/>
      <c r="RBV141" s="394"/>
      <c r="RBW141" s="394"/>
      <c r="RBX141" s="394"/>
      <c r="RBY141" s="394"/>
      <c r="RBZ141" s="394"/>
      <c r="RCA141" s="394"/>
      <c r="RCB141" s="394"/>
      <c r="RCC141" s="394"/>
      <c r="RCD141" s="394"/>
      <c r="RCE141" s="394"/>
      <c r="RCF141" s="394"/>
      <c r="RCG141" s="394"/>
      <c r="RCH141" s="394"/>
      <c r="RCI141" s="394"/>
      <c r="RCJ141" s="394"/>
      <c r="RCK141" s="394"/>
      <c r="RCL141" s="394"/>
      <c r="RCM141" s="394"/>
      <c r="RCN141" s="394"/>
      <c r="RCO141" s="394"/>
      <c r="RCP141" s="394"/>
      <c r="RCQ141" s="394"/>
      <c r="RCR141" s="394"/>
      <c r="RCS141" s="394"/>
      <c r="RCT141" s="394"/>
      <c r="RCU141" s="394"/>
      <c r="RCV141" s="394"/>
      <c r="RCW141" s="394"/>
      <c r="RCX141" s="394"/>
      <c r="RCY141" s="394"/>
      <c r="RCZ141" s="394"/>
      <c r="RDA141" s="394"/>
      <c r="RDB141" s="394"/>
      <c r="RDC141" s="394"/>
      <c r="RDD141" s="394"/>
      <c r="RDE141" s="394"/>
      <c r="RDF141" s="394"/>
      <c r="RDG141" s="394"/>
      <c r="RDH141" s="394"/>
      <c r="RDI141" s="394"/>
      <c r="RDJ141" s="394"/>
      <c r="RDK141" s="394"/>
      <c r="RDL141" s="394"/>
      <c r="RDM141" s="394"/>
      <c r="RDN141" s="394"/>
      <c r="RDO141" s="394"/>
      <c r="RDP141" s="394"/>
      <c r="RDQ141" s="394"/>
      <c r="RDR141" s="394"/>
      <c r="RDS141" s="394"/>
      <c r="RDT141" s="394"/>
      <c r="RDU141" s="394"/>
      <c r="RDV141" s="394"/>
      <c r="RDW141" s="394"/>
      <c r="RDX141" s="394"/>
      <c r="RDY141" s="394"/>
      <c r="RDZ141" s="394"/>
      <c r="REA141" s="394"/>
      <c r="REB141" s="394"/>
      <c r="REC141" s="394"/>
      <c r="RED141" s="394"/>
      <c r="REE141" s="394"/>
      <c r="REF141" s="394"/>
      <c r="REG141" s="394"/>
      <c r="REH141" s="394"/>
      <c r="REI141" s="394"/>
      <c r="REJ141" s="394"/>
      <c r="REK141" s="394"/>
      <c r="REL141" s="394"/>
      <c r="REM141" s="394"/>
      <c r="REN141" s="394"/>
      <c r="REO141" s="394"/>
      <c r="REP141" s="394"/>
      <c r="REQ141" s="394"/>
      <c r="RER141" s="394"/>
      <c r="RES141" s="394"/>
      <c r="RET141" s="394"/>
      <c r="REU141" s="394"/>
      <c r="REV141" s="394"/>
      <c r="REW141" s="394"/>
      <c r="REX141" s="394"/>
      <c r="REY141" s="394"/>
      <c r="REZ141" s="394"/>
      <c r="RFA141" s="394"/>
      <c r="RFB141" s="394"/>
      <c r="RFC141" s="394"/>
      <c r="RFD141" s="394"/>
      <c r="RFE141" s="394"/>
      <c r="RFF141" s="394"/>
      <c r="RFG141" s="394"/>
      <c r="RFH141" s="394"/>
      <c r="RFI141" s="394"/>
      <c r="RFJ141" s="394"/>
      <c r="RFK141" s="394"/>
      <c r="RFL141" s="394"/>
      <c r="RFM141" s="394"/>
      <c r="RFN141" s="394"/>
      <c r="RFO141" s="394"/>
      <c r="RFP141" s="394"/>
      <c r="RFQ141" s="394"/>
      <c r="RFR141" s="394"/>
      <c r="RFS141" s="394"/>
      <c r="RFT141" s="394"/>
      <c r="RFU141" s="394"/>
      <c r="RFV141" s="394"/>
      <c r="RFW141" s="394"/>
      <c r="RFX141" s="394"/>
      <c r="RFY141" s="394"/>
      <c r="RFZ141" s="394"/>
      <c r="RGA141" s="394"/>
      <c r="RGB141" s="394"/>
      <c r="RGC141" s="394"/>
      <c r="RGD141" s="394"/>
      <c r="RGE141" s="394"/>
      <c r="RGF141" s="394"/>
      <c r="RGG141" s="394"/>
      <c r="RGH141" s="394"/>
      <c r="RGI141" s="394"/>
      <c r="RGJ141" s="394"/>
      <c r="RGK141" s="394"/>
      <c r="RGL141" s="394"/>
      <c r="RGM141" s="394"/>
      <c r="RGN141" s="394"/>
      <c r="RGO141" s="394"/>
      <c r="RGP141" s="394"/>
      <c r="RGQ141" s="394"/>
      <c r="RGR141" s="394"/>
      <c r="RGS141" s="394"/>
      <c r="RGT141" s="394"/>
      <c r="RGU141" s="394"/>
      <c r="RGV141" s="394"/>
      <c r="RGW141" s="394"/>
      <c r="RGX141" s="394"/>
      <c r="RGY141" s="394"/>
      <c r="RGZ141" s="394"/>
      <c r="RHA141" s="394"/>
      <c r="RHB141" s="394"/>
      <c r="RHC141" s="394"/>
      <c r="RHD141" s="394"/>
      <c r="RHE141" s="394"/>
      <c r="RHF141" s="394"/>
      <c r="RHG141" s="394"/>
      <c r="RHH141" s="394"/>
      <c r="RHI141" s="394"/>
      <c r="RHJ141" s="394"/>
      <c r="RHK141" s="394"/>
      <c r="RHL141" s="394"/>
      <c r="RHM141" s="394"/>
      <c r="RHN141" s="394"/>
      <c r="RHO141" s="394"/>
      <c r="RHP141" s="394"/>
      <c r="RHQ141" s="394"/>
      <c r="RHR141" s="394"/>
      <c r="RHS141" s="394"/>
      <c r="RHT141" s="394"/>
      <c r="RHU141" s="394"/>
      <c r="RHV141" s="394"/>
      <c r="RHW141" s="394"/>
      <c r="RHX141" s="394"/>
      <c r="RHY141" s="394"/>
      <c r="RHZ141" s="394"/>
      <c r="RIA141" s="394"/>
      <c r="RIB141" s="394"/>
      <c r="RIC141" s="394"/>
      <c r="RID141" s="394"/>
      <c r="RIE141" s="394"/>
      <c r="RIF141" s="394"/>
      <c r="RIG141" s="394"/>
      <c r="RIH141" s="394"/>
      <c r="RII141" s="394"/>
      <c r="RIJ141" s="394"/>
      <c r="RIK141" s="394"/>
      <c r="RIL141" s="394"/>
      <c r="RIM141" s="394"/>
      <c r="RIN141" s="394"/>
      <c r="RIO141" s="394"/>
      <c r="RIP141" s="394"/>
      <c r="RIQ141" s="394"/>
      <c r="RIR141" s="394"/>
      <c r="RIS141" s="394"/>
      <c r="RIT141" s="394"/>
      <c r="RIU141" s="394"/>
      <c r="RIV141" s="394"/>
      <c r="RIW141" s="394"/>
      <c r="RIX141" s="394"/>
      <c r="RIY141" s="394"/>
      <c r="RIZ141" s="394"/>
      <c r="RJA141" s="394"/>
      <c r="RJB141" s="394"/>
      <c r="RJC141" s="394"/>
      <c r="RJD141" s="394"/>
      <c r="RJE141" s="394"/>
      <c r="RJF141" s="394"/>
      <c r="RJG141" s="394"/>
      <c r="RJH141" s="394"/>
      <c r="RJI141" s="394"/>
      <c r="RJJ141" s="394"/>
      <c r="RJK141" s="394"/>
      <c r="RJL141" s="394"/>
      <c r="RJM141" s="394"/>
      <c r="RJN141" s="394"/>
      <c r="RJO141" s="394"/>
      <c r="RJP141" s="394"/>
      <c r="RJQ141" s="394"/>
      <c r="RJR141" s="394"/>
      <c r="RJS141" s="394"/>
      <c r="RJT141" s="394"/>
      <c r="RJU141" s="394"/>
      <c r="RJV141" s="394"/>
      <c r="RJW141" s="394"/>
      <c r="RJX141" s="394"/>
      <c r="RJY141" s="394"/>
      <c r="RJZ141" s="394"/>
      <c r="RKA141" s="394"/>
      <c r="RKB141" s="394"/>
      <c r="RKC141" s="394"/>
      <c r="RKD141" s="394"/>
      <c r="RKE141" s="394"/>
      <c r="RKF141" s="394"/>
      <c r="RKG141" s="394"/>
      <c r="RKH141" s="394"/>
      <c r="RKI141" s="394"/>
      <c r="RKJ141" s="394"/>
      <c r="RKK141" s="394"/>
      <c r="RKL141" s="394"/>
      <c r="RKM141" s="394"/>
      <c r="RKN141" s="394"/>
      <c r="RKO141" s="394"/>
      <c r="RKP141" s="394"/>
      <c r="RKQ141" s="394"/>
      <c r="RKR141" s="394"/>
      <c r="RKS141" s="394"/>
      <c r="RKT141" s="394"/>
      <c r="RKU141" s="394"/>
      <c r="RKV141" s="394"/>
      <c r="RKW141" s="394"/>
      <c r="RKX141" s="394"/>
      <c r="RKY141" s="394"/>
      <c r="RKZ141" s="394"/>
      <c r="RLA141" s="394"/>
      <c r="RLB141" s="394"/>
      <c r="RLC141" s="394"/>
      <c r="RLD141" s="394"/>
      <c r="RLE141" s="394"/>
      <c r="RLF141" s="394"/>
      <c r="RLG141" s="394"/>
      <c r="RLH141" s="394"/>
      <c r="RLI141" s="394"/>
      <c r="RLJ141" s="394"/>
      <c r="RLK141" s="394"/>
      <c r="RLL141" s="394"/>
      <c r="RLM141" s="394"/>
      <c r="RLN141" s="394"/>
      <c r="RLO141" s="394"/>
      <c r="RLP141" s="394"/>
      <c r="RLQ141" s="394"/>
      <c r="RLR141" s="394"/>
      <c r="RLS141" s="394"/>
      <c r="RLT141" s="394"/>
      <c r="RLU141" s="394"/>
      <c r="RLV141" s="394"/>
      <c r="RLW141" s="394"/>
      <c r="RLX141" s="394"/>
      <c r="RLY141" s="394"/>
      <c r="RLZ141" s="394"/>
      <c r="RMA141" s="394"/>
      <c r="RMB141" s="394"/>
      <c r="RMC141" s="394"/>
      <c r="RMD141" s="394"/>
      <c r="RME141" s="394"/>
      <c r="RMF141" s="394"/>
      <c r="RMG141" s="394"/>
      <c r="RMH141" s="394"/>
      <c r="RMI141" s="394"/>
      <c r="RMJ141" s="394"/>
      <c r="RMK141" s="394"/>
      <c r="RML141" s="394"/>
      <c r="RMM141" s="394"/>
      <c r="RMN141" s="394"/>
      <c r="RMO141" s="394"/>
      <c r="RMP141" s="394"/>
      <c r="RMQ141" s="394"/>
      <c r="RMR141" s="394"/>
      <c r="RMS141" s="394"/>
      <c r="RMT141" s="394"/>
      <c r="RMU141" s="394"/>
      <c r="RMV141" s="394"/>
      <c r="RMW141" s="394"/>
      <c r="RMX141" s="394"/>
      <c r="RMY141" s="394"/>
      <c r="RMZ141" s="394"/>
      <c r="RNA141" s="394"/>
      <c r="RNB141" s="394"/>
      <c r="RNC141" s="394"/>
      <c r="RND141" s="394"/>
      <c r="RNE141" s="394"/>
      <c r="RNF141" s="394"/>
      <c r="RNG141" s="394"/>
      <c r="RNH141" s="394"/>
      <c r="RNI141" s="394"/>
      <c r="RNJ141" s="394"/>
      <c r="RNK141" s="394"/>
      <c r="RNL141" s="394"/>
      <c r="RNM141" s="394"/>
      <c r="RNN141" s="394"/>
      <c r="RNO141" s="394"/>
      <c r="RNP141" s="394"/>
      <c r="RNQ141" s="394"/>
      <c r="RNR141" s="394"/>
      <c r="RNS141" s="394"/>
      <c r="RNT141" s="394"/>
      <c r="RNU141" s="394"/>
      <c r="RNV141" s="394"/>
      <c r="RNW141" s="394"/>
      <c r="RNX141" s="394"/>
      <c r="RNY141" s="394"/>
      <c r="RNZ141" s="394"/>
      <c r="ROA141" s="394"/>
      <c r="ROB141" s="394"/>
      <c r="ROC141" s="394"/>
      <c r="ROD141" s="394"/>
      <c r="ROE141" s="394"/>
      <c r="ROF141" s="394"/>
      <c r="ROG141" s="394"/>
      <c r="ROH141" s="394"/>
      <c r="ROI141" s="394"/>
      <c r="ROJ141" s="394"/>
      <c r="ROK141" s="394"/>
      <c r="ROL141" s="394"/>
      <c r="ROM141" s="394"/>
      <c r="RON141" s="394"/>
      <c r="ROO141" s="394"/>
      <c r="ROP141" s="394"/>
      <c r="ROQ141" s="394"/>
      <c r="ROR141" s="394"/>
      <c r="ROS141" s="394"/>
      <c r="ROT141" s="394"/>
      <c r="ROU141" s="394"/>
      <c r="ROV141" s="394"/>
      <c r="ROW141" s="394"/>
      <c r="ROX141" s="394"/>
      <c r="ROY141" s="394"/>
      <c r="ROZ141" s="394"/>
      <c r="RPA141" s="394"/>
      <c r="RPB141" s="394"/>
      <c r="RPC141" s="394"/>
      <c r="RPD141" s="394"/>
      <c r="RPE141" s="394"/>
      <c r="RPF141" s="394"/>
      <c r="RPG141" s="394"/>
      <c r="RPH141" s="394"/>
      <c r="RPI141" s="394"/>
      <c r="RPJ141" s="394"/>
      <c r="RPK141" s="394"/>
      <c r="RPL141" s="394"/>
      <c r="RPM141" s="394"/>
      <c r="RPN141" s="394"/>
      <c r="RPO141" s="394"/>
      <c r="RPP141" s="394"/>
      <c r="RPQ141" s="394"/>
      <c r="RPR141" s="394"/>
      <c r="RPS141" s="394"/>
      <c r="RPT141" s="394"/>
      <c r="RPU141" s="394"/>
      <c r="RPV141" s="394"/>
      <c r="RPW141" s="394"/>
      <c r="RPX141" s="394"/>
      <c r="RPY141" s="394"/>
      <c r="RPZ141" s="394"/>
      <c r="RQA141" s="394"/>
      <c r="RQB141" s="394"/>
      <c r="RQC141" s="394"/>
      <c r="RQD141" s="394"/>
      <c r="RQE141" s="394"/>
      <c r="RQF141" s="394"/>
      <c r="RQG141" s="394"/>
      <c r="RQH141" s="394"/>
      <c r="RQI141" s="394"/>
      <c r="RQJ141" s="394"/>
      <c r="RQK141" s="394"/>
      <c r="RQL141" s="394"/>
      <c r="RQM141" s="394"/>
      <c r="RQN141" s="394"/>
      <c r="RQO141" s="394"/>
      <c r="RQP141" s="394"/>
      <c r="RQQ141" s="394"/>
      <c r="RQR141" s="394"/>
      <c r="RQS141" s="394"/>
      <c r="RQT141" s="394"/>
      <c r="RQU141" s="394"/>
      <c r="RQV141" s="394"/>
      <c r="RQW141" s="394"/>
      <c r="RQX141" s="394"/>
      <c r="RQY141" s="394"/>
      <c r="RQZ141" s="394"/>
      <c r="RRA141" s="394"/>
      <c r="RRB141" s="394"/>
      <c r="RRC141" s="394"/>
      <c r="RRD141" s="394"/>
      <c r="RRE141" s="394"/>
      <c r="RRF141" s="394"/>
      <c r="RRG141" s="394"/>
      <c r="RRH141" s="394"/>
      <c r="RRI141" s="394"/>
      <c r="RRJ141" s="394"/>
      <c r="RRK141" s="394"/>
      <c r="RRL141" s="394"/>
      <c r="RRM141" s="394"/>
      <c r="RRN141" s="394"/>
      <c r="RRO141" s="394"/>
      <c r="RRP141" s="394"/>
      <c r="RRQ141" s="394"/>
      <c r="RRR141" s="394"/>
      <c r="RRS141" s="394"/>
      <c r="RRT141" s="394"/>
      <c r="RRU141" s="394"/>
      <c r="RRV141" s="394"/>
      <c r="RRW141" s="394"/>
      <c r="RRX141" s="394"/>
      <c r="RRY141" s="394"/>
      <c r="RRZ141" s="394"/>
      <c r="RSA141" s="394"/>
      <c r="RSB141" s="394"/>
      <c r="RSC141" s="394"/>
      <c r="RSD141" s="394"/>
      <c r="RSE141" s="394"/>
      <c r="RSF141" s="394"/>
      <c r="RSG141" s="394"/>
      <c r="RSH141" s="394"/>
      <c r="RSI141" s="394"/>
      <c r="RSJ141" s="394"/>
      <c r="RSK141" s="394"/>
      <c r="RSL141" s="394"/>
      <c r="RSM141" s="394"/>
      <c r="RSN141" s="394"/>
      <c r="RSO141" s="394"/>
      <c r="RSP141" s="394"/>
      <c r="RSQ141" s="394"/>
      <c r="RSR141" s="394"/>
      <c r="RSS141" s="394"/>
      <c r="RST141" s="394"/>
      <c r="RSU141" s="394"/>
      <c r="RSV141" s="394"/>
      <c r="RSW141" s="394"/>
      <c r="RSX141" s="394"/>
      <c r="RSY141" s="394"/>
      <c r="RSZ141" s="394"/>
      <c r="RTA141" s="394"/>
      <c r="RTB141" s="394"/>
      <c r="RTC141" s="394"/>
      <c r="RTD141" s="394"/>
      <c r="RTE141" s="394"/>
      <c r="RTF141" s="394"/>
      <c r="RTG141" s="394"/>
      <c r="RTH141" s="394"/>
      <c r="RTI141" s="394"/>
      <c r="RTJ141" s="394"/>
      <c r="RTK141" s="394"/>
      <c r="RTL141" s="394"/>
      <c r="RTM141" s="394"/>
      <c r="RTN141" s="394"/>
      <c r="RTO141" s="394"/>
      <c r="RTP141" s="394"/>
      <c r="RTQ141" s="394"/>
      <c r="RTR141" s="394"/>
      <c r="RTS141" s="394"/>
      <c r="RTT141" s="394"/>
      <c r="RTU141" s="394"/>
      <c r="RTV141" s="394"/>
      <c r="RTW141" s="394"/>
      <c r="RTX141" s="394"/>
      <c r="RTY141" s="394"/>
      <c r="RTZ141" s="394"/>
      <c r="RUA141" s="394"/>
      <c r="RUB141" s="394"/>
      <c r="RUC141" s="394"/>
      <c r="RUD141" s="394"/>
      <c r="RUE141" s="394"/>
      <c r="RUF141" s="394"/>
      <c r="RUG141" s="394"/>
      <c r="RUH141" s="394"/>
      <c r="RUI141" s="394"/>
      <c r="RUJ141" s="394"/>
      <c r="RUK141" s="394"/>
      <c r="RUL141" s="394"/>
      <c r="RUM141" s="394"/>
      <c r="RUN141" s="394"/>
      <c r="RUO141" s="394"/>
      <c r="RUP141" s="394"/>
      <c r="RUQ141" s="394"/>
      <c r="RUR141" s="394"/>
      <c r="RUS141" s="394"/>
      <c r="RUT141" s="394"/>
      <c r="RUU141" s="394"/>
      <c r="RUV141" s="394"/>
      <c r="RUW141" s="394"/>
      <c r="RUX141" s="394"/>
      <c r="RUY141" s="394"/>
      <c r="RUZ141" s="394"/>
      <c r="RVA141" s="394"/>
      <c r="RVB141" s="394"/>
      <c r="RVC141" s="394"/>
      <c r="RVD141" s="394"/>
      <c r="RVE141" s="394"/>
      <c r="RVF141" s="394"/>
      <c r="RVG141" s="394"/>
      <c r="RVH141" s="394"/>
      <c r="RVI141" s="394"/>
      <c r="RVJ141" s="394"/>
      <c r="RVK141" s="394"/>
      <c r="RVL141" s="394"/>
      <c r="RVM141" s="394"/>
      <c r="RVN141" s="394"/>
      <c r="RVO141" s="394"/>
      <c r="RVP141" s="394"/>
      <c r="RVQ141" s="394"/>
      <c r="RVR141" s="394"/>
      <c r="RVS141" s="394"/>
      <c r="RVT141" s="394"/>
      <c r="RVU141" s="394"/>
      <c r="RVV141" s="394"/>
      <c r="RVW141" s="394"/>
      <c r="RVX141" s="394"/>
      <c r="RVY141" s="394"/>
      <c r="RVZ141" s="394"/>
      <c r="RWA141" s="394"/>
      <c r="RWB141" s="394"/>
      <c r="RWC141" s="394"/>
      <c r="RWD141" s="394"/>
      <c r="RWE141" s="394"/>
      <c r="RWF141" s="394"/>
      <c r="RWG141" s="394"/>
      <c r="RWH141" s="394"/>
      <c r="RWI141" s="394"/>
      <c r="RWJ141" s="394"/>
      <c r="RWK141" s="394"/>
      <c r="RWL141" s="394"/>
      <c r="RWM141" s="394"/>
      <c r="RWN141" s="394"/>
      <c r="RWO141" s="394"/>
      <c r="RWP141" s="394"/>
      <c r="RWQ141" s="394"/>
      <c r="RWR141" s="394"/>
      <c r="RWS141" s="394"/>
      <c r="RWT141" s="394"/>
      <c r="RWU141" s="394"/>
      <c r="RWV141" s="394"/>
      <c r="RWW141" s="394"/>
      <c r="RWX141" s="394"/>
      <c r="RWY141" s="394"/>
      <c r="RWZ141" s="394"/>
      <c r="RXA141" s="394"/>
      <c r="RXB141" s="394"/>
      <c r="RXC141" s="394"/>
      <c r="RXD141" s="394"/>
      <c r="RXE141" s="394"/>
      <c r="RXF141" s="394"/>
      <c r="RXG141" s="394"/>
      <c r="RXH141" s="394"/>
      <c r="RXI141" s="394"/>
      <c r="RXJ141" s="394"/>
      <c r="RXK141" s="394"/>
      <c r="RXL141" s="394"/>
      <c r="RXM141" s="394"/>
      <c r="RXN141" s="394"/>
      <c r="RXO141" s="394"/>
      <c r="RXP141" s="394"/>
      <c r="RXQ141" s="394"/>
      <c r="RXR141" s="394"/>
      <c r="RXS141" s="394"/>
      <c r="RXT141" s="394"/>
      <c r="RXU141" s="394"/>
      <c r="RXV141" s="394"/>
      <c r="RXW141" s="394"/>
      <c r="RXX141" s="394"/>
      <c r="RXY141" s="394"/>
      <c r="RXZ141" s="394"/>
      <c r="RYA141" s="394"/>
      <c r="RYB141" s="394"/>
      <c r="RYC141" s="394"/>
      <c r="RYD141" s="394"/>
      <c r="RYE141" s="394"/>
      <c r="RYF141" s="394"/>
      <c r="RYG141" s="394"/>
      <c r="RYH141" s="394"/>
      <c r="RYI141" s="394"/>
      <c r="RYJ141" s="394"/>
      <c r="RYK141" s="394"/>
      <c r="RYL141" s="394"/>
      <c r="RYM141" s="394"/>
      <c r="RYN141" s="394"/>
      <c r="RYO141" s="394"/>
      <c r="RYP141" s="394"/>
      <c r="RYQ141" s="394"/>
      <c r="RYR141" s="394"/>
      <c r="RYS141" s="394"/>
      <c r="RYT141" s="394"/>
      <c r="RYU141" s="394"/>
      <c r="RYV141" s="394"/>
      <c r="RYW141" s="394"/>
      <c r="RYX141" s="394"/>
      <c r="RYY141" s="394"/>
      <c r="RYZ141" s="394"/>
      <c r="RZA141" s="394"/>
      <c r="RZB141" s="394"/>
      <c r="RZC141" s="394"/>
      <c r="RZD141" s="394"/>
      <c r="RZE141" s="394"/>
      <c r="RZF141" s="394"/>
      <c r="RZG141" s="394"/>
      <c r="RZH141" s="394"/>
      <c r="RZI141" s="394"/>
      <c r="RZJ141" s="394"/>
      <c r="RZK141" s="394"/>
      <c r="RZL141" s="394"/>
      <c r="RZM141" s="394"/>
      <c r="RZN141" s="394"/>
      <c r="RZO141" s="394"/>
      <c r="RZP141" s="394"/>
      <c r="RZQ141" s="394"/>
      <c r="RZR141" s="394"/>
      <c r="RZS141" s="394"/>
      <c r="RZT141" s="394"/>
      <c r="RZU141" s="394"/>
      <c r="RZV141" s="394"/>
      <c r="RZW141" s="394"/>
      <c r="RZX141" s="394"/>
      <c r="RZY141" s="394"/>
      <c r="RZZ141" s="394"/>
      <c r="SAA141" s="394"/>
      <c r="SAB141" s="394"/>
      <c r="SAC141" s="394"/>
      <c r="SAD141" s="394"/>
      <c r="SAE141" s="394"/>
      <c r="SAF141" s="394"/>
      <c r="SAG141" s="394"/>
      <c r="SAH141" s="394"/>
      <c r="SAI141" s="394"/>
      <c r="SAJ141" s="394"/>
      <c r="SAK141" s="394"/>
      <c r="SAL141" s="394"/>
      <c r="SAM141" s="394"/>
      <c r="SAN141" s="394"/>
      <c r="SAO141" s="394"/>
      <c r="SAP141" s="394"/>
      <c r="SAQ141" s="394"/>
      <c r="SAR141" s="394"/>
      <c r="SAS141" s="394"/>
      <c r="SAT141" s="394"/>
      <c r="SAU141" s="394"/>
      <c r="SAV141" s="394"/>
      <c r="SAW141" s="394"/>
      <c r="SAX141" s="394"/>
      <c r="SAY141" s="394"/>
      <c r="SAZ141" s="394"/>
      <c r="SBA141" s="394"/>
      <c r="SBB141" s="394"/>
      <c r="SBC141" s="394"/>
      <c r="SBD141" s="394"/>
      <c r="SBE141" s="394"/>
      <c r="SBF141" s="394"/>
      <c r="SBG141" s="394"/>
      <c r="SBH141" s="394"/>
      <c r="SBI141" s="394"/>
      <c r="SBJ141" s="394"/>
      <c r="SBK141" s="394"/>
      <c r="SBL141" s="394"/>
      <c r="SBM141" s="394"/>
      <c r="SBN141" s="394"/>
      <c r="SBO141" s="394"/>
      <c r="SBP141" s="394"/>
      <c r="SBQ141" s="394"/>
      <c r="SBR141" s="394"/>
      <c r="SBS141" s="394"/>
      <c r="SBT141" s="394"/>
      <c r="SBU141" s="394"/>
      <c r="SBV141" s="394"/>
      <c r="SBW141" s="394"/>
      <c r="SBX141" s="394"/>
      <c r="SBY141" s="394"/>
      <c r="SBZ141" s="394"/>
      <c r="SCA141" s="394"/>
      <c r="SCB141" s="394"/>
      <c r="SCC141" s="394"/>
      <c r="SCD141" s="394"/>
      <c r="SCE141" s="394"/>
      <c r="SCF141" s="394"/>
      <c r="SCG141" s="394"/>
      <c r="SCH141" s="394"/>
      <c r="SCI141" s="394"/>
      <c r="SCJ141" s="394"/>
      <c r="SCK141" s="394"/>
      <c r="SCL141" s="394"/>
      <c r="SCM141" s="394"/>
      <c r="SCN141" s="394"/>
      <c r="SCO141" s="394"/>
      <c r="SCP141" s="394"/>
      <c r="SCQ141" s="394"/>
      <c r="SCR141" s="394"/>
      <c r="SCS141" s="394"/>
      <c r="SCT141" s="394"/>
      <c r="SCU141" s="394"/>
      <c r="SCV141" s="394"/>
      <c r="SCW141" s="394"/>
      <c r="SCX141" s="394"/>
      <c r="SCY141" s="394"/>
      <c r="SCZ141" s="394"/>
      <c r="SDA141" s="394"/>
      <c r="SDB141" s="394"/>
      <c r="SDC141" s="394"/>
      <c r="SDD141" s="394"/>
      <c r="SDE141" s="394"/>
      <c r="SDF141" s="394"/>
      <c r="SDG141" s="394"/>
      <c r="SDH141" s="394"/>
      <c r="SDI141" s="394"/>
      <c r="SDJ141" s="394"/>
      <c r="SDK141" s="394"/>
      <c r="SDL141" s="394"/>
      <c r="SDM141" s="394"/>
      <c r="SDN141" s="394"/>
      <c r="SDO141" s="394"/>
      <c r="SDP141" s="394"/>
      <c r="SDQ141" s="394"/>
      <c r="SDR141" s="394"/>
      <c r="SDS141" s="394"/>
      <c r="SDT141" s="394"/>
      <c r="SDU141" s="394"/>
      <c r="SDV141" s="394"/>
      <c r="SDW141" s="394"/>
      <c r="SDX141" s="394"/>
      <c r="SDY141" s="394"/>
      <c r="SDZ141" s="394"/>
      <c r="SEA141" s="394"/>
      <c r="SEB141" s="394"/>
      <c r="SEC141" s="394"/>
      <c r="SED141" s="394"/>
      <c r="SEE141" s="394"/>
      <c r="SEF141" s="394"/>
      <c r="SEG141" s="394"/>
      <c r="SEH141" s="394"/>
      <c r="SEI141" s="394"/>
      <c r="SEJ141" s="394"/>
      <c r="SEK141" s="394"/>
      <c r="SEL141" s="394"/>
      <c r="SEM141" s="394"/>
      <c r="SEN141" s="394"/>
      <c r="SEO141" s="394"/>
      <c r="SEP141" s="394"/>
      <c r="SEQ141" s="394"/>
      <c r="SER141" s="394"/>
      <c r="SES141" s="394"/>
      <c r="SET141" s="394"/>
      <c r="SEU141" s="394"/>
      <c r="SEV141" s="394"/>
      <c r="SEW141" s="394"/>
      <c r="SEX141" s="394"/>
      <c r="SEY141" s="394"/>
      <c r="SEZ141" s="394"/>
      <c r="SFA141" s="394"/>
      <c r="SFB141" s="394"/>
      <c r="SFC141" s="394"/>
      <c r="SFD141" s="394"/>
      <c r="SFE141" s="394"/>
      <c r="SFF141" s="394"/>
      <c r="SFG141" s="394"/>
      <c r="SFH141" s="394"/>
      <c r="SFI141" s="394"/>
      <c r="SFJ141" s="394"/>
      <c r="SFK141" s="394"/>
      <c r="SFL141" s="394"/>
      <c r="SFM141" s="394"/>
      <c r="SFN141" s="394"/>
      <c r="SFO141" s="394"/>
      <c r="SFP141" s="394"/>
      <c r="SFQ141" s="394"/>
      <c r="SFR141" s="394"/>
      <c r="SFS141" s="394"/>
      <c r="SFT141" s="394"/>
      <c r="SFU141" s="394"/>
      <c r="SFV141" s="394"/>
      <c r="SFW141" s="394"/>
      <c r="SFX141" s="394"/>
      <c r="SFY141" s="394"/>
      <c r="SFZ141" s="394"/>
      <c r="SGA141" s="394"/>
      <c r="SGB141" s="394"/>
      <c r="SGC141" s="394"/>
      <c r="SGD141" s="394"/>
      <c r="SGE141" s="394"/>
      <c r="SGF141" s="394"/>
      <c r="SGG141" s="394"/>
      <c r="SGH141" s="394"/>
      <c r="SGI141" s="394"/>
      <c r="SGJ141" s="394"/>
      <c r="SGK141" s="394"/>
      <c r="SGL141" s="394"/>
      <c r="SGM141" s="394"/>
      <c r="SGN141" s="394"/>
      <c r="SGO141" s="394"/>
      <c r="SGP141" s="394"/>
      <c r="SGQ141" s="394"/>
      <c r="SGR141" s="394"/>
      <c r="SGS141" s="394"/>
      <c r="SGT141" s="394"/>
      <c r="SGU141" s="394"/>
      <c r="SGV141" s="394"/>
      <c r="SGW141" s="394"/>
      <c r="SGX141" s="394"/>
      <c r="SGY141" s="394"/>
      <c r="SGZ141" s="394"/>
      <c r="SHA141" s="394"/>
      <c r="SHB141" s="394"/>
      <c r="SHC141" s="394"/>
      <c r="SHD141" s="394"/>
      <c r="SHE141" s="394"/>
      <c r="SHF141" s="394"/>
      <c r="SHG141" s="394"/>
      <c r="SHH141" s="394"/>
      <c r="SHI141" s="394"/>
      <c r="SHJ141" s="394"/>
      <c r="SHK141" s="394"/>
      <c r="SHL141" s="394"/>
      <c r="SHM141" s="394"/>
      <c r="SHN141" s="394"/>
      <c r="SHO141" s="394"/>
      <c r="SHP141" s="394"/>
      <c r="SHQ141" s="394"/>
      <c r="SHR141" s="394"/>
      <c r="SHS141" s="394"/>
      <c r="SHT141" s="394"/>
      <c r="SHU141" s="394"/>
      <c r="SHV141" s="394"/>
      <c r="SHW141" s="394"/>
      <c r="SHX141" s="394"/>
      <c r="SHY141" s="394"/>
      <c r="SHZ141" s="394"/>
      <c r="SIA141" s="394"/>
      <c r="SIB141" s="394"/>
      <c r="SIC141" s="394"/>
      <c r="SID141" s="394"/>
      <c r="SIE141" s="394"/>
      <c r="SIF141" s="394"/>
      <c r="SIG141" s="394"/>
      <c r="SIH141" s="394"/>
      <c r="SII141" s="394"/>
      <c r="SIJ141" s="394"/>
      <c r="SIK141" s="394"/>
      <c r="SIL141" s="394"/>
      <c r="SIM141" s="394"/>
      <c r="SIN141" s="394"/>
      <c r="SIO141" s="394"/>
      <c r="SIP141" s="394"/>
      <c r="SIQ141" s="394"/>
      <c r="SIR141" s="394"/>
      <c r="SIS141" s="394"/>
      <c r="SIT141" s="394"/>
      <c r="SIU141" s="394"/>
      <c r="SIV141" s="394"/>
      <c r="SIW141" s="394"/>
      <c r="SIX141" s="394"/>
      <c r="SIY141" s="394"/>
      <c r="SIZ141" s="394"/>
      <c r="SJA141" s="394"/>
      <c r="SJB141" s="394"/>
      <c r="SJC141" s="394"/>
      <c r="SJD141" s="394"/>
      <c r="SJE141" s="394"/>
      <c r="SJF141" s="394"/>
      <c r="SJG141" s="394"/>
      <c r="SJH141" s="394"/>
      <c r="SJI141" s="394"/>
      <c r="SJJ141" s="394"/>
      <c r="SJK141" s="394"/>
      <c r="SJL141" s="394"/>
      <c r="SJM141" s="394"/>
      <c r="SJN141" s="394"/>
      <c r="SJO141" s="394"/>
      <c r="SJP141" s="394"/>
      <c r="SJQ141" s="394"/>
      <c r="SJR141" s="394"/>
      <c r="SJS141" s="394"/>
      <c r="SJT141" s="394"/>
      <c r="SJU141" s="394"/>
      <c r="SJV141" s="394"/>
      <c r="SJW141" s="394"/>
      <c r="SJX141" s="394"/>
      <c r="SJY141" s="394"/>
      <c r="SJZ141" s="394"/>
      <c r="SKA141" s="394"/>
      <c r="SKB141" s="394"/>
      <c r="SKC141" s="394"/>
      <c r="SKD141" s="394"/>
      <c r="SKE141" s="394"/>
      <c r="SKF141" s="394"/>
      <c r="SKG141" s="394"/>
      <c r="SKH141" s="394"/>
      <c r="SKI141" s="394"/>
      <c r="SKJ141" s="394"/>
      <c r="SKK141" s="394"/>
      <c r="SKL141" s="394"/>
      <c r="SKM141" s="394"/>
      <c r="SKN141" s="394"/>
      <c r="SKO141" s="394"/>
      <c r="SKP141" s="394"/>
      <c r="SKQ141" s="394"/>
      <c r="SKR141" s="394"/>
      <c r="SKS141" s="394"/>
      <c r="SKT141" s="394"/>
      <c r="SKU141" s="394"/>
      <c r="SKV141" s="394"/>
      <c r="SKW141" s="394"/>
      <c r="SKX141" s="394"/>
      <c r="SKY141" s="394"/>
      <c r="SKZ141" s="394"/>
      <c r="SLA141" s="394"/>
      <c r="SLB141" s="394"/>
      <c r="SLC141" s="394"/>
      <c r="SLD141" s="394"/>
      <c r="SLE141" s="394"/>
      <c r="SLF141" s="394"/>
      <c r="SLG141" s="394"/>
      <c r="SLH141" s="394"/>
      <c r="SLI141" s="394"/>
      <c r="SLJ141" s="394"/>
      <c r="SLK141" s="394"/>
      <c r="SLL141" s="394"/>
      <c r="SLM141" s="394"/>
      <c r="SLN141" s="394"/>
      <c r="SLO141" s="394"/>
      <c r="SLP141" s="394"/>
      <c r="SLQ141" s="394"/>
      <c r="SLR141" s="394"/>
      <c r="SLS141" s="394"/>
      <c r="SLT141" s="394"/>
      <c r="SLU141" s="394"/>
      <c r="SLV141" s="394"/>
      <c r="SLW141" s="394"/>
      <c r="SLX141" s="394"/>
      <c r="SLY141" s="394"/>
      <c r="SLZ141" s="394"/>
      <c r="SMA141" s="394"/>
      <c r="SMB141" s="394"/>
      <c r="SMC141" s="394"/>
      <c r="SMD141" s="394"/>
      <c r="SME141" s="394"/>
      <c r="SMF141" s="394"/>
      <c r="SMG141" s="394"/>
      <c r="SMH141" s="394"/>
      <c r="SMI141" s="394"/>
      <c r="SMJ141" s="394"/>
      <c r="SMK141" s="394"/>
      <c r="SML141" s="394"/>
      <c r="SMM141" s="394"/>
      <c r="SMN141" s="394"/>
      <c r="SMO141" s="394"/>
      <c r="SMP141" s="394"/>
      <c r="SMQ141" s="394"/>
      <c r="SMR141" s="394"/>
      <c r="SMS141" s="394"/>
      <c r="SMT141" s="394"/>
      <c r="SMU141" s="394"/>
      <c r="SMV141" s="394"/>
      <c r="SMW141" s="394"/>
      <c r="SMX141" s="394"/>
      <c r="SMY141" s="394"/>
      <c r="SMZ141" s="394"/>
      <c r="SNA141" s="394"/>
      <c r="SNB141" s="394"/>
      <c r="SNC141" s="394"/>
      <c r="SND141" s="394"/>
      <c r="SNE141" s="394"/>
      <c r="SNF141" s="394"/>
      <c r="SNG141" s="394"/>
      <c r="SNH141" s="394"/>
      <c r="SNI141" s="394"/>
      <c r="SNJ141" s="394"/>
      <c r="SNK141" s="394"/>
      <c r="SNL141" s="394"/>
      <c r="SNM141" s="394"/>
      <c r="SNN141" s="394"/>
      <c r="SNO141" s="394"/>
      <c r="SNP141" s="394"/>
      <c r="SNQ141" s="394"/>
      <c r="SNR141" s="394"/>
      <c r="SNS141" s="394"/>
      <c r="SNT141" s="394"/>
      <c r="SNU141" s="394"/>
      <c r="SNV141" s="394"/>
      <c r="SNW141" s="394"/>
      <c r="SNX141" s="394"/>
      <c r="SNY141" s="394"/>
      <c r="SNZ141" s="394"/>
      <c r="SOA141" s="394"/>
      <c r="SOB141" s="394"/>
      <c r="SOC141" s="394"/>
      <c r="SOD141" s="394"/>
      <c r="SOE141" s="394"/>
      <c r="SOF141" s="394"/>
      <c r="SOG141" s="394"/>
      <c r="SOH141" s="394"/>
      <c r="SOI141" s="394"/>
      <c r="SOJ141" s="394"/>
      <c r="SOK141" s="394"/>
      <c r="SOL141" s="394"/>
      <c r="SOM141" s="394"/>
      <c r="SON141" s="394"/>
      <c r="SOO141" s="394"/>
      <c r="SOP141" s="394"/>
      <c r="SOQ141" s="394"/>
      <c r="SOR141" s="394"/>
      <c r="SOS141" s="394"/>
      <c r="SOT141" s="394"/>
      <c r="SOU141" s="394"/>
      <c r="SOV141" s="394"/>
      <c r="SOW141" s="394"/>
      <c r="SOX141" s="394"/>
      <c r="SOY141" s="394"/>
      <c r="SOZ141" s="394"/>
      <c r="SPA141" s="394"/>
      <c r="SPB141" s="394"/>
      <c r="SPC141" s="394"/>
      <c r="SPD141" s="394"/>
      <c r="SPE141" s="394"/>
      <c r="SPF141" s="394"/>
      <c r="SPG141" s="394"/>
      <c r="SPH141" s="394"/>
      <c r="SPI141" s="394"/>
      <c r="SPJ141" s="394"/>
      <c r="SPK141" s="394"/>
      <c r="SPL141" s="394"/>
      <c r="SPM141" s="394"/>
      <c r="SPN141" s="394"/>
      <c r="SPO141" s="394"/>
      <c r="SPP141" s="394"/>
      <c r="SPQ141" s="394"/>
      <c r="SPR141" s="394"/>
      <c r="SPS141" s="394"/>
      <c r="SPT141" s="394"/>
      <c r="SPU141" s="394"/>
      <c r="SPV141" s="394"/>
      <c r="SPW141" s="394"/>
      <c r="SPX141" s="394"/>
      <c r="SPY141" s="394"/>
      <c r="SPZ141" s="394"/>
      <c r="SQA141" s="394"/>
      <c r="SQB141" s="394"/>
      <c r="SQC141" s="394"/>
      <c r="SQD141" s="394"/>
      <c r="SQE141" s="394"/>
      <c r="SQF141" s="394"/>
      <c r="SQG141" s="394"/>
      <c r="SQH141" s="394"/>
      <c r="SQI141" s="394"/>
      <c r="SQJ141" s="394"/>
      <c r="SQK141" s="394"/>
      <c r="SQL141" s="394"/>
      <c r="SQM141" s="394"/>
      <c r="SQN141" s="394"/>
      <c r="SQO141" s="394"/>
      <c r="SQP141" s="394"/>
      <c r="SQQ141" s="394"/>
      <c r="SQR141" s="394"/>
      <c r="SQS141" s="394"/>
      <c r="SQT141" s="394"/>
      <c r="SQU141" s="394"/>
      <c r="SQV141" s="394"/>
      <c r="SQW141" s="394"/>
      <c r="SQX141" s="394"/>
      <c r="SQY141" s="394"/>
      <c r="SQZ141" s="394"/>
      <c r="SRA141" s="394"/>
      <c r="SRB141" s="394"/>
      <c r="SRC141" s="394"/>
      <c r="SRD141" s="394"/>
      <c r="SRE141" s="394"/>
      <c r="SRF141" s="394"/>
      <c r="SRG141" s="394"/>
      <c r="SRH141" s="394"/>
      <c r="SRI141" s="394"/>
      <c r="SRJ141" s="394"/>
      <c r="SRK141" s="394"/>
      <c r="SRL141" s="394"/>
      <c r="SRM141" s="394"/>
      <c r="SRN141" s="394"/>
      <c r="SRO141" s="394"/>
      <c r="SRP141" s="394"/>
      <c r="SRQ141" s="394"/>
      <c r="SRR141" s="394"/>
      <c r="SRS141" s="394"/>
      <c r="SRT141" s="394"/>
      <c r="SRU141" s="394"/>
      <c r="SRV141" s="394"/>
      <c r="SRW141" s="394"/>
      <c r="SRX141" s="394"/>
      <c r="SRY141" s="394"/>
      <c r="SRZ141" s="394"/>
      <c r="SSA141" s="394"/>
      <c r="SSB141" s="394"/>
      <c r="SSC141" s="394"/>
      <c r="SSD141" s="394"/>
      <c r="SSE141" s="394"/>
      <c r="SSF141" s="394"/>
      <c r="SSG141" s="394"/>
      <c r="SSH141" s="394"/>
      <c r="SSI141" s="394"/>
      <c r="SSJ141" s="394"/>
      <c r="SSK141" s="394"/>
      <c r="SSL141" s="394"/>
      <c r="SSM141" s="394"/>
      <c r="SSN141" s="394"/>
      <c r="SSO141" s="394"/>
      <c r="SSP141" s="394"/>
      <c r="SSQ141" s="394"/>
      <c r="SSR141" s="394"/>
      <c r="SSS141" s="394"/>
      <c r="SST141" s="394"/>
      <c r="SSU141" s="394"/>
      <c r="SSV141" s="394"/>
      <c r="SSW141" s="394"/>
      <c r="SSX141" s="394"/>
      <c r="SSY141" s="394"/>
      <c r="SSZ141" s="394"/>
      <c r="STA141" s="394"/>
      <c r="STB141" s="394"/>
      <c r="STC141" s="394"/>
      <c r="STD141" s="394"/>
      <c r="STE141" s="394"/>
      <c r="STF141" s="394"/>
      <c r="STG141" s="394"/>
      <c r="STH141" s="394"/>
      <c r="STI141" s="394"/>
      <c r="STJ141" s="394"/>
      <c r="STK141" s="394"/>
      <c r="STL141" s="394"/>
      <c r="STM141" s="394"/>
      <c r="STN141" s="394"/>
      <c r="STO141" s="394"/>
      <c r="STP141" s="394"/>
      <c r="STQ141" s="394"/>
      <c r="STR141" s="394"/>
      <c r="STS141" s="394"/>
      <c r="STT141" s="394"/>
      <c r="STU141" s="394"/>
      <c r="STV141" s="394"/>
      <c r="STW141" s="394"/>
      <c r="STX141" s="394"/>
      <c r="STY141" s="394"/>
      <c r="STZ141" s="394"/>
      <c r="SUA141" s="394"/>
      <c r="SUB141" s="394"/>
      <c r="SUC141" s="394"/>
      <c r="SUD141" s="394"/>
      <c r="SUE141" s="394"/>
      <c r="SUF141" s="394"/>
      <c r="SUG141" s="394"/>
      <c r="SUH141" s="394"/>
      <c r="SUI141" s="394"/>
      <c r="SUJ141" s="394"/>
      <c r="SUK141" s="394"/>
      <c r="SUL141" s="394"/>
      <c r="SUM141" s="394"/>
      <c r="SUN141" s="394"/>
      <c r="SUO141" s="394"/>
      <c r="SUP141" s="394"/>
      <c r="SUQ141" s="394"/>
      <c r="SUR141" s="394"/>
      <c r="SUS141" s="394"/>
      <c r="SUT141" s="394"/>
      <c r="SUU141" s="394"/>
      <c r="SUV141" s="394"/>
      <c r="SUW141" s="394"/>
      <c r="SUX141" s="394"/>
      <c r="SUY141" s="394"/>
      <c r="SUZ141" s="394"/>
      <c r="SVA141" s="394"/>
      <c r="SVB141" s="394"/>
      <c r="SVC141" s="394"/>
      <c r="SVD141" s="394"/>
      <c r="SVE141" s="394"/>
      <c r="SVF141" s="394"/>
      <c r="SVG141" s="394"/>
      <c r="SVH141" s="394"/>
      <c r="SVI141" s="394"/>
      <c r="SVJ141" s="394"/>
      <c r="SVK141" s="394"/>
      <c r="SVL141" s="394"/>
      <c r="SVM141" s="394"/>
      <c r="SVN141" s="394"/>
      <c r="SVO141" s="394"/>
      <c r="SVP141" s="394"/>
      <c r="SVQ141" s="394"/>
      <c r="SVR141" s="394"/>
      <c r="SVS141" s="394"/>
      <c r="SVT141" s="394"/>
      <c r="SVU141" s="394"/>
      <c r="SVV141" s="394"/>
      <c r="SVW141" s="394"/>
      <c r="SVX141" s="394"/>
      <c r="SVY141" s="394"/>
      <c r="SVZ141" s="394"/>
      <c r="SWA141" s="394"/>
      <c r="SWB141" s="394"/>
      <c r="SWC141" s="394"/>
      <c r="SWD141" s="394"/>
      <c r="SWE141" s="394"/>
      <c r="SWF141" s="394"/>
      <c r="SWG141" s="394"/>
      <c r="SWH141" s="394"/>
      <c r="SWI141" s="394"/>
      <c r="SWJ141" s="394"/>
      <c r="SWK141" s="394"/>
      <c r="SWL141" s="394"/>
      <c r="SWM141" s="394"/>
      <c r="SWN141" s="394"/>
      <c r="SWO141" s="394"/>
      <c r="SWP141" s="394"/>
      <c r="SWQ141" s="394"/>
      <c r="SWR141" s="394"/>
      <c r="SWS141" s="394"/>
      <c r="SWT141" s="394"/>
      <c r="SWU141" s="394"/>
      <c r="SWV141" s="394"/>
      <c r="SWW141" s="394"/>
      <c r="SWX141" s="394"/>
      <c r="SWY141" s="394"/>
      <c r="SWZ141" s="394"/>
      <c r="SXA141" s="394"/>
      <c r="SXB141" s="394"/>
      <c r="SXC141" s="394"/>
      <c r="SXD141" s="394"/>
      <c r="SXE141" s="394"/>
      <c r="SXF141" s="394"/>
      <c r="SXG141" s="394"/>
      <c r="SXH141" s="394"/>
      <c r="SXI141" s="394"/>
      <c r="SXJ141" s="394"/>
      <c r="SXK141" s="394"/>
      <c r="SXL141" s="394"/>
      <c r="SXM141" s="394"/>
      <c r="SXN141" s="394"/>
      <c r="SXO141" s="394"/>
      <c r="SXP141" s="394"/>
      <c r="SXQ141" s="394"/>
      <c r="SXR141" s="394"/>
      <c r="SXS141" s="394"/>
      <c r="SXT141" s="394"/>
      <c r="SXU141" s="394"/>
      <c r="SXV141" s="394"/>
      <c r="SXW141" s="394"/>
      <c r="SXX141" s="394"/>
      <c r="SXY141" s="394"/>
      <c r="SXZ141" s="394"/>
      <c r="SYA141" s="394"/>
      <c r="SYB141" s="394"/>
      <c r="SYC141" s="394"/>
      <c r="SYD141" s="394"/>
      <c r="SYE141" s="394"/>
      <c r="SYF141" s="394"/>
      <c r="SYG141" s="394"/>
      <c r="SYH141" s="394"/>
      <c r="SYI141" s="394"/>
      <c r="SYJ141" s="394"/>
      <c r="SYK141" s="394"/>
      <c r="SYL141" s="394"/>
      <c r="SYM141" s="394"/>
      <c r="SYN141" s="394"/>
      <c r="SYO141" s="394"/>
      <c r="SYP141" s="394"/>
      <c r="SYQ141" s="394"/>
      <c r="SYR141" s="394"/>
      <c r="SYS141" s="394"/>
      <c r="SYT141" s="394"/>
      <c r="SYU141" s="394"/>
      <c r="SYV141" s="394"/>
      <c r="SYW141" s="394"/>
      <c r="SYX141" s="394"/>
      <c r="SYY141" s="394"/>
      <c r="SYZ141" s="394"/>
      <c r="SZA141" s="394"/>
      <c r="SZB141" s="394"/>
      <c r="SZC141" s="394"/>
      <c r="SZD141" s="394"/>
      <c r="SZE141" s="394"/>
      <c r="SZF141" s="394"/>
      <c r="SZG141" s="394"/>
      <c r="SZH141" s="394"/>
      <c r="SZI141" s="394"/>
      <c r="SZJ141" s="394"/>
      <c r="SZK141" s="394"/>
      <c r="SZL141" s="394"/>
      <c r="SZM141" s="394"/>
      <c r="SZN141" s="394"/>
      <c r="SZO141" s="394"/>
      <c r="SZP141" s="394"/>
      <c r="SZQ141" s="394"/>
      <c r="SZR141" s="394"/>
      <c r="SZS141" s="394"/>
      <c r="SZT141" s="394"/>
      <c r="SZU141" s="394"/>
      <c r="SZV141" s="394"/>
      <c r="SZW141" s="394"/>
      <c r="SZX141" s="394"/>
      <c r="SZY141" s="394"/>
      <c r="SZZ141" s="394"/>
      <c r="TAA141" s="394"/>
      <c r="TAB141" s="394"/>
      <c r="TAC141" s="394"/>
      <c r="TAD141" s="394"/>
      <c r="TAE141" s="394"/>
      <c r="TAF141" s="394"/>
      <c r="TAG141" s="394"/>
      <c r="TAH141" s="394"/>
      <c r="TAI141" s="394"/>
      <c r="TAJ141" s="394"/>
      <c r="TAK141" s="394"/>
      <c r="TAL141" s="394"/>
      <c r="TAM141" s="394"/>
      <c r="TAN141" s="394"/>
      <c r="TAO141" s="394"/>
      <c r="TAP141" s="394"/>
      <c r="TAQ141" s="394"/>
      <c r="TAR141" s="394"/>
      <c r="TAS141" s="394"/>
      <c r="TAT141" s="394"/>
      <c r="TAU141" s="394"/>
      <c r="TAV141" s="394"/>
      <c r="TAW141" s="394"/>
      <c r="TAX141" s="394"/>
      <c r="TAY141" s="394"/>
      <c r="TAZ141" s="394"/>
      <c r="TBA141" s="394"/>
      <c r="TBB141" s="394"/>
      <c r="TBC141" s="394"/>
      <c r="TBD141" s="394"/>
      <c r="TBE141" s="394"/>
      <c r="TBF141" s="394"/>
      <c r="TBG141" s="394"/>
      <c r="TBH141" s="394"/>
      <c r="TBI141" s="394"/>
      <c r="TBJ141" s="394"/>
      <c r="TBK141" s="394"/>
      <c r="TBL141" s="394"/>
      <c r="TBM141" s="394"/>
      <c r="TBN141" s="394"/>
      <c r="TBO141" s="394"/>
      <c r="TBP141" s="394"/>
      <c r="TBQ141" s="394"/>
      <c r="TBR141" s="394"/>
      <c r="TBS141" s="394"/>
      <c r="TBT141" s="394"/>
      <c r="TBU141" s="394"/>
      <c r="TBV141" s="394"/>
      <c r="TBW141" s="394"/>
      <c r="TBX141" s="394"/>
      <c r="TBY141" s="394"/>
      <c r="TBZ141" s="394"/>
      <c r="TCA141" s="394"/>
      <c r="TCB141" s="394"/>
      <c r="TCC141" s="394"/>
      <c r="TCD141" s="394"/>
      <c r="TCE141" s="394"/>
      <c r="TCF141" s="394"/>
      <c r="TCG141" s="394"/>
      <c r="TCH141" s="394"/>
      <c r="TCI141" s="394"/>
      <c r="TCJ141" s="394"/>
      <c r="TCK141" s="394"/>
      <c r="TCL141" s="394"/>
      <c r="TCM141" s="394"/>
      <c r="TCN141" s="394"/>
      <c r="TCO141" s="394"/>
      <c r="TCP141" s="394"/>
      <c r="TCQ141" s="394"/>
      <c r="TCR141" s="394"/>
      <c r="TCS141" s="394"/>
      <c r="TCT141" s="394"/>
      <c r="TCU141" s="394"/>
      <c r="TCV141" s="394"/>
      <c r="TCW141" s="394"/>
      <c r="TCX141" s="394"/>
      <c r="TCY141" s="394"/>
      <c r="TCZ141" s="394"/>
      <c r="TDA141" s="394"/>
      <c r="TDB141" s="394"/>
      <c r="TDC141" s="394"/>
      <c r="TDD141" s="394"/>
      <c r="TDE141" s="394"/>
      <c r="TDF141" s="394"/>
      <c r="TDG141" s="394"/>
      <c r="TDH141" s="394"/>
      <c r="TDI141" s="394"/>
      <c r="TDJ141" s="394"/>
      <c r="TDK141" s="394"/>
      <c r="TDL141" s="394"/>
      <c r="TDM141" s="394"/>
      <c r="TDN141" s="394"/>
      <c r="TDO141" s="394"/>
      <c r="TDP141" s="394"/>
      <c r="TDQ141" s="394"/>
      <c r="TDR141" s="394"/>
      <c r="TDS141" s="394"/>
      <c r="TDT141" s="394"/>
      <c r="TDU141" s="394"/>
      <c r="TDV141" s="394"/>
      <c r="TDW141" s="394"/>
      <c r="TDX141" s="394"/>
      <c r="TDY141" s="394"/>
      <c r="TDZ141" s="394"/>
      <c r="TEA141" s="394"/>
      <c r="TEB141" s="394"/>
      <c r="TEC141" s="394"/>
      <c r="TED141" s="394"/>
      <c r="TEE141" s="394"/>
      <c r="TEF141" s="394"/>
      <c r="TEG141" s="394"/>
      <c r="TEH141" s="394"/>
      <c r="TEI141" s="394"/>
      <c r="TEJ141" s="394"/>
      <c r="TEK141" s="394"/>
      <c r="TEL141" s="394"/>
      <c r="TEM141" s="394"/>
      <c r="TEN141" s="394"/>
      <c r="TEO141" s="394"/>
      <c r="TEP141" s="394"/>
      <c r="TEQ141" s="394"/>
      <c r="TER141" s="394"/>
      <c r="TES141" s="394"/>
      <c r="TET141" s="394"/>
      <c r="TEU141" s="394"/>
      <c r="TEV141" s="394"/>
      <c r="TEW141" s="394"/>
      <c r="TEX141" s="394"/>
      <c r="TEY141" s="394"/>
      <c r="TEZ141" s="394"/>
      <c r="TFA141" s="394"/>
      <c r="TFB141" s="394"/>
      <c r="TFC141" s="394"/>
      <c r="TFD141" s="394"/>
      <c r="TFE141" s="394"/>
      <c r="TFF141" s="394"/>
      <c r="TFG141" s="394"/>
      <c r="TFH141" s="394"/>
      <c r="TFI141" s="394"/>
      <c r="TFJ141" s="394"/>
      <c r="TFK141" s="394"/>
      <c r="TFL141" s="394"/>
      <c r="TFM141" s="394"/>
      <c r="TFN141" s="394"/>
      <c r="TFO141" s="394"/>
      <c r="TFP141" s="394"/>
      <c r="TFQ141" s="394"/>
      <c r="TFR141" s="394"/>
      <c r="TFS141" s="394"/>
      <c r="TFT141" s="394"/>
      <c r="TFU141" s="394"/>
      <c r="TFV141" s="394"/>
      <c r="TFW141" s="394"/>
      <c r="TFX141" s="394"/>
      <c r="TFY141" s="394"/>
      <c r="TFZ141" s="394"/>
      <c r="TGA141" s="394"/>
      <c r="TGB141" s="394"/>
      <c r="TGC141" s="394"/>
      <c r="TGD141" s="394"/>
      <c r="TGE141" s="394"/>
      <c r="TGF141" s="394"/>
      <c r="TGG141" s="394"/>
      <c r="TGH141" s="394"/>
      <c r="TGI141" s="394"/>
      <c r="TGJ141" s="394"/>
      <c r="TGK141" s="394"/>
      <c r="TGL141" s="394"/>
      <c r="TGM141" s="394"/>
      <c r="TGN141" s="394"/>
      <c r="TGO141" s="394"/>
      <c r="TGP141" s="394"/>
      <c r="TGQ141" s="394"/>
      <c r="TGR141" s="394"/>
      <c r="TGS141" s="394"/>
      <c r="TGT141" s="394"/>
      <c r="TGU141" s="394"/>
      <c r="TGV141" s="394"/>
      <c r="TGW141" s="394"/>
      <c r="TGX141" s="394"/>
      <c r="TGY141" s="394"/>
      <c r="TGZ141" s="394"/>
      <c r="THA141" s="394"/>
      <c r="THB141" s="394"/>
      <c r="THC141" s="394"/>
      <c r="THD141" s="394"/>
      <c r="THE141" s="394"/>
      <c r="THF141" s="394"/>
      <c r="THG141" s="394"/>
      <c r="THH141" s="394"/>
      <c r="THI141" s="394"/>
      <c r="THJ141" s="394"/>
      <c r="THK141" s="394"/>
      <c r="THL141" s="394"/>
      <c r="THM141" s="394"/>
      <c r="THN141" s="394"/>
      <c r="THO141" s="394"/>
      <c r="THP141" s="394"/>
      <c r="THQ141" s="394"/>
      <c r="THR141" s="394"/>
      <c r="THS141" s="394"/>
      <c r="THT141" s="394"/>
      <c r="THU141" s="394"/>
      <c r="THV141" s="394"/>
      <c r="THW141" s="394"/>
      <c r="THX141" s="394"/>
      <c r="THY141" s="394"/>
      <c r="THZ141" s="394"/>
      <c r="TIA141" s="394"/>
      <c r="TIB141" s="394"/>
      <c r="TIC141" s="394"/>
      <c r="TID141" s="394"/>
      <c r="TIE141" s="394"/>
      <c r="TIF141" s="394"/>
      <c r="TIG141" s="394"/>
      <c r="TIH141" s="394"/>
      <c r="TII141" s="394"/>
      <c r="TIJ141" s="394"/>
      <c r="TIK141" s="394"/>
      <c r="TIL141" s="394"/>
      <c r="TIM141" s="394"/>
      <c r="TIN141" s="394"/>
      <c r="TIO141" s="394"/>
      <c r="TIP141" s="394"/>
      <c r="TIQ141" s="394"/>
      <c r="TIR141" s="394"/>
      <c r="TIS141" s="394"/>
      <c r="TIT141" s="394"/>
      <c r="TIU141" s="394"/>
      <c r="TIV141" s="394"/>
      <c r="TIW141" s="394"/>
      <c r="TIX141" s="394"/>
      <c r="TIY141" s="394"/>
      <c r="TIZ141" s="394"/>
      <c r="TJA141" s="394"/>
      <c r="TJB141" s="394"/>
      <c r="TJC141" s="394"/>
      <c r="TJD141" s="394"/>
      <c r="TJE141" s="394"/>
      <c r="TJF141" s="394"/>
      <c r="TJG141" s="394"/>
      <c r="TJH141" s="394"/>
      <c r="TJI141" s="394"/>
      <c r="TJJ141" s="394"/>
      <c r="TJK141" s="394"/>
      <c r="TJL141" s="394"/>
      <c r="TJM141" s="394"/>
      <c r="TJN141" s="394"/>
      <c r="TJO141" s="394"/>
      <c r="TJP141" s="394"/>
      <c r="TJQ141" s="394"/>
      <c r="TJR141" s="394"/>
      <c r="TJS141" s="394"/>
      <c r="TJT141" s="394"/>
      <c r="TJU141" s="394"/>
      <c r="TJV141" s="394"/>
      <c r="TJW141" s="394"/>
      <c r="TJX141" s="394"/>
      <c r="TJY141" s="394"/>
      <c r="TJZ141" s="394"/>
      <c r="TKA141" s="394"/>
      <c r="TKB141" s="394"/>
      <c r="TKC141" s="394"/>
      <c r="TKD141" s="394"/>
      <c r="TKE141" s="394"/>
      <c r="TKF141" s="394"/>
      <c r="TKG141" s="394"/>
      <c r="TKH141" s="394"/>
      <c r="TKI141" s="394"/>
      <c r="TKJ141" s="394"/>
      <c r="TKK141" s="394"/>
      <c r="TKL141" s="394"/>
      <c r="TKM141" s="394"/>
      <c r="TKN141" s="394"/>
      <c r="TKO141" s="394"/>
      <c r="TKP141" s="394"/>
      <c r="TKQ141" s="394"/>
      <c r="TKR141" s="394"/>
      <c r="TKS141" s="394"/>
      <c r="TKT141" s="394"/>
      <c r="TKU141" s="394"/>
      <c r="TKV141" s="394"/>
      <c r="TKW141" s="394"/>
      <c r="TKX141" s="394"/>
      <c r="TKY141" s="394"/>
      <c r="TKZ141" s="394"/>
      <c r="TLA141" s="394"/>
      <c r="TLB141" s="394"/>
      <c r="TLC141" s="394"/>
      <c r="TLD141" s="394"/>
      <c r="TLE141" s="394"/>
      <c r="TLF141" s="394"/>
      <c r="TLG141" s="394"/>
      <c r="TLH141" s="394"/>
      <c r="TLI141" s="394"/>
      <c r="TLJ141" s="394"/>
      <c r="TLK141" s="394"/>
      <c r="TLL141" s="394"/>
      <c r="TLM141" s="394"/>
      <c r="TLN141" s="394"/>
      <c r="TLO141" s="394"/>
      <c r="TLP141" s="394"/>
      <c r="TLQ141" s="394"/>
      <c r="TLR141" s="394"/>
      <c r="TLS141" s="394"/>
      <c r="TLT141" s="394"/>
      <c r="TLU141" s="394"/>
      <c r="TLV141" s="394"/>
      <c r="TLW141" s="394"/>
      <c r="TLX141" s="394"/>
      <c r="TLY141" s="394"/>
      <c r="TLZ141" s="394"/>
      <c r="TMA141" s="394"/>
      <c r="TMB141" s="394"/>
      <c r="TMC141" s="394"/>
      <c r="TMD141" s="394"/>
      <c r="TME141" s="394"/>
      <c r="TMF141" s="394"/>
      <c r="TMG141" s="394"/>
      <c r="TMH141" s="394"/>
      <c r="TMI141" s="394"/>
      <c r="TMJ141" s="394"/>
      <c r="TMK141" s="394"/>
      <c r="TML141" s="394"/>
      <c r="TMM141" s="394"/>
      <c r="TMN141" s="394"/>
      <c r="TMO141" s="394"/>
      <c r="TMP141" s="394"/>
      <c r="TMQ141" s="394"/>
      <c r="TMR141" s="394"/>
      <c r="TMS141" s="394"/>
      <c r="TMT141" s="394"/>
      <c r="TMU141" s="394"/>
      <c r="TMV141" s="394"/>
      <c r="TMW141" s="394"/>
      <c r="TMX141" s="394"/>
      <c r="TMY141" s="394"/>
      <c r="TMZ141" s="394"/>
      <c r="TNA141" s="394"/>
      <c r="TNB141" s="394"/>
      <c r="TNC141" s="394"/>
      <c r="TND141" s="394"/>
      <c r="TNE141" s="394"/>
      <c r="TNF141" s="394"/>
      <c r="TNG141" s="394"/>
      <c r="TNH141" s="394"/>
      <c r="TNI141" s="394"/>
      <c r="TNJ141" s="394"/>
      <c r="TNK141" s="394"/>
      <c r="TNL141" s="394"/>
      <c r="TNM141" s="394"/>
      <c r="TNN141" s="394"/>
      <c r="TNO141" s="394"/>
      <c r="TNP141" s="394"/>
      <c r="TNQ141" s="394"/>
      <c r="TNR141" s="394"/>
      <c r="TNS141" s="394"/>
      <c r="TNT141" s="394"/>
      <c r="TNU141" s="394"/>
      <c r="TNV141" s="394"/>
      <c r="TNW141" s="394"/>
      <c r="TNX141" s="394"/>
      <c r="TNY141" s="394"/>
      <c r="TNZ141" s="394"/>
      <c r="TOA141" s="394"/>
      <c r="TOB141" s="394"/>
      <c r="TOC141" s="394"/>
      <c r="TOD141" s="394"/>
      <c r="TOE141" s="394"/>
      <c r="TOF141" s="394"/>
      <c r="TOG141" s="394"/>
      <c r="TOH141" s="394"/>
      <c r="TOI141" s="394"/>
      <c r="TOJ141" s="394"/>
      <c r="TOK141" s="394"/>
      <c r="TOL141" s="394"/>
      <c r="TOM141" s="394"/>
      <c r="TON141" s="394"/>
      <c r="TOO141" s="394"/>
      <c r="TOP141" s="394"/>
      <c r="TOQ141" s="394"/>
      <c r="TOR141" s="394"/>
      <c r="TOS141" s="394"/>
      <c r="TOT141" s="394"/>
      <c r="TOU141" s="394"/>
      <c r="TOV141" s="394"/>
      <c r="TOW141" s="394"/>
      <c r="TOX141" s="394"/>
      <c r="TOY141" s="394"/>
      <c r="TOZ141" s="394"/>
      <c r="TPA141" s="394"/>
      <c r="TPB141" s="394"/>
      <c r="TPC141" s="394"/>
      <c r="TPD141" s="394"/>
      <c r="TPE141" s="394"/>
      <c r="TPF141" s="394"/>
      <c r="TPG141" s="394"/>
      <c r="TPH141" s="394"/>
      <c r="TPI141" s="394"/>
      <c r="TPJ141" s="394"/>
      <c r="TPK141" s="394"/>
      <c r="TPL141" s="394"/>
      <c r="TPM141" s="394"/>
      <c r="TPN141" s="394"/>
      <c r="TPO141" s="394"/>
      <c r="TPP141" s="394"/>
      <c r="TPQ141" s="394"/>
      <c r="TPR141" s="394"/>
      <c r="TPS141" s="394"/>
      <c r="TPT141" s="394"/>
      <c r="TPU141" s="394"/>
      <c r="TPV141" s="394"/>
      <c r="TPW141" s="394"/>
      <c r="TPX141" s="394"/>
      <c r="TPY141" s="394"/>
      <c r="TPZ141" s="394"/>
      <c r="TQA141" s="394"/>
      <c r="TQB141" s="394"/>
      <c r="TQC141" s="394"/>
      <c r="TQD141" s="394"/>
      <c r="TQE141" s="394"/>
      <c r="TQF141" s="394"/>
      <c r="TQG141" s="394"/>
      <c r="TQH141" s="394"/>
      <c r="TQI141" s="394"/>
      <c r="TQJ141" s="394"/>
      <c r="TQK141" s="394"/>
      <c r="TQL141" s="394"/>
      <c r="TQM141" s="394"/>
      <c r="TQN141" s="394"/>
      <c r="TQO141" s="394"/>
      <c r="TQP141" s="394"/>
      <c r="TQQ141" s="394"/>
      <c r="TQR141" s="394"/>
      <c r="TQS141" s="394"/>
      <c r="TQT141" s="394"/>
      <c r="TQU141" s="394"/>
      <c r="TQV141" s="394"/>
      <c r="TQW141" s="394"/>
      <c r="TQX141" s="394"/>
      <c r="TQY141" s="394"/>
      <c r="TQZ141" s="394"/>
      <c r="TRA141" s="394"/>
      <c r="TRB141" s="394"/>
      <c r="TRC141" s="394"/>
      <c r="TRD141" s="394"/>
      <c r="TRE141" s="394"/>
      <c r="TRF141" s="394"/>
      <c r="TRG141" s="394"/>
      <c r="TRH141" s="394"/>
      <c r="TRI141" s="394"/>
      <c r="TRJ141" s="394"/>
      <c r="TRK141" s="394"/>
      <c r="TRL141" s="394"/>
      <c r="TRM141" s="394"/>
      <c r="TRN141" s="394"/>
      <c r="TRO141" s="394"/>
      <c r="TRP141" s="394"/>
      <c r="TRQ141" s="394"/>
      <c r="TRR141" s="394"/>
      <c r="TRS141" s="394"/>
      <c r="TRT141" s="394"/>
      <c r="TRU141" s="394"/>
      <c r="TRV141" s="394"/>
      <c r="TRW141" s="394"/>
      <c r="TRX141" s="394"/>
      <c r="TRY141" s="394"/>
      <c r="TRZ141" s="394"/>
      <c r="TSA141" s="394"/>
      <c r="TSB141" s="394"/>
      <c r="TSC141" s="394"/>
      <c r="TSD141" s="394"/>
      <c r="TSE141" s="394"/>
      <c r="TSF141" s="394"/>
      <c r="TSG141" s="394"/>
      <c r="TSH141" s="394"/>
      <c r="TSI141" s="394"/>
      <c r="TSJ141" s="394"/>
      <c r="TSK141" s="394"/>
      <c r="TSL141" s="394"/>
      <c r="TSM141" s="394"/>
      <c r="TSN141" s="394"/>
      <c r="TSO141" s="394"/>
      <c r="TSP141" s="394"/>
      <c r="TSQ141" s="394"/>
      <c r="TSR141" s="394"/>
      <c r="TSS141" s="394"/>
      <c r="TST141" s="394"/>
      <c r="TSU141" s="394"/>
      <c r="TSV141" s="394"/>
      <c r="TSW141" s="394"/>
      <c r="TSX141" s="394"/>
      <c r="TSY141" s="394"/>
      <c r="TSZ141" s="394"/>
      <c r="TTA141" s="394"/>
      <c r="TTB141" s="394"/>
      <c r="TTC141" s="394"/>
      <c r="TTD141" s="394"/>
      <c r="TTE141" s="394"/>
      <c r="TTF141" s="394"/>
      <c r="TTG141" s="394"/>
      <c r="TTH141" s="394"/>
      <c r="TTI141" s="394"/>
      <c r="TTJ141" s="394"/>
      <c r="TTK141" s="394"/>
      <c r="TTL141" s="394"/>
      <c r="TTM141" s="394"/>
      <c r="TTN141" s="394"/>
      <c r="TTO141" s="394"/>
      <c r="TTP141" s="394"/>
      <c r="TTQ141" s="394"/>
      <c r="TTR141" s="394"/>
      <c r="TTS141" s="394"/>
      <c r="TTT141" s="394"/>
      <c r="TTU141" s="394"/>
      <c r="TTV141" s="394"/>
      <c r="TTW141" s="394"/>
      <c r="TTX141" s="394"/>
      <c r="TTY141" s="394"/>
      <c r="TTZ141" s="394"/>
      <c r="TUA141" s="394"/>
      <c r="TUB141" s="394"/>
      <c r="TUC141" s="394"/>
      <c r="TUD141" s="394"/>
      <c r="TUE141" s="394"/>
      <c r="TUF141" s="394"/>
      <c r="TUG141" s="394"/>
      <c r="TUH141" s="394"/>
      <c r="TUI141" s="394"/>
      <c r="TUJ141" s="394"/>
      <c r="TUK141" s="394"/>
      <c r="TUL141" s="394"/>
      <c r="TUM141" s="394"/>
      <c r="TUN141" s="394"/>
      <c r="TUO141" s="394"/>
      <c r="TUP141" s="394"/>
      <c r="TUQ141" s="394"/>
      <c r="TUR141" s="394"/>
      <c r="TUS141" s="394"/>
      <c r="TUT141" s="394"/>
      <c r="TUU141" s="394"/>
      <c r="TUV141" s="394"/>
      <c r="TUW141" s="394"/>
      <c r="TUX141" s="394"/>
      <c r="TUY141" s="394"/>
      <c r="TUZ141" s="394"/>
      <c r="TVA141" s="394"/>
      <c r="TVB141" s="394"/>
      <c r="TVC141" s="394"/>
      <c r="TVD141" s="394"/>
      <c r="TVE141" s="394"/>
      <c r="TVF141" s="394"/>
      <c r="TVG141" s="394"/>
      <c r="TVH141" s="394"/>
      <c r="TVI141" s="394"/>
      <c r="TVJ141" s="394"/>
      <c r="TVK141" s="394"/>
      <c r="TVL141" s="394"/>
      <c r="TVM141" s="394"/>
      <c r="TVN141" s="394"/>
      <c r="TVO141" s="394"/>
      <c r="TVP141" s="394"/>
      <c r="TVQ141" s="394"/>
      <c r="TVR141" s="394"/>
      <c r="TVS141" s="394"/>
      <c r="TVT141" s="394"/>
      <c r="TVU141" s="394"/>
      <c r="TVV141" s="394"/>
      <c r="TVW141" s="394"/>
      <c r="TVX141" s="394"/>
      <c r="TVY141" s="394"/>
      <c r="TVZ141" s="394"/>
      <c r="TWA141" s="394"/>
      <c r="TWB141" s="394"/>
      <c r="TWC141" s="394"/>
      <c r="TWD141" s="394"/>
      <c r="TWE141" s="394"/>
      <c r="TWF141" s="394"/>
      <c r="TWG141" s="394"/>
      <c r="TWH141" s="394"/>
      <c r="TWI141" s="394"/>
      <c r="TWJ141" s="394"/>
      <c r="TWK141" s="394"/>
      <c r="TWL141" s="394"/>
      <c r="TWM141" s="394"/>
      <c r="TWN141" s="394"/>
      <c r="TWO141" s="394"/>
      <c r="TWP141" s="394"/>
      <c r="TWQ141" s="394"/>
      <c r="TWR141" s="394"/>
      <c r="TWS141" s="394"/>
      <c r="TWT141" s="394"/>
      <c r="TWU141" s="394"/>
      <c r="TWV141" s="394"/>
      <c r="TWW141" s="394"/>
      <c r="TWX141" s="394"/>
      <c r="TWY141" s="394"/>
      <c r="TWZ141" s="394"/>
      <c r="TXA141" s="394"/>
      <c r="TXB141" s="394"/>
      <c r="TXC141" s="394"/>
      <c r="TXD141" s="394"/>
      <c r="TXE141" s="394"/>
      <c r="TXF141" s="394"/>
      <c r="TXG141" s="394"/>
      <c r="TXH141" s="394"/>
      <c r="TXI141" s="394"/>
      <c r="TXJ141" s="394"/>
      <c r="TXK141" s="394"/>
      <c r="TXL141" s="394"/>
      <c r="TXM141" s="394"/>
      <c r="TXN141" s="394"/>
      <c r="TXO141" s="394"/>
      <c r="TXP141" s="394"/>
      <c r="TXQ141" s="394"/>
      <c r="TXR141" s="394"/>
      <c r="TXS141" s="394"/>
      <c r="TXT141" s="394"/>
      <c r="TXU141" s="394"/>
      <c r="TXV141" s="394"/>
      <c r="TXW141" s="394"/>
      <c r="TXX141" s="394"/>
      <c r="TXY141" s="394"/>
      <c r="TXZ141" s="394"/>
      <c r="TYA141" s="394"/>
      <c r="TYB141" s="394"/>
      <c r="TYC141" s="394"/>
      <c r="TYD141" s="394"/>
      <c r="TYE141" s="394"/>
      <c r="TYF141" s="394"/>
      <c r="TYG141" s="394"/>
      <c r="TYH141" s="394"/>
      <c r="TYI141" s="394"/>
      <c r="TYJ141" s="394"/>
      <c r="TYK141" s="394"/>
      <c r="TYL141" s="394"/>
      <c r="TYM141" s="394"/>
      <c r="TYN141" s="394"/>
      <c r="TYO141" s="394"/>
      <c r="TYP141" s="394"/>
      <c r="TYQ141" s="394"/>
      <c r="TYR141" s="394"/>
      <c r="TYS141" s="394"/>
      <c r="TYT141" s="394"/>
      <c r="TYU141" s="394"/>
      <c r="TYV141" s="394"/>
      <c r="TYW141" s="394"/>
      <c r="TYX141" s="394"/>
      <c r="TYY141" s="394"/>
      <c r="TYZ141" s="394"/>
      <c r="TZA141" s="394"/>
      <c r="TZB141" s="394"/>
      <c r="TZC141" s="394"/>
      <c r="TZD141" s="394"/>
      <c r="TZE141" s="394"/>
      <c r="TZF141" s="394"/>
      <c r="TZG141" s="394"/>
      <c r="TZH141" s="394"/>
      <c r="TZI141" s="394"/>
      <c r="TZJ141" s="394"/>
      <c r="TZK141" s="394"/>
      <c r="TZL141" s="394"/>
      <c r="TZM141" s="394"/>
      <c r="TZN141" s="394"/>
      <c r="TZO141" s="394"/>
      <c r="TZP141" s="394"/>
      <c r="TZQ141" s="394"/>
      <c r="TZR141" s="394"/>
      <c r="TZS141" s="394"/>
      <c r="TZT141" s="394"/>
      <c r="TZU141" s="394"/>
      <c r="TZV141" s="394"/>
      <c r="TZW141" s="394"/>
      <c r="TZX141" s="394"/>
      <c r="TZY141" s="394"/>
      <c r="TZZ141" s="394"/>
      <c r="UAA141" s="394"/>
      <c r="UAB141" s="394"/>
      <c r="UAC141" s="394"/>
      <c r="UAD141" s="394"/>
      <c r="UAE141" s="394"/>
      <c r="UAF141" s="394"/>
      <c r="UAG141" s="394"/>
      <c r="UAH141" s="394"/>
      <c r="UAI141" s="394"/>
      <c r="UAJ141" s="394"/>
      <c r="UAK141" s="394"/>
      <c r="UAL141" s="394"/>
      <c r="UAM141" s="394"/>
      <c r="UAN141" s="394"/>
      <c r="UAO141" s="394"/>
      <c r="UAP141" s="394"/>
      <c r="UAQ141" s="394"/>
      <c r="UAR141" s="394"/>
      <c r="UAS141" s="394"/>
      <c r="UAT141" s="394"/>
      <c r="UAU141" s="394"/>
      <c r="UAV141" s="394"/>
      <c r="UAW141" s="394"/>
      <c r="UAX141" s="394"/>
      <c r="UAY141" s="394"/>
      <c r="UAZ141" s="394"/>
      <c r="UBA141" s="394"/>
      <c r="UBB141" s="394"/>
      <c r="UBC141" s="394"/>
      <c r="UBD141" s="394"/>
      <c r="UBE141" s="394"/>
      <c r="UBF141" s="394"/>
      <c r="UBG141" s="394"/>
      <c r="UBH141" s="394"/>
      <c r="UBI141" s="394"/>
      <c r="UBJ141" s="394"/>
      <c r="UBK141" s="394"/>
      <c r="UBL141" s="394"/>
      <c r="UBM141" s="394"/>
      <c r="UBN141" s="394"/>
      <c r="UBO141" s="394"/>
      <c r="UBP141" s="394"/>
      <c r="UBQ141" s="394"/>
      <c r="UBR141" s="394"/>
      <c r="UBS141" s="394"/>
      <c r="UBT141" s="394"/>
      <c r="UBU141" s="394"/>
      <c r="UBV141" s="394"/>
      <c r="UBW141" s="394"/>
      <c r="UBX141" s="394"/>
      <c r="UBY141" s="394"/>
      <c r="UBZ141" s="394"/>
      <c r="UCA141" s="394"/>
      <c r="UCB141" s="394"/>
      <c r="UCC141" s="394"/>
      <c r="UCD141" s="394"/>
      <c r="UCE141" s="394"/>
      <c r="UCF141" s="394"/>
      <c r="UCG141" s="394"/>
      <c r="UCH141" s="394"/>
      <c r="UCI141" s="394"/>
      <c r="UCJ141" s="394"/>
      <c r="UCK141" s="394"/>
      <c r="UCL141" s="394"/>
      <c r="UCM141" s="394"/>
      <c r="UCN141" s="394"/>
      <c r="UCO141" s="394"/>
      <c r="UCP141" s="394"/>
      <c r="UCQ141" s="394"/>
      <c r="UCR141" s="394"/>
      <c r="UCS141" s="394"/>
      <c r="UCT141" s="394"/>
      <c r="UCU141" s="394"/>
      <c r="UCV141" s="394"/>
      <c r="UCW141" s="394"/>
      <c r="UCX141" s="394"/>
      <c r="UCY141" s="394"/>
      <c r="UCZ141" s="394"/>
      <c r="UDA141" s="394"/>
      <c r="UDB141" s="394"/>
      <c r="UDC141" s="394"/>
      <c r="UDD141" s="394"/>
      <c r="UDE141" s="394"/>
      <c r="UDF141" s="394"/>
      <c r="UDG141" s="394"/>
      <c r="UDH141" s="394"/>
      <c r="UDI141" s="394"/>
      <c r="UDJ141" s="394"/>
      <c r="UDK141" s="394"/>
      <c r="UDL141" s="394"/>
      <c r="UDM141" s="394"/>
      <c r="UDN141" s="394"/>
      <c r="UDO141" s="394"/>
      <c r="UDP141" s="394"/>
      <c r="UDQ141" s="394"/>
      <c r="UDR141" s="394"/>
      <c r="UDS141" s="394"/>
      <c r="UDT141" s="394"/>
      <c r="UDU141" s="394"/>
      <c r="UDV141" s="394"/>
      <c r="UDW141" s="394"/>
      <c r="UDX141" s="394"/>
      <c r="UDY141" s="394"/>
      <c r="UDZ141" s="394"/>
      <c r="UEA141" s="394"/>
      <c r="UEB141" s="394"/>
      <c r="UEC141" s="394"/>
      <c r="UED141" s="394"/>
      <c r="UEE141" s="394"/>
      <c r="UEF141" s="394"/>
      <c r="UEG141" s="394"/>
      <c r="UEH141" s="394"/>
      <c r="UEI141" s="394"/>
      <c r="UEJ141" s="394"/>
      <c r="UEK141" s="394"/>
      <c r="UEL141" s="394"/>
      <c r="UEM141" s="394"/>
      <c r="UEN141" s="394"/>
      <c r="UEO141" s="394"/>
      <c r="UEP141" s="394"/>
      <c r="UEQ141" s="394"/>
      <c r="UER141" s="394"/>
      <c r="UES141" s="394"/>
      <c r="UET141" s="394"/>
      <c r="UEU141" s="394"/>
      <c r="UEV141" s="394"/>
      <c r="UEW141" s="394"/>
      <c r="UEX141" s="394"/>
      <c r="UEY141" s="394"/>
      <c r="UEZ141" s="394"/>
      <c r="UFA141" s="394"/>
      <c r="UFB141" s="394"/>
      <c r="UFC141" s="394"/>
      <c r="UFD141" s="394"/>
      <c r="UFE141" s="394"/>
      <c r="UFF141" s="394"/>
      <c r="UFG141" s="394"/>
      <c r="UFH141" s="394"/>
      <c r="UFI141" s="394"/>
      <c r="UFJ141" s="394"/>
      <c r="UFK141" s="394"/>
      <c r="UFL141" s="394"/>
      <c r="UFM141" s="394"/>
      <c r="UFN141" s="394"/>
      <c r="UFO141" s="394"/>
      <c r="UFP141" s="394"/>
      <c r="UFQ141" s="394"/>
      <c r="UFR141" s="394"/>
      <c r="UFS141" s="394"/>
      <c r="UFT141" s="394"/>
      <c r="UFU141" s="394"/>
      <c r="UFV141" s="394"/>
      <c r="UFW141" s="394"/>
      <c r="UFX141" s="394"/>
      <c r="UFY141" s="394"/>
      <c r="UFZ141" s="394"/>
      <c r="UGA141" s="394"/>
      <c r="UGB141" s="394"/>
      <c r="UGC141" s="394"/>
      <c r="UGD141" s="394"/>
      <c r="UGE141" s="394"/>
      <c r="UGF141" s="394"/>
      <c r="UGG141" s="394"/>
      <c r="UGH141" s="394"/>
      <c r="UGI141" s="394"/>
      <c r="UGJ141" s="394"/>
      <c r="UGK141" s="394"/>
      <c r="UGL141" s="394"/>
      <c r="UGM141" s="394"/>
      <c r="UGN141" s="394"/>
      <c r="UGO141" s="394"/>
      <c r="UGP141" s="394"/>
      <c r="UGQ141" s="394"/>
      <c r="UGR141" s="394"/>
      <c r="UGS141" s="394"/>
      <c r="UGT141" s="394"/>
      <c r="UGU141" s="394"/>
      <c r="UGV141" s="394"/>
      <c r="UGW141" s="394"/>
      <c r="UGX141" s="394"/>
      <c r="UGY141" s="394"/>
      <c r="UGZ141" s="394"/>
      <c r="UHA141" s="394"/>
      <c r="UHB141" s="394"/>
      <c r="UHC141" s="394"/>
      <c r="UHD141" s="394"/>
      <c r="UHE141" s="394"/>
      <c r="UHF141" s="394"/>
      <c r="UHG141" s="394"/>
      <c r="UHH141" s="394"/>
      <c r="UHI141" s="394"/>
      <c r="UHJ141" s="394"/>
      <c r="UHK141" s="394"/>
      <c r="UHL141" s="394"/>
      <c r="UHM141" s="394"/>
      <c r="UHN141" s="394"/>
      <c r="UHO141" s="394"/>
      <c r="UHP141" s="394"/>
      <c r="UHQ141" s="394"/>
      <c r="UHR141" s="394"/>
      <c r="UHS141" s="394"/>
      <c r="UHT141" s="394"/>
      <c r="UHU141" s="394"/>
      <c r="UHV141" s="394"/>
      <c r="UHW141" s="394"/>
      <c r="UHX141" s="394"/>
      <c r="UHY141" s="394"/>
      <c r="UHZ141" s="394"/>
      <c r="UIA141" s="394"/>
      <c r="UIB141" s="394"/>
      <c r="UIC141" s="394"/>
      <c r="UID141" s="394"/>
      <c r="UIE141" s="394"/>
      <c r="UIF141" s="394"/>
      <c r="UIG141" s="394"/>
      <c r="UIH141" s="394"/>
      <c r="UII141" s="394"/>
      <c r="UIJ141" s="394"/>
      <c r="UIK141" s="394"/>
      <c r="UIL141" s="394"/>
      <c r="UIM141" s="394"/>
      <c r="UIN141" s="394"/>
      <c r="UIO141" s="394"/>
      <c r="UIP141" s="394"/>
      <c r="UIQ141" s="394"/>
      <c r="UIR141" s="394"/>
      <c r="UIS141" s="394"/>
      <c r="UIT141" s="394"/>
      <c r="UIU141" s="394"/>
      <c r="UIV141" s="394"/>
      <c r="UIW141" s="394"/>
      <c r="UIX141" s="394"/>
      <c r="UIY141" s="394"/>
      <c r="UIZ141" s="394"/>
      <c r="UJA141" s="394"/>
      <c r="UJB141" s="394"/>
      <c r="UJC141" s="394"/>
      <c r="UJD141" s="394"/>
      <c r="UJE141" s="394"/>
      <c r="UJF141" s="394"/>
      <c r="UJG141" s="394"/>
      <c r="UJH141" s="394"/>
      <c r="UJI141" s="394"/>
      <c r="UJJ141" s="394"/>
      <c r="UJK141" s="394"/>
      <c r="UJL141" s="394"/>
      <c r="UJM141" s="394"/>
      <c r="UJN141" s="394"/>
      <c r="UJO141" s="394"/>
      <c r="UJP141" s="394"/>
      <c r="UJQ141" s="394"/>
      <c r="UJR141" s="394"/>
      <c r="UJS141" s="394"/>
      <c r="UJT141" s="394"/>
      <c r="UJU141" s="394"/>
      <c r="UJV141" s="394"/>
      <c r="UJW141" s="394"/>
      <c r="UJX141" s="394"/>
      <c r="UJY141" s="394"/>
      <c r="UJZ141" s="394"/>
      <c r="UKA141" s="394"/>
      <c r="UKB141" s="394"/>
      <c r="UKC141" s="394"/>
      <c r="UKD141" s="394"/>
      <c r="UKE141" s="394"/>
      <c r="UKF141" s="394"/>
      <c r="UKG141" s="394"/>
      <c r="UKH141" s="394"/>
      <c r="UKI141" s="394"/>
      <c r="UKJ141" s="394"/>
      <c r="UKK141" s="394"/>
      <c r="UKL141" s="394"/>
      <c r="UKM141" s="394"/>
      <c r="UKN141" s="394"/>
      <c r="UKO141" s="394"/>
      <c r="UKP141" s="394"/>
      <c r="UKQ141" s="394"/>
      <c r="UKR141" s="394"/>
      <c r="UKS141" s="394"/>
      <c r="UKT141" s="394"/>
      <c r="UKU141" s="394"/>
      <c r="UKV141" s="394"/>
      <c r="UKW141" s="394"/>
      <c r="UKX141" s="394"/>
      <c r="UKY141" s="394"/>
      <c r="UKZ141" s="394"/>
      <c r="ULA141" s="394"/>
      <c r="ULB141" s="394"/>
      <c r="ULC141" s="394"/>
      <c r="ULD141" s="394"/>
      <c r="ULE141" s="394"/>
      <c r="ULF141" s="394"/>
      <c r="ULG141" s="394"/>
      <c r="ULH141" s="394"/>
      <c r="ULI141" s="394"/>
      <c r="ULJ141" s="394"/>
      <c r="ULK141" s="394"/>
      <c r="ULL141" s="394"/>
      <c r="ULM141" s="394"/>
      <c r="ULN141" s="394"/>
      <c r="ULO141" s="394"/>
      <c r="ULP141" s="394"/>
      <c r="ULQ141" s="394"/>
      <c r="ULR141" s="394"/>
      <c r="ULS141" s="394"/>
      <c r="ULT141" s="394"/>
      <c r="ULU141" s="394"/>
      <c r="ULV141" s="394"/>
      <c r="ULW141" s="394"/>
      <c r="ULX141" s="394"/>
      <c r="ULY141" s="394"/>
      <c r="ULZ141" s="394"/>
      <c r="UMA141" s="394"/>
      <c r="UMB141" s="394"/>
      <c r="UMC141" s="394"/>
      <c r="UMD141" s="394"/>
      <c r="UME141" s="394"/>
      <c r="UMF141" s="394"/>
      <c r="UMG141" s="394"/>
      <c r="UMH141" s="394"/>
      <c r="UMI141" s="394"/>
      <c r="UMJ141" s="394"/>
      <c r="UMK141" s="394"/>
      <c r="UML141" s="394"/>
      <c r="UMM141" s="394"/>
      <c r="UMN141" s="394"/>
      <c r="UMO141" s="394"/>
      <c r="UMP141" s="394"/>
      <c r="UMQ141" s="394"/>
      <c r="UMR141" s="394"/>
      <c r="UMS141" s="394"/>
      <c r="UMT141" s="394"/>
      <c r="UMU141" s="394"/>
      <c r="UMV141" s="394"/>
      <c r="UMW141" s="394"/>
      <c r="UMX141" s="394"/>
      <c r="UMY141" s="394"/>
      <c r="UMZ141" s="394"/>
      <c r="UNA141" s="394"/>
      <c r="UNB141" s="394"/>
      <c r="UNC141" s="394"/>
      <c r="UND141" s="394"/>
      <c r="UNE141" s="394"/>
      <c r="UNF141" s="394"/>
      <c r="UNG141" s="394"/>
      <c r="UNH141" s="394"/>
      <c r="UNI141" s="394"/>
      <c r="UNJ141" s="394"/>
      <c r="UNK141" s="394"/>
      <c r="UNL141" s="394"/>
      <c r="UNM141" s="394"/>
      <c r="UNN141" s="394"/>
      <c r="UNO141" s="394"/>
      <c r="UNP141" s="394"/>
      <c r="UNQ141" s="394"/>
      <c r="UNR141" s="394"/>
      <c r="UNS141" s="394"/>
      <c r="UNT141" s="394"/>
      <c r="UNU141" s="394"/>
      <c r="UNV141" s="394"/>
      <c r="UNW141" s="394"/>
      <c r="UNX141" s="394"/>
      <c r="UNY141" s="394"/>
      <c r="UNZ141" s="394"/>
      <c r="UOA141" s="394"/>
      <c r="UOB141" s="394"/>
      <c r="UOC141" s="394"/>
      <c r="UOD141" s="394"/>
      <c r="UOE141" s="394"/>
      <c r="UOF141" s="394"/>
      <c r="UOG141" s="394"/>
      <c r="UOH141" s="394"/>
      <c r="UOI141" s="394"/>
      <c r="UOJ141" s="394"/>
      <c r="UOK141" s="394"/>
      <c r="UOL141" s="394"/>
      <c r="UOM141" s="394"/>
      <c r="UON141" s="394"/>
      <c r="UOO141" s="394"/>
      <c r="UOP141" s="394"/>
      <c r="UOQ141" s="394"/>
      <c r="UOR141" s="394"/>
      <c r="UOS141" s="394"/>
      <c r="UOT141" s="394"/>
      <c r="UOU141" s="394"/>
      <c r="UOV141" s="394"/>
      <c r="UOW141" s="394"/>
      <c r="UOX141" s="394"/>
      <c r="UOY141" s="394"/>
      <c r="UOZ141" s="394"/>
      <c r="UPA141" s="394"/>
      <c r="UPB141" s="394"/>
      <c r="UPC141" s="394"/>
      <c r="UPD141" s="394"/>
      <c r="UPE141" s="394"/>
      <c r="UPF141" s="394"/>
      <c r="UPG141" s="394"/>
      <c r="UPH141" s="394"/>
      <c r="UPI141" s="394"/>
      <c r="UPJ141" s="394"/>
      <c r="UPK141" s="394"/>
      <c r="UPL141" s="394"/>
      <c r="UPM141" s="394"/>
      <c r="UPN141" s="394"/>
      <c r="UPO141" s="394"/>
      <c r="UPP141" s="394"/>
      <c r="UPQ141" s="394"/>
      <c r="UPR141" s="394"/>
      <c r="UPS141" s="394"/>
      <c r="UPT141" s="394"/>
      <c r="UPU141" s="394"/>
      <c r="UPV141" s="394"/>
      <c r="UPW141" s="394"/>
      <c r="UPX141" s="394"/>
      <c r="UPY141" s="394"/>
      <c r="UPZ141" s="394"/>
      <c r="UQA141" s="394"/>
      <c r="UQB141" s="394"/>
      <c r="UQC141" s="394"/>
      <c r="UQD141" s="394"/>
      <c r="UQE141" s="394"/>
      <c r="UQF141" s="394"/>
      <c r="UQG141" s="394"/>
      <c r="UQH141" s="394"/>
      <c r="UQI141" s="394"/>
      <c r="UQJ141" s="394"/>
      <c r="UQK141" s="394"/>
      <c r="UQL141" s="394"/>
      <c r="UQM141" s="394"/>
      <c r="UQN141" s="394"/>
      <c r="UQO141" s="394"/>
      <c r="UQP141" s="394"/>
      <c r="UQQ141" s="394"/>
      <c r="UQR141" s="394"/>
      <c r="UQS141" s="394"/>
      <c r="UQT141" s="394"/>
      <c r="UQU141" s="394"/>
      <c r="UQV141" s="394"/>
      <c r="UQW141" s="394"/>
      <c r="UQX141" s="394"/>
      <c r="UQY141" s="394"/>
      <c r="UQZ141" s="394"/>
      <c r="URA141" s="394"/>
      <c r="URB141" s="394"/>
      <c r="URC141" s="394"/>
      <c r="URD141" s="394"/>
      <c r="URE141" s="394"/>
      <c r="URF141" s="394"/>
      <c r="URG141" s="394"/>
      <c r="URH141" s="394"/>
      <c r="URI141" s="394"/>
      <c r="URJ141" s="394"/>
      <c r="URK141" s="394"/>
      <c r="URL141" s="394"/>
      <c r="URM141" s="394"/>
      <c r="URN141" s="394"/>
      <c r="URO141" s="394"/>
      <c r="URP141" s="394"/>
      <c r="URQ141" s="394"/>
      <c r="URR141" s="394"/>
      <c r="URS141" s="394"/>
      <c r="URT141" s="394"/>
      <c r="URU141" s="394"/>
      <c r="URV141" s="394"/>
      <c r="URW141" s="394"/>
      <c r="URX141" s="394"/>
      <c r="URY141" s="394"/>
      <c r="URZ141" s="394"/>
      <c r="USA141" s="394"/>
      <c r="USB141" s="394"/>
      <c r="USC141" s="394"/>
      <c r="USD141" s="394"/>
      <c r="USE141" s="394"/>
      <c r="USF141" s="394"/>
      <c r="USG141" s="394"/>
      <c r="USH141" s="394"/>
      <c r="USI141" s="394"/>
      <c r="USJ141" s="394"/>
      <c r="USK141" s="394"/>
      <c r="USL141" s="394"/>
      <c r="USM141" s="394"/>
      <c r="USN141" s="394"/>
      <c r="USO141" s="394"/>
      <c r="USP141" s="394"/>
      <c r="USQ141" s="394"/>
      <c r="USR141" s="394"/>
      <c r="USS141" s="394"/>
      <c r="UST141" s="394"/>
      <c r="USU141" s="394"/>
      <c r="USV141" s="394"/>
      <c r="USW141" s="394"/>
      <c r="USX141" s="394"/>
      <c r="USY141" s="394"/>
      <c r="USZ141" s="394"/>
      <c r="UTA141" s="394"/>
      <c r="UTB141" s="394"/>
      <c r="UTC141" s="394"/>
      <c r="UTD141" s="394"/>
      <c r="UTE141" s="394"/>
      <c r="UTF141" s="394"/>
      <c r="UTG141" s="394"/>
      <c r="UTH141" s="394"/>
      <c r="UTI141" s="394"/>
      <c r="UTJ141" s="394"/>
      <c r="UTK141" s="394"/>
      <c r="UTL141" s="394"/>
      <c r="UTM141" s="394"/>
      <c r="UTN141" s="394"/>
      <c r="UTO141" s="394"/>
      <c r="UTP141" s="394"/>
      <c r="UTQ141" s="394"/>
      <c r="UTR141" s="394"/>
      <c r="UTS141" s="394"/>
      <c r="UTT141" s="394"/>
      <c r="UTU141" s="394"/>
      <c r="UTV141" s="394"/>
      <c r="UTW141" s="394"/>
      <c r="UTX141" s="394"/>
      <c r="UTY141" s="394"/>
      <c r="UTZ141" s="394"/>
      <c r="UUA141" s="394"/>
      <c r="UUB141" s="394"/>
      <c r="UUC141" s="394"/>
      <c r="UUD141" s="394"/>
      <c r="UUE141" s="394"/>
      <c r="UUF141" s="394"/>
      <c r="UUG141" s="394"/>
      <c r="UUH141" s="394"/>
      <c r="UUI141" s="394"/>
      <c r="UUJ141" s="394"/>
      <c r="UUK141" s="394"/>
      <c r="UUL141" s="394"/>
      <c r="UUM141" s="394"/>
      <c r="UUN141" s="394"/>
      <c r="UUO141" s="394"/>
      <c r="UUP141" s="394"/>
      <c r="UUQ141" s="394"/>
      <c r="UUR141" s="394"/>
      <c r="UUS141" s="394"/>
      <c r="UUT141" s="394"/>
      <c r="UUU141" s="394"/>
      <c r="UUV141" s="394"/>
      <c r="UUW141" s="394"/>
      <c r="UUX141" s="394"/>
      <c r="UUY141" s="394"/>
      <c r="UUZ141" s="394"/>
      <c r="UVA141" s="394"/>
      <c r="UVB141" s="394"/>
      <c r="UVC141" s="394"/>
      <c r="UVD141" s="394"/>
      <c r="UVE141" s="394"/>
      <c r="UVF141" s="394"/>
      <c r="UVG141" s="394"/>
      <c r="UVH141" s="394"/>
      <c r="UVI141" s="394"/>
      <c r="UVJ141" s="394"/>
      <c r="UVK141" s="394"/>
      <c r="UVL141" s="394"/>
      <c r="UVM141" s="394"/>
      <c r="UVN141" s="394"/>
      <c r="UVO141" s="394"/>
      <c r="UVP141" s="394"/>
      <c r="UVQ141" s="394"/>
      <c r="UVR141" s="394"/>
      <c r="UVS141" s="394"/>
      <c r="UVT141" s="394"/>
      <c r="UVU141" s="394"/>
      <c r="UVV141" s="394"/>
      <c r="UVW141" s="394"/>
      <c r="UVX141" s="394"/>
      <c r="UVY141" s="394"/>
      <c r="UVZ141" s="394"/>
      <c r="UWA141" s="394"/>
      <c r="UWB141" s="394"/>
      <c r="UWC141" s="394"/>
      <c r="UWD141" s="394"/>
      <c r="UWE141" s="394"/>
      <c r="UWF141" s="394"/>
      <c r="UWG141" s="394"/>
      <c r="UWH141" s="394"/>
      <c r="UWI141" s="394"/>
      <c r="UWJ141" s="394"/>
      <c r="UWK141" s="394"/>
      <c r="UWL141" s="394"/>
      <c r="UWM141" s="394"/>
      <c r="UWN141" s="394"/>
      <c r="UWO141" s="394"/>
      <c r="UWP141" s="394"/>
      <c r="UWQ141" s="394"/>
      <c r="UWR141" s="394"/>
      <c r="UWS141" s="394"/>
      <c r="UWT141" s="394"/>
      <c r="UWU141" s="394"/>
      <c r="UWV141" s="394"/>
      <c r="UWW141" s="394"/>
      <c r="UWX141" s="394"/>
      <c r="UWY141" s="394"/>
      <c r="UWZ141" s="394"/>
      <c r="UXA141" s="394"/>
      <c r="UXB141" s="394"/>
      <c r="UXC141" s="394"/>
      <c r="UXD141" s="394"/>
      <c r="UXE141" s="394"/>
      <c r="UXF141" s="394"/>
      <c r="UXG141" s="394"/>
      <c r="UXH141" s="394"/>
      <c r="UXI141" s="394"/>
      <c r="UXJ141" s="394"/>
      <c r="UXK141" s="394"/>
      <c r="UXL141" s="394"/>
      <c r="UXM141" s="394"/>
      <c r="UXN141" s="394"/>
      <c r="UXO141" s="394"/>
      <c r="UXP141" s="394"/>
      <c r="UXQ141" s="394"/>
      <c r="UXR141" s="394"/>
      <c r="UXS141" s="394"/>
      <c r="UXT141" s="394"/>
      <c r="UXU141" s="394"/>
      <c r="UXV141" s="394"/>
      <c r="UXW141" s="394"/>
      <c r="UXX141" s="394"/>
      <c r="UXY141" s="394"/>
      <c r="UXZ141" s="394"/>
      <c r="UYA141" s="394"/>
      <c r="UYB141" s="394"/>
      <c r="UYC141" s="394"/>
      <c r="UYD141" s="394"/>
      <c r="UYE141" s="394"/>
      <c r="UYF141" s="394"/>
      <c r="UYG141" s="394"/>
      <c r="UYH141" s="394"/>
      <c r="UYI141" s="394"/>
      <c r="UYJ141" s="394"/>
      <c r="UYK141" s="394"/>
      <c r="UYL141" s="394"/>
      <c r="UYM141" s="394"/>
      <c r="UYN141" s="394"/>
      <c r="UYO141" s="394"/>
      <c r="UYP141" s="394"/>
      <c r="UYQ141" s="394"/>
      <c r="UYR141" s="394"/>
      <c r="UYS141" s="394"/>
      <c r="UYT141" s="394"/>
      <c r="UYU141" s="394"/>
      <c r="UYV141" s="394"/>
      <c r="UYW141" s="394"/>
      <c r="UYX141" s="394"/>
      <c r="UYY141" s="394"/>
      <c r="UYZ141" s="394"/>
      <c r="UZA141" s="394"/>
      <c r="UZB141" s="394"/>
      <c r="UZC141" s="394"/>
      <c r="UZD141" s="394"/>
      <c r="UZE141" s="394"/>
      <c r="UZF141" s="394"/>
      <c r="UZG141" s="394"/>
      <c r="UZH141" s="394"/>
      <c r="UZI141" s="394"/>
      <c r="UZJ141" s="394"/>
      <c r="UZK141" s="394"/>
      <c r="UZL141" s="394"/>
      <c r="UZM141" s="394"/>
      <c r="UZN141" s="394"/>
      <c r="UZO141" s="394"/>
      <c r="UZP141" s="394"/>
      <c r="UZQ141" s="394"/>
      <c r="UZR141" s="394"/>
      <c r="UZS141" s="394"/>
      <c r="UZT141" s="394"/>
      <c r="UZU141" s="394"/>
      <c r="UZV141" s="394"/>
      <c r="UZW141" s="394"/>
      <c r="UZX141" s="394"/>
      <c r="UZY141" s="394"/>
      <c r="UZZ141" s="394"/>
      <c r="VAA141" s="394"/>
      <c r="VAB141" s="394"/>
      <c r="VAC141" s="394"/>
      <c r="VAD141" s="394"/>
      <c r="VAE141" s="394"/>
      <c r="VAF141" s="394"/>
      <c r="VAG141" s="394"/>
      <c r="VAH141" s="394"/>
      <c r="VAI141" s="394"/>
      <c r="VAJ141" s="394"/>
      <c r="VAK141" s="394"/>
      <c r="VAL141" s="394"/>
      <c r="VAM141" s="394"/>
      <c r="VAN141" s="394"/>
      <c r="VAO141" s="394"/>
      <c r="VAP141" s="394"/>
      <c r="VAQ141" s="394"/>
      <c r="VAR141" s="394"/>
      <c r="VAS141" s="394"/>
      <c r="VAT141" s="394"/>
      <c r="VAU141" s="394"/>
      <c r="VAV141" s="394"/>
      <c r="VAW141" s="394"/>
      <c r="VAX141" s="394"/>
      <c r="VAY141" s="394"/>
      <c r="VAZ141" s="394"/>
      <c r="VBA141" s="394"/>
      <c r="VBB141" s="394"/>
      <c r="VBC141" s="394"/>
      <c r="VBD141" s="394"/>
      <c r="VBE141" s="394"/>
      <c r="VBF141" s="394"/>
      <c r="VBG141" s="394"/>
      <c r="VBH141" s="394"/>
      <c r="VBI141" s="394"/>
      <c r="VBJ141" s="394"/>
      <c r="VBK141" s="394"/>
      <c r="VBL141" s="394"/>
      <c r="VBM141" s="394"/>
      <c r="VBN141" s="394"/>
      <c r="VBO141" s="394"/>
      <c r="VBP141" s="394"/>
      <c r="VBQ141" s="394"/>
      <c r="VBR141" s="394"/>
      <c r="VBS141" s="394"/>
      <c r="VBT141" s="394"/>
      <c r="VBU141" s="394"/>
      <c r="VBV141" s="394"/>
      <c r="VBW141" s="394"/>
      <c r="VBX141" s="394"/>
      <c r="VBY141" s="394"/>
      <c r="VBZ141" s="394"/>
      <c r="VCA141" s="394"/>
      <c r="VCB141" s="394"/>
      <c r="VCC141" s="394"/>
      <c r="VCD141" s="394"/>
      <c r="VCE141" s="394"/>
      <c r="VCF141" s="394"/>
      <c r="VCG141" s="394"/>
      <c r="VCH141" s="394"/>
      <c r="VCI141" s="394"/>
      <c r="VCJ141" s="394"/>
      <c r="VCK141" s="394"/>
      <c r="VCL141" s="394"/>
      <c r="VCM141" s="394"/>
      <c r="VCN141" s="394"/>
      <c r="VCO141" s="394"/>
      <c r="VCP141" s="394"/>
      <c r="VCQ141" s="394"/>
      <c r="VCR141" s="394"/>
      <c r="VCS141" s="394"/>
      <c r="VCT141" s="394"/>
      <c r="VCU141" s="394"/>
      <c r="VCV141" s="394"/>
      <c r="VCW141" s="394"/>
      <c r="VCX141" s="394"/>
      <c r="VCY141" s="394"/>
      <c r="VCZ141" s="394"/>
      <c r="VDA141" s="394"/>
      <c r="VDB141" s="394"/>
      <c r="VDC141" s="394"/>
      <c r="VDD141" s="394"/>
      <c r="VDE141" s="394"/>
      <c r="VDF141" s="394"/>
      <c r="VDG141" s="394"/>
      <c r="VDH141" s="394"/>
      <c r="VDI141" s="394"/>
      <c r="VDJ141" s="394"/>
      <c r="VDK141" s="394"/>
      <c r="VDL141" s="394"/>
      <c r="VDM141" s="394"/>
      <c r="VDN141" s="394"/>
      <c r="VDO141" s="394"/>
      <c r="VDP141" s="394"/>
      <c r="VDQ141" s="394"/>
      <c r="VDR141" s="394"/>
      <c r="VDS141" s="394"/>
      <c r="VDT141" s="394"/>
      <c r="VDU141" s="394"/>
      <c r="VDV141" s="394"/>
      <c r="VDW141" s="394"/>
      <c r="VDX141" s="394"/>
      <c r="VDY141" s="394"/>
      <c r="VDZ141" s="394"/>
      <c r="VEA141" s="394"/>
      <c r="VEB141" s="394"/>
      <c r="VEC141" s="394"/>
      <c r="VED141" s="394"/>
      <c r="VEE141" s="394"/>
      <c r="VEF141" s="394"/>
      <c r="VEG141" s="394"/>
      <c r="VEH141" s="394"/>
      <c r="VEI141" s="394"/>
      <c r="VEJ141" s="394"/>
      <c r="VEK141" s="394"/>
      <c r="VEL141" s="394"/>
      <c r="VEM141" s="394"/>
      <c r="VEN141" s="394"/>
      <c r="VEO141" s="394"/>
      <c r="VEP141" s="394"/>
      <c r="VEQ141" s="394"/>
      <c r="VER141" s="394"/>
      <c r="VES141" s="394"/>
      <c r="VET141" s="394"/>
      <c r="VEU141" s="394"/>
      <c r="VEV141" s="394"/>
      <c r="VEW141" s="394"/>
      <c r="VEX141" s="394"/>
      <c r="VEY141" s="394"/>
      <c r="VEZ141" s="394"/>
      <c r="VFA141" s="394"/>
      <c r="VFB141" s="394"/>
      <c r="VFC141" s="394"/>
      <c r="VFD141" s="394"/>
      <c r="VFE141" s="394"/>
      <c r="VFF141" s="394"/>
      <c r="VFG141" s="394"/>
      <c r="VFH141" s="394"/>
      <c r="VFI141" s="394"/>
      <c r="VFJ141" s="394"/>
      <c r="VFK141" s="394"/>
      <c r="VFL141" s="394"/>
      <c r="VFM141" s="394"/>
      <c r="VFN141" s="394"/>
      <c r="VFO141" s="394"/>
      <c r="VFP141" s="394"/>
      <c r="VFQ141" s="394"/>
      <c r="VFR141" s="394"/>
      <c r="VFS141" s="394"/>
      <c r="VFT141" s="394"/>
      <c r="VFU141" s="394"/>
      <c r="VFV141" s="394"/>
      <c r="VFW141" s="394"/>
      <c r="VFX141" s="394"/>
      <c r="VFY141" s="394"/>
      <c r="VFZ141" s="394"/>
      <c r="VGA141" s="394"/>
      <c r="VGB141" s="394"/>
      <c r="VGC141" s="394"/>
      <c r="VGD141" s="394"/>
      <c r="VGE141" s="394"/>
      <c r="VGF141" s="394"/>
      <c r="VGG141" s="394"/>
      <c r="VGH141" s="394"/>
      <c r="VGI141" s="394"/>
      <c r="VGJ141" s="394"/>
      <c r="VGK141" s="394"/>
      <c r="VGL141" s="394"/>
      <c r="VGM141" s="394"/>
      <c r="VGN141" s="394"/>
      <c r="VGO141" s="394"/>
      <c r="VGP141" s="394"/>
      <c r="VGQ141" s="394"/>
      <c r="VGR141" s="394"/>
      <c r="VGS141" s="394"/>
      <c r="VGT141" s="394"/>
      <c r="VGU141" s="394"/>
      <c r="VGV141" s="394"/>
      <c r="VGW141" s="394"/>
      <c r="VGX141" s="394"/>
      <c r="VGY141" s="394"/>
      <c r="VGZ141" s="394"/>
      <c r="VHA141" s="394"/>
      <c r="VHB141" s="394"/>
      <c r="VHC141" s="394"/>
      <c r="VHD141" s="394"/>
      <c r="VHE141" s="394"/>
      <c r="VHF141" s="394"/>
      <c r="VHG141" s="394"/>
      <c r="VHH141" s="394"/>
      <c r="VHI141" s="394"/>
      <c r="VHJ141" s="394"/>
      <c r="VHK141" s="394"/>
      <c r="VHL141" s="394"/>
      <c r="VHM141" s="394"/>
      <c r="VHN141" s="394"/>
      <c r="VHO141" s="394"/>
      <c r="VHP141" s="394"/>
      <c r="VHQ141" s="394"/>
      <c r="VHR141" s="394"/>
      <c r="VHS141" s="394"/>
      <c r="VHT141" s="394"/>
      <c r="VHU141" s="394"/>
      <c r="VHV141" s="394"/>
      <c r="VHW141" s="394"/>
      <c r="VHX141" s="394"/>
      <c r="VHY141" s="394"/>
      <c r="VHZ141" s="394"/>
      <c r="VIA141" s="394"/>
      <c r="VIB141" s="394"/>
      <c r="VIC141" s="394"/>
      <c r="VID141" s="394"/>
      <c r="VIE141" s="394"/>
      <c r="VIF141" s="394"/>
      <c r="VIG141" s="394"/>
      <c r="VIH141" s="394"/>
      <c r="VII141" s="394"/>
      <c r="VIJ141" s="394"/>
      <c r="VIK141" s="394"/>
      <c r="VIL141" s="394"/>
      <c r="VIM141" s="394"/>
      <c r="VIN141" s="394"/>
      <c r="VIO141" s="394"/>
      <c r="VIP141" s="394"/>
      <c r="VIQ141" s="394"/>
      <c r="VIR141" s="394"/>
      <c r="VIS141" s="394"/>
      <c r="VIT141" s="394"/>
      <c r="VIU141" s="394"/>
      <c r="VIV141" s="394"/>
      <c r="VIW141" s="394"/>
      <c r="VIX141" s="394"/>
      <c r="VIY141" s="394"/>
      <c r="VIZ141" s="394"/>
      <c r="VJA141" s="394"/>
      <c r="VJB141" s="394"/>
      <c r="VJC141" s="394"/>
      <c r="VJD141" s="394"/>
      <c r="VJE141" s="394"/>
      <c r="VJF141" s="394"/>
      <c r="VJG141" s="394"/>
      <c r="VJH141" s="394"/>
      <c r="VJI141" s="394"/>
      <c r="VJJ141" s="394"/>
      <c r="VJK141" s="394"/>
      <c r="VJL141" s="394"/>
      <c r="VJM141" s="394"/>
      <c r="VJN141" s="394"/>
      <c r="VJO141" s="394"/>
      <c r="VJP141" s="394"/>
      <c r="VJQ141" s="394"/>
      <c r="VJR141" s="394"/>
      <c r="VJS141" s="394"/>
      <c r="VJT141" s="394"/>
      <c r="VJU141" s="394"/>
      <c r="VJV141" s="394"/>
      <c r="VJW141" s="394"/>
      <c r="VJX141" s="394"/>
      <c r="VJY141" s="394"/>
      <c r="VJZ141" s="394"/>
      <c r="VKA141" s="394"/>
      <c r="VKB141" s="394"/>
      <c r="VKC141" s="394"/>
      <c r="VKD141" s="394"/>
      <c r="VKE141" s="394"/>
      <c r="VKF141" s="394"/>
      <c r="VKG141" s="394"/>
      <c r="VKH141" s="394"/>
      <c r="VKI141" s="394"/>
      <c r="VKJ141" s="394"/>
      <c r="VKK141" s="394"/>
      <c r="VKL141" s="394"/>
      <c r="VKM141" s="394"/>
      <c r="VKN141" s="394"/>
      <c r="VKO141" s="394"/>
      <c r="VKP141" s="394"/>
      <c r="VKQ141" s="394"/>
      <c r="VKR141" s="394"/>
      <c r="VKS141" s="394"/>
      <c r="VKT141" s="394"/>
      <c r="VKU141" s="394"/>
      <c r="VKV141" s="394"/>
      <c r="VKW141" s="394"/>
      <c r="VKX141" s="394"/>
      <c r="VKY141" s="394"/>
      <c r="VKZ141" s="394"/>
      <c r="VLA141" s="394"/>
      <c r="VLB141" s="394"/>
      <c r="VLC141" s="394"/>
      <c r="VLD141" s="394"/>
      <c r="VLE141" s="394"/>
      <c r="VLF141" s="394"/>
      <c r="VLG141" s="394"/>
      <c r="VLH141" s="394"/>
      <c r="VLI141" s="394"/>
      <c r="VLJ141" s="394"/>
      <c r="VLK141" s="394"/>
      <c r="VLL141" s="394"/>
      <c r="VLM141" s="394"/>
      <c r="VLN141" s="394"/>
      <c r="VLO141" s="394"/>
      <c r="VLP141" s="394"/>
      <c r="VLQ141" s="394"/>
      <c r="VLR141" s="394"/>
      <c r="VLS141" s="394"/>
      <c r="VLT141" s="394"/>
      <c r="VLU141" s="394"/>
      <c r="VLV141" s="394"/>
      <c r="VLW141" s="394"/>
      <c r="VLX141" s="394"/>
      <c r="VLY141" s="394"/>
      <c r="VLZ141" s="394"/>
      <c r="VMA141" s="394"/>
      <c r="VMB141" s="394"/>
      <c r="VMC141" s="394"/>
      <c r="VMD141" s="394"/>
      <c r="VME141" s="394"/>
      <c r="VMF141" s="394"/>
      <c r="VMG141" s="394"/>
      <c r="VMH141" s="394"/>
      <c r="VMI141" s="394"/>
      <c r="VMJ141" s="394"/>
      <c r="VMK141" s="394"/>
      <c r="VML141" s="394"/>
      <c r="VMM141" s="394"/>
      <c r="VMN141" s="394"/>
      <c r="VMO141" s="394"/>
      <c r="VMP141" s="394"/>
      <c r="VMQ141" s="394"/>
      <c r="VMR141" s="394"/>
      <c r="VMS141" s="394"/>
      <c r="VMT141" s="394"/>
      <c r="VMU141" s="394"/>
      <c r="VMV141" s="394"/>
      <c r="VMW141" s="394"/>
      <c r="VMX141" s="394"/>
      <c r="VMY141" s="394"/>
      <c r="VMZ141" s="394"/>
      <c r="VNA141" s="394"/>
      <c r="VNB141" s="394"/>
      <c r="VNC141" s="394"/>
      <c r="VND141" s="394"/>
      <c r="VNE141" s="394"/>
      <c r="VNF141" s="394"/>
      <c r="VNG141" s="394"/>
      <c r="VNH141" s="394"/>
      <c r="VNI141" s="394"/>
      <c r="VNJ141" s="394"/>
      <c r="VNK141" s="394"/>
      <c r="VNL141" s="394"/>
      <c r="VNM141" s="394"/>
      <c r="VNN141" s="394"/>
      <c r="VNO141" s="394"/>
      <c r="VNP141" s="394"/>
      <c r="VNQ141" s="394"/>
      <c r="VNR141" s="394"/>
      <c r="VNS141" s="394"/>
      <c r="VNT141" s="394"/>
      <c r="VNU141" s="394"/>
      <c r="VNV141" s="394"/>
      <c r="VNW141" s="394"/>
      <c r="VNX141" s="394"/>
      <c r="VNY141" s="394"/>
      <c r="VNZ141" s="394"/>
      <c r="VOA141" s="394"/>
      <c r="VOB141" s="394"/>
      <c r="VOC141" s="394"/>
      <c r="VOD141" s="394"/>
      <c r="VOE141" s="394"/>
      <c r="VOF141" s="394"/>
      <c r="VOG141" s="394"/>
      <c r="VOH141" s="394"/>
      <c r="VOI141" s="394"/>
      <c r="VOJ141" s="394"/>
      <c r="VOK141" s="394"/>
      <c r="VOL141" s="394"/>
      <c r="VOM141" s="394"/>
      <c r="VON141" s="394"/>
      <c r="VOO141" s="394"/>
      <c r="VOP141" s="394"/>
      <c r="VOQ141" s="394"/>
      <c r="VOR141" s="394"/>
      <c r="VOS141" s="394"/>
      <c r="VOT141" s="394"/>
      <c r="VOU141" s="394"/>
      <c r="VOV141" s="394"/>
      <c r="VOW141" s="394"/>
      <c r="VOX141" s="394"/>
      <c r="VOY141" s="394"/>
      <c r="VOZ141" s="394"/>
      <c r="VPA141" s="394"/>
      <c r="VPB141" s="394"/>
      <c r="VPC141" s="394"/>
      <c r="VPD141" s="394"/>
      <c r="VPE141" s="394"/>
      <c r="VPF141" s="394"/>
      <c r="VPG141" s="394"/>
      <c r="VPH141" s="394"/>
      <c r="VPI141" s="394"/>
      <c r="VPJ141" s="394"/>
      <c r="VPK141" s="394"/>
      <c r="VPL141" s="394"/>
      <c r="VPM141" s="394"/>
      <c r="VPN141" s="394"/>
      <c r="VPO141" s="394"/>
      <c r="VPP141" s="394"/>
      <c r="VPQ141" s="394"/>
      <c r="VPR141" s="394"/>
      <c r="VPS141" s="394"/>
      <c r="VPT141" s="394"/>
      <c r="VPU141" s="394"/>
      <c r="VPV141" s="394"/>
      <c r="VPW141" s="394"/>
      <c r="VPX141" s="394"/>
      <c r="VPY141" s="394"/>
      <c r="VPZ141" s="394"/>
      <c r="VQA141" s="394"/>
      <c r="VQB141" s="394"/>
      <c r="VQC141" s="394"/>
      <c r="VQD141" s="394"/>
      <c r="VQE141" s="394"/>
      <c r="VQF141" s="394"/>
      <c r="VQG141" s="394"/>
      <c r="VQH141" s="394"/>
      <c r="VQI141" s="394"/>
      <c r="VQJ141" s="394"/>
      <c r="VQK141" s="394"/>
      <c r="VQL141" s="394"/>
      <c r="VQM141" s="394"/>
      <c r="VQN141" s="394"/>
      <c r="VQO141" s="394"/>
      <c r="VQP141" s="394"/>
      <c r="VQQ141" s="394"/>
      <c r="VQR141" s="394"/>
      <c r="VQS141" s="394"/>
      <c r="VQT141" s="394"/>
      <c r="VQU141" s="394"/>
      <c r="VQV141" s="394"/>
      <c r="VQW141" s="394"/>
      <c r="VQX141" s="394"/>
      <c r="VQY141" s="394"/>
      <c r="VQZ141" s="394"/>
      <c r="VRA141" s="394"/>
      <c r="VRB141" s="394"/>
      <c r="VRC141" s="394"/>
      <c r="VRD141" s="394"/>
      <c r="VRE141" s="394"/>
      <c r="VRF141" s="394"/>
      <c r="VRG141" s="394"/>
      <c r="VRH141" s="394"/>
      <c r="VRI141" s="394"/>
      <c r="VRJ141" s="394"/>
      <c r="VRK141" s="394"/>
      <c r="VRL141" s="394"/>
      <c r="VRM141" s="394"/>
      <c r="VRN141" s="394"/>
      <c r="VRO141" s="394"/>
      <c r="VRP141" s="394"/>
      <c r="VRQ141" s="394"/>
      <c r="VRR141" s="394"/>
      <c r="VRS141" s="394"/>
      <c r="VRT141" s="394"/>
      <c r="VRU141" s="394"/>
      <c r="VRV141" s="394"/>
      <c r="VRW141" s="394"/>
      <c r="VRX141" s="394"/>
      <c r="VRY141" s="394"/>
      <c r="VRZ141" s="394"/>
      <c r="VSA141" s="394"/>
      <c r="VSB141" s="394"/>
      <c r="VSC141" s="394"/>
      <c r="VSD141" s="394"/>
      <c r="VSE141" s="394"/>
      <c r="VSF141" s="394"/>
      <c r="VSG141" s="394"/>
      <c r="VSH141" s="394"/>
      <c r="VSI141" s="394"/>
      <c r="VSJ141" s="394"/>
      <c r="VSK141" s="394"/>
      <c r="VSL141" s="394"/>
      <c r="VSM141" s="394"/>
      <c r="VSN141" s="394"/>
      <c r="VSO141" s="394"/>
      <c r="VSP141" s="394"/>
      <c r="VSQ141" s="394"/>
      <c r="VSR141" s="394"/>
      <c r="VSS141" s="394"/>
      <c r="VST141" s="394"/>
      <c r="VSU141" s="394"/>
      <c r="VSV141" s="394"/>
      <c r="VSW141" s="394"/>
      <c r="VSX141" s="394"/>
      <c r="VSY141" s="394"/>
      <c r="VSZ141" s="394"/>
      <c r="VTA141" s="394"/>
      <c r="VTB141" s="394"/>
      <c r="VTC141" s="394"/>
      <c r="VTD141" s="394"/>
      <c r="VTE141" s="394"/>
      <c r="VTF141" s="394"/>
      <c r="VTG141" s="394"/>
      <c r="VTH141" s="394"/>
      <c r="VTI141" s="394"/>
      <c r="VTJ141" s="394"/>
      <c r="VTK141" s="394"/>
      <c r="VTL141" s="394"/>
      <c r="VTM141" s="394"/>
      <c r="VTN141" s="394"/>
      <c r="VTO141" s="394"/>
      <c r="VTP141" s="394"/>
      <c r="VTQ141" s="394"/>
      <c r="VTR141" s="394"/>
      <c r="VTS141" s="394"/>
      <c r="VTT141" s="394"/>
      <c r="VTU141" s="394"/>
      <c r="VTV141" s="394"/>
      <c r="VTW141" s="394"/>
      <c r="VTX141" s="394"/>
      <c r="VTY141" s="394"/>
      <c r="VTZ141" s="394"/>
      <c r="VUA141" s="394"/>
      <c r="VUB141" s="394"/>
      <c r="VUC141" s="394"/>
      <c r="VUD141" s="394"/>
      <c r="VUE141" s="394"/>
      <c r="VUF141" s="394"/>
      <c r="VUG141" s="394"/>
      <c r="VUH141" s="394"/>
      <c r="VUI141" s="394"/>
      <c r="VUJ141" s="394"/>
      <c r="VUK141" s="394"/>
      <c r="VUL141" s="394"/>
      <c r="VUM141" s="394"/>
      <c r="VUN141" s="394"/>
      <c r="VUO141" s="394"/>
      <c r="VUP141" s="394"/>
      <c r="VUQ141" s="394"/>
      <c r="VUR141" s="394"/>
      <c r="VUS141" s="394"/>
      <c r="VUT141" s="394"/>
      <c r="VUU141" s="394"/>
      <c r="VUV141" s="394"/>
      <c r="VUW141" s="394"/>
      <c r="VUX141" s="394"/>
      <c r="VUY141" s="394"/>
      <c r="VUZ141" s="394"/>
      <c r="VVA141" s="394"/>
      <c r="VVB141" s="394"/>
      <c r="VVC141" s="394"/>
      <c r="VVD141" s="394"/>
      <c r="VVE141" s="394"/>
      <c r="VVF141" s="394"/>
      <c r="VVG141" s="394"/>
      <c r="VVH141" s="394"/>
      <c r="VVI141" s="394"/>
      <c r="VVJ141" s="394"/>
      <c r="VVK141" s="394"/>
      <c r="VVL141" s="394"/>
      <c r="VVM141" s="394"/>
      <c r="VVN141" s="394"/>
      <c r="VVO141" s="394"/>
      <c r="VVP141" s="394"/>
      <c r="VVQ141" s="394"/>
      <c r="VVR141" s="394"/>
      <c r="VVS141" s="394"/>
      <c r="VVT141" s="394"/>
      <c r="VVU141" s="394"/>
      <c r="VVV141" s="394"/>
      <c r="VVW141" s="394"/>
      <c r="VVX141" s="394"/>
      <c r="VVY141" s="394"/>
      <c r="VVZ141" s="394"/>
      <c r="VWA141" s="394"/>
      <c r="VWB141" s="394"/>
      <c r="VWC141" s="394"/>
      <c r="VWD141" s="394"/>
      <c r="VWE141" s="394"/>
      <c r="VWF141" s="394"/>
      <c r="VWG141" s="394"/>
      <c r="VWH141" s="394"/>
      <c r="VWI141" s="394"/>
      <c r="VWJ141" s="394"/>
      <c r="VWK141" s="394"/>
      <c r="VWL141" s="394"/>
      <c r="VWM141" s="394"/>
      <c r="VWN141" s="394"/>
      <c r="VWO141" s="394"/>
      <c r="VWP141" s="394"/>
      <c r="VWQ141" s="394"/>
      <c r="VWR141" s="394"/>
      <c r="VWS141" s="394"/>
      <c r="VWT141" s="394"/>
      <c r="VWU141" s="394"/>
      <c r="VWV141" s="394"/>
      <c r="VWW141" s="394"/>
      <c r="VWX141" s="394"/>
      <c r="VWY141" s="394"/>
      <c r="VWZ141" s="394"/>
      <c r="VXA141" s="394"/>
      <c r="VXB141" s="394"/>
      <c r="VXC141" s="394"/>
      <c r="VXD141" s="394"/>
      <c r="VXE141" s="394"/>
      <c r="VXF141" s="394"/>
      <c r="VXG141" s="394"/>
      <c r="VXH141" s="394"/>
      <c r="VXI141" s="394"/>
      <c r="VXJ141" s="394"/>
      <c r="VXK141" s="394"/>
      <c r="VXL141" s="394"/>
      <c r="VXM141" s="394"/>
      <c r="VXN141" s="394"/>
      <c r="VXO141" s="394"/>
      <c r="VXP141" s="394"/>
      <c r="VXQ141" s="394"/>
      <c r="VXR141" s="394"/>
      <c r="VXS141" s="394"/>
      <c r="VXT141" s="394"/>
      <c r="VXU141" s="394"/>
      <c r="VXV141" s="394"/>
      <c r="VXW141" s="394"/>
      <c r="VXX141" s="394"/>
      <c r="VXY141" s="394"/>
      <c r="VXZ141" s="394"/>
      <c r="VYA141" s="394"/>
      <c r="VYB141" s="394"/>
      <c r="VYC141" s="394"/>
      <c r="VYD141" s="394"/>
      <c r="VYE141" s="394"/>
      <c r="VYF141" s="394"/>
      <c r="VYG141" s="394"/>
      <c r="VYH141" s="394"/>
      <c r="VYI141" s="394"/>
      <c r="VYJ141" s="394"/>
      <c r="VYK141" s="394"/>
      <c r="VYL141" s="394"/>
      <c r="VYM141" s="394"/>
      <c r="VYN141" s="394"/>
      <c r="VYO141" s="394"/>
      <c r="VYP141" s="394"/>
      <c r="VYQ141" s="394"/>
      <c r="VYR141" s="394"/>
      <c r="VYS141" s="394"/>
      <c r="VYT141" s="394"/>
      <c r="VYU141" s="394"/>
      <c r="VYV141" s="394"/>
      <c r="VYW141" s="394"/>
      <c r="VYX141" s="394"/>
      <c r="VYY141" s="394"/>
      <c r="VYZ141" s="394"/>
      <c r="VZA141" s="394"/>
      <c r="VZB141" s="394"/>
      <c r="VZC141" s="394"/>
      <c r="VZD141" s="394"/>
      <c r="VZE141" s="394"/>
      <c r="VZF141" s="394"/>
      <c r="VZG141" s="394"/>
      <c r="VZH141" s="394"/>
      <c r="VZI141" s="394"/>
      <c r="VZJ141" s="394"/>
      <c r="VZK141" s="394"/>
      <c r="VZL141" s="394"/>
      <c r="VZM141" s="394"/>
      <c r="VZN141" s="394"/>
      <c r="VZO141" s="394"/>
      <c r="VZP141" s="394"/>
      <c r="VZQ141" s="394"/>
      <c r="VZR141" s="394"/>
      <c r="VZS141" s="394"/>
      <c r="VZT141" s="394"/>
      <c r="VZU141" s="394"/>
      <c r="VZV141" s="394"/>
      <c r="VZW141" s="394"/>
      <c r="VZX141" s="394"/>
      <c r="VZY141" s="394"/>
      <c r="VZZ141" s="394"/>
      <c r="WAA141" s="394"/>
      <c r="WAB141" s="394"/>
      <c r="WAC141" s="394"/>
      <c r="WAD141" s="394"/>
      <c r="WAE141" s="394"/>
      <c r="WAF141" s="394"/>
      <c r="WAG141" s="394"/>
      <c r="WAH141" s="394"/>
      <c r="WAI141" s="394"/>
      <c r="WAJ141" s="394"/>
      <c r="WAK141" s="394"/>
      <c r="WAL141" s="394"/>
      <c r="WAM141" s="394"/>
      <c r="WAN141" s="394"/>
      <c r="WAO141" s="394"/>
      <c r="WAP141" s="394"/>
      <c r="WAQ141" s="394"/>
      <c r="WAR141" s="394"/>
      <c r="WAS141" s="394"/>
      <c r="WAT141" s="394"/>
      <c r="WAU141" s="394"/>
      <c r="WAV141" s="394"/>
      <c r="WAW141" s="394"/>
      <c r="WAX141" s="394"/>
      <c r="WAY141" s="394"/>
      <c r="WAZ141" s="394"/>
      <c r="WBA141" s="394"/>
      <c r="WBB141" s="394"/>
      <c r="WBC141" s="394"/>
      <c r="WBD141" s="394"/>
      <c r="WBE141" s="394"/>
      <c r="WBF141" s="394"/>
      <c r="WBG141" s="394"/>
      <c r="WBH141" s="394"/>
      <c r="WBI141" s="394"/>
      <c r="WBJ141" s="394"/>
      <c r="WBK141" s="394"/>
      <c r="WBL141" s="394"/>
      <c r="WBM141" s="394"/>
      <c r="WBN141" s="394"/>
      <c r="WBO141" s="394"/>
      <c r="WBP141" s="394"/>
      <c r="WBQ141" s="394"/>
      <c r="WBR141" s="394"/>
      <c r="WBS141" s="394"/>
      <c r="WBT141" s="394"/>
      <c r="WBU141" s="394"/>
      <c r="WBV141" s="394"/>
      <c r="WBW141" s="394"/>
      <c r="WBX141" s="394"/>
      <c r="WBY141" s="394"/>
      <c r="WBZ141" s="394"/>
      <c r="WCA141" s="394"/>
      <c r="WCB141" s="394"/>
      <c r="WCC141" s="394"/>
      <c r="WCD141" s="394"/>
      <c r="WCE141" s="394"/>
      <c r="WCF141" s="394"/>
      <c r="WCG141" s="394"/>
      <c r="WCH141" s="394"/>
      <c r="WCI141" s="394"/>
      <c r="WCJ141" s="394"/>
      <c r="WCK141" s="394"/>
      <c r="WCL141" s="394"/>
      <c r="WCM141" s="394"/>
      <c r="WCN141" s="394"/>
      <c r="WCO141" s="394"/>
      <c r="WCP141" s="394"/>
      <c r="WCQ141" s="394"/>
      <c r="WCR141" s="394"/>
      <c r="WCS141" s="394"/>
      <c r="WCT141" s="394"/>
      <c r="WCU141" s="394"/>
      <c r="WCV141" s="394"/>
      <c r="WCW141" s="394"/>
      <c r="WCX141" s="394"/>
      <c r="WCY141" s="394"/>
      <c r="WCZ141" s="394"/>
      <c r="WDA141" s="394"/>
      <c r="WDB141" s="394"/>
      <c r="WDC141" s="394"/>
      <c r="WDD141" s="394"/>
      <c r="WDE141" s="394"/>
      <c r="WDF141" s="394"/>
      <c r="WDG141" s="394"/>
      <c r="WDH141" s="394"/>
      <c r="WDI141" s="394"/>
      <c r="WDJ141" s="394"/>
      <c r="WDK141" s="394"/>
      <c r="WDL141" s="394"/>
      <c r="WDM141" s="394"/>
      <c r="WDN141" s="394"/>
      <c r="WDO141" s="394"/>
      <c r="WDP141" s="394"/>
      <c r="WDQ141" s="394"/>
      <c r="WDR141" s="394"/>
      <c r="WDS141" s="394"/>
      <c r="WDT141" s="394"/>
      <c r="WDU141" s="394"/>
      <c r="WDV141" s="394"/>
      <c r="WDW141" s="394"/>
      <c r="WDX141" s="394"/>
      <c r="WDY141" s="394"/>
      <c r="WDZ141" s="394"/>
      <c r="WEA141" s="394"/>
      <c r="WEB141" s="394"/>
      <c r="WEC141" s="394"/>
      <c r="WED141" s="394"/>
      <c r="WEE141" s="394"/>
      <c r="WEF141" s="394"/>
      <c r="WEG141" s="394"/>
      <c r="WEH141" s="394"/>
      <c r="WEI141" s="394"/>
      <c r="WEJ141" s="394"/>
      <c r="WEK141" s="394"/>
      <c r="WEL141" s="394"/>
      <c r="WEM141" s="394"/>
      <c r="WEN141" s="394"/>
      <c r="WEO141" s="394"/>
      <c r="WEP141" s="394"/>
      <c r="WEQ141" s="394"/>
      <c r="WER141" s="394"/>
      <c r="WES141" s="394"/>
      <c r="WET141" s="394"/>
      <c r="WEU141" s="394"/>
      <c r="WEV141" s="394"/>
      <c r="WEW141" s="394"/>
      <c r="WEX141" s="394"/>
      <c r="WEY141" s="394"/>
      <c r="WEZ141" s="394"/>
      <c r="WFA141" s="394"/>
      <c r="WFB141" s="394"/>
      <c r="WFC141" s="394"/>
      <c r="WFD141" s="394"/>
      <c r="WFE141" s="394"/>
      <c r="WFF141" s="394"/>
      <c r="WFG141" s="394"/>
      <c r="WFH141" s="394"/>
      <c r="WFI141" s="394"/>
      <c r="WFJ141" s="394"/>
      <c r="WFK141" s="394"/>
      <c r="WFL141" s="394"/>
      <c r="WFM141" s="394"/>
      <c r="WFN141" s="394"/>
      <c r="WFO141" s="394"/>
      <c r="WFP141" s="394"/>
      <c r="WFQ141" s="394"/>
      <c r="WFR141" s="394"/>
      <c r="WFS141" s="394"/>
      <c r="WFT141" s="394"/>
      <c r="WFU141" s="394"/>
      <c r="WFV141" s="394"/>
      <c r="WFW141" s="394"/>
      <c r="WFX141" s="394"/>
      <c r="WFY141" s="394"/>
      <c r="WFZ141" s="394"/>
      <c r="WGA141" s="394"/>
      <c r="WGB141" s="394"/>
      <c r="WGC141" s="394"/>
      <c r="WGD141" s="394"/>
      <c r="WGE141" s="394"/>
      <c r="WGF141" s="394"/>
      <c r="WGG141" s="394"/>
      <c r="WGH141" s="394"/>
      <c r="WGI141" s="394"/>
      <c r="WGJ141" s="394"/>
      <c r="WGK141" s="394"/>
      <c r="WGL141" s="394"/>
      <c r="WGM141" s="394"/>
      <c r="WGN141" s="394"/>
      <c r="WGO141" s="394"/>
      <c r="WGP141" s="394"/>
      <c r="WGQ141" s="394"/>
      <c r="WGR141" s="394"/>
      <c r="WGS141" s="394"/>
      <c r="WGT141" s="394"/>
      <c r="WGU141" s="394"/>
      <c r="WGV141" s="394"/>
      <c r="WGW141" s="394"/>
      <c r="WGX141" s="394"/>
      <c r="WGY141" s="394"/>
      <c r="WGZ141" s="394"/>
      <c r="WHA141" s="394"/>
      <c r="WHB141" s="394"/>
      <c r="WHC141" s="394"/>
      <c r="WHD141" s="394"/>
      <c r="WHE141" s="394"/>
      <c r="WHF141" s="394"/>
      <c r="WHG141" s="394"/>
      <c r="WHH141" s="394"/>
      <c r="WHI141" s="394"/>
      <c r="WHJ141" s="394"/>
      <c r="WHK141" s="394"/>
      <c r="WHL141" s="394"/>
      <c r="WHM141" s="394"/>
      <c r="WHN141" s="394"/>
      <c r="WHO141" s="394"/>
      <c r="WHP141" s="394"/>
      <c r="WHQ141" s="394"/>
      <c r="WHR141" s="394"/>
      <c r="WHS141" s="394"/>
      <c r="WHT141" s="394"/>
      <c r="WHU141" s="394"/>
      <c r="WHV141" s="394"/>
      <c r="WHW141" s="394"/>
      <c r="WHX141" s="394"/>
      <c r="WHY141" s="394"/>
      <c r="WHZ141" s="394"/>
      <c r="WIA141" s="394"/>
      <c r="WIB141" s="394"/>
      <c r="WIC141" s="394"/>
      <c r="WID141" s="394"/>
      <c r="WIE141" s="394"/>
      <c r="WIF141" s="394"/>
      <c r="WIG141" s="394"/>
      <c r="WIH141" s="394"/>
      <c r="WII141" s="394"/>
      <c r="WIJ141" s="394"/>
      <c r="WIK141" s="394"/>
      <c r="WIL141" s="394"/>
      <c r="WIM141" s="394"/>
      <c r="WIN141" s="394"/>
      <c r="WIO141" s="394"/>
      <c r="WIP141" s="394"/>
      <c r="WIQ141" s="394"/>
      <c r="WIR141" s="394"/>
      <c r="WIS141" s="394"/>
      <c r="WIT141" s="394"/>
      <c r="WIU141" s="394"/>
      <c r="WIV141" s="394"/>
      <c r="WIW141" s="394"/>
      <c r="WIX141" s="394"/>
      <c r="WIY141" s="394"/>
      <c r="WIZ141" s="394"/>
      <c r="WJA141" s="394"/>
      <c r="WJB141" s="394"/>
      <c r="WJC141" s="394"/>
      <c r="WJD141" s="394"/>
      <c r="WJE141" s="394"/>
      <c r="WJF141" s="394"/>
      <c r="WJG141" s="394"/>
      <c r="WJH141" s="394"/>
      <c r="WJI141" s="394"/>
      <c r="WJJ141" s="394"/>
      <c r="WJK141" s="394"/>
      <c r="WJL141" s="394"/>
      <c r="WJM141" s="394"/>
      <c r="WJN141" s="394"/>
      <c r="WJO141" s="394"/>
      <c r="WJP141" s="394"/>
      <c r="WJQ141" s="394"/>
      <c r="WJR141" s="394"/>
      <c r="WJS141" s="394"/>
      <c r="WJT141" s="394"/>
      <c r="WJU141" s="394"/>
      <c r="WJV141" s="394"/>
      <c r="WJW141" s="394"/>
      <c r="WJX141" s="394"/>
      <c r="WJY141" s="394"/>
      <c r="WJZ141" s="394"/>
      <c r="WKA141" s="394"/>
      <c r="WKB141" s="394"/>
      <c r="WKC141" s="394"/>
      <c r="WKD141" s="394"/>
      <c r="WKE141" s="394"/>
      <c r="WKF141" s="394"/>
      <c r="WKG141" s="394"/>
      <c r="WKH141" s="394"/>
      <c r="WKI141" s="394"/>
      <c r="WKJ141" s="394"/>
      <c r="WKK141" s="394"/>
      <c r="WKL141" s="394"/>
      <c r="WKM141" s="394"/>
      <c r="WKN141" s="394"/>
      <c r="WKO141" s="394"/>
      <c r="WKP141" s="394"/>
      <c r="WKQ141" s="394"/>
      <c r="WKR141" s="394"/>
      <c r="WKS141" s="394"/>
      <c r="WKT141" s="394"/>
      <c r="WKU141" s="394"/>
      <c r="WKV141" s="394"/>
      <c r="WKW141" s="394"/>
      <c r="WKX141" s="394"/>
      <c r="WKY141" s="394"/>
      <c r="WKZ141" s="394"/>
      <c r="WLA141" s="394"/>
      <c r="WLB141" s="394"/>
      <c r="WLC141" s="394"/>
      <c r="WLD141" s="394"/>
      <c r="WLE141" s="394"/>
      <c r="WLF141" s="394"/>
      <c r="WLG141" s="394"/>
      <c r="WLH141" s="394"/>
      <c r="WLI141" s="394"/>
      <c r="WLJ141" s="394"/>
      <c r="WLK141" s="394"/>
      <c r="WLL141" s="394"/>
      <c r="WLM141" s="394"/>
      <c r="WLN141" s="394"/>
      <c r="WLO141" s="394"/>
      <c r="WLP141" s="394"/>
      <c r="WLQ141" s="394"/>
      <c r="WLR141" s="394"/>
      <c r="WLS141" s="394"/>
      <c r="WLT141" s="394"/>
      <c r="WLU141" s="394"/>
      <c r="WLV141" s="394"/>
      <c r="WLW141" s="394"/>
      <c r="WLX141" s="394"/>
      <c r="WLY141" s="394"/>
      <c r="WLZ141" s="394"/>
      <c r="WMA141" s="394"/>
      <c r="WMB141" s="394"/>
      <c r="WMC141" s="394"/>
      <c r="WMD141" s="394"/>
      <c r="WME141" s="394"/>
      <c r="WMF141" s="394"/>
      <c r="WMG141" s="394"/>
      <c r="WMH141" s="394"/>
      <c r="WMI141" s="394"/>
      <c r="WMJ141" s="394"/>
      <c r="WMK141" s="394"/>
      <c r="WML141" s="394"/>
      <c r="WMM141" s="394"/>
      <c r="WMN141" s="394"/>
      <c r="WMO141" s="394"/>
      <c r="WMP141" s="394"/>
      <c r="WMQ141" s="394"/>
      <c r="WMR141" s="394"/>
      <c r="WMS141" s="394"/>
      <c r="WMT141" s="394"/>
      <c r="WMU141" s="394"/>
      <c r="WMV141" s="394"/>
      <c r="WMW141" s="394"/>
      <c r="WMX141" s="394"/>
      <c r="WMY141" s="394"/>
      <c r="WMZ141" s="394"/>
      <c r="WNA141" s="394"/>
      <c r="WNB141" s="394"/>
      <c r="WNC141" s="394"/>
      <c r="WND141" s="394"/>
      <c r="WNE141" s="394"/>
      <c r="WNF141" s="394"/>
      <c r="WNG141" s="394"/>
      <c r="WNH141" s="394"/>
      <c r="WNI141" s="394"/>
      <c r="WNJ141" s="394"/>
      <c r="WNK141" s="394"/>
      <c r="WNL141" s="394"/>
      <c r="WNM141" s="394"/>
      <c r="WNN141" s="394"/>
      <c r="WNO141" s="394"/>
      <c r="WNP141" s="394"/>
      <c r="WNQ141" s="394"/>
      <c r="WNR141" s="394"/>
      <c r="WNS141" s="394"/>
      <c r="WNT141" s="394"/>
      <c r="WNU141" s="394"/>
      <c r="WNV141" s="394"/>
      <c r="WNW141" s="394"/>
      <c r="WNX141" s="394"/>
      <c r="WNY141" s="394"/>
      <c r="WNZ141" s="394"/>
      <c r="WOA141" s="394"/>
      <c r="WOB141" s="394"/>
      <c r="WOC141" s="394"/>
      <c r="WOD141" s="394"/>
      <c r="WOE141" s="394"/>
      <c r="WOF141" s="394"/>
      <c r="WOG141" s="394"/>
      <c r="WOH141" s="394"/>
      <c r="WOI141" s="394"/>
      <c r="WOJ141" s="394"/>
      <c r="WOK141" s="394"/>
      <c r="WOL141" s="394"/>
      <c r="WOM141" s="394"/>
      <c r="WON141" s="394"/>
      <c r="WOO141" s="394"/>
      <c r="WOP141" s="394"/>
      <c r="WOQ141" s="394"/>
      <c r="WOR141" s="394"/>
      <c r="WOS141" s="394"/>
      <c r="WOT141" s="394"/>
      <c r="WOU141" s="394"/>
      <c r="WOV141" s="394"/>
      <c r="WOW141" s="394"/>
      <c r="WOX141" s="394"/>
      <c r="WOY141" s="394"/>
      <c r="WOZ141" s="394"/>
      <c r="WPA141" s="394"/>
      <c r="WPB141" s="394"/>
      <c r="WPC141" s="394"/>
      <c r="WPD141" s="394"/>
      <c r="WPE141" s="394"/>
      <c r="WPF141" s="394"/>
      <c r="WPG141" s="394"/>
      <c r="WPH141" s="394"/>
      <c r="WPI141" s="394"/>
      <c r="WPJ141" s="394"/>
      <c r="WPK141" s="394"/>
      <c r="WPL141" s="394"/>
      <c r="WPM141" s="394"/>
      <c r="WPN141" s="394"/>
      <c r="WPO141" s="394"/>
      <c r="WPP141" s="394"/>
      <c r="WPQ141" s="394"/>
      <c r="WPR141" s="394"/>
      <c r="WPS141" s="394"/>
      <c r="WPT141" s="394"/>
      <c r="WPU141" s="394"/>
      <c r="WPV141" s="394"/>
      <c r="WPW141" s="394"/>
      <c r="WPX141" s="394"/>
      <c r="WPY141" s="394"/>
      <c r="WPZ141" s="394"/>
      <c r="WQA141" s="394"/>
      <c r="WQB141" s="394"/>
      <c r="WQC141" s="394"/>
      <c r="WQD141" s="394"/>
      <c r="WQE141" s="394"/>
      <c r="WQF141" s="394"/>
      <c r="WQG141" s="394"/>
      <c r="WQH141" s="394"/>
      <c r="WQI141" s="394"/>
      <c r="WQJ141" s="394"/>
      <c r="WQK141" s="394"/>
      <c r="WQL141" s="394"/>
      <c r="WQM141" s="394"/>
      <c r="WQN141" s="394"/>
      <c r="WQO141" s="394"/>
      <c r="WQP141" s="394"/>
      <c r="WQQ141" s="394"/>
      <c r="WQR141" s="394"/>
      <c r="WQS141" s="394"/>
      <c r="WQT141" s="394"/>
      <c r="WQU141" s="394"/>
      <c r="WQV141" s="394"/>
      <c r="WQW141" s="394"/>
      <c r="WQX141" s="394"/>
      <c r="WQY141" s="394"/>
      <c r="WQZ141" s="394"/>
      <c r="WRA141" s="394"/>
      <c r="WRB141" s="394"/>
      <c r="WRC141" s="394"/>
      <c r="WRD141" s="394"/>
      <c r="WRE141" s="394"/>
      <c r="WRF141" s="394"/>
      <c r="WRG141" s="394"/>
      <c r="WRH141" s="394"/>
      <c r="WRI141" s="394"/>
      <c r="WRJ141" s="394"/>
      <c r="WRK141" s="394"/>
      <c r="WRL141" s="394"/>
      <c r="WRM141" s="394"/>
      <c r="WRN141" s="394"/>
      <c r="WRO141" s="394"/>
      <c r="WRP141" s="394"/>
      <c r="WRQ141" s="394"/>
      <c r="WRR141" s="394"/>
      <c r="WRS141" s="394"/>
      <c r="WRT141" s="394"/>
      <c r="WRU141" s="394"/>
      <c r="WRV141" s="394"/>
      <c r="WRW141" s="394"/>
      <c r="WRX141" s="394"/>
      <c r="WRY141" s="394"/>
      <c r="WRZ141" s="394"/>
      <c r="WSA141" s="394"/>
      <c r="WSB141" s="394"/>
      <c r="WSC141" s="394"/>
      <c r="WSD141" s="394"/>
      <c r="WSE141" s="394"/>
      <c r="WSF141" s="394"/>
      <c r="WSG141" s="394"/>
      <c r="WSH141" s="394"/>
      <c r="WSI141" s="394"/>
      <c r="WSJ141" s="394"/>
      <c r="WSK141" s="394"/>
      <c r="WSL141" s="394"/>
      <c r="WSM141" s="394"/>
      <c r="WSN141" s="394"/>
      <c r="WSO141" s="394"/>
      <c r="WSP141" s="394"/>
      <c r="WSQ141" s="394"/>
      <c r="WSR141" s="394"/>
      <c r="WSS141" s="394"/>
      <c r="WST141" s="394"/>
      <c r="WSU141" s="394"/>
      <c r="WSV141" s="394"/>
      <c r="WSW141" s="394"/>
      <c r="WSX141" s="394"/>
      <c r="WSY141" s="394"/>
      <c r="WSZ141" s="394"/>
      <c r="WTA141" s="394"/>
      <c r="WTB141" s="394"/>
      <c r="WTC141" s="394"/>
      <c r="WTD141" s="394"/>
      <c r="WTE141" s="394"/>
      <c r="WTF141" s="394"/>
      <c r="WTG141" s="394"/>
      <c r="WTH141" s="394"/>
      <c r="WTI141" s="394"/>
      <c r="WTJ141" s="394"/>
      <c r="WTK141" s="394"/>
      <c r="WTL141" s="394"/>
      <c r="WTM141" s="394"/>
      <c r="WTN141" s="394"/>
      <c r="WTO141" s="394"/>
      <c r="WTP141" s="394"/>
      <c r="WTQ141" s="394"/>
      <c r="WTR141" s="394"/>
      <c r="WTS141" s="394"/>
      <c r="WTT141" s="394"/>
      <c r="WTU141" s="394"/>
      <c r="WTV141" s="394"/>
      <c r="WTW141" s="394"/>
      <c r="WTX141" s="394"/>
      <c r="WTY141" s="394"/>
      <c r="WTZ141" s="394"/>
      <c r="WUA141" s="394"/>
      <c r="WUB141" s="394"/>
      <c r="WUC141" s="394"/>
      <c r="WUD141" s="394"/>
      <c r="WUE141" s="394"/>
      <c r="WUF141" s="394"/>
      <c r="WUG141" s="394"/>
      <c r="WUH141" s="394"/>
      <c r="WUI141" s="394"/>
      <c r="WUJ141" s="394"/>
      <c r="WUK141" s="394"/>
      <c r="WUL141" s="394"/>
      <c r="WUM141" s="394"/>
      <c r="WUN141" s="394"/>
      <c r="WUO141" s="394"/>
      <c r="WUP141" s="394"/>
      <c r="WUQ141" s="394"/>
      <c r="WUR141" s="394"/>
      <c r="WUS141" s="394"/>
      <c r="WUT141" s="394"/>
      <c r="WUU141" s="394"/>
      <c r="WUV141" s="394"/>
      <c r="WUW141" s="394"/>
      <c r="WUX141" s="394"/>
      <c r="WUY141" s="394"/>
      <c r="WUZ141" s="394"/>
      <c r="WVA141" s="394"/>
      <c r="WVB141" s="394"/>
      <c r="WVC141" s="394"/>
      <c r="WVD141" s="394"/>
      <c r="WVE141" s="394"/>
      <c r="WVF141" s="394"/>
      <c r="WVG141" s="394"/>
      <c r="WVH141" s="394"/>
      <c r="WVI141" s="394"/>
      <c r="WVJ141" s="394"/>
      <c r="WVK141" s="394"/>
      <c r="WVL141" s="394"/>
      <c r="WVM141" s="394"/>
      <c r="WVN141" s="394"/>
      <c r="WVO141" s="394"/>
      <c r="WVP141" s="394"/>
      <c r="WVQ141" s="394"/>
      <c r="WVR141" s="394"/>
      <c r="WVS141" s="394"/>
      <c r="WVT141" s="394"/>
      <c r="WVU141" s="394"/>
      <c r="WVV141" s="394"/>
      <c r="WVW141" s="394"/>
      <c r="WVX141" s="394"/>
      <c r="WVY141" s="394"/>
      <c r="WVZ141" s="394"/>
      <c r="WWA141" s="394"/>
      <c r="WWB141" s="394"/>
      <c r="WWC141" s="394"/>
      <c r="WWD141" s="394"/>
      <c r="WWE141" s="394"/>
      <c r="WWF141" s="394"/>
      <c r="WWG141" s="394"/>
      <c r="WWH141" s="394"/>
      <c r="WWI141" s="394"/>
      <c r="WWJ141" s="394"/>
      <c r="WWK141" s="394"/>
      <c r="WWL141" s="394"/>
      <c r="WWM141" s="394"/>
      <c r="WWN141" s="394"/>
      <c r="WWO141" s="394"/>
      <c r="WWP141" s="394"/>
      <c r="WWQ141" s="394"/>
      <c r="WWR141" s="394"/>
      <c r="WWS141" s="394"/>
      <c r="WWT141" s="394"/>
      <c r="WWU141" s="394"/>
      <c r="WWV141" s="394"/>
      <c r="WWW141" s="394"/>
      <c r="WWX141" s="394"/>
      <c r="WWY141" s="394"/>
      <c r="WWZ141" s="394"/>
      <c r="WXA141" s="394"/>
      <c r="WXB141" s="394"/>
      <c r="WXC141" s="394"/>
      <c r="WXD141" s="394"/>
      <c r="WXE141" s="394"/>
      <c r="WXF141" s="394"/>
      <c r="WXG141" s="394"/>
      <c r="WXH141" s="394"/>
      <c r="WXI141" s="394"/>
      <c r="WXJ141" s="394"/>
      <c r="WXK141" s="394"/>
      <c r="WXL141" s="394"/>
      <c r="WXM141" s="394"/>
      <c r="WXN141" s="394"/>
      <c r="WXO141" s="394"/>
      <c r="WXP141" s="394"/>
      <c r="WXQ141" s="394"/>
      <c r="WXR141" s="394"/>
      <c r="WXS141" s="394"/>
      <c r="WXT141" s="394"/>
      <c r="WXU141" s="394"/>
      <c r="WXV141" s="394"/>
      <c r="WXW141" s="394"/>
      <c r="WXX141" s="394"/>
      <c r="WXY141" s="394"/>
      <c r="WXZ141" s="394"/>
      <c r="WYA141" s="394"/>
      <c r="WYB141" s="394"/>
      <c r="WYC141" s="394"/>
      <c r="WYD141" s="394"/>
      <c r="WYE141" s="394"/>
      <c r="WYF141" s="394"/>
      <c r="WYG141" s="394"/>
      <c r="WYH141" s="394"/>
      <c r="WYI141" s="394"/>
      <c r="WYJ141" s="394"/>
      <c r="WYK141" s="394"/>
      <c r="WYL141" s="394"/>
      <c r="WYM141" s="394"/>
      <c r="WYN141" s="394"/>
      <c r="WYO141" s="394"/>
      <c r="WYP141" s="394"/>
      <c r="WYQ141" s="394"/>
      <c r="WYR141" s="394"/>
      <c r="WYS141" s="394"/>
      <c r="WYT141" s="394"/>
      <c r="WYU141" s="394"/>
      <c r="WYV141" s="394"/>
      <c r="WYW141" s="394"/>
      <c r="WYX141" s="394"/>
      <c r="WYY141" s="394"/>
      <c r="WYZ141" s="394"/>
      <c r="WZA141" s="394"/>
      <c r="WZB141" s="394"/>
      <c r="WZC141" s="394"/>
      <c r="WZD141" s="394"/>
      <c r="WZE141" s="394"/>
      <c r="WZF141" s="394"/>
      <c r="WZG141" s="394"/>
      <c r="WZH141" s="394"/>
      <c r="WZI141" s="394"/>
      <c r="WZJ141" s="394"/>
      <c r="WZK141" s="394"/>
      <c r="WZL141" s="394"/>
      <c r="WZM141" s="394"/>
      <c r="WZN141" s="394"/>
      <c r="WZO141" s="394"/>
      <c r="WZP141" s="394"/>
      <c r="WZQ141" s="394"/>
      <c r="WZR141" s="394"/>
      <c r="WZS141" s="394"/>
      <c r="WZT141" s="394"/>
      <c r="WZU141" s="394"/>
      <c r="WZV141" s="394"/>
      <c r="WZW141" s="394"/>
      <c r="WZX141" s="394"/>
      <c r="WZY141" s="394"/>
      <c r="WZZ141" s="394"/>
      <c r="XAA141" s="394"/>
      <c r="XAB141" s="394"/>
      <c r="XAC141" s="394"/>
      <c r="XAD141" s="394"/>
      <c r="XAE141" s="394"/>
      <c r="XAF141" s="394"/>
      <c r="XAG141" s="394"/>
      <c r="XAH141" s="394"/>
      <c r="XAI141" s="394"/>
      <c r="XAJ141" s="394"/>
      <c r="XAK141" s="394"/>
      <c r="XAL141" s="394"/>
      <c r="XAM141" s="394"/>
      <c r="XAN141" s="394"/>
      <c r="XAO141" s="394"/>
      <c r="XAP141" s="394"/>
      <c r="XAQ141" s="394"/>
      <c r="XAR141" s="394"/>
      <c r="XAS141" s="394"/>
      <c r="XAT141" s="394"/>
      <c r="XAU141" s="394"/>
      <c r="XAV141" s="394"/>
      <c r="XAW141" s="394"/>
      <c r="XAX141" s="394"/>
      <c r="XAY141" s="394"/>
      <c r="XAZ141" s="394"/>
      <c r="XBA141" s="394"/>
      <c r="XBB141" s="394"/>
      <c r="XBC141" s="394"/>
      <c r="XBD141" s="394"/>
      <c r="XBE141" s="394"/>
      <c r="XBF141" s="394"/>
      <c r="XBG141" s="394"/>
      <c r="XBH141" s="394"/>
      <c r="XBI141" s="394"/>
      <c r="XBJ141" s="394"/>
      <c r="XBK141" s="394"/>
      <c r="XBL141" s="394"/>
      <c r="XBM141" s="394"/>
      <c r="XBN141" s="394"/>
      <c r="XBO141" s="394"/>
      <c r="XBP141" s="394"/>
      <c r="XBQ141" s="394"/>
      <c r="XBR141" s="394"/>
      <c r="XBS141" s="394"/>
      <c r="XBT141" s="394"/>
      <c r="XBU141" s="394"/>
      <c r="XBV141" s="394"/>
      <c r="XBW141" s="394"/>
      <c r="XBX141" s="394"/>
      <c r="XBY141" s="394"/>
      <c r="XBZ141" s="394"/>
      <c r="XCA141" s="394"/>
      <c r="XCB141" s="394"/>
      <c r="XCC141" s="394"/>
      <c r="XCD141" s="394"/>
      <c r="XCE141" s="394"/>
      <c r="XCF141" s="394"/>
      <c r="XCG141" s="394"/>
      <c r="XCH141" s="394"/>
      <c r="XCI141" s="394"/>
      <c r="XCJ141" s="394"/>
      <c r="XCK141" s="394"/>
      <c r="XCL141" s="394"/>
      <c r="XCM141" s="394"/>
      <c r="XCN141" s="394"/>
      <c r="XCO141" s="394"/>
      <c r="XCP141" s="394"/>
      <c r="XCQ141" s="394"/>
      <c r="XCR141" s="394"/>
      <c r="XCS141" s="394"/>
      <c r="XCT141" s="394"/>
      <c r="XCU141" s="394"/>
      <c r="XCV141" s="394"/>
      <c r="XCW141" s="394"/>
      <c r="XCX141" s="394"/>
      <c r="XCY141" s="394"/>
      <c r="XCZ141" s="394"/>
      <c r="XDA141" s="394"/>
      <c r="XDB141" s="394"/>
      <c r="XDC141" s="394"/>
      <c r="XDD141" s="394"/>
      <c r="XDE141" s="394"/>
      <c r="XDF141" s="394"/>
      <c r="XDG141" s="394"/>
      <c r="XDH141" s="394"/>
      <c r="XDI141" s="394"/>
      <c r="XDJ141" s="394"/>
      <c r="XDK141" s="394"/>
      <c r="XDL141" s="394"/>
      <c r="XDM141" s="394"/>
      <c r="XDN141" s="394"/>
      <c r="XDO141" s="394"/>
      <c r="XDP141" s="394"/>
      <c r="XDQ141" s="394"/>
      <c r="XDR141" s="394"/>
      <c r="XDS141" s="394"/>
      <c r="XDT141" s="394"/>
      <c r="XDU141" s="394"/>
      <c r="XDV141" s="394"/>
      <c r="XDW141" s="394"/>
      <c r="XDX141" s="394"/>
      <c r="XDY141" s="394"/>
      <c r="XDZ141" s="394"/>
      <c r="XEA141" s="394"/>
      <c r="XEB141" s="394"/>
      <c r="XEC141" s="394"/>
      <c r="XED141" s="394"/>
      <c r="XEE141" s="394"/>
      <c r="XEF141" s="394"/>
      <c r="XEG141" s="394"/>
      <c r="XEH141" s="394"/>
      <c r="XEI141" s="394"/>
      <c r="XEJ141" s="394"/>
      <c r="XEK141" s="394"/>
      <c r="XEL141" s="394"/>
      <c r="XEM141" s="394"/>
      <c r="XEN141" s="394"/>
      <c r="XEO141" s="394"/>
      <c r="XEP141" s="394"/>
      <c r="XEQ141" s="394"/>
      <c r="XER141" s="394"/>
      <c r="XES141" s="394"/>
      <c r="XET141" s="394"/>
      <c r="XEU141" s="394"/>
      <c r="XEV141" s="394"/>
      <c r="XEW141" s="394"/>
      <c r="XEX141" s="394"/>
      <c r="XEY141" s="394"/>
      <c r="XEZ141" s="394"/>
      <c r="XFA141" s="394"/>
      <c r="XFB141" s="394"/>
    </row>
    <row r="142" spans="1:16382">
      <c r="A142" s="460"/>
      <c r="B142" s="461"/>
      <c r="C142" s="556" t="s">
        <v>731</v>
      </c>
      <c r="D142" s="456"/>
      <c r="E142" s="456"/>
      <c r="F142" s="457"/>
      <c r="J142" s="394"/>
      <c r="K142" s="394"/>
      <c r="L142" s="394"/>
      <c r="M142" s="343"/>
      <c r="N142" s="343"/>
      <c r="O142" s="343"/>
      <c r="P142" s="343"/>
      <c r="Q142" s="343"/>
      <c r="R142" s="343"/>
      <c r="S142" s="343"/>
      <c r="T142" s="343"/>
      <c r="U142" s="343"/>
      <c r="V142" s="343"/>
      <c r="W142" s="343"/>
      <c r="X142" s="343"/>
      <c r="Y142" s="343"/>
      <c r="Z142" s="343"/>
      <c r="AA142" s="343"/>
      <c r="AB142" s="343"/>
      <c r="AC142" s="343"/>
      <c r="AD142" s="343"/>
      <c r="AE142" s="343"/>
      <c r="AF142" s="343"/>
      <c r="AG142" s="343"/>
      <c r="AH142" s="343"/>
      <c r="AI142" s="343"/>
      <c r="AJ142" s="343"/>
      <c r="AK142" s="343"/>
      <c r="AL142" s="343"/>
      <c r="AM142" s="343"/>
      <c r="AN142" s="343"/>
      <c r="AO142" s="343"/>
      <c r="AP142" s="343"/>
      <c r="AQ142" s="343"/>
      <c r="AR142" s="343"/>
      <c r="AS142" s="343"/>
      <c r="AT142" s="343"/>
      <c r="AU142" s="343"/>
      <c r="AV142" s="343"/>
      <c r="AW142" s="343"/>
      <c r="AX142" s="343"/>
      <c r="AY142" s="343"/>
      <c r="AZ142" s="343"/>
      <c r="BA142" s="343"/>
      <c r="BB142" s="343"/>
      <c r="BC142" s="343"/>
      <c r="BD142" s="343"/>
      <c r="BE142" s="343"/>
      <c r="BF142" s="343"/>
      <c r="BG142" s="343"/>
      <c r="BH142" s="343"/>
      <c r="BI142" s="343"/>
      <c r="BJ142" s="343"/>
      <c r="BK142" s="343"/>
      <c r="BL142" s="343"/>
      <c r="BM142" s="343"/>
      <c r="BN142" s="343"/>
      <c r="BO142" s="343"/>
      <c r="BP142" s="343"/>
      <c r="BQ142" s="343"/>
      <c r="BR142" s="343"/>
      <c r="BS142" s="343"/>
      <c r="BT142" s="343"/>
      <c r="BU142" s="343"/>
      <c r="BV142" s="343"/>
      <c r="BW142" s="343"/>
      <c r="BX142" s="343"/>
      <c r="BY142" s="343"/>
      <c r="BZ142" s="343"/>
      <c r="CA142" s="343"/>
      <c r="CB142" s="343"/>
      <c r="CC142" s="343"/>
      <c r="CD142" s="343"/>
      <c r="CE142" s="343"/>
      <c r="CF142" s="343"/>
      <c r="CG142" s="343"/>
      <c r="CH142" s="343"/>
      <c r="CI142" s="343"/>
      <c r="CJ142" s="343"/>
      <c r="CK142" s="343"/>
      <c r="CL142" s="343"/>
      <c r="CM142" s="343"/>
      <c r="CN142" s="343"/>
      <c r="CO142" s="343"/>
      <c r="CP142" s="343"/>
      <c r="CQ142" s="343"/>
      <c r="CR142" s="343"/>
      <c r="CS142" s="343"/>
      <c r="CT142" s="343"/>
      <c r="CU142" s="343"/>
      <c r="CV142" s="343"/>
      <c r="CW142" s="343"/>
      <c r="CX142" s="343"/>
      <c r="CY142" s="343"/>
      <c r="CZ142" s="343"/>
      <c r="DA142" s="343"/>
      <c r="DB142" s="343"/>
      <c r="DC142" s="343"/>
      <c r="DD142" s="343"/>
      <c r="DE142" s="343"/>
      <c r="DF142" s="343"/>
      <c r="DG142" s="343"/>
      <c r="DH142" s="343"/>
      <c r="DI142" s="343"/>
      <c r="DJ142" s="343"/>
      <c r="DK142" s="343"/>
      <c r="DL142" s="343"/>
      <c r="DM142" s="343"/>
      <c r="DN142" s="343"/>
      <c r="DO142" s="343"/>
      <c r="DP142" s="343"/>
      <c r="DQ142" s="343"/>
      <c r="DR142" s="343"/>
      <c r="DS142" s="343"/>
      <c r="DT142" s="343"/>
      <c r="DU142" s="343"/>
      <c r="DV142" s="343"/>
      <c r="DW142" s="343"/>
      <c r="DX142" s="343"/>
      <c r="DY142" s="343"/>
      <c r="DZ142" s="343"/>
      <c r="EA142" s="343"/>
      <c r="EB142" s="343"/>
      <c r="EC142" s="343"/>
      <c r="ED142" s="343"/>
      <c r="EE142" s="343"/>
      <c r="EF142" s="343"/>
      <c r="EG142" s="343"/>
      <c r="EH142" s="343"/>
      <c r="EI142" s="343"/>
      <c r="EJ142" s="343"/>
      <c r="EK142" s="343"/>
      <c r="EL142" s="343"/>
      <c r="EM142" s="343"/>
      <c r="EN142" s="343"/>
      <c r="EO142" s="343"/>
      <c r="EP142" s="343"/>
      <c r="EQ142" s="343"/>
      <c r="ER142" s="343"/>
      <c r="ES142" s="343"/>
      <c r="ET142" s="343"/>
      <c r="EU142" s="343"/>
      <c r="EV142" s="343"/>
      <c r="EW142" s="343"/>
      <c r="EX142" s="343"/>
      <c r="EY142" s="343"/>
      <c r="EZ142" s="343"/>
      <c r="FA142" s="343"/>
      <c r="FB142" s="343"/>
      <c r="FC142" s="343"/>
      <c r="FD142" s="343"/>
      <c r="FE142" s="343"/>
      <c r="FF142" s="343"/>
      <c r="FG142" s="343"/>
      <c r="FH142" s="343"/>
      <c r="FI142" s="343"/>
      <c r="FJ142" s="343"/>
      <c r="FK142" s="343"/>
      <c r="FL142" s="343"/>
      <c r="FM142" s="343"/>
      <c r="FN142" s="343"/>
      <c r="FO142" s="343"/>
      <c r="FP142" s="343"/>
      <c r="FQ142" s="343"/>
      <c r="FR142" s="343"/>
      <c r="FS142" s="343"/>
      <c r="FT142" s="343"/>
      <c r="FU142" s="343"/>
      <c r="FV142" s="343"/>
      <c r="FW142" s="343"/>
      <c r="FX142" s="343"/>
      <c r="FY142" s="343"/>
      <c r="FZ142" s="343"/>
      <c r="GA142" s="343"/>
      <c r="GB142" s="343"/>
      <c r="GC142" s="343"/>
      <c r="GD142" s="343"/>
      <c r="GE142" s="343"/>
      <c r="GF142" s="343"/>
      <c r="GG142" s="343"/>
      <c r="GH142" s="343"/>
      <c r="GI142" s="343"/>
      <c r="GJ142" s="343"/>
      <c r="GK142" s="343"/>
      <c r="GL142" s="343"/>
      <c r="GM142" s="343"/>
      <c r="GN142" s="343"/>
      <c r="GO142" s="343"/>
      <c r="GP142" s="343"/>
      <c r="GQ142" s="343"/>
      <c r="GR142" s="343"/>
      <c r="GS142" s="343"/>
      <c r="GT142" s="343"/>
      <c r="GU142" s="343"/>
      <c r="GV142" s="343"/>
      <c r="GW142" s="343"/>
      <c r="GX142" s="343"/>
      <c r="GY142" s="343"/>
      <c r="GZ142" s="343"/>
      <c r="HA142" s="343"/>
      <c r="HB142" s="343"/>
      <c r="HC142" s="343"/>
      <c r="HD142" s="343"/>
      <c r="HE142" s="343"/>
      <c r="HF142" s="343"/>
      <c r="HG142" s="343"/>
      <c r="HH142" s="343"/>
      <c r="HI142" s="343"/>
      <c r="HJ142" s="343"/>
      <c r="HK142" s="343"/>
      <c r="HL142" s="343"/>
      <c r="HM142" s="343"/>
      <c r="HN142" s="343"/>
      <c r="HO142" s="343"/>
      <c r="HP142" s="343"/>
      <c r="HQ142" s="343"/>
      <c r="HR142" s="343"/>
      <c r="HS142" s="343"/>
      <c r="HT142" s="343"/>
      <c r="HU142" s="343"/>
      <c r="HV142" s="343"/>
      <c r="HW142" s="343"/>
      <c r="HX142" s="343"/>
      <c r="HY142" s="343"/>
      <c r="HZ142" s="343"/>
      <c r="IA142" s="343"/>
      <c r="IB142" s="343"/>
      <c r="IC142" s="343"/>
      <c r="ID142" s="343"/>
      <c r="IE142" s="343"/>
      <c r="IF142" s="343"/>
      <c r="IG142" s="343"/>
      <c r="IH142" s="343"/>
      <c r="II142" s="343"/>
      <c r="IJ142" s="343"/>
      <c r="IK142" s="343"/>
      <c r="IL142" s="343"/>
      <c r="IM142" s="343"/>
      <c r="IN142" s="343"/>
      <c r="IO142" s="343"/>
      <c r="IP142" s="343"/>
      <c r="IQ142" s="343"/>
      <c r="IR142" s="343"/>
      <c r="IS142" s="343"/>
      <c r="IT142" s="343"/>
      <c r="IU142" s="343"/>
      <c r="IV142" s="343"/>
      <c r="IW142" s="343"/>
      <c r="IX142" s="343"/>
      <c r="IY142" s="343"/>
      <c r="IZ142" s="343"/>
      <c r="JA142" s="343"/>
      <c r="JB142" s="343"/>
      <c r="JC142" s="343"/>
      <c r="JD142" s="343"/>
      <c r="JE142" s="343"/>
      <c r="JF142" s="343"/>
      <c r="JG142" s="343"/>
      <c r="JH142" s="343"/>
      <c r="JI142" s="343"/>
      <c r="JJ142" s="343"/>
      <c r="JK142" s="343"/>
      <c r="JL142" s="343"/>
      <c r="JM142" s="343"/>
      <c r="JN142" s="343"/>
      <c r="JO142" s="343"/>
      <c r="JP142" s="343"/>
      <c r="JQ142" s="343"/>
      <c r="JR142" s="343"/>
      <c r="JS142" s="343"/>
      <c r="JT142" s="343"/>
      <c r="JU142" s="343"/>
      <c r="JV142" s="343"/>
      <c r="JW142" s="343"/>
      <c r="JX142" s="343"/>
      <c r="JY142" s="343"/>
      <c r="JZ142" s="343"/>
      <c r="KA142" s="343"/>
      <c r="KB142" s="343"/>
      <c r="KC142" s="343"/>
      <c r="KD142" s="343"/>
      <c r="KE142" s="343"/>
      <c r="KF142" s="343"/>
      <c r="KG142" s="343"/>
      <c r="KH142" s="343"/>
      <c r="KI142" s="343"/>
      <c r="KJ142" s="343"/>
      <c r="KK142" s="343"/>
      <c r="KL142" s="343"/>
      <c r="KM142" s="343"/>
      <c r="KN142" s="343"/>
      <c r="KO142" s="343"/>
      <c r="KP142" s="343"/>
      <c r="KQ142" s="343"/>
      <c r="KR142" s="343"/>
      <c r="KS142" s="343"/>
      <c r="KT142" s="343"/>
      <c r="KU142" s="343"/>
      <c r="KV142" s="343"/>
      <c r="KW142" s="343"/>
      <c r="KX142" s="343"/>
      <c r="KY142" s="343"/>
      <c r="KZ142" s="343"/>
      <c r="LA142" s="343"/>
      <c r="LB142" s="343"/>
      <c r="LC142" s="343"/>
      <c r="LD142" s="343"/>
      <c r="LE142" s="343"/>
      <c r="LF142" s="343"/>
      <c r="LG142" s="343"/>
      <c r="LH142" s="343"/>
      <c r="LI142" s="343"/>
      <c r="LJ142" s="343"/>
      <c r="LK142" s="343"/>
      <c r="LL142" s="343"/>
      <c r="LM142" s="343"/>
      <c r="LN142" s="343"/>
      <c r="LO142" s="343"/>
      <c r="LP142" s="343"/>
      <c r="LQ142" s="343"/>
      <c r="LR142" s="343"/>
      <c r="LS142" s="343"/>
      <c r="LT142" s="343"/>
      <c r="LU142" s="343"/>
      <c r="LV142" s="343"/>
      <c r="LW142" s="343"/>
      <c r="LX142" s="343"/>
      <c r="LY142" s="343"/>
      <c r="LZ142" s="343"/>
      <c r="MA142" s="343"/>
      <c r="MB142" s="343"/>
      <c r="MC142" s="343"/>
      <c r="MD142" s="343"/>
      <c r="ME142" s="343"/>
      <c r="MF142" s="343"/>
      <c r="MG142" s="343"/>
      <c r="MH142" s="343"/>
      <c r="MI142" s="343"/>
      <c r="MJ142" s="343"/>
      <c r="MK142" s="343"/>
      <c r="ML142" s="343"/>
      <c r="MM142" s="343"/>
      <c r="MN142" s="343"/>
      <c r="MO142" s="343"/>
      <c r="MP142" s="343"/>
      <c r="MQ142" s="343"/>
      <c r="MR142" s="343"/>
      <c r="MS142" s="343"/>
      <c r="MT142" s="343"/>
      <c r="MU142" s="343"/>
      <c r="MV142" s="343"/>
      <c r="MW142" s="343"/>
      <c r="MX142" s="343"/>
      <c r="MY142" s="343"/>
      <c r="MZ142" s="343"/>
      <c r="NA142" s="343"/>
      <c r="NB142" s="343"/>
      <c r="NC142" s="343"/>
      <c r="ND142" s="343"/>
      <c r="NE142" s="343"/>
      <c r="NF142" s="343"/>
      <c r="NG142" s="343"/>
      <c r="NH142" s="343"/>
      <c r="NI142" s="343"/>
      <c r="NJ142" s="343"/>
      <c r="NK142" s="343"/>
      <c r="NL142" s="343"/>
      <c r="NM142" s="343"/>
      <c r="NN142" s="343"/>
      <c r="NO142" s="343"/>
      <c r="NP142" s="343"/>
      <c r="NQ142" s="343"/>
      <c r="NR142" s="343"/>
      <c r="NS142" s="343"/>
      <c r="NT142" s="343"/>
      <c r="NU142" s="343"/>
      <c r="NV142" s="343"/>
      <c r="NW142" s="343"/>
      <c r="NX142" s="343"/>
      <c r="NY142" s="343"/>
      <c r="NZ142" s="343"/>
      <c r="OA142" s="343"/>
      <c r="OB142" s="343"/>
      <c r="OC142" s="343"/>
      <c r="OD142" s="343"/>
      <c r="OE142" s="343"/>
      <c r="OF142" s="343"/>
      <c r="OG142" s="343"/>
      <c r="OH142" s="343"/>
      <c r="OI142" s="343"/>
      <c r="OJ142" s="343"/>
      <c r="OK142" s="343"/>
      <c r="OL142" s="343"/>
      <c r="OM142" s="343"/>
      <c r="ON142" s="343"/>
      <c r="OO142" s="343"/>
      <c r="OP142" s="343"/>
      <c r="OQ142" s="343"/>
      <c r="OR142" s="343"/>
      <c r="OS142" s="343"/>
      <c r="OT142" s="343"/>
      <c r="OU142" s="343"/>
      <c r="OV142" s="343"/>
      <c r="OW142" s="343"/>
      <c r="OX142" s="343"/>
      <c r="OY142" s="343"/>
      <c r="OZ142" s="343"/>
      <c r="PA142" s="343"/>
      <c r="PB142" s="343"/>
      <c r="PC142" s="343"/>
      <c r="PD142" s="343"/>
      <c r="PE142" s="343"/>
      <c r="PF142" s="343"/>
      <c r="PG142" s="343"/>
      <c r="PH142" s="343"/>
      <c r="PI142" s="343"/>
      <c r="PJ142" s="343"/>
      <c r="PK142" s="343"/>
      <c r="PL142" s="343"/>
      <c r="PM142" s="343"/>
      <c r="PN142" s="343"/>
      <c r="PO142" s="343"/>
      <c r="PP142" s="343"/>
      <c r="PQ142" s="343"/>
      <c r="PR142" s="343"/>
      <c r="PS142" s="343"/>
      <c r="PT142" s="343"/>
      <c r="PU142" s="343"/>
      <c r="PV142" s="343"/>
      <c r="PW142" s="343"/>
      <c r="PX142" s="343"/>
      <c r="PY142" s="343"/>
      <c r="PZ142" s="343"/>
      <c r="QA142" s="343"/>
      <c r="QB142" s="343"/>
      <c r="QC142" s="343"/>
      <c r="QD142" s="343"/>
      <c r="QE142" s="343"/>
      <c r="QF142" s="343"/>
      <c r="QG142" s="343"/>
      <c r="QH142" s="343"/>
      <c r="QI142" s="343"/>
      <c r="QJ142" s="343"/>
      <c r="QK142" s="343"/>
      <c r="QL142" s="343"/>
      <c r="QM142" s="343"/>
      <c r="QN142" s="343"/>
      <c r="QO142" s="343"/>
      <c r="QP142" s="343"/>
      <c r="QQ142" s="343"/>
      <c r="QR142" s="343"/>
      <c r="QS142" s="343"/>
      <c r="QT142" s="343"/>
      <c r="QU142" s="343"/>
      <c r="QV142" s="343"/>
      <c r="QW142" s="343"/>
      <c r="QX142" s="343"/>
      <c r="QY142" s="343"/>
      <c r="QZ142" s="343"/>
      <c r="RA142" s="343"/>
      <c r="RB142" s="343"/>
      <c r="RC142" s="343"/>
      <c r="RD142" s="343"/>
      <c r="RE142" s="343"/>
      <c r="RF142" s="343"/>
      <c r="RG142" s="343"/>
      <c r="RH142" s="343"/>
      <c r="RI142" s="343"/>
      <c r="RJ142" s="343"/>
      <c r="RK142" s="343"/>
      <c r="RL142" s="343"/>
      <c r="RM142" s="343"/>
      <c r="RN142" s="343"/>
      <c r="RO142" s="343"/>
      <c r="RP142" s="343"/>
      <c r="RQ142" s="343"/>
      <c r="RR142" s="343"/>
      <c r="RS142" s="343"/>
      <c r="RT142" s="343"/>
      <c r="RU142" s="343"/>
      <c r="RV142" s="343"/>
      <c r="RW142" s="343"/>
      <c r="RX142" s="343"/>
      <c r="RY142" s="343"/>
      <c r="RZ142" s="343"/>
      <c r="SA142" s="343"/>
      <c r="SB142" s="343"/>
      <c r="SC142" s="343"/>
      <c r="SD142" s="343"/>
      <c r="SE142" s="343"/>
      <c r="SF142" s="343"/>
      <c r="SG142" s="343"/>
      <c r="SH142" s="343"/>
      <c r="SI142" s="343"/>
      <c r="SJ142" s="343"/>
      <c r="SK142" s="343"/>
      <c r="SL142" s="343"/>
      <c r="SM142" s="343"/>
      <c r="SN142" s="343"/>
      <c r="SO142" s="343"/>
      <c r="SP142" s="343"/>
      <c r="SQ142" s="343"/>
      <c r="SR142" s="343"/>
      <c r="SS142" s="343"/>
      <c r="ST142" s="343"/>
      <c r="SU142" s="343"/>
      <c r="SV142" s="343"/>
      <c r="SW142" s="343"/>
      <c r="SX142" s="343"/>
      <c r="SY142" s="343"/>
      <c r="SZ142" s="343"/>
      <c r="TA142" s="343"/>
      <c r="TB142" s="343"/>
      <c r="TC142" s="343"/>
      <c r="TD142" s="343"/>
      <c r="TE142" s="343"/>
      <c r="TF142" s="343"/>
      <c r="TG142" s="343"/>
      <c r="TH142" s="343"/>
      <c r="TI142" s="343"/>
      <c r="TJ142" s="343"/>
      <c r="TK142" s="343"/>
      <c r="TL142" s="343"/>
      <c r="TM142" s="343"/>
      <c r="TN142" s="343"/>
      <c r="TO142" s="343"/>
      <c r="TP142" s="343"/>
      <c r="TQ142" s="343"/>
      <c r="TR142" s="343"/>
      <c r="TS142" s="343"/>
      <c r="TT142" s="343"/>
      <c r="TU142" s="343"/>
      <c r="TV142" s="343"/>
      <c r="TW142" s="343"/>
      <c r="TX142" s="343"/>
      <c r="TY142" s="343"/>
      <c r="TZ142" s="343"/>
      <c r="UA142" s="343"/>
      <c r="UB142" s="343"/>
      <c r="UC142" s="343"/>
      <c r="UD142" s="343"/>
      <c r="UE142" s="343"/>
      <c r="UF142" s="343"/>
      <c r="UG142" s="343"/>
      <c r="UH142" s="343"/>
      <c r="UI142" s="343"/>
      <c r="UJ142" s="343"/>
      <c r="UK142" s="343"/>
      <c r="UL142" s="343"/>
      <c r="UM142" s="343"/>
      <c r="UN142" s="343"/>
      <c r="UO142" s="343"/>
      <c r="UP142" s="343"/>
      <c r="UQ142" s="343"/>
      <c r="UR142" s="343"/>
      <c r="US142" s="343"/>
      <c r="UT142" s="343"/>
      <c r="UU142" s="343"/>
      <c r="UV142" s="343"/>
      <c r="UW142" s="343"/>
      <c r="UX142" s="343"/>
      <c r="UY142" s="343"/>
      <c r="UZ142" s="343"/>
      <c r="VA142" s="343"/>
      <c r="VB142" s="343"/>
      <c r="VC142" s="343"/>
      <c r="VD142" s="343"/>
      <c r="VE142" s="343"/>
      <c r="VF142" s="343"/>
      <c r="VG142" s="343"/>
      <c r="VH142" s="343"/>
      <c r="VI142" s="343"/>
      <c r="VJ142" s="343"/>
      <c r="VK142" s="343"/>
      <c r="VL142" s="343"/>
      <c r="VM142" s="343"/>
      <c r="VN142" s="343"/>
      <c r="VO142" s="343"/>
      <c r="VP142" s="343"/>
      <c r="VQ142" s="343"/>
      <c r="VR142" s="343"/>
      <c r="VS142" s="343"/>
      <c r="VT142" s="343"/>
      <c r="VU142" s="343"/>
      <c r="VV142" s="343"/>
      <c r="VW142" s="343"/>
      <c r="VX142" s="343"/>
      <c r="VY142" s="343"/>
      <c r="VZ142" s="343"/>
      <c r="WA142" s="343"/>
      <c r="WB142" s="343"/>
      <c r="WC142" s="343"/>
      <c r="WD142" s="343"/>
      <c r="WE142" s="343"/>
      <c r="WF142" s="343"/>
      <c r="WG142" s="343"/>
      <c r="WH142" s="343"/>
      <c r="WI142" s="343"/>
      <c r="WJ142" s="343"/>
      <c r="WK142" s="343"/>
      <c r="WL142" s="343"/>
      <c r="WM142" s="343"/>
      <c r="WN142" s="343"/>
      <c r="WO142" s="343"/>
      <c r="WP142" s="343"/>
      <c r="WQ142" s="343"/>
      <c r="WR142" s="343"/>
      <c r="WS142" s="343"/>
      <c r="WT142" s="343"/>
      <c r="WU142" s="343"/>
      <c r="WV142" s="343"/>
      <c r="WW142" s="343"/>
      <c r="WX142" s="343"/>
      <c r="WY142" s="343"/>
      <c r="WZ142" s="343"/>
      <c r="XA142" s="343"/>
      <c r="XB142" s="343"/>
      <c r="XC142" s="343"/>
      <c r="XD142" s="343"/>
      <c r="XE142" s="343"/>
      <c r="XF142" s="343"/>
      <c r="XG142" s="343"/>
      <c r="XH142" s="343"/>
      <c r="XI142" s="343"/>
      <c r="XJ142" s="343"/>
      <c r="XK142" s="343"/>
      <c r="XL142" s="343"/>
      <c r="XM142" s="343"/>
      <c r="XN142" s="343"/>
      <c r="XO142" s="343"/>
      <c r="XP142" s="343"/>
      <c r="XQ142" s="343"/>
      <c r="XR142" s="343"/>
      <c r="XS142" s="343"/>
      <c r="XT142" s="343"/>
      <c r="XU142" s="343"/>
      <c r="XV142" s="343"/>
      <c r="XW142" s="343"/>
      <c r="XX142" s="343"/>
      <c r="XY142" s="343"/>
      <c r="XZ142" s="343"/>
      <c r="YA142" s="343"/>
      <c r="YB142" s="343"/>
      <c r="YC142" s="343"/>
      <c r="YD142" s="343"/>
      <c r="YE142" s="343"/>
      <c r="YF142" s="343"/>
      <c r="YG142" s="343"/>
      <c r="YH142" s="343"/>
      <c r="YI142" s="343"/>
      <c r="YJ142" s="343"/>
      <c r="YK142" s="343"/>
      <c r="YL142" s="343"/>
      <c r="YM142" s="343"/>
      <c r="YN142" s="343"/>
      <c r="YO142" s="343"/>
      <c r="YP142" s="343"/>
      <c r="YQ142" s="343"/>
      <c r="YR142" s="343"/>
      <c r="YS142" s="343"/>
      <c r="YT142" s="343"/>
      <c r="YU142" s="343"/>
      <c r="YV142" s="343"/>
      <c r="YW142" s="343"/>
      <c r="YX142" s="343"/>
      <c r="YY142" s="343"/>
      <c r="YZ142" s="343"/>
      <c r="ZA142" s="343"/>
      <c r="ZB142" s="343"/>
      <c r="ZC142" s="343"/>
      <c r="ZD142" s="343"/>
      <c r="ZE142" s="343"/>
      <c r="ZF142" s="343"/>
      <c r="ZG142" s="343"/>
      <c r="ZH142" s="343"/>
      <c r="ZI142" s="343"/>
      <c r="ZJ142" s="343"/>
      <c r="ZK142" s="343"/>
      <c r="ZL142" s="343"/>
      <c r="ZM142" s="343"/>
      <c r="ZN142" s="343"/>
      <c r="ZO142" s="343"/>
      <c r="ZP142" s="343"/>
      <c r="ZQ142" s="343"/>
      <c r="ZR142" s="343"/>
      <c r="ZS142" s="343"/>
      <c r="ZT142" s="343"/>
      <c r="ZU142" s="343"/>
      <c r="ZV142" s="343"/>
      <c r="ZW142" s="343"/>
      <c r="ZX142" s="343"/>
      <c r="ZY142" s="343"/>
      <c r="ZZ142" s="343"/>
      <c r="AAA142" s="343"/>
      <c r="AAB142" s="343"/>
      <c r="AAC142" s="343"/>
      <c r="AAD142" s="343"/>
      <c r="AAE142" s="343"/>
      <c r="AAF142" s="343"/>
      <c r="AAG142" s="343"/>
      <c r="AAH142" s="343"/>
      <c r="AAI142" s="343"/>
      <c r="AAJ142" s="343"/>
      <c r="AAK142" s="343"/>
      <c r="AAL142" s="343"/>
      <c r="AAM142" s="343"/>
      <c r="AAN142" s="343"/>
      <c r="AAO142" s="343"/>
      <c r="AAP142" s="343"/>
      <c r="AAQ142" s="343"/>
      <c r="AAR142" s="343"/>
      <c r="AAS142" s="343"/>
      <c r="AAT142" s="343"/>
      <c r="AAU142" s="343"/>
      <c r="AAV142" s="343"/>
      <c r="AAW142" s="343"/>
      <c r="AAX142" s="343"/>
      <c r="AAY142" s="343"/>
      <c r="AAZ142" s="343"/>
      <c r="ABA142" s="343"/>
      <c r="ABB142" s="343"/>
      <c r="ABC142" s="343"/>
      <c r="ABD142" s="343"/>
      <c r="ABE142" s="343"/>
      <c r="ABF142" s="343"/>
      <c r="ABG142" s="343"/>
      <c r="ABH142" s="343"/>
      <c r="ABI142" s="343"/>
      <c r="ABJ142" s="343"/>
      <c r="ABK142" s="343"/>
      <c r="ABL142" s="343"/>
      <c r="ABM142" s="343"/>
      <c r="ABN142" s="343"/>
      <c r="ABO142" s="343"/>
      <c r="ABP142" s="343"/>
      <c r="ABQ142" s="343"/>
      <c r="ABR142" s="343"/>
      <c r="ABS142" s="343"/>
      <c r="ABT142" s="343"/>
      <c r="ABU142" s="343"/>
      <c r="ABV142" s="343"/>
      <c r="ABW142" s="343"/>
      <c r="ABX142" s="343"/>
      <c r="ABY142" s="343"/>
      <c r="ABZ142" s="343"/>
      <c r="ACA142" s="343"/>
      <c r="ACB142" s="343"/>
      <c r="ACC142" s="343"/>
      <c r="ACD142" s="343"/>
      <c r="ACE142" s="343"/>
      <c r="ACF142" s="343"/>
      <c r="ACG142" s="343"/>
      <c r="ACH142" s="343"/>
      <c r="ACI142" s="343"/>
      <c r="ACJ142" s="343"/>
      <c r="ACK142" s="343"/>
      <c r="ACL142" s="343"/>
      <c r="ACM142" s="343"/>
      <c r="ACN142" s="343"/>
      <c r="ACO142" s="343"/>
      <c r="ACP142" s="343"/>
      <c r="ACQ142" s="343"/>
      <c r="ACR142" s="343"/>
      <c r="ACS142" s="343"/>
      <c r="ACT142" s="343"/>
      <c r="ACU142" s="343"/>
      <c r="ACV142" s="343"/>
      <c r="ACW142" s="343"/>
      <c r="ACX142" s="343"/>
      <c r="ACY142" s="343"/>
      <c r="ACZ142" s="343"/>
      <c r="ADA142" s="343"/>
      <c r="ADB142" s="343"/>
      <c r="ADC142" s="343"/>
      <c r="ADD142" s="343"/>
      <c r="ADE142" s="343"/>
      <c r="ADF142" s="343"/>
      <c r="ADG142" s="343"/>
      <c r="ADH142" s="343"/>
      <c r="ADI142" s="343"/>
      <c r="ADJ142" s="343"/>
      <c r="ADK142" s="343"/>
      <c r="ADL142" s="343"/>
      <c r="ADM142" s="343"/>
      <c r="ADN142" s="343"/>
      <c r="ADO142" s="343"/>
      <c r="ADP142" s="343"/>
      <c r="ADQ142" s="343"/>
      <c r="ADR142" s="343"/>
      <c r="ADS142" s="343"/>
      <c r="ADT142" s="343"/>
      <c r="ADU142" s="343"/>
      <c r="ADV142" s="343"/>
      <c r="ADW142" s="343"/>
      <c r="ADX142" s="343"/>
      <c r="ADY142" s="343"/>
      <c r="ADZ142" s="343"/>
      <c r="AEA142" s="343"/>
      <c r="AEB142" s="343"/>
      <c r="AEC142" s="343"/>
      <c r="AED142" s="343"/>
      <c r="AEE142" s="343"/>
      <c r="AEF142" s="343"/>
      <c r="AEG142" s="343"/>
      <c r="AEH142" s="343"/>
      <c r="AEI142" s="343"/>
      <c r="AEJ142" s="343"/>
      <c r="AEK142" s="343"/>
      <c r="AEL142" s="343"/>
      <c r="AEM142" s="343"/>
      <c r="AEN142" s="343"/>
      <c r="AEO142" s="343"/>
      <c r="AEP142" s="343"/>
      <c r="AEQ142" s="343"/>
      <c r="AER142" s="343"/>
      <c r="AES142" s="343"/>
      <c r="AET142" s="343"/>
      <c r="AEU142" s="343"/>
      <c r="AEV142" s="343"/>
      <c r="AEW142" s="343"/>
      <c r="AEX142" s="343"/>
      <c r="AEY142" s="343"/>
      <c r="AEZ142" s="343"/>
      <c r="AFA142" s="343"/>
      <c r="AFB142" s="343"/>
      <c r="AFC142" s="343"/>
      <c r="AFD142" s="343"/>
      <c r="AFE142" s="343"/>
      <c r="AFF142" s="343"/>
      <c r="AFG142" s="343"/>
      <c r="AFH142" s="343"/>
      <c r="AFI142" s="343"/>
      <c r="AFJ142" s="343"/>
      <c r="AFK142" s="343"/>
      <c r="AFL142" s="343"/>
      <c r="AFM142" s="343"/>
      <c r="AFN142" s="343"/>
      <c r="AFO142" s="343"/>
      <c r="AFP142" s="343"/>
      <c r="AFQ142" s="343"/>
      <c r="AFR142" s="343"/>
      <c r="AFS142" s="343"/>
      <c r="AFT142" s="343"/>
      <c r="AFU142" s="343"/>
      <c r="AFV142" s="343"/>
      <c r="AFW142" s="343"/>
      <c r="AFX142" s="343"/>
      <c r="AFY142" s="343"/>
      <c r="AFZ142" s="343"/>
      <c r="AGA142" s="343"/>
      <c r="AGB142" s="343"/>
      <c r="AGC142" s="343"/>
      <c r="AGD142" s="343"/>
      <c r="AGE142" s="343"/>
      <c r="AGF142" s="343"/>
      <c r="AGG142" s="343"/>
      <c r="AGH142" s="343"/>
      <c r="AGI142" s="343"/>
      <c r="AGJ142" s="343"/>
      <c r="AGK142" s="343"/>
      <c r="AGL142" s="343"/>
      <c r="AGM142" s="343"/>
      <c r="AGN142" s="343"/>
      <c r="AGO142" s="343"/>
      <c r="AGP142" s="343"/>
      <c r="AGQ142" s="343"/>
      <c r="AGR142" s="343"/>
      <c r="AGS142" s="343"/>
      <c r="AGT142" s="343"/>
      <c r="AGU142" s="343"/>
      <c r="AGV142" s="343"/>
      <c r="AGW142" s="343"/>
      <c r="AGX142" s="343"/>
      <c r="AGY142" s="343"/>
      <c r="AGZ142" s="343"/>
      <c r="AHA142" s="343"/>
      <c r="AHB142" s="343"/>
      <c r="AHC142" s="343"/>
      <c r="AHD142" s="343"/>
      <c r="AHE142" s="343"/>
      <c r="AHF142" s="343"/>
      <c r="AHG142" s="343"/>
      <c r="AHH142" s="343"/>
      <c r="AHI142" s="343"/>
      <c r="AHJ142" s="343"/>
      <c r="AHK142" s="343"/>
      <c r="AHL142" s="343"/>
      <c r="AHM142" s="343"/>
      <c r="AHN142" s="343"/>
      <c r="AHO142" s="343"/>
      <c r="AHP142" s="343"/>
      <c r="AHQ142" s="343"/>
      <c r="AHR142" s="343"/>
      <c r="AHS142" s="343"/>
      <c r="AHT142" s="343"/>
      <c r="AHU142" s="343"/>
      <c r="AHV142" s="343"/>
      <c r="AHW142" s="343"/>
      <c r="AHX142" s="343"/>
      <c r="AHY142" s="343"/>
      <c r="AHZ142" s="343"/>
      <c r="AIA142" s="343"/>
      <c r="AIB142" s="343"/>
      <c r="AIC142" s="343"/>
      <c r="AID142" s="343"/>
      <c r="AIE142" s="343"/>
      <c r="AIF142" s="343"/>
      <c r="AIG142" s="343"/>
      <c r="AIH142" s="343"/>
      <c r="AII142" s="343"/>
      <c r="AIJ142" s="343"/>
      <c r="AIK142" s="343"/>
      <c r="AIL142" s="343"/>
      <c r="AIM142" s="343"/>
      <c r="AIN142" s="343"/>
      <c r="AIO142" s="343"/>
      <c r="AIP142" s="343"/>
      <c r="AIQ142" s="343"/>
      <c r="AIR142" s="343"/>
      <c r="AIS142" s="343"/>
      <c r="AIT142" s="343"/>
      <c r="AIU142" s="343"/>
      <c r="AIV142" s="343"/>
      <c r="AIW142" s="343"/>
      <c r="AIX142" s="343"/>
      <c r="AIY142" s="343"/>
      <c r="AIZ142" s="343"/>
      <c r="AJA142" s="343"/>
      <c r="AJB142" s="343"/>
      <c r="AJC142" s="343"/>
      <c r="AJD142" s="343"/>
      <c r="AJE142" s="343"/>
      <c r="AJF142" s="343"/>
      <c r="AJG142" s="343"/>
      <c r="AJH142" s="343"/>
      <c r="AJI142" s="343"/>
      <c r="AJJ142" s="343"/>
      <c r="AJK142" s="343"/>
      <c r="AJL142" s="343"/>
      <c r="AJM142" s="343"/>
      <c r="AJN142" s="343"/>
      <c r="AJO142" s="343"/>
      <c r="AJP142" s="343"/>
      <c r="AJQ142" s="343"/>
      <c r="AJR142" s="343"/>
      <c r="AJS142" s="343"/>
      <c r="AJT142" s="343"/>
      <c r="AJU142" s="343"/>
      <c r="AJV142" s="343"/>
      <c r="AJW142" s="343"/>
      <c r="AJX142" s="343"/>
      <c r="AJY142" s="343"/>
      <c r="AJZ142" s="343"/>
      <c r="AKA142" s="343"/>
      <c r="AKB142" s="343"/>
      <c r="AKC142" s="343"/>
      <c r="AKD142" s="343"/>
      <c r="AKE142" s="343"/>
      <c r="AKF142" s="343"/>
      <c r="AKG142" s="343"/>
      <c r="AKH142" s="343"/>
      <c r="AKI142" s="343"/>
      <c r="AKJ142" s="343"/>
      <c r="AKK142" s="343"/>
      <c r="AKL142" s="343"/>
      <c r="AKM142" s="343"/>
      <c r="AKN142" s="343"/>
      <c r="AKO142" s="343"/>
      <c r="AKP142" s="343"/>
      <c r="AKQ142" s="343"/>
      <c r="AKR142" s="343"/>
      <c r="AKS142" s="343"/>
      <c r="AKT142" s="343"/>
      <c r="AKU142" s="343"/>
      <c r="AKV142" s="343"/>
      <c r="AKW142" s="343"/>
      <c r="AKX142" s="343"/>
      <c r="AKY142" s="343"/>
      <c r="AKZ142" s="343"/>
      <c r="ALA142" s="343"/>
      <c r="ALB142" s="343"/>
      <c r="ALC142" s="343"/>
      <c r="ALD142" s="343"/>
      <c r="ALE142" s="343"/>
      <c r="ALF142" s="343"/>
      <c r="ALG142" s="343"/>
      <c r="ALH142" s="343"/>
      <c r="ALI142" s="343"/>
      <c r="ALJ142" s="343"/>
      <c r="ALK142" s="343"/>
      <c r="ALL142" s="343"/>
      <c r="ALM142" s="343"/>
      <c r="ALN142" s="343"/>
      <c r="ALO142" s="343"/>
      <c r="ALP142" s="343"/>
      <c r="ALQ142" s="343"/>
      <c r="ALR142" s="343"/>
      <c r="ALS142" s="343"/>
      <c r="ALT142" s="343"/>
      <c r="ALU142" s="343"/>
      <c r="ALV142" s="343"/>
      <c r="ALW142" s="343"/>
      <c r="ALX142" s="343"/>
      <c r="ALY142" s="343"/>
      <c r="ALZ142" s="343"/>
      <c r="AMA142" s="343"/>
      <c r="AMB142" s="343"/>
      <c r="AMC142" s="343"/>
      <c r="AMD142" s="343"/>
      <c r="AME142" s="343"/>
      <c r="AMF142" s="343"/>
      <c r="AMG142" s="343"/>
      <c r="AMH142" s="343"/>
      <c r="AMI142" s="343"/>
      <c r="AMJ142" s="343"/>
      <c r="AMK142" s="343"/>
      <c r="AML142" s="343"/>
      <c r="AMM142" s="343"/>
      <c r="AMN142" s="343"/>
      <c r="AMO142" s="343"/>
      <c r="AMP142" s="343"/>
      <c r="AMQ142" s="343"/>
      <c r="AMR142" s="343"/>
      <c r="AMS142" s="343"/>
      <c r="AMT142" s="343"/>
      <c r="AMU142" s="343"/>
      <c r="AMV142" s="343"/>
      <c r="AMW142" s="343"/>
      <c r="AMX142" s="343"/>
      <c r="AMY142" s="343"/>
      <c r="AMZ142" s="343"/>
      <c r="ANA142" s="343"/>
      <c r="ANB142" s="343"/>
      <c r="ANC142" s="343"/>
      <c r="AND142" s="343"/>
      <c r="ANE142" s="343"/>
      <c r="ANF142" s="343"/>
      <c r="ANG142" s="343"/>
      <c r="ANH142" s="343"/>
      <c r="ANI142" s="343"/>
      <c r="ANJ142" s="343"/>
      <c r="ANK142" s="343"/>
      <c r="ANL142" s="343"/>
      <c r="ANM142" s="343"/>
      <c r="ANN142" s="343"/>
      <c r="ANO142" s="343"/>
      <c r="ANP142" s="343"/>
      <c r="ANQ142" s="343"/>
      <c r="ANR142" s="343"/>
      <c r="ANS142" s="343"/>
      <c r="ANT142" s="343"/>
      <c r="ANU142" s="343"/>
      <c r="ANV142" s="343"/>
      <c r="ANW142" s="343"/>
      <c r="ANX142" s="343"/>
      <c r="ANY142" s="343"/>
      <c r="ANZ142" s="343"/>
      <c r="AOA142" s="343"/>
      <c r="AOB142" s="343"/>
      <c r="AOC142" s="343"/>
      <c r="AOD142" s="343"/>
      <c r="AOE142" s="343"/>
      <c r="AOF142" s="343"/>
      <c r="AOG142" s="343"/>
      <c r="AOH142" s="343"/>
      <c r="AOI142" s="343"/>
      <c r="AOJ142" s="343"/>
      <c r="AOK142" s="343"/>
      <c r="AOL142" s="343"/>
      <c r="AOM142" s="343"/>
      <c r="AON142" s="343"/>
      <c r="AOO142" s="343"/>
      <c r="AOP142" s="343"/>
      <c r="AOQ142" s="343"/>
      <c r="AOR142" s="343"/>
      <c r="AOS142" s="343"/>
      <c r="AOT142" s="343"/>
      <c r="AOU142" s="343"/>
      <c r="AOV142" s="343"/>
      <c r="AOW142" s="343"/>
      <c r="AOX142" s="343"/>
      <c r="AOY142" s="343"/>
      <c r="AOZ142" s="343"/>
      <c r="APA142" s="343"/>
      <c r="APB142" s="343"/>
      <c r="APC142" s="343"/>
      <c r="APD142" s="343"/>
      <c r="APE142" s="343"/>
      <c r="APF142" s="343"/>
      <c r="APG142" s="343"/>
      <c r="APH142" s="343"/>
      <c r="API142" s="343"/>
      <c r="APJ142" s="343"/>
      <c r="APK142" s="343"/>
      <c r="APL142" s="343"/>
      <c r="APM142" s="343"/>
      <c r="APN142" s="343"/>
      <c r="APO142" s="343"/>
      <c r="APP142" s="343"/>
      <c r="APQ142" s="343"/>
      <c r="APR142" s="343"/>
      <c r="APS142" s="343"/>
      <c r="APT142" s="343"/>
      <c r="APU142" s="343"/>
      <c r="APV142" s="343"/>
      <c r="APW142" s="343"/>
      <c r="APX142" s="343"/>
      <c r="APY142" s="343"/>
      <c r="APZ142" s="343"/>
      <c r="AQA142" s="343"/>
      <c r="AQB142" s="343"/>
      <c r="AQC142" s="343"/>
      <c r="AQD142" s="343"/>
      <c r="AQE142" s="343"/>
      <c r="AQF142" s="343"/>
      <c r="AQG142" s="343"/>
      <c r="AQH142" s="343"/>
      <c r="AQI142" s="343"/>
      <c r="AQJ142" s="343"/>
      <c r="AQK142" s="343"/>
      <c r="AQL142" s="343"/>
      <c r="AQM142" s="343"/>
      <c r="AQN142" s="343"/>
      <c r="AQO142" s="343"/>
      <c r="AQP142" s="343"/>
      <c r="AQQ142" s="343"/>
      <c r="AQR142" s="343"/>
      <c r="AQS142" s="343"/>
      <c r="AQT142" s="343"/>
      <c r="AQU142" s="343"/>
      <c r="AQV142" s="343"/>
      <c r="AQW142" s="343"/>
      <c r="AQX142" s="343"/>
      <c r="AQY142" s="343"/>
      <c r="AQZ142" s="343"/>
      <c r="ARA142" s="343"/>
      <c r="ARB142" s="343"/>
      <c r="ARC142" s="343"/>
      <c r="ARD142" s="343"/>
      <c r="ARE142" s="343"/>
      <c r="ARF142" s="343"/>
      <c r="ARG142" s="343"/>
      <c r="ARH142" s="343"/>
      <c r="ARI142" s="343"/>
      <c r="ARJ142" s="343"/>
      <c r="ARK142" s="343"/>
      <c r="ARL142" s="343"/>
      <c r="ARM142" s="343"/>
      <c r="ARN142" s="343"/>
      <c r="ARO142" s="343"/>
      <c r="ARP142" s="343"/>
      <c r="ARQ142" s="343"/>
      <c r="ARR142" s="343"/>
      <c r="ARS142" s="343"/>
      <c r="ART142" s="343"/>
      <c r="ARU142" s="343"/>
      <c r="ARV142" s="343"/>
      <c r="ARW142" s="343"/>
      <c r="ARX142" s="343"/>
      <c r="ARY142" s="343"/>
      <c r="ARZ142" s="343"/>
      <c r="ASA142" s="343"/>
      <c r="ASB142" s="343"/>
      <c r="ASC142" s="343"/>
      <c r="ASD142" s="343"/>
      <c r="ASE142" s="343"/>
      <c r="ASF142" s="343"/>
      <c r="ASG142" s="343"/>
      <c r="ASH142" s="343"/>
      <c r="ASI142" s="343"/>
      <c r="ASJ142" s="343"/>
      <c r="ASK142" s="343"/>
      <c r="ASL142" s="343"/>
      <c r="ASM142" s="343"/>
      <c r="ASN142" s="343"/>
      <c r="ASO142" s="343"/>
      <c r="ASP142" s="343"/>
      <c r="ASQ142" s="343"/>
      <c r="ASR142" s="343"/>
      <c r="ASS142" s="343"/>
      <c r="AST142" s="343"/>
      <c r="ASU142" s="343"/>
      <c r="ASV142" s="343"/>
      <c r="ASW142" s="343"/>
      <c r="ASX142" s="343"/>
      <c r="ASY142" s="343"/>
      <c r="ASZ142" s="343"/>
      <c r="ATA142" s="343"/>
      <c r="ATB142" s="343"/>
      <c r="ATC142" s="343"/>
      <c r="ATD142" s="343"/>
      <c r="ATE142" s="343"/>
      <c r="ATF142" s="343"/>
      <c r="ATG142" s="343"/>
      <c r="ATH142" s="343"/>
      <c r="ATI142" s="343"/>
      <c r="ATJ142" s="343"/>
      <c r="ATK142" s="343"/>
      <c r="ATL142" s="343"/>
      <c r="ATM142" s="343"/>
      <c r="ATN142" s="343"/>
      <c r="ATO142" s="343"/>
      <c r="ATP142" s="343"/>
      <c r="ATQ142" s="343"/>
      <c r="ATR142" s="343"/>
      <c r="ATS142" s="343"/>
      <c r="ATT142" s="343"/>
      <c r="ATU142" s="343"/>
      <c r="ATV142" s="343"/>
      <c r="ATW142" s="343"/>
      <c r="ATX142" s="343"/>
      <c r="ATY142" s="343"/>
      <c r="ATZ142" s="343"/>
      <c r="AUA142" s="343"/>
      <c r="AUB142" s="343"/>
      <c r="AUC142" s="343"/>
      <c r="AUD142" s="343"/>
      <c r="AUE142" s="343"/>
      <c r="AUF142" s="343"/>
      <c r="AUG142" s="343"/>
      <c r="AUH142" s="343"/>
      <c r="AUI142" s="343"/>
      <c r="AUJ142" s="343"/>
      <c r="AUK142" s="343"/>
      <c r="AUL142" s="343"/>
      <c r="AUM142" s="343"/>
      <c r="AUN142" s="343"/>
      <c r="AUO142" s="343"/>
      <c r="AUP142" s="343"/>
      <c r="AUQ142" s="343"/>
      <c r="AUR142" s="343"/>
      <c r="AUS142" s="343"/>
      <c r="AUT142" s="343"/>
      <c r="AUU142" s="343"/>
      <c r="AUV142" s="343"/>
      <c r="AUW142" s="343"/>
      <c r="AUX142" s="343"/>
      <c r="AUY142" s="343"/>
      <c r="AUZ142" s="343"/>
      <c r="AVA142" s="343"/>
      <c r="AVB142" s="343"/>
      <c r="AVC142" s="343"/>
      <c r="AVD142" s="343"/>
      <c r="AVE142" s="343"/>
      <c r="AVF142" s="343"/>
      <c r="AVG142" s="343"/>
      <c r="AVH142" s="343"/>
      <c r="AVI142" s="343"/>
      <c r="AVJ142" s="343"/>
      <c r="AVK142" s="343"/>
      <c r="AVL142" s="343"/>
      <c r="AVM142" s="343"/>
      <c r="AVN142" s="343"/>
      <c r="AVO142" s="343"/>
      <c r="AVP142" s="343"/>
      <c r="AVQ142" s="343"/>
      <c r="AVR142" s="343"/>
      <c r="AVS142" s="343"/>
      <c r="AVT142" s="343"/>
      <c r="AVU142" s="343"/>
      <c r="AVV142" s="343"/>
      <c r="AVW142" s="343"/>
      <c r="AVX142" s="343"/>
      <c r="AVY142" s="343"/>
      <c r="AVZ142" s="343"/>
      <c r="AWA142" s="343"/>
      <c r="AWB142" s="343"/>
      <c r="AWC142" s="343"/>
      <c r="AWD142" s="343"/>
      <c r="AWE142" s="343"/>
      <c r="AWF142" s="343"/>
      <c r="AWG142" s="343"/>
      <c r="AWH142" s="343"/>
      <c r="AWI142" s="343"/>
      <c r="AWJ142" s="343"/>
      <c r="AWK142" s="343"/>
      <c r="AWL142" s="343"/>
      <c r="AWM142" s="343"/>
      <c r="AWN142" s="343"/>
      <c r="AWO142" s="343"/>
      <c r="AWP142" s="343"/>
      <c r="AWQ142" s="343"/>
      <c r="AWR142" s="343"/>
      <c r="AWS142" s="343"/>
      <c r="AWT142" s="343"/>
      <c r="AWU142" s="343"/>
      <c r="AWV142" s="343"/>
      <c r="AWW142" s="343"/>
      <c r="AWX142" s="343"/>
      <c r="AWY142" s="343"/>
      <c r="AWZ142" s="343"/>
      <c r="AXA142" s="343"/>
      <c r="AXB142" s="343"/>
      <c r="AXC142" s="343"/>
      <c r="AXD142" s="343"/>
      <c r="AXE142" s="343"/>
      <c r="AXF142" s="343"/>
      <c r="AXG142" s="343"/>
      <c r="AXH142" s="343"/>
      <c r="AXI142" s="343"/>
      <c r="AXJ142" s="343"/>
      <c r="AXK142" s="343"/>
      <c r="AXL142" s="343"/>
      <c r="AXM142" s="343"/>
      <c r="AXN142" s="343"/>
      <c r="AXO142" s="343"/>
      <c r="AXP142" s="343"/>
      <c r="AXQ142" s="343"/>
      <c r="AXR142" s="343"/>
      <c r="AXS142" s="343"/>
      <c r="AXT142" s="343"/>
      <c r="AXU142" s="343"/>
      <c r="AXV142" s="343"/>
      <c r="AXW142" s="343"/>
      <c r="AXX142" s="343"/>
      <c r="AXY142" s="343"/>
      <c r="AXZ142" s="343"/>
      <c r="AYA142" s="343"/>
      <c r="AYB142" s="343"/>
      <c r="AYC142" s="343"/>
      <c r="AYD142" s="343"/>
      <c r="AYE142" s="343"/>
      <c r="AYF142" s="343"/>
      <c r="AYG142" s="343"/>
      <c r="AYH142" s="343"/>
      <c r="AYI142" s="343"/>
      <c r="AYJ142" s="343"/>
      <c r="AYK142" s="343"/>
      <c r="AYL142" s="343"/>
      <c r="AYM142" s="343"/>
      <c r="AYN142" s="343"/>
      <c r="AYO142" s="343"/>
      <c r="AYP142" s="343"/>
      <c r="AYQ142" s="343"/>
      <c r="AYR142" s="343"/>
      <c r="AYS142" s="343"/>
      <c r="AYT142" s="343"/>
      <c r="AYU142" s="343"/>
      <c r="AYV142" s="343"/>
      <c r="AYW142" s="343"/>
      <c r="AYX142" s="343"/>
      <c r="AYY142" s="343"/>
      <c r="AYZ142" s="343"/>
      <c r="AZA142" s="343"/>
      <c r="AZB142" s="343"/>
      <c r="AZC142" s="343"/>
      <c r="AZD142" s="343"/>
      <c r="AZE142" s="343"/>
      <c r="AZF142" s="343"/>
      <c r="AZG142" s="343"/>
      <c r="AZH142" s="343"/>
      <c r="AZI142" s="343"/>
      <c r="AZJ142" s="343"/>
      <c r="AZK142" s="343"/>
      <c r="AZL142" s="343"/>
      <c r="AZM142" s="343"/>
      <c r="AZN142" s="343"/>
      <c r="AZO142" s="343"/>
      <c r="AZP142" s="343"/>
      <c r="AZQ142" s="343"/>
      <c r="AZR142" s="343"/>
      <c r="AZS142" s="343"/>
      <c r="AZT142" s="343"/>
      <c r="AZU142" s="343"/>
      <c r="AZV142" s="343"/>
      <c r="AZW142" s="343"/>
      <c r="AZX142" s="343"/>
      <c r="AZY142" s="343"/>
      <c r="AZZ142" s="343"/>
      <c r="BAA142" s="343"/>
      <c r="BAB142" s="343"/>
      <c r="BAC142" s="343"/>
      <c r="BAD142" s="343"/>
      <c r="BAE142" s="343"/>
      <c r="BAF142" s="343"/>
      <c r="BAG142" s="343"/>
      <c r="BAH142" s="343"/>
      <c r="BAI142" s="343"/>
      <c r="BAJ142" s="343"/>
      <c r="BAK142" s="343"/>
      <c r="BAL142" s="343"/>
      <c r="BAM142" s="343"/>
      <c r="BAN142" s="343"/>
      <c r="BAO142" s="343"/>
      <c r="BAP142" s="343"/>
      <c r="BAQ142" s="343"/>
      <c r="BAR142" s="343"/>
      <c r="BAS142" s="343"/>
      <c r="BAT142" s="343"/>
      <c r="BAU142" s="343"/>
      <c r="BAV142" s="343"/>
      <c r="BAW142" s="343"/>
      <c r="BAX142" s="343"/>
      <c r="BAY142" s="343"/>
      <c r="BAZ142" s="343"/>
      <c r="BBA142" s="343"/>
      <c r="BBB142" s="343"/>
      <c r="BBC142" s="343"/>
      <c r="BBD142" s="343"/>
      <c r="BBE142" s="343"/>
      <c r="BBF142" s="343"/>
      <c r="BBG142" s="343"/>
      <c r="BBH142" s="343"/>
      <c r="BBI142" s="343"/>
      <c r="BBJ142" s="343"/>
      <c r="BBK142" s="343"/>
      <c r="BBL142" s="343"/>
      <c r="BBM142" s="343"/>
      <c r="BBN142" s="343"/>
      <c r="BBO142" s="343"/>
      <c r="BBP142" s="343"/>
      <c r="BBQ142" s="343"/>
      <c r="BBR142" s="343"/>
      <c r="BBS142" s="343"/>
      <c r="BBT142" s="343"/>
      <c r="BBU142" s="343"/>
      <c r="BBV142" s="343"/>
      <c r="BBW142" s="343"/>
      <c r="BBX142" s="343"/>
      <c r="BBY142" s="343"/>
      <c r="BBZ142" s="343"/>
      <c r="BCA142" s="343"/>
      <c r="BCB142" s="343"/>
      <c r="BCC142" s="343"/>
      <c r="BCD142" s="343"/>
      <c r="BCE142" s="343"/>
      <c r="BCF142" s="343"/>
      <c r="BCG142" s="343"/>
      <c r="BCH142" s="343"/>
      <c r="BCI142" s="343"/>
      <c r="BCJ142" s="343"/>
      <c r="BCK142" s="343"/>
      <c r="BCL142" s="343"/>
      <c r="BCM142" s="343"/>
      <c r="BCN142" s="343"/>
      <c r="BCO142" s="343"/>
      <c r="BCP142" s="343"/>
      <c r="BCQ142" s="343"/>
      <c r="BCR142" s="343"/>
      <c r="BCS142" s="343"/>
      <c r="BCT142" s="343"/>
      <c r="BCU142" s="343"/>
      <c r="BCV142" s="343"/>
      <c r="BCW142" s="343"/>
      <c r="BCX142" s="343"/>
      <c r="BCY142" s="343"/>
      <c r="BCZ142" s="343"/>
      <c r="BDA142" s="343"/>
      <c r="BDB142" s="343"/>
      <c r="BDC142" s="343"/>
      <c r="BDD142" s="343"/>
      <c r="BDE142" s="343"/>
      <c r="BDF142" s="343"/>
      <c r="BDG142" s="343"/>
      <c r="BDH142" s="343"/>
      <c r="BDI142" s="343"/>
      <c r="BDJ142" s="343"/>
      <c r="BDK142" s="343"/>
      <c r="BDL142" s="343"/>
      <c r="BDM142" s="343"/>
      <c r="BDN142" s="343"/>
      <c r="BDO142" s="343"/>
      <c r="BDP142" s="343"/>
      <c r="BDQ142" s="343"/>
      <c r="BDR142" s="343"/>
      <c r="BDS142" s="343"/>
      <c r="BDT142" s="343"/>
      <c r="BDU142" s="343"/>
      <c r="BDV142" s="343"/>
      <c r="BDW142" s="343"/>
      <c r="BDX142" s="343"/>
      <c r="BDY142" s="343"/>
      <c r="BDZ142" s="343"/>
      <c r="BEA142" s="343"/>
      <c r="BEB142" s="343"/>
      <c r="BEC142" s="343"/>
      <c r="BED142" s="343"/>
      <c r="BEE142" s="343"/>
      <c r="BEF142" s="343"/>
      <c r="BEG142" s="343"/>
      <c r="BEH142" s="343"/>
      <c r="BEI142" s="343"/>
      <c r="BEJ142" s="343"/>
      <c r="BEK142" s="343"/>
      <c r="BEL142" s="343"/>
      <c r="BEM142" s="343"/>
      <c r="BEN142" s="343"/>
      <c r="BEO142" s="343"/>
      <c r="BEP142" s="343"/>
      <c r="BEQ142" s="343"/>
      <c r="BER142" s="343"/>
      <c r="BES142" s="343"/>
      <c r="BET142" s="343"/>
      <c r="BEU142" s="343"/>
      <c r="BEV142" s="343"/>
      <c r="BEW142" s="343"/>
      <c r="BEX142" s="343"/>
      <c r="BEY142" s="343"/>
      <c r="BEZ142" s="343"/>
      <c r="BFA142" s="343"/>
      <c r="BFB142" s="343"/>
      <c r="BFC142" s="343"/>
      <c r="BFD142" s="343"/>
      <c r="BFE142" s="343"/>
      <c r="BFF142" s="343"/>
      <c r="BFG142" s="343"/>
      <c r="BFH142" s="343"/>
      <c r="BFI142" s="343"/>
      <c r="BFJ142" s="343"/>
      <c r="BFK142" s="343"/>
      <c r="BFL142" s="343"/>
      <c r="BFM142" s="343"/>
      <c r="BFN142" s="343"/>
      <c r="BFO142" s="343"/>
      <c r="BFP142" s="343"/>
      <c r="BFQ142" s="343"/>
      <c r="BFR142" s="343"/>
      <c r="BFS142" s="343"/>
      <c r="BFT142" s="343"/>
      <c r="BFU142" s="343"/>
      <c r="BFV142" s="343"/>
      <c r="BFW142" s="343"/>
      <c r="BFX142" s="343"/>
      <c r="BFY142" s="343"/>
      <c r="BFZ142" s="343"/>
      <c r="BGA142" s="343"/>
      <c r="BGB142" s="343"/>
      <c r="BGC142" s="343"/>
      <c r="BGD142" s="343"/>
      <c r="BGE142" s="343"/>
      <c r="BGF142" s="343"/>
      <c r="BGG142" s="343"/>
      <c r="BGH142" s="343"/>
      <c r="BGI142" s="343"/>
      <c r="BGJ142" s="343"/>
      <c r="BGK142" s="343"/>
      <c r="BGL142" s="343"/>
      <c r="BGM142" s="343"/>
      <c r="BGN142" s="343"/>
      <c r="BGO142" s="343"/>
      <c r="BGP142" s="343"/>
      <c r="BGQ142" s="343"/>
      <c r="BGR142" s="343"/>
      <c r="BGS142" s="343"/>
      <c r="BGT142" s="343"/>
      <c r="BGU142" s="343"/>
      <c r="BGV142" s="343"/>
      <c r="BGW142" s="343"/>
      <c r="BGX142" s="343"/>
      <c r="BGY142" s="343"/>
      <c r="BGZ142" s="343"/>
      <c r="BHA142" s="343"/>
      <c r="BHB142" s="343"/>
      <c r="BHC142" s="343"/>
      <c r="BHD142" s="343"/>
      <c r="BHE142" s="343"/>
      <c r="BHF142" s="343"/>
      <c r="BHG142" s="343"/>
      <c r="BHH142" s="343"/>
      <c r="BHI142" s="343"/>
      <c r="BHJ142" s="343"/>
      <c r="BHK142" s="343"/>
      <c r="BHL142" s="343"/>
      <c r="BHM142" s="343"/>
      <c r="BHN142" s="343"/>
      <c r="BHO142" s="343"/>
      <c r="BHP142" s="343"/>
      <c r="BHQ142" s="343"/>
      <c r="BHR142" s="343"/>
      <c r="BHS142" s="343"/>
      <c r="BHT142" s="343"/>
      <c r="BHU142" s="343"/>
      <c r="BHV142" s="343"/>
      <c r="BHW142" s="343"/>
      <c r="BHX142" s="343"/>
      <c r="BHY142" s="343"/>
      <c r="BHZ142" s="343"/>
      <c r="BIA142" s="343"/>
      <c r="BIB142" s="343"/>
      <c r="BIC142" s="343"/>
      <c r="BID142" s="343"/>
      <c r="BIE142" s="343"/>
      <c r="BIF142" s="343"/>
      <c r="BIG142" s="343"/>
      <c r="BIH142" s="343"/>
      <c r="BII142" s="343"/>
      <c r="BIJ142" s="343"/>
      <c r="BIK142" s="343"/>
      <c r="BIL142" s="343"/>
      <c r="BIM142" s="343"/>
      <c r="BIN142" s="343"/>
      <c r="BIO142" s="343"/>
      <c r="BIP142" s="343"/>
      <c r="BIQ142" s="343"/>
      <c r="BIR142" s="343"/>
      <c r="BIS142" s="343"/>
      <c r="BIT142" s="343"/>
      <c r="BIU142" s="343"/>
      <c r="BIV142" s="343"/>
      <c r="BIW142" s="343"/>
      <c r="BIX142" s="343"/>
      <c r="BIY142" s="343"/>
      <c r="BIZ142" s="343"/>
      <c r="BJA142" s="343"/>
      <c r="BJB142" s="343"/>
      <c r="BJC142" s="343"/>
      <c r="BJD142" s="343"/>
      <c r="BJE142" s="343"/>
      <c r="BJF142" s="343"/>
      <c r="BJG142" s="343"/>
      <c r="BJH142" s="343"/>
      <c r="BJI142" s="343"/>
      <c r="BJJ142" s="343"/>
      <c r="BJK142" s="343"/>
      <c r="BJL142" s="343"/>
      <c r="BJM142" s="343"/>
      <c r="BJN142" s="343"/>
      <c r="BJO142" s="343"/>
      <c r="BJP142" s="343"/>
      <c r="BJQ142" s="343"/>
      <c r="BJR142" s="343"/>
      <c r="BJS142" s="343"/>
      <c r="BJT142" s="343"/>
      <c r="BJU142" s="343"/>
      <c r="BJV142" s="343"/>
      <c r="BJW142" s="343"/>
      <c r="BJX142" s="343"/>
      <c r="BJY142" s="343"/>
      <c r="BJZ142" s="343"/>
      <c r="BKA142" s="343"/>
      <c r="BKB142" s="343"/>
      <c r="BKC142" s="343"/>
      <c r="BKD142" s="343"/>
      <c r="BKE142" s="343"/>
      <c r="BKF142" s="343"/>
      <c r="BKG142" s="343"/>
      <c r="BKH142" s="343"/>
      <c r="BKI142" s="343"/>
      <c r="BKJ142" s="343"/>
      <c r="BKK142" s="343"/>
      <c r="BKL142" s="343"/>
      <c r="BKM142" s="343"/>
      <c r="BKN142" s="343"/>
      <c r="BKO142" s="343"/>
      <c r="BKP142" s="343"/>
      <c r="BKQ142" s="343"/>
      <c r="BKR142" s="343"/>
      <c r="BKS142" s="343"/>
      <c r="BKT142" s="343"/>
      <c r="BKU142" s="343"/>
      <c r="BKV142" s="343"/>
      <c r="BKW142" s="343"/>
      <c r="BKX142" s="343"/>
      <c r="BKY142" s="343"/>
      <c r="BKZ142" s="343"/>
      <c r="BLA142" s="343"/>
      <c r="BLB142" s="343"/>
      <c r="BLC142" s="343"/>
      <c r="BLD142" s="343"/>
      <c r="BLE142" s="343"/>
      <c r="BLF142" s="343"/>
      <c r="BLG142" s="343"/>
      <c r="BLH142" s="343"/>
      <c r="BLI142" s="343"/>
      <c r="BLJ142" s="343"/>
      <c r="BLK142" s="343"/>
      <c r="BLL142" s="343"/>
      <c r="BLM142" s="343"/>
      <c r="BLN142" s="343"/>
      <c r="BLO142" s="343"/>
      <c r="BLP142" s="343"/>
      <c r="BLQ142" s="343"/>
      <c r="BLR142" s="343"/>
      <c r="BLS142" s="343"/>
      <c r="BLT142" s="343"/>
      <c r="BLU142" s="343"/>
      <c r="BLV142" s="343"/>
      <c r="BLW142" s="343"/>
      <c r="BLX142" s="343"/>
      <c r="BLY142" s="343"/>
      <c r="BLZ142" s="343"/>
      <c r="BMA142" s="343"/>
      <c r="BMB142" s="343"/>
      <c r="BMC142" s="343"/>
      <c r="BMD142" s="343"/>
      <c r="BME142" s="343"/>
      <c r="BMF142" s="343"/>
      <c r="BMG142" s="343"/>
      <c r="BMH142" s="343"/>
      <c r="BMI142" s="343"/>
      <c r="BMJ142" s="343"/>
      <c r="BMK142" s="343"/>
      <c r="BML142" s="343"/>
      <c r="BMM142" s="343"/>
      <c r="BMN142" s="343"/>
      <c r="BMO142" s="343"/>
      <c r="BMP142" s="343"/>
      <c r="BMQ142" s="343"/>
      <c r="BMR142" s="343"/>
      <c r="BMS142" s="343"/>
      <c r="BMT142" s="343"/>
      <c r="BMU142" s="343"/>
      <c r="BMV142" s="343"/>
      <c r="BMW142" s="343"/>
      <c r="BMX142" s="343"/>
      <c r="BMY142" s="343"/>
      <c r="BMZ142" s="343"/>
      <c r="BNA142" s="343"/>
      <c r="BNB142" s="343"/>
      <c r="BNC142" s="343"/>
      <c r="BND142" s="343"/>
      <c r="BNE142" s="343"/>
      <c r="BNF142" s="343"/>
      <c r="BNG142" s="343"/>
      <c r="BNH142" s="343"/>
      <c r="BNI142" s="343"/>
      <c r="BNJ142" s="343"/>
      <c r="BNK142" s="343"/>
      <c r="BNL142" s="343"/>
      <c r="BNM142" s="343"/>
      <c r="BNN142" s="343"/>
      <c r="BNO142" s="343"/>
      <c r="BNP142" s="343"/>
      <c r="BNQ142" s="343"/>
      <c r="BNR142" s="343"/>
      <c r="BNS142" s="343"/>
      <c r="BNT142" s="343"/>
      <c r="BNU142" s="343"/>
      <c r="BNV142" s="343"/>
      <c r="BNW142" s="343"/>
      <c r="BNX142" s="343"/>
      <c r="BNY142" s="343"/>
      <c r="BNZ142" s="343"/>
      <c r="BOA142" s="343"/>
      <c r="BOB142" s="343"/>
      <c r="BOC142" s="343"/>
      <c r="BOD142" s="343"/>
      <c r="BOE142" s="343"/>
      <c r="BOF142" s="343"/>
      <c r="BOG142" s="343"/>
      <c r="BOH142" s="343"/>
      <c r="BOI142" s="343"/>
      <c r="BOJ142" s="343"/>
      <c r="BOK142" s="343"/>
      <c r="BOL142" s="343"/>
      <c r="BOM142" s="343"/>
      <c r="BON142" s="343"/>
      <c r="BOO142" s="343"/>
      <c r="BOP142" s="343"/>
      <c r="BOQ142" s="343"/>
      <c r="BOR142" s="343"/>
      <c r="BOS142" s="343"/>
      <c r="BOT142" s="343"/>
      <c r="BOU142" s="343"/>
      <c r="BOV142" s="343"/>
      <c r="BOW142" s="343"/>
      <c r="BOX142" s="343"/>
      <c r="BOY142" s="343"/>
      <c r="BOZ142" s="343"/>
      <c r="BPA142" s="343"/>
      <c r="BPB142" s="343"/>
      <c r="BPC142" s="343"/>
      <c r="BPD142" s="343"/>
      <c r="BPE142" s="343"/>
      <c r="BPF142" s="343"/>
      <c r="BPG142" s="343"/>
      <c r="BPH142" s="343"/>
      <c r="BPI142" s="343"/>
      <c r="BPJ142" s="343"/>
      <c r="BPK142" s="343"/>
      <c r="BPL142" s="343"/>
      <c r="BPM142" s="343"/>
      <c r="BPN142" s="343"/>
      <c r="BPO142" s="343"/>
      <c r="BPP142" s="343"/>
      <c r="BPQ142" s="343"/>
      <c r="BPR142" s="343"/>
      <c r="BPS142" s="343"/>
      <c r="BPT142" s="343"/>
      <c r="BPU142" s="343"/>
      <c r="BPV142" s="343"/>
      <c r="BPW142" s="343"/>
      <c r="BPX142" s="343"/>
      <c r="BPY142" s="343"/>
      <c r="BPZ142" s="343"/>
      <c r="BQA142" s="343"/>
      <c r="BQB142" s="343"/>
      <c r="BQC142" s="343"/>
      <c r="BQD142" s="343"/>
      <c r="BQE142" s="343"/>
      <c r="BQF142" s="343"/>
      <c r="BQG142" s="343"/>
      <c r="BQH142" s="343"/>
      <c r="BQI142" s="343"/>
      <c r="BQJ142" s="343"/>
      <c r="BQK142" s="343"/>
      <c r="BQL142" s="343"/>
      <c r="BQM142" s="343"/>
      <c r="BQN142" s="343"/>
      <c r="BQO142" s="343"/>
      <c r="BQP142" s="343"/>
      <c r="BQQ142" s="343"/>
      <c r="BQR142" s="343"/>
      <c r="BQS142" s="343"/>
      <c r="BQT142" s="343"/>
      <c r="BQU142" s="343"/>
      <c r="BQV142" s="343"/>
      <c r="BQW142" s="343"/>
      <c r="BQX142" s="343"/>
      <c r="BQY142" s="343"/>
      <c r="BQZ142" s="343"/>
      <c r="BRA142" s="343"/>
      <c r="BRB142" s="343"/>
      <c r="BRC142" s="343"/>
      <c r="BRD142" s="343"/>
      <c r="BRE142" s="343"/>
      <c r="BRF142" s="343"/>
      <c r="BRG142" s="343"/>
      <c r="BRH142" s="343"/>
      <c r="BRI142" s="343"/>
      <c r="BRJ142" s="343"/>
      <c r="BRK142" s="343"/>
      <c r="BRL142" s="343"/>
      <c r="BRM142" s="343"/>
      <c r="BRN142" s="343"/>
      <c r="BRO142" s="343"/>
      <c r="BRP142" s="343"/>
      <c r="BRQ142" s="343"/>
      <c r="BRR142" s="343"/>
      <c r="BRS142" s="343"/>
      <c r="BRT142" s="343"/>
      <c r="BRU142" s="343"/>
      <c r="BRV142" s="343"/>
      <c r="BRW142" s="343"/>
      <c r="BRX142" s="343"/>
      <c r="BRY142" s="343"/>
      <c r="BRZ142" s="343"/>
      <c r="BSA142" s="343"/>
      <c r="BSB142" s="343"/>
      <c r="BSC142" s="343"/>
      <c r="BSD142" s="343"/>
      <c r="BSE142" s="343"/>
      <c r="BSF142" s="343"/>
      <c r="BSG142" s="343"/>
      <c r="BSH142" s="343"/>
      <c r="BSI142" s="343"/>
      <c r="BSJ142" s="343"/>
      <c r="BSK142" s="343"/>
      <c r="BSL142" s="343"/>
      <c r="BSM142" s="343"/>
      <c r="BSN142" s="343"/>
      <c r="BSO142" s="343"/>
      <c r="BSP142" s="343"/>
      <c r="BSQ142" s="343"/>
      <c r="BSR142" s="343"/>
      <c r="BSS142" s="343"/>
      <c r="BST142" s="343"/>
      <c r="BSU142" s="343"/>
      <c r="BSV142" s="343"/>
      <c r="BSW142" s="343"/>
      <c r="BSX142" s="343"/>
      <c r="BSY142" s="343"/>
      <c r="BSZ142" s="343"/>
      <c r="BTA142" s="343"/>
      <c r="BTB142" s="343"/>
      <c r="BTC142" s="343"/>
      <c r="BTD142" s="343"/>
      <c r="BTE142" s="343"/>
      <c r="BTF142" s="343"/>
      <c r="BTG142" s="343"/>
      <c r="BTH142" s="343"/>
      <c r="BTI142" s="343"/>
      <c r="BTJ142" s="343"/>
      <c r="BTK142" s="343"/>
      <c r="BTL142" s="343"/>
      <c r="BTM142" s="343"/>
      <c r="BTN142" s="343"/>
      <c r="BTO142" s="343"/>
      <c r="BTP142" s="343"/>
      <c r="BTQ142" s="343"/>
      <c r="BTR142" s="343"/>
      <c r="BTS142" s="343"/>
      <c r="BTT142" s="343"/>
      <c r="BTU142" s="343"/>
      <c r="BTV142" s="343"/>
      <c r="BTW142" s="343"/>
      <c r="BTX142" s="343"/>
      <c r="BTY142" s="343"/>
      <c r="BTZ142" s="343"/>
      <c r="BUA142" s="343"/>
      <c r="BUB142" s="343"/>
      <c r="BUC142" s="343"/>
      <c r="BUD142" s="343"/>
      <c r="BUE142" s="343"/>
      <c r="BUF142" s="343"/>
      <c r="BUG142" s="343"/>
      <c r="BUH142" s="343"/>
      <c r="BUI142" s="343"/>
      <c r="BUJ142" s="343"/>
      <c r="BUK142" s="343"/>
      <c r="BUL142" s="343"/>
      <c r="BUM142" s="343"/>
      <c r="BUN142" s="343"/>
      <c r="BUO142" s="343"/>
      <c r="BUP142" s="343"/>
      <c r="BUQ142" s="343"/>
      <c r="BUR142" s="343"/>
      <c r="BUS142" s="343"/>
      <c r="BUT142" s="343"/>
      <c r="BUU142" s="343"/>
      <c r="BUV142" s="343"/>
      <c r="BUW142" s="343"/>
      <c r="BUX142" s="343"/>
      <c r="BUY142" s="343"/>
      <c r="BUZ142" s="343"/>
      <c r="BVA142" s="343"/>
      <c r="BVB142" s="343"/>
      <c r="BVC142" s="343"/>
      <c r="BVD142" s="343"/>
      <c r="BVE142" s="343"/>
      <c r="BVF142" s="343"/>
      <c r="BVG142" s="343"/>
      <c r="BVH142" s="343"/>
      <c r="BVI142" s="343"/>
      <c r="BVJ142" s="343"/>
      <c r="BVK142" s="343"/>
      <c r="BVL142" s="343"/>
      <c r="BVM142" s="343"/>
      <c r="BVN142" s="343"/>
      <c r="BVO142" s="343"/>
      <c r="BVP142" s="343"/>
      <c r="BVQ142" s="343"/>
      <c r="BVR142" s="343"/>
      <c r="BVS142" s="343"/>
      <c r="BVT142" s="343"/>
      <c r="BVU142" s="343"/>
      <c r="BVV142" s="343"/>
      <c r="BVW142" s="343"/>
      <c r="BVX142" s="343"/>
      <c r="BVY142" s="343"/>
      <c r="BVZ142" s="343"/>
      <c r="BWA142" s="343"/>
      <c r="BWB142" s="343"/>
      <c r="BWC142" s="343"/>
      <c r="BWD142" s="343"/>
      <c r="BWE142" s="343"/>
      <c r="BWF142" s="343"/>
      <c r="BWG142" s="343"/>
      <c r="BWH142" s="343"/>
      <c r="BWI142" s="343"/>
      <c r="BWJ142" s="343"/>
      <c r="BWK142" s="343"/>
      <c r="BWL142" s="343"/>
      <c r="BWM142" s="343"/>
      <c r="BWN142" s="343"/>
      <c r="BWO142" s="343"/>
      <c r="BWP142" s="343"/>
      <c r="BWQ142" s="343"/>
      <c r="BWR142" s="343"/>
      <c r="BWS142" s="343"/>
      <c r="BWT142" s="343"/>
      <c r="BWU142" s="343"/>
      <c r="BWV142" s="343"/>
      <c r="BWW142" s="343"/>
      <c r="BWX142" s="343"/>
      <c r="BWY142" s="343"/>
      <c r="BWZ142" s="343"/>
      <c r="BXA142" s="343"/>
      <c r="BXB142" s="343"/>
      <c r="BXC142" s="343"/>
      <c r="BXD142" s="343"/>
      <c r="BXE142" s="343"/>
      <c r="BXF142" s="343"/>
      <c r="BXG142" s="343"/>
      <c r="BXH142" s="343"/>
      <c r="BXI142" s="343"/>
      <c r="BXJ142" s="343"/>
      <c r="BXK142" s="343"/>
      <c r="BXL142" s="343"/>
      <c r="BXM142" s="343"/>
      <c r="BXN142" s="343"/>
      <c r="BXO142" s="343"/>
      <c r="BXP142" s="343"/>
      <c r="BXQ142" s="343"/>
      <c r="BXR142" s="343"/>
      <c r="BXS142" s="343"/>
      <c r="BXT142" s="343"/>
      <c r="BXU142" s="343"/>
      <c r="BXV142" s="343"/>
      <c r="BXW142" s="343"/>
      <c r="BXX142" s="343"/>
      <c r="BXY142" s="343"/>
      <c r="BXZ142" s="343"/>
      <c r="BYA142" s="343"/>
      <c r="BYB142" s="343"/>
      <c r="BYC142" s="343"/>
      <c r="BYD142" s="343"/>
      <c r="BYE142" s="343"/>
      <c r="BYF142" s="343"/>
      <c r="BYG142" s="343"/>
      <c r="BYH142" s="343"/>
      <c r="BYI142" s="343"/>
      <c r="BYJ142" s="343"/>
      <c r="BYK142" s="343"/>
      <c r="BYL142" s="343"/>
      <c r="BYM142" s="343"/>
      <c r="BYN142" s="343"/>
      <c r="BYO142" s="343"/>
      <c r="BYP142" s="343"/>
      <c r="BYQ142" s="343"/>
      <c r="BYR142" s="343"/>
      <c r="BYS142" s="343"/>
      <c r="BYT142" s="343"/>
      <c r="BYU142" s="343"/>
      <c r="BYV142" s="343"/>
      <c r="BYW142" s="343"/>
      <c r="BYX142" s="343"/>
      <c r="BYY142" s="343"/>
      <c r="BYZ142" s="343"/>
      <c r="BZA142" s="343"/>
      <c r="BZB142" s="343"/>
      <c r="BZC142" s="343"/>
      <c r="BZD142" s="343"/>
      <c r="BZE142" s="343"/>
      <c r="BZF142" s="343"/>
      <c r="BZG142" s="343"/>
      <c r="BZH142" s="343"/>
      <c r="BZI142" s="343"/>
      <c r="BZJ142" s="343"/>
      <c r="BZK142" s="343"/>
      <c r="BZL142" s="343"/>
      <c r="BZM142" s="343"/>
      <c r="BZN142" s="343"/>
      <c r="BZO142" s="343"/>
      <c r="BZP142" s="343"/>
      <c r="BZQ142" s="343"/>
      <c r="BZR142" s="343"/>
      <c r="BZS142" s="343"/>
      <c r="BZT142" s="343"/>
      <c r="BZU142" s="343"/>
      <c r="BZV142" s="343"/>
      <c r="BZW142" s="343"/>
      <c r="BZX142" s="343"/>
      <c r="BZY142" s="343"/>
      <c r="BZZ142" s="343"/>
      <c r="CAA142" s="343"/>
      <c r="CAB142" s="343"/>
      <c r="CAC142" s="343"/>
      <c r="CAD142" s="343"/>
      <c r="CAE142" s="343"/>
      <c r="CAF142" s="343"/>
      <c r="CAG142" s="343"/>
      <c r="CAH142" s="343"/>
      <c r="CAI142" s="343"/>
      <c r="CAJ142" s="343"/>
      <c r="CAK142" s="343"/>
      <c r="CAL142" s="343"/>
      <c r="CAM142" s="343"/>
      <c r="CAN142" s="343"/>
      <c r="CAO142" s="343"/>
      <c r="CAP142" s="343"/>
      <c r="CAQ142" s="343"/>
      <c r="CAR142" s="343"/>
      <c r="CAS142" s="343"/>
      <c r="CAT142" s="343"/>
      <c r="CAU142" s="343"/>
      <c r="CAV142" s="343"/>
      <c r="CAW142" s="343"/>
      <c r="CAX142" s="343"/>
      <c r="CAY142" s="343"/>
      <c r="CAZ142" s="343"/>
      <c r="CBA142" s="343"/>
      <c r="CBB142" s="343"/>
      <c r="CBC142" s="343"/>
      <c r="CBD142" s="343"/>
      <c r="CBE142" s="343"/>
      <c r="CBF142" s="343"/>
      <c r="CBG142" s="343"/>
      <c r="CBH142" s="343"/>
      <c r="CBI142" s="343"/>
      <c r="CBJ142" s="343"/>
      <c r="CBK142" s="343"/>
      <c r="CBL142" s="343"/>
      <c r="CBM142" s="343"/>
      <c r="CBN142" s="343"/>
      <c r="CBO142" s="343"/>
      <c r="CBP142" s="343"/>
      <c r="CBQ142" s="343"/>
      <c r="CBR142" s="343"/>
      <c r="CBS142" s="343"/>
      <c r="CBT142" s="343"/>
      <c r="CBU142" s="343"/>
      <c r="CBV142" s="343"/>
      <c r="CBW142" s="343"/>
      <c r="CBX142" s="343"/>
      <c r="CBY142" s="343"/>
      <c r="CBZ142" s="343"/>
      <c r="CCA142" s="343"/>
      <c r="CCB142" s="343"/>
      <c r="CCC142" s="343"/>
      <c r="CCD142" s="343"/>
      <c r="CCE142" s="343"/>
      <c r="CCF142" s="343"/>
      <c r="CCG142" s="343"/>
      <c r="CCH142" s="343"/>
      <c r="CCI142" s="343"/>
      <c r="CCJ142" s="343"/>
      <c r="CCK142" s="343"/>
      <c r="CCL142" s="343"/>
      <c r="CCM142" s="343"/>
      <c r="CCN142" s="343"/>
      <c r="CCO142" s="343"/>
      <c r="CCP142" s="343"/>
      <c r="CCQ142" s="343"/>
      <c r="CCR142" s="343"/>
      <c r="CCS142" s="343"/>
      <c r="CCT142" s="343"/>
      <c r="CCU142" s="343"/>
      <c r="CCV142" s="343"/>
      <c r="CCW142" s="343"/>
      <c r="CCX142" s="343"/>
      <c r="CCY142" s="343"/>
      <c r="CCZ142" s="343"/>
      <c r="CDA142" s="343"/>
      <c r="CDB142" s="343"/>
      <c r="CDC142" s="343"/>
      <c r="CDD142" s="343"/>
      <c r="CDE142" s="343"/>
      <c r="CDF142" s="343"/>
      <c r="CDG142" s="343"/>
      <c r="CDH142" s="343"/>
      <c r="CDI142" s="343"/>
      <c r="CDJ142" s="343"/>
      <c r="CDK142" s="343"/>
      <c r="CDL142" s="343"/>
      <c r="CDM142" s="343"/>
      <c r="CDN142" s="343"/>
      <c r="CDO142" s="343"/>
      <c r="CDP142" s="343"/>
      <c r="CDQ142" s="343"/>
      <c r="CDR142" s="343"/>
      <c r="CDS142" s="343"/>
      <c r="CDT142" s="343"/>
      <c r="CDU142" s="343"/>
      <c r="CDV142" s="343"/>
      <c r="CDW142" s="343"/>
      <c r="CDX142" s="343"/>
      <c r="CDY142" s="343"/>
      <c r="CDZ142" s="343"/>
      <c r="CEA142" s="343"/>
      <c r="CEB142" s="343"/>
      <c r="CEC142" s="343"/>
      <c r="CED142" s="343"/>
      <c r="CEE142" s="343"/>
      <c r="CEF142" s="343"/>
      <c r="CEG142" s="343"/>
      <c r="CEH142" s="343"/>
      <c r="CEI142" s="343"/>
      <c r="CEJ142" s="343"/>
      <c r="CEK142" s="343"/>
      <c r="CEL142" s="343"/>
      <c r="CEM142" s="343"/>
      <c r="CEN142" s="343"/>
      <c r="CEO142" s="343"/>
      <c r="CEP142" s="343"/>
      <c r="CEQ142" s="343"/>
      <c r="CER142" s="343"/>
      <c r="CES142" s="343"/>
      <c r="CET142" s="343"/>
      <c r="CEU142" s="343"/>
      <c r="CEV142" s="343"/>
      <c r="CEW142" s="343"/>
      <c r="CEX142" s="343"/>
      <c r="CEY142" s="343"/>
      <c r="CEZ142" s="343"/>
      <c r="CFA142" s="343"/>
      <c r="CFB142" s="343"/>
      <c r="CFC142" s="343"/>
      <c r="CFD142" s="343"/>
      <c r="CFE142" s="343"/>
      <c r="CFF142" s="343"/>
      <c r="CFG142" s="343"/>
      <c r="CFH142" s="343"/>
      <c r="CFI142" s="343"/>
      <c r="CFJ142" s="343"/>
      <c r="CFK142" s="343"/>
      <c r="CFL142" s="343"/>
      <c r="CFM142" s="343"/>
      <c r="CFN142" s="343"/>
      <c r="CFO142" s="343"/>
      <c r="CFP142" s="343"/>
      <c r="CFQ142" s="343"/>
      <c r="CFR142" s="343"/>
      <c r="CFS142" s="343"/>
      <c r="CFT142" s="343"/>
      <c r="CFU142" s="343"/>
      <c r="CFV142" s="343"/>
      <c r="CFW142" s="343"/>
      <c r="CFX142" s="343"/>
      <c r="CFY142" s="343"/>
      <c r="CFZ142" s="343"/>
      <c r="CGA142" s="343"/>
      <c r="CGB142" s="343"/>
      <c r="CGC142" s="343"/>
      <c r="CGD142" s="343"/>
      <c r="CGE142" s="343"/>
      <c r="CGF142" s="343"/>
      <c r="CGG142" s="343"/>
      <c r="CGH142" s="343"/>
      <c r="CGI142" s="343"/>
      <c r="CGJ142" s="343"/>
      <c r="CGK142" s="343"/>
      <c r="CGL142" s="343"/>
      <c r="CGM142" s="343"/>
      <c r="CGN142" s="343"/>
      <c r="CGO142" s="343"/>
      <c r="CGP142" s="343"/>
      <c r="CGQ142" s="343"/>
      <c r="CGR142" s="343"/>
      <c r="CGS142" s="343"/>
      <c r="CGT142" s="343"/>
      <c r="CGU142" s="343"/>
      <c r="CGV142" s="343"/>
      <c r="CGW142" s="343"/>
      <c r="CGX142" s="343"/>
      <c r="CGY142" s="343"/>
      <c r="CGZ142" s="343"/>
      <c r="CHA142" s="343"/>
      <c r="CHB142" s="343"/>
      <c r="CHC142" s="343"/>
      <c r="CHD142" s="343"/>
      <c r="CHE142" s="343"/>
      <c r="CHF142" s="343"/>
      <c r="CHG142" s="343"/>
      <c r="CHH142" s="343"/>
      <c r="CHI142" s="343"/>
      <c r="CHJ142" s="343"/>
      <c r="CHK142" s="343"/>
      <c r="CHL142" s="343"/>
      <c r="CHM142" s="343"/>
      <c r="CHN142" s="343"/>
      <c r="CHO142" s="343"/>
      <c r="CHP142" s="343"/>
      <c r="CHQ142" s="343"/>
      <c r="CHR142" s="343"/>
      <c r="CHS142" s="343"/>
      <c r="CHT142" s="343"/>
      <c r="CHU142" s="343"/>
      <c r="CHV142" s="343"/>
      <c r="CHW142" s="343"/>
      <c r="CHX142" s="343"/>
      <c r="CHY142" s="343"/>
      <c r="CHZ142" s="343"/>
      <c r="CIA142" s="343"/>
      <c r="CIB142" s="343"/>
      <c r="CIC142" s="343"/>
      <c r="CID142" s="343"/>
      <c r="CIE142" s="343"/>
      <c r="CIF142" s="343"/>
      <c r="CIG142" s="343"/>
      <c r="CIH142" s="343"/>
      <c r="CII142" s="343"/>
      <c r="CIJ142" s="343"/>
      <c r="CIK142" s="343"/>
      <c r="CIL142" s="343"/>
      <c r="CIM142" s="343"/>
      <c r="CIN142" s="343"/>
      <c r="CIO142" s="343"/>
      <c r="CIP142" s="343"/>
      <c r="CIQ142" s="343"/>
      <c r="CIR142" s="343"/>
      <c r="CIS142" s="343"/>
      <c r="CIT142" s="343"/>
      <c r="CIU142" s="343"/>
      <c r="CIV142" s="343"/>
      <c r="CIW142" s="343"/>
      <c r="CIX142" s="343"/>
      <c r="CIY142" s="343"/>
      <c r="CIZ142" s="343"/>
      <c r="CJA142" s="343"/>
      <c r="CJB142" s="343"/>
      <c r="CJC142" s="343"/>
      <c r="CJD142" s="343"/>
      <c r="CJE142" s="343"/>
      <c r="CJF142" s="343"/>
      <c r="CJG142" s="343"/>
      <c r="CJH142" s="343"/>
      <c r="CJI142" s="343"/>
      <c r="CJJ142" s="343"/>
      <c r="CJK142" s="343"/>
      <c r="CJL142" s="343"/>
      <c r="CJM142" s="343"/>
      <c r="CJN142" s="343"/>
      <c r="CJO142" s="343"/>
      <c r="CJP142" s="343"/>
      <c r="CJQ142" s="343"/>
      <c r="CJR142" s="343"/>
      <c r="CJS142" s="343"/>
      <c r="CJT142" s="343"/>
      <c r="CJU142" s="343"/>
      <c r="CJV142" s="343"/>
      <c r="CJW142" s="343"/>
      <c r="CJX142" s="343"/>
      <c r="CJY142" s="343"/>
      <c r="CJZ142" s="343"/>
      <c r="CKA142" s="343"/>
      <c r="CKB142" s="343"/>
      <c r="CKC142" s="343"/>
      <c r="CKD142" s="343"/>
      <c r="CKE142" s="343"/>
      <c r="CKF142" s="343"/>
      <c r="CKG142" s="343"/>
      <c r="CKH142" s="343"/>
      <c r="CKI142" s="343"/>
      <c r="CKJ142" s="343"/>
      <c r="CKK142" s="343"/>
      <c r="CKL142" s="343"/>
      <c r="CKM142" s="343"/>
      <c r="CKN142" s="343"/>
      <c r="CKO142" s="343"/>
      <c r="CKP142" s="343"/>
      <c r="CKQ142" s="343"/>
      <c r="CKR142" s="343"/>
      <c r="CKS142" s="343"/>
      <c r="CKT142" s="343"/>
      <c r="CKU142" s="343"/>
      <c r="CKV142" s="343"/>
      <c r="CKW142" s="343"/>
      <c r="CKX142" s="343"/>
      <c r="CKY142" s="343"/>
      <c r="CKZ142" s="343"/>
      <c r="CLA142" s="343"/>
      <c r="CLB142" s="343"/>
      <c r="CLC142" s="343"/>
      <c r="CLD142" s="343"/>
      <c r="CLE142" s="343"/>
      <c r="CLF142" s="343"/>
      <c r="CLG142" s="343"/>
      <c r="CLH142" s="343"/>
      <c r="CLI142" s="343"/>
      <c r="CLJ142" s="343"/>
      <c r="CLK142" s="343"/>
      <c r="CLL142" s="343"/>
      <c r="CLM142" s="343"/>
      <c r="CLN142" s="343"/>
      <c r="CLO142" s="343"/>
      <c r="CLP142" s="343"/>
      <c r="CLQ142" s="343"/>
      <c r="CLR142" s="343"/>
      <c r="CLS142" s="343"/>
      <c r="CLT142" s="343"/>
      <c r="CLU142" s="343"/>
      <c r="CLV142" s="343"/>
      <c r="CLW142" s="343"/>
      <c r="CLX142" s="343"/>
      <c r="CLY142" s="343"/>
      <c r="CLZ142" s="343"/>
      <c r="CMA142" s="343"/>
      <c r="CMB142" s="343"/>
      <c r="CMC142" s="343"/>
      <c r="CMD142" s="343"/>
      <c r="CME142" s="343"/>
      <c r="CMF142" s="343"/>
      <c r="CMG142" s="343"/>
      <c r="CMH142" s="343"/>
      <c r="CMI142" s="343"/>
      <c r="CMJ142" s="343"/>
      <c r="CMK142" s="343"/>
      <c r="CML142" s="343"/>
      <c r="CMM142" s="343"/>
      <c r="CMN142" s="343"/>
      <c r="CMO142" s="343"/>
      <c r="CMP142" s="343"/>
      <c r="CMQ142" s="343"/>
      <c r="CMR142" s="343"/>
      <c r="CMS142" s="343"/>
      <c r="CMT142" s="343"/>
      <c r="CMU142" s="343"/>
      <c r="CMV142" s="343"/>
      <c r="CMW142" s="343"/>
      <c r="CMX142" s="343"/>
      <c r="CMY142" s="343"/>
      <c r="CMZ142" s="343"/>
      <c r="CNA142" s="343"/>
      <c r="CNB142" s="343"/>
      <c r="CNC142" s="343"/>
      <c r="CND142" s="343"/>
      <c r="CNE142" s="343"/>
      <c r="CNF142" s="343"/>
      <c r="CNG142" s="343"/>
      <c r="CNH142" s="343"/>
      <c r="CNI142" s="343"/>
      <c r="CNJ142" s="343"/>
      <c r="CNK142" s="343"/>
      <c r="CNL142" s="343"/>
      <c r="CNM142" s="343"/>
      <c r="CNN142" s="343"/>
      <c r="CNO142" s="343"/>
      <c r="CNP142" s="343"/>
      <c r="CNQ142" s="343"/>
      <c r="CNR142" s="343"/>
      <c r="CNS142" s="343"/>
      <c r="CNT142" s="343"/>
      <c r="CNU142" s="343"/>
      <c r="CNV142" s="343"/>
      <c r="CNW142" s="343"/>
      <c r="CNX142" s="343"/>
      <c r="CNY142" s="343"/>
      <c r="CNZ142" s="343"/>
      <c r="COA142" s="343"/>
      <c r="COB142" s="343"/>
      <c r="COC142" s="343"/>
      <c r="COD142" s="343"/>
      <c r="COE142" s="343"/>
      <c r="COF142" s="343"/>
      <c r="COG142" s="343"/>
      <c r="COH142" s="343"/>
      <c r="COI142" s="343"/>
      <c r="COJ142" s="343"/>
      <c r="COK142" s="343"/>
      <c r="COL142" s="343"/>
      <c r="COM142" s="343"/>
      <c r="CON142" s="343"/>
      <c r="COO142" s="343"/>
      <c r="COP142" s="343"/>
      <c r="COQ142" s="343"/>
      <c r="COR142" s="343"/>
      <c r="COS142" s="343"/>
      <c r="COT142" s="343"/>
      <c r="COU142" s="343"/>
      <c r="COV142" s="343"/>
      <c r="COW142" s="343"/>
      <c r="COX142" s="343"/>
      <c r="COY142" s="343"/>
      <c r="COZ142" s="343"/>
      <c r="CPA142" s="343"/>
      <c r="CPB142" s="343"/>
      <c r="CPC142" s="343"/>
      <c r="CPD142" s="343"/>
      <c r="CPE142" s="343"/>
      <c r="CPF142" s="343"/>
      <c r="CPG142" s="343"/>
      <c r="CPH142" s="343"/>
      <c r="CPI142" s="343"/>
      <c r="CPJ142" s="343"/>
      <c r="CPK142" s="343"/>
      <c r="CPL142" s="343"/>
      <c r="CPM142" s="343"/>
      <c r="CPN142" s="343"/>
      <c r="CPO142" s="343"/>
      <c r="CPP142" s="343"/>
      <c r="CPQ142" s="343"/>
      <c r="CPR142" s="343"/>
      <c r="CPS142" s="343"/>
      <c r="CPT142" s="343"/>
      <c r="CPU142" s="343"/>
      <c r="CPV142" s="343"/>
      <c r="CPW142" s="343"/>
      <c r="CPX142" s="343"/>
      <c r="CPY142" s="343"/>
      <c r="CPZ142" s="343"/>
      <c r="CQA142" s="343"/>
      <c r="CQB142" s="343"/>
      <c r="CQC142" s="343"/>
      <c r="CQD142" s="343"/>
      <c r="CQE142" s="343"/>
      <c r="CQF142" s="343"/>
      <c r="CQG142" s="343"/>
      <c r="CQH142" s="343"/>
      <c r="CQI142" s="343"/>
      <c r="CQJ142" s="343"/>
      <c r="CQK142" s="343"/>
      <c r="CQL142" s="343"/>
      <c r="CQM142" s="343"/>
      <c r="CQN142" s="343"/>
      <c r="CQO142" s="343"/>
      <c r="CQP142" s="343"/>
      <c r="CQQ142" s="343"/>
      <c r="CQR142" s="343"/>
      <c r="CQS142" s="343"/>
      <c r="CQT142" s="343"/>
      <c r="CQU142" s="343"/>
      <c r="CQV142" s="343"/>
      <c r="CQW142" s="343"/>
      <c r="CQX142" s="343"/>
      <c r="CQY142" s="343"/>
      <c r="CQZ142" s="343"/>
      <c r="CRA142" s="343"/>
      <c r="CRB142" s="343"/>
      <c r="CRC142" s="343"/>
      <c r="CRD142" s="343"/>
      <c r="CRE142" s="343"/>
      <c r="CRF142" s="343"/>
      <c r="CRG142" s="343"/>
      <c r="CRH142" s="343"/>
      <c r="CRI142" s="343"/>
      <c r="CRJ142" s="343"/>
      <c r="CRK142" s="343"/>
      <c r="CRL142" s="343"/>
      <c r="CRM142" s="343"/>
      <c r="CRN142" s="343"/>
      <c r="CRO142" s="343"/>
      <c r="CRP142" s="343"/>
      <c r="CRQ142" s="343"/>
      <c r="CRR142" s="343"/>
      <c r="CRS142" s="343"/>
      <c r="CRT142" s="343"/>
      <c r="CRU142" s="343"/>
      <c r="CRV142" s="343"/>
      <c r="CRW142" s="343"/>
      <c r="CRX142" s="343"/>
      <c r="CRY142" s="343"/>
      <c r="CRZ142" s="343"/>
      <c r="CSA142" s="343"/>
      <c r="CSB142" s="343"/>
      <c r="CSC142" s="343"/>
      <c r="CSD142" s="343"/>
      <c r="CSE142" s="343"/>
      <c r="CSF142" s="343"/>
      <c r="CSG142" s="343"/>
      <c r="CSH142" s="343"/>
      <c r="CSI142" s="343"/>
      <c r="CSJ142" s="343"/>
      <c r="CSK142" s="343"/>
      <c r="CSL142" s="343"/>
      <c r="CSM142" s="343"/>
      <c r="CSN142" s="343"/>
      <c r="CSO142" s="343"/>
      <c r="CSP142" s="343"/>
      <c r="CSQ142" s="343"/>
      <c r="CSR142" s="343"/>
      <c r="CSS142" s="343"/>
      <c r="CST142" s="343"/>
      <c r="CSU142" s="343"/>
      <c r="CSV142" s="343"/>
      <c r="CSW142" s="343"/>
      <c r="CSX142" s="343"/>
      <c r="CSY142" s="343"/>
      <c r="CSZ142" s="343"/>
      <c r="CTA142" s="343"/>
      <c r="CTB142" s="343"/>
      <c r="CTC142" s="343"/>
      <c r="CTD142" s="343"/>
      <c r="CTE142" s="343"/>
      <c r="CTF142" s="343"/>
      <c r="CTG142" s="343"/>
      <c r="CTH142" s="343"/>
      <c r="CTI142" s="343"/>
      <c r="CTJ142" s="343"/>
      <c r="CTK142" s="343"/>
      <c r="CTL142" s="343"/>
      <c r="CTM142" s="343"/>
      <c r="CTN142" s="343"/>
      <c r="CTO142" s="343"/>
      <c r="CTP142" s="343"/>
      <c r="CTQ142" s="343"/>
      <c r="CTR142" s="343"/>
      <c r="CTS142" s="343"/>
      <c r="CTT142" s="343"/>
      <c r="CTU142" s="343"/>
      <c r="CTV142" s="343"/>
      <c r="CTW142" s="343"/>
      <c r="CTX142" s="343"/>
      <c r="CTY142" s="343"/>
      <c r="CTZ142" s="343"/>
      <c r="CUA142" s="343"/>
      <c r="CUB142" s="343"/>
      <c r="CUC142" s="343"/>
      <c r="CUD142" s="343"/>
      <c r="CUE142" s="343"/>
      <c r="CUF142" s="343"/>
      <c r="CUG142" s="343"/>
      <c r="CUH142" s="343"/>
      <c r="CUI142" s="343"/>
      <c r="CUJ142" s="343"/>
      <c r="CUK142" s="343"/>
      <c r="CUL142" s="343"/>
      <c r="CUM142" s="343"/>
      <c r="CUN142" s="343"/>
      <c r="CUO142" s="343"/>
      <c r="CUP142" s="343"/>
      <c r="CUQ142" s="343"/>
      <c r="CUR142" s="343"/>
      <c r="CUS142" s="343"/>
      <c r="CUT142" s="343"/>
      <c r="CUU142" s="343"/>
      <c r="CUV142" s="343"/>
      <c r="CUW142" s="343"/>
      <c r="CUX142" s="343"/>
      <c r="CUY142" s="343"/>
      <c r="CUZ142" s="343"/>
      <c r="CVA142" s="343"/>
      <c r="CVB142" s="343"/>
      <c r="CVC142" s="343"/>
      <c r="CVD142" s="343"/>
      <c r="CVE142" s="343"/>
      <c r="CVF142" s="343"/>
      <c r="CVG142" s="343"/>
      <c r="CVH142" s="343"/>
      <c r="CVI142" s="343"/>
      <c r="CVJ142" s="343"/>
      <c r="CVK142" s="343"/>
      <c r="CVL142" s="343"/>
      <c r="CVM142" s="343"/>
      <c r="CVN142" s="343"/>
      <c r="CVO142" s="343"/>
      <c r="CVP142" s="343"/>
      <c r="CVQ142" s="343"/>
      <c r="CVR142" s="343"/>
      <c r="CVS142" s="343"/>
      <c r="CVT142" s="343"/>
      <c r="CVU142" s="343"/>
      <c r="CVV142" s="343"/>
      <c r="CVW142" s="343"/>
      <c r="CVX142" s="343"/>
      <c r="CVY142" s="343"/>
      <c r="CVZ142" s="343"/>
      <c r="CWA142" s="343"/>
      <c r="CWB142" s="343"/>
      <c r="CWC142" s="343"/>
      <c r="CWD142" s="343"/>
      <c r="CWE142" s="343"/>
      <c r="CWF142" s="343"/>
      <c r="CWG142" s="343"/>
      <c r="CWH142" s="343"/>
      <c r="CWI142" s="343"/>
      <c r="CWJ142" s="343"/>
      <c r="CWK142" s="343"/>
      <c r="CWL142" s="343"/>
      <c r="CWM142" s="343"/>
      <c r="CWN142" s="343"/>
      <c r="CWO142" s="343"/>
      <c r="CWP142" s="343"/>
      <c r="CWQ142" s="343"/>
      <c r="CWR142" s="343"/>
      <c r="CWS142" s="343"/>
      <c r="CWT142" s="343"/>
      <c r="CWU142" s="343"/>
      <c r="CWV142" s="343"/>
      <c r="CWW142" s="343"/>
      <c r="CWX142" s="343"/>
      <c r="CWY142" s="343"/>
      <c r="CWZ142" s="343"/>
      <c r="CXA142" s="343"/>
      <c r="CXB142" s="343"/>
      <c r="CXC142" s="343"/>
      <c r="CXD142" s="343"/>
      <c r="CXE142" s="343"/>
      <c r="CXF142" s="343"/>
      <c r="CXG142" s="343"/>
      <c r="CXH142" s="343"/>
      <c r="CXI142" s="343"/>
      <c r="CXJ142" s="343"/>
      <c r="CXK142" s="343"/>
      <c r="CXL142" s="343"/>
      <c r="CXM142" s="343"/>
      <c r="CXN142" s="343"/>
      <c r="CXO142" s="343"/>
      <c r="CXP142" s="343"/>
      <c r="CXQ142" s="343"/>
      <c r="CXR142" s="343"/>
      <c r="CXS142" s="343"/>
      <c r="CXT142" s="343"/>
      <c r="CXU142" s="343"/>
      <c r="CXV142" s="343"/>
      <c r="CXW142" s="343"/>
      <c r="CXX142" s="343"/>
      <c r="CXY142" s="343"/>
      <c r="CXZ142" s="343"/>
      <c r="CYA142" s="343"/>
      <c r="CYB142" s="343"/>
      <c r="CYC142" s="343"/>
      <c r="CYD142" s="343"/>
      <c r="CYE142" s="343"/>
      <c r="CYF142" s="343"/>
      <c r="CYG142" s="343"/>
      <c r="CYH142" s="343"/>
      <c r="CYI142" s="343"/>
      <c r="CYJ142" s="343"/>
      <c r="CYK142" s="343"/>
      <c r="CYL142" s="343"/>
      <c r="CYM142" s="343"/>
      <c r="CYN142" s="343"/>
      <c r="CYO142" s="343"/>
      <c r="CYP142" s="343"/>
      <c r="CYQ142" s="343"/>
      <c r="CYR142" s="343"/>
      <c r="CYS142" s="343"/>
      <c r="CYT142" s="343"/>
      <c r="CYU142" s="343"/>
      <c r="CYV142" s="343"/>
      <c r="CYW142" s="343"/>
      <c r="CYX142" s="343"/>
      <c r="CYY142" s="343"/>
      <c r="CYZ142" s="343"/>
      <c r="CZA142" s="343"/>
      <c r="CZB142" s="343"/>
      <c r="CZC142" s="343"/>
      <c r="CZD142" s="343"/>
      <c r="CZE142" s="343"/>
      <c r="CZF142" s="343"/>
      <c r="CZG142" s="343"/>
      <c r="CZH142" s="343"/>
      <c r="CZI142" s="343"/>
      <c r="CZJ142" s="343"/>
      <c r="CZK142" s="343"/>
      <c r="CZL142" s="343"/>
      <c r="CZM142" s="343"/>
      <c r="CZN142" s="343"/>
      <c r="CZO142" s="343"/>
      <c r="CZP142" s="343"/>
      <c r="CZQ142" s="343"/>
      <c r="CZR142" s="343"/>
      <c r="CZS142" s="343"/>
      <c r="CZT142" s="343"/>
      <c r="CZU142" s="343"/>
      <c r="CZV142" s="343"/>
      <c r="CZW142" s="343"/>
      <c r="CZX142" s="343"/>
      <c r="CZY142" s="343"/>
      <c r="CZZ142" s="343"/>
      <c r="DAA142" s="343"/>
      <c r="DAB142" s="343"/>
      <c r="DAC142" s="343"/>
      <c r="DAD142" s="343"/>
      <c r="DAE142" s="343"/>
      <c r="DAF142" s="343"/>
      <c r="DAG142" s="343"/>
      <c r="DAH142" s="343"/>
      <c r="DAI142" s="343"/>
      <c r="DAJ142" s="343"/>
      <c r="DAK142" s="343"/>
      <c r="DAL142" s="343"/>
      <c r="DAM142" s="343"/>
      <c r="DAN142" s="343"/>
      <c r="DAO142" s="343"/>
      <c r="DAP142" s="343"/>
      <c r="DAQ142" s="343"/>
      <c r="DAR142" s="343"/>
      <c r="DAS142" s="343"/>
      <c r="DAT142" s="343"/>
      <c r="DAU142" s="343"/>
      <c r="DAV142" s="343"/>
      <c r="DAW142" s="343"/>
      <c r="DAX142" s="343"/>
      <c r="DAY142" s="343"/>
      <c r="DAZ142" s="343"/>
      <c r="DBA142" s="343"/>
      <c r="DBB142" s="343"/>
      <c r="DBC142" s="343"/>
      <c r="DBD142" s="343"/>
      <c r="DBE142" s="343"/>
      <c r="DBF142" s="343"/>
      <c r="DBG142" s="343"/>
      <c r="DBH142" s="343"/>
      <c r="DBI142" s="343"/>
      <c r="DBJ142" s="343"/>
      <c r="DBK142" s="343"/>
      <c r="DBL142" s="343"/>
      <c r="DBM142" s="343"/>
      <c r="DBN142" s="343"/>
      <c r="DBO142" s="343"/>
      <c r="DBP142" s="343"/>
      <c r="DBQ142" s="343"/>
      <c r="DBR142" s="343"/>
      <c r="DBS142" s="343"/>
      <c r="DBT142" s="343"/>
      <c r="DBU142" s="343"/>
      <c r="DBV142" s="343"/>
      <c r="DBW142" s="343"/>
      <c r="DBX142" s="343"/>
      <c r="DBY142" s="343"/>
      <c r="DBZ142" s="343"/>
      <c r="DCA142" s="343"/>
      <c r="DCB142" s="343"/>
      <c r="DCC142" s="343"/>
      <c r="DCD142" s="343"/>
      <c r="DCE142" s="343"/>
      <c r="DCF142" s="343"/>
      <c r="DCG142" s="343"/>
      <c r="DCH142" s="343"/>
      <c r="DCI142" s="343"/>
      <c r="DCJ142" s="343"/>
      <c r="DCK142" s="343"/>
      <c r="DCL142" s="343"/>
      <c r="DCM142" s="343"/>
      <c r="DCN142" s="343"/>
      <c r="DCO142" s="343"/>
      <c r="DCP142" s="343"/>
      <c r="DCQ142" s="343"/>
      <c r="DCR142" s="343"/>
      <c r="DCS142" s="343"/>
      <c r="DCT142" s="343"/>
      <c r="DCU142" s="343"/>
      <c r="DCV142" s="343"/>
      <c r="DCW142" s="343"/>
      <c r="DCX142" s="343"/>
      <c r="DCY142" s="343"/>
      <c r="DCZ142" s="343"/>
      <c r="DDA142" s="343"/>
      <c r="DDB142" s="343"/>
      <c r="DDC142" s="343"/>
      <c r="DDD142" s="343"/>
      <c r="DDE142" s="343"/>
      <c r="DDF142" s="343"/>
      <c r="DDG142" s="343"/>
      <c r="DDH142" s="343"/>
      <c r="DDI142" s="343"/>
      <c r="DDJ142" s="343"/>
      <c r="DDK142" s="343"/>
      <c r="DDL142" s="343"/>
      <c r="DDM142" s="343"/>
      <c r="DDN142" s="343"/>
      <c r="DDO142" s="343"/>
      <c r="DDP142" s="343"/>
      <c r="DDQ142" s="343"/>
      <c r="DDR142" s="343"/>
      <c r="DDS142" s="343"/>
      <c r="DDT142" s="343"/>
      <c r="DDU142" s="343"/>
      <c r="DDV142" s="343"/>
      <c r="DDW142" s="343"/>
      <c r="DDX142" s="343"/>
      <c r="DDY142" s="343"/>
      <c r="DDZ142" s="343"/>
      <c r="DEA142" s="343"/>
      <c r="DEB142" s="343"/>
      <c r="DEC142" s="343"/>
      <c r="DED142" s="343"/>
      <c r="DEE142" s="343"/>
      <c r="DEF142" s="343"/>
      <c r="DEG142" s="343"/>
      <c r="DEH142" s="343"/>
      <c r="DEI142" s="343"/>
      <c r="DEJ142" s="343"/>
      <c r="DEK142" s="343"/>
      <c r="DEL142" s="343"/>
      <c r="DEM142" s="343"/>
      <c r="DEN142" s="343"/>
      <c r="DEO142" s="343"/>
      <c r="DEP142" s="343"/>
      <c r="DEQ142" s="343"/>
      <c r="DER142" s="343"/>
      <c r="DES142" s="343"/>
      <c r="DET142" s="343"/>
      <c r="DEU142" s="343"/>
      <c r="DEV142" s="343"/>
      <c r="DEW142" s="343"/>
      <c r="DEX142" s="343"/>
      <c r="DEY142" s="343"/>
      <c r="DEZ142" s="343"/>
      <c r="DFA142" s="343"/>
      <c r="DFB142" s="343"/>
      <c r="DFC142" s="343"/>
      <c r="DFD142" s="343"/>
      <c r="DFE142" s="343"/>
      <c r="DFF142" s="343"/>
      <c r="DFG142" s="343"/>
      <c r="DFH142" s="343"/>
      <c r="DFI142" s="343"/>
      <c r="DFJ142" s="343"/>
      <c r="DFK142" s="343"/>
      <c r="DFL142" s="343"/>
      <c r="DFM142" s="343"/>
      <c r="DFN142" s="343"/>
      <c r="DFO142" s="343"/>
      <c r="DFP142" s="343"/>
      <c r="DFQ142" s="343"/>
      <c r="DFR142" s="343"/>
      <c r="DFS142" s="343"/>
      <c r="DFT142" s="343"/>
      <c r="DFU142" s="343"/>
      <c r="DFV142" s="343"/>
      <c r="DFW142" s="343"/>
      <c r="DFX142" s="343"/>
      <c r="DFY142" s="343"/>
      <c r="DFZ142" s="343"/>
      <c r="DGA142" s="343"/>
      <c r="DGB142" s="343"/>
      <c r="DGC142" s="343"/>
      <c r="DGD142" s="343"/>
      <c r="DGE142" s="343"/>
      <c r="DGF142" s="343"/>
      <c r="DGG142" s="343"/>
      <c r="DGH142" s="343"/>
      <c r="DGI142" s="343"/>
      <c r="DGJ142" s="343"/>
      <c r="DGK142" s="343"/>
      <c r="DGL142" s="343"/>
      <c r="DGM142" s="343"/>
      <c r="DGN142" s="343"/>
      <c r="DGO142" s="343"/>
      <c r="DGP142" s="343"/>
      <c r="DGQ142" s="343"/>
      <c r="DGR142" s="343"/>
      <c r="DGS142" s="343"/>
      <c r="DGT142" s="343"/>
      <c r="DGU142" s="343"/>
      <c r="DGV142" s="343"/>
      <c r="DGW142" s="343"/>
      <c r="DGX142" s="343"/>
      <c r="DGY142" s="343"/>
      <c r="DGZ142" s="343"/>
      <c r="DHA142" s="343"/>
      <c r="DHB142" s="343"/>
      <c r="DHC142" s="343"/>
      <c r="DHD142" s="343"/>
      <c r="DHE142" s="343"/>
      <c r="DHF142" s="343"/>
      <c r="DHG142" s="343"/>
      <c r="DHH142" s="343"/>
      <c r="DHI142" s="343"/>
      <c r="DHJ142" s="343"/>
      <c r="DHK142" s="343"/>
      <c r="DHL142" s="343"/>
      <c r="DHM142" s="343"/>
      <c r="DHN142" s="343"/>
      <c r="DHO142" s="343"/>
      <c r="DHP142" s="343"/>
      <c r="DHQ142" s="343"/>
      <c r="DHR142" s="343"/>
      <c r="DHS142" s="343"/>
      <c r="DHT142" s="343"/>
      <c r="DHU142" s="343"/>
      <c r="DHV142" s="343"/>
      <c r="DHW142" s="343"/>
      <c r="DHX142" s="343"/>
      <c r="DHY142" s="343"/>
      <c r="DHZ142" s="343"/>
      <c r="DIA142" s="343"/>
      <c r="DIB142" s="343"/>
      <c r="DIC142" s="343"/>
      <c r="DID142" s="343"/>
      <c r="DIE142" s="343"/>
      <c r="DIF142" s="343"/>
      <c r="DIG142" s="343"/>
      <c r="DIH142" s="343"/>
      <c r="DII142" s="343"/>
      <c r="DIJ142" s="343"/>
      <c r="DIK142" s="343"/>
      <c r="DIL142" s="343"/>
      <c r="DIM142" s="343"/>
      <c r="DIN142" s="343"/>
      <c r="DIO142" s="343"/>
      <c r="DIP142" s="343"/>
      <c r="DIQ142" s="343"/>
      <c r="DIR142" s="343"/>
      <c r="DIS142" s="343"/>
      <c r="DIT142" s="343"/>
      <c r="DIU142" s="343"/>
      <c r="DIV142" s="343"/>
      <c r="DIW142" s="343"/>
      <c r="DIX142" s="343"/>
      <c r="DIY142" s="343"/>
      <c r="DIZ142" s="343"/>
      <c r="DJA142" s="343"/>
      <c r="DJB142" s="343"/>
      <c r="DJC142" s="343"/>
      <c r="DJD142" s="343"/>
      <c r="DJE142" s="343"/>
      <c r="DJF142" s="343"/>
      <c r="DJG142" s="343"/>
      <c r="DJH142" s="343"/>
      <c r="DJI142" s="343"/>
      <c r="DJJ142" s="343"/>
      <c r="DJK142" s="343"/>
      <c r="DJL142" s="343"/>
      <c r="DJM142" s="343"/>
      <c r="DJN142" s="343"/>
      <c r="DJO142" s="343"/>
      <c r="DJP142" s="343"/>
      <c r="DJQ142" s="343"/>
      <c r="DJR142" s="343"/>
      <c r="DJS142" s="343"/>
      <c r="DJT142" s="343"/>
      <c r="DJU142" s="343"/>
      <c r="DJV142" s="343"/>
      <c r="DJW142" s="343"/>
      <c r="DJX142" s="343"/>
      <c r="DJY142" s="343"/>
      <c r="DJZ142" s="343"/>
      <c r="DKA142" s="343"/>
      <c r="DKB142" s="343"/>
      <c r="DKC142" s="343"/>
      <c r="DKD142" s="343"/>
      <c r="DKE142" s="343"/>
      <c r="DKF142" s="343"/>
      <c r="DKG142" s="343"/>
      <c r="DKH142" s="343"/>
      <c r="DKI142" s="343"/>
      <c r="DKJ142" s="343"/>
      <c r="DKK142" s="343"/>
      <c r="DKL142" s="343"/>
      <c r="DKM142" s="343"/>
      <c r="DKN142" s="343"/>
      <c r="DKO142" s="343"/>
      <c r="DKP142" s="343"/>
      <c r="DKQ142" s="343"/>
      <c r="DKR142" s="343"/>
      <c r="DKS142" s="343"/>
      <c r="DKT142" s="343"/>
      <c r="DKU142" s="343"/>
      <c r="DKV142" s="343"/>
      <c r="DKW142" s="343"/>
      <c r="DKX142" s="343"/>
      <c r="DKY142" s="343"/>
      <c r="DKZ142" s="343"/>
      <c r="DLA142" s="343"/>
      <c r="DLB142" s="343"/>
      <c r="DLC142" s="343"/>
      <c r="DLD142" s="343"/>
      <c r="DLE142" s="343"/>
      <c r="DLF142" s="343"/>
      <c r="DLG142" s="343"/>
      <c r="DLH142" s="343"/>
      <c r="DLI142" s="343"/>
      <c r="DLJ142" s="343"/>
      <c r="DLK142" s="343"/>
      <c r="DLL142" s="343"/>
      <c r="DLM142" s="343"/>
      <c r="DLN142" s="343"/>
      <c r="DLO142" s="343"/>
      <c r="DLP142" s="343"/>
      <c r="DLQ142" s="343"/>
      <c r="DLR142" s="343"/>
      <c r="DLS142" s="343"/>
      <c r="DLT142" s="343"/>
      <c r="DLU142" s="343"/>
      <c r="DLV142" s="343"/>
      <c r="DLW142" s="343"/>
      <c r="DLX142" s="343"/>
      <c r="DLY142" s="343"/>
      <c r="DLZ142" s="343"/>
      <c r="DMA142" s="343"/>
      <c r="DMB142" s="343"/>
      <c r="DMC142" s="343"/>
      <c r="DMD142" s="343"/>
      <c r="DME142" s="343"/>
      <c r="DMF142" s="343"/>
      <c r="DMG142" s="343"/>
      <c r="DMH142" s="343"/>
      <c r="DMI142" s="343"/>
      <c r="DMJ142" s="343"/>
      <c r="DMK142" s="343"/>
      <c r="DML142" s="343"/>
      <c r="DMM142" s="343"/>
      <c r="DMN142" s="343"/>
      <c r="DMO142" s="343"/>
      <c r="DMP142" s="343"/>
      <c r="DMQ142" s="343"/>
      <c r="DMR142" s="343"/>
      <c r="DMS142" s="343"/>
      <c r="DMT142" s="343"/>
      <c r="DMU142" s="343"/>
      <c r="DMV142" s="343"/>
      <c r="DMW142" s="343"/>
      <c r="DMX142" s="343"/>
      <c r="DMY142" s="343"/>
      <c r="DMZ142" s="343"/>
      <c r="DNA142" s="343"/>
      <c r="DNB142" s="343"/>
      <c r="DNC142" s="343"/>
      <c r="DND142" s="343"/>
      <c r="DNE142" s="343"/>
      <c r="DNF142" s="343"/>
      <c r="DNG142" s="343"/>
      <c r="DNH142" s="343"/>
      <c r="DNI142" s="343"/>
      <c r="DNJ142" s="343"/>
      <c r="DNK142" s="343"/>
      <c r="DNL142" s="343"/>
      <c r="DNM142" s="343"/>
      <c r="DNN142" s="343"/>
      <c r="DNO142" s="343"/>
      <c r="DNP142" s="343"/>
      <c r="DNQ142" s="343"/>
      <c r="DNR142" s="343"/>
      <c r="DNS142" s="343"/>
      <c r="DNT142" s="343"/>
      <c r="DNU142" s="343"/>
      <c r="DNV142" s="343"/>
      <c r="DNW142" s="343"/>
      <c r="DNX142" s="343"/>
      <c r="DNY142" s="343"/>
      <c r="DNZ142" s="343"/>
      <c r="DOA142" s="343"/>
      <c r="DOB142" s="343"/>
      <c r="DOC142" s="343"/>
      <c r="DOD142" s="343"/>
      <c r="DOE142" s="343"/>
      <c r="DOF142" s="343"/>
      <c r="DOG142" s="343"/>
      <c r="DOH142" s="343"/>
      <c r="DOI142" s="343"/>
      <c r="DOJ142" s="343"/>
      <c r="DOK142" s="343"/>
      <c r="DOL142" s="343"/>
      <c r="DOM142" s="343"/>
      <c r="DON142" s="343"/>
      <c r="DOO142" s="343"/>
      <c r="DOP142" s="343"/>
      <c r="DOQ142" s="343"/>
      <c r="DOR142" s="343"/>
      <c r="DOS142" s="343"/>
      <c r="DOT142" s="343"/>
      <c r="DOU142" s="343"/>
      <c r="DOV142" s="343"/>
      <c r="DOW142" s="343"/>
      <c r="DOX142" s="343"/>
      <c r="DOY142" s="343"/>
      <c r="DOZ142" s="343"/>
      <c r="DPA142" s="343"/>
      <c r="DPB142" s="343"/>
      <c r="DPC142" s="343"/>
      <c r="DPD142" s="343"/>
      <c r="DPE142" s="343"/>
      <c r="DPF142" s="343"/>
      <c r="DPG142" s="343"/>
      <c r="DPH142" s="343"/>
      <c r="DPI142" s="343"/>
      <c r="DPJ142" s="343"/>
      <c r="DPK142" s="343"/>
      <c r="DPL142" s="343"/>
      <c r="DPM142" s="343"/>
      <c r="DPN142" s="343"/>
      <c r="DPO142" s="343"/>
      <c r="DPP142" s="343"/>
      <c r="DPQ142" s="343"/>
      <c r="DPR142" s="343"/>
      <c r="DPS142" s="343"/>
      <c r="DPT142" s="343"/>
      <c r="DPU142" s="343"/>
      <c r="DPV142" s="343"/>
      <c r="DPW142" s="343"/>
      <c r="DPX142" s="343"/>
      <c r="DPY142" s="343"/>
      <c r="DPZ142" s="343"/>
      <c r="DQA142" s="343"/>
      <c r="DQB142" s="343"/>
      <c r="DQC142" s="343"/>
      <c r="DQD142" s="343"/>
      <c r="DQE142" s="343"/>
      <c r="DQF142" s="343"/>
      <c r="DQG142" s="343"/>
      <c r="DQH142" s="343"/>
      <c r="DQI142" s="343"/>
      <c r="DQJ142" s="343"/>
      <c r="DQK142" s="343"/>
      <c r="DQL142" s="343"/>
      <c r="DQM142" s="343"/>
      <c r="DQN142" s="343"/>
      <c r="DQO142" s="343"/>
      <c r="DQP142" s="343"/>
      <c r="DQQ142" s="343"/>
      <c r="DQR142" s="343"/>
      <c r="DQS142" s="343"/>
      <c r="DQT142" s="343"/>
      <c r="DQU142" s="343"/>
      <c r="DQV142" s="343"/>
      <c r="DQW142" s="343"/>
      <c r="DQX142" s="343"/>
      <c r="DQY142" s="343"/>
      <c r="DQZ142" s="343"/>
      <c r="DRA142" s="343"/>
      <c r="DRB142" s="343"/>
      <c r="DRC142" s="343"/>
      <c r="DRD142" s="343"/>
      <c r="DRE142" s="343"/>
      <c r="DRF142" s="343"/>
      <c r="DRG142" s="343"/>
      <c r="DRH142" s="343"/>
      <c r="DRI142" s="343"/>
      <c r="DRJ142" s="343"/>
      <c r="DRK142" s="343"/>
      <c r="DRL142" s="343"/>
      <c r="DRM142" s="343"/>
      <c r="DRN142" s="343"/>
      <c r="DRO142" s="343"/>
      <c r="DRP142" s="343"/>
      <c r="DRQ142" s="343"/>
      <c r="DRR142" s="343"/>
      <c r="DRS142" s="343"/>
      <c r="DRT142" s="343"/>
      <c r="DRU142" s="343"/>
      <c r="DRV142" s="343"/>
      <c r="DRW142" s="343"/>
      <c r="DRX142" s="343"/>
      <c r="DRY142" s="343"/>
      <c r="DRZ142" s="343"/>
      <c r="DSA142" s="343"/>
      <c r="DSB142" s="343"/>
      <c r="DSC142" s="343"/>
      <c r="DSD142" s="343"/>
      <c r="DSE142" s="343"/>
      <c r="DSF142" s="343"/>
      <c r="DSG142" s="343"/>
      <c r="DSH142" s="343"/>
      <c r="DSI142" s="343"/>
      <c r="DSJ142" s="343"/>
      <c r="DSK142" s="343"/>
      <c r="DSL142" s="343"/>
      <c r="DSM142" s="343"/>
      <c r="DSN142" s="343"/>
      <c r="DSO142" s="343"/>
      <c r="DSP142" s="343"/>
      <c r="DSQ142" s="343"/>
      <c r="DSR142" s="343"/>
      <c r="DSS142" s="343"/>
      <c r="DST142" s="343"/>
      <c r="DSU142" s="343"/>
      <c r="DSV142" s="343"/>
      <c r="DSW142" s="343"/>
      <c r="DSX142" s="343"/>
      <c r="DSY142" s="343"/>
      <c r="DSZ142" s="343"/>
      <c r="DTA142" s="343"/>
      <c r="DTB142" s="343"/>
      <c r="DTC142" s="343"/>
      <c r="DTD142" s="343"/>
      <c r="DTE142" s="343"/>
      <c r="DTF142" s="343"/>
      <c r="DTG142" s="343"/>
      <c r="DTH142" s="343"/>
      <c r="DTI142" s="343"/>
      <c r="DTJ142" s="343"/>
      <c r="DTK142" s="343"/>
      <c r="DTL142" s="343"/>
      <c r="DTM142" s="343"/>
      <c r="DTN142" s="343"/>
      <c r="DTO142" s="343"/>
      <c r="DTP142" s="343"/>
      <c r="DTQ142" s="343"/>
      <c r="DTR142" s="343"/>
      <c r="DTS142" s="343"/>
      <c r="DTT142" s="343"/>
      <c r="DTU142" s="343"/>
      <c r="DTV142" s="343"/>
      <c r="DTW142" s="343"/>
      <c r="DTX142" s="343"/>
      <c r="DTY142" s="343"/>
      <c r="DTZ142" s="343"/>
      <c r="DUA142" s="343"/>
      <c r="DUB142" s="343"/>
      <c r="DUC142" s="343"/>
      <c r="DUD142" s="343"/>
      <c r="DUE142" s="343"/>
      <c r="DUF142" s="343"/>
      <c r="DUG142" s="343"/>
      <c r="DUH142" s="343"/>
      <c r="DUI142" s="343"/>
      <c r="DUJ142" s="343"/>
      <c r="DUK142" s="343"/>
      <c r="DUL142" s="343"/>
      <c r="DUM142" s="343"/>
      <c r="DUN142" s="343"/>
      <c r="DUO142" s="343"/>
      <c r="DUP142" s="343"/>
      <c r="DUQ142" s="343"/>
      <c r="DUR142" s="343"/>
      <c r="DUS142" s="343"/>
      <c r="DUT142" s="343"/>
      <c r="DUU142" s="343"/>
      <c r="DUV142" s="343"/>
      <c r="DUW142" s="343"/>
      <c r="DUX142" s="343"/>
      <c r="DUY142" s="343"/>
      <c r="DUZ142" s="343"/>
      <c r="DVA142" s="343"/>
      <c r="DVB142" s="343"/>
      <c r="DVC142" s="343"/>
      <c r="DVD142" s="343"/>
      <c r="DVE142" s="343"/>
      <c r="DVF142" s="343"/>
      <c r="DVG142" s="343"/>
      <c r="DVH142" s="343"/>
      <c r="DVI142" s="343"/>
      <c r="DVJ142" s="343"/>
      <c r="DVK142" s="343"/>
      <c r="DVL142" s="343"/>
      <c r="DVM142" s="343"/>
      <c r="DVN142" s="343"/>
      <c r="DVO142" s="343"/>
      <c r="DVP142" s="343"/>
      <c r="DVQ142" s="343"/>
      <c r="DVR142" s="343"/>
      <c r="DVS142" s="343"/>
      <c r="DVT142" s="343"/>
      <c r="DVU142" s="343"/>
      <c r="DVV142" s="343"/>
      <c r="DVW142" s="343"/>
      <c r="DVX142" s="343"/>
      <c r="DVY142" s="343"/>
      <c r="DVZ142" s="343"/>
      <c r="DWA142" s="343"/>
      <c r="DWB142" s="343"/>
      <c r="DWC142" s="343"/>
      <c r="DWD142" s="343"/>
      <c r="DWE142" s="343"/>
      <c r="DWF142" s="343"/>
      <c r="DWG142" s="343"/>
      <c r="DWH142" s="343"/>
      <c r="DWI142" s="343"/>
      <c r="DWJ142" s="343"/>
      <c r="DWK142" s="343"/>
      <c r="DWL142" s="343"/>
      <c r="DWM142" s="343"/>
      <c r="DWN142" s="343"/>
      <c r="DWO142" s="343"/>
      <c r="DWP142" s="343"/>
      <c r="DWQ142" s="343"/>
      <c r="DWR142" s="343"/>
      <c r="DWS142" s="343"/>
      <c r="DWT142" s="343"/>
      <c r="DWU142" s="343"/>
      <c r="DWV142" s="343"/>
      <c r="DWW142" s="343"/>
      <c r="DWX142" s="343"/>
      <c r="DWY142" s="343"/>
      <c r="DWZ142" s="343"/>
      <c r="DXA142" s="343"/>
      <c r="DXB142" s="343"/>
      <c r="DXC142" s="343"/>
      <c r="DXD142" s="343"/>
      <c r="DXE142" s="343"/>
      <c r="DXF142" s="343"/>
      <c r="DXG142" s="343"/>
      <c r="DXH142" s="343"/>
      <c r="DXI142" s="343"/>
      <c r="DXJ142" s="343"/>
      <c r="DXK142" s="343"/>
      <c r="DXL142" s="343"/>
      <c r="DXM142" s="343"/>
      <c r="DXN142" s="343"/>
      <c r="DXO142" s="343"/>
      <c r="DXP142" s="343"/>
      <c r="DXQ142" s="343"/>
      <c r="DXR142" s="343"/>
      <c r="DXS142" s="343"/>
      <c r="DXT142" s="343"/>
      <c r="DXU142" s="343"/>
      <c r="DXV142" s="343"/>
      <c r="DXW142" s="343"/>
      <c r="DXX142" s="343"/>
      <c r="DXY142" s="343"/>
      <c r="DXZ142" s="343"/>
      <c r="DYA142" s="343"/>
      <c r="DYB142" s="343"/>
      <c r="DYC142" s="343"/>
      <c r="DYD142" s="343"/>
      <c r="DYE142" s="343"/>
      <c r="DYF142" s="343"/>
      <c r="DYG142" s="343"/>
      <c r="DYH142" s="343"/>
      <c r="DYI142" s="343"/>
      <c r="DYJ142" s="343"/>
      <c r="DYK142" s="343"/>
      <c r="DYL142" s="343"/>
      <c r="DYM142" s="343"/>
      <c r="DYN142" s="343"/>
      <c r="DYO142" s="343"/>
      <c r="DYP142" s="343"/>
      <c r="DYQ142" s="343"/>
      <c r="DYR142" s="343"/>
      <c r="DYS142" s="343"/>
      <c r="DYT142" s="343"/>
      <c r="DYU142" s="343"/>
      <c r="DYV142" s="343"/>
      <c r="DYW142" s="343"/>
      <c r="DYX142" s="343"/>
      <c r="DYY142" s="343"/>
      <c r="DYZ142" s="343"/>
      <c r="DZA142" s="343"/>
      <c r="DZB142" s="343"/>
      <c r="DZC142" s="343"/>
      <c r="DZD142" s="343"/>
      <c r="DZE142" s="343"/>
      <c r="DZF142" s="343"/>
      <c r="DZG142" s="343"/>
      <c r="DZH142" s="343"/>
      <c r="DZI142" s="343"/>
      <c r="DZJ142" s="343"/>
      <c r="DZK142" s="343"/>
      <c r="DZL142" s="343"/>
      <c r="DZM142" s="343"/>
      <c r="DZN142" s="343"/>
      <c r="DZO142" s="343"/>
      <c r="DZP142" s="343"/>
      <c r="DZQ142" s="343"/>
      <c r="DZR142" s="343"/>
      <c r="DZS142" s="343"/>
      <c r="DZT142" s="343"/>
      <c r="DZU142" s="343"/>
      <c r="DZV142" s="343"/>
      <c r="DZW142" s="343"/>
      <c r="DZX142" s="343"/>
      <c r="DZY142" s="343"/>
      <c r="DZZ142" s="343"/>
      <c r="EAA142" s="343"/>
      <c r="EAB142" s="343"/>
      <c r="EAC142" s="343"/>
      <c r="EAD142" s="343"/>
      <c r="EAE142" s="343"/>
      <c r="EAF142" s="343"/>
      <c r="EAG142" s="343"/>
      <c r="EAH142" s="343"/>
      <c r="EAI142" s="343"/>
      <c r="EAJ142" s="343"/>
      <c r="EAK142" s="343"/>
      <c r="EAL142" s="343"/>
      <c r="EAM142" s="343"/>
      <c r="EAN142" s="343"/>
      <c r="EAO142" s="343"/>
      <c r="EAP142" s="343"/>
      <c r="EAQ142" s="343"/>
      <c r="EAR142" s="343"/>
      <c r="EAS142" s="343"/>
      <c r="EAT142" s="343"/>
      <c r="EAU142" s="343"/>
      <c r="EAV142" s="343"/>
      <c r="EAW142" s="343"/>
      <c r="EAX142" s="343"/>
      <c r="EAY142" s="343"/>
      <c r="EAZ142" s="343"/>
      <c r="EBA142" s="343"/>
      <c r="EBB142" s="343"/>
      <c r="EBC142" s="343"/>
      <c r="EBD142" s="343"/>
      <c r="EBE142" s="343"/>
      <c r="EBF142" s="343"/>
      <c r="EBG142" s="343"/>
      <c r="EBH142" s="343"/>
      <c r="EBI142" s="343"/>
      <c r="EBJ142" s="343"/>
      <c r="EBK142" s="343"/>
      <c r="EBL142" s="343"/>
      <c r="EBM142" s="343"/>
      <c r="EBN142" s="343"/>
      <c r="EBO142" s="343"/>
      <c r="EBP142" s="343"/>
      <c r="EBQ142" s="343"/>
      <c r="EBR142" s="343"/>
      <c r="EBS142" s="343"/>
      <c r="EBT142" s="343"/>
      <c r="EBU142" s="343"/>
      <c r="EBV142" s="343"/>
      <c r="EBW142" s="343"/>
      <c r="EBX142" s="343"/>
      <c r="EBY142" s="343"/>
      <c r="EBZ142" s="343"/>
      <c r="ECA142" s="343"/>
      <c r="ECB142" s="343"/>
      <c r="ECC142" s="343"/>
      <c r="ECD142" s="343"/>
      <c r="ECE142" s="343"/>
      <c r="ECF142" s="343"/>
      <c r="ECG142" s="343"/>
      <c r="ECH142" s="343"/>
      <c r="ECI142" s="343"/>
      <c r="ECJ142" s="343"/>
      <c r="ECK142" s="343"/>
      <c r="ECL142" s="343"/>
      <c r="ECM142" s="343"/>
      <c r="ECN142" s="343"/>
      <c r="ECO142" s="343"/>
      <c r="ECP142" s="343"/>
      <c r="ECQ142" s="343"/>
      <c r="ECR142" s="343"/>
      <c r="ECS142" s="343"/>
      <c r="ECT142" s="343"/>
      <c r="ECU142" s="343"/>
      <c r="ECV142" s="343"/>
      <c r="ECW142" s="343"/>
      <c r="ECX142" s="343"/>
      <c r="ECY142" s="343"/>
      <c r="ECZ142" s="343"/>
      <c r="EDA142" s="343"/>
      <c r="EDB142" s="343"/>
      <c r="EDC142" s="343"/>
      <c r="EDD142" s="343"/>
      <c r="EDE142" s="343"/>
      <c r="EDF142" s="343"/>
      <c r="EDG142" s="343"/>
      <c r="EDH142" s="343"/>
      <c r="EDI142" s="343"/>
      <c r="EDJ142" s="343"/>
      <c r="EDK142" s="343"/>
      <c r="EDL142" s="343"/>
      <c r="EDM142" s="343"/>
      <c r="EDN142" s="343"/>
      <c r="EDO142" s="343"/>
      <c r="EDP142" s="343"/>
      <c r="EDQ142" s="343"/>
      <c r="EDR142" s="343"/>
      <c r="EDS142" s="343"/>
      <c r="EDT142" s="343"/>
      <c r="EDU142" s="343"/>
      <c r="EDV142" s="343"/>
      <c r="EDW142" s="343"/>
      <c r="EDX142" s="343"/>
      <c r="EDY142" s="343"/>
      <c r="EDZ142" s="343"/>
      <c r="EEA142" s="343"/>
      <c r="EEB142" s="343"/>
      <c r="EEC142" s="343"/>
      <c r="EED142" s="343"/>
      <c r="EEE142" s="343"/>
      <c r="EEF142" s="343"/>
      <c r="EEG142" s="343"/>
      <c r="EEH142" s="343"/>
      <c r="EEI142" s="343"/>
      <c r="EEJ142" s="343"/>
      <c r="EEK142" s="343"/>
      <c r="EEL142" s="343"/>
      <c r="EEM142" s="343"/>
      <c r="EEN142" s="343"/>
      <c r="EEO142" s="343"/>
      <c r="EEP142" s="343"/>
      <c r="EEQ142" s="343"/>
      <c r="EER142" s="343"/>
      <c r="EES142" s="343"/>
      <c r="EET142" s="343"/>
      <c r="EEU142" s="343"/>
      <c r="EEV142" s="343"/>
      <c r="EEW142" s="343"/>
      <c r="EEX142" s="343"/>
      <c r="EEY142" s="343"/>
      <c r="EEZ142" s="343"/>
      <c r="EFA142" s="343"/>
      <c r="EFB142" s="343"/>
      <c r="EFC142" s="343"/>
      <c r="EFD142" s="343"/>
      <c r="EFE142" s="343"/>
      <c r="EFF142" s="343"/>
      <c r="EFG142" s="343"/>
      <c r="EFH142" s="343"/>
      <c r="EFI142" s="343"/>
      <c r="EFJ142" s="343"/>
      <c r="EFK142" s="343"/>
      <c r="EFL142" s="343"/>
      <c r="EFM142" s="343"/>
      <c r="EFN142" s="343"/>
      <c r="EFO142" s="343"/>
      <c r="EFP142" s="343"/>
      <c r="EFQ142" s="343"/>
      <c r="EFR142" s="343"/>
      <c r="EFS142" s="343"/>
      <c r="EFT142" s="343"/>
      <c r="EFU142" s="343"/>
      <c r="EFV142" s="343"/>
      <c r="EFW142" s="343"/>
      <c r="EFX142" s="343"/>
      <c r="EFY142" s="343"/>
      <c r="EFZ142" s="343"/>
      <c r="EGA142" s="343"/>
      <c r="EGB142" s="343"/>
      <c r="EGC142" s="343"/>
      <c r="EGD142" s="343"/>
      <c r="EGE142" s="343"/>
      <c r="EGF142" s="343"/>
      <c r="EGG142" s="343"/>
      <c r="EGH142" s="343"/>
      <c r="EGI142" s="343"/>
      <c r="EGJ142" s="343"/>
      <c r="EGK142" s="343"/>
      <c r="EGL142" s="343"/>
      <c r="EGM142" s="343"/>
      <c r="EGN142" s="343"/>
      <c r="EGO142" s="343"/>
      <c r="EGP142" s="343"/>
      <c r="EGQ142" s="343"/>
      <c r="EGR142" s="343"/>
      <c r="EGS142" s="343"/>
      <c r="EGT142" s="343"/>
      <c r="EGU142" s="343"/>
      <c r="EGV142" s="343"/>
      <c r="EGW142" s="343"/>
      <c r="EGX142" s="343"/>
      <c r="EGY142" s="343"/>
      <c r="EGZ142" s="343"/>
      <c r="EHA142" s="343"/>
      <c r="EHB142" s="343"/>
      <c r="EHC142" s="343"/>
      <c r="EHD142" s="343"/>
      <c r="EHE142" s="343"/>
      <c r="EHF142" s="343"/>
      <c r="EHG142" s="343"/>
      <c r="EHH142" s="343"/>
      <c r="EHI142" s="343"/>
      <c r="EHJ142" s="343"/>
      <c r="EHK142" s="343"/>
      <c r="EHL142" s="343"/>
      <c r="EHM142" s="343"/>
      <c r="EHN142" s="343"/>
      <c r="EHO142" s="343"/>
      <c r="EHP142" s="343"/>
      <c r="EHQ142" s="343"/>
      <c r="EHR142" s="343"/>
      <c r="EHS142" s="343"/>
      <c r="EHT142" s="343"/>
      <c r="EHU142" s="343"/>
      <c r="EHV142" s="343"/>
      <c r="EHW142" s="343"/>
      <c r="EHX142" s="343"/>
      <c r="EHY142" s="343"/>
      <c r="EHZ142" s="343"/>
      <c r="EIA142" s="343"/>
      <c r="EIB142" s="343"/>
      <c r="EIC142" s="343"/>
      <c r="EID142" s="343"/>
      <c r="EIE142" s="343"/>
      <c r="EIF142" s="343"/>
      <c r="EIG142" s="343"/>
      <c r="EIH142" s="343"/>
      <c r="EII142" s="343"/>
      <c r="EIJ142" s="343"/>
      <c r="EIK142" s="343"/>
      <c r="EIL142" s="343"/>
      <c r="EIM142" s="343"/>
      <c r="EIN142" s="343"/>
      <c r="EIO142" s="343"/>
      <c r="EIP142" s="343"/>
      <c r="EIQ142" s="343"/>
      <c r="EIR142" s="343"/>
      <c r="EIS142" s="343"/>
      <c r="EIT142" s="343"/>
      <c r="EIU142" s="343"/>
      <c r="EIV142" s="343"/>
      <c r="EIW142" s="343"/>
      <c r="EIX142" s="343"/>
      <c r="EIY142" s="343"/>
      <c r="EIZ142" s="343"/>
      <c r="EJA142" s="343"/>
      <c r="EJB142" s="343"/>
      <c r="EJC142" s="343"/>
      <c r="EJD142" s="343"/>
      <c r="EJE142" s="343"/>
      <c r="EJF142" s="343"/>
      <c r="EJG142" s="343"/>
      <c r="EJH142" s="343"/>
      <c r="EJI142" s="343"/>
      <c r="EJJ142" s="343"/>
      <c r="EJK142" s="343"/>
      <c r="EJL142" s="343"/>
      <c r="EJM142" s="343"/>
      <c r="EJN142" s="343"/>
      <c r="EJO142" s="343"/>
      <c r="EJP142" s="343"/>
      <c r="EJQ142" s="343"/>
      <c r="EJR142" s="343"/>
      <c r="EJS142" s="343"/>
      <c r="EJT142" s="343"/>
      <c r="EJU142" s="343"/>
      <c r="EJV142" s="343"/>
      <c r="EJW142" s="343"/>
      <c r="EJX142" s="343"/>
      <c r="EJY142" s="343"/>
      <c r="EJZ142" s="343"/>
      <c r="EKA142" s="343"/>
      <c r="EKB142" s="343"/>
      <c r="EKC142" s="343"/>
      <c r="EKD142" s="343"/>
      <c r="EKE142" s="343"/>
      <c r="EKF142" s="343"/>
      <c r="EKG142" s="343"/>
      <c r="EKH142" s="343"/>
      <c r="EKI142" s="343"/>
      <c r="EKJ142" s="343"/>
      <c r="EKK142" s="343"/>
      <c r="EKL142" s="343"/>
      <c r="EKM142" s="343"/>
      <c r="EKN142" s="343"/>
      <c r="EKO142" s="343"/>
      <c r="EKP142" s="343"/>
      <c r="EKQ142" s="343"/>
      <c r="EKR142" s="343"/>
      <c r="EKS142" s="343"/>
      <c r="EKT142" s="343"/>
      <c r="EKU142" s="343"/>
      <c r="EKV142" s="343"/>
      <c r="EKW142" s="343"/>
      <c r="EKX142" s="343"/>
      <c r="EKY142" s="343"/>
      <c r="EKZ142" s="343"/>
      <c r="ELA142" s="343"/>
      <c r="ELB142" s="343"/>
      <c r="ELC142" s="343"/>
      <c r="ELD142" s="343"/>
      <c r="ELE142" s="343"/>
      <c r="ELF142" s="343"/>
      <c r="ELG142" s="343"/>
      <c r="ELH142" s="343"/>
      <c r="ELI142" s="343"/>
      <c r="ELJ142" s="343"/>
      <c r="ELK142" s="343"/>
      <c r="ELL142" s="343"/>
      <c r="ELM142" s="343"/>
      <c r="ELN142" s="343"/>
      <c r="ELO142" s="343"/>
      <c r="ELP142" s="343"/>
      <c r="ELQ142" s="343"/>
      <c r="ELR142" s="343"/>
      <c r="ELS142" s="343"/>
      <c r="ELT142" s="343"/>
      <c r="ELU142" s="343"/>
      <c r="ELV142" s="343"/>
      <c r="ELW142" s="343"/>
      <c r="ELX142" s="343"/>
      <c r="ELY142" s="343"/>
      <c r="ELZ142" s="343"/>
      <c r="EMA142" s="343"/>
      <c r="EMB142" s="343"/>
      <c r="EMC142" s="343"/>
      <c r="EMD142" s="343"/>
      <c r="EME142" s="343"/>
      <c r="EMF142" s="343"/>
      <c r="EMG142" s="343"/>
      <c r="EMH142" s="343"/>
      <c r="EMI142" s="343"/>
      <c r="EMJ142" s="343"/>
      <c r="EMK142" s="343"/>
      <c r="EML142" s="343"/>
      <c r="EMM142" s="343"/>
      <c r="EMN142" s="343"/>
      <c r="EMO142" s="343"/>
      <c r="EMP142" s="343"/>
      <c r="EMQ142" s="343"/>
      <c r="EMR142" s="343"/>
      <c r="EMS142" s="343"/>
      <c r="EMT142" s="343"/>
      <c r="EMU142" s="343"/>
      <c r="EMV142" s="343"/>
      <c r="EMW142" s="343"/>
      <c r="EMX142" s="343"/>
      <c r="EMY142" s="343"/>
      <c r="EMZ142" s="343"/>
      <c r="ENA142" s="343"/>
      <c r="ENB142" s="343"/>
      <c r="ENC142" s="343"/>
      <c r="END142" s="343"/>
      <c r="ENE142" s="343"/>
      <c r="ENF142" s="343"/>
      <c r="ENG142" s="343"/>
      <c r="ENH142" s="343"/>
      <c r="ENI142" s="343"/>
      <c r="ENJ142" s="343"/>
      <c r="ENK142" s="343"/>
      <c r="ENL142" s="343"/>
      <c r="ENM142" s="343"/>
      <c r="ENN142" s="343"/>
      <c r="ENO142" s="343"/>
      <c r="ENP142" s="343"/>
      <c r="ENQ142" s="343"/>
      <c r="ENR142" s="343"/>
      <c r="ENS142" s="343"/>
      <c r="ENT142" s="343"/>
      <c r="ENU142" s="343"/>
      <c r="ENV142" s="343"/>
      <c r="ENW142" s="343"/>
      <c r="ENX142" s="343"/>
      <c r="ENY142" s="343"/>
      <c r="ENZ142" s="343"/>
      <c r="EOA142" s="343"/>
      <c r="EOB142" s="343"/>
      <c r="EOC142" s="343"/>
      <c r="EOD142" s="343"/>
      <c r="EOE142" s="343"/>
      <c r="EOF142" s="343"/>
      <c r="EOG142" s="343"/>
      <c r="EOH142" s="343"/>
      <c r="EOI142" s="343"/>
      <c r="EOJ142" s="343"/>
      <c r="EOK142" s="343"/>
      <c r="EOL142" s="343"/>
      <c r="EOM142" s="343"/>
      <c r="EON142" s="343"/>
      <c r="EOO142" s="343"/>
      <c r="EOP142" s="343"/>
      <c r="EOQ142" s="343"/>
      <c r="EOR142" s="343"/>
      <c r="EOS142" s="343"/>
      <c r="EOT142" s="343"/>
      <c r="EOU142" s="343"/>
      <c r="EOV142" s="343"/>
      <c r="EOW142" s="343"/>
      <c r="EOX142" s="343"/>
      <c r="EOY142" s="343"/>
      <c r="EOZ142" s="343"/>
      <c r="EPA142" s="343"/>
      <c r="EPB142" s="343"/>
      <c r="EPC142" s="343"/>
      <c r="EPD142" s="343"/>
      <c r="EPE142" s="343"/>
      <c r="EPF142" s="343"/>
      <c r="EPG142" s="343"/>
      <c r="EPH142" s="343"/>
      <c r="EPI142" s="343"/>
      <c r="EPJ142" s="343"/>
      <c r="EPK142" s="343"/>
      <c r="EPL142" s="343"/>
      <c r="EPM142" s="343"/>
      <c r="EPN142" s="343"/>
      <c r="EPO142" s="343"/>
      <c r="EPP142" s="343"/>
      <c r="EPQ142" s="343"/>
      <c r="EPR142" s="343"/>
      <c r="EPS142" s="343"/>
      <c r="EPT142" s="343"/>
      <c r="EPU142" s="343"/>
      <c r="EPV142" s="343"/>
      <c r="EPW142" s="343"/>
      <c r="EPX142" s="343"/>
      <c r="EPY142" s="343"/>
      <c r="EPZ142" s="343"/>
      <c r="EQA142" s="343"/>
      <c r="EQB142" s="343"/>
      <c r="EQC142" s="343"/>
      <c r="EQD142" s="343"/>
      <c r="EQE142" s="343"/>
      <c r="EQF142" s="343"/>
      <c r="EQG142" s="343"/>
      <c r="EQH142" s="343"/>
      <c r="EQI142" s="343"/>
      <c r="EQJ142" s="343"/>
      <c r="EQK142" s="343"/>
      <c r="EQL142" s="343"/>
      <c r="EQM142" s="343"/>
      <c r="EQN142" s="343"/>
      <c r="EQO142" s="343"/>
      <c r="EQP142" s="343"/>
      <c r="EQQ142" s="343"/>
      <c r="EQR142" s="343"/>
      <c r="EQS142" s="343"/>
      <c r="EQT142" s="343"/>
      <c r="EQU142" s="343"/>
      <c r="EQV142" s="343"/>
      <c r="EQW142" s="343"/>
      <c r="EQX142" s="343"/>
      <c r="EQY142" s="343"/>
      <c r="EQZ142" s="343"/>
      <c r="ERA142" s="343"/>
      <c r="ERB142" s="343"/>
      <c r="ERC142" s="343"/>
      <c r="ERD142" s="343"/>
      <c r="ERE142" s="343"/>
      <c r="ERF142" s="343"/>
      <c r="ERG142" s="343"/>
      <c r="ERH142" s="343"/>
      <c r="ERI142" s="343"/>
      <c r="ERJ142" s="343"/>
      <c r="ERK142" s="343"/>
      <c r="ERL142" s="343"/>
      <c r="ERM142" s="343"/>
      <c r="ERN142" s="343"/>
      <c r="ERO142" s="343"/>
      <c r="ERP142" s="343"/>
      <c r="ERQ142" s="343"/>
      <c r="ERR142" s="343"/>
      <c r="ERS142" s="343"/>
      <c r="ERT142" s="343"/>
      <c r="ERU142" s="343"/>
      <c r="ERV142" s="343"/>
      <c r="ERW142" s="343"/>
      <c r="ERX142" s="343"/>
      <c r="ERY142" s="343"/>
      <c r="ERZ142" s="343"/>
      <c r="ESA142" s="343"/>
      <c r="ESB142" s="343"/>
      <c r="ESC142" s="343"/>
      <c r="ESD142" s="343"/>
      <c r="ESE142" s="343"/>
      <c r="ESF142" s="343"/>
      <c r="ESG142" s="343"/>
      <c r="ESH142" s="343"/>
      <c r="ESI142" s="343"/>
      <c r="ESJ142" s="343"/>
      <c r="ESK142" s="343"/>
      <c r="ESL142" s="343"/>
      <c r="ESM142" s="343"/>
      <c r="ESN142" s="343"/>
      <c r="ESO142" s="343"/>
      <c r="ESP142" s="343"/>
      <c r="ESQ142" s="343"/>
      <c r="ESR142" s="343"/>
      <c r="ESS142" s="343"/>
      <c r="EST142" s="343"/>
      <c r="ESU142" s="343"/>
      <c r="ESV142" s="343"/>
      <c r="ESW142" s="343"/>
      <c r="ESX142" s="343"/>
      <c r="ESY142" s="343"/>
      <c r="ESZ142" s="343"/>
      <c r="ETA142" s="343"/>
      <c r="ETB142" s="343"/>
      <c r="ETC142" s="343"/>
      <c r="ETD142" s="343"/>
      <c r="ETE142" s="343"/>
      <c r="ETF142" s="343"/>
      <c r="ETG142" s="343"/>
      <c r="ETH142" s="343"/>
      <c r="ETI142" s="343"/>
      <c r="ETJ142" s="343"/>
      <c r="ETK142" s="343"/>
      <c r="ETL142" s="343"/>
      <c r="ETM142" s="343"/>
      <c r="ETN142" s="343"/>
      <c r="ETO142" s="343"/>
      <c r="ETP142" s="343"/>
      <c r="ETQ142" s="343"/>
      <c r="ETR142" s="343"/>
      <c r="ETS142" s="343"/>
      <c r="ETT142" s="343"/>
      <c r="ETU142" s="343"/>
      <c r="ETV142" s="343"/>
      <c r="ETW142" s="343"/>
      <c r="ETX142" s="343"/>
      <c r="ETY142" s="343"/>
      <c r="ETZ142" s="343"/>
      <c r="EUA142" s="343"/>
      <c r="EUB142" s="343"/>
      <c r="EUC142" s="343"/>
      <c r="EUD142" s="343"/>
      <c r="EUE142" s="343"/>
      <c r="EUF142" s="343"/>
      <c r="EUG142" s="343"/>
      <c r="EUH142" s="343"/>
      <c r="EUI142" s="343"/>
      <c r="EUJ142" s="343"/>
      <c r="EUK142" s="343"/>
      <c r="EUL142" s="343"/>
      <c r="EUM142" s="343"/>
      <c r="EUN142" s="343"/>
      <c r="EUO142" s="343"/>
      <c r="EUP142" s="343"/>
      <c r="EUQ142" s="343"/>
      <c r="EUR142" s="343"/>
      <c r="EUS142" s="343"/>
      <c r="EUT142" s="343"/>
      <c r="EUU142" s="343"/>
      <c r="EUV142" s="343"/>
      <c r="EUW142" s="343"/>
      <c r="EUX142" s="343"/>
      <c r="EUY142" s="343"/>
      <c r="EUZ142" s="343"/>
      <c r="EVA142" s="343"/>
      <c r="EVB142" s="343"/>
      <c r="EVC142" s="343"/>
      <c r="EVD142" s="343"/>
      <c r="EVE142" s="343"/>
      <c r="EVF142" s="343"/>
      <c r="EVG142" s="343"/>
      <c r="EVH142" s="343"/>
      <c r="EVI142" s="343"/>
      <c r="EVJ142" s="343"/>
      <c r="EVK142" s="343"/>
      <c r="EVL142" s="343"/>
      <c r="EVM142" s="343"/>
      <c r="EVN142" s="343"/>
      <c r="EVO142" s="343"/>
      <c r="EVP142" s="343"/>
      <c r="EVQ142" s="343"/>
      <c r="EVR142" s="343"/>
      <c r="EVS142" s="343"/>
      <c r="EVT142" s="343"/>
      <c r="EVU142" s="343"/>
      <c r="EVV142" s="343"/>
      <c r="EVW142" s="343"/>
      <c r="EVX142" s="343"/>
      <c r="EVY142" s="343"/>
      <c r="EVZ142" s="343"/>
      <c r="EWA142" s="343"/>
      <c r="EWB142" s="343"/>
      <c r="EWC142" s="343"/>
      <c r="EWD142" s="343"/>
      <c r="EWE142" s="343"/>
      <c r="EWF142" s="343"/>
      <c r="EWG142" s="343"/>
      <c r="EWH142" s="343"/>
      <c r="EWI142" s="343"/>
      <c r="EWJ142" s="343"/>
      <c r="EWK142" s="343"/>
      <c r="EWL142" s="343"/>
      <c r="EWM142" s="343"/>
      <c r="EWN142" s="343"/>
      <c r="EWO142" s="343"/>
      <c r="EWP142" s="343"/>
      <c r="EWQ142" s="343"/>
      <c r="EWR142" s="343"/>
      <c r="EWS142" s="343"/>
      <c r="EWT142" s="343"/>
      <c r="EWU142" s="343"/>
      <c r="EWV142" s="343"/>
      <c r="EWW142" s="343"/>
      <c r="EWX142" s="343"/>
      <c r="EWY142" s="343"/>
      <c r="EWZ142" s="343"/>
      <c r="EXA142" s="343"/>
      <c r="EXB142" s="343"/>
      <c r="EXC142" s="343"/>
      <c r="EXD142" s="343"/>
      <c r="EXE142" s="343"/>
      <c r="EXF142" s="343"/>
      <c r="EXG142" s="343"/>
      <c r="EXH142" s="343"/>
      <c r="EXI142" s="343"/>
      <c r="EXJ142" s="343"/>
      <c r="EXK142" s="343"/>
      <c r="EXL142" s="343"/>
      <c r="EXM142" s="343"/>
      <c r="EXN142" s="343"/>
      <c r="EXO142" s="343"/>
      <c r="EXP142" s="343"/>
      <c r="EXQ142" s="343"/>
      <c r="EXR142" s="343"/>
      <c r="EXS142" s="343"/>
      <c r="EXT142" s="343"/>
      <c r="EXU142" s="343"/>
      <c r="EXV142" s="343"/>
      <c r="EXW142" s="343"/>
      <c r="EXX142" s="343"/>
      <c r="EXY142" s="343"/>
      <c r="EXZ142" s="343"/>
      <c r="EYA142" s="343"/>
      <c r="EYB142" s="343"/>
      <c r="EYC142" s="343"/>
      <c r="EYD142" s="343"/>
      <c r="EYE142" s="343"/>
      <c r="EYF142" s="343"/>
      <c r="EYG142" s="343"/>
      <c r="EYH142" s="343"/>
      <c r="EYI142" s="343"/>
      <c r="EYJ142" s="343"/>
      <c r="EYK142" s="343"/>
      <c r="EYL142" s="343"/>
      <c r="EYM142" s="343"/>
      <c r="EYN142" s="343"/>
      <c r="EYO142" s="343"/>
      <c r="EYP142" s="343"/>
      <c r="EYQ142" s="343"/>
      <c r="EYR142" s="343"/>
      <c r="EYS142" s="343"/>
      <c r="EYT142" s="343"/>
      <c r="EYU142" s="343"/>
      <c r="EYV142" s="343"/>
      <c r="EYW142" s="343"/>
      <c r="EYX142" s="343"/>
      <c r="EYY142" s="343"/>
      <c r="EYZ142" s="343"/>
      <c r="EZA142" s="343"/>
      <c r="EZB142" s="343"/>
      <c r="EZC142" s="343"/>
      <c r="EZD142" s="343"/>
      <c r="EZE142" s="343"/>
      <c r="EZF142" s="343"/>
      <c r="EZG142" s="343"/>
      <c r="EZH142" s="343"/>
      <c r="EZI142" s="343"/>
      <c r="EZJ142" s="343"/>
      <c r="EZK142" s="343"/>
      <c r="EZL142" s="343"/>
      <c r="EZM142" s="343"/>
      <c r="EZN142" s="343"/>
      <c r="EZO142" s="343"/>
      <c r="EZP142" s="343"/>
      <c r="EZQ142" s="343"/>
      <c r="EZR142" s="343"/>
      <c r="EZS142" s="343"/>
      <c r="EZT142" s="343"/>
      <c r="EZU142" s="343"/>
      <c r="EZV142" s="343"/>
      <c r="EZW142" s="343"/>
      <c r="EZX142" s="343"/>
      <c r="EZY142" s="343"/>
      <c r="EZZ142" s="343"/>
      <c r="FAA142" s="343"/>
      <c r="FAB142" s="343"/>
      <c r="FAC142" s="343"/>
      <c r="FAD142" s="343"/>
      <c r="FAE142" s="343"/>
      <c r="FAF142" s="343"/>
      <c r="FAG142" s="343"/>
      <c r="FAH142" s="343"/>
      <c r="FAI142" s="343"/>
      <c r="FAJ142" s="343"/>
      <c r="FAK142" s="343"/>
      <c r="FAL142" s="343"/>
      <c r="FAM142" s="343"/>
      <c r="FAN142" s="343"/>
      <c r="FAO142" s="343"/>
      <c r="FAP142" s="343"/>
      <c r="FAQ142" s="343"/>
      <c r="FAR142" s="343"/>
      <c r="FAS142" s="343"/>
      <c r="FAT142" s="343"/>
      <c r="FAU142" s="343"/>
      <c r="FAV142" s="343"/>
      <c r="FAW142" s="343"/>
      <c r="FAX142" s="343"/>
      <c r="FAY142" s="343"/>
      <c r="FAZ142" s="343"/>
      <c r="FBA142" s="343"/>
      <c r="FBB142" s="343"/>
      <c r="FBC142" s="343"/>
      <c r="FBD142" s="343"/>
      <c r="FBE142" s="343"/>
      <c r="FBF142" s="343"/>
      <c r="FBG142" s="343"/>
      <c r="FBH142" s="343"/>
      <c r="FBI142" s="343"/>
      <c r="FBJ142" s="343"/>
      <c r="FBK142" s="343"/>
      <c r="FBL142" s="343"/>
      <c r="FBM142" s="343"/>
      <c r="FBN142" s="343"/>
      <c r="FBO142" s="343"/>
      <c r="FBP142" s="343"/>
      <c r="FBQ142" s="343"/>
      <c r="FBR142" s="343"/>
      <c r="FBS142" s="343"/>
      <c r="FBT142" s="343"/>
      <c r="FBU142" s="343"/>
      <c r="FBV142" s="343"/>
      <c r="FBW142" s="343"/>
      <c r="FBX142" s="343"/>
      <c r="FBY142" s="343"/>
      <c r="FBZ142" s="343"/>
      <c r="FCA142" s="343"/>
      <c r="FCB142" s="343"/>
      <c r="FCC142" s="343"/>
      <c r="FCD142" s="343"/>
      <c r="FCE142" s="343"/>
      <c r="FCF142" s="343"/>
      <c r="FCG142" s="343"/>
      <c r="FCH142" s="343"/>
      <c r="FCI142" s="343"/>
      <c r="FCJ142" s="343"/>
      <c r="FCK142" s="343"/>
      <c r="FCL142" s="343"/>
      <c r="FCM142" s="343"/>
      <c r="FCN142" s="343"/>
      <c r="FCO142" s="343"/>
      <c r="FCP142" s="343"/>
      <c r="FCQ142" s="343"/>
      <c r="FCR142" s="343"/>
      <c r="FCS142" s="343"/>
      <c r="FCT142" s="343"/>
      <c r="FCU142" s="343"/>
      <c r="FCV142" s="343"/>
      <c r="FCW142" s="343"/>
      <c r="FCX142" s="343"/>
      <c r="FCY142" s="343"/>
      <c r="FCZ142" s="343"/>
      <c r="FDA142" s="343"/>
      <c r="FDB142" s="343"/>
      <c r="FDC142" s="343"/>
      <c r="FDD142" s="343"/>
      <c r="FDE142" s="343"/>
      <c r="FDF142" s="343"/>
      <c r="FDG142" s="343"/>
      <c r="FDH142" s="343"/>
      <c r="FDI142" s="343"/>
      <c r="FDJ142" s="343"/>
      <c r="FDK142" s="343"/>
      <c r="FDL142" s="343"/>
      <c r="FDM142" s="343"/>
      <c r="FDN142" s="343"/>
      <c r="FDO142" s="343"/>
      <c r="FDP142" s="343"/>
      <c r="FDQ142" s="343"/>
      <c r="FDR142" s="343"/>
      <c r="FDS142" s="343"/>
      <c r="FDT142" s="343"/>
      <c r="FDU142" s="343"/>
      <c r="FDV142" s="343"/>
      <c r="FDW142" s="343"/>
      <c r="FDX142" s="343"/>
      <c r="FDY142" s="343"/>
      <c r="FDZ142" s="343"/>
      <c r="FEA142" s="343"/>
      <c r="FEB142" s="343"/>
      <c r="FEC142" s="343"/>
      <c r="FED142" s="343"/>
      <c r="FEE142" s="343"/>
      <c r="FEF142" s="343"/>
      <c r="FEG142" s="343"/>
      <c r="FEH142" s="343"/>
      <c r="FEI142" s="343"/>
      <c r="FEJ142" s="343"/>
      <c r="FEK142" s="343"/>
      <c r="FEL142" s="343"/>
      <c r="FEM142" s="343"/>
      <c r="FEN142" s="343"/>
      <c r="FEO142" s="343"/>
      <c r="FEP142" s="343"/>
      <c r="FEQ142" s="343"/>
      <c r="FER142" s="343"/>
      <c r="FES142" s="343"/>
      <c r="FET142" s="343"/>
      <c r="FEU142" s="343"/>
      <c r="FEV142" s="343"/>
      <c r="FEW142" s="343"/>
      <c r="FEX142" s="343"/>
      <c r="FEY142" s="343"/>
      <c r="FEZ142" s="343"/>
      <c r="FFA142" s="343"/>
      <c r="FFB142" s="343"/>
      <c r="FFC142" s="343"/>
      <c r="FFD142" s="343"/>
      <c r="FFE142" s="343"/>
      <c r="FFF142" s="343"/>
      <c r="FFG142" s="343"/>
      <c r="FFH142" s="343"/>
      <c r="FFI142" s="343"/>
      <c r="FFJ142" s="343"/>
      <c r="FFK142" s="343"/>
      <c r="FFL142" s="343"/>
      <c r="FFM142" s="343"/>
      <c r="FFN142" s="343"/>
      <c r="FFO142" s="343"/>
      <c r="FFP142" s="343"/>
      <c r="FFQ142" s="343"/>
      <c r="FFR142" s="343"/>
      <c r="FFS142" s="343"/>
      <c r="FFT142" s="343"/>
      <c r="FFU142" s="343"/>
      <c r="FFV142" s="343"/>
      <c r="FFW142" s="343"/>
      <c r="FFX142" s="343"/>
      <c r="FFY142" s="343"/>
      <c r="FFZ142" s="343"/>
      <c r="FGA142" s="343"/>
      <c r="FGB142" s="343"/>
      <c r="FGC142" s="343"/>
      <c r="FGD142" s="343"/>
      <c r="FGE142" s="343"/>
      <c r="FGF142" s="343"/>
      <c r="FGG142" s="343"/>
      <c r="FGH142" s="343"/>
      <c r="FGI142" s="343"/>
      <c r="FGJ142" s="343"/>
      <c r="FGK142" s="343"/>
      <c r="FGL142" s="343"/>
      <c r="FGM142" s="343"/>
      <c r="FGN142" s="343"/>
      <c r="FGO142" s="343"/>
      <c r="FGP142" s="343"/>
      <c r="FGQ142" s="343"/>
      <c r="FGR142" s="343"/>
      <c r="FGS142" s="343"/>
      <c r="FGT142" s="343"/>
      <c r="FGU142" s="343"/>
      <c r="FGV142" s="343"/>
      <c r="FGW142" s="343"/>
      <c r="FGX142" s="343"/>
      <c r="FGY142" s="343"/>
      <c r="FGZ142" s="343"/>
      <c r="FHA142" s="343"/>
      <c r="FHB142" s="343"/>
      <c r="FHC142" s="343"/>
      <c r="FHD142" s="343"/>
      <c r="FHE142" s="343"/>
      <c r="FHF142" s="343"/>
      <c r="FHG142" s="343"/>
      <c r="FHH142" s="343"/>
      <c r="FHI142" s="343"/>
      <c r="FHJ142" s="343"/>
      <c r="FHK142" s="343"/>
      <c r="FHL142" s="343"/>
      <c r="FHM142" s="343"/>
      <c r="FHN142" s="343"/>
      <c r="FHO142" s="343"/>
      <c r="FHP142" s="343"/>
      <c r="FHQ142" s="343"/>
      <c r="FHR142" s="343"/>
      <c r="FHS142" s="343"/>
      <c r="FHT142" s="343"/>
      <c r="FHU142" s="343"/>
      <c r="FHV142" s="343"/>
      <c r="FHW142" s="343"/>
      <c r="FHX142" s="343"/>
      <c r="FHY142" s="343"/>
      <c r="FHZ142" s="343"/>
      <c r="FIA142" s="343"/>
      <c r="FIB142" s="343"/>
      <c r="FIC142" s="343"/>
      <c r="FID142" s="343"/>
      <c r="FIE142" s="343"/>
      <c r="FIF142" s="343"/>
      <c r="FIG142" s="343"/>
      <c r="FIH142" s="343"/>
      <c r="FII142" s="343"/>
      <c r="FIJ142" s="343"/>
      <c r="FIK142" s="343"/>
      <c r="FIL142" s="343"/>
      <c r="FIM142" s="343"/>
      <c r="FIN142" s="343"/>
      <c r="FIO142" s="343"/>
      <c r="FIP142" s="343"/>
      <c r="FIQ142" s="343"/>
      <c r="FIR142" s="343"/>
      <c r="FIS142" s="343"/>
      <c r="FIT142" s="343"/>
      <c r="FIU142" s="343"/>
      <c r="FIV142" s="343"/>
      <c r="FIW142" s="343"/>
      <c r="FIX142" s="343"/>
      <c r="FIY142" s="343"/>
      <c r="FIZ142" s="343"/>
      <c r="FJA142" s="343"/>
      <c r="FJB142" s="343"/>
      <c r="FJC142" s="343"/>
      <c r="FJD142" s="343"/>
      <c r="FJE142" s="343"/>
      <c r="FJF142" s="343"/>
      <c r="FJG142" s="343"/>
      <c r="FJH142" s="343"/>
      <c r="FJI142" s="343"/>
      <c r="FJJ142" s="343"/>
      <c r="FJK142" s="343"/>
      <c r="FJL142" s="343"/>
      <c r="FJM142" s="343"/>
      <c r="FJN142" s="343"/>
      <c r="FJO142" s="343"/>
      <c r="FJP142" s="343"/>
      <c r="FJQ142" s="343"/>
      <c r="FJR142" s="343"/>
      <c r="FJS142" s="343"/>
      <c r="FJT142" s="343"/>
      <c r="FJU142" s="343"/>
      <c r="FJV142" s="343"/>
      <c r="FJW142" s="343"/>
      <c r="FJX142" s="343"/>
      <c r="FJY142" s="343"/>
      <c r="FJZ142" s="343"/>
      <c r="FKA142" s="343"/>
      <c r="FKB142" s="343"/>
      <c r="FKC142" s="343"/>
      <c r="FKD142" s="343"/>
      <c r="FKE142" s="343"/>
      <c r="FKF142" s="343"/>
      <c r="FKG142" s="343"/>
      <c r="FKH142" s="343"/>
      <c r="FKI142" s="343"/>
      <c r="FKJ142" s="343"/>
      <c r="FKK142" s="343"/>
      <c r="FKL142" s="343"/>
      <c r="FKM142" s="343"/>
      <c r="FKN142" s="343"/>
      <c r="FKO142" s="343"/>
      <c r="FKP142" s="343"/>
      <c r="FKQ142" s="343"/>
      <c r="FKR142" s="343"/>
      <c r="FKS142" s="343"/>
      <c r="FKT142" s="343"/>
      <c r="FKU142" s="343"/>
      <c r="FKV142" s="343"/>
      <c r="FKW142" s="343"/>
      <c r="FKX142" s="343"/>
      <c r="FKY142" s="343"/>
      <c r="FKZ142" s="343"/>
      <c r="FLA142" s="343"/>
      <c r="FLB142" s="343"/>
      <c r="FLC142" s="343"/>
      <c r="FLD142" s="343"/>
      <c r="FLE142" s="343"/>
      <c r="FLF142" s="343"/>
      <c r="FLG142" s="343"/>
      <c r="FLH142" s="343"/>
      <c r="FLI142" s="343"/>
      <c r="FLJ142" s="343"/>
      <c r="FLK142" s="343"/>
      <c r="FLL142" s="343"/>
      <c r="FLM142" s="343"/>
      <c r="FLN142" s="343"/>
      <c r="FLO142" s="343"/>
      <c r="FLP142" s="343"/>
      <c r="FLQ142" s="343"/>
      <c r="FLR142" s="343"/>
      <c r="FLS142" s="343"/>
      <c r="FLT142" s="343"/>
      <c r="FLU142" s="343"/>
      <c r="FLV142" s="343"/>
      <c r="FLW142" s="343"/>
      <c r="FLX142" s="343"/>
      <c r="FLY142" s="343"/>
      <c r="FLZ142" s="343"/>
      <c r="FMA142" s="343"/>
      <c r="FMB142" s="343"/>
      <c r="FMC142" s="343"/>
      <c r="FMD142" s="343"/>
      <c r="FME142" s="343"/>
      <c r="FMF142" s="343"/>
      <c r="FMG142" s="343"/>
      <c r="FMH142" s="343"/>
      <c r="FMI142" s="343"/>
      <c r="FMJ142" s="343"/>
      <c r="FMK142" s="343"/>
      <c r="FML142" s="343"/>
      <c r="FMM142" s="343"/>
      <c r="FMN142" s="343"/>
      <c r="FMO142" s="343"/>
      <c r="FMP142" s="343"/>
      <c r="FMQ142" s="343"/>
      <c r="FMR142" s="343"/>
      <c r="FMS142" s="343"/>
      <c r="FMT142" s="343"/>
      <c r="FMU142" s="343"/>
      <c r="FMV142" s="343"/>
      <c r="FMW142" s="343"/>
      <c r="FMX142" s="343"/>
      <c r="FMY142" s="343"/>
      <c r="FMZ142" s="343"/>
      <c r="FNA142" s="343"/>
      <c r="FNB142" s="343"/>
      <c r="FNC142" s="343"/>
      <c r="FND142" s="343"/>
      <c r="FNE142" s="343"/>
      <c r="FNF142" s="343"/>
      <c r="FNG142" s="343"/>
      <c r="FNH142" s="343"/>
      <c r="FNI142" s="343"/>
      <c r="FNJ142" s="343"/>
      <c r="FNK142" s="343"/>
      <c r="FNL142" s="343"/>
      <c r="FNM142" s="343"/>
      <c r="FNN142" s="343"/>
      <c r="FNO142" s="343"/>
      <c r="FNP142" s="343"/>
      <c r="FNQ142" s="343"/>
      <c r="FNR142" s="343"/>
      <c r="FNS142" s="343"/>
      <c r="FNT142" s="343"/>
      <c r="FNU142" s="343"/>
      <c r="FNV142" s="343"/>
      <c r="FNW142" s="343"/>
      <c r="FNX142" s="343"/>
      <c r="FNY142" s="343"/>
      <c r="FNZ142" s="343"/>
      <c r="FOA142" s="343"/>
      <c r="FOB142" s="343"/>
      <c r="FOC142" s="343"/>
      <c r="FOD142" s="343"/>
      <c r="FOE142" s="343"/>
      <c r="FOF142" s="343"/>
      <c r="FOG142" s="343"/>
      <c r="FOH142" s="343"/>
      <c r="FOI142" s="343"/>
      <c r="FOJ142" s="343"/>
      <c r="FOK142" s="343"/>
      <c r="FOL142" s="343"/>
      <c r="FOM142" s="343"/>
      <c r="FON142" s="343"/>
      <c r="FOO142" s="343"/>
      <c r="FOP142" s="343"/>
      <c r="FOQ142" s="343"/>
      <c r="FOR142" s="343"/>
      <c r="FOS142" s="343"/>
      <c r="FOT142" s="343"/>
      <c r="FOU142" s="343"/>
      <c r="FOV142" s="343"/>
      <c r="FOW142" s="343"/>
      <c r="FOX142" s="343"/>
      <c r="FOY142" s="343"/>
      <c r="FOZ142" s="343"/>
      <c r="FPA142" s="343"/>
      <c r="FPB142" s="343"/>
      <c r="FPC142" s="343"/>
      <c r="FPD142" s="343"/>
      <c r="FPE142" s="343"/>
      <c r="FPF142" s="343"/>
      <c r="FPG142" s="343"/>
      <c r="FPH142" s="343"/>
      <c r="FPI142" s="343"/>
      <c r="FPJ142" s="343"/>
      <c r="FPK142" s="343"/>
      <c r="FPL142" s="343"/>
      <c r="FPM142" s="343"/>
      <c r="FPN142" s="343"/>
      <c r="FPO142" s="343"/>
      <c r="FPP142" s="343"/>
      <c r="FPQ142" s="343"/>
      <c r="FPR142" s="343"/>
      <c r="FPS142" s="343"/>
      <c r="FPT142" s="343"/>
      <c r="FPU142" s="343"/>
      <c r="FPV142" s="343"/>
      <c r="FPW142" s="343"/>
      <c r="FPX142" s="343"/>
      <c r="FPY142" s="343"/>
      <c r="FPZ142" s="343"/>
      <c r="FQA142" s="343"/>
      <c r="FQB142" s="343"/>
      <c r="FQC142" s="343"/>
      <c r="FQD142" s="343"/>
      <c r="FQE142" s="343"/>
      <c r="FQF142" s="343"/>
      <c r="FQG142" s="343"/>
      <c r="FQH142" s="343"/>
      <c r="FQI142" s="343"/>
      <c r="FQJ142" s="343"/>
      <c r="FQK142" s="343"/>
      <c r="FQL142" s="343"/>
      <c r="FQM142" s="343"/>
      <c r="FQN142" s="343"/>
      <c r="FQO142" s="343"/>
      <c r="FQP142" s="343"/>
      <c r="FQQ142" s="343"/>
      <c r="FQR142" s="343"/>
      <c r="FQS142" s="343"/>
      <c r="FQT142" s="343"/>
      <c r="FQU142" s="343"/>
      <c r="FQV142" s="343"/>
      <c r="FQW142" s="343"/>
      <c r="FQX142" s="343"/>
      <c r="FQY142" s="343"/>
      <c r="FQZ142" s="343"/>
      <c r="FRA142" s="343"/>
      <c r="FRB142" s="343"/>
      <c r="FRC142" s="343"/>
      <c r="FRD142" s="343"/>
      <c r="FRE142" s="343"/>
      <c r="FRF142" s="343"/>
      <c r="FRG142" s="343"/>
      <c r="FRH142" s="343"/>
      <c r="FRI142" s="343"/>
      <c r="FRJ142" s="343"/>
      <c r="FRK142" s="343"/>
      <c r="FRL142" s="343"/>
      <c r="FRM142" s="343"/>
      <c r="FRN142" s="343"/>
      <c r="FRO142" s="343"/>
      <c r="FRP142" s="343"/>
      <c r="FRQ142" s="343"/>
      <c r="FRR142" s="343"/>
      <c r="FRS142" s="343"/>
      <c r="FRT142" s="343"/>
      <c r="FRU142" s="343"/>
      <c r="FRV142" s="343"/>
      <c r="FRW142" s="343"/>
      <c r="FRX142" s="343"/>
      <c r="FRY142" s="343"/>
      <c r="FRZ142" s="343"/>
      <c r="FSA142" s="343"/>
      <c r="FSB142" s="343"/>
      <c r="FSC142" s="343"/>
      <c r="FSD142" s="343"/>
      <c r="FSE142" s="343"/>
      <c r="FSF142" s="343"/>
      <c r="FSG142" s="343"/>
      <c r="FSH142" s="343"/>
      <c r="FSI142" s="343"/>
      <c r="FSJ142" s="343"/>
      <c r="FSK142" s="343"/>
      <c r="FSL142" s="343"/>
      <c r="FSM142" s="343"/>
      <c r="FSN142" s="343"/>
      <c r="FSO142" s="343"/>
      <c r="FSP142" s="343"/>
      <c r="FSQ142" s="343"/>
      <c r="FSR142" s="343"/>
      <c r="FSS142" s="343"/>
      <c r="FST142" s="343"/>
      <c r="FSU142" s="343"/>
      <c r="FSV142" s="343"/>
      <c r="FSW142" s="343"/>
      <c r="FSX142" s="343"/>
      <c r="FSY142" s="343"/>
      <c r="FSZ142" s="343"/>
      <c r="FTA142" s="343"/>
      <c r="FTB142" s="343"/>
      <c r="FTC142" s="343"/>
      <c r="FTD142" s="343"/>
      <c r="FTE142" s="343"/>
      <c r="FTF142" s="343"/>
      <c r="FTG142" s="343"/>
      <c r="FTH142" s="343"/>
      <c r="FTI142" s="343"/>
      <c r="FTJ142" s="343"/>
      <c r="FTK142" s="343"/>
      <c r="FTL142" s="343"/>
      <c r="FTM142" s="343"/>
      <c r="FTN142" s="343"/>
      <c r="FTO142" s="343"/>
      <c r="FTP142" s="343"/>
      <c r="FTQ142" s="343"/>
      <c r="FTR142" s="343"/>
      <c r="FTS142" s="343"/>
      <c r="FTT142" s="343"/>
      <c r="FTU142" s="343"/>
      <c r="FTV142" s="343"/>
      <c r="FTW142" s="343"/>
      <c r="FTX142" s="343"/>
      <c r="FTY142" s="343"/>
      <c r="FTZ142" s="343"/>
      <c r="FUA142" s="343"/>
      <c r="FUB142" s="343"/>
      <c r="FUC142" s="343"/>
      <c r="FUD142" s="343"/>
      <c r="FUE142" s="343"/>
      <c r="FUF142" s="343"/>
      <c r="FUG142" s="343"/>
      <c r="FUH142" s="343"/>
      <c r="FUI142" s="343"/>
      <c r="FUJ142" s="343"/>
      <c r="FUK142" s="343"/>
      <c r="FUL142" s="343"/>
      <c r="FUM142" s="343"/>
      <c r="FUN142" s="343"/>
      <c r="FUO142" s="343"/>
      <c r="FUP142" s="343"/>
      <c r="FUQ142" s="343"/>
      <c r="FUR142" s="343"/>
      <c r="FUS142" s="343"/>
      <c r="FUT142" s="343"/>
      <c r="FUU142" s="343"/>
      <c r="FUV142" s="343"/>
      <c r="FUW142" s="343"/>
      <c r="FUX142" s="343"/>
      <c r="FUY142" s="343"/>
      <c r="FUZ142" s="343"/>
      <c r="FVA142" s="343"/>
      <c r="FVB142" s="343"/>
      <c r="FVC142" s="343"/>
      <c r="FVD142" s="343"/>
      <c r="FVE142" s="343"/>
      <c r="FVF142" s="343"/>
      <c r="FVG142" s="343"/>
      <c r="FVH142" s="343"/>
      <c r="FVI142" s="343"/>
      <c r="FVJ142" s="343"/>
      <c r="FVK142" s="343"/>
      <c r="FVL142" s="343"/>
      <c r="FVM142" s="343"/>
      <c r="FVN142" s="343"/>
      <c r="FVO142" s="343"/>
      <c r="FVP142" s="343"/>
      <c r="FVQ142" s="343"/>
      <c r="FVR142" s="343"/>
      <c r="FVS142" s="343"/>
      <c r="FVT142" s="343"/>
      <c r="FVU142" s="343"/>
      <c r="FVV142" s="343"/>
      <c r="FVW142" s="343"/>
      <c r="FVX142" s="343"/>
      <c r="FVY142" s="343"/>
      <c r="FVZ142" s="343"/>
      <c r="FWA142" s="343"/>
      <c r="FWB142" s="343"/>
      <c r="FWC142" s="343"/>
      <c r="FWD142" s="343"/>
      <c r="FWE142" s="343"/>
      <c r="FWF142" s="343"/>
      <c r="FWG142" s="343"/>
      <c r="FWH142" s="343"/>
      <c r="FWI142" s="343"/>
      <c r="FWJ142" s="343"/>
      <c r="FWK142" s="343"/>
      <c r="FWL142" s="343"/>
      <c r="FWM142" s="343"/>
      <c r="FWN142" s="343"/>
      <c r="FWO142" s="343"/>
      <c r="FWP142" s="343"/>
      <c r="FWQ142" s="343"/>
      <c r="FWR142" s="343"/>
      <c r="FWS142" s="343"/>
      <c r="FWT142" s="343"/>
      <c r="FWU142" s="343"/>
      <c r="FWV142" s="343"/>
      <c r="FWW142" s="343"/>
      <c r="FWX142" s="343"/>
      <c r="FWY142" s="343"/>
      <c r="FWZ142" s="343"/>
      <c r="FXA142" s="343"/>
      <c r="FXB142" s="343"/>
      <c r="FXC142" s="343"/>
      <c r="FXD142" s="343"/>
      <c r="FXE142" s="343"/>
      <c r="FXF142" s="343"/>
      <c r="FXG142" s="343"/>
      <c r="FXH142" s="343"/>
      <c r="FXI142" s="343"/>
      <c r="FXJ142" s="343"/>
      <c r="FXK142" s="343"/>
      <c r="FXL142" s="343"/>
      <c r="FXM142" s="343"/>
      <c r="FXN142" s="343"/>
      <c r="FXO142" s="343"/>
      <c r="FXP142" s="343"/>
      <c r="FXQ142" s="343"/>
      <c r="FXR142" s="343"/>
      <c r="FXS142" s="343"/>
      <c r="FXT142" s="343"/>
      <c r="FXU142" s="343"/>
      <c r="FXV142" s="343"/>
      <c r="FXW142" s="343"/>
      <c r="FXX142" s="343"/>
      <c r="FXY142" s="343"/>
      <c r="FXZ142" s="343"/>
      <c r="FYA142" s="343"/>
      <c r="FYB142" s="343"/>
      <c r="FYC142" s="343"/>
      <c r="FYD142" s="343"/>
      <c r="FYE142" s="343"/>
      <c r="FYF142" s="343"/>
      <c r="FYG142" s="343"/>
      <c r="FYH142" s="343"/>
      <c r="FYI142" s="343"/>
      <c r="FYJ142" s="343"/>
      <c r="FYK142" s="343"/>
      <c r="FYL142" s="343"/>
      <c r="FYM142" s="343"/>
      <c r="FYN142" s="343"/>
      <c r="FYO142" s="343"/>
      <c r="FYP142" s="343"/>
      <c r="FYQ142" s="343"/>
      <c r="FYR142" s="343"/>
      <c r="FYS142" s="343"/>
      <c r="FYT142" s="343"/>
      <c r="FYU142" s="343"/>
      <c r="FYV142" s="343"/>
      <c r="FYW142" s="343"/>
      <c r="FYX142" s="343"/>
      <c r="FYY142" s="343"/>
      <c r="FYZ142" s="343"/>
      <c r="FZA142" s="343"/>
      <c r="FZB142" s="343"/>
      <c r="FZC142" s="343"/>
      <c r="FZD142" s="343"/>
      <c r="FZE142" s="343"/>
      <c r="FZF142" s="343"/>
      <c r="FZG142" s="343"/>
      <c r="FZH142" s="343"/>
      <c r="FZI142" s="343"/>
      <c r="FZJ142" s="343"/>
      <c r="FZK142" s="343"/>
      <c r="FZL142" s="343"/>
      <c r="FZM142" s="343"/>
      <c r="FZN142" s="343"/>
      <c r="FZO142" s="343"/>
      <c r="FZP142" s="343"/>
      <c r="FZQ142" s="343"/>
      <c r="FZR142" s="343"/>
      <c r="FZS142" s="343"/>
      <c r="FZT142" s="343"/>
      <c r="FZU142" s="343"/>
      <c r="FZV142" s="343"/>
      <c r="FZW142" s="343"/>
      <c r="FZX142" s="343"/>
      <c r="FZY142" s="343"/>
      <c r="FZZ142" s="343"/>
      <c r="GAA142" s="343"/>
      <c r="GAB142" s="343"/>
      <c r="GAC142" s="343"/>
      <c r="GAD142" s="343"/>
      <c r="GAE142" s="343"/>
      <c r="GAF142" s="343"/>
      <c r="GAG142" s="343"/>
      <c r="GAH142" s="343"/>
      <c r="GAI142" s="343"/>
      <c r="GAJ142" s="343"/>
      <c r="GAK142" s="343"/>
      <c r="GAL142" s="343"/>
      <c r="GAM142" s="343"/>
      <c r="GAN142" s="343"/>
      <c r="GAO142" s="343"/>
      <c r="GAP142" s="343"/>
      <c r="GAQ142" s="343"/>
      <c r="GAR142" s="343"/>
      <c r="GAS142" s="343"/>
      <c r="GAT142" s="343"/>
      <c r="GAU142" s="343"/>
      <c r="GAV142" s="343"/>
      <c r="GAW142" s="343"/>
      <c r="GAX142" s="343"/>
      <c r="GAY142" s="343"/>
      <c r="GAZ142" s="343"/>
      <c r="GBA142" s="343"/>
      <c r="GBB142" s="343"/>
      <c r="GBC142" s="343"/>
      <c r="GBD142" s="343"/>
      <c r="GBE142" s="343"/>
      <c r="GBF142" s="343"/>
      <c r="GBG142" s="343"/>
      <c r="GBH142" s="343"/>
      <c r="GBI142" s="343"/>
      <c r="GBJ142" s="343"/>
      <c r="GBK142" s="343"/>
      <c r="GBL142" s="343"/>
      <c r="GBM142" s="343"/>
      <c r="GBN142" s="343"/>
      <c r="GBO142" s="343"/>
      <c r="GBP142" s="343"/>
      <c r="GBQ142" s="343"/>
      <c r="GBR142" s="343"/>
      <c r="GBS142" s="343"/>
      <c r="GBT142" s="343"/>
      <c r="GBU142" s="343"/>
      <c r="GBV142" s="343"/>
      <c r="GBW142" s="343"/>
      <c r="GBX142" s="343"/>
      <c r="GBY142" s="343"/>
      <c r="GBZ142" s="343"/>
      <c r="GCA142" s="343"/>
      <c r="GCB142" s="343"/>
      <c r="GCC142" s="343"/>
      <c r="GCD142" s="343"/>
      <c r="GCE142" s="343"/>
      <c r="GCF142" s="343"/>
      <c r="GCG142" s="343"/>
      <c r="GCH142" s="343"/>
      <c r="GCI142" s="343"/>
      <c r="GCJ142" s="343"/>
      <c r="GCK142" s="343"/>
      <c r="GCL142" s="343"/>
      <c r="GCM142" s="343"/>
      <c r="GCN142" s="343"/>
      <c r="GCO142" s="343"/>
      <c r="GCP142" s="343"/>
      <c r="GCQ142" s="343"/>
      <c r="GCR142" s="343"/>
      <c r="GCS142" s="343"/>
      <c r="GCT142" s="343"/>
      <c r="GCU142" s="343"/>
      <c r="GCV142" s="343"/>
      <c r="GCW142" s="343"/>
      <c r="GCX142" s="343"/>
      <c r="GCY142" s="343"/>
      <c r="GCZ142" s="343"/>
      <c r="GDA142" s="343"/>
      <c r="GDB142" s="343"/>
      <c r="GDC142" s="343"/>
      <c r="GDD142" s="343"/>
      <c r="GDE142" s="343"/>
      <c r="GDF142" s="343"/>
      <c r="GDG142" s="343"/>
      <c r="GDH142" s="343"/>
      <c r="GDI142" s="343"/>
      <c r="GDJ142" s="343"/>
      <c r="GDK142" s="343"/>
      <c r="GDL142" s="343"/>
      <c r="GDM142" s="343"/>
      <c r="GDN142" s="343"/>
      <c r="GDO142" s="343"/>
      <c r="GDP142" s="343"/>
      <c r="GDQ142" s="343"/>
      <c r="GDR142" s="343"/>
      <c r="GDS142" s="343"/>
      <c r="GDT142" s="343"/>
      <c r="GDU142" s="343"/>
      <c r="GDV142" s="343"/>
      <c r="GDW142" s="343"/>
      <c r="GDX142" s="343"/>
      <c r="GDY142" s="343"/>
      <c r="GDZ142" s="343"/>
      <c r="GEA142" s="343"/>
      <c r="GEB142" s="343"/>
      <c r="GEC142" s="343"/>
      <c r="GED142" s="343"/>
      <c r="GEE142" s="343"/>
      <c r="GEF142" s="343"/>
      <c r="GEG142" s="343"/>
      <c r="GEH142" s="343"/>
      <c r="GEI142" s="343"/>
      <c r="GEJ142" s="343"/>
      <c r="GEK142" s="343"/>
      <c r="GEL142" s="343"/>
      <c r="GEM142" s="343"/>
      <c r="GEN142" s="343"/>
      <c r="GEO142" s="343"/>
      <c r="GEP142" s="343"/>
      <c r="GEQ142" s="343"/>
      <c r="GER142" s="343"/>
      <c r="GES142" s="343"/>
      <c r="GET142" s="343"/>
      <c r="GEU142" s="343"/>
      <c r="GEV142" s="343"/>
      <c r="GEW142" s="343"/>
      <c r="GEX142" s="343"/>
      <c r="GEY142" s="343"/>
      <c r="GEZ142" s="343"/>
      <c r="GFA142" s="343"/>
      <c r="GFB142" s="343"/>
      <c r="GFC142" s="343"/>
      <c r="GFD142" s="343"/>
      <c r="GFE142" s="343"/>
      <c r="GFF142" s="343"/>
      <c r="GFG142" s="343"/>
      <c r="GFH142" s="343"/>
      <c r="GFI142" s="343"/>
      <c r="GFJ142" s="343"/>
      <c r="GFK142" s="343"/>
      <c r="GFL142" s="343"/>
      <c r="GFM142" s="343"/>
      <c r="GFN142" s="343"/>
      <c r="GFO142" s="343"/>
      <c r="GFP142" s="343"/>
      <c r="GFQ142" s="343"/>
      <c r="GFR142" s="343"/>
      <c r="GFS142" s="343"/>
      <c r="GFT142" s="343"/>
      <c r="GFU142" s="343"/>
      <c r="GFV142" s="343"/>
      <c r="GFW142" s="343"/>
      <c r="GFX142" s="343"/>
      <c r="GFY142" s="343"/>
      <c r="GFZ142" s="343"/>
      <c r="GGA142" s="343"/>
      <c r="GGB142" s="343"/>
      <c r="GGC142" s="343"/>
      <c r="GGD142" s="343"/>
      <c r="GGE142" s="343"/>
      <c r="GGF142" s="343"/>
      <c r="GGG142" s="343"/>
      <c r="GGH142" s="343"/>
      <c r="GGI142" s="343"/>
      <c r="GGJ142" s="343"/>
      <c r="GGK142" s="343"/>
      <c r="GGL142" s="343"/>
      <c r="GGM142" s="343"/>
      <c r="GGN142" s="343"/>
      <c r="GGO142" s="343"/>
      <c r="GGP142" s="343"/>
      <c r="GGQ142" s="343"/>
      <c r="GGR142" s="343"/>
      <c r="GGS142" s="343"/>
      <c r="GGT142" s="343"/>
      <c r="GGU142" s="343"/>
      <c r="GGV142" s="343"/>
      <c r="GGW142" s="343"/>
      <c r="GGX142" s="343"/>
      <c r="GGY142" s="343"/>
      <c r="GGZ142" s="343"/>
      <c r="GHA142" s="343"/>
      <c r="GHB142" s="343"/>
      <c r="GHC142" s="343"/>
      <c r="GHD142" s="343"/>
      <c r="GHE142" s="343"/>
      <c r="GHF142" s="343"/>
      <c r="GHG142" s="343"/>
      <c r="GHH142" s="343"/>
      <c r="GHI142" s="343"/>
      <c r="GHJ142" s="343"/>
      <c r="GHK142" s="343"/>
      <c r="GHL142" s="343"/>
      <c r="GHM142" s="343"/>
      <c r="GHN142" s="343"/>
      <c r="GHO142" s="343"/>
      <c r="GHP142" s="343"/>
      <c r="GHQ142" s="343"/>
      <c r="GHR142" s="343"/>
      <c r="GHS142" s="343"/>
      <c r="GHT142" s="343"/>
      <c r="GHU142" s="343"/>
      <c r="GHV142" s="343"/>
      <c r="GHW142" s="343"/>
      <c r="GHX142" s="343"/>
      <c r="GHY142" s="343"/>
      <c r="GHZ142" s="343"/>
      <c r="GIA142" s="343"/>
      <c r="GIB142" s="343"/>
      <c r="GIC142" s="343"/>
      <c r="GID142" s="343"/>
      <c r="GIE142" s="343"/>
      <c r="GIF142" s="343"/>
      <c r="GIG142" s="343"/>
      <c r="GIH142" s="343"/>
      <c r="GII142" s="343"/>
      <c r="GIJ142" s="343"/>
      <c r="GIK142" s="343"/>
      <c r="GIL142" s="343"/>
      <c r="GIM142" s="343"/>
      <c r="GIN142" s="343"/>
      <c r="GIO142" s="343"/>
      <c r="GIP142" s="343"/>
      <c r="GIQ142" s="343"/>
      <c r="GIR142" s="343"/>
      <c r="GIS142" s="343"/>
      <c r="GIT142" s="343"/>
      <c r="GIU142" s="343"/>
      <c r="GIV142" s="343"/>
      <c r="GIW142" s="343"/>
      <c r="GIX142" s="343"/>
      <c r="GIY142" s="343"/>
      <c r="GIZ142" s="343"/>
      <c r="GJA142" s="343"/>
      <c r="GJB142" s="343"/>
      <c r="GJC142" s="343"/>
      <c r="GJD142" s="343"/>
      <c r="GJE142" s="343"/>
      <c r="GJF142" s="343"/>
      <c r="GJG142" s="343"/>
      <c r="GJH142" s="343"/>
      <c r="GJI142" s="343"/>
      <c r="GJJ142" s="343"/>
      <c r="GJK142" s="343"/>
      <c r="GJL142" s="343"/>
      <c r="GJM142" s="343"/>
      <c r="GJN142" s="343"/>
      <c r="GJO142" s="343"/>
      <c r="GJP142" s="343"/>
      <c r="GJQ142" s="343"/>
      <c r="GJR142" s="343"/>
      <c r="GJS142" s="343"/>
      <c r="GJT142" s="343"/>
      <c r="GJU142" s="343"/>
      <c r="GJV142" s="343"/>
      <c r="GJW142" s="343"/>
      <c r="GJX142" s="343"/>
      <c r="GJY142" s="343"/>
      <c r="GJZ142" s="343"/>
      <c r="GKA142" s="343"/>
      <c r="GKB142" s="343"/>
      <c r="GKC142" s="343"/>
      <c r="GKD142" s="343"/>
      <c r="GKE142" s="343"/>
      <c r="GKF142" s="343"/>
      <c r="GKG142" s="343"/>
      <c r="GKH142" s="343"/>
      <c r="GKI142" s="343"/>
      <c r="GKJ142" s="343"/>
      <c r="GKK142" s="343"/>
      <c r="GKL142" s="343"/>
      <c r="GKM142" s="343"/>
      <c r="GKN142" s="343"/>
      <c r="GKO142" s="343"/>
      <c r="GKP142" s="343"/>
      <c r="GKQ142" s="343"/>
      <c r="GKR142" s="343"/>
      <c r="GKS142" s="343"/>
      <c r="GKT142" s="343"/>
      <c r="GKU142" s="343"/>
      <c r="GKV142" s="343"/>
      <c r="GKW142" s="343"/>
      <c r="GKX142" s="343"/>
      <c r="GKY142" s="343"/>
      <c r="GKZ142" s="343"/>
      <c r="GLA142" s="343"/>
      <c r="GLB142" s="343"/>
      <c r="GLC142" s="343"/>
      <c r="GLD142" s="343"/>
      <c r="GLE142" s="343"/>
      <c r="GLF142" s="343"/>
      <c r="GLG142" s="343"/>
      <c r="GLH142" s="343"/>
      <c r="GLI142" s="343"/>
      <c r="GLJ142" s="343"/>
      <c r="GLK142" s="343"/>
      <c r="GLL142" s="343"/>
      <c r="GLM142" s="343"/>
      <c r="GLN142" s="343"/>
      <c r="GLO142" s="343"/>
      <c r="GLP142" s="343"/>
      <c r="GLQ142" s="343"/>
      <c r="GLR142" s="343"/>
      <c r="GLS142" s="343"/>
      <c r="GLT142" s="343"/>
      <c r="GLU142" s="343"/>
      <c r="GLV142" s="343"/>
      <c r="GLW142" s="343"/>
      <c r="GLX142" s="343"/>
      <c r="GLY142" s="343"/>
      <c r="GLZ142" s="343"/>
      <c r="GMA142" s="343"/>
      <c r="GMB142" s="343"/>
      <c r="GMC142" s="343"/>
      <c r="GMD142" s="343"/>
      <c r="GME142" s="343"/>
      <c r="GMF142" s="343"/>
      <c r="GMG142" s="343"/>
      <c r="GMH142" s="343"/>
      <c r="GMI142" s="343"/>
      <c r="GMJ142" s="343"/>
      <c r="GMK142" s="343"/>
      <c r="GML142" s="343"/>
      <c r="GMM142" s="343"/>
      <c r="GMN142" s="343"/>
      <c r="GMO142" s="343"/>
      <c r="GMP142" s="343"/>
      <c r="GMQ142" s="343"/>
      <c r="GMR142" s="343"/>
      <c r="GMS142" s="343"/>
      <c r="GMT142" s="343"/>
      <c r="GMU142" s="343"/>
      <c r="GMV142" s="343"/>
      <c r="GMW142" s="343"/>
      <c r="GMX142" s="343"/>
      <c r="GMY142" s="343"/>
      <c r="GMZ142" s="343"/>
      <c r="GNA142" s="343"/>
      <c r="GNB142" s="343"/>
      <c r="GNC142" s="343"/>
      <c r="GND142" s="343"/>
      <c r="GNE142" s="343"/>
      <c r="GNF142" s="343"/>
      <c r="GNG142" s="343"/>
      <c r="GNH142" s="343"/>
      <c r="GNI142" s="343"/>
      <c r="GNJ142" s="343"/>
      <c r="GNK142" s="343"/>
      <c r="GNL142" s="343"/>
      <c r="GNM142" s="343"/>
      <c r="GNN142" s="343"/>
      <c r="GNO142" s="343"/>
      <c r="GNP142" s="343"/>
      <c r="GNQ142" s="343"/>
      <c r="GNR142" s="343"/>
      <c r="GNS142" s="343"/>
      <c r="GNT142" s="343"/>
      <c r="GNU142" s="343"/>
      <c r="GNV142" s="343"/>
      <c r="GNW142" s="343"/>
      <c r="GNX142" s="343"/>
      <c r="GNY142" s="343"/>
      <c r="GNZ142" s="343"/>
      <c r="GOA142" s="343"/>
      <c r="GOB142" s="343"/>
      <c r="GOC142" s="343"/>
      <c r="GOD142" s="343"/>
      <c r="GOE142" s="343"/>
      <c r="GOF142" s="343"/>
      <c r="GOG142" s="343"/>
      <c r="GOH142" s="343"/>
      <c r="GOI142" s="343"/>
      <c r="GOJ142" s="343"/>
      <c r="GOK142" s="343"/>
      <c r="GOL142" s="343"/>
      <c r="GOM142" s="343"/>
      <c r="GON142" s="343"/>
      <c r="GOO142" s="343"/>
      <c r="GOP142" s="343"/>
      <c r="GOQ142" s="343"/>
      <c r="GOR142" s="343"/>
      <c r="GOS142" s="343"/>
      <c r="GOT142" s="343"/>
      <c r="GOU142" s="343"/>
      <c r="GOV142" s="343"/>
      <c r="GOW142" s="343"/>
      <c r="GOX142" s="343"/>
      <c r="GOY142" s="343"/>
      <c r="GOZ142" s="343"/>
      <c r="GPA142" s="343"/>
      <c r="GPB142" s="343"/>
      <c r="GPC142" s="343"/>
      <c r="GPD142" s="343"/>
      <c r="GPE142" s="343"/>
      <c r="GPF142" s="343"/>
      <c r="GPG142" s="343"/>
      <c r="GPH142" s="343"/>
      <c r="GPI142" s="343"/>
      <c r="GPJ142" s="343"/>
      <c r="GPK142" s="343"/>
      <c r="GPL142" s="343"/>
      <c r="GPM142" s="343"/>
      <c r="GPN142" s="343"/>
      <c r="GPO142" s="343"/>
      <c r="GPP142" s="343"/>
      <c r="GPQ142" s="343"/>
      <c r="GPR142" s="343"/>
      <c r="GPS142" s="343"/>
      <c r="GPT142" s="343"/>
      <c r="GPU142" s="343"/>
      <c r="GPV142" s="343"/>
      <c r="GPW142" s="343"/>
      <c r="GPX142" s="343"/>
      <c r="GPY142" s="343"/>
      <c r="GPZ142" s="343"/>
      <c r="GQA142" s="343"/>
      <c r="GQB142" s="343"/>
      <c r="GQC142" s="343"/>
      <c r="GQD142" s="343"/>
      <c r="GQE142" s="343"/>
      <c r="GQF142" s="343"/>
      <c r="GQG142" s="343"/>
      <c r="GQH142" s="343"/>
      <c r="GQI142" s="343"/>
      <c r="GQJ142" s="343"/>
      <c r="GQK142" s="343"/>
      <c r="GQL142" s="343"/>
      <c r="GQM142" s="343"/>
      <c r="GQN142" s="343"/>
      <c r="GQO142" s="343"/>
      <c r="GQP142" s="343"/>
      <c r="GQQ142" s="343"/>
      <c r="GQR142" s="343"/>
      <c r="GQS142" s="343"/>
      <c r="GQT142" s="343"/>
      <c r="GQU142" s="343"/>
      <c r="GQV142" s="343"/>
      <c r="GQW142" s="343"/>
      <c r="GQX142" s="343"/>
      <c r="GQY142" s="343"/>
      <c r="GQZ142" s="343"/>
      <c r="GRA142" s="343"/>
      <c r="GRB142" s="343"/>
      <c r="GRC142" s="343"/>
      <c r="GRD142" s="343"/>
      <c r="GRE142" s="343"/>
      <c r="GRF142" s="343"/>
      <c r="GRG142" s="343"/>
      <c r="GRH142" s="343"/>
      <c r="GRI142" s="343"/>
      <c r="GRJ142" s="343"/>
      <c r="GRK142" s="343"/>
      <c r="GRL142" s="343"/>
      <c r="GRM142" s="343"/>
      <c r="GRN142" s="343"/>
      <c r="GRO142" s="343"/>
      <c r="GRP142" s="343"/>
      <c r="GRQ142" s="343"/>
      <c r="GRR142" s="343"/>
      <c r="GRS142" s="343"/>
      <c r="GRT142" s="343"/>
      <c r="GRU142" s="343"/>
      <c r="GRV142" s="343"/>
      <c r="GRW142" s="343"/>
      <c r="GRX142" s="343"/>
      <c r="GRY142" s="343"/>
      <c r="GRZ142" s="343"/>
      <c r="GSA142" s="343"/>
      <c r="GSB142" s="343"/>
      <c r="GSC142" s="343"/>
      <c r="GSD142" s="343"/>
      <c r="GSE142" s="343"/>
      <c r="GSF142" s="343"/>
      <c r="GSG142" s="343"/>
      <c r="GSH142" s="343"/>
      <c r="GSI142" s="343"/>
      <c r="GSJ142" s="343"/>
      <c r="GSK142" s="343"/>
      <c r="GSL142" s="343"/>
      <c r="GSM142" s="343"/>
      <c r="GSN142" s="343"/>
      <c r="GSO142" s="343"/>
      <c r="GSP142" s="343"/>
      <c r="GSQ142" s="343"/>
      <c r="GSR142" s="343"/>
      <c r="GSS142" s="343"/>
      <c r="GST142" s="343"/>
      <c r="GSU142" s="343"/>
      <c r="GSV142" s="343"/>
      <c r="GSW142" s="343"/>
      <c r="GSX142" s="343"/>
      <c r="GSY142" s="343"/>
      <c r="GSZ142" s="343"/>
      <c r="GTA142" s="343"/>
      <c r="GTB142" s="343"/>
      <c r="GTC142" s="343"/>
      <c r="GTD142" s="343"/>
      <c r="GTE142" s="343"/>
      <c r="GTF142" s="343"/>
      <c r="GTG142" s="343"/>
      <c r="GTH142" s="343"/>
      <c r="GTI142" s="343"/>
      <c r="GTJ142" s="343"/>
      <c r="GTK142" s="343"/>
      <c r="GTL142" s="343"/>
      <c r="GTM142" s="343"/>
      <c r="GTN142" s="343"/>
      <c r="GTO142" s="343"/>
      <c r="GTP142" s="343"/>
      <c r="GTQ142" s="343"/>
      <c r="GTR142" s="343"/>
      <c r="GTS142" s="343"/>
      <c r="GTT142" s="343"/>
      <c r="GTU142" s="343"/>
      <c r="GTV142" s="343"/>
      <c r="GTW142" s="343"/>
      <c r="GTX142" s="343"/>
      <c r="GTY142" s="343"/>
      <c r="GTZ142" s="343"/>
      <c r="GUA142" s="343"/>
      <c r="GUB142" s="343"/>
      <c r="GUC142" s="343"/>
      <c r="GUD142" s="343"/>
      <c r="GUE142" s="343"/>
      <c r="GUF142" s="343"/>
      <c r="GUG142" s="343"/>
      <c r="GUH142" s="343"/>
      <c r="GUI142" s="343"/>
      <c r="GUJ142" s="343"/>
      <c r="GUK142" s="343"/>
      <c r="GUL142" s="343"/>
      <c r="GUM142" s="343"/>
      <c r="GUN142" s="343"/>
      <c r="GUO142" s="343"/>
      <c r="GUP142" s="343"/>
      <c r="GUQ142" s="343"/>
      <c r="GUR142" s="343"/>
      <c r="GUS142" s="343"/>
      <c r="GUT142" s="343"/>
      <c r="GUU142" s="343"/>
      <c r="GUV142" s="343"/>
      <c r="GUW142" s="343"/>
      <c r="GUX142" s="343"/>
      <c r="GUY142" s="343"/>
      <c r="GUZ142" s="343"/>
      <c r="GVA142" s="343"/>
      <c r="GVB142" s="343"/>
      <c r="GVC142" s="343"/>
      <c r="GVD142" s="343"/>
      <c r="GVE142" s="343"/>
      <c r="GVF142" s="343"/>
      <c r="GVG142" s="343"/>
      <c r="GVH142" s="343"/>
      <c r="GVI142" s="343"/>
      <c r="GVJ142" s="343"/>
      <c r="GVK142" s="343"/>
      <c r="GVL142" s="343"/>
      <c r="GVM142" s="343"/>
      <c r="GVN142" s="343"/>
      <c r="GVO142" s="343"/>
      <c r="GVP142" s="343"/>
      <c r="GVQ142" s="343"/>
      <c r="GVR142" s="343"/>
      <c r="GVS142" s="343"/>
      <c r="GVT142" s="343"/>
      <c r="GVU142" s="343"/>
      <c r="GVV142" s="343"/>
      <c r="GVW142" s="343"/>
      <c r="GVX142" s="343"/>
      <c r="GVY142" s="343"/>
      <c r="GVZ142" s="343"/>
      <c r="GWA142" s="343"/>
      <c r="GWB142" s="343"/>
      <c r="GWC142" s="343"/>
      <c r="GWD142" s="343"/>
      <c r="GWE142" s="343"/>
      <c r="GWF142" s="343"/>
      <c r="GWG142" s="343"/>
      <c r="GWH142" s="343"/>
      <c r="GWI142" s="343"/>
      <c r="GWJ142" s="343"/>
      <c r="GWK142" s="343"/>
      <c r="GWL142" s="343"/>
      <c r="GWM142" s="343"/>
      <c r="GWN142" s="343"/>
      <c r="GWO142" s="343"/>
      <c r="GWP142" s="343"/>
      <c r="GWQ142" s="343"/>
      <c r="GWR142" s="343"/>
      <c r="GWS142" s="343"/>
      <c r="GWT142" s="343"/>
      <c r="GWU142" s="343"/>
      <c r="GWV142" s="343"/>
      <c r="GWW142" s="343"/>
      <c r="GWX142" s="343"/>
      <c r="GWY142" s="343"/>
      <c r="GWZ142" s="343"/>
      <c r="GXA142" s="343"/>
      <c r="GXB142" s="343"/>
      <c r="GXC142" s="343"/>
      <c r="GXD142" s="343"/>
      <c r="GXE142" s="343"/>
      <c r="GXF142" s="343"/>
      <c r="GXG142" s="343"/>
      <c r="GXH142" s="343"/>
      <c r="GXI142" s="343"/>
      <c r="GXJ142" s="343"/>
      <c r="GXK142" s="343"/>
      <c r="GXL142" s="343"/>
      <c r="GXM142" s="343"/>
      <c r="GXN142" s="343"/>
      <c r="GXO142" s="343"/>
      <c r="GXP142" s="343"/>
      <c r="GXQ142" s="343"/>
      <c r="GXR142" s="343"/>
      <c r="GXS142" s="343"/>
      <c r="GXT142" s="343"/>
      <c r="GXU142" s="343"/>
      <c r="GXV142" s="343"/>
      <c r="GXW142" s="343"/>
      <c r="GXX142" s="343"/>
      <c r="GXY142" s="343"/>
      <c r="GXZ142" s="343"/>
      <c r="GYA142" s="343"/>
      <c r="GYB142" s="343"/>
      <c r="GYC142" s="343"/>
      <c r="GYD142" s="343"/>
      <c r="GYE142" s="343"/>
      <c r="GYF142" s="343"/>
      <c r="GYG142" s="343"/>
      <c r="GYH142" s="343"/>
      <c r="GYI142" s="343"/>
      <c r="GYJ142" s="343"/>
      <c r="GYK142" s="343"/>
      <c r="GYL142" s="343"/>
      <c r="GYM142" s="343"/>
      <c r="GYN142" s="343"/>
      <c r="GYO142" s="343"/>
      <c r="GYP142" s="343"/>
      <c r="GYQ142" s="343"/>
      <c r="GYR142" s="343"/>
      <c r="GYS142" s="343"/>
      <c r="GYT142" s="343"/>
      <c r="GYU142" s="343"/>
      <c r="GYV142" s="343"/>
      <c r="GYW142" s="343"/>
      <c r="GYX142" s="343"/>
      <c r="GYY142" s="343"/>
      <c r="GYZ142" s="343"/>
      <c r="GZA142" s="343"/>
      <c r="GZB142" s="343"/>
      <c r="GZC142" s="343"/>
      <c r="GZD142" s="343"/>
      <c r="GZE142" s="343"/>
      <c r="GZF142" s="343"/>
      <c r="GZG142" s="343"/>
      <c r="GZH142" s="343"/>
      <c r="GZI142" s="343"/>
      <c r="GZJ142" s="343"/>
      <c r="GZK142" s="343"/>
      <c r="GZL142" s="343"/>
      <c r="GZM142" s="343"/>
      <c r="GZN142" s="343"/>
      <c r="GZO142" s="343"/>
      <c r="GZP142" s="343"/>
      <c r="GZQ142" s="343"/>
      <c r="GZR142" s="343"/>
      <c r="GZS142" s="343"/>
      <c r="GZT142" s="343"/>
      <c r="GZU142" s="343"/>
      <c r="GZV142" s="343"/>
      <c r="GZW142" s="343"/>
      <c r="GZX142" s="343"/>
      <c r="GZY142" s="343"/>
      <c r="GZZ142" s="343"/>
      <c r="HAA142" s="343"/>
      <c r="HAB142" s="343"/>
      <c r="HAC142" s="343"/>
      <c r="HAD142" s="343"/>
      <c r="HAE142" s="343"/>
      <c r="HAF142" s="343"/>
      <c r="HAG142" s="343"/>
      <c r="HAH142" s="343"/>
      <c r="HAI142" s="343"/>
      <c r="HAJ142" s="343"/>
      <c r="HAK142" s="343"/>
      <c r="HAL142" s="343"/>
      <c r="HAM142" s="343"/>
      <c r="HAN142" s="343"/>
      <c r="HAO142" s="343"/>
      <c r="HAP142" s="343"/>
      <c r="HAQ142" s="343"/>
      <c r="HAR142" s="343"/>
      <c r="HAS142" s="343"/>
      <c r="HAT142" s="343"/>
      <c r="HAU142" s="343"/>
      <c r="HAV142" s="343"/>
      <c r="HAW142" s="343"/>
      <c r="HAX142" s="343"/>
      <c r="HAY142" s="343"/>
      <c r="HAZ142" s="343"/>
      <c r="HBA142" s="343"/>
      <c r="HBB142" s="343"/>
      <c r="HBC142" s="343"/>
      <c r="HBD142" s="343"/>
      <c r="HBE142" s="343"/>
      <c r="HBF142" s="343"/>
      <c r="HBG142" s="343"/>
      <c r="HBH142" s="343"/>
      <c r="HBI142" s="343"/>
      <c r="HBJ142" s="343"/>
      <c r="HBK142" s="343"/>
      <c r="HBL142" s="343"/>
      <c r="HBM142" s="343"/>
      <c r="HBN142" s="343"/>
      <c r="HBO142" s="343"/>
      <c r="HBP142" s="343"/>
      <c r="HBQ142" s="343"/>
      <c r="HBR142" s="343"/>
      <c r="HBS142" s="343"/>
      <c r="HBT142" s="343"/>
      <c r="HBU142" s="343"/>
      <c r="HBV142" s="343"/>
      <c r="HBW142" s="343"/>
      <c r="HBX142" s="343"/>
      <c r="HBY142" s="343"/>
      <c r="HBZ142" s="343"/>
      <c r="HCA142" s="343"/>
      <c r="HCB142" s="343"/>
      <c r="HCC142" s="343"/>
      <c r="HCD142" s="343"/>
      <c r="HCE142" s="343"/>
      <c r="HCF142" s="343"/>
      <c r="HCG142" s="343"/>
      <c r="HCH142" s="343"/>
      <c r="HCI142" s="343"/>
      <c r="HCJ142" s="343"/>
      <c r="HCK142" s="343"/>
      <c r="HCL142" s="343"/>
      <c r="HCM142" s="343"/>
      <c r="HCN142" s="343"/>
      <c r="HCO142" s="343"/>
      <c r="HCP142" s="343"/>
      <c r="HCQ142" s="343"/>
      <c r="HCR142" s="343"/>
      <c r="HCS142" s="343"/>
      <c r="HCT142" s="343"/>
      <c r="HCU142" s="343"/>
      <c r="HCV142" s="343"/>
      <c r="HCW142" s="343"/>
      <c r="HCX142" s="343"/>
      <c r="HCY142" s="343"/>
      <c r="HCZ142" s="343"/>
      <c r="HDA142" s="343"/>
      <c r="HDB142" s="343"/>
      <c r="HDC142" s="343"/>
      <c r="HDD142" s="343"/>
      <c r="HDE142" s="343"/>
      <c r="HDF142" s="343"/>
      <c r="HDG142" s="343"/>
      <c r="HDH142" s="343"/>
      <c r="HDI142" s="343"/>
      <c r="HDJ142" s="343"/>
      <c r="HDK142" s="343"/>
      <c r="HDL142" s="343"/>
      <c r="HDM142" s="343"/>
      <c r="HDN142" s="343"/>
      <c r="HDO142" s="343"/>
      <c r="HDP142" s="343"/>
      <c r="HDQ142" s="343"/>
      <c r="HDR142" s="343"/>
      <c r="HDS142" s="343"/>
      <c r="HDT142" s="343"/>
      <c r="HDU142" s="343"/>
      <c r="HDV142" s="343"/>
      <c r="HDW142" s="343"/>
      <c r="HDX142" s="343"/>
      <c r="HDY142" s="343"/>
      <c r="HDZ142" s="343"/>
      <c r="HEA142" s="343"/>
      <c r="HEB142" s="343"/>
      <c r="HEC142" s="343"/>
      <c r="HED142" s="343"/>
      <c r="HEE142" s="343"/>
      <c r="HEF142" s="343"/>
      <c r="HEG142" s="343"/>
      <c r="HEH142" s="343"/>
      <c r="HEI142" s="343"/>
      <c r="HEJ142" s="343"/>
      <c r="HEK142" s="343"/>
      <c r="HEL142" s="343"/>
      <c r="HEM142" s="343"/>
      <c r="HEN142" s="343"/>
      <c r="HEO142" s="343"/>
      <c r="HEP142" s="343"/>
      <c r="HEQ142" s="343"/>
      <c r="HER142" s="343"/>
      <c r="HES142" s="343"/>
      <c r="HET142" s="343"/>
      <c r="HEU142" s="343"/>
      <c r="HEV142" s="343"/>
      <c r="HEW142" s="343"/>
      <c r="HEX142" s="343"/>
      <c r="HEY142" s="343"/>
      <c r="HEZ142" s="343"/>
      <c r="HFA142" s="343"/>
      <c r="HFB142" s="343"/>
      <c r="HFC142" s="343"/>
      <c r="HFD142" s="343"/>
      <c r="HFE142" s="343"/>
      <c r="HFF142" s="343"/>
      <c r="HFG142" s="343"/>
      <c r="HFH142" s="343"/>
      <c r="HFI142" s="343"/>
      <c r="HFJ142" s="343"/>
      <c r="HFK142" s="343"/>
      <c r="HFL142" s="343"/>
      <c r="HFM142" s="343"/>
      <c r="HFN142" s="343"/>
      <c r="HFO142" s="343"/>
      <c r="HFP142" s="343"/>
      <c r="HFQ142" s="343"/>
      <c r="HFR142" s="343"/>
      <c r="HFS142" s="343"/>
      <c r="HFT142" s="343"/>
      <c r="HFU142" s="343"/>
      <c r="HFV142" s="343"/>
      <c r="HFW142" s="343"/>
      <c r="HFX142" s="343"/>
      <c r="HFY142" s="343"/>
      <c r="HFZ142" s="343"/>
      <c r="HGA142" s="343"/>
      <c r="HGB142" s="343"/>
      <c r="HGC142" s="343"/>
      <c r="HGD142" s="343"/>
      <c r="HGE142" s="343"/>
      <c r="HGF142" s="343"/>
      <c r="HGG142" s="343"/>
      <c r="HGH142" s="343"/>
      <c r="HGI142" s="343"/>
      <c r="HGJ142" s="343"/>
      <c r="HGK142" s="343"/>
      <c r="HGL142" s="343"/>
      <c r="HGM142" s="343"/>
      <c r="HGN142" s="343"/>
      <c r="HGO142" s="343"/>
      <c r="HGP142" s="343"/>
      <c r="HGQ142" s="343"/>
      <c r="HGR142" s="343"/>
      <c r="HGS142" s="343"/>
      <c r="HGT142" s="343"/>
      <c r="HGU142" s="343"/>
      <c r="HGV142" s="343"/>
      <c r="HGW142" s="343"/>
      <c r="HGX142" s="343"/>
      <c r="HGY142" s="343"/>
      <c r="HGZ142" s="343"/>
      <c r="HHA142" s="343"/>
      <c r="HHB142" s="343"/>
      <c r="HHC142" s="343"/>
      <c r="HHD142" s="343"/>
      <c r="HHE142" s="343"/>
      <c r="HHF142" s="343"/>
      <c r="HHG142" s="343"/>
      <c r="HHH142" s="343"/>
      <c r="HHI142" s="343"/>
      <c r="HHJ142" s="343"/>
      <c r="HHK142" s="343"/>
      <c r="HHL142" s="343"/>
      <c r="HHM142" s="343"/>
      <c r="HHN142" s="343"/>
      <c r="HHO142" s="343"/>
      <c r="HHP142" s="343"/>
      <c r="HHQ142" s="343"/>
      <c r="HHR142" s="343"/>
      <c r="HHS142" s="343"/>
      <c r="HHT142" s="343"/>
      <c r="HHU142" s="343"/>
      <c r="HHV142" s="343"/>
      <c r="HHW142" s="343"/>
      <c r="HHX142" s="343"/>
      <c r="HHY142" s="343"/>
      <c r="HHZ142" s="343"/>
      <c r="HIA142" s="343"/>
      <c r="HIB142" s="343"/>
      <c r="HIC142" s="343"/>
      <c r="HID142" s="343"/>
      <c r="HIE142" s="343"/>
      <c r="HIF142" s="343"/>
      <c r="HIG142" s="343"/>
      <c r="HIH142" s="343"/>
      <c r="HII142" s="343"/>
      <c r="HIJ142" s="343"/>
      <c r="HIK142" s="343"/>
      <c r="HIL142" s="343"/>
      <c r="HIM142" s="343"/>
      <c r="HIN142" s="343"/>
      <c r="HIO142" s="343"/>
      <c r="HIP142" s="343"/>
      <c r="HIQ142" s="343"/>
      <c r="HIR142" s="343"/>
      <c r="HIS142" s="343"/>
      <c r="HIT142" s="343"/>
      <c r="HIU142" s="343"/>
      <c r="HIV142" s="343"/>
      <c r="HIW142" s="343"/>
      <c r="HIX142" s="343"/>
      <c r="HIY142" s="343"/>
      <c r="HIZ142" s="343"/>
      <c r="HJA142" s="343"/>
      <c r="HJB142" s="343"/>
      <c r="HJC142" s="343"/>
      <c r="HJD142" s="343"/>
      <c r="HJE142" s="343"/>
      <c r="HJF142" s="343"/>
      <c r="HJG142" s="343"/>
      <c r="HJH142" s="343"/>
      <c r="HJI142" s="343"/>
      <c r="HJJ142" s="343"/>
      <c r="HJK142" s="343"/>
      <c r="HJL142" s="343"/>
      <c r="HJM142" s="343"/>
      <c r="HJN142" s="343"/>
      <c r="HJO142" s="343"/>
      <c r="HJP142" s="343"/>
      <c r="HJQ142" s="343"/>
      <c r="HJR142" s="343"/>
      <c r="HJS142" s="343"/>
      <c r="HJT142" s="343"/>
      <c r="HJU142" s="343"/>
      <c r="HJV142" s="343"/>
      <c r="HJW142" s="343"/>
      <c r="HJX142" s="343"/>
      <c r="HJY142" s="343"/>
      <c r="HJZ142" s="343"/>
      <c r="HKA142" s="343"/>
      <c r="HKB142" s="343"/>
      <c r="HKC142" s="343"/>
      <c r="HKD142" s="343"/>
      <c r="HKE142" s="343"/>
      <c r="HKF142" s="343"/>
      <c r="HKG142" s="343"/>
      <c r="HKH142" s="343"/>
      <c r="HKI142" s="343"/>
      <c r="HKJ142" s="343"/>
      <c r="HKK142" s="343"/>
      <c r="HKL142" s="343"/>
      <c r="HKM142" s="343"/>
      <c r="HKN142" s="343"/>
      <c r="HKO142" s="343"/>
      <c r="HKP142" s="343"/>
      <c r="HKQ142" s="343"/>
      <c r="HKR142" s="343"/>
      <c r="HKS142" s="343"/>
      <c r="HKT142" s="343"/>
      <c r="HKU142" s="343"/>
      <c r="HKV142" s="343"/>
      <c r="HKW142" s="343"/>
      <c r="HKX142" s="343"/>
      <c r="HKY142" s="343"/>
      <c r="HKZ142" s="343"/>
      <c r="HLA142" s="343"/>
      <c r="HLB142" s="343"/>
      <c r="HLC142" s="343"/>
      <c r="HLD142" s="343"/>
      <c r="HLE142" s="343"/>
      <c r="HLF142" s="343"/>
      <c r="HLG142" s="343"/>
      <c r="HLH142" s="343"/>
      <c r="HLI142" s="343"/>
      <c r="HLJ142" s="343"/>
      <c r="HLK142" s="343"/>
      <c r="HLL142" s="343"/>
      <c r="HLM142" s="343"/>
      <c r="HLN142" s="343"/>
      <c r="HLO142" s="343"/>
      <c r="HLP142" s="343"/>
      <c r="HLQ142" s="343"/>
      <c r="HLR142" s="343"/>
      <c r="HLS142" s="343"/>
      <c r="HLT142" s="343"/>
      <c r="HLU142" s="343"/>
      <c r="HLV142" s="343"/>
      <c r="HLW142" s="343"/>
      <c r="HLX142" s="343"/>
      <c r="HLY142" s="343"/>
      <c r="HLZ142" s="343"/>
      <c r="HMA142" s="343"/>
      <c r="HMB142" s="343"/>
      <c r="HMC142" s="343"/>
      <c r="HMD142" s="343"/>
      <c r="HME142" s="343"/>
      <c r="HMF142" s="343"/>
      <c r="HMG142" s="343"/>
      <c r="HMH142" s="343"/>
      <c r="HMI142" s="343"/>
      <c r="HMJ142" s="343"/>
      <c r="HMK142" s="343"/>
      <c r="HML142" s="343"/>
      <c r="HMM142" s="343"/>
      <c r="HMN142" s="343"/>
      <c r="HMO142" s="343"/>
      <c r="HMP142" s="343"/>
      <c r="HMQ142" s="343"/>
      <c r="HMR142" s="343"/>
      <c r="HMS142" s="343"/>
      <c r="HMT142" s="343"/>
      <c r="HMU142" s="343"/>
      <c r="HMV142" s="343"/>
      <c r="HMW142" s="343"/>
      <c r="HMX142" s="343"/>
      <c r="HMY142" s="343"/>
      <c r="HMZ142" s="343"/>
      <c r="HNA142" s="343"/>
      <c r="HNB142" s="343"/>
      <c r="HNC142" s="343"/>
      <c r="HND142" s="343"/>
      <c r="HNE142" s="343"/>
      <c r="HNF142" s="343"/>
      <c r="HNG142" s="343"/>
      <c r="HNH142" s="343"/>
      <c r="HNI142" s="343"/>
      <c r="HNJ142" s="343"/>
      <c r="HNK142" s="343"/>
      <c r="HNL142" s="343"/>
      <c r="HNM142" s="343"/>
      <c r="HNN142" s="343"/>
      <c r="HNO142" s="343"/>
      <c r="HNP142" s="343"/>
      <c r="HNQ142" s="343"/>
      <c r="HNR142" s="343"/>
      <c r="HNS142" s="343"/>
      <c r="HNT142" s="343"/>
      <c r="HNU142" s="343"/>
      <c r="HNV142" s="343"/>
      <c r="HNW142" s="343"/>
      <c r="HNX142" s="343"/>
      <c r="HNY142" s="343"/>
      <c r="HNZ142" s="343"/>
      <c r="HOA142" s="343"/>
      <c r="HOB142" s="343"/>
      <c r="HOC142" s="343"/>
      <c r="HOD142" s="343"/>
      <c r="HOE142" s="343"/>
      <c r="HOF142" s="343"/>
      <c r="HOG142" s="343"/>
      <c r="HOH142" s="343"/>
      <c r="HOI142" s="343"/>
      <c r="HOJ142" s="343"/>
      <c r="HOK142" s="343"/>
      <c r="HOL142" s="343"/>
      <c r="HOM142" s="343"/>
      <c r="HON142" s="343"/>
      <c r="HOO142" s="343"/>
      <c r="HOP142" s="343"/>
      <c r="HOQ142" s="343"/>
      <c r="HOR142" s="343"/>
      <c r="HOS142" s="343"/>
      <c r="HOT142" s="343"/>
      <c r="HOU142" s="343"/>
      <c r="HOV142" s="343"/>
      <c r="HOW142" s="343"/>
      <c r="HOX142" s="343"/>
      <c r="HOY142" s="343"/>
      <c r="HOZ142" s="343"/>
      <c r="HPA142" s="343"/>
      <c r="HPB142" s="343"/>
      <c r="HPC142" s="343"/>
      <c r="HPD142" s="343"/>
      <c r="HPE142" s="343"/>
      <c r="HPF142" s="343"/>
      <c r="HPG142" s="343"/>
      <c r="HPH142" s="343"/>
      <c r="HPI142" s="343"/>
      <c r="HPJ142" s="343"/>
      <c r="HPK142" s="343"/>
      <c r="HPL142" s="343"/>
      <c r="HPM142" s="343"/>
      <c r="HPN142" s="343"/>
      <c r="HPO142" s="343"/>
      <c r="HPP142" s="343"/>
      <c r="HPQ142" s="343"/>
      <c r="HPR142" s="343"/>
      <c r="HPS142" s="343"/>
      <c r="HPT142" s="343"/>
      <c r="HPU142" s="343"/>
      <c r="HPV142" s="343"/>
      <c r="HPW142" s="343"/>
      <c r="HPX142" s="343"/>
      <c r="HPY142" s="343"/>
      <c r="HPZ142" s="343"/>
      <c r="HQA142" s="343"/>
      <c r="HQB142" s="343"/>
      <c r="HQC142" s="343"/>
      <c r="HQD142" s="343"/>
      <c r="HQE142" s="343"/>
      <c r="HQF142" s="343"/>
      <c r="HQG142" s="343"/>
      <c r="HQH142" s="343"/>
      <c r="HQI142" s="343"/>
      <c r="HQJ142" s="343"/>
      <c r="HQK142" s="343"/>
      <c r="HQL142" s="343"/>
      <c r="HQM142" s="343"/>
      <c r="HQN142" s="343"/>
      <c r="HQO142" s="343"/>
      <c r="HQP142" s="343"/>
      <c r="HQQ142" s="343"/>
      <c r="HQR142" s="343"/>
      <c r="HQS142" s="343"/>
      <c r="HQT142" s="343"/>
      <c r="HQU142" s="343"/>
      <c r="HQV142" s="343"/>
      <c r="HQW142" s="343"/>
      <c r="HQX142" s="343"/>
      <c r="HQY142" s="343"/>
      <c r="HQZ142" s="343"/>
      <c r="HRA142" s="343"/>
      <c r="HRB142" s="343"/>
      <c r="HRC142" s="343"/>
      <c r="HRD142" s="343"/>
      <c r="HRE142" s="343"/>
      <c r="HRF142" s="343"/>
      <c r="HRG142" s="343"/>
      <c r="HRH142" s="343"/>
      <c r="HRI142" s="343"/>
      <c r="HRJ142" s="343"/>
      <c r="HRK142" s="343"/>
      <c r="HRL142" s="343"/>
      <c r="HRM142" s="343"/>
      <c r="HRN142" s="343"/>
      <c r="HRO142" s="343"/>
      <c r="HRP142" s="343"/>
      <c r="HRQ142" s="343"/>
      <c r="HRR142" s="343"/>
      <c r="HRS142" s="343"/>
      <c r="HRT142" s="343"/>
      <c r="HRU142" s="343"/>
      <c r="HRV142" s="343"/>
      <c r="HRW142" s="343"/>
      <c r="HRX142" s="343"/>
      <c r="HRY142" s="343"/>
      <c r="HRZ142" s="343"/>
      <c r="HSA142" s="343"/>
      <c r="HSB142" s="343"/>
      <c r="HSC142" s="343"/>
      <c r="HSD142" s="343"/>
      <c r="HSE142" s="343"/>
      <c r="HSF142" s="343"/>
      <c r="HSG142" s="343"/>
      <c r="HSH142" s="343"/>
      <c r="HSI142" s="343"/>
      <c r="HSJ142" s="343"/>
      <c r="HSK142" s="343"/>
      <c r="HSL142" s="343"/>
      <c r="HSM142" s="343"/>
      <c r="HSN142" s="343"/>
      <c r="HSO142" s="343"/>
      <c r="HSP142" s="343"/>
      <c r="HSQ142" s="343"/>
      <c r="HSR142" s="343"/>
      <c r="HSS142" s="343"/>
      <c r="HST142" s="343"/>
      <c r="HSU142" s="343"/>
      <c r="HSV142" s="343"/>
      <c r="HSW142" s="343"/>
      <c r="HSX142" s="343"/>
      <c r="HSY142" s="343"/>
      <c r="HSZ142" s="343"/>
      <c r="HTA142" s="343"/>
      <c r="HTB142" s="343"/>
      <c r="HTC142" s="343"/>
      <c r="HTD142" s="343"/>
      <c r="HTE142" s="343"/>
      <c r="HTF142" s="343"/>
      <c r="HTG142" s="343"/>
      <c r="HTH142" s="343"/>
      <c r="HTI142" s="343"/>
      <c r="HTJ142" s="343"/>
      <c r="HTK142" s="343"/>
      <c r="HTL142" s="343"/>
      <c r="HTM142" s="343"/>
      <c r="HTN142" s="343"/>
      <c r="HTO142" s="343"/>
      <c r="HTP142" s="343"/>
      <c r="HTQ142" s="343"/>
      <c r="HTR142" s="343"/>
      <c r="HTS142" s="343"/>
      <c r="HTT142" s="343"/>
      <c r="HTU142" s="343"/>
      <c r="HTV142" s="343"/>
      <c r="HTW142" s="343"/>
      <c r="HTX142" s="343"/>
      <c r="HTY142" s="343"/>
      <c r="HTZ142" s="343"/>
      <c r="HUA142" s="343"/>
      <c r="HUB142" s="343"/>
      <c r="HUC142" s="343"/>
      <c r="HUD142" s="343"/>
      <c r="HUE142" s="343"/>
      <c r="HUF142" s="343"/>
      <c r="HUG142" s="343"/>
      <c r="HUH142" s="343"/>
      <c r="HUI142" s="343"/>
      <c r="HUJ142" s="343"/>
      <c r="HUK142" s="343"/>
      <c r="HUL142" s="343"/>
      <c r="HUM142" s="343"/>
      <c r="HUN142" s="343"/>
      <c r="HUO142" s="343"/>
      <c r="HUP142" s="343"/>
      <c r="HUQ142" s="343"/>
      <c r="HUR142" s="343"/>
      <c r="HUS142" s="343"/>
      <c r="HUT142" s="343"/>
      <c r="HUU142" s="343"/>
      <c r="HUV142" s="343"/>
      <c r="HUW142" s="343"/>
      <c r="HUX142" s="343"/>
      <c r="HUY142" s="343"/>
      <c r="HUZ142" s="343"/>
      <c r="HVA142" s="343"/>
      <c r="HVB142" s="343"/>
      <c r="HVC142" s="343"/>
      <c r="HVD142" s="343"/>
      <c r="HVE142" s="343"/>
      <c r="HVF142" s="343"/>
      <c r="HVG142" s="343"/>
      <c r="HVH142" s="343"/>
      <c r="HVI142" s="343"/>
      <c r="HVJ142" s="343"/>
      <c r="HVK142" s="343"/>
      <c r="HVL142" s="343"/>
      <c r="HVM142" s="343"/>
      <c r="HVN142" s="343"/>
      <c r="HVO142" s="343"/>
      <c r="HVP142" s="343"/>
      <c r="HVQ142" s="343"/>
      <c r="HVR142" s="343"/>
      <c r="HVS142" s="343"/>
      <c r="HVT142" s="343"/>
      <c r="HVU142" s="343"/>
      <c r="HVV142" s="343"/>
      <c r="HVW142" s="343"/>
      <c r="HVX142" s="343"/>
      <c r="HVY142" s="343"/>
      <c r="HVZ142" s="343"/>
      <c r="HWA142" s="343"/>
      <c r="HWB142" s="343"/>
      <c r="HWC142" s="343"/>
      <c r="HWD142" s="343"/>
      <c r="HWE142" s="343"/>
      <c r="HWF142" s="343"/>
      <c r="HWG142" s="343"/>
      <c r="HWH142" s="343"/>
      <c r="HWI142" s="343"/>
      <c r="HWJ142" s="343"/>
      <c r="HWK142" s="343"/>
      <c r="HWL142" s="343"/>
      <c r="HWM142" s="343"/>
      <c r="HWN142" s="343"/>
      <c r="HWO142" s="343"/>
      <c r="HWP142" s="343"/>
      <c r="HWQ142" s="343"/>
      <c r="HWR142" s="343"/>
      <c r="HWS142" s="343"/>
      <c r="HWT142" s="343"/>
      <c r="HWU142" s="343"/>
      <c r="HWV142" s="343"/>
      <c r="HWW142" s="343"/>
      <c r="HWX142" s="343"/>
      <c r="HWY142" s="343"/>
      <c r="HWZ142" s="343"/>
      <c r="HXA142" s="343"/>
      <c r="HXB142" s="343"/>
      <c r="HXC142" s="343"/>
      <c r="HXD142" s="343"/>
      <c r="HXE142" s="343"/>
      <c r="HXF142" s="343"/>
      <c r="HXG142" s="343"/>
      <c r="HXH142" s="343"/>
      <c r="HXI142" s="343"/>
      <c r="HXJ142" s="343"/>
      <c r="HXK142" s="343"/>
      <c r="HXL142" s="343"/>
      <c r="HXM142" s="343"/>
      <c r="HXN142" s="343"/>
      <c r="HXO142" s="343"/>
      <c r="HXP142" s="343"/>
      <c r="HXQ142" s="343"/>
      <c r="HXR142" s="343"/>
      <c r="HXS142" s="343"/>
      <c r="HXT142" s="343"/>
      <c r="HXU142" s="343"/>
      <c r="HXV142" s="343"/>
      <c r="HXW142" s="343"/>
      <c r="HXX142" s="343"/>
      <c r="HXY142" s="343"/>
      <c r="HXZ142" s="343"/>
      <c r="HYA142" s="343"/>
      <c r="HYB142" s="343"/>
      <c r="HYC142" s="343"/>
      <c r="HYD142" s="343"/>
      <c r="HYE142" s="343"/>
      <c r="HYF142" s="343"/>
      <c r="HYG142" s="343"/>
      <c r="HYH142" s="343"/>
      <c r="HYI142" s="343"/>
      <c r="HYJ142" s="343"/>
      <c r="HYK142" s="343"/>
      <c r="HYL142" s="343"/>
      <c r="HYM142" s="343"/>
      <c r="HYN142" s="343"/>
      <c r="HYO142" s="343"/>
      <c r="HYP142" s="343"/>
      <c r="HYQ142" s="343"/>
      <c r="HYR142" s="343"/>
      <c r="HYS142" s="343"/>
      <c r="HYT142" s="343"/>
      <c r="HYU142" s="343"/>
      <c r="HYV142" s="343"/>
      <c r="HYW142" s="343"/>
      <c r="HYX142" s="343"/>
      <c r="HYY142" s="343"/>
      <c r="HYZ142" s="343"/>
      <c r="HZA142" s="343"/>
      <c r="HZB142" s="343"/>
      <c r="HZC142" s="343"/>
      <c r="HZD142" s="343"/>
      <c r="HZE142" s="343"/>
      <c r="HZF142" s="343"/>
      <c r="HZG142" s="343"/>
      <c r="HZH142" s="343"/>
      <c r="HZI142" s="343"/>
      <c r="HZJ142" s="343"/>
      <c r="HZK142" s="343"/>
      <c r="HZL142" s="343"/>
      <c r="HZM142" s="343"/>
      <c r="HZN142" s="343"/>
      <c r="HZO142" s="343"/>
      <c r="HZP142" s="343"/>
      <c r="HZQ142" s="343"/>
      <c r="HZR142" s="343"/>
      <c r="HZS142" s="343"/>
      <c r="HZT142" s="343"/>
      <c r="HZU142" s="343"/>
      <c r="HZV142" s="343"/>
      <c r="HZW142" s="343"/>
      <c r="HZX142" s="343"/>
      <c r="HZY142" s="343"/>
      <c r="HZZ142" s="343"/>
      <c r="IAA142" s="343"/>
      <c r="IAB142" s="343"/>
      <c r="IAC142" s="343"/>
      <c r="IAD142" s="343"/>
      <c r="IAE142" s="343"/>
      <c r="IAF142" s="343"/>
      <c r="IAG142" s="343"/>
      <c r="IAH142" s="343"/>
      <c r="IAI142" s="343"/>
      <c r="IAJ142" s="343"/>
      <c r="IAK142" s="343"/>
      <c r="IAL142" s="343"/>
      <c r="IAM142" s="343"/>
      <c r="IAN142" s="343"/>
      <c r="IAO142" s="343"/>
      <c r="IAP142" s="343"/>
      <c r="IAQ142" s="343"/>
      <c r="IAR142" s="343"/>
      <c r="IAS142" s="343"/>
      <c r="IAT142" s="343"/>
      <c r="IAU142" s="343"/>
      <c r="IAV142" s="343"/>
      <c r="IAW142" s="343"/>
      <c r="IAX142" s="343"/>
      <c r="IAY142" s="343"/>
      <c r="IAZ142" s="343"/>
      <c r="IBA142" s="343"/>
      <c r="IBB142" s="343"/>
      <c r="IBC142" s="343"/>
      <c r="IBD142" s="343"/>
      <c r="IBE142" s="343"/>
      <c r="IBF142" s="343"/>
      <c r="IBG142" s="343"/>
      <c r="IBH142" s="343"/>
      <c r="IBI142" s="343"/>
      <c r="IBJ142" s="343"/>
      <c r="IBK142" s="343"/>
      <c r="IBL142" s="343"/>
      <c r="IBM142" s="343"/>
      <c r="IBN142" s="343"/>
      <c r="IBO142" s="343"/>
      <c r="IBP142" s="343"/>
      <c r="IBQ142" s="343"/>
      <c r="IBR142" s="343"/>
      <c r="IBS142" s="343"/>
      <c r="IBT142" s="343"/>
      <c r="IBU142" s="343"/>
      <c r="IBV142" s="343"/>
      <c r="IBW142" s="343"/>
      <c r="IBX142" s="343"/>
      <c r="IBY142" s="343"/>
      <c r="IBZ142" s="343"/>
      <c r="ICA142" s="343"/>
      <c r="ICB142" s="343"/>
      <c r="ICC142" s="343"/>
      <c r="ICD142" s="343"/>
      <c r="ICE142" s="343"/>
      <c r="ICF142" s="343"/>
      <c r="ICG142" s="343"/>
      <c r="ICH142" s="343"/>
      <c r="ICI142" s="343"/>
      <c r="ICJ142" s="343"/>
      <c r="ICK142" s="343"/>
      <c r="ICL142" s="343"/>
      <c r="ICM142" s="343"/>
      <c r="ICN142" s="343"/>
      <c r="ICO142" s="343"/>
      <c r="ICP142" s="343"/>
      <c r="ICQ142" s="343"/>
      <c r="ICR142" s="343"/>
      <c r="ICS142" s="343"/>
      <c r="ICT142" s="343"/>
      <c r="ICU142" s="343"/>
      <c r="ICV142" s="343"/>
      <c r="ICW142" s="343"/>
      <c r="ICX142" s="343"/>
      <c r="ICY142" s="343"/>
      <c r="ICZ142" s="343"/>
      <c r="IDA142" s="343"/>
      <c r="IDB142" s="343"/>
      <c r="IDC142" s="343"/>
      <c r="IDD142" s="343"/>
      <c r="IDE142" s="343"/>
      <c r="IDF142" s="343"/>
      <c r="IDG142" s="343"/>
      <c r="IDH142" s="343"/>
      <c r="IDI142" s="343"/>
      <c r="IDJ142" s="343"/>
      <c r="IDK142" s="343"/>
      <c r="IDL142" s="343"/>
      <c r="IDM142" s="343"/>
      <c r="IDN142" s="343"/>
      <c r="IDO142" s="343"/>
      <c r="IDP142" s="343"/>
      <c r="IDQ142" s="343"/>
      <c r="IDR142" s="343"/>
      <c r="IDS142" s="343"/>
      <c r="IDT142" s="343"/>
      <c r="IDU142" s="343"/>
      <c r="IDV142" s="343"/>
      <c r="IDW142" s="343"/>
      <c r="IDX142" s="343"/>
      <c r="IDY142" s="343"/>
      <c r="IDZ142" s="343"/>
      <c r="IEA142" s="343"/>
      <c r="IEB142" s="343"/>
      <c r="IEC142" s="343"/>
      <c r="IED142" s="343"/>
      <c r="IEE142" s="343"/>
      <c r="IEF142" s="343"/>
      <c r="IEG142" s="343"/>
      <c r="IEH142" s="343"/>
      <c r="IEI142" s="343"/>
      <c r="IEJ142" s="343"/>
      <c r="IEK142" s="343"/>
      <c r="IEL142" s="343"/>
      <c r="IEM142" s="343"/>
      <c r="IEN142" s="343"/>
      <c r="IEO142" s="343"/>
      <c r="IEP142" s="343"/>
      <c r="IEQ142" s="343"/>
      <c r="IER142" s="343"/>
      <c r="IES142" s="343"/>
      <c r="IET142" s="343"/>
      <c r="IEU142" s="343"/>
      <c r="IEV142" s="343"/>
      <c r="IEW142" s="343"/>
      <c r="IEX142" s="343"/>
      <c r="IEY142" s="343"/>
      <c r="IEZ142" s="343"/>
      <c r="IFA142" s="343"/>
      <c r="IFB142" s="343"/>
      <c r="IFC142" s="343"/>
      <c r="IFD142" s="343"/>
      <c r="IFE142" s="343"/>
      <c r="IFF142" s="343"/>
      <c r="IFG142" s="343"/>
      <c r="IFH142" s="343"/>
      <c r="IFI142" s="343"/>
      <c r="IFJ142" s="343"/>
      <c r="IFK142" s="343"/>
      <c r="IFL142" s="343"/>
      <c r="IFM142" s="343"/>
      <c r="IFN142" s="343"/>
      <c r="IFO142" s="343"/>
      <c r="IFP142" s="343"/>
      <c r="IFQ142" s="343"/>
      <c r="IFR142" s="343"/>
      <c r="IFS142" s="343"/>
      <c r="IFT142" s="343"/>
      <c r="IFU142" s="343"/>
      <c r="IFV142" s="343"/>
      <c r="IFW142" s="343"/>
      <c r="IFX142" s="343"/>
      <c r="IFY142" s="343"/>
      <c r="IFZ142" s="343"/>
      <c r="IGA142" s="343"/>
      <c r="IGB142" s="343"/>
      <c r="IGC142" s="343"/>
      <c r="IGD142" s="343"/>
      <c r="IGE142" s="343"/>
      <c r="IGF142" s="343"/>
      <c r="IGG142" s="343"/>
      <c r="IGH142" s="343"/>
      <c r="IGI142" s="343"/>
      <c r="IGJ142" s="343"/>
      <c r="IGK142" s="343"/>
      <c r="IGL142" s="343"/>
      <c r="IGM142" s="343"/>
      <c r="IGN142" s="343"/>
      <c r="IGO142" s="343"/>
      <c r="IGP142" s="343"/>
      <c r="IGQ142" s="343"/>
      <c r="IGR142" s="343"/>
      <c r="IGS142" s="343"/>
      <c r="IGT142" s="343"/>
      <c r="IGU142" s="343"/>
      <c r="IGV142" s="343"/>
      <c r="IGW142" s="343"/>
      <c r="IGX142" s="343"/>
      <c r="IGY142" s="343"/>
      <c r="IGZ142" s="343"/>
      <c r="IHA142" s="343"/>
      <c r="IHB142" s="343"/>
      <c r="IHC142" s="343"/>
      <c r="IHD142" s="343"/>
      <c r="IHE142" s="343"/>
      <c r="IHF142" s="343"/>
      <c r="IHG142" s="343"/>
      <c r="IHH142" s="343"/>
      <c r="IHI142" s="343"/>
      <c r="IHJ142" s="343"/>
      <c r="IHK142" s="343"/>
      <c r="IHL142" s="343"/>
      <c r="IHM142" s="343"/>
      <c r="IHN142" s="343"/>
      <c r="IHO142" s="343"/>
      <c r="IHP142" s="343"/>
      <c r="IHQ142" s="343"/>
      <c r="IHR142" s="343"/>
      <c r="IHS142" s="343"/>
      <c r="IHT142" s="343"/>
      <c r="IHU142" s="343"/>
      <c r="IHV142" s="343"/>
      <c r="IHW142" s="343"/>
      <c r="IHX142" s="343"/>
      <c r="IHY142" s="343"/>
      <c r="IHZ142" s="343"/>
      <c r="IIA142" s="343"/>
      <c r="IIB142" s="343"/>
      <c r="IIC142" s="343"/>
      <c r="IID142" s="343"/>
      <c r="IIE142" s="343"/>
      <c r="IIF142" s="343"/>
      <c r="IIG142" s="343"/>
      <c r="IIH142" s="343"/>
      <c r="III142" s="343"/>
      <c r="IIJ142" s="343"/>
      <c r="IIK142" s="343"/>
      <c r="IIL142" s="343"/>
      <c r="IIM142" s="343"/>
      <c r="IIN142" s="343"/>
      <c r="IIO142" s="343"/>
      <c r="IIP142" s="343"/>
      <c r="IIQ142" s="343"/>
      <c r="IIR142" s="343"/>
      <c r="IIS142" s="343"/>
      <c r="IIT142" s="343"/>
      <c r="IIU142" s="343"/>
      <c r="IIV142" s="343"/>
      <c r="IIW142" s="343"/>
      <c r="IIX142" s="343"/>
      <c r="IIY142" s="343"/>
      <c r="IIZ142" s="343"/>
      <c r="IJA142" s="343"/>
      <c r="IJB142" s="343"/>
      <c r="IJC142" s="343"/>
      <c r="IJD142" s="343"/>
      <c r="IJE142" s="343"/>
      <c r="IJF142" s="343"/>
      <c r="IJG142" s="343"/>
      <c r="IJH142" s="343"/>
      <c r="IJI142" s="343"/>
      <c r="IJJ142" s="343"/>
      <c r="IJK142" s="343"/>
      <c r="IJL142" s="343"/>
      <c r="IJM142" s="343"/>
      <c r="IJN142" s="343"/>
      <c r="IJO142" s="343"/>
      <c r="IJP142" s="343"/>
      <c r="IJQ142" s="343"/>
      <c r="IJR142" s="343"/>
      <c r="IJS142" s="343"/>
      <c r="IJT142" s="343"/>
      <c r="IJU142" s="343"/>
      <c r="IJV142" s="343"/>
      <c r="IJW142" s="343"/>
      <c r="IJX142" s="343"/>
      <c r="IJY142" s="343"/>
      <c r="IJZ142" s="343"/>
      <c r="IKA142" s="343"/>
      <c r="IKB142" s="343"/>
      <c r="IKC142" s="343"/>
      <c r="IKD142" s="343"/>
      <c r="IKE142" s="343"/>
      <c r="IKF142" s="343"/>
      <c r="IKG142" s="343"/>
      <c r="IKH142" s="343"/>
      <c r="IKI142" s="343"/>
      <c r="IKJ142" s="343"/>
      <c r="IKK142" s="343"/>
      <c r="IKL142" s="343"/>
      <c r="IKM142" s="343"/>
      <c r="IKN142" s="343"/>
      <c r="IKO142" s="343"/>
      <c r="IKP142" s="343"/>
      <c r="IKQ142" s="343"/>
      <c r="IKR142" s="343"/>
      <c r="IKS142" s="343"/>
      <c r="IKT142" s="343"/>
      <c r="IKU142" s="343"/>
      <c r="IKV142" s="343"/>
      <c r="IKW142" s="343"/>
      <c r="IKX142" s="343"/>
      <c r="IKY142" s="343"/>
      <c r="IKZ142" s="343"/>
      <c r="ILA142" s="343"/>
      <c r="ILB142" s="343"/>
      <c r="ILC142" s="343"/>
      <c r="ILD142" s="343"/>
      <c r="ILE142" s="343"/>
      <c r="ILF142" s="343"/>
      <c r="ILG142" s="343"/>
      <c r="ILH142" s="343"/>
      <c r="ILI142" s="343"/>
      <c r="ILJ142" s="343"/>
      <c r="ILK142" s="343"/>
      <c r="ILL142" s="343"/>
      <c r="ILM142" s="343"/>
      <c r="ILN142" s="343"/>
      <c r="ILO142" s="343"/>
      <c r="ILP142" s="343"/>
      <c r="ILQ142" s="343"/>
      <c r="ILR142" s="343"/>
      <c r="ILS142" s="343"/>
      <c r="ILT142" s="343"/>
      <c r="ILU142" s="343"/>
      <c r="ILV142" s="343"/>
      <c r="ILW142" s="343"/>
      <c r="ILX142" s="343"/>
      <c r="ILY142" s="343"/>
      <c r="ILZ142" s="343"/>
      <c r="IMA142" s="343"/>
      <c r="IMB142" s="343"/>
      <c r="IMC142" s="343"/>
      <c r="IMD142" s="343"/>
      <c r="IME142" s="343"/>
      <c r="IMF142" s="343"/>
      <c r="IMG142" s="343"/>
      <c r="IMH142" s="343"/>
      <c r="IMI142" s="343"/>
      <c r="IMJ142" s="343"/>
      <c r="IMK142" s="343"/>
      <c r="IML142" s="343"/>
      <c r="IMM142" s="343"/>
      <c r="IMN142" s="343"/>
      <c r="IMO142" s="343"/>
      <c r="IMP142" s="343"/>
      <c r="IMQ142" s="343"/>
      <c r="IMR142" s="343"/>
      <c r="IMS142" s="343"/>
      <c r="IMT142" s="343"/>
      <c r="IMU142" s="343"/>
      <c r="IMV142" s="343"/>
      <c r="IMW142" s="343"/>
      <c r="IMX142" s="343"/>
      <c r="IMY142" s="343"/>
      <c r="IMZ142" s="343"/>
      <c r="INA142" s="343"/>
      <c r="INB142" s="343"/>
      <c r="INC142" s="343"/>
      <c r="IND142" s="343"/>
      <c r="INE142" s="343"/>
      <c r="INF142" s="343"/>
      <c r="ING142" s="343"/>
      <c r="INH142" s="343"/>
      <c r="INI142" s="343"/>
      <c r="INJ142" s="343"/>
      <c r="INK142" s="343"/>
      <c r="INL142" s="343"/>
      <c r="INM142" s="343"/>
      <c r="INN142" s="343"/>
      <c r="INO142" s="343"/>
      <c r="INP142" s="343"/>
      <c r="INQ142" s="343"/>
      <c r="INR142" s="343"/>
      <c r="INS142" s="343"/>
      <c r="INT142" s="343"/>
      <c r="INU142" s="343"/>
      <c r="INV142" s="343"/>
      <c r="INW142" s="343"/>
      <c r="INX142" s="343"/>
      <c r="INY142" s="343"/>
      <c r="INZ142" s="343"/>
      <c r="IOA142" s="343"/>
      <c r="IOB142" s="343"/>
      <c r="IOC142" s="343"/>
      <c r="IOD142" s="343"/>
      <c r="IOE142" s="343"/>
      <c r="IOF142" s="343"/>
      <c r="IOG142" s="343"/>
      <c r="IOH142" s="343"/>
      <c r="IOI142" s="343"/>
      <c r="IOJ142" s="343"/>
      <c r="IOK142" s="343"/>
      <c r="IOL142" s="343"/>
      <c r="IOM142" s="343"/>
      <c r="ION142" s="343"/>
      <c r="IOO142" s="343"/>
      <c r="IOP142" s="343"/>
      <c r="IOQ142" s="343"/>
      <c r="IOR142" s="343"/>
      <c r="IOS142" s="343"/>
      <c r="IOT142" s="343"/>
      <c r="IOU142" s="343"/>
      <c r="IOV142" s="343"/>
      <c r="IOW142" s="343"/>
      <c r="IOX142" s="343"/>
      <c r="IOY142" s="343"/>
      <c r="IOZ142" s="343"/>
      <c r="IPA142" s="343"/>
      <c r="IPB142" s="343"/>
      <c r="IPC142" s="343"/>
      <c r="IPD142" s="343"/>
      <c r="IPE142" s="343"/>
      <c r="IPF142" s="343"/>
      <c r="IPG142" s="343"/>
      <c r="IPH142" s="343"/>
      <c r="IPI142" s="343"/>
      <c r="IPJ142" s="343"/>
      <c r="IPK142" s="343"/>
      <c r="IPL142" s="343"/>
      <c r="IPM142" s="343"/>
      <c r="IPN142" s="343"/>
      <c r="IPO142" s="343"/>
      <c r="IPP142" s="343"/>
      <c r="IPQ142" s="343"/>
      <c r="IPR142" s="343"/>
      <c r="IPS142" s="343"/>
      <c r="IPT142" s="343"/>
      <c r="IPU142" s="343"/>
      <c r="IPV142" s="343"/>
      <c r="IPW142" s="343"/>
      <c r="IPX142" s="343"/>
      <c r="IPY142" s="343"/>
      <c r="IPZ142" s="343"/>
      <c r="IQA142" s="343"/>
      <c r="IQB142" s="343"/>
      <c r="IQC142" s="343"/>
      <c r="IQD142" s="343"/>
      <c r="IQE142" s="343"/>
      <c r="IQF142" s="343"/>
      <c r="IQG142" s="343"/>
      <c r="IQH142" s="343"/>
      <c r="IQI142" s="343"/>
      <c r="IQJ142" s="343"/>
      <c r="IQK142" s="343"/>
      <c r="IQL142" s="343"/>
      <c r="IQM142" s="343"/>
      <c r="IQN142" s="343"/>
      <c r="IQO142" s="343"/>
      <c r="IQP142" s="343"/>
      <c r="IQQ142" s="343"/>
      <c r="IQR142" s="343"/>
      <c r="IQS142" s="343"/>
      <c r="IQT142" s="343"/>
      <c r="IQU142" s="343"/>
      <c r="IQV142" s="343"/>
      <c r="IQW142" s="343"/>
      <c r="IQX142" s="343"/>
      <c r="IQY142" s="343"/>
      <c r="IQZ142" s="343"/>
      <c r="IRA142" s="343"/>
      <c r="IRB142" s="343"/>
      <c r="IRC142" s="343"/>
      <c r="IRD142" s="343"/>
      <c r="IRE142" s="343"/>
      <c r="IRF142" s="343"/>
      <c r="IRG142" s="343"/>
      <c r="IRH142" s="343"/>
      <c r="IRI142" s="343"/>
      <c r="IRJ142" s="343"/>
      <c r="IRK142" s="343"/>
      <c r="IRL142" s="343"/>
      <c r="IRM142" s="343"/>
      <c r="IRN142" s="343"/>
      <c r="IRO142" s="343"/>
      <c r="IRP142" s="343"/>
      <c r="IRQ142" s="343"/>
      <c r="IRR142" s="343"/>
      <c r="IRS142" s="343"/>
      <c r="IRT142" s="343"/>
      <c r="IRU142" s="343"/>
      <c r="IRV142" s="343"/>
      <c r="IRW142" s="343"/>
      <c r="IRX142" s="343"/>
      <c r="IRY142" s="343"/>
      <c r="IRZ142" s="343"/>
      <c r="ISA142" s="343"/>
      <c r="ISB142" s="343"/>
      <c r="ISC142" s="343"/>
      <c r="ISD142" s="343"/>
      <c r="ISE142" s="343"/>
      <c r="ISF142" s="343"/>
      <c r="ISG142" s="343"/>
      <c r="ISH142" s="343"/>
      <c r="ISI142" s="343"/>
      <c r="ISJ142" s="343"/>
      <c r="ISK142" s="343"/>
      <c r="ISL142" s="343"/>
      <c r="ISM142" s="343"/>
      <c r="ISN142" s="343"/>
      <c r="ISO142" s="343"/>
      <c r="ISP142" s="343"/>
      <c r="ISQ142" s="343"/>
      <c r="ISR142" s="343"/>
      <c r="ISS142" s="343"/>
      <c r="IST142" s="343"/>
      <c r="ISU142" s="343"/>
      <c r="ISV142" s="343"/>
      <c r="ISW142" s="343"/>
      <c r="ISX142" s="343"/>
      <c r="ISY142" s="343"/>
      <c r="ISZ142" s="343"/>
      <c r="ITA142" s="343"/>
      <c r="ITB142" s="343"/>
      <c r="ITC142" s="343"/>
      <c r="ITD142" s="343"/>
      <c r="ITE142" s="343"/>
      <c r="ITF142" s="343"/>
      <c r="ITG142" s="343"/>
      <c r="ITH142" s="343"/>
      <c r="ITI142" s="343"/>
      <c r="ITJ142" s="343"/>
      <c r="ITK142" s="343"/>
      <c r="ITL142" s="343"/>
      <c r="ITM142" s="343"/>
      <c r="ITN142" s="343"/>
      <c r="ITO142" s="343"/>
      <c r="ITP142" s="343"/>
      <c r="ITQ142" s="343"/>
      <c r="ITR142" s="343"/>
      <c r="ITS142" s="343"/>
      <c r="ITT142" s="343"/>
      <c r="ITU142" s="343"/>
      <c r="ITV142" s="343"/>
      <c r="ITW142" s="343"/>
      <c r="ITX142" s="343"/>
      <c r="ITY142" s="343"/>
      <c r="ITZ142" s="343"/>
      <c r="IUA142" s="343"/>
      <c r="IUB142" s="343"/>
      <c r="IUC142" s="343"/>
      <c r="IUD142" s="343"/>
      <c r="IUE142" s="343"/>
      <c r="IUF142" s="343"/>
      <c r="IUG142" s="343"/>
      <c r="IUH142" s="343"/>
      <c r="IUI142" s="343"/>
      <c r="IUJ142" s="343"/>
      <c r="IUK142" s="343"/>
      <c r="IUL142" s="343"/>
      <c r="IUM142" s="343"/>
      <c r="IUN142" s="343"/>
      <c r="IUO142" s="343"/>
      <c r="IUP142" s="343"/>
      <c r="IUQ142" s="343"/>
      <c r="IUR142" s="343"/>
      <c r="IUS142" s="343"/>
      <c r="IUT142" s="343"/>
      <c r="IUU142" s="343"/>
      <c r="IUV142" s="343"/>
      <c r="IUW142" s="343"/>
      <c r="IUX142" s="343"/>
      <c r="IUY142" s="343"/>
      <c r="IUZ142" s="343"/>
      <c r="IVA142" s="343"/>
      <c r="IVB142" s="343"/>
      <c r="IVC142" s="343"/>
      <c r="IVD142" s="343"/>
      <c r="IVE142" s="343"/>
      <c r="IVF142" s="343"/>
      <c r="IVG142" s="343"/>
      <c r="IVH142" s="343"/>
      <c r="IVI142" s="343"/>
      <c r="IVJ142" s="343"/>
      <c r="IVK142" s="343"/>
      <c r="IVL142" s="343"/>
      <c r="IVM142" s="343"/>
      <c r="IVN142" s="343"/>
      <c r="IVO142" s="343"/>
      <c r="IVP142" s="343"/>
      <c r="IVQ142" s="343"/>
      <c r="IVR142" s="343"/>
      <c r="IVS142" s="343"/>
      <c r="IVT142" s="343"/>
      <c r="IVU142" s="343"/>
      <c r="IVV142" s="343"/>
      <c r="IVW142" s="343"/>
      <c r="IVX142" s="343"/>
      <c r="IVY142" s="343"/>
      <c r="IVZ142" s="343"/>
      <c r="IWA142" s="343"/>
      <c r="IWB142" s="343"/>
      <c r="IWC142" s="343"/>
      <c r="IWD142" s="343"/>
      <c r="IWE142" s="343"/>
      <c r="IWF142" s="343"/>
      <c r="IWG142" s="343"/>
      <c r="IWH142" s="343"/>
      <c r="IWI142" s="343"/>
      <c r="IWJ142" s="343"/>
      <c r="IWK142" s="343"/>
      <c r="IWL142" s="343"/>
      <c r="IWM142" s="343"/>
      <c r="IWN142" s="343"/>
      <c r="IWO142" s="343"/>
      <c r="IWP142" s="343"/>
      <c r="IWQ142" s="343"/>
      <c r="IWR142" s="343"/>
      <c r="IWS142" s="343"/>
      <c r="IWT142" s="343"/>
      <c r="IWU142" s="343"/>
      <c r="IWV142" s="343"/>
      <c r="IWW142" s="343"/>
      <c r="IWX142" s="343"/>
      <c r="IWY142" s="343"/>
      <c r="IWZ142" s="343"/>
      <c r="IXA142" s="343"/>
      <c r="IXB142" s="343"/>
      <c r="IXC142" s="343"/>
      <c r="IXD142" s="343"/>
      <c r="IXE142" s="343"/>
      <c r="IXF142" s="343"/>
      <c r="IXG142" s="343"/>
      <c r="IXH142" s="343"/>
      <c r="IXI142" s="343"/>
      <c r="IXJ142" s="343"/>
      <c r="IXK142" s="343"/>
      <c r="IXL142" s="343"/>
      <c r="IXM142" s="343"/>
      <c r="IXN142" s="343"/>
      <c r="IXO142" s="343"/>
      <c r="IXP142" s="343"/>
      <c r="IXQ142" s="343"/>
      <c r="IXR142" s="343"/>
      <c r="IXS142" s="343"/>
      <c r="IXT142" s="343"/>
      <c r="IXU142" s="343"/>
      <c r="IXV142" s="343"/>
      <c r="IXW142" s="343"/>
      <c r="IXX142" s="343"/>
      <c r="IXY142" s="343"/>
      <c r="IXZ142" s="343"/>
      <c r="IYA142" s="343"/>
      <c r="IYB142" s="343"/>
      <c r="IYC142" s="343"/>
      <c r="IYD142" s="343"/>
      <c r="IYE142" s="343"/>
      <c r="IYF142" s="343"/>
      <c r="IYG142" s="343"/>
      <c r="IYH142" s="343"/>
      <c r="IYI142" s="343"/>
      <c r="IYJ142" s="343"/>
      <c r="IYK142" s="343"/>
      <c r="IYL142" s="343"/>
      <c r="IYM142" s="343"/>
      <c r="IYN142" s="343"/>
      <c r="IYO142" s="343"/>
      <c r="IYP142" s="343"/>
      <c r="IYQ142" s="343"/>
      <c r="IYR142" s="343"/>
      <c r="IYS142" s="343"/>
      <c r="IYT142" s="343"/>
      <c r="IYU142" s="343"/>
      <c r="IYV142" s="343"/>
      <c r="IYW142" s="343"/>
      <c r="IYX142" s="343"/>
      <c r="IYY142" s="343"/>
      <c r="IYZ142" s="343"/>
      <c r="IZA142" s="343"/>
      <c r="IZB142" s="343"/>
      <c r="IZC142" s="343"/>
      <c r="IZD142" s="343"/>
      <c r="IZE142" s="343"/>
      <c r="IZF142" s="343"/>
      <c r="IZG142" s="343"/>
      <c r="IZH142" s="343"/>
      <c r="IZI142" s="343"/>
      <c r="IZJ142" s="343"/>
      <c r="IZK142" s="343"/>
      <c r="IZL142" s="343"/>
      <c r="IZM142" s="343"/>
      <c r="IZN142" s="343"/>
      <c r="IZO142" s="343"/>
      <c r="IZP142" s="343"/>
      <c r="IZQ142" s="343"/>
      <c r="IZR142" s="343"/>
      <c r="IZS142" s="343"/>
      <c r="IZT142" s="343"/>
      <c r="IZU142" s="343"/>
      <c r="IZV142" s="343"/>
      <c r="IZW142" s="343"/>
      <c r="IZX142" s="343"/>
      <c r="IZY142" s="343"/>
      <c r="IZZ142" s="343"/>
      <c r="JAA142" s="343"/>
      <c r="JAB142" s="343"/>
      <c r="JAC142" s="343"/>
      <c r="JAD142" s="343"/>
      <c r="JAE142" s="343"/>
      <c r="JAF142" s="343"/>
      <c r="JAG142" s="343"/>
      <c r="JAH142" s="343"/>
      <c r="JAI142" s="343"/>
      <c r="JAJ142" s="343"/>
      <c r="JAK142" s="343"/>
      <c r="JAL142" s="343"/>
      <c r="JAM142" s="343"/>
      <c r="JAN142" s="343"/>
      <c r="JAO142" s="343"/>
      <c r="JAP142" s="343"/>
      <c r="JAQ142" s="343"/>
      <c r="JAR142" s="343"/>
      <c r="JAS142" s="343"/>
      <c r="JAT142" s="343"/>
      <c r="JAU142" s="343"/>
      <c r="JAV142" s="343"/>
      <c r="JAW142" s="343"/>
      <c r="JAX142" s="343"/>
      <c r="JAY142" s="343"/>
      <c r="JAZ142" s="343"/>
      <c r="JBA142" s="343"/>
      <c r="JBB142" s="343"/>
      <c r="JBC142" s="343"/>
      <c r="JBD142" s="343"/>
      <c r="JBE142" s="343"/>
      <c r="JBF142" s="343"/>
      <c r="JBG142" s="343"/>
      <c r="JBH142" s="343"/>
      <c r="JBI142" s="343"/>
      <c r="JBJ142" s="343"/>
      <c r="JBK142" s="343"/>
      <c r="JBL142" s="343"/>
      <c r="JBM142" s="343"/>
      <c r="JBN142" s="343"/>
      <c r="JBO142" s="343"/>
      <c r="JBP142" s="343"/>
      <c r="JBQ142" s="343"/>
      <c r="JBR142" s="343"/>
      <c r="JBS142" s="343"/>
      <c r="JBT142" s="343"/>
      <c r="JBU142" s="343"/>
      <c r="JBV142" s="343"/>
      <c r="JBW142" s="343"/>
      <c r="JBX142" s="343"/>
      <c r="JBY142" s="343"/>
      <c r="JBZ142" s="343"/>
      <c r="JCA142" s="343"/>
      <c r="JCB142" s="343"/>
      <c r="JCC142" s="343"/>
      <c r="JCD142" s="343"/>
      <c r="JCE142" s="343"/>
      <c r="JCF142" s="343"/>
      <c r="JCG142" s="343"/>
      <c r="JCH142" s="343"/>
      <c r="JCI142" s="343"/>
      <c r="JCJ142" s="343"/>
      <c r="JCK142" s="343"/>
      <c r="JCL142" s="343"/>
      <c r="JCM142" s="343"/>
      <c r="JCN142" s="343"/>
      <c r="JCO142" s="343"/>
      <c r="JCP142" s="343"/>
      <c r="JCQ142" s="343"/>
      <c r="JCR142" s="343"/>
      <c r="JCS142" s="343"/>
      <c r="JCT142" s="343"/>
      <c r="JCU142" s="343"/>
      <c r="JCV142" s="343"/>
      <c r="JCW142" s="343"/>
      <c r="JCX142" s="343"/>
      <c r="JCY142" s="343"/>
      <c r="JCZ142" s="343"/>
      <c r="JDA142" s="343"/>
      <c r="JDB142" s="343"/>
      <c r="JDC142" s="343"/>
      <c r="JDD142" s="343"/>
      <c r="JDE142" s="343"/>
      <c r="JDF142" s="343"/>
      <c r="JDG142" s="343"/>
      <c r="JDH142" s="343"/>
      <c r="JDI142" s="343"/>
      <c r="JDJ142" s="343"/>
      <c r="JDK142" s="343"/>
      <c r="JDL142" s="343"/>
      <c r="JDM142" s="343"/>
      <c r="JDN142" s="343"/>
      <c r="JDO142" s="343"/>
      <c r="JDP142" s="343"/>
      <c r="JDQ142" s="343"/>
      <c r="JDR142" s="343"/>
      <c r="JDS142" s="343"/>
      <c r="JDT142" s="343"/>
      <c r="JDU142" s="343"/>
      <c r="JDV142" s="343"/>
      <c r="JDW142" s="343"/>
      <c r="JDX142" s="343"/>
      <c r="JDY142" s="343"/>
      <c r="JDZ142" s="343"/>
      <c r="JEA142" s="343"/>
      <c r="JEB142" s="343"/>
      <c r="JEC142" s="343"/>
      <c r="JED142" s="343"/>
      <c r="JEE142" s="343"/>
      <c r="JEF142" s="343"/>
      <c r="JEG142" s="343"/>
      <c r="JEH142" s="343"/>
      <c r="JEI142" s="343"/>
      <c r="JEJ142" s="343"/>
      <c r="JEK142" s="343"/>
      <c r="JEL142" s="343"/>
      <c r="JEM142" s="343"/>
      <c r="JEN142" s="343"/>
      <c r="JEO142" s="343"/>
      <c r="JEP142" s="343"/>
      <c r="JEQ142" s="343"/>
      <c r="JER142" s="343"/>
      <c r="JES142" s="343"/>
      <c r="JET142" s="343"/>
      <c r="JEU142" s="343"/>
      <c r="JEV142" s="343"/>
      <c r="JEW142" s="343"/>
      <c r="JEX142" s="343"/>
      <c r="JEY142" s="343"/>
      <c r="JEZ142" s="343"/>
      <c r="JFA142" s="343"/>
      <c r="JFB142" s="343"/>
      <c r="JFC142" s="343"/>
      <c r="JFD142" s="343"/>
      <c r="JFE142" s="343"/>
      <c r="JFF142" s="343"/>
      <c r="JFG142" s="343"/>
      <c r="JFH142" s="343"/>
      <c r="JFI142" s="343"/>
      <c r="JFJ142" s="343"/>
      <c r="JFK142" s="343"/>
      <c r="JFL142" s="343"/>
      <c r="JFM142" s="343"/>
      <c r="JFN142" s="343"/>
      <c r="JFO142" s="343"/>
      <c r="JFP142" s="343"/>
      <c r="JFQ142" s="343"/>
      <c r="JFR142" s="343"/>
      <c r="JFS142" s="343"/>
      <c r="JFT142" s="343"/>
      <c r="JFU142" s="343"/>
      <c r="JFV142" s="343"/>
      <c r="JFW142" s="343"/>
      <c r="JFX142" s="343"/>
      <c r="JFY142" s="343"/>
      <c r="JFZ142" s="343"/>
      <c r="JGA142" s="343"/>
      <c r="JGB142" s="343"/>
      <c r="JGC142" s="343"/>
      <c r="JGD142" s="343"/>
      <c r="JGE142" s="343"/>
      <c r="JGF142" s="343"/>
      <c r="JGG142" s="343"/>
      <c r="JGH142" s="343"/>
      <c r="JGI142" s="343"/>
      <c r="JGJ142" s="343"/>
      <c r="JGK142" s="343"/>
      <c r="JGL142" s="343"/>
      <c r="JGM142" s="343"/>
      <c r="JGN142" s="343"/>
      <c r="JGO142" s="343"/>
      <c r="JGP142" s="343"/>
      <c r="JGQ142" s="343"/>
      <c r="JGR142" s="343"/>
      <c r="JGS142" s="343"/>
      <c r="JGT142" s="343"/>
      <c r="JGU142" s="343"/>
      <c r="JGV142" s="343"/>
      <c r="JGW142" s="343"/>
      <c r="JGX142" s="343"/>
      <c r="JGY142" s="343"/>
      <c r="JGZ142" s="343"/>
      <c r="JHA142" s="343"/>
      <c r="JHB142" s="343"/>
      <c r="JHC142" s="343"/>
      <c r="JHD142" s="343"/>
      <c r="JHE142" s="343"/>
      <c r="JHF142" s="343"/>
      <c r="JHG142" s="343"/>
      <c r="JHH142" s="343"/>
      <c r="JHI142" s="343"/>
      <c r="JHJ142" s="343"/>
      <c r="JHK142" s="343"/>
      <c r="JHL142" s="343"/>
      <c r="JHM142" s="343"/>
      <c r="JHN142" s="343"/>
      <c r="JHO142" s="343"/>
      <c r="JHP142" s="343"/>
      <c r="JHQ142" s="343"/>
      <c r="JHR142" s="343"/>
      <c r="JHS142" s="343"/>
      <c r="JHT142" s="343"/>
      <c r="JHU142" s="343"/>
      <c r="JHV142" s="343"/>
      <c r="JHW142" s="343"/>
      <c r="JHX142" s="343"/>
      <c r="JHY142" s="343"/>
      <c r="JHZ142" s="343"/>
      <c r="JIA142" s="343"/>
      <c r="JIB142" s="343"/>
      <c r="JIC142" s="343"/>
      <c r="JID142" s="343"/>
      <c r="JIE142" s="343"/>
      <c r="JIF142" s="343"/>
      <c r="JIG142" s="343"/>
      <c r="JIH142" s="343"/>
      <c r="JII142" s="343"/>
      <c r="JIJ142" s="343"/>
      <c r="JIK142" s="343"/>
      <c r="JIL142" s="343"/>
      <c r="JIM142" s="343"/>
      <c r="JIN142" s="343"/>
      <c r="JIO142" s="343"/>
      <c r="JIP142" s="343"/>
      <c r="JIQ142" s="343"/>
      <c r="JIR142" s="343"/>
      <c r="JIS142" s="343"/>
      <c r="JIT142" s="343"/>
      <c r="JIU142" s="343"/>
      <c r="JIV142" s="343"/>
      <c r="JIW142" s="343"/>
      <c r="JIX142" s="343"/>
      <c r="JIY142" s="343"/>
      <c r="JIZ142" s="343"/>
      <c r="JJA142" s="343"/>
      <c r="JJB142" s="343"/>
      <c r="JJC142" s="343"/>
      <c r="JJD142" s="343"/>
      <c r="JJE142" s="343"/>
      <c r="JJF142" s="343"/>
      <c r="JJG142" s="343"/>
      <c r="JJH142" s="343"/>
      <c r="JJI142" s="343"/>
      <c r="JJJ142" s="343"/>
      <c r="JJK142" s="343"/>
      <c r="JJL142" s="343"/>
      <c r="JJM142" s="343"/>
      <c r="JJN142" s="343"/>
      <c r="JJO142" s="343"/>
      <c r="JJP142" s="343"/>
      <c r="JJQ142" s="343"/>
      <c r="JJR142" s="343"/>
      <c r="JJS142" s="343"/>
      <c r="JJT142" s="343"/>
      <c r="JJU142" s="343"/>
      <c r="JJV142" s="343"/>
      <c r="JJW142" s="343"/>
      <c r="JJX142" s="343"/>
      <c r="JJY142" s="343"/>
      <c r="JJZ142" s="343"/>
      <c r="JKA142" s="343"/>
      <c r="JKB142" s="343"/>
      <c r="JKC142" s="343"/>
      <c r="JKD142" s="343"/>
      <c r="JKE142" s="343"/>
      <c r="JKF142" s="343"/>
      <c r="JKG142" s="343"/>
      <c r="JKH142" s="343"/>
      <c r="JKI142" s="343"/>
      <c r="JKJ142" s="343"/>
      <c r="JKK142" s="343"/>
      <c r="JKL142" s="343"/>
      <c r="JKM142" s="343"/>
      <c r="JKN142" s="343"/>
      <c r="JKO142" s="343"/>
      <c r="JKP142" s="343"/>
      <c r="JKQ142" s="343"/>
      <c r="JKR142" s="343"/>
      <c r="JKS142" s="343"/>
      <c r="JKT142" s="343"/>
      <c r="JKU142" s="343"/>
      <c r="JKV142" s="343"/>
      <c r="JKW142" s="343"/>
      <c r="JKX142" s="343"/>
      <c r="JKY142" s="343"/>
      <c r="JKZ142" s="343"/>
      <c r="JLA142" s="343"/>
      <c r="JLB142" s="343"/>
      <c r="JLC142" s="343"/>
      <c r="JLD142" s="343"/>
      <c r="JLE142" s="343"/>
      <c r="JLF142" s="343"/>
      <c r="JLG142" s="343"/>
      <c r="JLH142" s="343"/>
      <c r="JLI142" s="343"/>
      <c r="JLJ142" s="343"/>
      <c r="JLK142" s="343"/>
      <c r="JLL142" s="343"/>
      <c r="JLM142" s="343"/>
      <c r="JLN142" s="343"/>
      <c r="JLO142" s="343"/>
      <c r="JLP142" s="343"/>
      <c r="JLQ142" s="343"/>
      <c r="JLR142" s="343"/>
      <c r="JLS142" s="343"/>
      <c r="JLT142" s="343"/>
      <c r="JLU142" s="343"/>
      <c r="JLV142" s="343"/>
      <c r="JLW142" s="343"/>
      <c r="JLX142" s="343"/>
      <c r="JLY142" s="343"/>
      <c r="JLZ142" s="343"/>
      <c r="JMA142" s="343"/>
      <c r="JMB142" s="343"/>
      <c r="JMC142" s="343"/>
      <c r="JMD142" s="343"/>
      <c r="JME142" s="343"/>
      <c r="JMF142" s="343"/>
      <c r="JMG142" s="343"/>
      <c r="JMH142" s="343"/>
      <c r="JMI142" s="343"/>
      <c r="JMJ142" s="343"/>
      <c r="JMK142" s="343"/>
      <c r="JML142" s="343"/>
      <c r="JMM142" s="343"/>
      <c r="JMN142" s="343"/>
      <c r="JMO142" s="343"/>
      <c r="JMP142" s="343"/>
      <c r="JMQ142" s="343"/>
      <c r="JMR142" s="343"/>
      <c r="JMS142" s="343"/>
      <c r="JMT142" s="343"/>
      <c r="JMU142" s="343"/>
      <c r="JMV142" s="343"/>
      <c r="JMW142" s="343"/>
      <c r="JMX142" s="343"/>
      <c r="JMY142" s="343"/>
      <c r="JMZ142" s="343"/>
      <c r="JNA142" s="343"/>
      <c r="JNB142" s="343"/>
      <c r="JNC142" s="343"/>
      <c r="JND142" s="343"/>
      <c r="JNE142" s="343"/>
      <c r="JNF142" s="343"/>
      <c r="JNG142" s="343"/>
      <c r="JNH142" s="343"/>
      <c r="JNI142" s="343"/>
      <c r="JNJ142" s="343"/>
      <c r="JNK142" s="343"/>
      <c r="JNL142" s="343"/>
      <c r="JNM142" s="343"/>
      <c r="JNN142" s="343"/>
      <c r="JNO142" s="343"/>
      <c r="JNP142" s="343"/>
      <c r="JNQ142" s="343"/>
      <c r="JNR142" s="343"/>
      <c r="JNS142" s="343"/>
      <c r="JNT142" s="343"/>
      <c r="JNU142" s="343"/>
      <c r="JNV142" s="343"/>
      <c r="JNW142" s="343"/>
      <c r="JNX142" s="343"/>
      <c r="JNY142" s="343"/>
      <c r="JNZ142" s="343"/>
      <c r="JOA142" s="343"/>
      <c r="JOB142" s="343"/>
      <c r="JOC142" s="343"/>
      <c r="JOD142" s="343"/>
      <c r="JOE142" s="343"/>
      <c r="JOF142" s="343"/>
      <c r="JOG142" s="343"/>
      <c r="JOH142" s="343"/>
      <c r="JOI142" s="343"/>
      <c r="JOJ142" s="343"/>
      <c r="JOK142" s="343"/>
      <c r="JOL142" s="343"/>
      <c r="JOM142" s="343"/>
      <c r="JON142" s="343"/>
      <c r="JOO142" s="343"/>
      <c r="JOP142" s="343"/>
      <c r="JOQ142" s="343"/>
      <c r="JOR142" s="343"/>
      <c r="JOS142" s="343"/>
      <c r="JOT142" s="343"/>
      <c r="JOU142" s="343"/>
      <c r="JOV142" s="343"/>
      <c r="JOW142" s="343"/>
      <c r="JOX142" s="343"/>
      <c r="JOY142" s="343"/>
      <c r="JOZ142" s="343"/>
      <c r="JPA142" s="343"/>
      <c r="JPB142" s="343"/>
      <c r="JPC142" s="343"/>
      <c r="JPD142" s="343"/>
      <c r="JPE142" s="343"/>
      <c r="JPF142" s="343"/>
      <c r="JPG142" s="343"/>
      <c r="JPH142" s="343"/>
      <c r="JPI142" s="343"/>
      <c r="JPJ142" s="343"/>
      <c r="JPK142" s="343"/>
      <c r="JPL142" s="343"/>
      <c r="JPM142" s="343"/>
      <c r="JPN142" s="343"/>
      <c r="JPO142" s="343"/>
      <c r="JPP142" s="343"/>
      <c r="JPQ142" s="343"/>
      <c r="JPR142" s="343"/>
      <c r="JPS142" s="343"/>
      <c r="JPT142" s="343"/>
      <c r="JPU142" s="343"/>
      <c r="JPV142" s="343"/>
      <c r="JPW142" s="343"/>
      <c r="JPX142" s="343"/>
      <c r="JPY142" s="343"/>
      <c r="JPZ142" s="343"/>
      <c r="JQA142" s="343"/>
      <c r="JQB142" s="343"/>
      <c r="JQC142" s="343"/>
      <c r="JQD142" s="343"/>
      <c r="JQE142" s="343"/>
      <c r="JQF142" s="343"/>
      <c r="JQG142" s="343"/>
      <c r="JQH142" s="343"/>
      <c r="JQI142" s="343"/>
      <c r="JQJ142" s="343"/>
      <c r="JQK142" s="343"/>
      <c r="JQL142" s="343"/>
      <c r="JQM142" s="343"/>
      <c r="JQN142" s="343"/>
      <c r="JQO142" s="343"/>
      <c r="JQP142" s="343"/>
      <c r="JQQ142" s="343"/>
      <c r="JQR142" s="343"/>
      <c r="JQS142" s="343"/>
      <c r="JQT142" s="343"/>
      <c r="JQU142" s="343"/>
      <c r="JQV142" s="343"/>
      <c r="JQW142" s="343"/>
      <c r="JQX142" s="343"/>
      <c r="JQY142" s="343"/>
      <c r="JQZ142" s="343"/>
      <c r="JRA142" s="343"/>
      <c r="JRB142" s="343"/>
      <c r="JRC142" s="343"/>
      <c r="JRD142" s="343"/>
      <c r="JRE142" s="343"/>
      <c r="JRF142" s="343"/>
      <c r="JRG142" s="343"/>
      <c r="JRH142" s="343"/>
      <c r="JRI142" s="343"/>
      <c r="JRJ142" s="343"/>
      <c r="JRK142" s="343"/>
      <c r="JRL142" s="343"/>
      <c r="JRM142" s="343"/>
      <c r="JRN142" s="343"/>
      <c r="JRO142" s="343"/>
      <c r="JRP142" s="343"/>
      <c r="JRQ142" s="343"/>
      <c r="JRR142" s="343"/>
      <c r="JRS142" s="343"/>
      <c r="JRT142" s="343"/>
      <c r="JRU142" s="343"/>
      <c r="JRV142" s="343"/>
      <c r="JRW142" s="343"/>
      <c r="JRX142" s="343"/>
      <c r="JRY142" s="343"/>
      <c r="JRZ142" s="343"/>
      <c r="JSA142" s="343"/>
      <c r="JSB142" s="343"/>
      <c r="JSC142" s="343"/>
      <c r="JSD142" s="343"/>
      <c r="JSE142" s="343"/>
      <c r="JSF142" s="343"/>
      <c r="JSG142" s="343"/>
      <c r="JSH142" s="343"/>
      <c r="JSI142" s="343"/>
      <c r="JSJ142" s="343"/>
      <c r="JSK142" s="343"/>
      <c r="JSL142" s="343"/>
      <c r="JSM142" s="343"/>
      <c r="JSN142" s="343"/>
      <c r="JSO142" s="343"/>
      <c r="JSP142" s="343"/>
      <c r="JSQ142" s="343"/>
      <c r="JSR142" s="343"/>
      <c r="JSS142" s="343"/>
      <c r="JST142" s="343"/>
      <c r="JSU142" s="343"/>
      <c r="JSV142" s="343"/>
      <c r="JSW142" s="343"/>
      <c r="JSX142" s="343"/>
      <c r="JSY142" s="343"/>
      <c r="JSZ142" s="343"/>
      <c r="JTA142" s="343"/>
      <c r="JTB142" s="343"/>
      <c r="JTC142" s="343"/>
      <c r="JTD142" s="343"/>
      <c r="JTE142" s="343"/>
      <c r="JTF142" s="343"/>
      <c r="JTG142" s="343"/>
      <c r="JTH142" s="343"/>
      <c r="JTI142" s="343"/>
      <c r="JTJ142" s="343"/>
      <c r="JTK142" s="343"/>
      <c r="JTL142" s="343"/>
      <c r="JTM142" s="343"/>
      <c r="JTN142" s="343"/>
      <c r="JTO142" s="343"/>
      <c r="JTP142" s="343"/>
      <c r="JTQ142" s="343"/>
      <c r="JTR142" s="343"/>
      <c r="JTS142" s="343"/>
      <c r="JTT142" s="343"/>
      <c r="JTU142" s="343"/>
      <c r="JTV142" s="343"/>
      <c r="JTW142" s="343"/>
      <c r="JTX142" s="343"/>
      <c r="JTY142" s="343"/>
      <c r="JTZ142" s="343"/>
      <c r="JUA142" s="343"/>
      <c r="JUB142" s="343"/>
      <c r="JUC142" s="343"/>
      <c r="JUD142" s="343"/>
      <c r="JUE142" s="343"/>
      <c r="JUF142" s="343"/>
      <c r="JUG142" s="343"/>
      <c r="JUH142" s="343"/>
      <c r="JUI142" s="343"/>
      <c r="JUJ142" s="343"/>
      <c r="JUK142" s="343"/>
      <c r="JUL142" s="343"/>
      <c r="JUM142" s="343"/>
      <c r="JUN142" s="343"/>
      <c r="JUO142" s="343"/>
      <c r="JUP142" s="343"/>
      <c r="JUQ142" s="343"/>
      <c r="JUR142" s="343"/>
      <c r="JUS142" s="343"/>
      <c r="JUT142" s="343"/>
      <c r="JUU142" s="343"/>
      <c r="JUV142" s="343"/>
      <c r="JUW142" s="343"/>
      <c r="JUX142" s="343"/>
      <c r="JUY142" s="343"/>
      <c r="JUZ142" s="343"/>
      <c r="JVA142" s="343"/>
      <c r="JVB142" s="343"/>
      <c r="JVC142" s="343"/>
      <c r="JVD142" s="343"/>
      <c r="JVE142" s="343"/>
      <c r="JVF142" s="343"/>
      <c r="JVG142" s="343"/>
      <c r="JVH142" s="343"/>
      <c r="JVI142" s="343"/>
      <c r="JVJ142" s="343"/>
      <c r="JVK142" s="343"/>
      <c r="JVL142" s="343"/>
      <c r="JVM142" s="343"/>
      <c r="JVN142" s="343"/>
      <c r="JVO142" s="343"/>
      <c r="JVP142" s="343"/>
      <c r="JVQ142" s="343"/>
      <c r="JVR142" s="343"/>
      <c r="JVS142" s="343"/>
      <c r="JVT142" s="343"/>
      <c r="JVU142" s="343"/>
      <c r="JVV142" s="343"/>
      <c r="JVW142" s="343"/>
      <c r="JVX142" s="343"/>
      <c r="JVY142" s="343"/>
      <c r="JVZ142" s="343"/>
      <c r="JWA142" s="343"/>
      <c r="JWB142" s="343"/>
      <c r="JWC142" s="343"/>
      <c r="JWD142" s="343"/>
      <c r="JWE142" s="343"/>
      <c r="JWF142" s="343"/>
      <c r="JWG142" s="343"/>
      <c r="JWH142" s="343"/>
      <c r="JWI142" s="343"/>
      <c r="JWJ142" s="343"/>
      <c r="JWK142" s="343"/>
      <c r="JWL142" s="343"/>
      <c r="JWM142" s="343"/>
      <c r="JWN142" s="343"/>
      <c r="JWO142" s="343"/>
      <c r="JWP142" s="343"/>
      <c r="JWQ142" s="343"/>
      <c r="JWR142" s="343"/>
      <c r="JWS142" s="343"/>
      <c r="JWT142" s="343"/>
      <c r="JWU142" s="343"/>
      <c r="JWV142" s="343"/>
      <c r="JWW142" s="343"/>
      <c r="JWX142" s="343"/>
      <c r="JWY142" s="343"/>
      <c r="JWZ142" s="343"/>
      <c r="JXA142" s="343"/>
      <c r="JXB142" s="343"/>
      <c r="JXC142" s="343"/>
      <c r="JXD142" s="343"/>
      <c r="JXE142" s="343"/>
      <c r="JXF142" s="343"/>
      <c r="JXG142" s="343"/>
      <c r="JXH142" s="343"/>
      <c r="JXI142" s="343"/>
      <c r="JXJ142" s="343"/>
      <c r="JXK142" s="343"/>
      <c r="JXL142" s="343"/>
      <c r="JXM142" s="343"/>
      <c r="JXN142" s="343"/>
      <c r="JXO142" s="343"/>
      <c r="JXP142" s="343"/>
      <c r="JXQ142" s="343"/>
      <c r="JXR142" s="343"/>
      <c r="JXS142" s="343"/>
      <c r="JXT142" s="343"/>
      <c r="JXU142" s="343"/>
      <c r="JXV142" s="343"/>
      <c r="JXW142" s="343"/>
      <c r="JXX142" s="343"/>
      <c r="JXY142" s="343"/>
      <c r="JXZ142" s="343"/>
      <c r="JYA142" s="343"/>
      <c r="JYB142" s="343"/>
      <c r="JYC142" s="343"/>
      <c r="JYD142" s="343"/>
      <c r="JYE142" s="343"/>
      <c r="JYF142" s="343"/>
      <c r="JYG142" s="343"/>
      <c r="JYH142" s="343"/>
      <c r="JYI142" s="343"/>
      <c r="JYJ142" s="343"/>
      <c r="JYK142" s="343"/>
      <c r="JYL142" s="343"/>
      <c r="JYM142" s="343"/>
      <c r="JYN142" s="343"/>
      <c r="JYO142" s="343"/>
      <c r="JYP142" s="343"/>
      <c r="JYQ142" s="343"/>
      <c r="JYR142" s="343"/>
      <c r="JYS142" s="343"/>
      <c r="JYT142" s="343"/>
      <c r="JYU142" s="343"/>
      <c r="JYV142" s="343"/>
      <c r="JYW142" s="343"/>
      <c r="JYX142" s="343"/>
      <c r="JYY142" s="343"/>
      <c r="JYZ142" s="343"/>
      <c r="JZA142" s="343"/>
      <c r="JZB142" s="343"/>
      <c r="JZC142" s="343"/>
      <c r="JZD142" s="343"/>
      <c r="JZE142" s="343"/>
      <c r="JZF142" s="343"/>
      <c r="JZG142" s="343"/>
      <c r="JZH142" s="343"/>
      <c r="JZI142" s="343"/>
      <c r="JZJ142" s="343"/>
      <c r="JZK142" s="343"/>
      <c r="JZL142" s="343"/>
      <c r="JZM142" s="343"/>
      <c r="JZN142" s="343"/>
      <c r="JZO142" s="343"/>
      <c r="JZP142" s="343"/>
      <c r="JZQ142" s="343"/>
      <c r="JZR142" s="343"/>
      <c r="JZS142" s="343"/>
      <c r="JZT142" s="343"/>
      <c r="JZU142" s="343"/>
      <c r="JZV142" s="343"/>
      <c r="JZW142" s="343"/>
      <c r="JZX142" s="343"/>
      <c r="JZY142" s="343"/>
      <c r="JZZ142" s="343"/>
      <c r="KAA142" s="343"/>
      <c r="KAB142" s="343"/>
      <c r="KAC142" s="343"/>
      <c r="KAD142" s="343"/>
      <c r="KAE142" s="343"/>
      <c r="KAF142" s="343"/>
      <c r="KAG142" s="343"/>
      <c r="KAH142" s="343"/>
      <c r="KAI142" s="343"/>
      <c r="KAJ142" s="343"/>
      <c r="KAK142" s="343"/>
      <c r="KAL142" s="343"/>
      <c r="KAM142" s="343"/>
      <c r="KAN142" s="343"/>
      <c r="KAO142" s="343"/>
      <c r="KAP142" s="343"/>
      <c r="KAQ142" s="343"/>
      <c r="KAR142" s="343"/>
      <c r="KAS142" s="343"/>
      <c r="KAT142" s="343"/>
      <c r="KAU142" s="343"/>
      <c r="KAV142" s="343"/>
      <c r="KAW142" s="343"/>
      <c r="KAX142" s="343"/>
      <c r="KAY142" s="343"/>
      <c r="KAZ142" s="343"/>
      <c r="KBA142" s="343"/>
      <c r="KBB142" s="343"/>
      <c r="KBC142" s="343"/>
      <c r="KBD142" s="343"/>
      <c r="KBE142" s="343"/>
      <c r="KBF142" s="343"/>
      <c r="KBG142" s="343"/>
      <c r="KBH142" s="343"/>
      <c r="KBI142" s="343"/>
      <c r="KBJ142" s="343"/>
      <c r="KBK142" s="343"/>
      <c r="KBL142" s="343"/>
      <c r="KBM142" s="343"/>
      <c r="KBN142" s="343"/>
      <c r="KBO142" s="343"/>
      <c r="KBP142" s="343"/>
      <c r="KBQ142" s="343"/>
      <c r="KBR142" s="343"/>
      <c r="KBS142" s="343"/>
      <c r="KBT142" s="343"/>
      <c r="KBU142" s="343"/>
      <c r="KBV142" s="343"/>
      <c r="KBW142" s="343"/>
      <c r="KBX142" s="343"/>
      <c r="KBY142" s="343"/>
      <c r="KBZ142" s="343"/>
      <c r="KCA142" s="343"/>
      <c r="KCB142" s="343"/>
      <c r="KCC142" s="343"/>
      <c r="KCD142" s="343"/>
      <c r="KCE142" s="343"/>
      <c r="KCF142" s="343"/>
      <c r="KCG142" s="343"/>
      <c r="KCH142" s="343"/>
      <c r="KCI142" s="343"/>
      <c r="KCJ142" s="343"/>
      <c r="KCK142" s="343"/>
      <c r="KCL142" s="343"/>
      <c r="KCM142" s="343"/>
      <c r="KCN142" s="343"/>
      <c r="KCO142" s="343"/>
      <c r="KCP142" s="343"/>
      <c r="KCQ142" s="343"/>
      <c r="KCR142" s="343"/>
      <c r="KCS142" s="343"/>
      <c r="KCT142" s="343"/>
      <c r="KCU142" s="343"/>
      <c r="KCV142" s="343"/>
      <c r="KCW142" s="343"/>
      <c r="KCX142" s="343"/>
      <c r="KCY142" s="343"/>
      <c r="KCZ142" s="343"/>
      <c r="KDA142" s="343"/>
      <c r="KDB142" s="343"/>
      <c r="KDC142" s="343"/>
      <c r="KDD142" s="343"/>
      <c r="KDE142" s="343"/>
      <c r="KDF142" s="343"/>
      <c r="KDG142" s="343"/>
      <c r="KDH142" s="343"/>
      <c r="KDI142" s="343"/>
      <c r="KDJ142" s="343"/>
      <c r="KDK142" s="343"/>
      <c r="KDL142" s="343"/>
      <c r="KDM142" s="343"/>
      <c r="KDN142" s="343"/>
      <c r="KDO142" s="343"/>
      <c r="KDP142" s="343"/>
      <c r="KDQ142" s="343"/>
      <c r="KDR142" s="343"/>
      <c r="KDS142" s="343"/>
      <c r="KDT142" s="343"/>
      <c r="KDU142" s="343"/>
      <c r="KDV142" s="343"/>
      <c r="KDW142" s="343"/>
      <c r="KDX142" s="343"/>
      <c r="KDY142" s="343"/>
      <c r="KDZ142" s="343"/>
      <c r="KEA142" s="343"/>
      <c r="KEB142" s="343"/>
      <c r="KEC142" s="343"/>
      <c r="KED142" s="343"/>
      <c r="KEE142" s="343"/>
      <c r="KEF142" s="343"/>
      <c r="KEG142" s="343"/>
      <c r="KEH142" s="343"/>
      <c r="KEI142" s="343"/>
      <c r="KEJ142" s="343"/>
      <c r="KEK142" s="343"/>
      <c r="KEL142" s="343"/>
      <c r="KEM142" s="343"/>
      <c r="KEN142" s="343"/>
      <c r="KEO142" s="343"/>
      <c r="KEP142" s="343"/>
      <c r="KEQ142" s="343"/>
      <c r="KER142" s="343"/>
      <c r="KES142" s="343"/>
      <c r="KET142" s="343"/>
      <c r="KEU142" s="343"/>
      <c r="KEV142" s="343"/>
      <c r="KEW142" s="343"/>
      <c r="KEX142" s="343"/>
      <c r="KEY142" s="343"/>
      <c r="KEZ142" s="343"/>
      <c r="KFA142" s="343"/>
      <c r="KFB142" s="343"/>
      <c r="KFC142" s="343"/>
      <c r="KFD142" s="343"/>
      <c r="KFE142" s="343"/>
      <c r="KFF142" s="343"/>
      <c r="KFG142" s="343"/>
      <c r="KFH142" s="343"/>
      <c r="KFI142" s="343"/>
      <c r="KFJ142" s="343"/>
      <c r="KFK142" s="343"/>
      <c r="KFL142" s="343"/>
      <c r="KFM142" s="343"/>
      <c r="KFN142" s="343"/>
      <c r="KFO142" s="343"/>
      <c r="KFP142" s="343"/>
      <c r="KFQ142" s="343"/>
      <c r="KFR142" s="343"/>
      <c r="KFS142" s="343"/>
      <c r="KFT142" s="343"/>
      <c r="KFU142" s="343"/>
      <c r="KFV142" s="343"/>
      <c r="KFW142" s="343"/>
      <c r="KFX142" s="343"/>
      <c r="KFY142" s="343"/>
      <c r="KFZ142" s="343"/>
      <c r="KGA142" s="343"/>
      <c r="KGB142" s="343"/>
      <c r="KGC142" s="343"/>
      <c r="KGD142" s="343"/>
      <c r="KGE142" s="343"/>
      <c r="KGF142" s="343"/>
      <c r="KGG142" s="343"/>
      <c r="KGH142" s="343"/>
      <c r="KGI142" s="343"/>
      <c r="KGJ142" s="343"/>
      <c r="KGK142" s="343"/>
      <c r="KGL142" s="343"/>
      <c r="KGM142" s="343"/>
      <c r="KGN142" s="343"/>
      <c r="KGO142" s="343"/>
      <c r="KGP142" s="343"/>
      <c r="KGQ142" s="343"/>
      <c r="KGR142" s="343"/>
      <c r="KGS142" s="343"/>
      <c r="KGT142" s="343"/>
      <c r="KGU142" s="343"/>
      <c r="KGV142" s="343"/>
      <c r="KGW142" s="343"/>
      <c r="KGX142" s="343"/>
      <c r="KGY142" s="343"/>
      <c r="KGZ142" s="343"/>
      <c r="KHA142" s="343"/>
      <c r="KHB142" s="343"/>
      <c r="KHC142" s="343"/>
      <c r="KHD142" s="343"/>
      <c r="KHE142" s="343"/>
      <c r="KHF142" s="343"/>
      <c r="KHG142" s="343"/>
      <c r="KHH142" s="343"/>
      <c r="KHI142" s="343"/>
      <c r="KHJ142" s="343"/>
      <c r="KHK142" s="343"/>
      <c r="KHL142" s="343"/>
      <c r="KHM142" s="343"/>
      <c r="KHN142" s="343"/>
      <c r="KHO142" s="343"/>
      <c r="KHP142" s="343"/>
      <c r="KHQ142" s="343"/>
      <c r="KHR142" s="343"/>
      <c r="KHS142" s="343"/>
      <c r="KHT142" s="343"/>
      <c r="KHU142" s="343"/>
      <c r="KHV142" s="343"/>
      <c r="KHW142" s="343"/>
      <c r="KHX142" s="343"/>
      <c r="KHY142" s="343"/>
      <c r="KHZ142" s="343"/>
      <c r="KIA142" s="343"/>
      <c r="KIB142" s="343"/>
      <c r="KIC142" s="343"/>
      <c r="KID142" s="343"/>
      <c r="KIE142" s="343"/>
      <c r="KIF142" s="343"/>
      <c r="KIG142" s="343"/>
      <c r="KIH142" s="343"/>
      <c r="KII142" s="343"/>
      <c r="KIJ142" s="343"/>
      <c r="KIK142" s="343"/>
      <c r="KIL142" s="343"/>
      <c r="KIM142" s="343"/>
      <c r="KIN142" s="343"/>
      <c r="KIO142" s="343"/>
      <c r="KIP142" s="343"/>
      <c r="KIQ142" s="343"/>
      <c r="KIR142" s="343"/>
      <c r="KIS142" s="343"/>
      <c r="KIT142" s="343"/>
      <c r="KIU142" s="343"/>
      <c r="KIV142" s="343"/>
      <c r="KIW142" s="343"/>
      <c r="KIX142" s="343"/>
      <c r="KIY142" s="343"/>
      <c r="KIZ142" s="343"/>
      <c r="KJA142" s="343"/>
      <c r="KJB142" s="343"/>
      <c r="KJC142" s="343"/>
      <c r="KJD142" s="343"/>
      <c r="KJE142" s="343"/>
      <c r="KJF142" s="343"/>
      <c r="KJG142" s="343"/>
      <c r="KJH142" s="343"/>
      <c r="KJI142" s="343"/>
      <c r="KJJ142" s="343"/>
      <c r="KJK142" s="343"/>
      <c r="KJL142" s="343"/>
      <c r="KJM142" s="343"/>
      <c r="KJN142" s="343"/>
      <c r="KJO142" s="343"/>
      <c r="KJP142" s="343"/>
      <c r="KJQ142" s="343"/>
      <c r="KJR142" s="343"/>
      <c r="KJS142" s="343"/>
      <c r="KJT142" s="343"/>
      <c r="KJU142" s="343"/>
      <c r="KJV142" s="343"/>
      <c r="KJW142" s="343"/>
      <c r="KJX142" s="343"/>
      <c r="KJY142" s="343"/>
      <c r="KJZ142" s="343"/>
      <c r="KKA142" s="343"/>
      <c r="KKB142" s="343"/>
      <c r="KKC142" s="343"/>
      <c r="KKD142" s="343"/>
      <c r="KKE142" s="343"/>
      <c r="KKF142" s="343"/>
      <c r="KKG142" s="343"/>
      <c r="KKH142" s="343"/>
      <c r="KKI142" s="343"/>
      <c r="KKJ142" s="343"/>
      <c r="KKK142" s="343"/>
      <c r="KKL142" s="343"/>
      <c r="KKM142" s="343"/>
      <c r="KKN142" s="343"/>
      <c r="KKO142" s="343"/>
      <c r="KKP142" s="343"/>
      <c r="KKQ142" s="343"/>
      <c r="KKR142" s="343"/>
      <c r="KKS142" s="343"/>
      <c r="KKT142" s="343"/>
      <c r="KKU142" s="343"/>
      <c r="KKV142" s="343"/>
      <c r="KKW142" s="343"/>
      <c r="KKX142" s="343"/>
      <c r="KKY142" s="343"/>
      <c r="KKZ142" s="343"/>
      <c r="KLA142" s="343"/>
      <c r="KLB142" s="343"/>
      <c r="KLC142" s="343"/>
      <c r="KLD142" s="343"/>
      <c r="KLE142" s="343"/>
      <c r="KLF142" s="343"/>
      <c r="KLG142" s="343"/>
      <c r="KLH142" s="343"/>
      <c r="KLI142" s="343"/>
      <c r="KLJ142" s="343"/>
      <c r="KLK142" s="343"/>
      <c r="KLL142" s="343"/>
      <c r="KLM142" s="343"/>
      <c r="KLN142" s="343"/>
      <c r="KLO142" s="343"/>
      <c r="KLP142" s="343"/>
      <c r="KLQ142" s="343"/>
      <c r="KLR142" s="343"/>
      <c r="KLS142" s="343"/>
      <c r="KLT142" s="343"/>
      <c r="KLU142" s="343"/>
      <c r="KLV142" s="343"/>
      <c r="KLW142" s="343"/>
      <c r="KLX142" s="343"/>
      <c r="KLY142" s="343"/>
      <c r="KLZ142" s="343"/>
      <c r="KMA142" s="343"/>
      <c r="KMB142" s="343"/>
      <c r="KMC142" s="343"/>
      <c r="KMD142" s="343"/>
      <c r="KME142" s="343"/>
      <c r="KMF142" s="343"/>
      <c r="KMG142" s="343"/>
      <c r="KMH142" s="343"/>
      <c r="KMI142" s="343"/>
      <c r="KMJ142" s="343"/>
      <c r="KMK142" s="343"/>
      <c r="KML142" s="343"/>
      <c r="KMM142" s="343"/>
      <c r="KMN142" s="343"/>
      <c r="KMO142" s="343"/>
      <c r="KMP142" s="343"/>
      <c r="KMQ142" s="343"/>
      <c r="KMR142" s="343"/>
      <c r="KMS142" s="343"/>
      <c r="KMT142" s="343"/>
      <c r="KMU142" s="343"/>
      <c r="KMV142" s="343"/>
      <c r="KMW142" s="343"/>
      <c r="KMX142" s="343"/>
      <c r="KMY142" s="343"/>
      <c r="KMZ142" s="343"/>
      <c r="KNA142" s="343"/>
      <c r="KNB142" s="343"/>
      <c r="KNC142" s="343"/>
      <c r="KND142" s="343"/>
      <c r="KNE142" s="343"/>
      <c r="KNF142" s="343"/>
      <c r="KNG142" s="343"/>
      <c r="KNH142" s="343"/>
      <c r="KNI142" s="343"/>
      <c r="KNJ142" s="343"/>
      <c r="KNK142" s="343"/>
      <c r="KNL142" s="343"/>
      <c r="KNM142" s="343"/>
      <c r="KNN142" s="343"/>
      <c r="KNO142" s="343"/>
      <c r="KNP142" s="343"/>
      <c r="KNQ142" s="343"/>
      <c r="KNR142" s="343"/>
      <c r="KNS142" s="343"/>
      <c r="KNT142" s="343"/>
      <c r="KNU142" s="343"/>
      <c r="KNV142" s="343"/>
      <c r="KNW142" s="343"/>
      <c r="KNX142" s="343"/>
      <c r="KNY142" s="343"/>
      <c r="KNZ142" s="343"/>
      <c r="KOA142" s="343"/>
      <c r="KOB142" s="343"/>
      <c r="KOC142" s="343"/>
      <c r="KOD142" s="343"/>
      <c r="KOE142" s="343"/>
      <c r="KOF142" s="343"/>
      <c r="KOG142" s="343"/>
      <c r="KOH142" s="343"/>
      <c r="KOI142" s="343"/>
      <c r="KOJ142" s="343"/>
      <c r="KOK142" s="343"/>
      <c r="KOL142" s="343"/>
      <c r="KOM142" s="343"/>
      <c r="KON142" s="343"/>
      <c r="KOO142" s="343"/>
      <c r="KOP142" s="343"/>
      <c r="KOQ142" s="343"/>
      <c r="KOR142" s="343"/>
      <c r="KOS142" s="343"/>
      <c r="KOT142" s="343"/>
      <c r="KOU142" s="343"/>
      <c r="KOV142" s="343"/>
      <c r="KOW142" s="343"/>
      <c r="KOX142" s="343"/>
      <c r="KOY142" s="343"/>
      <c r="KOZ142" s="343"/>
      <c r="KPA142" s="343"/>
      <c r="KPB142" s="343"/>
      <c r="KPC142" s="343"/>
      <c r="KPD142" s="343"/>
      <c r="KPE142" s="343"/>
      <c r="KPF142" s="343"/>
      <c r="KPG142" s="343"/>
      <c r="KPH142" s="343"/>
      <c r="KPI142" s="343"/>
      <c r="KPJ142" s="343"/>
      <c r="KPK142" s="343"/>
      <c r="KPL142" s="343"/>
      <c r="KPM142" s="343"/>
      <c r="KPN142" s="343"/>
      <c r="KPO142" s="343"/>
      <c r="KPP142" s="343"/>
      <c r="KPQ142" s="343"/>
      <c r="KPR142" s="343"/>
      <c r="KPS142" s="343"/>
      <c r="KPT142" s="343"/>
      <c r="KPU142" s="343"/>
      <c r="KPV142" s="343"/>
      <c r="KPW142" s="343"/>
      <c r="KPX142" s="343"/>
      <c r="KPY142" s="343"/>
      <c r="KPZ142" s="343"/>
      <c r="KQA142" s="343"/>
      <c r="KQB142" s="343"/>
      <c r="KQC142" s="343"/>
      <c r="KQD142" s="343"/>
      <c r="KQE142" s="343"/>
      <c r="KQF142" s="343"/>
      <c r="KQG142" s="343"/>
      <c r="KQH142" s="343"/>
      <c r="KQI142" s="343"/>
      <c r="KQJ142" s="343"/>
      <c r="KQK142" s="343"/>
      <c r="KQL142" s="343"/>
      <c r="KQM142" s="343"/>
      <c r="KQN142" s="343"/>
      <c r="KQO142" s="343"/>
      <c r="KQP142" s="343"/>
      <c r="KQQ142" s="343"/>
      <c r="KQR142" s="343"/>
      <c r="KQS142" s="343"/>
      <c r="KQT142" s="343"/>
      <c r="KQU142" s="343"/>
      <c r="KQV142" s="343"/>
      <c r="KQW142" s="343"/>
      <c r="KQX142" s="343"/>
      <c r="KQY142" s="343"/>
      <c r="KQZ142" s="343"/>
      <c r="KRA142" s="343"/>
      <c r="KRB142" s="343"/>
      <c r="KRC142" s="343"/>
      <c r="KRD142" s="343"/>
      <c r="KRE142" s="343"/>
      <c r="KRF142" s="343"/>
      <c r="KRG142" s="343"/>
      <c r="KRH142" s="343"/>
      <c r="KRI142" s="343"/>
      <c r="KRJ142" s="343"/>
      <c r="KRK142" s="343"/>
      <c r="KRL142" s="343"/>
      <c r="KRM142" s="343"/>
      <c r="KRN142" s="343"/>
      <c r="KRO142" s="343"/>
      <c r="KRP142" s="343"/>
      <c r="KRQ142" s="343"/>
      <c r="KRR142" s="343"/>
      <c r="KRS142" s="343"/>
      <c r="KRT142" s="343"/>
      <c r="KRU142" s="343"/>
      <c r="KRV142" s="343"/>
      <c r="KRW142" s="343"/>
      <c r="KRX142" s="343"/>
      <c r="KRY142" s="343"/>
      <c r="KRZ142" s="343"/>
      <c r="KSA142" s="343"/>
      <c r="KSB142" s="343"/>
      <c r="KSC142" s="343"/>
      <c r="KSD142" s="343"/>
      <c r="KSE142" s="343"/>
      <c r="KSF142" s="343"/>
      <c r="KSG142" s="343"/>
      <c r="KSH142" s="343"/>
      <c r="KSI142" s="343"/>
      <c r="KSJ142" s="343"/>
      <c r="KSK142" s="343"/>
      <c r="KSL142" s="343"/>
      <c r="KSM142" s="343"/>
      <c r="KSN142" s="343"/>
      <c r="KSO142" s="343"/>
      <c r="KSP142" s="343"/>
      <c r="KSQ142" s="343"/>
      <c r="KSR142" s="343"/>
      <c r="KSS142" s="343"/>
      <c r="KST142" s="343"/>
      <c r="KSU142" s="343"/>
      <c r="KSV142" s="343"/>
      <c r="KSW142" s="343"/>
      <c r="KSX142" s="343"/>
      <c r="KSY142" s="343"/>
      <c r="KSZ142" s="343"/>
      <c r="KTA142" s="343"/>
      <c r="KTB142" s="343"/>
      <c r="KTC142" s="343"/>
      <c r="KTD142" s="343"/>
      <c r="KTE142" s="343"/>
      <c r="KTF142" s="343"/>
      <c r="KTG142" s="343"/>
      <c r="KTH142" s="343"/>
      <c r="KTI142" s="343"/>
      <c r="KTJ142" s="343"/>
      <c r="KTK142" s="343"/>
      <c r="KTL142" s="343"/>
      <c r="KTM142" s="343"/>
      <c r="KTN142" s="343"/>
      <c r="KTO142" s="343"/>
      <c r="KTP142" s="343"/>
      <c r="KTQ142" s="343"/>
      <c r="KTR142" s="343"/>
      <c r="KTS142" s="343"/>
      <c r="KTT142" s="343"/>
      <c r="KTU142" s="343"/>
      <c r="KTV142" s="343"/>
      <c r="KTW142" s="343"/>
      <c r="KTX142" s="343"/>
      <c r="KTY142" s="343"/>
      <c r="KTZ142" s="343"/>
      <c r="KUA142" s="343"/>
      <c r="KUB142" s="343"/>
      <c r="KUC142" s="343"/>
      <c r="KUD142" s="343"/>
      <c r="KUE142" s="343"/>
      <c r="KUF142" s="343"/>
      <c r="KUG142" s="343"/>
      <c r="KUH142" s="343"/>
      <c r="KUI142" s="343"/>
      <c r="KUJ142" s="343"/>
      <c r="KUK142" s="343"/>
      <c r="KUL142" s="343"/>
      <c r="KUM142" s="343"/>
      <c r="KUN142" s="343"/>
      <c r="KUO142" s="343"/>
      <c r="KUP142" s="343"/>
      <c r="KUQ142" s="343"/>
      <c r="KUR142" s="343"/>
      <c r="KUS142" s="343"/>
      <c r="KUT142" s="343"/>
      <c r="KUU142" s="343"/>
      <c r="KUV142" s="343"/>
      <c r="KUW142" s="343"/>
      <c r="KUX142" s="343"/>
      <c r="KUY142" s="343"/>
      <c r="KUZ142" s="343"/>
      <c r="KVA142" s="343"/>
      <c r="KVB142" s="343"/>
      <c r="KVC142" s="343"/>
      <c r="KVD142" s="343"/>
      <c r="KVE142" s="343"/>
      <c r="KVF142" s="343"/>
      <c r="KVG142" s="343"/>
      <c r="KVH142" s="343"/>
      <c r="KVI142" s="343"/>
      <c r="KVJ142" s="343"/>
      <c r="KVK142" s="343"/>
      <c r="KVL142" s="343"/>
      <c r="KVM142" s="343"/>
      <c r="KVN142" s="343"/>
      <c r="KVO142" s="343"/>
      <c r="KVP142" s="343"/>
      <c r="KVQ142" s="343"/>
      <c r="KVR142" s="343"/>
      <c r="KVS142" s="343"/>
      <c r="KVT142" s="343"/>
      <c r="KVU142" s="343"/>
      <c r="KVV142" s="343"/>
      <c r="KVW142" s="343"/>
      <c r="KVX142" s="343"/>
      <c r="KVY142" s="343"/>
      <c r="KVZ142" s="343"/>
      <c r="KWA142" s="343"/>
      <c r="KWB142" s="343"/>
      <c r="KWC142" s="343"/>
      <c r="KWD142" s="343"/>
      <c r="KWE142" s="343"/>
      <c r="KWF142" s="343"/>
      <c r="KWG142" s="343"/>
      <c r="KWH142" s="343"/>
      <c r="KWI142" s="343"/>
      <c r="KWJ142" s="343"/>
      <c r="KWK142" s="343"/>
      <c r="KWL142" s="343"/>
      <c r="KWM142" s="343"/>
      <c r="KWN142" s="343"/>
      <c r="KWO142" s="343"/>
      <c r="KWP142" s="343"/>
      <c r="KWQ142" s="343"/>
      <c r="KWR142" s="343"/>
      <c r="KWS142" s="343"/>
      <c r="KWT142" s="343"/>
      <c r="KWU142" s="343"/>
      <c r="KWV142" s="343"/>
      <c r="KWW142" s="343"/>
      <c r="KWX142" s="343"/>
      <c r="KWY142" s="343"/>
      <c r="KWZ142" s="343"/>
      <c r="KXA142" s="343"/>
      <c r="KXB142" s="343"/>
      <c r="KXC142" s="343"/>
      <c r="KXD142" s="343"/>
      <c r="KXE142" s="343"/>
      <c r="KXF142" s="343"/>
      <c r="KXG142" s="343"/>
      <c r="KXH142" s="343"/>
      <c r="KXI142" s="343"/>
      <c r="KXJ142" s="343"/>
      <c r="KXK142" s="343"/>
      <c r="KXL142" s="343"/>
      <c r="KXM142" s="343"/>
      <c r="KXN142" s="343"/>
      <c r="KXO142" s="343"/>
      <c r="KXP142" s="343"/>
      <c r="KXQ142" s="343"/>
      <c r="KXR142" s="343"/>
      <c r="KXS142" s="343"/>
      <c r="KXT142" s="343"/>
      <c r="KXU142" s="343"/>
      <c r="KXV142" s="343"/>
      <c r="KXW142" s="343"/>
      <c r="KXX142" s="343"/>
      <c r="KXY142" s="343"/>
      <c r="KXZ142" s="343"/>
      <c r="KYA142" s="343"/>
      <c r="KYB142" s="343"/>
      <c r="KYC142" s="343"/>
      <c r="KYD142" s="343"/>
      <c r="KYE142" s="343"/>
      <c r="KYF142" s="343"/>
      <c r="KYG142" s="343"/>
      <c r="KYH142" s="343"/>
      <c r="KYI142" s="343"/>
      <c r="KYJ142" s="343"/>
      <c r="KYK142" s="343"/>
      <c r="KYL142" s="343"/>
      <c r="KYM142" s="343"/>
      <c r="KYN142" s="343"/>
      <c r="KYO142" s="343"/>
      <c r="KYP142" s="343"/>
      <c r="KYQ142" s="343"/>
      <c r="KYR142" s="343"/>
      <c r="KYS142" s="343"/>
      <c r="KYT142" s="343"/>
      <c r="KYU142" s="343"/>
      <c r="KYV142" s="343"/>
      <c r="KYW142" s="343"/>
      <c r="KYX142" s="343"/>
      <c r="KYY142" s="343"/>
      <c r="KYZ142" s="343"/>
      <c r="KZA142" s="343"/>
      <c r="KZB142" s="343"/>
      <c r="KZC142" s="343"/>
      <c r="KZD142" s="343"/>
      <c r="KZE142" s="343"/>
      <c r="KZF142" s="343"/>
      <c r="KZG142" s="343"/>
      <c r="KZH142" s="343"/>
      <c r="KZI142" s="343"/>
      <c r="KZJ142" s="343"/>
      <c r="KZK142" s="343"/>
      <c r="KZL142" s="343"/>
      <c r="KZM142" s="343"/>
      <c r="KZN142" s="343"/>
      <c r="KZO142" s="343"/>
      <c r="KZP142" s="343"/>
      <c r="KZQ142" s="343"/>
      <c r="KZR142" s="343"/>
      <c r="KZS142" s="343"/>
      <c r="KZT142" s="343"/>
      <c r="KZU142" s="343"/>
      <c r="KZV142" s="343"/>
      <c r="KZW142" s="343"/>
      <c r="KZX142" s="343"/>
      <c r="KZY142" s="343"/>
      <c r="KZZ142" s="343"/>
      <c r="LAA142" s="343"/>
      <c r="LAB142" s="343"/>
      <c r="LAC142" s="343"/>
      <c r="LAD142" s="343"/>
      <c r="LAE142" s="343"/>
      <c r="LAF142" s="343"/>
      <c r="LAG142" s="343"/>
      <c r="LAH142" s="343"/>
      <c r="LAI142" s="343"/>
      <c r="LAJ142" s="343"/>
      <c r="LAK142" s="343"/>
      <c r="LAL142" s="343"/>
      <c r="LAM142" s="343"/>
      <c r="LAN142" s="343"/>
      <c r="LAO142" s="343"/>
      <c r="LAP142" s="343"/>
      <c r="LAQ142" s="343"/>
      <c r="LAR142" s="343"/>
      <c r="LAS142" s="343"/>
      <c r="LAT142" s="343"/>
      <c r="LAU142" s="343"/>
      <c r="LAV142" s="343"/>
      <c r="LAW142" s="343"/>
      <c r="LAX142" s="343"/>
      <c r="LAY142" s="343"/>
      <c r="LAZ142" s="343"/>
      <c r="LBA142" s="343"/>
      <c r="LBB142" s="343"/>
      <c r="LBC142" s="343"/>
      <c r="LBD142" s="343"/>
      <c r="LBE142" s="343"/>
      <c r="LBF142" s="343"/>
      <c r="LBG142" s="343"/>
      <c r="LBH142" s="343"/>
      <c r="LBI142" s="343"/>
      <c r="LBJ142" s="343"/>
      <c r="LBK142" s="343"/>
      <c r="LBL142" s="343"/>
      <c r="LBM142" s="343"/>
      <c r="LBN142" s="343"/>
      <c r="LBO142" s="343"/>
      <c r="LBP142" s="343"/>
      <c r="LBQ142" s="343"/>
      <c r="LBR142" s="343"/>
      <c r="LBS142" s="343"/>
      <c r="LBT142" s="343"/>
      <c r="LBU142" s="343"/>
      <c r="LBV142" s="343"/>
      <c r="LBW142" s="343"/>
      <c r="LBX142" s="343"/>
      <c r="LBY142" s="343"/>
      <c r="LBZ142" s="343"/>
      <c r="LCA142" s="343"/>
      <c r="LCB142" s="343"/>
      <c r="LCC142" s="343"/>
      <c r="LCD142" s="343"/>
      <c r="LCE142" s="343"/>
      <c r="LCF142" s="343"/>
      <c r="LCG142" s="343"/>
      <c r="LCH142" s="343"/>
      <c r="LCI142" s="343"/>
      <c r="LCJ142" s="343"/>
      <c r="LCK142" s="343"/>
      <c r="LCL142" s="343"/>
      <c r="LCM142" s="343"/>
      <c r="LCN142" s="343"/>
      <c r="LCO142" s="343"/>
      <c r="LCP142" s="343"/>
      <c r="LCQ142" s="343"/>
      <c r="LCR142" s="343"/>
      <c r="LCS142" s="343"/>
      <c r="LCT142" s="343"/>
      <c r="LCU142" s="343"/>
      <c r="LCV142" s="343"/>
      <c r="LCW142" s="343"/>
      <c r="LCX142" s="343"/>
      <c r="LCY142" s="343"/>
      <c r="LCZ142" s="343"/>
      <c r="LDA142" s="343"/>
      <c r="LDB142" s="343"/>
      <c r="LDC142" s="343"/>
      <c r="LDD142" s="343"/>
      <c r="LDE142" s="343"/>
      <c r="LDF142" s="343"/>
      <c r="LDG142" s="343"/>
      <c r="LDH142" s="343"/>
      <c r="LDI142" s="343"/>
      <c r="LDJ142" s="343"/>
      <c r="LDK142" s="343"/>
      <c r="LDL142" s="343"/>
      <c r="LDM142" s="343"/>
      <c r="LDN142" s="343"/>
      <c r="LDO142" s="343"/>
      <c r="LDP142" s="343"/>
      <c r="LDQ142" s="343"/>
      <c r="LDR142" s="343"/>
      <c r="LDS142" s="343"/>
      <c r="LDT142" s="343"/>
      <c r="LDU142" s="343"/>
      <c r="LDV142" s="343"/>
      <c r="LDW142" s="343"/>
      <c r="LDX142" s="343"/>
      <c r="LDY142" s="343"/>
      <c r="LDZ142" s="343"/>
      <c r="LEA142" s="343"/>
      <c r="LEB142" s="343"/>
      <c r="LEC142" s="343"/>
      <c r="LED142" s="343"/>
      <c r="LEE142" s="343"/>
      <c r="LEF142" s="343"/>
      <c r="LEG142" s="343"/>
      <c r="LEH142" s="343"/>
      <c r="LEI142" s="343"/>
      <c r="LEJ142" s="343"/>
      <c r="LEK142" s="343"/>
      <c r="LEL142" s="343"/>
      <c r="LEM142" s="343"/>
      <c r="LEN142" s="343"/>
      <c r="LEO142" s="343"/>
      <c r="LEP142" s="343"/>
      <c r="LEQ142" s="343"/>
      <c r="LER142" s="343"/>
      <c r="LES142" s="343"/>
      <c r="LET142" s="343"/>
      <c r="LEU142" s="343"/>
      <c r="LEV142" s="343"/>
      <c r="LEW142" s="343"/>
      <c r="LEX142" s="343"/>
      <c r="LEY142" s="343"/>
      <c r="LEZ142" s="343"/>
      <c r="LFA142" s="343"/>
      <c r="LFB142" s="343"/>
      <c r="LFC142" s="343"/>
      <c r="LFD142" s="343"/>
      <c r="LFE142" s="343"/>
      <c r="LFF142" s="343"/>
      <c r="LFG142" s="343"/>
      <c r="LFH142" s="343"/>
      <c r="LFI142" s="343"/>
      <c r="LFJ142" s="343"/>
      <c r="LFK142" s="343"/>
      <c r="LFL142" s="343"/>
      <c r="LFM142" s="343"/>
      <c r="LFN142" s="343"/>
      <c r="LFO142" s="343"/>
      <c r="LFP142" s="343"/>
      <c r="LFQ142" s="343"/>
      <c r="LFR142" s="343"/>
      <c r="LFS142" s="343"/>
      <c r="LFT142" s="343"/>
      <c r="LFU142" s="343"/>
      <c r="LFV142" s="343"/>
      <c r="LFW142" s="343"/>
      <c r="LFX142" s="343"/>
      <c r="LFY142" s="343"/>
      <c r="LFZ142" s="343"/>
      <c r="LGA142" s="343"/>
      <c r="LGB142" s="343"/>
      <c r="LGC142" s="343"/>
      <c r="LGD142" s="343"/>
      <c r="LGE142" s="343"/>
      <c r="LGF142" s="343"/>
      <c r="LGG142" s="343"/>
      <c r="LGH142" s="343"/>
      <c r="LGI142" s="343"/>
      <c r="LGJ142" s="343"/>
      <c r="LGK142" s="343"/>
      <c r="LGL142" s="343"/>
      <c r="LGM142" s="343"/>
      <c r="LGN142" s="343"/>
      <c r="LGO142" s="343"/>
      <c r="LGP142" s="343"/>
      <c r="LGQ142" s="343"/>
      <c r="LGR142" s="343"/>
      <c r="LGS142" s="343"/>
      <c r="LGT142" s="343"/>
      <c r="LGU142" s="343"/>
      <c r="LGV142" s="343"/>
      <c r="LGW142" s="343"/>
      <c r="LGX142" s="343"/>
      <c r="LGY142" s="343"/>
      <c r="LGZ142" s="343"/>
      <c r="LHA142" s="343"/>
      <c r="LHB142" s="343"/>
      <c r="LHC142" s="343"/>
      <c r="LHD142" s="343"/>
      <c r="LHE142" s="343"/>
      <c r="LHF142" s="343"/>
      <c r="LHG142" s="343"/>
      <c r="LHH142" s="343"/>
      <c r="LHI142" s="343"/>
      <c r="LHJ142" s="343"/>
      <c r="LHK142" s="343"/>
      <c r="LHL142" s="343"/>
      <c r="LHM142" s="343"/>
      <c r="LHN142" s="343"/>
      <c r="LHO142" s="343"/>
      <c r="LHP142" s="343"/>
      <c r="LHQ142" s="343"/>
      <c r="LHR142" s="343"/>
      <c r="LHS142" s="343"/>
      <c r="LHT142" s="343"/>
      <c r="LHU142" s="343"/>
      <c r="LHV142" s="343"/>
      <c r="LHW142" s="343"/>
      <c r="LHX142" s="343"/>
      <c r="LHY142" s="343"/>
      <c r="LHZ142" s="343"/>
      <c r="LIA142" s="343"/>
      <c r="LIB142" s="343"/>
      <c r="LIC142" s="343"/>
      <c r="LID142" s="343"/>
      <c r="LIE142" s="343"/>
      <c r="LIF142" s="343"/>
      <c r="LIG142" s="343"/>
      <c r="LIH142" s="343"/>
      <c r="LII142" s="343"/>
      <c r="LIJ142" s="343"/>
      <c r="LIK142" s="343"/>
      <c r="LIL142" s="343"/>
      <c r="LIM142" s="343"/>
      <c r="LIN142" s="343"/>
      <c r="LIO142" s="343"/>
      <c r="LIP142" s="343"/>
      <c r="LIQ142" s="343"/>
      <c r="LIR142" s="343"/>
      <c r="LIS142" s="343"/>
      <c r="LIT142" s="343"/>
      <c r="LIU142" s="343"/>
      <c r="LIV142" s="343"/>
      <c r="LIW142" s="343"/>
      <c r="LIX142" s="343"/>
      <c r="LIY142" s="343"/>
      <c r="LIZ142" s="343"/>
      <c r="LJA142" s="343"/>
      <c r="LJB142" s="343"/>
      <c r="LJC142" s="343"/>
      <c r="LJD142" s="343"/>
      <c r="LJE142" s="343"/>
      <c r="LJF142" s="343"/>
      <c r="LJG142" s="343"/>
      <c r="LJH142" s="343"/>
      <c r="LJI142" s="343"/>
      <c r="LJJ142" s="343"/>
      <c r="LJK142" s="343"/>
      <c r="LJL142" s="343"/>
      <c r="LJM142" s="343"/>
      <c r="LJN142" s="343"/>
      <c r="LJO142" s="343"/>
      <c r="LJP142" s="343"/>
      <c r="LJQ142" s="343"/>
      <c r="LJR142" s="343"/>
      <c r="LJS142" s="343"/>
      <c r="LJT142" s="343"/>
      <c r="LJU142" s="343"/>
      <c r="LJV142" s="343"/>
      <c r="LJW142" s="343"/>
      <c r="LJX142" s="343"/>
      <c r="LJY142" s="343"/>
      <c r="LJZ142" s="343"/>
      <c r="LKA142" s="343"/>
      <c r="LKB142" s="343"/>
      <c r="LKC142" s="343"/>
      <c r="LKD142" s="343"/>
      <c r="LKE142" s="343"/>
      <c r="LKF142" s="343"/>
      <c r="LKG142" s="343"/>
      <c r="LKH142" s="343"/>
      <c r="LKI142" s="343"/>
      <c r="LKJ142" s="343"/>
      <c r="LKK142" s="343"/>
      <c r="LKL142" s="343"/>
      <c r="LKM142" s="343"/>
      <c r="LKN142" s="343"/>
      <c r="LKO142" s="343"/>
      <c r="LKP142" s="343"/>
      <c r="LKQ142" s="343"/>
      <c r="LKR142" s="343"/>
      <c r="LKS142" s="343"/>
      <c r="LKT142" s="343"/>
      <c r="LKU142" s="343"/>
      <c r="LKV142" s="343"/>
      <c r="LKW142" s="343"/>
      <c r="LKX142" s="343"/>
      <c r="LKY142" s="343"/>
      <c r="LKZ142" s="343"/>
      <c r="LLA142" s="343"/>
      <c r="LLB142" s="343"/>
      <c r="LLC142" s="343"/>
      <c r="LLD142" s="343"/>
      <c r="LLE142" s="343"/>
      <c r="LLF142" s="343"/>
      <c r="LLG142" s="343"/>
      <c r="LLH142" s="343"/>
      <c r="LLI142" s="343"/>
      <c r="LLJ142" s="343"/>
      <c r="LLK142" s="343"/>
      <c r="LLL142" s="343"/>
      <c r="LLM142" s="343"/>
      <c r="LLN142" s="343"/>
      <c r="LLO142" s="343"/>
      <c r="LLP142" s="343"/>
      <c r="LLQ142" s="343"/>
      <c r="LLR142" s="343"/>
      <c r="LLS142" s="343"/>
      <c r="LLT142" s="343"/>
      <c r="LLU142" s="343"/>
      <c r="LLV142" s="343"/>
      <c r="LLW142" s="343"/>
      <c r="LLX142" s="343"/>
      <c r="LLY142" s="343"/>
      <c r="LLZ142" s="343"/>
      <c r="LMA142" s="343"/>
      <c r="LMB142" s="343"/>
      <c r="LMC142" s="343"/>
      <c r="LMD142" s="343"/>
      <c r="LME142" s="343"/>
      <c r="LMF142" s="343"/>
      <c r="LMG142" s="343"/>
      <c r="LMH142" s="343"/>
      <c r="LMI142" s="343"/>
      <c r="LMJ142" s="343"/>
      <c r="LMK142" s="343"/>
      <c r="LML142" s="343"/>
      <c r="LMM142" s="343"/>
      <c r="LMN142" s="343"/>
      <c r="LMO142" s="343"/>
      <c r="LMP142" s="343"/>
      <c r="LMQ142" s="343"/>
      <c r="LMR142" s="343"/>
      <c r="LMS142" s="343"/>
      <c r="LMT142" s="343"/>
      <c r="LMU142" s="343"/>
      <c r="LMV142" s="343"/>
      <c r="LMW142" s="343"/>
      <c r="LMX142" s="343"/>
      <c r="LMY142" s="343"/>
      <c r="LMZ142" s="343"/>
      <c r="LNA142" s="343"/>
      <c r="LNB142" s="343"/>
      <c r="LNC142" s="343"/>
      <c r="LND142" s="343"/>
      <c r="LNE142" s="343"/>
      <c r="LNF142" s="343"/>
      <c r="LNG142" s="343"/>
      <c r="LNH142" s="343"/>
      <c r="LNI142" s="343"/>
      <c r="LNJ142" s="343"/>
      <c r="LNK142" s="343"/>
      <c r="LNL142" s="343"/>
      <c r="LNM142" s="343"/>
      <c r="LNN142" s="343"/>
      <c r="LNO142" s="343"/>
      <c r="LNP142" s="343"/>
      <c r="LNQ142" s="343"/>
      <c r="LNR142" s="343"/>
      <c r="LNS142" s="343"/>
      <c r="LNT142" s="343"/>
      <c r="LNU142" s="343"/>
      <c r="LNV142" s="343"/>
      <c r="LNW142" s="343"/>
      <c r="LNX142" s="343"/>
      <c r="LNY142" s="343"/>
      <c r="LNZ142" s="343"/>
      <c r="LOA142" s="343"/>
      <c r="LOB142" s="343"/>
      <c r="LOC142" s="343"/>
      <c r="LOD142" s="343"/>
      <c r="LOE142" s="343"/>
      <c r="LOF142" s="343"/>
      <c r="LOG142" s="343"/>
      <c r="LOH142" s="343"/>
      <c r="LOI142" s="343"/>
      <c r="LOJ142" s="343"/>
      <c r="LOK142" s="343"/>
      <c r="LOL142" s="343"/>
      <c r="LOM142" s="343"/>
      <c r="LON142" s="343"/>
      <c r="LOO142" s="343"/>
      <c r="LOP142" s="343"/>
      <c r="LOQ142" s="343"/>
      <c r="LOR142" s="343"/>
      <c r="LOS142" s="343"/>
      <c r="LOT142" s="343"/>
      <c r="LOU142" s="343"/>
      <c r="LOV142" s="343"/>
      <c r="LOW142" s="343"/>
      <c r="LOX142" s="343"/>
      <c r="LOY142" s="343"/>
      <c r="LOZ142" s="343"/>
      <c r="LPA142" s="343"/>
      <c r="LPB142" s="343"/>
      <c r="LPC142" s="343"/>
      <c r="LPD142" s="343"/>
      <c r="LPE142" s="343"/>
      <c r="LPF142" s="343"/>
      <c r="LPG142" s="343"/>
      <c r="LPH142" s="343"/>
      <c r="LPI142" s="343"/>
      <c r="LPJ142" s="343"/>
      <c r="LPK142" s="343"/>
      <c r="LPL142" s="343"/>
      <c r="LPM142" s="343"/>
      <c r="LPN142" s="343"/>
      <c r="LPO142" s="343"/>
      <c r="LPP142" s="343"/>
      <c r="LPQ142" s="343"/>
      <c r="LPR142" s="343"/>
      <c r="LPS142" s="343"/>
      <c r="LPT142" s="343"/>
      <c r="LPU142" s="343"/>
      <c r="LPV142" s="343"/>
      <c r="LPW142" s="343"/>
      <c r="LPX142" s="343"/>
      <c r="LPY142" s="343"/>
      <c r="LPZ142" s="343"/>
      <c r="LQA142" s="343"/>
      <c r="LQB142" s="343"/>
      <c r="LQC142" s="343"/>
      <c r="LQD142" s="343"/>
      <c r="LQE142" s="343"/>
      <c r="LQF142" s="343"/>
      <c r="LQG142" s="343"/>
      <c r="LQH142" s="343"/>
      <c r="LQI142" s="343"/>
      <c r="LQJ142" s="343"/>
      <c r="LQK142" s="343"/>
      <c r="LQL142" s="343"/>
      <c r="LQM142" s="343"/>
      <c r="LQN142" s="343"/>
      <c r="LQO142" s="343"/>
      <c r="LQP142" s="343"/>
      <c r="LQQ142" s="343"/>
      <c r="LQR142" s="343"/>
      <c r="LQS142" s="343"/>
      <c r="LQT142" s="343"/>
      <c r="LQU142" s="343"/>
      <c r="LQV142" s="343"/>
      <c r="LQW142" s="343"/>
      <c r="LQX142" s="343"/>
      <c r="LQY142" s="343"/>
      <c r="LQZ142" s="343"/>
      <c r="LRA142" s="343"/>
      <c r="LRB142" s="343"/>
      <c r="LRC142" s="343"/>
      <c r="LRD142" s="343"/>
      <c r="LRE142" s="343"/>
      <c r="LRF142" s="343"/>
      <c r="LRG142" s="343"/>
      <c r="LRH142" s="343"/>
      <c r="LRI142" s="343"/>
      <c r="LRJ142" s="343"/>
      <c r="LRK142" s="343"/>
      <c r="LRL142" s="343"/>
      <c r="LRM142" s="343"/>
      <c r="LRN142" s="343"/>
      <c r="LRO142" s="343"/>
      <c r="LRP142" s="343"/>
      <c r="LRQ142" s="343"/>
      <c r="LRR142" s="343"/>
      <c r="LRS142" s="343"/>
      <c r="LRT142" s="343"/>
      <c r="LRU142" s="343"/>
      <c r="LRV142" s="343"/>
      <c r="LRW142" s="343"/>
      <c r="LRX142" s="343"/>
      <c r="LRY142" s="343"/>
      <c r="LRZ142" s="343"/>
      <c r="LSA142" s="343"/>
      <c r="LSB142" s="343"/>
      <c r="LSC142" s="343"/>
      <c r="LSD142" s="343"/>
      <c r="LSE142" s="343"/>
      <c r="LSF142" s="343"/>
      <c r="LSG142" s="343"/>
      <c r="LSH142" s="343"/>
      <c r="LSI142" s="343"/>
      <c r="LSJ142" s="343"/>
      <c r="LSK142" s="343"/>
      <c r="LSL142" s="343"/>
      <c r="LSM142" s="343"/>
      <c r="LSN142" s="343"/>
      <c r="LSO142" s="343"/>
      <c r="LSP142" s="343"/>
      <c r="LSQ142" s="343"/>
      <c r="LSR142" s="343"/>
      <c r="LSS142" s="343"/>
      <c r="LST142" s="343"/>
      <c r="LSU142" s="343"/>
      <c r="LSV142" s="343"/>
      <c r="LSW142" s="343"/>
      <c r="LSX142" s="343"/>
      <c r="LSY142" s="343"/>
      <c r="LSZ142" s="343"/>
      <c r="LTA142" s="343"/>
      <c r="LTB142" s="343"/>
      <c r="LTC142" s="343"/>
      <c r="LTD142" s="343"/>
      <c r="LTE142" s="343"/>
      <c r="LTF142" s="343"/>
      <c r="LTG142" s="343"/>
      <c r="LTH142" s="343"/>
      <c r="LTI142" s="343"/>
      <c r="LTJ142" s="343"/>
      <c r="LTK142" s="343"/>
      <c r="LTL142" s="343"/>
      <c r="LTM142" s="343"/>
      <c r="LTN142" s="343"/>
      <c r="LTO142" s="343"/>
      <c r="LTP142" s="343"/>
      <c r="LTQ142" s="343"/>
      <c r="LTR142" s="343"/>
      <c r="LTS142" s="343"/>
      <c r="LTT142" s="343"/>
      <c r="LTU142" s="343"/>
      <c r="LTV142" s="343"/>
      <c r="LTW142" s="343"/>
      <c r="LTX142" s="343"/>
      <c r="LTY142" s="343"/>
      <c r="LTZ142" s="343"/>
      <c r="LUA142" s="343"/>
      <c r="LUB142" s="343"/>
      <c r="LUC142" s="343"/>
      <c r="LUD142" s="343"/>
      <c r="LUE142" s="343"/>
      <c r="LUF142" s="343"/>
      <c r="LUG142" s="343"/>
      <c r="LUH142" s="343"/>
      <c r="LUI142" s="343"/>
      <c r="LUJ142" s="343"/>
      <c r="LUK142" s="343"/>
      <c r="LUL142" s="343"/>
      <c r="LUM142" s="343"/>
      <c r="LUN142" s="343"/>
      <c r="LUO142" s="343"/>
      <c r="LUP142" s="343"/>
      <c r="LUQ142" s="343"/>
      <c r="LUR142" s="343"/>
      <c r="LUS142" s="343"/>
      <c r="LUT142" s="343"/>
      <c r="LUU142" s="343"/>
      <c r="LUV142" s="343"/>
      <c r="LUW142" s="343"/>
      <c r="LUX142" s="343"/>
      <c r="LUY142" s="343"/>
      <c r="LUZ142" s="343"/>
      <c r="LVA142" s="343"/>
      <c r="LVB142" s="343"/>
      <c r="LVC142" s="343"/>
      <c r="LVD142" s="343"/>
      <c r="LVE142" s="343"/>
      <c r="LVF142" s="343"/>
      <c r="LVG142" s="343"/>
      <c r="LVH142" s="343"/>
      <c r="LVI142" s="343"/>
      <c r="LVJ142" s="343"/>
      <c r="LVK142" s="343"/>
      <c r="LVL142" s="343"/>
      <c r="LVM142" s="343"/>
      <c r="LVN142" s="343"/>
      <c r="LVO142" s="343"/>
      <c r="LVP142" s="343"/>
      <c r="LVQ142" s="343"/>
      <c r="LVR142" s="343"/>
      <c r="LVS142" s="343"/>
      <c r="LVT142" s="343"/>
      <c r="LVU142" s="343"/>
      <c r="LVV142" s="343"/>
      <c r="LVW142" s="343"/>
      <c r="LVX142" s="343"/>
      <c r="LVY142" s="343"/>
      <c r="LVZ142" s="343"/>
      <c r="LWA142" s="343"/>
      <c r="LWB142" s="343"/>
      <c r="LWC142" s="343"/>
      <c r="LWD142" s="343"/>
      <c r="LWE142" s="343"/>
      <c r="LWF142" s="343"/>
      <c r="LWG142" s="343"/>
      <c r="LWH142" s="343"/>
      <c r="LWI142" s="343"/>
      <c r="LWJ142" s="343"/>
      <c r="LWK142" s="343"/>
      <c r="LWL142" s="343"/>
      <c r="LWM142" s="343"/>
      <c r="LWN142" s="343"/>
      <c r="LWO142" s="343"/>
      <c r="LWP142" s="343"/>
      <c r="LWQ142" s="343"/>
      <c r="LWR142" s="343"/>
      <c r="LWS142" s="343"/>
      <c r="LWT142" s="343"/>
      <c r="LWU142" s="343"/>
      <c r="LWV142" s="343"/>
      <c r="LWW142" s="343"/>
      <c r="LWX142" s="343"/>
      <c r="LWY142" s="343"/>
      <c r="LWZ142" s="343"/>
      <c r="LXA142" s="343"/>
      <c r="LXB142" s="343"/>
      <c r="LXC142" s="343"/>
      <c r="LXD142" s="343"/>
      <c r="LXE142" s="343"/>
      <c r="LXF142" s="343"/>
      <c r="LXG142" s="343"/>
      <c r="LXH142" s="343"/>
      <c r="LXI142" s="343"/>
      <c r="LXJ142" s="343"/>
      <c r="LXK142" s="343"/>
      <c r="LXL142" s="343"/>
      <c r="LXM142" s="343"/>
      <c r="LXN142" s="343"/>
      <c r="LXO142" s="343"/>
      <c r="LXP142" s="343"/>
      <c r="LXQ142" s="343"/>
      <c r="LXR142" s="343"/>
      <c r="LXS142" s="343"/>
      <c r="LXT142" s="343"/>
      <c r="LXU142" s="343"/>
      <c r="LXV142" s="343"/>
      <c r="LXW142" s="343"/>
      <c r="LXX142" s="343"/>
      <c r="LXY142" s="343"/>
      <c r="LXZ142" s="343"/>
      <c r="LYA142" s="343"/>
      <c r="LYB142" s="343"/>
      <c r="LYC142" s="343"/>
      <c r="LYD142" s="343"/>
      <c r="LYE142" s="343"/>
      <c r="LYF142" s="343"/>
      <c r="LYG142" s="343"/>
      <c r="LYH142" s="343"/>
      <c r="LYI142" s="343"/>
      <c r="LYJ142" s="343"/>
      <c r="LYK142" s="343"/>
      <c r="LYL142" s="343"/>
      <c r="LYM142" s="343"/>
      <c r="LYN142" s="343"/>
      <c r="LYO142" s="343"/>
      <c r="LYP142" s="343"/>
      <c r="LYQ142" s="343"/>
      <c r="LYR142" s="343"/>
      <c r="LYS142" s="343"/>
      <c r="LYT142" s="343"/>
      <c r="LYU142" s="343"/>
      <c r="LYV142" s="343"/>
      <c r="LYW142" s="343"/>
      <c r="LYX142" s="343"/>
      <c r="LYY142" s="343"/>
      <c r="LYZ142" s="343"/>
      <c r="LZA142" s="343"/>
      <c r="LZB142" s="343"/>
      <c r="LZC142" s="343"/>
      <c r="LZD142" s="343"/>
      <c r="LZE142" s="343"/>
      <c r="LZF142" s="343"/>
      <c r="LZG142" s="343"/>
      <c r="LZH142" s="343"/>
      <c r="LZI142" s="343"/>
      <c r="LZJ142" s="343"/>
      <c r="LZK142" s="343"/>
      <c r="LZL142" s="343"/>
      <c r="LZM142" s="343"/>
      <c r="LZN142" s="343"/>
      <c r="LZO142" s="343"/>
      <c r="LZP142" s="343"/>
      <c r="LZQ142" s="343"/>
      <c r="LZR142" s="343"/>
      <c r="LZS142" s="343"/>
      <c r="LZT142" s="343"/>
      <c r="LZU142" s="343"/>
      <c r="LZV142" s="343"/>
      <c r="LZW142" s="343"/>
      <c r="LZX142" s="343"/>
      <c r="LZY142" s="343"/>
      <c r="LZZ142" s="343"/>
      <c r="MAA142" s="343"/>
      <c r="MAB142" s="343"/>
      <c r="MAC142" s="343"/>
      <c r="MAD142" s="343"/>
      <c r="MAE142" s="343"/>
      <c r="MAF142" s="343"/>
      <c r="MAG142" s="343"/>
      <c r="MAH142" s="343"/>
      <c r="MAI142" s="343"/>
      <c r="MAJ142" s="343"/>
      <c r="MAK142" s="343"/>
      <c r="MAL142" s="343"/>
      <c r="MAM142" s="343"/>
      <c r="MAN142" s="343"/>
      <c r="MAO142" s="343"/>
      <c r="MAP142" s="343"/>
      <c r="MAQ142" s="343"/>
      <c r="MAR142" s="343"/>
      <c r="MAS142" s="343"/>
      <c r="MAT142" s="343"/>
      <c r="MAU142" s="343"/>
      <c r="MAV142" s="343"/>
      <c r="MAW142" s="343"/>
      <c r="MAX142" s="343"/>
      <c r="MAY142" s="343"/>
      <c r="MAZ142" s="343"/>
      <c r="MBA142" s="343"/>
      <c r="MBB142" s="343"/>
      <c r="MBC142" s="343"/>
      <c r="MBD142" s="343"/>
      <c r="MBE142" s="343"/>
      <c r="MBF142" s="343"/>
      <c r="MBG142" s="343"/>
      <c r="MBH142" s="343"/>
      <c r="MBI142" s="343"/>
      <c r="MBJ142" s="343"/>
      <c r="MBK142" s="343"/>
      <c r="MBL142" s="343"/>
      <c r="MBM142" s="343"/>
      <c r="MBN142" s="343"/>
      <c r="MBO142" s="343"/>
      <c r="MBP142" s="343"/>
      <c r="MBQ142" s="343"/>
      <c r="MBR142" s="343"/>
      <c r="MBS142" s="343"/>
      <c r="MBT142" s="343"/>
      <c r="MBU142" s="343"/>
      <c r="MBV142" s="343"/>
      <c r="MBW142" s="343"/>
      <c r="MBX142" s="343"/>
      <c r="MBY142" s="343"/>
      <c r="MBZ142" s="343"/>
      <c r="MCA142" s="343"/>
      <c r="MCB142" s="343"/>
      <c r="MCC142" s="343"/>
      <c r="MCD142" s="343"/>
      <c r="MCE142" s="343"/>
      <c r="MCF142" s="343"/>
      <c r="MCG142" s="343"/>
      <c r="MCH142" s="343"/>
      <c r="MCI142" s="343"/>
      <c r="MCJ142" s="343"/>
      <c r="MCK142" s="343"/>
      <c r="MCL142" s="343"/>
      <c r="MCM142" s="343"/>
      <c r="MCN142" s="343"/>
      <c r="MCO142" s="343"/>
      <c r="MCP142" s="343"/>
      <c r="MCQ142" s="343"/>
      <c r="MCR142" s="343"/>
      <c r="MCS142" s="343"/>
      <c r="MCT142" s="343"/>
      <c r="MCU142" s="343"/>
      <c r="MCV142" s="343"/>
      <c r="MCW142" s="343"/>
      <c r="MCX142" s="343"/>
      <c r="MCY142" s="343"/>
      <c r="MCZ142" s="343"/>
      <c r="MDA142" s="343"/>
      <c r="MDB142" s="343"/>
      <c r="MDC142" s="343"/>
      <c r="MDD142" s="343"/>
      <c r="MDE142" s="343"/>
      <c r="MDF142" s="343"/>
      <c r="MDG142" s="343"/>
      <c r="MDH142" s="343"/>
      <c r="MDI142" s="343"/>
      <c r="MDJ142" s="343"/>
      <c r="MDK142" s="343"/>
      <c r="MDL142" s="343"/>
      <c r="MDM142" s="343"/>
      <c r="MDN142" s="343"/>
      <c r="MDO142" s="343"/>
      <c r="MDP142" s="343"/>
      <c r="MDQ142" s="343"/>
      <c r="MDR142" s="343"/>
      <c r="MDS142" s="343"/>
      <c r="MDT142" s="343"/>
      <c r="MDU142" s="343"/>
      <c r="MDV142" s="343"/>
      <c r="MDW142" s="343"/>
      <c r="MDX142" s="343"/>
      <c r="MDY142" s="343"/>
      <c r="MDZ142" s="343"/>
      <c r="MEA142" s="343"/>
      <c r="MEB142" s="343"/>
      <c r="MEC142" s="343"/>
      <c r="MED142" s="343"/>
      <c r="MEE142" s="343"/>
      <c r="MEF142" s="343"/>
      <c r="MEG142" s="343"/>
      <c r="MEH142" s="343"/>
      <c r="MEI142" s="343"/>
      <c r="MEJ142" s="343"/>
      <c r="MEK142" s="343"/>
      <c r="MEL142" s="343"/>
      <c r="MEM142" s="343"/>
      <c r="MEN142" s="343"/>
      <c r="MEO142" s="343"/>
      <c r="MEP142" s="343"/>
      <c r="MEQ142" s="343"/>
      <c r="MER142" s="343"/>
      <c r="MES142" s="343"/>
      <c r="MET142" s="343"/>
      <c r="MEU142" s="343"/>
      <c r="MEV142" s="343"/>
      <c r="MEW142" s="343"/>
      <c r="MEX142" s="343"/>
      <c r="MEY142" s="343"/>
      <c r="MEZ142" s="343"/>
      <c r="MFA142" s="343"/>
      <c r="MFB142" s="343"/>
      <c r="MFC142" s="343"/>
      <c r="MFD142" s="343"/>
      <c r="MFE142" s="343"/>
      <c r="MFF142" s="343"/>
      <c r="MFG142" s="343"/>
      <c r="MFH142" s="343"/>
      <c r="MFI142" s="343"/>
      <c r="MFJ142" s="343"/>
      <c r="MFK142" s="343"/>
      <c r="MFL142" s="343"/>
      <c r="MFM142" s="343"/>
      <c r="MFN142" s="343"/>
      <c r="MFO142" s="343"/>
      <c r="MFP142" s="343"/>
      <c r="MFQ142" s="343"/>
      <c r="MFR142" s="343"/>
      <c r="MFS142" s="343"/>
      <c r="MFT142" s="343"/>
      <c r="MFU142" s="343"/>
      <c r="MFV142" s="343"/>
      <c r="MFW142" s="343"/>
      <c r="MFX142" s="343"/>
      <c r="MFY142" s="343"/>
      <c r="MFZ142" s="343"/>
      <c r="MGA142" s="343"/>
      <c r="MGB142" s="343"/>
      <c r="MGC142" s="343"/>
      <c r="MGD142" s="343"/>
      <c r="MGE142" s="343"/>
      <c r="MGF142" s="343"/>
      <c r="MGG142" s="343"/>
      <c r="MGH142" s="343"/>
      <c r="MGI142" s="343"/>
      <c r="MGJ142" s="343"/>
      <c r="MGK142" s="343"/>
      <c r="MGL142" s="343"/>
      <c r="MGM142" s="343"/>
      <c r="MGN142" s="343"/>
      <c r="MGO142" s="343"/>
      <c r="MGP142" s="343"/>
      <c r="MGQ142" s="343"/>
      <c r="MGR142" s="343"/>
      <c r="MGS142" s="343"/>
      <c r="MGT142" s="343"/>
      <c r="MGU142" s="343"/>
      <c r="MGV142" s="343"/>
      <c r="MGW142" s="343"/>
      <c r="MGX142" s="343"/>
      <c r="MGY142" s="343"/>
      <c r="MGZ142" s="343"/>
      <c r="MHA142" s="343"/>
      <c r="MHB142" s="343"/>
      <c r="MHC142" s="343"/>
      <c r="MHD142" s="343"/>
      <c r="MHE142" s="343"/>
      <c r="MHF142" s="343"/>
      <c r="MHG142" s="343"/>
      <c r="MHH142" s="343"/>
      <c r="MHI142" s="343"/>
      <c r="MHJ142" s="343"/>
      <c r="MHK142" s="343"/>
      <c r="MHL142" s="343"/>
      <c r="MHM142" s="343"/>
      <c r="MHN142" s="343"/>
      <c r="MHO142" s="343"/>
      <c r="MHP142" s="343"/>
      <c r="MHQ142" s="343"/>
      <c r="MHR142" s="343"/>
      <c r="MHS142" s="343"/>
      <c r="MHT142" s="343"/>
      <c r="MHU142" s="343"/>
      <c r="MHV142" s="343"/>
      <c r="MHW142" s="343"/>
      <c r="MHX142" s="343"/>
      <c r="MHY142" s="343"/>
      <c r="MHZ142" s="343"/>
      <c r="MIA142" s="343"/>
      <c r="MIB142" s="343"/>
      <c r="MIC142" s="343"/>
      <c r="MID142" s="343"/>
      <c r="MIE142" s="343"/>
      <c r="MIF142" s="343"/>
      <c r="MIG142" s="343"/>
      <c r="MIH142" s="343"/>
      <c r="MII142" s="343"/>
      <c r="MIJ142" s="343"/>
      <c r="MIK142" s="343"/>
      <c r="MIL142" s="343"/>
      <c r="MIM142" s="343"/>
      <c r="MIN142" s="343"/>
      <c r="MIO142" s="343"/>
      <c r="MIP142" s="343"/>
      <c r="MIQ142" s="343"/>
      <c r="MIR142" s="343"/>
      <c r="MIS142" s="343"/>
      <c r="MIT142" s="343"/>
      <c r="MIU142" s="343"/>
      <c r="MIV142" s="343"/>
      <c r="MIW142" s="343"/>
      <c r="MIX142" s="343"/>
      <c r="MIY142" s="343"/>
      <c r="MIZ142" s="343"/>
      <c r="MJA142" s="343"/>
      <c r="MJB142" s="343"/>
      <c r="MJC142" s="343"/>
      <c r="MJD142" s="343"/>
      <c r="MJE142" s="343"/>
      <c r="MJF142" s="343"/>
      <c r="MJG142" s="343"/>
      <c r="MJH142" s="343"/>
      <c r="MJI142" s="343"/>
      <c r="MJJ142" s="343"/>
      <c r="MJK142" s="343"/>
      <c r="MJL142" s="343"/>
      <c r="MJM142" s="343"/>
      <c r="MJN142" s="343"/>
      <c r="MJO142" s="343"/>
      <c r="MJP142" s="343"/>
      <c r="MJQ142" s="343"/>
      <c r="MJR142" s="343"/>
      <c r="MJS142" s="343"/>
      <c r="MJT142" s="343"/>
      <c r="MJU142" s="343"/>
      <c r="MJV142" s="343"/>
      <c r="MJW142" s="343"/>
      <c r="MJX142" s="343"/>
      <c r="MJY142" s="343"/>
      <c r="MJZ142" s="343"/>
      <c r="MKA142" s="343"/>
      <c r="MKB142" s="343"/>
      <c r="MKC142" s="343"/>
      <c r="MKD142" s="343"/>
      <c r="MKE142" s="343"/>
      <c r="MKF142" s="343"/>
      <c r="MKG142" s="343"/>
      <c r="MKH142" s="343"/>
      <c r="MKI142" s="343"/>
      <c r="MKJ142" s="343"/>
      <c r="MKK142" s="343"/>
      <c r="MKL142" s="343"/>
      <c r="MKM142" s="343"/>
      <c r="MKN142" s="343"/>
      <c r="MKO142" s="343"/>
      <c r="MKP142" s="343"/>
      <c r="MKQ142" s="343"/>
      <c r="MKR142" s="343"/>
      <c r="MKS142" s="343"/>
      <c r="MKT142" s="343"/>
      <c r="MKU142" s="343"/>
      <c r="MKV142" s="343"/>
      <c r="MKW142" s="343"/>
      <c r="MKX142" s="343"/>
      <c r="MKY142" s="343"/>
      <c r="MKZ142" s="343"/>
      <c r="MLA142" s="343"/>
      <c r="MLB142" s="343"/>
      <c r="MLC142" s="343"/>
      <c r="MLD142" s="343"/>
      <c r="MLE142" s="343"/>
      <c r="MLF142" s="343"/>
      <c r="MLG142" s="343"/>
      <c r="MLH142" s="343"/>
      <c r="MLI142" s="343"/>
      <c r="MLJ142" s="343"/>
      <c r="MLK142" s="343"/>
      <c r="MLL142" s="343"/>
      <c r="MLM142" s="343"/>
      <c r="MLN142" s="343"/>
      <c r="MLO142" s="343"/>
      <c r="MLP142" s="343"/>
      <c r="MLQ142" s="343"/>
      <c r="MLR142" s="343"/>
      <c r="MLS142" s="343"/>
      <c r="MLT142" s="343"/>
      <c r="MLU142" s="343"/>
      <c r="MLV142" s="343"/>
      <c r="MLW142" s="343"/>
      <c r="MLX142" s="343"/>
      <c r="MLY142" s="343"/>
      <c r="MLZ142" s="343"/>
      <c r="MMA142" s="343"/>
      <c r="MMB142" s="343"/>
      <c r="MMC142" s="343"/>
      <c r="MMD142" s="343"/>
      <c r="MME142" s="343"/>
      <c r="MMF142" s="343"/>
      <c r="MMG142" s="343"/>
      <c r="MMH142" s="343"/>
      <c r="MMI142" s="343"/>
      <c r="MMJ142" s="343"/>
      <c r="MMK142" s="343"/>
      <c r="MML142" s="343"/>
      <c r="MMM142" s="343"/>
      <c r="MMN142" s="343"/>
      <c r="MMO142" s="343"/>
      <c r="MMP142" s="343"/>
      <c r="MMQ142" s="343"/>
      <c r="MMR142" s="343"/>
      <c r="MMS142" s="343"/>
      <c r="MMT142" s="343"/>
      <c r="MMU142" s="343"/>
      <c r="MMV142" s="343"/>
      <c r="MMW142" s="343"/>
      <c r="MMX142" s="343"/>
      <c r="MMY142" s="343"/>
      <c r="MMZ142" s="343"/>
      <c r="MNA142" s="343"/>
      <c r="MNB142" s="343"/>
      <c r="MNC142" s="343"/>
      <c r="MND142" s="343"/>
      <c r="MNE142" s="343"/>
      <c r="MNF142" s="343"/>
      <c r="MNG142" s="343"/>
      <c r="MNH142" s="343"/>
      <c r="MNI142" s="343"/>
      <c r="MNJ142" s="343"/>
      <c r="MNK142" s="343"/>
      <c r="MNL142" s="343"/>
      <c r="MNM142" s="343"/>
      <c r="MNN142" s="343"/>
      <c r="MNO142" s="343"/>
      <c r="MNP142" s="343"/>
      <c r="MNQ142" s="343"/>
      <c r="MNR142" s="343"/>
      <c r="MNS142" s="343"/>
      <c r="MNT142" s="343"/>
      <c r="MNU142" s="343"/>
      <c r="MNV142" s="343"/>
      <c r="MNW142" s="343"/>
      <c r="MNX142" s="343"/>
      <c r="MNY142" s="343"/>
      <c r="MNZ142" s="343"/>
      <c r="MOA142" s="343"/>
      <c r="MOB142" s="343"/>
      <c r="MOC142" s="343"/>
      <c r="MOD142" s="343"/>
      <c r="MOE142" s="343"/>
      <c r="MOF142" s="343"/>
      <c r="MOG142" s="343"/>
      <c r="MOH142" s="343"/>
      <c r="MOI142" s="343"/>
      <c r="MOJ142" s="343"/>
      <c r="MOK142" s="343"/>
      <c r="MOL142" s="343"/>
      <c r="MOM142" s="343"/>
      <c r="MON142" s="343"/>
      <c r="MOO142" s="343"/>
      <c r="MOP142" s="343"/>
      <c r="MOQ142" s="343"/>
      <c r="MOR142" s="343"/>
      <c r="MOS142" s="343"/>
      <c r="MOT142" s="343"/>
      <c r="MOU142" s="343"/>
      <c r="MOV142" s="343"/>
      <c r="MOW142" s="343"/>
      <c r="MOX142" s="343"/>
      <c r="MOY142" s="343"/>
      <c r="MOZ142" s="343"/>
      <c r="MPA142" s="343"/>
      <c r="MPB142" s="343"/>
      <c r="MPC142" s="343"/>
      <c r="MPD142" s="343"/>
      <c r="MPE142" s="343"/>
      <c r="MPF142" s="343"/>
      <c r="MPG142" s="343"/>
      <c r="MPH142" s="343"/>
      <c r="MPI142" s="343"/>
      <c r="MPJ142" s="343"/>
      <c r="MPK142" s="343"/>
      <c r="MPL142" s="343"/>
      <c r="MPM142" s="343"/>
      <c r="MPN142" s="343"/>
      <c r="MPO142" s="343"/>
      <c r="MPP142" s="343"/>
      <c r="MPQ142" s="343"/>
      <c r="MPR142" s="343"/>
      <c r="MPS142" s="343"/>
      <c r="MPT142" s="343"/>
      <c r="MPU142" s="343"/>
      <c r="MPV142" s="343"/>
      <c r="MPW142" s="343"/>
      <c r="MPX142" s="343"/>
      <c r="MPY142" s="343"/>
      <c r="MPZ142" s="343"/>
      <c r="MQA142" s="343"/>
      <c r="MQB142" s="343"/>
      <c r="MQC142" s="343"/>
      <c r="MQD142" s="343"/>
      <c r="MQE142" s="343"/>
      <c r="MQF142" s="343"/>
      <c r="MQG142" s="343"/>
      <c r="MQH142" s="343"/>
      <c r="MQI142" s="343"/>
      <c r="MQJ142" s="343"/>
      <c r="MQK142" s="343"/>
      <c r="MQL142" s="343"/>
      <c r="MQM142" s="343"/>
      <c r="MQN142" s="343"/>
      <c r="MQO142" s="343"/>
      <c r="MQP142" s="343"/>
      <c r="MQQ142" s="343"/>
      <c r="MQR142" s="343"/>
      <c r="MQS142" s="343"/>
      <c r="MQT142" s="343"/>
      <c r="MQU142" s="343"/>
      <c r="MQV142" s="343"/>
      <c r="MQW142" s="343"/>
      <c r="MQX142" s="343"/>
      <c r="MQY142" s="343"/>
      <c r="MQZ142" s="343"/>
      <c r="MRA142" s="343"/>
      <c r="MRB142" s="343"/>
      <c r="MRC142" s="343"/>
      <c r="MRD142" s="343"/>
      <c r="MRE142" s="343"/>
      <c r="MRF142" s="343"/>
      <c r="MRG142" s="343"/>
      <c r="MRH142" s="343"/>
      <c r="MRI142" s="343"/>
      <c r="MRJ142" s="343"/>
      <c r="MRK142" s="343"/>
      <c r="MRL142" s="343"/>
      <c r="MRM142" s="343"/>
      <c r="MRN142" s="343"/>
      <c r="MRO142" s="343"/>
      <c r="MRP142" s="343"/>
      <c r="MRQ142" s="343"/>
      <c r="MRR142" s="343"/>
      <c r="MRS142" s="343"/>
      <c r="MRT142" s="343"/>
      <c r="MRU142" s="343"/>
      <c r="MRV142" s="343"/>
      <c r="MRW142" s="343"/>
      <c r="MRX142" s="343"/>
      <c r="MRY142" s="343"/>
      <c r="MRZ142" s="343"/>
      <c r="MSA142" s="343"/>
      <c r="MSB142" s="343"/>
      <c r="MSC142" s="343"/>
      <c r="MSD142" s="343"/>
      <c r="MSE142" s="343"/>
      <c r="MSF142" s="343"/>
      <c r="MSG142" s="343"/>
      <c r="MSH142" s="343"/>
      <c r="MSI142" s="343"/>
      <c r="MSJ142" s="343"/>
      <c r="MSK142" s="343"/>
      <c r="MSL142" s="343"/>
      <c r="MSM142" s="343"/>
      <c r="MSN142" s="343"/>
      <c r="MSO142" s="343"/>
      <c r="MSP142" s="343"/>
      <c r="MSQ142" s="343"/>
      <c r="MSR142" s="343"/>
      <c r="MSS142" s="343"/>
      <c r="MST142" s="343"/>
      <c r="MSU142" s="343"/>
      <c r="MSV142" s="343"/>
      <c r="MSW142" s="343"/>
      <c r="MSX142" s="343"/>
      <c r="MSY142" s="343"/>
      <c r="MSZ142" s="343"/>
      <c r="MTA142" s="343"/>
      <c r="MTB142" s="343"/>
      <c r="MTC142" s="343"/>
      <c r="MTD142" s="343"/>
      <c r="MTE142" s="343"/>
      <c r="MTF142" s="343"/>
      <c r="MTG142" s="343"/>
      <c r="MTH142" s="343"/>
      <c r="MTI142" s="343"/>
      <c r="MTJ142" s="343"/>
      <c r="MTK142" s="343"/>
      <c r="MTL142" s="343"/>
      <c r="MTM142" s="343"/>
      <c r="MTN142" s="343"/>
      <c r="MTO142" s="343"/>
      <c r="MTP142" s="343"/>
      <c r="MTQ142" s="343"/>
      <c r="MTR142" s="343"/>
      <c r="MTS142" s="343"/>
      <c r="MTT142" s="343"/>
      <c r="MTU142" s="343"/>
      <c r="MTV142" s="343"/>
      <c r="MTW142" s="343"/>
      <c r="MTX142" s="343"/>
      <c r="MTY142" s="343"/>
      <c r="MTZ142" s="343"/>
      <c r="MUA142" s="343"/>
      <c r="MUB142" s="343"/>
      <c r="MUC142" s="343"/>
      <c r="MUD142" s="343"/>
      <c r="MUE142" s="343"/>
      <c r="MUF142" s="343"/>
      <c r="MUG142" s="343"/>
      <c r="MUH142" s="343"/>
      <c r="MUI142" s="343"/>
      <c r="MUJ142" s="343"/>
      <c r="MUK142" s="343"/>
      <c r="MUL142" s="343"/>
      <c r="MUM142" s="343"/>
      <c r="MUN142" s="343"/>
      <c r="MUO142" s="343"/>
      <c r="MUP142" s="343"/>
      <c r="MUQ142" s="343"/>
      <c r="MUR142" s="343"/>
      <c r="MUS142" s="343"/>
      <c r="MUT142" s="343"/>
      <c r="MUU142" s="343"/>
      <c r="MUV142" s="343"/>
      <c r="MUW142" s="343"/>
      <c r="MUX142" s="343"/>
      <c r="MUY142" s="343"/>
      <c r="MUZ142" s="343"/>
      <c r="MVA142" s="343"/>
      <c r="MVB142" s="343"/>
      <c r="MVC142" s="343"/>
      <c r="MVD142" s="343"/>
      <c r="MVE142" s="343"/>
      <c r="MVF142" s="343"/>
      <c r="MVG142" s="343"/>
      <c r="MVH142" s="343"/>
      <c r="MVI142" s="343"/>
      <c r="MVJ142" s="343"/>
      <c r="MVK142" s="343"/>
      <c r="MVL142" s="343"/>
      <c r="MVM142" s="343"/>
      <c r="MVN142" s="343"/>
      <c r="MVO142" s="343"/>
      <c r="MVP142" s="343"/>
      <c r="MVQ142" s="343"/>
      <c r="MVR142" s="343"/>
      <c r="MVS142" s="343"/>
      <c r="MVT142" s="343"/>
      <c r="MVU142" s="343"/>
      <c r="MVV142" s="343"/>
      <c r="MVW142" s="343"/>
      <c r="MVX142" s="343"/>
      <c r="MVY142" s="343"/>
      <c r="MVZ142" s="343"/>
      <c r="MWA142" s="343"/>
      <c r="MWB142" s="343"/>
      <c r="MWC142" s="343"/>
      <c r="MWD142" s="343"/>
      <c r="MWE142" s="343"/>
      <c r="MWF142" s="343"/>
      <c r="MWG142" s="343"/>
      <c r="MWH142" s="343"/>
      <c r="MWI142" s="343"/>
      <c r="MWJ142" s="343"/>
      <c r="MWK142" s="343"/>
      <c r="MWL142" s="343"/>
      <c r="MWM142" s="343"/>
      <c r="MWN142" s="343"/>
      <c r="MWO142" s="343"/>
      <c r="MWP142" s="343"/>
      <c r="MWQ142" s="343"/>
      <c r="MWR142" s="343"/>
      <c r="MWS142" s="343"/>
      <c r="MWT142" s="343"/>
      <c r="MWU142" s="343"/>
      <c r="MWV142" s="343"/>
      <c r="MWW142" s="343"/>
      <c r="MWX142" s="343"/>
      <c r="MWY142" s="343"/>
      <c r="MWZ142" s="343"/>
      <c r="MXA142" s="343"/>
      <c r="MXB142" s="343"/>
      <c r="MXC142" s="343"/>
      <c r="MXD142" s="343"/>
      <c r="MXE142" s="343"/>
      <c r="MXF142" s="343"/>
      <c r="MXG142" s="343"/>
      <c r="MXH142" s="343"/>
      <c r="MXI142" s="343"/>
      <c r="MXJ142" s="343"/>
      <c r="MXK142" s="343"/>
      <c r="MXL142" s="343"/>
      <c r="MXM142" s="343"/>
      <c r="MXN142" s="343"/>
      <c r="MXO142" s="343"/>
      <c r="MXP142" s="343"/>
      <c r="MXQ142" s="343"/>
      <c r="MXR142" s="343"/>
      <c r="MXS142" s="343"/>
      <c r="MXT142" s="343"/>
      <c r="MXU142" s="343"/>
      <c r="MXV142" s="343"/>
      <c r="MXW142" s="343"/>
      <c r="MXX142" s="343"/>
      <c r="MXY142" s="343"/>
      <c r="MXZ142" s="343"/>
      <c r="MYA142" s="343"/>
      <c r="MYB142" s="343"/>
      <c r="MYC142" s="343"/>
      <c r="MYD142" s="343"/>
      <c r="MYE142" s="343"/>
      <c r="MYF142" s="343"/>
      <c r="MYG142" s="343"/>
      <c r="MYH142" s="343"/>
      <c r="MYI142" s="343"/>
      <c r="MYJ142" s="343"/>
      <c r="MYK142" s="343"/>
      <c r="MYL142" s="343"/>
      <c r="MYM142" s="343"/>
      <c r="MYN142" s="343"/>
      <c r="MYO142" s="343"/>
      <c r="MYP142" s="343"/>
      <c r="MYQ142" s="343"/>
      <c r="MYR142" s="343"/>
      <c r="MYS142" s="343"/>
      <c r="MYT142" s="343"/>
      <c r="MYU142" s="343"/>
      <c r="MYV142" s="343"/>
      <c r="MYW142" s="343"/>
      <c r="MYX142" s="343"/>
      <c r="MYY142" s="343"/>
      <c r="MYZ142" s="343"/>
      <c r="MZA142" s="343"/>
      <c r="MZB142" s="343"/>
      <c r="MZC142" s="343"/>
      <c r="MZD142" s="343"/>
      <c r="MZE142" s="343"/>
      <c r="MZF142" s="343"/>
      <c r="MZG142" s="343"/>
      <c r="MZH142" s="343"/>
      <c r="MZI142" s="343"/>
      <c r="MZJ142" s="343"/>
      <c r="MZK142" s="343"/>
      <c r="MZL142" s="343"/>
      <c r="MZM142" s="343"/>
      <c r="MZN142" s="343"/>
      <c r="MZO142" s="343"/>
      <c r="MZP142" s="343"/>
      <c r="MZQ142" s="343"/>
      <c r="MZR142" s="343"/>
      <c r="MZS142" s="343"/>
      <c r="MZT142" s="343"/>
      <c r="MZU142" s="343"/>
      <c r="MZV142" s="343"/>
      <c r="MZW142" s="343"/>
      <c r="MZX142" s="343"/>
      <c r="MZY142" s="343"/>
      <c r="MZZ142" s="343"/>
      <c r="NAA142" s="343"/>
      <c r="NAB142" s="343"/>
      <c r="NAC142" s="343"/>
      <c r="NAD142" s="343"/>
      <c r="NAE142" s="343"/>
      <c r="NAF142" s="343"/>
      <c r="NAG142" s="343"/>
      <c r="NAH142" s="343"/>
      <c r="NAI142" s="343"/>
      <c r="NAJ142" s="343"/>
      <c r="NAK142" s="343"/>
      <c r="NAL142" s="343"/>
      <c r="NAM142" s="343"/>
      <c r="NAN142" s="343"/>
      <c r="NAO142" s="343"/>
      <c r="NAP142" s="343"/>
      <c r="NAQ142" s="343"/>
      <c r="NAR142" s="343"/>
      <c r="NAS142" s="343"/>
      <c r="NAT142" s="343"/>
      <c r="NAU142" s="343"/>
      <c r="NAV142" s="343"/>
      <c r="NAW142" s="343"/>
      <c r="NAX142" s="343"/>
      <c r="NAY142" s="343"/>
      <c r="NAZ142" s="343"/>
      <c r="NBA142" s="343"/>
      <c r="NBB142" s="343"/>
      <c r="NBC142" s="343"/>
      <c r="NBD142" s="343"/>
      <c r="NBE142" s="343"/>
      <c r="NBF142" s="343"/>
      <c r="NBG142" s="343"/>
      <c r="NBH142" s="343"/>
      <c r="NBI142" s="343"/>
      <c r="NBJ142" s="343"/>
      <c r="NBK142" s="343"/>
      <c r="NBL142" s="343"/>
      <c r="NBM142" s="343"/>
      <c r="NBN142" s="343"/>
      <c r="NBO142" s="343"/>
      <c r="NBP142" s="343"/>
      <c r="NBQ142" s="343"/>
      <c r="NBR142" s="343"/>
      <c r="NBS142" s="343"/>
      <c r="NBT142" s="343"/>
      <c r="NBU142" s="343"/>
      <c r="NBV142" s="343"/>
      <c r="NBW142" s="343"/>
      <c r="NBX142" s="343"/>
      <c r="NBY142" s="343"/>
      <c r="NBZ142" s="343"/>
      <c r="NCA142" s="343"/>
      <c r="NCB142" s="343"/>
      <c r="NCC142" s="343"/>
      <c r="NCD142" s="343"/>
      <c r="NCE142" s="343"/>
      <c r="NCF142" s="343"/>
      <c r="NCG142" s="343"/>
      <c r="NCH142" s="343"/>
      <c r="NCI142" s="343"/>
      <c r="NCJ142" s="343"/>
      <c r="NCK142" s="343"/>
      <c r="NCL142" s="343"/>
      <c r="NCM142" s="343"/>
      <c r="NCN142" s="343"/>
      <c r="NCO142" s="343"/>
      <c r="NCP142" s="343"/>
      <c r="NCQ142" s="343"/>
      <c r="NCR142" s="343"/>
      <c r="NCS142" s="343"/>
      <c r="NCT142" s="343"/>
      <c r="NCU142" s="343"/>
      <c r="NCV142" s="343"/>
      <c r="NCW142" s="343"/>
      <c r="NCX142" s="343"/>
      <c r="NCY142" s="343"/>
      <c r="NCZ142" s="343"/>
      <c r="NDA142" s="343"/>
      <c r="NDB142" s="343"/>
      <c r="NDC142" s="343"/>
      <c r="NDD142" s="343"/>
      <c r="NDE142" s="343"/>
      <c r="NDF142" s="343"/>
      <c r="NDG142" s="343"/>
      <c r="NDH142" s="343"/>
      <c r="NDI142" s="343"/>
      <c r="NDJ142" s="343"/>
      <c r="NDK142" s="343"/>
      <c r="NDL142" s="343"/>
      <c r="NDM142" s="343"/>
      <c r="NDN142" s="343"/>
      <c r="NDO142" s="343"/>
      <c r="NDP142" s="343"/>
      <c r="NDQ142" s="343"/>
      <c r="NDR142" s="343"/>
      <c r="NDS142" s="343"/>
      <c r="NDT142" s="343"/>
      <c r="NDU142" s="343"/>
      <c r="NDV142" s="343"/>
      <c r="NDW142" s="343"/>
      <c r="NDX142" s="343"/>
      <c r="NDY142" s="343"/>
      <c r="NDZ142" s="343"/>
      <c r="NEA142" s="343"/>
      <c r="NEB142" s="343"/>
      <c r="NEC142" s="343"/>
      <c r="NED142" s="343"/>
      <c r="NEE142" s="343"/>
      <c r="NEF142" s="343"/>
      <c r="NEG142" s="343"/>
      <c r="NEH142" s="343"/>
      <c r="NEI142" s="343"/>
      <c r="NEJ142" s="343"/>
      <c r="NEK142" s="343"/>
      <c r="NEL142" s="343"/>
      <c r="NEM142" s="343"/>
      <c r="NEN142" s="343"/>
      <c r="NEO142" s="343"/>
      <c r="NEP142" s="343"/>
      <c r="NEQ142" s="343"/>
      <c r="NER142" s="343"/>
      <c r="NES142" s="343"/>
      <c r="NET142" s="343"/>
      <c r="NEU142" s="343"/>
      <c r="NEV142" s="343"/>
      <c r="NEW142" s="343"/>
      <c r="NEX142" s="343"/>
      <c r="NEY142" s="343"/>
      <c r="NEZ142" s="343"/>
      <c r="NFA142" s="343"/>
      <c r="NFB142" s="343"/>
      <c r="NFC142" s="343"/>
      <c r="NFD142" s="343"/>
      <c r="NFE142" s="343"/>
      <c r="NFF142" s="343"/>
      <c r="NFG142" s="343"/>
      <c r="NFH142" s="343"/>
      <c r="NFI142" s="343"/>
      <c r="NFJ142" s="343"/>
      <c r="NFK142" s="343"/>
      <c r="NFL142" s="343"/>
      <c r="NFM142" s="343"/>
      <c r="NFN142" s="343"/>
      <c r="NFO142" s="343"/>
      <c r="NFP142" s="343"/>
      <c r="NFQ142" s="343"/>
      <c r="NFR142" s="343"/>
      <c r="NFS142" s="343"/>
      <c r="NFT142" s="343"/>
      <c r="NFU142" s="343"/>
      <c r="NFV142" s="343"/>
      <c r="NFW142" s="343"/>
      <c r="NFX142" s="343"/>
      <c r="NFY142" s="343"/>
      <c r="NFZ142" s="343"/>
      <c r="NGA142" s="343"/>
      <c r="NGB142" s="343"/>
      <c r="NGC142" s="343"/>
      <c r="NGD142" s="343"/>
      <c r="NGE142" s="343"/>
      <c r="NGF142" s="343"/>
      <c r="NGG142" s="343"/>
      <c r="NGH142" s="343"/>
      <c r="NGI142" s="343"/>
      <c r="NGJ142" s="343"/>
      <c r="NGK142" s="343"/>
      <c r="NGL142" s="343"/>
      <c r="NGM142" s="343"/>
      <c r="NGN142" s="343"/>
      <c r="NGO142" s="343"/>
      <c r="NGP142" s="343"/>
      <c r="NGQ142" s="343"/>
      <c r="NGR142" s="343"/>
      <c r="NGS142" s="343"/>
      <c r="NGT142" s="343"/>
      <c r="NGU142" s="343"/>
      <c r="NGV142" s="343"/>
      <c r="NGW142" s="343"/>
      <c r="NGX142" s="343"/>
      <c r="NGY142" s="343"/>
      <c r="NGZ142" s="343"/>
      <c r="NHA142" s="343"/>
      <c r="NHB142" s="343"/>
      <c r="NHC142" s="343"/>
      <c r="NHD142" s="343"/>
      <c r="NHE142" s="343"/>
      <c r="NHF142" s="343"/>
      <c r="NHG142" s="343"/>
      <c r="NHH142" s="343"/>
      <c r="NHI142" s="343"/>
      <c r="NHJ142" s="343"/>
      <c r="NHK142" s="343"/>
      <c r="NHL142" s="343"/>
      <c r="NHM142" s="343"/>
      <c r="NHN142" s="343"/>
      <c r="NHO142" s="343"/>
      <c r="NHP142" s="343"/>
      <c r="NHQ142" s="343"/>
      <c r="NHR142" s="343"/>
      <c r="NHS142" s="343"/>
      <c r="NHT142" s="343"/>
      <c r="NHU142" s="343"/>
      <c r="NHV142" s="343"/>
      <c r="NHW142" s="343"/>
      <c r="NHX142" s="343"/>
      <c r="NHY142" s="343"/>
      <c r="NHZ142" s="343"/>
      <c r="NIA142" s="343"/>
      <c r="NIB142" s="343"/>
      <c r="NIC142" s="343"/>
      <c r="NID142" s="343"/>
      <c r="NIE142" s="343"/>
      <c r="NIF142" s="343"/>
      <c r="NIG142" s="343"/>
      <c r="NIH142" s="343"/>
      <c r="NII142" s="343"/>
      <c r="NIJ142" s="343"/>
      <c r="NIK142" s="343"/>
      <c r="NIL142" s="343"/>
      <c r="NIM142" s="343"/>
      <c r="NIN142" s="343"/>
      <c r="NIO142" s="343"/>
      <c r="NIP142" s="343"/>
      <c r="NIQ142" s="343"/>
      <c r="NIR142" s="343"/>
      <c r="NIS142" s="343"/>
      <c r="NIT142" s="343"/>
      <c r="NIU142" s="343"/>
      <c r="NIV142" s="343"/>
      <c r="NIW142" s="343"/>
      <c r="NIX142" s="343"/>
      <c r="NIY142" s="343"/>
      <c r="NIZ142" s="343"/>
      <c r="NJA142" s="343"/>
      <c r="NJB142" s="343"/>
      <c r="NJC142" s="343"/>
      <c r="NJD142" s="343"/>
      <c r="NJE142" s="343"/>
      <c r="NJF142" s="343"/>
      <c r="NJG142" s="343"/>
      <c r="NJH142" s="343"/>
      <c r="NJI142" s="343"/>
      <c r="NJJ142" s="343"/>
      <c r="NJK142" s="343"/>
      <c r="NJL142" s="343"/>
      <c r="NJM142" s="343"/>
      <c r="NJN142" s="343"/>
      <c r="NJO142" s="343"/>
      <c r="NJP142" s="343"/>
      <c r="NJQ142" s="343"/>
      <c r="NJR142" s="343"/>
      <c r="NJS142" s="343"/>
      <c r="NJT142" s="343"/>
      <c r="NJU142" s="343"/>
      <c r="NJV142" s="343"/>
      <c r="NJW142" s="343"/>
      <c r="NJX142" s="343"/>
      <c r="NJY142" s="343"/>
      <c r="NJZ142" s="343"/>
      <c r="NKA142" s="343"/>
      <c r="NKB142" s="343"/>
      <c r="NKC142" s="343"/>
      <c r="NKD142" s="343"/>
      <c r="NKE142" s="343"/>
      <c r="NKF142" s="343"/>
      <c r="NKG142" s="343"/>
      <c r="NKH142" s="343"/>
      <c r="NKI142" s="343"/>
      <c r="NKJ142" s="343"/>
      <c r="NKK142" s="343"/>
      <c r="NKL142" s="343"/>
      <c r="NKM142" s="343"/>
      <c r="NKN142" s="343"/>
      <c r="NKO142" s="343"/>
      <c r="NKP142" s="343"/>
      <c r="NKQ142" s="343"/>
      <c r="NKR142" s="343"/>
      <c r="NKS142" s="343"/>
      <c r="NKT142" s="343"/>
      <c r="NKU142" s="343"/>
      <c r="NKV142" s="343"/>
      <c r="NKW142" s="343"/>
      <c r="NKX142" s="343"/>
      <c r="NKY142" s="343"/>
      <c r="NKZ142" s="343"/>
      <c r="NLA142" s="343"/>
      <c r="NLB142" s="343"/>
      <c r="NLC142" s="343"/>
      <c r="NLD142" s="343"/>
      <c r="NLE142" s="343"/>
      <c r="NLF142" s="343"/>
      <c r="NLG142" s="343"/>
      <c r="NLH142" s="343"/>
      <c r="NLI142" s="343"/>
      <c r="NLJ142" s="343"/>
      <c r="NLK142" s="343"/>
      <c r="NLL142" s="343"/>
      <c r="NLM142" s="343"/>
      <c r="NLN142" s="343"/>
      <c r="NLO142" s="343"/>
      <c r="NLP142" s="343"/>
      <c r="NLQ142" s="343"/>
      <c r="NLR142" s="343"/>
      <c r="NLS142" s="343"/>
      <c r="NLT142" s="343"/>
      <c r="NLU142" s="343"/>
      <c r="NLV142" s="343"/>
      <c r="NLW142" s="343"/>
      <c r="NLX142" s="343"/>
      <c r="NLY142" s="343"/>
      <c r="NLZ142" s="343"/>
      <c r="NMA142" s="343"/>
      <c r="NMB142" s="343"/>
      <c r="NMC142" s="343"/>
      <c r="NMD142" s="343"/>
      <c r="NME142" s="343"/>
      <c r="NMF142" s="343"/>
      <c r="NMG142" s="343"/>
      <c r="NMH142" s="343"/>
      <c r="NMI142" s="343"/>
      <c r="NMJ142" s="343"/>
      <c r="NMK142" s="343"/>
      <c r="NML142" s="343"/>
      <c r="NMM142" s="343"/>
      <c r="NMN142" s="343"/>
      <c r="NMO142" s="343"/>
      <c r="NMP142" s="343"/>
      <c r="NMQ142" s="343"/>
      <c r="NMR142" s="343"/>
      <c r="NMS142" s="343"/>
      <c r="NMT142" s="343"/>
      <c r="NMU142" s="343"/>
      <c r="NMV142" s="343"/>
      <c r="NMW142" s="343"/>
      <c r="NMX142" s="343"/>
      <c r="NMY142" s="343"/>
      <c r="NMZ142" s="343"/>
      <c r="NNA142" s="343"/>
      <c r="NNB142" s="343"/>
      <c r="NNC142" s="343"/>
      <c r="NND142" s="343"/>
      <c r="NNE142" s="343"/>
      <c r="NNF142" s="343"/>
      <c r="NNG142" s="343"/>
      <c r="NNH142" s="343"/>
      <c r="NNI142" s="343"/>
      <c r="NNJ142" s="343"/>
      <c r="NNK142" s="343"/>
      <c r="NNL142" s="343"/>
      <c r="NNM142" s="343"/>
      <c r="NNN142" s="343"/>
      <c r="NNO142" s="343"/>
      <c r="NNP142" s="343"/>
      <c r="NNQ142" s="343"/>
      <c r="NNR142" s="343"/>
      <c r="NNS142" s="343"/>
      <c r="NNT142" s="343"/>
      <c r="NNU142" s="343"/>
      <c r="NNV142" s="343"/>
      <c r="NNW142" s="343"/>
      <c r="NNX142" s="343"/>
      <c r="NNY142" s="343"/>
      <c r="NNZ142" s="343"/>
      <c r="NOA142" s="343"/>
      <c r="NOB142" s="343"/>
      <c r="NOC142" s="343"/>
      <c r="NOD142" s="343"/>
      <c r="NOE142" s="343"/>
      <c r="NOF142" s="343"/>
      <c r="NOG142" s="343"/>
      <c r="NOH142" s="343"/>
      <c r="NOI142" s="343"/>
      <c r="NOJ142" s="343"/>
      <c r="NOK142" s="343"/>
      <c r="NOL142" s="343"/>
      <c r="NOM142" s="343"/>
      <c r="NON142" s="343"/>
      <c r="NOO142" s="343"/>
      <c r="NOP142" s="343"/>
      <c r="NOQ142" s="343"/>
      <c r="NOR142" s="343"/>
      <c r="NOS142" s="343"/>
      <c r="NOT142" s="343"/>
      <c r="NOU142" s="343"/>
      <c r="NOV142" s="343"/>
      <c r="NOW142" s="343"/>
      <c r="NOX142" s="343"/>
      <c r="NOY142" s="343"/>
      <c r="NOZ142" s="343"/>
      <c r="NPA142" s="343"/>
      <c r="NPB142" s="343"/>
      <c r="NPC142" s="343"/>
      <c r="NPD142" s="343"/>
      <c r="NPE142" s="343"/>
      <c r="NPF142" s="343"/>
      <c r="NPG142" s="343"/>
      <c r="NPH142" s="343"/>
      <c r="NPI142" s="343"/>
      <c r="NPJ142" s="343"/>
      <c r="NPK142" s="343"/>
      <c r="NPL142" s="343"/>
      <c r="NPM142" s="343"/>
      <c r="NPN142" s="343"/>
      <c r="NPO142" s="343"/>
      <c r="NPP142" s="343"/>
      <c r="NPQ142" s="343"/>
      <c r="NPR142" s="343"/>
      <c r="NPS142" s="343"/>
      <c r="NPT142" s="343"/>
      <c r="NPU142" s="343"/>
      <c r="NPV142" s="343"/>
      <c r="NPW142" s="343"/>
      <c r="NPX142" s="343"/>
      <c r="NPY142" s="343"/>
      <c r="NPZ142" s="343"/>
      <c r="NQA142" s="343"/>
      <c r="NQB142" s="343"/>
      <c r="NQC142" s="343"/>
      <c r="NQD142" s="343"/>
      <c r="NQE142" s="343"/>
      <c r="NQF142" s="343"/>
      <c r="NQG142" s="343"/>
      <c r="NQH142" s="343"/>
      <c r="NQI142" s="343"/>
      <c r="NQJ142" s="343"/>
      <c r="NQK142" s="343"/>
      <c r="NQL142" s="343"/>
      <c r="NQM142" s="343"/>
      <c r="NQN142" s="343"/>
      <c r="NQO142" s="343"/>
      <c r="NQP142" s="343"/>
      <c r="NQQ142" s="343"/>
      <c r="NQR142" s="343"/>
      <c r="NQS142" s="343"/>
      <c r="NQT142" s="343"/>
      <c r="NQU142" s="343"/>
      <c r="NQV142" s="343"/>
      <c r="NQW142" s="343"/>
      <c r="NQX142" s="343"/>
      <c r="NQY142" s="343"/>
      <c r="NQZ142" s="343"/>
      <c r="NRA142" s="343"/>
      <c r="NRB142" s="343"/>
      <c r="NRC142" s="343"/>
      <c r="NRD142" s="343"/>
      <c r="NRE142" s="343"/>
      <c r="NRF142" s="343"/>
      <c r="NRG142" s="343"/>
      <c r="NRH142" s="343"/>
      <c r="NRI142" s="343"/>
      <c r="NRJ142" s="343"/>
      <c r="NRK142" s="343"/>
      <c r="NRL142" s="343"/>
      <c r="NRM142" s="343"/>
      <c r="NRN142" s="343"/>
      <c r="NRO142" s="343"/>
      <c r="NRP142" s="343"/>
      <c r="NRQ142" s="343"/>
      <c r="NRR142" s="343"/>
      <c r="NRS142" s="343"/>
      <c r="NRT142" s="343"/>
      <c r="NRU142" s="343"/>
      <c r="NRV142" s="343"/>
      <c r="NRW142" s="343"/>
      <c r="NRX142" s="343"/>
      <c r="NRY142" s="343"/>
      <c r="NRZ142" s="343"/>
      <c r="NSA142" s="343"/>
      <c r="NSB142" s="343"/>
      <c r="NSC142" s="343"/>
      <c r="NSD142" s="343"/>
      <c r="NSE142" s="343"/>
      <c r="NSF142" s="343"/>
      <c r="NSG142" s="343"/>
      <c r="NSH142" s="343"/>
      <c r="NSI142" s="343"/>
      <c r="NSJ142" s="343"/>
      <c r="NSK142" s="343"/>
      <c r="NSL142" s="343"/>
      <c r="NSM142" s="343"/>
      <c r="NSN142" s="343"/>
      <c r="NSO142" s="343"/>
      <c r="NSP142" s="343"/>
      <c r="NSQ142" s="343"/>
      <c r="NSR142" s="343"/>
      <c r="NSS142" s="343"/>
      <c r="NST142" s="343"/>
      <c r="NSU142" s="343"/>
      <c r="NSV142" s="343"/>
      <c r="NSW142" s="343"/>
      <c r="NSX142" s="343"/>
      <c r="NSY142" s="343"/>
      <c r="NSZ142" s="343"/>
      <c r="NTA142" s="343"/>
      <c r="NTB142" s="343"/>
      <c r="NTC142" s="343"/>
      <c r="NTD142" s="343"/>
      <c r="NTE142" s="343"/>
      <c r="NTF142" s="343"/>
      <c r="NTG142" s="343"/>
      <c r="NTH142" s="343"/>
      <c r="NTI142" s="343"/>
      <c r="NTJ142" s="343"/>
      <c r="NTK142" s="343"/>
      <c r="NTL142" s="343"/>
      <c r="NTM142" s="343"/>
      <c r="NTN142" s="343"/>
      <c r="NTO142" s="343"/>
      <c r="NTP142" s="343"/>
      <c r="NTQ142" s="343"/>
      <c r="NTR142" s="343"/>
      <c r="NTS142" s="343"/>
      <c r="NTT142" s="343"/>
      <c r="NTU142" s="343"/>
      <c r="NTV142" s="343"/>
      <c r="NTW142" s="343"/>
      <c r="NTX142" s="343"/>
      <c r="NTY142" s="343"/>
      <c r="NTZ142" s="343"/>
      <c r="NUA142" s="343"/>
      <c r="NUB142" s="343"/>
      <c r="NUC142" s="343"/>
      <c r="NUD142" s="343"/>
      <c r="NUE142" s="343"/>
      <c r="NUF142" s="343"/>
      <c r="NUG142" s="343"/>
      <c r="NUH142" s="343"/>
      <c r="NUI142" s="343"/>
      <c r="NUJ142" s="343"/>
      <c r="NUK142" s="343"/>
      <c r="NUL142" s="343"/>
      <c r="NUM142" s="343"/>
      <c r="NUN142" s="343"/>
      <c r="NUO142" s="343"/>
      <c r="NUP142" s="343"/>
      <c r="NUQ142" s="343"/>
      <c r="NUR142" s="343"/>
      <c r="NUS142" s="343"/>
      <c r="NUT142" s="343"/>
      <c r="NUU142" s="343"/>
      <c r="NUV142" s="343"/>
      <c r="NUW142" s="343"/>
      <c r="NUX142" s="343"/>
      <c r="NUY142" s="343"/>
      <c r="NUZ142" s="343"/>
      <c r="NVA142" s="343"/>
      <c r="NVB142" s="343"/>
      <c r="NVC142" s="343"/>
      <c r="NVD142" s="343"/>
      <c r="NVE142" s="343"/>
      <c r="NVF142" s="343"/>
      <c r="NVG142" s="343"/>
      <c r="NVH142" s="343"/>
      <c r="NVI142" s="343"/>
      <c r="NVJ142" s="343"/>
      <c r="NVK142" s="343"/>
      <c r="NVL142" s="343"/>
      <c r="NVM142" s="343"/>
      <c r="NVN142" s="343"/>
      <c r="NVO142" s="343"/>
      <c r="NVP142" s="343"/>
      <c r="NVQ142" s="343"/>
      <c r="NVR142" s="343"/>
      <c r="NVS142" s="343"/>
      <c r="NVT142" s="343"/>
      <c r="NVU142" s="343"/>
      <c r="NVV142" s="343"/>
      <c r="NVW142" s="343"/>
      <c r="NVX142" s="343"/>
      <c r="NVY142" s="343"/>
      <c r="NVZ142" s="343"/>
      <c r="NWA142" s="343"/>
      <c r="NWB142" s="343"/>
      <c r="NWC142" s="343"/>
      <c r="NWD142" s="343"/>
      <c r="NWE142" s="343"/>
      <c r="NWF142" s="343"/>
      <c r="NWG142" s="343"/>
      <c r="NWH142" s="343"/>
      <c r="NWI142" s="343"/>
      <c r="NWJ142" s="343"/>
      <c r="NWK142" s="343"/>
      <c r="NWL142" s="343"/>
      <c r="NWM142" s="343"/>
      <c r="NWN142" s="343"/>
      <c r="NWO142" s="343"/>
      <c r="NWP142" s="343"/>
      <c r="NWQ142" s="343"/>
      <c r="NWR142" s="343"/>
      <c r="NWS142" s="343"/>
      <c r="NWT142" s="343"/>
      <c r="NWU142" s="343"/>
      <c r="NWV142" s="343"/>
      <c r="NWW142" s="343"/>
      <c r="NWX142" s="343"/>
      <c r="NWY142" s="343"/>
      <c r="NWZ142" s="343"/>
      <c r="NXA142" s="343"/>
      <c r="NXB142" s="343"/>
      <c r="NXC142" s="343"/>
      <c r="NXD142" s="343"/>
      <c r="NXE142" s="343"/>
      <c r="NXF142" s="343"/>
      <c r="NXG142" s="343"/>
      <c r="NXH142" s="343"/>
      <c r="NXI142" s="343"/>
      <c r="NXJ142" s="343"/>
      <c r="NXK142" s="343"/>
      <c r="NXL142" s="343"/>
      <c r="NXM142" s="343"/>
      <c r="NXN142" s="343"/>
      <c r="NXO142" s="343"/>
      <c r="NXP142" s="343"/>
      <c r="NXQ142" s="343"/>
      <c r="NXR142" s="343"/>
      <c r="NXS142" s="343"/>
      <c r="NXT142" s="343"/>
      <c r="NXU142" s="343"/>
      <c r="NXV142" s="343"/>
      <c r="NXW142" s="343"/>
      <c r="NXX142" s="343"/>
      <c r="NXY142" s="343"/>
      <c r="NXZ142" s="343"/>
      <c r="NYA142" s="343"/>
      <c r="NYB142" s="343"/>
      <c r="NYC142" s="343"/>
      <c r="NYD142" s="343"/>
      <c r="NYE142" s="343"/>
      <c r="NYF142" s="343"/>
      <c r="NYG142" s="343"/>
      <c r="NYH142" s="343"/>
      <c r="NYI142" s="343"/>
      <c r="NYJ142" s="343"/>
      <c r="NYK142" s="343"/>
      <c r="NYL142" s="343"/>
      <c r="NYM142" s="343"/>
      <c r="NYN142" s="343"/>
      <c r="NYO142" s="343"/>
      <c r="NYP142" s="343"/>
      <c r="NYQ142" s="343"/>
      <c r="NYR142" s="343"/>
      <c r="NYS142" s="343"/>
      <c r="NYT142" s="343"/>
      <c r="NYU142" s="343"/>
      <c r="NYV142" s="343"/>
      <c r="NYW142" s="343"/>
      <c r="NYX142" s="343"/>
      <c r="NYY142" s="343"/>
      <c r="NYZ142" s="343"/>
      <c r="NZA142" s="343"/>
      <c r="NZB142" s="343"/>
      <c r="NZC142" s="343"/>
      <c r="NZD142" s="343"/>
      <c r="NZE142" s="343"/>
      <c r="NZF142" s="343"/>
      <c r="NZG142" s="343"/>
      <c r="NZH142" s="343"/>
      <c r="NZI142" s="343"/>
      <c r="NZJ142" s="343"/>
      <c r="NZK142" s="343"/>
      <c r="NZL142" s="343"/>
      <c r="NZM142" s="343"/>
      <c r="NZN142" s="343"/>
      <c r="NZO142" s="343"/>
      <c r="NZP142" s="343"/>
      <c r="NZQ142" s="343"/>
      <c r="NZR142" s="343"/>
      <c r="NZS142" s="343"/>
      <c r="NZT142" s="343"/>
      <c r="NZU142" s="343"/>
      <c r="NZV142" s="343"/>
      <c r="NZW142" s="343"/>
      <c r="NZX142" s="343"/>
      <c r="NZY142" s="343"/>
      <c r="NZZ142" s="343"/>
      <c r="OAA142" s="343"/>
      <c r="OAB142" s="343"/>
      <c r="OAC142" s="343"/>
      <c r="OAD142" s="343"/>
      <c r="OAE142" s="343"/>
      <c r="OAF142" s="343"/>
      <c r="OAG142" s="343"/>
      <c r="OAH142" s="343"/>
      <c r="OAI142" s="343"/>
      <c r="OAJ142" s="343"/>
      <c r="OAK142" s="343"/>
      <c r="OAL142" s="343"/>
      <c r="OAM142" s="343"/>
      <c r="OAN142" s="343"/>
      <c r="OAO142" s="343"/>
      <c r="OAP142" s="343"/>
      <c r="OAQ142" s="343"/>
      <c r="OAR142" s="343"/>
      <c r="OAS142" s="343"/>
      <c r="OAT142" s="343"/>
      <c r="OAU142" s="343"/>
      <c r="OAV142" s="343"/>
      <c r="OAW142" s="343"/>
      <c r="OAX142" s="343"/>
      <c r="OAY142" s="343"/>
      <c r="OAZ142" s="343"/>
      <c r="OBA142" s="343"/>
      <c r="OBB142" s="343"/>
      <c r="OBC142" s="343"/>
      <c r="OBD142" s="343"/>
      <c r="OBE142" s="343"/>
      <c r="OBF142" s="343"/>
      <c r="OBG142" s="343"/>
      <c r="OBH142" s="343"/>
      <c r="OBI142" s="343"/>
      <c r="OBJ142" s="343"/>
      <c r="OBK142" s="343"/>
      <c r="OBL142" s="343"/>
      <c r="OBM142" s="343"/>
      <c r="OBN142" s="343"/>
      <c r="OBO142" s="343"/>
      <c r="OBP142" s="343"/>
      <c r="OBQ142" s="343"/>
      <c r="OBR142" s="343"/>
      <c r="OBS142" s="343"/>
      <c r="OBT142" s="343"/>
      <c r="OBU142" s="343"/>
      <c r="OBV142" s="343"/>
      <c r="OBW142" s="343"/>
      <c r="OBX142" s="343"/>
      <c r="OBY142" s="343"/>
      <c r="OBZ142" s="343"/>
      <c r="OCA142" s="343"/>
      <c r="OCB142" s="343"/>
      <c r="OCC142" s="343"/>
      <c r="OCD142" s="343"/>
      <c r="OCE142" s="343"/>
      <c r="OCF142" s="343"/>
      <c r="OCG142" s="343"/>
      <c r="OCH142" s="343"/>
      <c r="OCI142" s="343"/>
      <c r="OCJ142" s="343"/>
      <c r="OCK142" s="343"/>
      <c r="OCL142" s="343"/>
      <c r="OCM142" s="343"/>
      <c r="OCN142" s="343"/>
      <c r="OCO142" s="343"/>
      <c r="OCP142" s="343"/>
      <c r="OCQ142" s="343"/>
      <c r="OCR142" s="343"/>
      <c r="OCS142" s="343"/>
      <c r="OCT142" s="343"/>
      <c r="OCU142" s="343"/>
      <c r="OCV142" s="343"/>
      <c r="OCW142" s="343"/>
      <c r="OCX142" s="343"/>
      <c r="OCY142" s="343"/>
      <c r="OCZ142" s="343"/>
      <c r="ODA142" s="343"/>
      <c r="ODB142" s="343"/>
      <c r="ODC142" s="343"/>
      <c r="ODD142" s="343"/>
      <c r="ODE142" s="343"/>
      <c r="ODF142" s="343"/>
      <c r="ODG142" s="343"/>
      <c r="ODH142" s="343"/>
      <c r="ODI142" s="343"/>
      <c r="ODJ142" s="343"/>
      <c r="ODK142" s="343"/>
      <c r="ODL142" s="343"/>
      <c r="ODM142" s="343"/>
      <c r="ODN142" s="343"/>
      <c r="ODO142" s="343"/>
      <c r="ODP142" s="343"/>
      <c r="ODQ142" s="343"/>
      <c r="ODR142" s="343"/>
      <c r="ODS142" s="343"/>
      <c r="ODT142" s="343"/>
      <c r="ODU142" s="343"/>
      <c r="ODV142" s="343"/>
      <c r="ODW142" s="343"/>
      <c r="ODX142" s="343"/>
      <c r="ODY142" s="343"/>
      <c r="ODZ142" s="343"/>
      <c r="OEA142" s="343"/>
      <c r="OEB142" s="343"/>
      <c r="OEC142" s="343"/>
      <c r="OED142" s="343"/>
      <c r="OEE142" s="343"/>
      <c r="OEF142" s="343"/>
      <c r="OEG142" s="343"/>
      <c r="OEH142" s="343"/>
      <c r="OEI142" s="343"/>
      <c r="OEJ142" s="343"/>
      <c r="OEK142" s="343"/>
      <c r="OEL142" s="343"/>
      <c r="OEM142" s="343"/>
      <c r="OEN142" s="343"/>
      <c r="OEO142" s="343"/>
      <c r="OEP142" s="343"/>
      <c r="OEQ142" s="343"/>
      <c r="OER142" s="343"/>
      <c r="OES142" s="343"/>
      <c r="OET142" s="343"/>
      <c r="OEU142" s="343"/>
      <c r="OEV142" s="343"/>
      <c r="OEW142" s="343"/>
      <c r="OEX142" s="343"/>
      <c r="OEY142" s="343"/>
      <c r="OEZ142" s="343"/>
      <c r="OFA142" s="343"/>
      <c r="OFB142" s="343"/>
      <c r="OFC142" s="343"/>
      <c r="OFD142" s="343"/>
      <c r="OFE142" s="343"/>
      <c r="OFF142" s="343"/>
      <c r="OFG142" s="343"/>
      <c r="OFH142" s="343"/>
      <c r="OFI142" s="343"/>
      <c r="OFJ142" s="343"/>
      <c r="OFK142" s="343"/>
      <c r="OFL142" s="343"/>
      <c r="OFM142" s="343"/>
      <c r="OFN142" s="343"/>
      <c r="OFO142" s="343"/>
      <c r="OFP142" s="343"/>
      <c r="OFQ142" s="343"/>
      <c r="OFR142" s="343"/>
      <c r="OFS142" s="343"/>
      <c r="OFT142" s="343"/>
      <c r="OFU142" s="343"/>
      <c r="OFV142" s="343"/>
      <c r="OFW142" s="343"/>
      <c r="OFX142" s="343"/>
      <c r="OFY142" s="343"/>
      <c r="OFZ142" s="343"/>
      <c r="OGA142" s="343"/>
      <c r="OGB142" s="343"/>
      <c r="OGC142" s="343"/>
      <c r="OGD142" s="343"/>
      <c r="OGE142" s="343"/>
      <c r="OGF142" s="343"/>
      <c r="OGG142" s="343"/>
      <c r="OGH142" s="343"/>
      <c r="OGI142" s="343"/>
      <c r="OGJ142" s="343"/>
      <c r="OGK142" s="343"/>
      <c r="OGL142" s="343"/>
      <c r="OGM142" s="343"/>
      <c r="OGN142" s="343"/>
      <c r="OGO142" s="343"/>
      <c r="OGP142" s="343"/>
      <c r="OGQ142" s="343"/>
      <c r="OGR142" s="343"/>
      <c r="OGS142" s="343"/>
      <c r="OGT142" s="343"/>
      <c r="OGU142" s="343"/>
      <c r="OGV142" s="343"/>
      <c r="OGW142" s="343"/>
      <c r="OGX142" s="343"/>
      <c r="OGY142" s="343"/>
      <c r="OGZ142" s="343"/>
      <c r="OHA142" s="343"/>
      <c r="OHB142" s="343"/>
      <c r="OHC142" s="343"/>
      <c r="OHD142" s="343"/>
      <c r="OHE142" s="343"/>
      <c r="OHF142" s="343"/>
      <c r="OHG142" s="343"/>
      <c r="OHH142" s="343"/>
      <c r="OHI142" s="343"/>
      <c r="OHJ142" s="343"/>
      <c r="OHK142" s="343"/>
      <c r="OHL142" s="343"/>
      <c r="OHM142" s="343"/>
      <c r="OHN142" s="343"/>
      <c r="OHO142" s="343"/>
      <c r="OHP142" s="343"/>
      <c r="OHQ142" s="343"/>
      <c r="OHR142" s="343"/>
      <c r="OHS142" s="343"/>
      <c r="OHT142" s="343"/>
      <c r="OHU142" s="343"/>
      <c r="OHV142" s="343"/>
      <c r="OHW142" s="343"/>
      <c r="OHX142" s="343"/>
      <c r="OHY142" s="343"/>
      <c r="OHZ142" s="343"/>
      <c r="OIA142" s="343"/>
      <c r="OIB142" s="343"/>
      <c r="OIC142" s="343"/>
      <c r="OID142" s="343"/>
      <c r="OIE142" s="343"/>
      <c r="OIF142" s="343"/>
      <c r="OIG142" s="343"/>
      <c r="OIH142" s="343"/>
      <c r="OII142" s="343"/>
      <c r="OIJ142" s="343"/>
      <c r="OIK142" s="343"/>
      <c r="OIL142" s="343"/>
      <c r="OIM142" s="343"/>
      <c r="OIN142" s="343"/>
      <c r="OIO142" s="343"/>
      <c r="OIP142" s="343"/>
      <c r="OIQ142" s="343"/>
      <c r="OIR142" s="343"/>
      <c r="OIS142" s="343"/>
      <c r="OIT142" s="343"/>
      <c r="OIU142" s="343"/>
      <c r="OIV142" s="343"/>
      <c r="OIW142" s="343"/>
      <c r="OIX142" s="343"/>
      <c r="OIY142" s="343"/>
      <c r="OIZ142" s="343"/>
      <c r="OJA142" s="343"/>
      <c r="OJB142" s="343"/>
      <c r="OJC142" s="343"/>
      <c r="OJD142" s="343"/>
      <c r="OJE142" s="343"/>
      <c r="OJF142" s="343"/>
      <c r="OJG142" s="343"/>
      <c r="OJH142" s="343"/>
      <c r="OJI142" s="343"/>
      <c r="OJJ142" s="343"/>
      <c r="OJK142" s="343"/>
      <c r="OJL142" s="343"/>
      <c r="OJM142" s="343"/>
      <c r="OJN142" s="343"/>
      <c r="OJO142" s="343"/>
      <c r="OJP142" s="343"/>
      <c r="OJQ142" s="343"/>
      <c r="OJR142" s="343"/>
      <c r="OJS142" s="343"/>
      <c r="OJT142" s="343"/>
      <c r="OJU142" s="343"/>
      <c r="OJV142" s="343"/>
      <c r="OJW142" s="343"/>
      <c r="OJX142" s="343"/>
      <c r="OJY142" s="343"/>
      <c r="OJZ142" s="343"/>
      <c r="OKA142" s="343"/>
      <c r="OKB142" s="343"/>
      <c r="OKC142" s="343"/>
      <c r="OKD142" s="343"/>
      <c r="OKE142" s="343"/>
      <c r="OKF142" s="343"/>
      <c r="OKG142" s="343"/>
      <c r="OKH142" s="343"/>
      <c r="OKI142" s="343"/>
      <c r="OKJ142" s="343"/>
      <c r="OKK142" s="343"/>
      <c r="OKL142" s="343"/>
      <c r="OKM142" s="343"/>
      <c r="OKN142" s="343"/>
      <c r="OKO142" s="343"/>
      <c r="OKP142" s="343"/>
      <c r="OKQ142" s="343"/>
      <c r="OKR142" s="343"/>
      <c r="OKS142" s="343"/>
      <c r="OKT142" s="343"/>
      <c r="OKU142" s="343"/>
      <c r="OKV142" s="343"/>
      <c r="OKW142" s="343"/>
      <c r="OKX142" s="343"/>
      <c r="OKY142" s="343"/>
      <c r="OKZ142" s="343"/>
      <c r="OLA142" s="343"/>
      <c r="OLB142" s="343"/>
      <c r="OLC142" s="343"/>
      <c r="OLD142" s="343"/>
      <c r="OLE142" s="343"/>
      <c r="OLF142" s="343"/>
      <c r="OLG142" s="343"/>
      <c r="OLH142" s="343"/>
      <c r="OLI142" s="343"/>
      <c r="OLJ142" s="343"/>
      <c r="OLK142" s="343"/>
      <c r="OLL142" s="343"/>
      <c r="OLM142" s="343"/>
      <c r="OLN142" s="343"/>
      <c r="OLO142" s="343"/>
      <c r="OLP142" s="343"/>
      <c r="OLQ142" s="343"/>
      <c r="OLR142" s="343"/>
      <c r="OLS142" s="343"/>
      <c r="OLT142" s="343"/>
      <c r="OLU142" s="343"/>
      <c r="OLV142" s="343"/>
      <c r="OLW142" s="343"/>
      <c r="OLX142" s="343"/>
      <c r="OLY142" s="343"/>
      <c r="OLZ142" s="343"/>
      <c r="OMA142" s="343"/>
      <c r="OMB142" s="343"/>
      <c r="OMC142" s="343"/>
      <c r="OMD142" s="343"/>
      <c r="OME142" s="343"/>
      <c r="OMF142" s="343"/>
      <c r="OMG142" s="343"/>
      <c r="OMH142" s="343"/>
      <c r="OMI142" s="343"/>
      <c r="OMJ142" s="343"/>
      <c r="OMK142" s="343"/>
      <c r="OML142" s="343"/>
      <c r="OMM142" s="343"/>
      <c r="OMN142" s="343"/>
      <c r="OMO142" s="343"/>
      <c r="OMP142" s="343"/>
      <c r="OMQ142" s="343"/>
      <c r="OMR142" s="343"/>
      <c r="OMS142" s="343"/>
      <c r="OMT142" s="343"/>
      <c r="OMU142" s="343"/>
      <c r="OMV142" s="343"/>
      <c r="OMW142" s="343"/>
      <c r="OMX142" s="343"/>
      <c r="OMY142" s="343"/>
      <c r="OMZ142" s="343"/>
      <c r="ONA142" s="343"/>
      <c r="ONB142" s="343"/>
      <c r="ONC142" s="343"/>
      <c r="OND142" s="343"/>
      <c r="ONE142" s="343"/>
      <c r="ONF142" s="343"/>
      <c r="ONG142" s="343"/>
      <c r="ONH142" s="343"/>
      <c r="ONI142" s="343"/>
      <c r="ONJ142" s="343"/>
      <c r="ONK142" s="343"/>
      <c r="ONL142" s="343"/>
      <c r="ONM142" s="343"/>
      <c r="ONN142" s="343"/>
      <c r="ONO142" s="343"/>
      <c r="ONP142" s="343"/>
      <c r="ONQ142" s="343"/>
      <c r="ONR142" s="343"/>
      <c r="ONS142" s="343"/>
      <c r="ONT142" s="343"/>
      <c r="ONU142" s="343"/>
      <c r="ONV142" s="343"/>
      <c r="ONW142" s="343"/>
      <c r="ONX142" s="343"/>
      <c r="ONY142" s="343"/>
      <c r="ONZ142" s="343"/>
      <c r="OOA142" s="343"/>
      <c r="OOB142" s="343"/>
      <c r="OOC142" s="343"/>
      <c r="OOD142" s="343"/>
      <c r="OOE142" s="343"/>
      <c r="OOF142" s="343"/>
      <c r="OOG142" s="343"/>
      <c r="OOH142" s="343"/>
      <c r="OOI142" s="343"/>
      <c r="OOJ142" s="343"/>
      <c r="OOK142" s="343"/>
      <c r="OOL142" s="343"/>
      <c r="OOM142" s="343"/>
      <c r="OON142" s="343"/>
      <c r="OOO142" s="343"/>
      <c r="OOP142" s="343"/>
      <c r="OOQ142" s="343"/>
      <c r="OOR142" s="343"/>
      <c r="OOS142" s="343"/>
      <c r="OOT142" s="343"/>
      <c r="OOU142" s="343"/>
      <c r="OOV142" s="343"/>
      <c r="OOW142" s="343"/>
      <c r="OOX142" s="343"/>
      <c r="OOY142" s="343"/>
      <c r="OOZ142" s="343"/>
      <c r="OPA142" s="343"/>
      <c r="OPB142" s="343"/>
      <c r="OPC142" s="343"/>
      <c r="OPD142" s="343"/>
      <c r="OPE142" s="343"/>
      <c r="OPF142" s="343"/>
      <c r="OPG142" s="343"/>
      <c r="OPH142" s="343"/>
      <c r="OPI142" s="343"/>
      <c r="OPJ142" s="343"/>
      <c r="OPK142" s="343"/>
      <c r="OPL142" s="343"/>
      <c r="OPM142" s="343"/>
      <c r="OPN142" s="343"/>
      <c r="OPO142" s="343"/>
      <c r="OPP142" s="343"/>
      <c r="OPQ142" s="343"/>
      <c r="OPR142" s="343"/>
      <c r="OPS142" s="343"/>
      <c r="OPT142" s="343"/>
      <c r="OPU142" s="343"/>
      <c r="OPV142" s="343"/>
      <c r="OPW142" s="343"/>
      <c r="OPX142" s="343"/>
      <c r="OPY142" s="343"/>
      <c r="OPZ142" s="343"/>
      <c r="OQA142" s="343"/>
      <c r="OQB142" s="343"/>
      <c r="OQC142" s="343"/>
      <c r="OQD142" s="343"/>
      <c r="OQE142" s="343"/>
      <c r="OQF142" s="343"/>
      <c r="OQG142" s="343"/>
      <c r="OQH142" s="343"/>
      <c r="OQI142" s="343"/>
      <c r="OQJ142" s="343"/>
      <c r="OQK142" s="343"/>
      <c r="OQL142" s="343"/>
      <c r="OQM142" s="343"/>
      <c r="OQN142" s="343"/>
      <c r="OQO142" s="343"/>
      <c r="OQP142" s="343"/>
      <c r="OQQ142" s="343"/>
      <c r="OQR142" s="343"/>
      <c r="OQS142" s="343"/>
      <c r="OQT142" s="343"/>
      <c r="OQU142" s="343"/>
      <c r="OQV142" s="343"/>
      <c r="OQW142" s="343"/>
      <c r="OQX142" s="343"/>
      <c r="OQY142" s="343"/>
      <c r="OQZ142" s="343"/>
      <c r="ORA142" s="343"/>
      <c r="ORB142" s="343"/>
      <c r="ORC142" s="343"/>
      <c r="ORD142" s="343"/>
      <c r="ORE142" s="343"/>
      <c r="ORF142" s="343"/>
      <c r="ORG142" s="343"/>
      <c r="ORH142" s="343"/>
      <c r="ORI142" s="343"/>
      <c r="ORJ142" s="343"/>
      <c r="ORK142" s="343"/>
      <c r="ORL142" s="343"/>
      <c r="ORM142" s="343"/>
      <c r="ORN142" s="343"/>
      <c r="ORO142" s="343"/>
      <c r="ORP142" s="343"/>
      <c r="ORQ142" s="343"/>
      <c r="ORR142" s="343"/>
      <c r="ORS142" s="343"/>
      <c r="ORT142" s="343"/>
      <c r="ORU142" s="343"/>
      <c r="ORV142" s="343"/>
      <c r="ORW142" s="343"/>
      <c r="ORX142" s="343"/>
      <c r="ORY142" s="343"/>
      <c r="ORZ142" s="343"/>
      <c r="OSA142" s="343"/>
      <c r="OSB142" s="343"/>
      <c r="OSC142" s="343"/>
      <c r="OSD142" s="343"/>
      <c r="OSE142" s="343"/>
      <c r="OSF142" s="343"/>
      <c r="OSG142" s="343"/>
      <c r="OSH142" s="343"/>
      <c r="OSI142" s="343"/>
      <c r="OSJ142" s="343"/>
      <c r="OSK142" s="343"/>
      <c r="OSL142" s="343"/>
      <c r="OSM142" s="343"/>
      <c r="OSN142" s="343"/>
      <c r="OSO142" s="343"/>
      <c r="OSP142" s="343"/>
      <c r="OSQ142" s="343"/>
      <c r="OSR142" s="343"/>
      <c r="OSS142" s="343"/>
      <c r="OST142" s="343"/>
      <c r="OSU142" s="343"/>
      <c r="OSV142" s="343"/>
      <c r="OSW142" s="343"/>
      <c r="OSX142" s="343"/>
      <c r="OSY142" s="343"/>
      <c r="OSZ142" s="343"/>
      <c r="OTA142" s="343"/>
      <c r="OTB142" s="343"/>
      <c r="OTC142" s="343"/>
      <c r="OTD142" s="343"/>
      <c r="OTE142" s="343"/>
      <c r="OTF142" s="343"/>
      <c r="OTG142" s="343"/>
      <c r="OTH142" s="343"/>
      <c r="OTI142" s="343"/>
      <c r="OTJ142" s="343"/>
      <c r="OTK142" s="343"/>
      <c r="OTL142" s="343"/>
      <c r="OTM142" s="343"/>
      <c r="OTN142" s="343"/>
      <c r="OTO142" s="343"/>
      <c r="OTP142" s="343"/>
      <c r="OTQ142" s="343"/>
      <c r="OTR142" s="343"/>
      <c r="OTS142" s="343"/>
      <c r="OTT142" s="343"/>
      <c r="OTU142" s="343"/>
      <c r="OTV142" s="343"/>
      <c r="OTW142" s="343"/>
      <c r="OTX142" s="343"/>
      <c r="OTY142" s="343"/>
      <c r="OTZ142" s="343"/>
      <c r="OUA142" s="343"/>
      <c r="OUB142" s="343"/>
      <c r="OUC142" s="343"/>
      <c r="OUD142" s="343"/>
      <c r="OUE142" s="343"/>
      <c r="OUF142" s="343"/>
      <c r="OUG142" s="343"/>
      <c r="OUH142" s="343"/>
      <c r="OUI142" s="343"/>
      <c r="OUJ142" s="343"/>
      <c r="OUK142" s="343"/>
      <c r="OUL142" s="343"/>
      <c r="OUM142" s="343"/>
      <c r="OUN142" s="343"/>
      <c r="OUO142" s="343"/>
      <c r="OUP142" s="343"/>
      <c r="OUQ142" s="343"/>
      <c r="OUR142" s="343"/>
      <c r="OUS142" s="343"/>
      <c r="OUT142" s="343"/>
      <c r="OUU142" s="343"/>
      <c r="OUV142" s="343"/>
      <c r="OUW142" s="343"/>
      <c r="OUX142" s="343"/>
      <c r="OUY142" s="343"/>
      <c r="OUZ142" s="343"/>
      <c r="OVA142" s="343"/>
      <c r="OVB142" s="343"/>
      <c r="OVC142" s="343"/>
      <c r="OVD142" s="343"/>
      <c r="OVE142" s="343"/>
      <c r="OVF142" s="343"/>
      <c r="OVG142" s="343"/>
      <c r="OVH142" s="343"/>
      <c r="OVI142" s="343"/>
      <c r="OVJ142" s="343"/>
      <c r="OVK142" s="343"/>
      <c r="OVL142" s="343"/>
      <c r="OVM142" s="343"/>
      <c r="OVN142" s="343"/>
      <c r="OVO142" s="343"/>
      <c r="OVP142" s="343"/>
      <c r="OVQ142" s="343"/>
      <c r="OVR142" s="343"/>
      <c r="OVS142" s="343"/>
      <c r="OVT142" s="343"/>
      <c r="OVU142" s="343"/>
      <c r="OVV142" s="343"/>
      <c r="OVW142" s="343"/>
      <c r="OVX142" s="343"/>
      <c r="OVY142" s="343"/>
      <c r="OVZ142" s="343"/>
      <c r="OWA142" s="343"/>
      <c r="OWB142" s="343"/>
      <c r="OWC142" s="343"/>
      <c r="OWD142" s="343"/>
      <c r="OWE142" s="343"/>
      <c r="OWF142" s="343"/>
      <c r="OWG142" s="343"/>
      <c r="OWH142" s="343"/>
      <c r="OWI142" s="343"/>
      <c r="OWJ142" s="343"/>
      <c r="OWK142" s="343"/>
      <c r="OWL142" s="343"/>
      <c r="OWM142" s="343"/>
      <c r="OWN142" s="343"/>
      <c r="OWO142" s="343"/>
      <c r="OWP142" s="343"/>
      <c r="OWQ142" s="343"/>
      <c r="OWR142" s="343"/>
      <c r="OWS142" s="343"/>
      <c r="OWT142" s="343"/>
      <c r="OWU142" s="343"/>
      <c r="OWV142" s="343"/>
      <c r="OWW142" s="343"/>
      <c r="OWX142" s="343"/>
      <c r="OWY142" s="343"/>
      <c r="OWZ142" s="343"/>
      <c r="OXA142" s="343"/>
      <c r="OXB142" s="343"/>
      <c r="OXC142" s="343"/>
      <c r="OXD142" s="343"/>
      <c r="OXE142" s="343"/>
      <c r="OXF142" s="343"/>
      <c r="OXG142" s="343"/>
      <c r="OXH142" s="343"/>
      <c r="OXI142" s="343"/>
      <c r="OXJ142" s="343"/>
      <c r="OXK142" s="343"/>
      <c r="OXL142" s="343"/>
      <c r="OXM142" s="343"/>
      <c r="OXN142" s="343"/>
      <c r="OXO142" s="343"/>
      <c r="OXP142" s="343"/>
      <c r="OXQ142" s="343"/>
      <c r="OXR142" s="343"/>
      <c r="OXS142" s="343"/>
      <c r="OXT142" s="343"/>
      <c r="OXU142" s="343"/>
      <c r="OXV142" s="343"/>
      <c r="OXW142" s="343"/>
      <c r="OXX142" s="343"/>
      <c r="OXY142" s="343"/>
      <c r="OXZ142" s="343"/>
      <c r="OYA142" s="343"/>
      <c r="OYB142" s="343"/>
      <c r="OYC142" s="343"/>
      <c r="OYD142" s="343"/>
      <c r="OYE142" s="343"/>
      <c r="OYF142" s="343"/>
      <c r="OYG142" s="343"/>
      <c r="OYH142" s="343"/>
      <c r="OYI142" s="343"/>
      <c r="OYJ142" s="343"/>
      <c r="OYK142" s="343"/>
      <c r="OYL142" s="343"/>
      <c r="OYM142" s="343"/>
      <c r="OYN142" s="343"/>
      <c r="OYO142" s="343"/>
      <c r="OYP142" s="343"/>
      <c r="OYQ142" s="343"/>
      <c r="OYR142" s="343"/>
      <c r="OYS142" s="343"/>
      <c r="OYT142" s="343"/>
      <c r="OYU142" s="343"/>
      <c r="OYV142" s="343"/>
      <c r="OYW142" s="343"/>
      <c r="OYX142" s="343"/>
      <c r="OYY142" s="343"/>
      <c r="OYZ142" s="343"/>
      <c r="OZA142" s="343"/>
      <c r="OZB142" s="343"/>
      <c r="OZC142" s="343"/>
      <c r="OZD142" s="343"/>
      <c r="OZE142" s="343"/>
      <c r="OZF142" s="343"/>
      <c r="OZG142" s="343"/>
      <c r="OZH142" s="343"/>
      <c r="OZI142" s="343"/>
      <c r="OZJ142" s="343"/>
      <c r="OZK142" s="343"/>
      <c r="OZL142" s="343"/>
      <c r="OZM142" s="343"/>
      <c r="OZN142" s="343"/>
      <c r="OZO142" s="343"/>
      <c r="OZP142" s="343"/>
      <c r="OZQ142" s="343"/>
      <c r="OZR142" s="343"/>
      <c r="OZS142" s="343"/>
      <c r="OZT142" s="343"/>
      <c r="OZU142" s="343"/>
      <c r="OZV142" s="343"/>
      <c r="OZW142" s="343"/>
      <c r="OZX142" s="343"/>
      <c r="OZY142" s="343"/>
      <c r="OZZ142" s="343"/>
      <c r="PAA142" s="343"/>
      <c r="PAB142" s="343"/>
      <c r="PAC142" s="343"/>
      <c r="PAD142" s="343"/>
      <c r="PAE142" s="343"/>
      <c r="PAF142" s="343"/>
      <c r="PAG142" s="343"/>
      <c r="PAH142" s="343"/>
      <c r="PAI142" s="343"/>
      <c r="PAJ142" s="343"/>
      <c r="PAK142" s="343"/>
      <c r="PAL142" s="343"/>
      <c r="PAM142" s="343"/>
      <c r="PAN142" s="343"/>
      <c r="PAO142" s="343"/>
      <c r="PAP142" s="343"/>
      <c r="PAQ142" s="343"/>
      <c r="PAR142" s="343"/>
      <c r="PAS142" s="343"/>
      <c r="PAT142" s="343"/>
      <c r="PAU142" s="343"/>
      <c r="PAV142" s="343"/>
      <c r="PAW142" s="343"/>
      <c r="PAX142" s="343"/>
      <c r="PAY142" s="343"/>
      <c r="PAZ142" s="343"/>
      <c r="PBA142" s="343"/>
      <c r="PBB142" s="343"/>
      <c r="PBC142" s="343"/>
      <c r="PBD142" s="343"/>
      <c r="PBE142" s="343"/>
      <c r="PBF142" s="343"/>
      <c r="PBG142" s="343"/>
      <c r="PBH142" s="343"/>
      <c r="PBI142" s="343"/>
      <c r="PBJ142" s="343"/>
      <c r="PBK142" s="343"/>
      <c r="PBL142" s="343"/>
      <c r="PBM142" s="343"/>
      <c r="PBN142" s="343"/>
      <c r="PBO142" s="343"/>
      <c r="PBP142" s="343"/>
      <c r="PBQ142" s="343"/>
      <c r="PBR142" s="343"/>
      <c r="PBS142" s="343"/>
      <c r="PBT142" s="343"/>
      <c r="PBU142" s="343"/>
      <c r="PBV142" s="343"/>
      <c r="PBW142" s="343"/>
      <c r="PBX142" s="343"/>
      <c r="PBY142" s="343"/>
      <c r="PBZ142" s="343"/>
      <c r="PCA142" s="343"/>
      <c r="PCB142" s="343"/>
      <c r="PCC142" s="343"/>
      <c r="PCD142" s="343"/>
      <c r="PCE142" s="343"/>
      <c r="PCF142" s="343"/>
      <c r="PCG142" s="343"/>
      <c r="PCH142" s="343"/>
      <c r="PCI142" s="343"/>
      <c r="PCJ142" s="343"/>
      <c r="PCK142" s="343"/>
      <c r="PCL142" s="343"/>
      <c r="PCM142" s="343"/>
      <c r="PCN142" s="343"/>
      <c r="PCO142" s="343"/>
      <c r="PCP142" s="343"/>
      <c r="PCQ142" s="343"/>
      <c r="PCR142" s="343"/>
      <c r="PCS142" s="343"/>
      <c r="PCT142" s="343"/>
      <c r="PCU142" s="343"/>
      <c r="PCV142" s="343"/>
      <c r="PCW142" s="343"/>
      <c r="PCX142" s="343"/>
      <c r="PCY142" s="343"/>
      <c r="PCZ142" s="343"/>
      <c r="PDA142" s="343"/>
      <c r="PDB142" s="343"/>
      <c r="PDC142" s="343"/>
      <c r="PDD142" s="343"/>
      <c r="PDE142" s="343"/>
      <c r="PDF142" s="343"/>
      <c r="PDG142" s="343"/>
      <c r="PDH142" s="343"/>
      <c r="PDI142" s="343"/>
      <c r="PDJ142" s="343"/>
      <c r="PDK142" s="343"/>
      <c r="PDL142" s="343"/>
      <c r="PDM142" s="343"/>
      <c r="PDN142" s="343"/>
      <c r="PDO142" s="343"/>
      <c r="PDP142" s="343"/>
      <c r="PDQ142" s="343"/>
      <c r="PDR142" s="343"/>
      <c r="PDS142" s="343"/>
      <c r="PDT142" s="343"/>
      <c r="PDU142" s="343"/>
      <c r="PDV142" s="343"/>
      <c r="PDW142" s="343"/>
      <c r="PDX142" s="343"/>
      <c r="PDY142" s="343"/>
      <c r="PDZ142" s="343"/>
      <c r="PEA142" s="343"/>
      <c r="PEB142" s="343"/>
      <c r="PEC142" s="343"/>
      <c r="PED142" s="343"/>
      <c r="PEE142" s="343"/>
      <c r="PEF142" s="343"/>
      <c r="PEG142" s="343"/>
      <c r="PEH142" s="343"/>
      <c r="PEI142" s="343"/>
      <c r="PEJ142" s="343"/>
      <c r="PEK142" s="343"/>
      <c r="PEL142" s="343"/>
      <c r="PEM142" s="343"/>
      <c r="PEN142" s="343"/>
      <c r="PEO142" s="343"/>
      <c r="PEP142" s="343"/>
      <c r="PEQ142" s="343"/>
      <c r="PER142" s="343"/>
      <c r="PES142" s="343"/>
      <c r="PET142" s="343"/>
      <c r="PEU142" s="343"/>
      <c r="PEV142" s="343"/>
      <c r="PEW142" s="343"/>
      <c r="PEX142" s="343"/>
      <c r="PEY142" s="343"/>
      <c r="PEZ142" s="343"/>
      <c r="PFA142" s="343"/>
      <c r="PFB142" s="343"/>
      <c r="PFC142" s="343"/>
      <c r="PFD142" s="343"/>
      <c r="PFE142" s="343"/>
      <c r="PFF142" s="343"/>
      <c r="PFG142" s="343"/>
      <c r="PFH142" s="343"/>
      <c r="PFI142" s="343"/>
      <c r="PFJ142" s="343"/>
      <c r="PFK142" s="343"/>
      <c r="PFL142" s="343"/>
      <c r="PFM142" s="343"/>
      <c r="PFN142" s="343"/>
      <c r="PFO142" s="343"/>
      <c r="PFP142" s="343"/>
      <c r="PFQ142" s="343"/>
      <c r="PFR142" s="343"/>
      <c r="PFS142" s="343"/>
      <c r="PFT142" s="343"/>
      <c r="PFU142" s="343"/>
      <c r="PFV142" s="343"/>
      <c r="PFW142" s="343"/>
      <c r="PFX142" s="343"/>
      <c r="PFY142" s="343"/>
      <c r="PFZ142" s="343"/>
      <c r="PGA142" s="343"/>
      <c r="PGB142" s="343"/>
      <c r="PGC142" s="343"/>
      <c r="PGD142" s="343"/>
      <c r="PGE142" s="343"/>
      <c r="PGF142" s="343"/>
      <c r="PGG142" s="343"/>
      <c r="PGH142" s="343"/>
      <c r="PGI142" s="343"/>
      <c r="PGJ142" s="343"/>
      <c r="PGK142" s="343"/>
      <c r="PGL142" s="343"/>
      <c r="PGM142" s="343"/>
      <c r="PGN142" s="343"/>
      <c r="PGO142" s="343"/>
      <c r="PGP142" s="343"/>
      <c r="PGQ142" s="343"/>
      <c r="PGR142" s="343"/>
      <c r="PGS142" s="343"/>
      <c r="PGT142" s="343"/>
      <c r="PGU142" s="343"/>
      <c r="PGV142" s="343"/>
      <c r="PGW142" s="343"/>
      <c r="PGX142" s="343"/>
      <c r="PGY142" s="343"/>
      <c r="PGZ142" s="343"/>
      <c r="PHA142" s="343"/>
      <c r="PHB142" s="343"/>
      <c r="PHC142" s="343"/>
      <c r="PHD142" s="343"/>
      <c r="PHE142" s="343"/>
      <c r="PHF142" s="343"/>
      <c r="PHG142" s="343"/>
      <c r="PHH142" s="343"/>
      <c r="PHI142" s="343"/>
      <c r="PHJ142" s="343"/>
      <c r="PHK142" s="343"/>
      <c r="PHL142" s="343"/>
      <c r="PHM142" s="343"/>
      <c r="PHN142" s="343"/>
      <c r="PHO142" s="343"/>
      <c r="PHP142" s="343"/>
      <c r="PHQ142" s="343"/>
      <c r="PHR142" s="343"/>
      <c r="PHS142" s="343"/>
      <c r="PHT142" s="343"/>
      <c r="PHU142" s="343"/>
      <c r="PHV142" s="343"/>
      <c r="PHW142" s="343"/>
      <c r="PHX142" s="343"/>
      <c r="PHY142" s="343"/>
      <c r="PHZ142" s="343"/>
      <c r="PIA142" s="343"/>
      <c r="PIB142" s="343"/>
      <c r="PIC142" s="343"/>
      <c r="PID142" s="343"/>
      <c r="PIE142" s="343"/>
      <c r="PIF142" s="343"/>
      <c r="PIG142" s="343"/>
      <c r="PIH142" s="343"/>
      <c r="PII142" s="343"/>
      <c r="PIJ142" s="343"/>
      <c r="PIK142" s="343"/>
      <c r="PIL142" s="343"/>
      <c r="PIM142" s="343"/>
      <c r="PIN142" s="343"/>
      <c r="PIO142" s="343"/>
      <c r="PIP142" s="343"/>
      <c r="PIQ142" s="343"/>
      <c r="PIR142" s="343"/>
      <c r="PIS142" s="343"/>
      <c r="PIT142" s="343"/>
      <c r="PIU142" s="343"/>
      <c r="PIV142" s="343"/>
      <c r="PIW142" s="343"/>
      <c r="PIX142" s="343"/>
      <c r="PIY142" s="343"/>
      <c r="PIZ142" s="343"/>
      <c r="PJA142" s="343"/>
      <c r="PJB142" s="343"/>
      <c r="PJC142" s="343"/>
      <c r="PJD142" s="343"/>
      <c r="PJE142" s="343"/>
      <c r="PJF142" s="343"/>
      <c r="PJG142" s="343"/>
      <c r="PJH142" s="343"/>
      <c r="PJI142" s="343"/>
      <c r="PJJ142" s="343"/>
      <c r="PJK142" s="343"/>
      <c r="PJL142" s="343"/>
      <c r="PJM142" s="343"/>
      <c r="PJN142" s="343"/>
      <c r="PJO142" s="343"/>
      <c r="PJP142" s="343"/>
      <c r="PJQ142" s="343"/>
      <c r="PJR142" s="343"/>
      <c r="PJS142" s="343"/>
      <c r="PJT142" s="343"/>
      <c r="PJU142" s="343"/>
      <c r="PJV142" s="343"/>
      <c r="PJW142" s="343"/>
      <c r="PJX142" s="343"/>
      <c r="PJY142" s="343"/>
      <c r="PJZ142" s="343"/>
      <c r="PKA142" s="343"/>
      <c r="PKB142" s="343"/>
      <c r="PKC142" s="343"/>
      <c r="PKD142" s="343"/>
      <c r="PKE142" s="343"/>
      <c r="PKF142" s="343"/>
      <c r="PKG142" s="343"/>
      <c r="PKH142" s="343"/>
      <c r="PKI142" s="343"/>
      <c r="PKJ142" s="343"/>
      <c r="PKK142" s="343"/>
      <c r="PKL142" s="343"/>
      <c r="PKM142" s="343"/>
      <c r="PKN142" s="343"/>
      <c r="PKO142" s="343"/>
      <c r="PKP142" s="343"/>
      <c r="PKQ142" s="343"/>
      <c r="PKR142" s="343"/>
      <c r="PKS142" s="343"/>
      <c r="PKT142" s="343"/>
      <c r="PKU142" s="343"/>
      <c r="PKV142" s="343"/>
      <c r="PKW142" s="343"/>
      <c r="PKX142" s="343"/>
      <c r="PKY142" s="343"/>
      <c r="PKZ142" s="343"/>
      <c r="PLA142" s="343"/>
      <c r="PLB142" s="343"/>
      <c r="PLC142" s="343"/>
      <c r="PLD142" s="343"/>
      <c r="PLE142" s="343"/>
      <c r="PLF142" s="343"/>
      <c r="PLG142" s="343"/>
      <c r="PLH142" s="343"/>
      <c r="PLI142" s="343"/>
      <c r="PLJ142" s="343"/>
      <c r="PLK142" s="343"/>
      <c r="PLL142" s="343"/>
      <c r="PLM142" s="343"/>
      <c r="PLN142" s="343"/>
      <c r="PLO142" s="343"/>
      <c r="PLP142" s="343"/>
      <c r="PLQ142" s="343"/>
      <c r="PLR142" s="343"/>
      <c r="PLS142" s="343"/>
      <c r="PLT142" s="343"/>
      <c r="PLU142" s="343"/>
      <c r="PLV142" s="343"/>
      <c r="PLW142" s="343"/>
      <c r="PLX142" s="343"/>
      <c r="PLY142" s="343"/>
      <c r="PLZ142" s="343"/>
      <c r="PMA142" s="343"/>
      <c r="PMB142" s="343"/>
      <c r="PMC142" s="343"/>
      <c r="PMD142" s="343"/>
      <c r="PME142" s="343"/>
      <c r="PMF142" s="343"/>
      <c r="PMG142" s="343"/>
      <c r="PMH142" s="343"/>
      <c r="PMI142" s="343"/>
      <c r="PMJ142" s="343"/>
      <c r="PMK142" s="343"/>
      <c r="PML142" s="343"/>
      <c r="PMM142" s="343"/>
      <c r="PMN142" s="343"/>
      <c r="PMO142" s="343"/>
      <c r="PMP142" s="343"/>
      <c r="PMQ142" s="343"/>
      <c r="PMR142" s="343"/>
      <c r="PMS142" s="343"/>
      <c r="PMT142" s="343"/>
      <c r="PMU142" s="343"/>
      <c r="PMV142" s="343"/>
      <c r="PMW142" s="343"/>
      <c r="PMX142" s="343"/>
      <c r="PMY142" s="343"/>
      <c r="PMZ142" s="343"/>
      <c r="PNA142" s="343"/>
      <c r="PNB142" s="343"/>
      <c r="PNC142" s="343"/>
      <c r="PND142" s="343"/>
      <c r="PNE142" s="343"/>
      <c r="PNF142" s="343"/>
      <c r="PNG142" s="343"/>
      <c r="PNH142" s="343"/>
      <c r="PNI142" s="343"/>
      <c r="PNJ142" s="343"/>
      <c r="PNK142" s="343"/>
      <c r="PNL142" s="343"/>
      <c r="PNM142" s="343"/>
      <c r="PNN142" s="343"/>
      <c r="PNO142" s="343"/>
      <c r="PNP142" s="343"/>
      <c r="PNQ142" s="343"/>
      <c r="PNR142" s="343"/>
      <c r="PNS142" s="343"/>
      <c r="PNT142" s="343"/>
      <c r="PNU142" s="343"/>
      <c r="PNV142" s="343"/>
      <c r="PNW142" s="343"/>
      <c r="PNX142" s="343"/>
      <c r="PNY142" s="343"/>
      <c r="PNZ142" s="343"/>
      <c r="POA142" s="343"/>
      <c r="POB142" s="343"/>
      <c r="POC142" s="343"/>
      <c r="POD142" s="343"/>
      <c r="POE142" s="343"/>
      <c r="POF142" s="343"/>
      <c r="POG142" s="343"/>
      <c r="POH142" s="343"/>
      <c r="POI142" s="343"/>
      <c r="POJ142" s="343"/>
      <c r="POK142" s="343"/>
      <c r="POL142" s="343"/>
      <c r="POM142" s="343"/>
      <c r="PON142" s="343"/>
      <c r="POO142" s="343"/>
      <c r="POP142" s="343"/>
      <c r="POQ142" s="343"/>
      <c r="POR142" s="343"/>
      <c r="POS142" s="343"/>
      <c r="POT142" s="343"/>
      <c r="POU142" s="343"/>
      <c r="POV142" s="343"/>
      <c r="POW142" s="343"/>
      <c r="POX142" s="343"/>
      <c r="POY142" s="343"/>
      <c r="POZ142" s="343"/>
      <c r="PPA142" s="343"/>
      <c r="PPB142" s="343"/>
      <c r="PPC142" s="343"/>
      <c r="PPD142" s="343"/>
      <c r="PPE142" s="343"/>
      <c r="PPF142" s="343"/>
      <c r="PPG142" s="343"/>
      <c r="PPH142" s="343"/>
      <c r="PPI142" s="343"/>
      <c r="PPJ142" s="343"/>
      <c r="PPK142" s="343"/>
      <c r="PPL142" s="343"/>
      <c r="PPM142" s="343"/>
      <c r="PPN142" s="343"/>
      <c r="PPO142" s="343"/>
      <c r="PPP142" s="343"/>
      <c r="PPQ142" s="343"/>
      <c r="PPR142" s="343"/>
      <c r="PPS142" s="343"/>
      <c r="PPT142" s="343"/>
      <c r="PPU142" s="343"/>
      <c r="PPV142" s="343"/>
      <c r="PPW142" s="343"/>
      <c r="PPX142" s="343"/>
      <c r="PPY142" s="343"/>
      <c r="PPZ142" s="343"/>
      <c r="PQA142" s="343"/>
      <c r="PQB142" s="343"/>
      <c r="PQC142" s="343"/>
      <c r="PQD142" s="343"/>
      <c r="PQE142" s="343"/>
      <c r="PQF142" s="343"/>
      <c r="PQG142" s="343"/>
      <c r="PQH142" s="343"/>
      <c r="PQI142" s="343"/>
      <c r="PQJ142" s="343"/>
      <c r="PQK142" s="343"/>
      <c r="PQL142" s="343"/>
      <c r="PQM142" s="343"/>
      <c r="PQN142" s="343"/>
      <c r="PQO142" s="343"/>
      <c r="PQP142" s="343"/>
      <c r="PQQ142" s="343"/>
      <c r="PQR142" s="343"/>
      <c r="PQS142" s="343"/>
      <c r="PQT142" s="343"/>
      <c r="PQU142" s="343"/>
      <c r="PQV142" s="343"/>
      <c r="PQW142" s="343"/>
      <c r="PQX142" s="343"/>
      <c r="PQY142" s="343"/>
      <c r="PQZ142" s="343"/>
      <c r="PRA142" s="343"/>
      <c r="PRB142" s="343"/>
      <c r="PRC142" s="343"/>
      <c r="PRD142" s="343"/>
      <c r="PRE142" s="343"/>
      <c r="PRF142" s="343"/>
      <c r="PRG142" s="343"/>
      <c r="PRH142" s="343"/>
      <c r="PRI142" s="343"/>
      <c r="PRJ142" s="343"/>
      <c r="PRK142" s="343"/>
      <c r="PRL142" s="343"/>
      <c r="PRM142" s="343"/>
      <c r="PRN142" s="343"/>
      <c r="PRO142" s="343"/>
      <c r="PRP142" s="343"/>
      <c r="PRQ142" s="343"/>
      <c r="PRR142" s="343"/>
      <c r="PRS142" s="343"/>
      <c r="PRT142" s="343"/>
      <c r="PRU142" s="343"/>
      <c r="PRV142" s="343"/>
      <c r="PRW142" s="343"/>
      <c r="PRX142" s="343"/>
      <c r="PRY142" s="343"/>
      <c r="PRZ142" s="343"/>
      <c r="PSA142" s="343"/>
      <c r="PSB142" s="343"/>
      <c r="PSC142" s="343"/>
      <c r="PSD142" s="343"/>
      <c r="PSE142" s="343"/>
      <c r="PSF142" s="343"/>
      <c r="PSG142" s="343"/>
      <c r="PSH142" s="343"/>
      <c r="PSI142" s="343"/>
      <c r="PSJ142" s="343"/>
      <c r="PSK142" s="343"/>
      <c r="PSL142" s="343"/>
      <c r="PSM142" s="343"/>
      <c r="PSN142" s="343"/>
      <c r="PSO142" s="343"/>
      <c r="PSP142" s="343"/>
      <c r="PSQ142" s="343"/>
      <c r="PSR142" s="343"/>
      <c r="PSS142" s="343"/>
      <c r="PST142" s="343"/>
      <c r="PSU142" s="343"/>
      <c r="PSV142" s="343"/>
      <c r="PSW142" s="343"/>
      <c r="PSX142" s="343"/>
      <c r="PSY142" s="343"/>
      <c r="PSZ142" s="343"/>
      <c r="PTA142" s="343"/>
      <c r="PTB142" s="343"/>
      <c r="PTC142" s="343"/>
      <c r="PTD142" s="343"/>
      <c r="PTE142" s="343"/>
      <c r="PTF142" s="343"/>
      <c r="PTG142" s="343"/>
      <c r="PTH142" s="343"/>
      <c r="PTI142" s="343"/>
      <c r="PTJ142" s="343"/>
      <c r="PTK142" s="343"/>
      <c r="PTL142" s="343"/>
      <c r="PTM142" s="343"/>
      <c r="PTN142" s="343"/>
      <c r="PTO142" s="343"/>
      <c r="PTP142" s="343"/>
      <c r="PTQ142" s="343"/>
      <c r="PTR142" s="343"/>
      <c r="PTS142" s="343"/>
      <c r="PTT142" s="343"/>
      <c r="PTU142" s="343"/>
      <c r="PTV142" s="343"/>
      <c r="PTW142" s="343"/>
      <c r="PTX142" s="343"/>
      <c r="PTY142" s="343"/>
      <c r="PTZ142" s="343"/>
      <c r="PUA142" s="343"/>
      <c r="PUB142" s="343"/>
      <c r="PUC142" s="343"/>
      <c r="PUD142" s="343"/>
      <c r="PUE142" s="343"/>
      <c r="PUF142" s="343"/>
      <c r="PUG142" s="343"/>
      <c r="PUH142" s="343"/>
      <c r="PUI142" s="343"/>
      <c r="PUJ142" s="343"/>
      <c r="PUK142" s="343"/>
      <c r="PUL142" s="343"/>
      <c r="PUM142" s="343"/>
      <c r="PUN142" s="343"/>
      <c r="PUO142" s="343"/>
      <c r="PUP142" s="343"/>
      <c r="PUQ142" s="343"/>
      <c r="PUR142" s="343"/>
      <c r="PUS142" s="343"/>
      <c r="PUT142" s="343"/>
      <c r="PUU142" s="343"/>
      <c r="PUV142" s="343"/>
      <c r="PUW142" s="343"/>
      <c r="PUX142" s="343"/>
      <c r="PUY142" s="343"/>
      <c r="PUZ142" s="343"/>
      <c r="PVA142" s="343"/>
      <c r="PVB142" s="343"/>
      <c r="PVC142" s="343"/>
      <c r="PVD142" s="343"/>
      <c r="PVE142" s="343"/>
      <c r="PVF142" s="343"/>
      <c r="PVG142" s="343"/>
      <c r="PVH142" s="343"/>
      <c r="PVI142" s="343"/>
      <c r="PVJ142" s="343"/>
      <c r="PVK142" s="343"/>
      <c r="PVL142" s="343"/>
      <c r="PVM142" s="343"/>
      <c r="PVN142" s="343"/>
      <c r="PVO142" s="343"/>
      <c r="PVP142" s="343"/>
      <c r="PVQ142" s="343"/>
      <c r="PVR142" s="343"/>
      <c r="PVS142" s="343"/>
      <c r="PVT142" s="343"/>
      <c r="PVU142" s="343"/>
      <c r="PVV142" s="343"/>
      <c r="PVW142" s="343"/>
      <c r="PVX142" s="343"/>
      <c r="PVY142" s="343"/>
      <c r="PVZ142" s="343"/>
      <c r="PWA142" s="343"/>
      <c r="PWB142" s="343"/>
      <c r="PWC142" s="343"/>
      <c r="PWD142" s="343"/>
      <c r="PWE142" s="343"/>
      <c r="PWF142" s="343"/>
      <c r="PWG142" s="343"/>
      <c r="PWH142" s="343"/>
      <c r="PWI142" s="343"/>
      <c r="PWJ142" s="343"/>
      <c r="PWK142" s="343"/>
      <c r="PWL142" s="343"/>
      <c r="PWM142" s="343"/>
      <c r="PWN142" s="343"/>
      <c r="PWO142" s="343"/>
      <c r="PWP142" s="343"/>
      <c r="PWQ142" s="343"/>
      <c r="PWR142" s="343"/>
      <c r="PWS142" s="343"/>
      <c r="PWT142" s="343"/>
      <c r="PWU142" s="343"/>
      <c r="PWV142" s="343"/>
      <c r="PWW142" s="343"/>
      <c r="PWX142" s="343"/>
      <c r="PWY142" s="343"/>
      <c r="PWZ142" s="343"/>
      <c r="PXA142" s="343"/>
      <c r="PXB142" s="343"/>
      <c r="PXC142" s="343"/>
      <c r="PXD142" s="343"/>
      <c r="PXE142" s="343"/>
      <c r="PXF142" s="343"/>
      <c r="PXG142" s="343"/>
      <c r="PXH142" s="343"/>
      <c r="PXI142" s="343"/>
      <c r="PXJ142" s="343"/>
      <c r="PXK142" s="343"/>
      <c r="PXL142" s="343"/>
      <c r="PXM142" s="343"/>
      <c r="PXN142" s="343"/>
      <c r="PXO142" s="343"/>
      <c r="PXP142" s="343"/>
      <c r="PXQ142" s="343"/>
      <c r="PXR142" s="343"/>
      <c r="PXS142" s="343"/>
      <c r="PXT142" s="343"/>
      <c r="PXU142" s="343"/>
      <c r="PXV142" s="343"/>
      <c r="PXW142" s="343"/>
      <c r="PXX142" s="343"/>
      <c r="PXY142" s="343"/>
      <c r="PXZ142" s="343"/>
      <c r="PYA142" s="343"/>
      <c r="PYB142" s="343"/>
      <c r="PYC142" s="343"/>
      <c r="PYD142" s="343"/>
      <c r="PYE142" s="343"/>
      <c r="PYF142" s="343"/>
      <c r="PYG142" s="343"/>
      <c r="PYH142" s="343"/>
      <c r="PYI142" s="343"/>
      <c r="PYJ142" s="343"/>
      <c r="PYK142" s="343"/>
      <c r="PYL142" s="343"/>
      <c r="PYM142" s="343"/>
      <c r="PYN142" s="343"/>
      <c r="PYO142" s="343"/>
      <c r="PYP142" s="343"/>
      <c r="PYQ142" s="343"/>
      <c r="PYR142" s="343"/>
      <c r="PYS142" s="343"/>
      <c r="PYT142" s="343"/>
      <c r="PYU142" s="343"/>
      <c r="PYV142" s="343"/>
      <c r="PYW142" s="343"/>
      <c r="PYX142" s="343"/>
      <c r="PYY142" s="343"/>
      <c r="PYZ142" s="343"/>
      <c r="PZA142" s="343"/>
      <c r="PZB142" s="343"/>
      <c r="PZC142" s="343"/>
      <c r="PZD142" s="343"/>
      <c r="PZE142" s="343"/>
      <c r="PZF142" s="343"/>
      <c r="PZG142" s="343"/>
      <c r="PZH142" s="343"/>
      <c r="PZI142" s="343"/>
      <c r="PZJ142" s="343"/>
      <c r="PZK142" s="343"/>
      <c r="PZL142" s="343"/>
      <c r="PZM142" s="343"/>
      <c r="PZN142" s="343"/>
      <c r="PZO142" s="343"/>
      <c r="PZP142" s="343"/>
      <c r="PZQ142" s="343"/>
      <c r="PZR142" s="343"/>
      <c r="PZS142" s="343"/>
      <c r="PZT142" s="343"/>
      <c r="PZU142" s="343"/>
      <c r="PZV142" s="343"/>
      <c r="PZW142" s="343"/>
      <c r="PZX142" s="343"/>
      <c r="PZY142" s="343"/>
      <c r="PZZ142" s="343"/>
      <c r="QAA142" s="343"/>
      <c r="QAB142" s="343"/>
      <c r="QAC142" s="343"/>
      <c r="QAD142" s="343"/>
      <c r="QAE142" s="343"/>
      <c r="QAF142" s="343"/>
      <c r="QAG142" s="343"/>
      <c r="QAH142" s="343"/>
      <c r="QAI142" s="343"/>
      <c r="QAJ142" s="343"/>
      <c r="QAK142" s="343"/>
      <c r="QAL142" s="343"/>
      <c r="QAM142" s="343"/>
      <c r="QAN142" s="343"/>
      <c r="QAO142" s="343"/>
      <c r="QAP142" s="343"/>
      <c r="QAQ142" s="343"/>
      <c r="QAR142" s="343"/>
      <c r="QAS142" s="343"/>
      <c r="QAT142" s="343"/>
      <c r="QAU142" s="343"/>
      <c r="QAV142" s="343"/>
      <c r="QAW142" s="343"/>
      <c r="QAX142" s="343"/>
      <c r="QAY142" s="343"/>
      <c r="QAZ142" s="343"/>
      <c r="QBA142" s="343"/>
      <c r="QBB142" s="343"/>
      <c r="QBC142" s="343"/>
      <c r="QBD142" s="343"/>
      <c r="QBE142" s="343"/>
      <c r="QBF142" s="343"/>
      <c r="QBG142" s="343"/>
      <c r="QBH142" s="343"/>
      <c r="QBI142" s="343"/>
      <c r="QBJ142" s="343"/>
      <c r="QBK142" s="343"/>
      <c r="QBL142" s="343"/>
      <c r="QBM142" s="343"/>
      <c r="QBN142" s="343"/>
      <c r="QBO142" s="343"/>
      <c r="QBP142" s="343"/>
      <c r="QBQ142" s="343"/>
      <c r="QBR142" s="343"/>
      <c r="QBS142" s="343"/>
      <c r="QBT142" s="343"/>
      <c r="QBU142" s="343"/>
      <c r="QBV142" s="343"/>
      <c r="QBW142" s="343"/>
      <c r="QBX142" s="343"/>
      <c r="QBY142" s="343"/>
      <c r="QBZ142" s="343"/>
      <c r="QCA142" s="343"/>
      <c r="QCB142" s="343"/>
      <c r="QCC142" s="343"/>
      <c r="QCD142" s="343"/>
      <c r="QCE142" s="343"/>
      <c r="QCF142" s="343"/>
      <c r="QCG142" s="343"/>
      <c r="QCH142" s="343"/>
      <c r="QCI142" s="343"/>
      <c r="QCJ142" s="343"/>
      <c r="QCK142" s="343"/>
      <c r="QCL142" s="343"/>
      <c r="QCM142" s="343"/>
      <c r="QCN142" s="343"/>
      <c r="QCO142" s="343"/>
      <c r="QCP142" s="343"/>
      <c r="QCQ142" s="343"/>
      <c r="QCR142" s="343"/>
      <c r="QCS142" s="343"/>
      <c r="QCT142" s="343"/>
      <c r="QCU142" s="343"/>
      <c r="QCV142" s="343"/>
      <c r="QCW142" s="343"/>
      <c r="QCX142" s="343"/>
      <c r="QCY142" s="343"/>
      <c r="QCZ142" s="343"/>
      <c r="QDA142" s="343"/>
      <c r="QDB142" s="343"/>
      <c r="QDC142" s="343"/>
      <c r="QDD142" s="343"/>
      <c r="QDE142" s="343"/>
      <c r="QDF142" s="343"/>
      <c r="QDG142" s="343"/>
      <c r="QDH142" s="343"/>
      <c r="QDI142" s="343"/>
      <c r="QDJ142" s="343"/>
      <c r="QDK142" s="343"/>
      <c r="QDL142" s="343"/>
      <c r="QDM142" s="343"/>
      <c r="QDN142" s="343"/>
      <c r="QDO142" s="343"/>
      <c r="QDP142" s="343"/>
      <c r="QDQ142" s="343"/>
      <c r="QDR142" s="343"/>
      <c r="QDS142" s="343"/>
      <c r="QDT142" s="343"/>
      <c r="QDU142" s="343"/>
      <c r="QDV142" s="343"/>
      <c r="QDW142" s="343"/>
      <c r="QDX142" s="343"/>
      <c r="QDY142" s="343"/>
      <c r="QDZ142" s="343"/>
      <c r="QEA142" s="343"/>
      <c r="QEB142" s="343"/>
      <c r="QEC142" s="343"/>
      <c r="QED142" s="343"/>
      <c r="QEE142" s="343"/>
      <c r="QEF142" s="343"/>
      <c r="QEG142" s="343"/>
      <c r="QEH142" s="343"/>
      <c r="QEI142" s="343"/>
      <c r="QEJ142" s="343"/>
      <c r="QEK142" s="343"/>
      <c r="QEL142" s="343"/>
      <c r="QEM142" s="343"/>
      <c r="QEN142" s="343"/>
      <c r="QEO142" s="343"/>
      <c r="QEP142" s="343"/>
      <c r="QEQ142" s="343"/>
      <c r="QER142" s="343"/>
      <c r="QES142" s="343"/>
      <c r="QET142" s="343"/>
      <c r="QEU142" s="343"/>
      <c r="QEV142" s="343"/>
      <c r="QEW142" s="343"/>
      <c r="QEX142" s="343"/>
      <c r="QEY142" s="343"/>
      <c r="QEZ142" s="343"/>
      <c r="QFA142" s="343"/>
      <c r="QFB142" s="343"/>
      <c r="QFC142" s="343"/>
      <c r="QFD142" s="343"/>
      <c r="QFE142" s="343"/>
      <c r="QFF142" s="343"/>
      <c r="QFG142" s="343"/>
      <c r="QFH142" s="343"/>
      <c r="QFI142" s="343"/>
      <c r="QFJ142" s="343"/>
      <c r="QFK142" s="343"/>
      <c r="QFL142" s="343"/>
      <c r="QFM142" s="343"/>
      <c r="QFN142" s="343"/>
      <c r="QFO142" s="343"/>
      <c r="QFP142" s="343"/>
      <c r="QFQ142" s="343"/>
      <c r="QFR142" s="343"/>
      <c r="QFS142" s="343"/>
      <c r="QFT142" s="343"/>
      <c r="QFU142" s="343"/>
      <c r="QFV142" s="343"/>
      <c r="QFW142" s="343"/>
      <c r="QFX142" s="343"/>
      <c r="QFY142" s="343"/>
      <c r="QFZ142" s="343"/>
      <c r="QGA142" s="343"/>
      <c r="QGB142" s="343"/>
      <c r="QGC142" s="343"/>
      <c r="QGD142" s="343"/>
      <c r="QGE142" s="343"/>
      <c r="QGF142" s="343"/>
      <c r="QGG142" s="343"/>
      <c r="QGH142" s="343"/>
      <c r="QGI142" s="343"/>
      <c r="QGJ142" s="343"/>
      <c r="QGK142" s="343"/>
      <c r="QGL142" s="343"/>
      <c r="QGM142" s="343"/>
      <c r="QGN142" s="343"/>
      <c r="QGO142" s="343"/>
      <c r="QGP142" s="343"/>
      <c r="QGQ142" s="343"/>
      <c r="QGR142" s="343"/>
      <c r="QGS142" s="343"/>
      <c r="QGT142" s="343"/>
      <c r="QGU142" s="343"/>
      <c r="QGV142" s="343"/>
      <c r="QGW142" s="343"/>
      <c r="QGX142" s="343"/>
      <c r="QGY142" s="343"/>
      <c r="QGZ142" s="343"/>
      <c r="QHA142" s="343"/>
      <c r="QHB142" s="343"/>
      <c r="QHC142" s="343"/>
      <c r="QHD142" s="343"/>
      <c r="QHE142" s="343"/>
      <c r="QHF142" s="343"/>
      <c r="QHG142" s="343"/>
      <c r="QHH142" s="343"/>
      <c r="QHI142" s="343"/>
      <c r="QHJ142" s="343"/>
      <c r="QHK142" s="343"/>
      <c r="QHL142" s="343"/>
      <c r="QHM142" s="343"/>
      <c r="QHN142" s="343"/>
      <c r="QHO142" s="343"/>
      <c r="QHP142" s="343"/>
      <c r="QHQ142" s="343"/>
      <c r="QHR142" s="343"/>
      <c r="QHS142" s="343"/>
      <c r="QHT142" s="343"/>
      <c r="QHU142" s="343"/>
      <c r="QHV142" s="343"/>
      <c r="QHW142" s="343"/>
      <c r="QHX142" s="343"/>
      <c r="QHY142" s="343"/>
      <c r="QHZ142" s="343"/>
      <c r="QIA142" s="343"/>
      <c r="QIB142" s="343"/>
      <c r="QIC142" s="343"/>
      <c r="QID142" s="343"/>
      <c r="QIE142" s="343"/>
      <c r="QIF142" s="343"/>
      <c r="QIG142" s="343"/>
      <c r="QIH142" s="343"/>
      <c r="QII142" s="343"/>
      <c r="QIJ142" s="343"/>
      <c r="QIK142" s="343"/>
      <c r="QIL142" s="343"/>
      <c r="QIM142" s="343"/>
      <c r="QIN142" s="343"/>
      <c r="QIO142" s="343"/>
      <c r="QIP142" s="343"/>
      <c r="QIQ142" s="343"/>
      <c r="QIR142" s="343"/>
      <c r="QIS142" s="343"/>
      <c r="QIT142" s="343"/>
      <c r="QIU142" s="343"/>
      <c r="QIV142" s="343"/>
      <c r="QIW142" s="343"/>
      <c r="QIX142" s="343"/>
      <c r="QIY142" s="343"/>
      <c r="QIZ142" s="343"/>
      <c r="QJA142" s="343"/>
      <c r="QJB142" s="343"/>
      <c r="QJC142" s="343"/>
      <c r="QJD142" s="343"/>
      <c r="QJE142" s="343"/>
      <c r="QJF142" s="343"/>
      <c r="QJG142" s="343"/>
      <c r="QJH142" s="343"/>
      <c r="QJI142" s="343"/>
      <c r="QJJ142" s="343"/>
      <c r="QJK142" s="343"/>
      <c r="QJL142" s="343"/>
      <c r="QJM142" s="343"/>
      <c r="QJN142" s="343"/>
      <c r="QJO142" s="343"/>
      <c r="QJP142" s="343"/>
      <c r="QJQ142" s="343"/>
      <c r="QJR142" s="343"/>
      <c r="QJS142" s="343"/>
      <c r="QJT142" s="343"/>
      <c r="QJU142" s="343"/>
      <c r="QJV142" s="343"/>
      <c r="QJW142" s="343"/>
      <c r="QJX142" s="343"/>
      <c r="QJY142" s="343"/>
      <c r="QJZ142" s="343"/>
      <c r="QKA142" s="343"/>
      <c r="QKB142" s="343"/>
      <c r="QKC142" s="343"/>
      <c r="QKD142" s="343"/>
      <c r="QKE142" s="343"/>
      <c r="QKF142" s="343"/>
      <c r="QKG142" s="343"/>
      <c r="QKH142" s="343"/>
      <c r="QKI142" s="343"/>
      <c r="QKJ142" s="343"/>
      <c r="QKK142" s="343"/>
      <c r="QKL142" s="343"/>
      <c r="QKM142" s="343"/>
      <c r="QKN142" s="343"/>
      <c r="QKO142" s="343"/>
      <c r="QKP142" s="343"/>
      <c r="QKQ142" s="343"/>
      <c r="QKR142" s="343"/>
      <c r="QKS142" s="343"/>
      <c r="QKT142" s="343"/>
      <c r="QKU142" s="343"/>
      <c r="QKV142" s="343"/>
      <c r="QKW142" s="343"/>
      <c r="QKX142" s="343"/>
      <c r="QKY142" s="343"/>
      <c r="QKZ142" s="343"/>
      <c r="QLA142" s="343"/>
      <c r="QLB142" s="343"/>
      <c r="QLC142" s="343"/>
      <c r="QLD142" s="343"/>
      <c r="QLE142" s="343"/>
      <c r="QLF142" s="343"/>
      <c r="QLG142" s="343"/>
      <c r="QLH142" s="343"/>
      <c r="QLI142" s="343"/>
      <c r="QLJ142" s="343"/>
      <c r="QLK142" s="343"/>
      <c r="QLL142" s="343"/>
      <c r="QLM142" s="343"/>
      <c r="QLN142" s="343"/>
      <c r="QLO142" s="343"/>
      <c r="QLP142" s="343"/>
      <c r="QLQ142" s="343"/>
      <c r="QLR142" s="343"/>
      <c r="QLS142" s="343"/>
      <c r="QLT142" s="343"/>
      <c r="QLU142" s="343"/>
      <c r="QLV142" s="343"/>
      <c r="QLW142" s="343"/>
      <c r="QLX142" s="343"/>
      <c r="QLY142" s="343"/>
      <c r="QLZ142" s="343"/>
      <c r="QMA142" s="343"/>
      <c r="QMB142" s="343"/>
      <c r="QMC142" s="343"/>
      <c r="QMD142" s="343"/>
      <c r="QME142" s="343"/>
      <c r="QMF142" s="343"/>
      <c r="QMG142" s="343"/>
      <c r="QMH142" s="343"/>
      <c r="QMI142" s="343"/>
      <c r="QMJ142" s="343"/>
      <c r="QMK142" s="343"/>
      <c r="QML142" s="343"/>
      <c r="QMM142" s="343"/>
      <c r="QMN142" s="343"/>
      <c r="QMO142" s="343"/>
      <c r="QMP142" s="343"/>
      <c r="QMQ142" s="343"/>
      <c r="QMR142" s="343"/>
      <c r="QMS142" s="343"/>
      <c r="QMT142" s="343"/>
      <c r="QMU142" s="343"/>
      <c r="QMV142" s="343"/>
      <c r="QMW142" s="343"/>
      <c r="QMX142" s="343"/>
      <c r="QMY142" s="343"/>
      <c r="QMZ142" s="343"/>
      <c r="QNA142" s="343"/>
      <c r="QNB142" s="343"/>
      <c r="QNC142" s="343"/>
      <c r="QND142" s="343"/>
      <c r="QNE142" s="343"/>
      <c r="QNF142" s="343"/>
      <c r="QNG142" s="343"/>
      <c r="QNH142" s="343"/>
      <c r="QNI142" s="343"/>
      <c r="QNJ142" s="343"/>
      <c r="QNK142" s="343"/>
      <c r="QNL142" s="343"/>
      <c r="QNM142" s="343"/>
      <c r="QNN142" s="343"/>
      <c r="QNO142" s="343"/>
      <c r="QNP142" s="343"/>
      <c r="QNQ142" s="343"/>
      <c r="QNR142" s="343"/>
      <c r="QNS142" s="343"/>
      <c r="QNT142" s="343"/>
      <c r="QNU142" s="343"/>
      <c r="QNV142" s="343"/>
      <c r="QNW142" s="343"/>
      <c r="QNX142" s="343"/>
      <c r="QNY142" s="343"/>
      <c r="QNZ142" s="343"/>
      <c r="QOA142" s="343"/>
      <c r="QOB142" s="343"/>
      <c r="QOC142" s="343"/>
      <c r="QOD142" s="343"/>
      <c r="QOE142" s="343"/>
      <c r="QOF142" s="343"/>
      <c r="QOG142" s="343"/>
      <c r="QOH142" s="343"/>
      <c r="QOI142" s="343"/>
      <c r="QOJ142" s="343"/>
      <c r="QOK142" s="343"/>
      <c r="QOL142" s="343"/>
      <c r="QOM142" s="343"/>
      <c r="QON142" s="343"/>
      <c r="QOO142" s="343"/>
      <c r="QOP142" s="343"/>
      <c r="QOQ142" s="343"/>
      <c r="QOR142" s="343"/>
      <c r="QOS142" s="343"/>
      <c r="QOT142" s="343"/>
      <c r="QOU142" s="343"/>
      <c r="QOV142" s="343"/>
      <c r="QOW142" s="343"/>
      <c r="QOX142" s="343"/>
      <c r="QOY142" s="343"/>
      <c r="QOZ142" s="343"/>
      <c r="QPA142" s="343"/>
      <c r="QPB142" s="343"/>
      <c r="QPC142" s="343"/>
      <c r="QPD142" s="343"/>
      <c r="QPE142" s="343"/>
      <c r="QPF142" s="343"/>
      <c r="QPG142" s="343"/>
      <c r="QPH142" s="343"/>
      <c r="QPI142" s="343"/>
      <c r="QPJ142" s="343"/>
      <c r="QPK142" s="343"/>
      <c r="QPL142" s="343"/>
      <c r="QPM142" s="343"/>
      <c r="QPN142" s="343"/>
      <c r="QPO142" s="343"/>
      <c r="QPP142" s="343"/>
      <c r="QPQ142" s="343"/>
      <c r="QPR142" s="343"/>
      <c r="QPS142" s="343"/>
      <c r="QPT142" s="343"/>
      <c r="QPU142" s="343"/>
      <c r="QPV142" s="343"/>
      <c r="QPW142" s="343"/>
      <c r="QPX142" s="343"/>
      <c r="QPY142" s="343"/>
      <c r="QPZ142" s="343"/>
      <c r="QQA142" s="343"/>
      <c r="QQB142" s="343"/>
      <c r="QQC142" s="343"/>
      <c r="QQD142" s="343"/>
      <c r="QQE142" s="343"/>
      <c r="QQF142" s="343"/>
      <c r="QQG142" s="343"/>
      <c r="QQH142" s="343"/>
      <c r="QQI142" s="343"/>
      <c r="QQJ142" s="343"/>
      <c r="QQK142" s="343"/>
      <c r="QQL142" s="343"/>
      <c r="QQM142" s="343"/>
      <c r="QQN142" s="343"/>
      <c r="QQO142" s="343"/>
      <c r="QQP142" s="343"/>
      <c r="QQQ142" s="343"/>
      <c r="QQR142" s="343"/>
      <c r="QQS142" s="343"/>
      <c r="QQT142" s="343"/>
      <c r="QQU142" s="343"/>
      <c r="QQV142" s="343"/>
      <c r="QQW142" s="343"/>
      <c r="QQX142" s="343"/>
      <c r="QQY142" s="343"/>
      <c r="QQZ142" s="343"/>
      <c r="QRA142" s="343"/>
      <c r="QRB142" s="343"/>
      <c r="QRC142" s="343"/>
      <c r="QRD142" s="343"/>
      <c r="QRE142" s="343"/>
      <c r="QRF142" s="343"/>
      <c r="QRG142" s="343"/>
      <c r="QRH142" s="343"/>
      <c r="QRI142" s="343"/>
      <c r="QRJ142" s="343"/>
      <c r="QRK142" s="343"/>
      <c r="QRL142" s="343"/>
      <c r="QRM142" s="343"/>
      <c r="QRN142" s="343"/>
      <c r="QRO142" s="343"/>
      <c r="QRP142" s="343"/>
      <c r="QRQ142" s="343"/>
      <c r="QRR142" s="343"/>
      <c r="QRS142" s="343"/>
      <c r="QRT142" s="343"/>
      <c r="QRU142" s="343"/>
      <c r="QRV142" s="343"/>
      <c r="QRW142" s="343"/>
      <c r="QRX142" s="343"/>
      <c r="QRY142" s="343"/>
      <c r="QRZ142" s="343"/>
      <c r="QSA142" s="343"/>
      <c r="QSB142" s="343"/>
      <c r="QSC142" s="343"/>
      <c r="QSD142" s="343"/>
      <c r="QSE142" s="343"/>
      <c r="QSF142" s="343"/>
      <c r="QSG142" s="343"/>
      <c r="QSH142" s="343"/>
      <c r="QSI142" s="343"/>
      <c r="QSJ142" s="343"/>
      <c r="QSK142" s="343"/>
      <c r="QSL142" s="343"/>
      <c r="QSM142" s="343"/>
      <c r="QSN142" s="343"/>
      <c r="QSO142" s="343"/>
      <c r="QSP142" s="343"/>
      <c r="QSQ142" s="343"/>
      <c r="QSR142" s="343"/>
      <c r="QSS142" s="343"/>
      <c r="QST142" s="343"/>
      <c r="QSU142" s="343"/>
      <c r="QSV142" s="343"/>
      <c r="QSW142" s="343"/>
      <c r="QSX142" s="343"/>
      <c r="QSY142" s="343"/>
      <c r="QSZ142" s="343"/>
      <c r="QTA142" s="343"/>
      <c r="QTB142" s="343"/>
      <c r="QTC142" s="343"/>
      <c r="QTD142" s="343"/>
      <c r="QTE142" s="343"/>
      <c r="QTF142" s="343"/>
      <c r="QTG142" s="343"/>
      <c r="QTH142" s="343"/>
      <c r="QTI142" s="343"/>
      <c r="QTJ142" s="343"/>
      <c r="QTK142" s="343"/>
      <c r="QTL142" s="343"/>
      <c r="QTM142" s="343"/>
      <c r="QTN142" s="343"/>
      <c r="QTO142" s="343"/>
      <c r="QTP142" s="343"/>
      <c r="QTQ142" s="343"/>
      <c r="QTR142" s="343"/>
      <c r="QTS142" s="343"/>
      <c r="QTT142" s="343"/>
      <c r="QTU142" s="343"/>
      <c r="QTV142" s="343"/>
      <c r="QTW142" s="343"/>
      <c r="QTX142" s="343"/>
      <c r="QTY142" s="343"/>
      <c r="QTZ142" s="343"/>
      <c r="QUA142" s="343"/>
      <c r="QUB142" s="343"/>
      <c r="QUC142" s="343"/>
      <c r="QUD142" s="343"/>
      <c r="QUE142" s="343"/>
      <c r="QUF142" s="343"/>
      <c r="QUG142" s="343"/>
      <c r="QUH142" s="343"/>
      <c r="QUI142" s="343"/>
      <c r="QUJ142" s="343"/>
      <c r="QUK142" s="343"/>
      <c r="QUL142" s="343"/>
      <c r="QUM142" s="343"/>
      <c r="QUN142" s="343"/>
      <c r="QUO142" s="343"/>
      <c r="QUP142" s="343"/>
      <c r="QUQ142" s="343"/>
      <c r="QUR142" s="343"/>
      <c r="QUS142" s="343"/>
      <c r="QUT142" s="343"/>
      <c r="QUU142" s="343"/>
      <c r="QUV142" s="343"/>
      <c r="QUW142" s="343"/>
      <c r="QUX142" s="343"/>
      <c r="QUY142" s="343"/>
      <c r="QUZ142" s="343"/>
      <c r="QVA142" s="343"/>
      <c r="QVB142" s="343"/>
      <c r="QVC142" s="343"/>
      <c r="QVD142" s="343"/>
      <c r="QVE142" s="343"/>
      <c r="QVF142" s="343"/>
      <c r="QVG142" s="343"/>
      <c r="QVH142" s="343"/>
      <c r="QVI142" s="343"/>
      <c r="QVJ142" s="343"/>
      <c r="QVK142" s="343"/>
      <c r="QVL142" s="343"/>
      <c r="QVM142" s="343"/>
      <c r="QVN142" s="343"/>
      <c r="QVO142" s="343"/>
      <c r="QVP142" s="343"/>
      <c r="QVQ142" s="343"/>
      <c r="QVR142" s="343"/>
      <c r="QVS142" s="343"/>
      <c r="QVT142" s="343"/>
      <c r="QVU142" s="343"/>
      <c r="QVV142" s="343"/>
      <c r="QVW142" s="343"/>
      <c r="QVX142" s="343"/>
      <c r="QVY142" s="343"/>
      <c r="QVZ142" s="343"/>
      <c r="QWA142" s="343"/>
      <c r="QWB142" s="343"/>
      <c r="QWC142" s="343"/>
      <c r="QWD142" s="343"/>
      <c r="QWE142" s="343"/>
      <c r="QWF142" s="343"/>
      <c r="QWG142" s="343"/>
      <c r="QWH142" s="343"/>
      <c r="QWI142" s="343"/>
      <c r="QWJ142" s="343"/>
      <c r="QWK142" s="343"/>
      <c r="QWL142" s="343"/>
      <c r="QWM142" s="343"/>
      <c r="QWN142" s="343"/>
      <c r="QWO142" s="343"/>
      <c r="QWP142" s="343"/>
      <c r="QWQ142" s="343"/>
      <c r="QWR142" s="343"/>
      <c r="QWS142" s="343"/>
      <c r="QWT142" s="343"/>
      <c r="QWU142" s="343"/>
      <c r="QWV142" s="343"/>
      <c r="QWW142" s="343"/>
      <c r="QWX142" s="343"/>
      <c r="QWY142" s="343"/>
      <c r="QWZ142" s="343"/>
      <c r="QXA142" s="343"/>
      <c r="QXB142" s="343"/>
      <c r="QXC142" s="343"/>
      <c r="QXD142" s="343"/>
      <c r="QXE142" s="343"/>
      <c r="QXF142" s="343"/>
      <c r="QXG142" s="343"/>
      <c r="QXH142" s="343"/>
      <c r="QXI142" s="343"/>
      <c r="QXJ142" s="343"/>
      <c r="QXK142" s="343"/>
      <c r="QXL142" s="343"/>
      <c r="QXM142" s="343"/>
      <c r="QXN142" s="343"/>
      <c r="QXO142" s="343"/>
      <c r="QXP142" s="343"/>
      <c r="QXQ142" s="343"/>
      <c r="QXR142" s="343"/>
      <c r="QXS142" s="343"/>
      <c r="QXT142" s="343"/>
      <c r="QXU142" s="343"/>
      <c r="QXV142" s="343"/>
      <c r="QXW142" s="343"/>
      <c r="QXX142" s="343"/>
      <c r="QXY142" s="343"/>
      <c r="QXZ142" s="343"/>
      <c r="QYA142" s="343"/>
      <c r="QYB142" s="343"/>
      <c r="QYC142" s="343"/>
      <c r="QYD142" s="343"/>
      <c r="QYE142" s="343"/>
      <c r="QYF142" s="343"/>
      <c r="QYG142" s="343"/>
      <c r="QYH142" s="343"/>
      <c r="QYI142" s="343"/>
      <c r="QYJ142" s="343"/>
      <c r="QYK142" s="343"/>
      <c r="QYL142" s="343"/>
      <c r="QYM142" s="343"/>
      <c r="QYN142" s="343"/>
      <c r="QYO142" s="343"/>
      <c r="QYP142" s="343"/>
      <c r="QYQ142" s="343"/>
      <c r="QYR142" s="343"/>
      <c r="QYS142" s="343"/>
      <c r="QYT142" s="343"/>
      <c r="QYU142" s="343"/>
      <c r="QYV142" s="343"/>
      <c r="QYW142" s="343"/>
      <c r="QYX142" s="343"/>
      <c r="QYY142" s="343"/>
      <c r="QYZ142" s="343"/>
      <c r="QZA142" s="343"/>
      <c r="QZB142" s="343"/>
      <c r="QZC142" s="343"/>
      <c r="QZD142" s="343"/>
      <c r="QZE142" s="343"/>
      <c r="QZF142" s="343"/>
      <c r="QZG142" s="343"/>
      <c r="QZH142" s="343"/>
      <c r="QZI142" s="343"/>
      <c r="QZJ142" s="343"/>
      <c r="QZK142" s="343"/>
      <c r="QZL142" s="343"/>
      <c r="QZM142" s="343"/>
      <c r="QZN142" s="343"/>
      <c r="QZO142" s="343"/>
      <c r="QZP142" s="343"/>
      <c r="QZQ142" s="343"/>
      <c r="QZR142" s="343"/>
      <c r="QZS142" s="343"/>
      <c r="QZT142" s="343"/>
      <c r="QZU142" s="343"/>
      <c r="QZV142" s="343"/>
      <c r="QZW142" s="343"/>
      <c r="QZX142" s="343"/>
      <c r="QZY142" s="343"/>
      <c r="QZZ142" s="343"/>
      <c r="RAA142" s="343"/>
      <c r="RAB142" s="343"/>
      <c r="RAC142" s="343"/>
      <c r="RAD142" s="343"/>
      <c r="RAE142" s="343"/>
      <c r="RAF142" s="343"/>
      <c r="RAG142" s="343"/>
      <c r="RAH142" s="343"/>
      <c r="RAI142" s="343"/>
      <c r="RAJ142" s="343"/>
      <c r="RAK142" s="343"/>
      <c r="RAL142" s="343"/>
      <c r="RAM142" s="343"/>
      <c r="RAN142" s="343"/>
      <c r="RAO142" s="343"/>
      <c r="RAP142" s="343"/>
      <c r="RAQ142" s="343"/>
      <c r="RAR142" s="343"/>
      <c r="RAS142" s="343"/>
      <c r="RAT142" s="343"/>
      <c r="RAU142" s="343"/>
      <c r="RAV142" s="343"/>
      <c r="RAW142" s="343"/>
      <c r="RAX142" s="343"/>
      <c r="RAY142" s="343"/>
      <c r="RAZ142" s="343"/>
      <c r="RBA142" s="343"/>
      <c r="RBB142" s="343"/>
      <c r="RBC142" s="343"/>
      <c r="RBD142" s="343"/>
      <c r="RBE142" s="343"/>
      <c r="RBF142" s="343"/>
      <c r="RBG142" s="343"/>
      <c r="RBH142" s="343"/>
      <c r="RBI142" s="343"/>
      <c r="RBJ142" s="343"/>
      <c r="RBK142" s="343"/>
      <c r="RBL142" s="343"/>
      <c r="RBM142" s="343"/>
      <c r="RBN142" s="343"/>
      <c r="RBO142" s="343"/>
      <c r="RBP142" s="343"/>
      <c r="RBQ142" s="343"/>
      <c r="RBR142" s="343"/>
      <c r="RBS142" s="343"/>
      <c r="RBT142" s="343"/>
      <c r="RBU142" s="343"/>
      <c r="RBV142" s="343"/>
      <c r="RBW142" s="343"/>
      <c r="RBX142" s="343"/>
      <c r="RBY142" s="343"/>
      <c r="RBZ142" s="343"/>
      <c r="RCA142" s="343"/>
      <c r="RCB142" s="343"/>
      <c r="RCC142" s="343"/>
      <c r="RCD142" s="343"/>
      <c r="RCE142" s="343"/>
      <c r="RCF142" s="343"/>
      <c r="RCG142" s="343"/>
      <c r="RCH142" s="343"/>
      <c r="RCI142" s="343"/>
      <c r="RCJ142" s="343"/>
      <c r="RCK142" s="343"/>
      <c r="RCL142" s="343"/>
      <c r="RCM142" s="343"/>
      <c r="RCN142" s="343"/>
      <c r="RCO142" s="343"/>
      <c r="RCP142" s="343"/>
      <c r="RCQ142" s="343"/>
      <c r="RCR142" s="343"/>
      <c r="RCS142" s="343"/>
      <c r="RCT142" s="343"/>
      <c r="RCU142" s="343"/>
      <c r="RCV142" s="343"/>
      <c r="RCW142" s="343"/>
      <c r="RCX142" s="343"/>
      <c r="RCY142" s="343"/>
      <c r="RCZ142" s="343"/>
      <c r="RDA142" s="343"/>
      <c r="RDB142" s="343"/>
      <c r="RDC142" s="343"/>
      <c r="RDD142" s="343"/>
      <c r="RDE142" s="343"/>
      <c r="RDF142" s="343"/>
      <c r="RDG142" s="343"/>
      <c r="RDH142" s="343"/>
      <c r="RDI142" s="343"/>
      <c r="RDJ142" s="343"/>
      <c r="RDK142" s="343"/>
      <c r="RDL142" s="343"/>
      <c r="RDM142" s="343"/>
      <c r="RDN142" s="343"/>
      <c r="RDO142" s="343"/>
      <c r="RDP142" s="343"/>
      <c r="RDQ142" s="343"/>
      <c r="RDR142" s="343"/>
      <c r="RDS142" s="343"/>
      <c r="RDT142" s="343"/>
      <c r="RDU142" s="343"/>
      <c r="RDV142" s="343"/>
      <c r="RDW142" s="343"/>
      <c r="RDX142" s="343"/>
      <c r="RDY142" s="343"/>
      <c r="RDZ142" s="343"/>
      <c r="REA142" s="343"/>
      <c r="REB142" s="343"/>
      <c r="REC142" s="343"/>
      <c r="RED142" s="343"/>
      <c r="REE142" s="343"/>
      <c r="REF142" s="343"/>
      <c r="REG142" s="343"/>
      <c r="REH142" s="343"/>
      <c r="REI142" s="343"/>
      <c r="REJ142" s="343"/>
      <c r="REK142" s="343"/>
      <c r="REL142" s="343"/>
      <c r="REM142" s="343"/>
      <c r="REN142" s="343"/>
      <c r="REO142" s="343"/>
      <c r="REP142" s="343"/>
      <c r="REQ142" s="343"/>
      <c r="RER142" s="343"/>
      <c r="RES142" s="343"/>
      <c r="RET142" s="343"/>
      <c r="REU142" s="343"/>
      <c r="REV142" s="343"/>
      <c r="REW142" s="343"/>
      <c r="REX142" s="343"/>
      <c r="REY142" s="343"/>
      <c r="REZ142" s="343"/>
      <c r="RFA142" s="343"/>
      <c r="RFB142" s="343"/>
      <c r="RFC142" s="343"/>
      <c r="RFD142" s="343"/>
      <c r="RFE142" s="343"/>
      <c r="RFF142" s="343"/>
      <c r="RFG142" s="343"/>
      <c r="RFH142" s="343"/>
      <c r="RFI142" s="343"/>
      <c r="RFJ142" s="343"/>
      <c r="RFK142" s="343"/>
      <c r="RFL142" s="343"/>
      <c r="RFM142" s="343"/>
      <c r="RFN142" s="343"/>
      <c r="RFO142" s="343"/>
      <c r="RFP142" s="343"/>
      <c r="RFQ142" s="343"/>
      <c r="RFR142" s="343"/>
      <c r="RFS142" s="343"/>
      <c r="RFT142" s="343"/>
      <c r="RFU142" s="343"/>
      <c r="RFV142" s="343"/>
      <c r="RFW142" s="343"/>
      <c r="RFX142" s="343"/>
      <c r="RFY142" s="343"/>
      <c r="RFZ142" s="343"/>
      <c r="RGA142" s="343"/>
      <c r="RGB142" s="343"/>
      <c r="RGC142" s="343"/>
      <c r="RGD142" s="343"/>
      <c r="RGE142" s="343"/>
      <c r="RGF142" s="343"/>
      <c r="RGG142" s="343"/>
      <c r="RGH142" s="343"/>
      <c r="RGI142" s="343"/>
      <c r="RGJ142" s="343"/>
      <c r="RGK142" s="343"/>
      <c r="RGL142" s="343"/>
      <c r="RGM142" s="343"/>
      <c r="RGN142" s="343"/>
      <c r="RGO142" s="343"/>
      <c r="RGP142" s="343"/>
      <c r="RGQ142" s="343"/>
      <c r="RGR142" s="343"/>
      <c r="RGS142" s="343"/>
      <c r="RGT142" s="343"/>
      <c r="RGU142" s="343"/>
      <c r="RGV142" s="343"/>
      <c r="RGW142" s="343"/>
      <c r="RGX142" s="343"/>
      <c r="RGY142" s="343"/>
      <c r="RGZ142" s="343"/>
      <c r="RHA142" s="343"/>
      <c r="RHB142" s="343"/>
      <c r="RHC142" s="343"/>
      <c r="RHD142" s="343"/>
      <c r="RHE142" s="343"/>
      <c r="RHF142" s="343"/>
      <c r="RHG142" s="343"/>
      <c r="RHH142" s="343"/>
      <c r="RHI142" s="343"/>
      <c r="RHJ142" s="343"/>
      <c r="RHK142" s="343"/>
      <c r="RHL142" s="343"/>
      <c r="RHM142" s="343"/>
      <c r="RHN142" s="343"/>
      <c r="RHO142" s="343"/>
      <c r="RHP142" s="343"/>
      <c r="RHQ142" s="343"/>
      <c r="RHR142" s="343"/>
      <c r="RHS142" s="343"/>
      <c r="RHT142" s="343"/>
      <c r="RHU142" s="343"/>
      <c r="RHV142" s="343"/>
      <c r="RHW142" s="343"/>
      <c r="RHX142" s="343"/>
      <c r="RHY142" s="343"/>
      <c r="RHZ142" s="343"/>
      <c r="RIA142" s="343"/>
      <c r="RIB142" s="343"/>
      <c r="RIC142" s="343"/>
      <c r="RID142" s="343"/>
      <c r="RIE142" s="343"/>
      <c r="RIF142" s="343"/>
      <c r="RIG142" s="343"/>
      <c r="RIH142" s="343"/>
      <c r="RII142" s="343"/>
      <c r="RIJ142" s="343"/>
      <c r="RIK142" s="343"/>
      <c r="RIL142" s="343"/>
      <c r="RIM142" s="343"/>
      <c r="RIN142" s="343"/>
      <c r="RIO142" s="343"/>
      <c r="RIP142" s="343"/>
      <c r="RIQ142" s="343"/>
      <c r="RIR142" s="343"/>
      <c r="RIS142" s="343"/>
      <c r="RIT142" s="343"/>
      <c r="RIU142" s="343"/>
      <c r="RIV142" s="343"/>
      <c r="RIW142" s="343"/>
      <c r="RIX142" s="343"/>
      <c r="RIY142" s="343"/>
      <c r="RIZ142" s="343"/>
      <c r="RJA142" s="343"/>
      <c r="RJB142" s="343"/>
      <c r="RJC142" s="343"/>
      <c r="RJD142" s="343"/>
      <c r="RJE142" s="343"/>
      <c r="RJF142" s="343"/>
      <c r="RJG142" s="343"/>
      <c r="RJH142" s="343"/>
      <c r="RJI142" s="343"/>
      <c r="RJJ142" s="343"/>
      <c r="RJK142" s="343"/>
      <c r="RJL142" s="343"/>
      <c r="RJM142" s="343"/>
      <c r="RJN142" s="343"/>
      <c r="RJO142" s="343"/>
      <c r="RJP142" s="343"/>
      <c r="RJQ142" s="343"/>
      <c r="RJR142" s="343"/>
      <c r="RJS142" s="343"/>
      <c r="RJT142" s="343"/>
      <c r="RJU142" s="343"/>
      <c r="RJV142" s="343"/>
      <c r="RJW142" s="343"/>
      <c r="RJX142" s="343"/>
      <c r="RJY142" s="343"/>
      <c r="RJZ142" s="343"/>
      <c r="RKA142" s="343"/>
      <c r="RKB142" s="343"/>
      <c r="RKC142" s="343"/>
      <c r="RKD142" s="343"/>
      <c r="RKE142" s="343"/>
      <c r="RKF142" s="343"/>
      <c r="RKG142" s="343"/>
      <c r="RKH142" s="343"/>
      <c r="RKI142" s="343"/>
      <c r="RKJ142" s="343"/>
      <c r="RKK142" s="343"/>
      <c r="RKL142" s="343"/>
      <c r="RKM142" s="343"/>
      <c r="RKN142" s="343"/>
      <c r="RKO142" s="343"/>
      <c r="RKP142" s="343"/>
      <c r="RKQ142" s="343"/>
      <c r="RKR142" s="343"/>
      <c r="RKS142" s="343"/>
      <c r="RKT142" s="343"/>
      <c r="RKU142" s="343"/>
      <c r="RKV142" s="343"/>
      <c r="RKW142" s="343"/>
      <c r="RKX142" s="343"/>
      <c r="RKY142" s="343"/>
      <c r="RKZ142" s="343"/>
      <c r="RLA142" s="343"/>
      <c r="RLB142" s="343"/>
      <c r="RLC142" s="343"/>
      <c r="RLD142" s="343"/>
      <c r="RLE142" s="343"/>
      <c r="RLF142" s="343"/>
      <c r="RLG142" s="343"/>
      <c r="RLH142" s="343"/>
      <c r="RLI142" s="343"/>
      <c r="RLJ142" s="343"/>
      <c r="RLK142" s="343"/>
      <c r="RLL142" s="343"/>
      <c r="RLM142" s="343"/>
      <c r="RLN142" s="343"/>
      <c r="RLO142" s="343"/>
      <c r="RLP142" s="343"/>
      <c r="RLQ142" s="343"/>
      <c r="RLR142" s="343"/>
      <c r="RLS142" s="343"/>
      <c r="RLT142" s="343"/>
      <c r="RLU142" s="343"/>
      <c r="RLV142" s="343"/>
      <c r="RLW142" s="343"/>
      <c r="RLX142" s="343"/>
      <c r="RLY142" s="343"/>
      <c r="RLZ142" s="343"/>
      <c r="RMA142" s="343"/>
      <c r="RMB142" s="343"/>
      <c r="RMC142" s="343"/>
      <c r="RMD142" s="343"/>
      <c r="RME142" s="343"/>
      <c r="RMF142" s="343"/>
      <c r="RMG142" s="343"/>
      <c r="RMH142" s="343"/>
      <c r="RMI142" s="343"/>
      <c r="RMJ142" s="343"/>
      <c r="RMK142" s="343"/>
      <c r="RML142" s="343"/>
      <c r="RMM142" s="343"/>
      <c r="RMN142" s="343"/>
      <c r="RMO142" s="343"/>
      <c r="RMP142" s="343"/>
      <c r="RMQ142" s="343"/>
      <c r="RMR142" s="343"/>
      <c r="RMS142" s="343"/>
      <c r="RMT142" s="343"/>
      <c r="RMU142" s="343"/>
      <c r="RMV142" s="343"/>
      <c r="RMW142" s="343"/>
      <c r="RMX142" s="343"/>
      <c r="RMY142" s="343"/>
      <c r="RMZ142" s="343"/>
      <c r="RNA142" s="343"/>
      <c r="RNB142" s="343"/>
      <c r="RNC142" s="343"/>
      <c r="RND142" s="343"/>
      <c r="RNE142" s="343"/>
      <c r="RNF142" s="343"/>
      <c r="RNG142" s="343"/>
      <c r="RNH142" s="343"/>
      <c r="RNI142" s="343"/>
      <c r="RNJ142" s="343"/>
      <c r="RNK142" s="343"/>
      <c r="RNL142" s="343"/>
      <c r="RNM142" s="343"/>
      <c r="RNN142" s="343"/>
      <c r="RNO142" s="343"/>
      <c r="RNP142" s="343"/>
      <c r="RNQ142" s="343"/>
      <c r="RNR142" s="343"/>
      <c r="RNS142" s="343"/>
      <c r="RNT142" s="343"/>
      <c r="RNU142" s="343"/>
      <c r="RNV142" s="343"/>
      <c r="RNW142" s="343"/>
      <c r="RNX142" s="343"/>
      <c r="RNY142" s="343"/>
      <c r="RNZ142" s="343"/>
      <c r="ROA142" s="343"/>
      <c r="ROB142" s="343"/>
      <c r="ROC142" s="343"/>
      <c r="ROD142" s="343"/>
      <c r="ROE142" s="343"/>
      <c r="ROF142" s="343"/>
      <c r="ROG142" s="343"/>
      <c r="ROH142" s="343"/>
      <c r="ROI142" s="343"/>
      <c r="ROJ142" s="343"/>
      <c r="ROK142" s="343"/>
      <c r="ROL142" s="343"/>
      <c r="ROM142" s="343"/>
      <c r="RON142" s="343"/>
      <c r="ROO142" s="343"/>
      <c r="ROP142" s="343"/>
      <c r="ROQ142" s="343"/>
      <c r="ROR142" s="343"/>
      <c r="ROS142" s="343"/>
      <c r="ROT142" s="343"/>
      <c r="ROU142" s="343"/>
      <c r="ROV142" s="343"/>
      <c r="ROW142" s="343"/>
      <c r="ROX142" s="343"/>
      <c r="ROY142" s="343"/>
      <c r="ROZ142" s="343"/>
      <c r="RPA142" s="343"/>
      <c r="RPB142" s="343"/>
      <c r="RPC142" s="343"/>
      <c r="RPD142" s="343"/>
      <c r="RPE142" s="343"/>
      <c r="RPF142" s="343"/>
      <c r="RPG142" s="343"/>
      <c r="RPH142" s="343"/>
      <c r="RPI142" s="343"/>
      <c r="RPJ142" s="343"/>
      <c r="RPK142" s="343"/>
      <c r="RPL142" s="343"/>
      <c r="RPM142" s="343"/>
      <c r="RPN142" s="343"/>
      <c r="RPO142" s="343"/>
      <c r="RPP142" s="343"/>
      <c r="RPQ142" s="343"/>
      <c r="RPR142" s="343"/>
      <c r="RPS142" s="343"/>
      <c r="RPT142" s="343"/>
      <c r="RPU142" s="343"/>
      <c r="RPV142" s="343"/>
      <c r="RPW142" s="343"/>
      <c r="RPX142" s="343"/>
      <c r="RPY142" s="343"/>
      <c r="RPZ142" s="343"/>
      <c r="RQA142" s="343"/>
      <c r="RQB142" s="343"/>
      <c r="RQC142" s="343"/>
      <c r="RQD142" s="343"/>
      <c r="RQE142" s="343"/>
      <c r="RQF142" s="343"/>
      <c r="RQG142" s="343"/>
      <c r="RQH142" s="343"/>
      <c r="RQI142" s="343"/>
      <c r="RQJ142" s="343"/>
      <c r="RQK142" s="343"/>
      <c r="RQL142" s="343"/>
      <c r="RQM142" s="343"/>
      <c r="RQN142" s="343"/>
      <c r="RQO142" s="343"/>
      <c r="RQP142" s="343"/>
      <c r="RQQ142" s="343"/>
      <c r="RQR142" s="343"/>
      <c r="RQS142" s="343"/>
      <c r="RQT142" s="343"/>
      <c r="RQU142" s="343"/>
      <c r="RQV142" s="343"/>
      <c r="RQW142" s="343"/>
      <c r="RQX142" s="343"/>
      <c r="RQY142" s="343"/>
      <c r="RQZ142" s="343"/>
      <c r="RRA142" s="343"/>
      <c r="RRB142" s="343"/>
      <c r="RRC142" s="343"/>
      <c r="RRD142" s="343"/>
      <c r="RRE142" s="343"/>
      <c r="RRF142" s="343"/>
      <c r="RRG142" s="343"/>
      <c r="RRH142" s="343"/>
      <c r="RRI142" s="343"/>
      <c r="RRJ142" s="343"/>
      <c r="RRK142" s="343"/>
      <c r="RRL142" s="343"/>
      <c r="RRM142" s="343"/>
      <c r="RRN142" s="343"/>
      <c r="RRO142" s="343"/>
      <c r="RRP142" s="343"/>
      <c r="RRQ142" s="343"/>
      <c r="RRR142" s="343"/>
      <c r="RRS142" s="343"/>
      <c r="RRT142" s="343"/>
      <c r="RRU142" s="343"/>
      <c r="RRV142" s="343"/>
      <c r="RRW142" s="343"/>
      <c r="RRX142" s="343"/>
      <c r="RRY142" s="343"/>
      <c r="RRZ142" s="343"/>
      <c r="RSA142" s="343"/>
      <c r="RSB142" s="343"/>
      <c r="RSC142" s="343"/>
      <c r="RSD142" s="343"/>
      <c r="RSE142" s="343"/>
      <c r="RSF142" s="343"/>
      <c r="RSG142" s="343"/>
      <c r="RSH142" s="343"/>
      <c r="RSI142" s="343"/>
      <c r="RSJ142" s="343"/>
      <c r="RSK142" s="343"/>
      <c r="RSL142" s="343"/>
      <c r="RSM142" s="343"/>
      <c r="RSN142" s="343"/>
      <c r="RSO142" s="343"/>
      <c r="RSP142" s="343"/>
      <c r="RSQ142" s="343"/>
      <c r="RSR142" s="343"/>
      <c r="RSS142" s="343"/>
      <c r="RST142" s="343"/>
      <c r="RSU142" s="343"/>
      <c r="RSV142" s="343"/>
      <c r="RSW142" s="343"/>
      <c r="RSX142" s="343"/>
      <c r="RSY142" s="343"/>
      <c r="RSZ142" s="343"/>
      <c r="RTA142" s="343"/>
      <c r="RTB142" s="343"/>
      <c r="RTC142" s="343"/>
      <c r="RTD142" s="343"/>
      <c r="RTE142" s="343"/>
      <c r="RTF142" s="343"/>
      <c r="RTG142" s="343"/>
      <c r="RTH142" s="343"/>
      <c r="RTI142" s="343"/>
      <c r="RTJ142" s="343"/>
      <c r="RTK142" s="343"/>
      <c r="RTL142" s="343"/>
      <c r="RTM142" s="343"/>
      <c r="RTN142" s="343"/>
      <c r="RTO142" s="343"/>
      <c r="RTP142" s="343"/>
      <c r="RTQ142" s="343"/>
      <c r="RTR142" s="343"/>
      <c r="RTS142" s="343"/>
      <c r="RTT142" s="343"/>
      <c r="RTU142" s="343"/>
      <c r="RTV142" s="343"/>
      <c r="RTW142" s="343"/>
      <c r="RTX142" s="343"/>
      <c r="RTY142" s="343"/>
      <c r="RTZ142" s="343"/>
      <c r="RUA142" s="343"/>
      <c r="RUB142" s="343"/>
      <c r="RUC142" s="343"/>
      <c r="RUD142" s="343"/>
      <c r="RUE142" s="343"/>
      <c r="RUF142" s="343"/>
      <c r="RUG142" s="343"/>
      <c r="RUH142" s="343"/>
      <c r="RUI142" s="343"/>
      <c r="RUJ142" s="343"/>
      <c r="RUK142" s="343"/>
      <c r="RUL142" s="343"/>
      <c r="RUM142" s="343"/>
      <c r="RUN142" s="343"/>
      <c r="RUO142" s="343"/>
      <c r="RUP142" s="343"/>
      <c r="RUQ142" s="343"/>
      <c r="RUR142" s="343"/>
      <c r="RUS142" s="343"/>
      <c r="RUT142" s="343"/>
      <c r="RUU142" s="343"/>
      <c r="RUV142" s="343"/>
      <c r="RUW142" s="343"/>
      <c r="RUX142" s="343"/>
      <c r="RUY142" s="343"/>
      <c r="RUZ142" s="343"/>
      <c r="RVA142" s="343"/>
      <c r="RVB142" s="343"/>
      <c r="RVC142" s="343"/>
      <c r="RVD142" s="343"/>
      <c r="RVE142" s="343"/>
      <c r="RVF142" s="343"/>
      <c r="RVG142" s="343"/>
      <c r="RVH142" s="343"/>
      <c r="RVI142" s="343"/>
      <c r="RVJ142" s="343"/>
      <c r="RVK142" s="343"/>
      <c r="RVL142" s="343"/>
      <c r="RVM142" s="343"/>
      <c r="RVN142" s="343"/>
      <c r="RVO142" s="343"/>
      <c r="RVP142" s="343"/>
      <c r="RVQ142" s="343"/>
      <c r="RVR142" s="343"/>
      <c r="RVS142" s="343"/>
      <c r="RVT142" s="343"/>
      <c r="RVU142" s="343"/>
      <c r="RVV142" s="343"/>
      <c r="RVW142" s="343"/>
      <c r="RVX142" s="343"/>
      <c r="RVY142" s="343"/>
      <c r="RVZ142" s="343"/>
      <c r="RWA142" s="343"/>
      <c r="RWB142" s="343"/>
      <c r="RWC142" s="343"/>
      <c r="RWD142" s="343"/>
      <c r="RWE142" s="343"/>
      <c r="RWF142" s="343"/>
      <c r="RWG142" s="343"/>
      <c r="RWH142" s="343"/>
      <c r="RWI142" s="343"/>
      <c r="RWJ142" s="343"/>
      <c r="RWK142" s="343"/>
      <c r="RWL142" s="343"/>
      <c r="RWM142" s="343"/>
      <c r="RWN142" s="343"/>
      <c r="RWO142" s="343"/>
      <c r="RWP142" s="343"/>
      <c r="RWQ142" s="343"/>
      <c r="RWR142" s="343"/>
      <c r="RWS142" s="343"/>
      <c r="RWT142" s="343"/>
      <c r="RWU142" s="343"/>
      <c r="RWV142" s="343"/>
      <c r="RWW142" s="343"/>
      <c r="RWX142" s="343"/>
      <c r="RWY142" s="343"/>
      <c r="RWZ142" s="343"/>
      <c r="RXA142" s="343"/>
      <c r="RXB142" s="343"/>
      <c r="RXC142" s="343"/>
      <c r="RXD142" s="343"/>
      <c r="RXE142" s="343"/>
      <c r="RXF142" s="343"/>
      <c r="RXG142" s="343"/>
      <c r="RXH142" s="343"/>
      <c r="RXI142" s="343"/>
      <c r="RXJ142" s="343"/>
      <c r="RXK142" s="343"/>
      <c r="RXL142" s="343"/>
      <c r="RXM142" s="343"/>
      <c r="RXN142" s="343"/>
      <c r="RXO142" s="343"/>
      <c r="RXP142" s="343"/>
      <c r="RXQ142" s="343"/>
      <c r="RXR142" s="343"/>
      <c r="RXS142" s="343"/>
      <c r="RXT142" s="343"/>
      <c r="RXU142" s="343"/>
      <c r="RXV142" s="343"/>
      <c r="RXW142" s="343"/>
      <c r="RXX142" s="343"/>
      <c r="RXY142" s="343"/>
      <c r="RXZ142" s="343"/>
      <c r="RYA142" s="343"/>
      <c r="RYB142" s="343"/>
      <c r="RYC142" s="343"/>
      <c r="RYD142" s="343"/>
      <c r="RYE142" s="343"/>
      <c r="RYF142" s="343"/>
      <c r="RYG142" s="343"/>
      <c r="RYH142" s="343"/>
      <c r="RYI142" s="343"/>
      <c r="RYJ142" s="343"/>
      <c r="RYK142" s="343"/>
      <c r="RYL142" s="343"/>
      <c r="RYM142" s="343"/>
      <c r="RYN142" s="343"/>
      <c r="RYO142" s="343"/>
      <c r="RYP142" s="343"/>
      <c r="RYQ142" s="343"/>
      <c r="RYR142" s="343"/>
      <c r="RYS142" s="343"/>
      <c r="RYT142" s="343"/>
      <c r="RYU142" s="343"/>
      <c r="RYV142" s="343"/>
      <c r="RYW142" s="343"/>
      <c r="RYX142" s="343"/>
      <c r="RYY142" s="343"/>
      <c r="RYZ142" s="343"/>
      <c r="RZA142" s="343"/>
      <c r="RZB142" s="343"/>
      <c r="RZC142" s="343"/>
      <c r="RZD142" s="343"/>
      <c r="RZE142" s="343"/>
      <c r="RZF142" s="343"/>
      <c r="RZG142" s="343"/>
      <c r="RZH142" s="343"/>
      <c r="RZI142" s="343"/>
      <c r="RZJ142" s="343"/>
      <c r="RZK142" s="343"/>
      <c r="RZL142" s="343"/>
      <c r="RZM142" s="343"/>
      <c r="RZN142" s="343"/>
      <c r="RZO142" s="343"/>
      <c r="RZP142" s="343"/>
      <c r="RZQ142" s="343"/>
      <c r="RZR142" s="343"/>
      <c r="RZS142" s="343"/>
      <c r="RZT142" s="343"/>
      <c r="RZU142" s="343"/>
      <c r="RZV142" s="343"/>
      <c r="RZW142" s="343"/>
      <c r="RZX142" s="343"/>
      <c r="RZY142" s="343"/>
      <c r="RZZ142" s="343"/>
      <c r="SAA142" s="343"/>
      <c r="SAB142" s="343"/>
      <c r="SAC142" s="343"/>
      <c r="SAD142" s="343"/>
      <c r="SAE142" s="343"/>
      <c r="SAF142" s="343"/>
      <c r="SAG142" s="343"/>
      <c r="SAH142" s="343"/>
      <c r="SAI142" s="343"/>
      <c r="SAJ142" s="343"/>
      <c r="SAK142" s="343"/>
      <c r="SAL142" s="343"/>
      <c r="SAM142" s="343"/>
      <c r="SAN142" s="343"/>
      <c r="SAO142" s="343"/>
      <c r="SAP142" s="343"/>
      <c r="SAQ142" s="343"/>
      <c r="SAR142" s="343"/>
      <c r="SAS142" s="343"/>
      <c r="SAT142" s="343"/>
      <c r="SAU142" s="343"/>
      <c r="SAV142" s="343"/>
      <c r="SAW142" s="343"/>
      <c r="SAX142" s="343"/>
      <c r="SAY142" s="343"/>
      <c r="SAZ142" s="343"/>
      <c r="SBA142" s="343"/>
      <c r="SBB142" s="343"/>
      <c r="SBC142" s="343"/>
      <c r="SBD142" s="343"/>
      <c r="SBE142" s="343"/>
      <c r="SBF142" s="343"/>
      <c r="SBG142" s="343"/>
      <c r="SBH142" s="343"/>
      <c r="SBI142" s="343"/>
      <c r="SBJ142" s="343"/>
      <c r="SBK142" s="343"/>
      <c r="SBL142" s="343"/>
      <c r="SBM142" s="343"/>
      <c r="SBN142" s="343"/>
      <c r="SBO142" s="343"/>
      <c r="SBP142" s="343"/>
      <c r="SBQ142" s="343"/>
      <c r="SBR142" s="343"/>
      <c r="SBS142" s="343"/>
      <c r="SBT142" s="343"/>
      <c r="SBU142" s="343"/>
      <c r="SBV142" s="343"/>
      <c r="SBW142" s="343"/>
      <c r="SBX142" s="343"/>
      <c r="SBY142" s="343"/>
      <c r="SBZ142" s="343"/>
      <c r="SCA142" s="343"/>
      <c r="SCB142" s="343"/>
      <c r="SCC142" s="343"/>
      <c r="SCD142" s="343"/>
      <c r="SCE142" s="343"/>
      <c r="SCF142" s="343"/>
      <c r="SCG142" s="343"/>
      <c r="SCH142" s="343"/>
      <c r="SCI142" s="343"/>
      <c r="SCJ142" s="343"/>
      <c r="SCK142" s="343"/>
      <c r="SCL142" s="343"/>
      <c r="SCM142" s="343"/>
      <c r="SCN142" s="343"/>
      <c r="SCO142" s="343"/>
      <c r="SCP142" s="343"/>
      <c r="SCQ142" s="343"/>
      <c r="SCR142" s="343"/>
      <c r="SCS142" s="343"/>
      <c r="SCT142" s="343"/>
      <c r="SCU142" s="343"/>
      <c r="SCV142" s="343"/>
      <c r="SCW142" s="343"/>
      <c r="SCX142" s="343"/>
      <c r="SCY142" s="343"/>
      <c r="SCZ142" s="343"/>
      <c r="SDA142" s="343"/>
      <c r="SDB142" s="343"/>
      <c r="SDC142" s="343"/>
      <c r="SDD142" s="343"/>
      <c r="SDE142" s="343"/>
      <c r="SDF142" s="343"/>
      <c r="SDG142" s="343"/>
      <c r="SDH142" s="343"/>
      <c r="SDI142" s="343"/>
      <c r="SDJ142" s="343"/>
      <c r="SDK142" s="343"/>
      <c r="SDL142" s="343"/>
      <c r="SDM142" s="343"/>
      <c r="SDN142" s="343"/>
      <c r="SDO142" s="343"/>
      <c r="SDP142" s="343"/>
      <c r="SDQ142" s="343"/>
      <c r="SDR142" s="343"/>
      <c r="SDS142" s="343"/>
      <c r="SDT142" s="343"/>
      <c r="SDU142" s="343"/>
      <c r="SDV142" s="343"/>
      <c r="SDW142" s="343"/>
      <c r="SDX142" s="343"/>
      <c r="SDY142" s="343"/>
      <c r="SDZ142" s="343"/>
      <c r="SEA142" s="343"/>
      <c r="SEB142" s="343"/>
      <c r="SEC142" s="343"/>
      <c r="SED142" s="343"/>
      <c r="SEE142" s="343"/>
      <c r="SEF142" s="343"/>
      <c r="SEG142" s="343"/>
      <c r="SEH142" s="343"/>
      <c r="SEI142" s="343"/>
      <c r="SEJ142" s="343"/>
      <c r="SEK142" s="343"/>
      <c r="SEL142" s="343"/>
      <c r="SEM142" s="343"/>
      <c r="SEN142" s="343"/>
      <c r="SEO142" s="343"/>
      <c r="SEP142" s="343"/>
      <c r="SEQ142" s="343"/>
      <c r="SER142" s="343"/>
      <c r="SES142" s="343"/>
      <c r="SET142" s="343"/>
      <c r="SEU142" s="343"/>
      <c r="SEV142" s="343"/>
      <c r="SEW142" s="343"/>
      <c r="SEX142" s="343"/>
      <c r="SEY142" s="343"/>
      <c r="SEZ142" s="343"/>
      <c r="SFA142" s="343"/>
      <c r="SFB142" s="343"/>
      <c r="SFC142" s="343"/>
      <c r="SFD142" s="343"/>
      <c r="SFE142" s="343"/>
      <c r="SFF142" s="343"/>
      <c r="SFG142" s="343"/>
      <c r="SFH142" s="343"/>
      <c r="SFI142" s="343"/>
      <c r="SFJ142" s="343"/>
      <c r="SFK142" s="343"/>
      <c r="SFL142" s="343"/>
      <c r="SFM142" s="343"/>
      <c r="SFN142" s="343"/>
      <c r="SFO142" s="343"/>
      <c r="SFP142" s="343"/>
      <c r="SFQ142" s="343"/>
      <c r="SFR142" s="343"/>
      <c r="SFS142" s="343"/>
      <c r="SFT142" s="343"/>
      <c r="SFU142" s="343"/>
      <c r="SFV142" s="343"/>
      <c r="SFW142" s="343"/>
      <c r="SFX142" s="343"/>
      <c r="SFY142" s="343"/>
      <c r="SFZ142" s="343"/>
      <c r="SGA142" s="343"/>
      <c r="SGB142" s="343"/>
      <c r="SGC142" s="343"/>
      <c r="SGD142" s="343"/>
      <c r="SGE142" s="343"/>
      <c r="SGF142" s="343"/>
      <c r="SGG142" s="343"/>
      <c r="SGH142" s="343"/>
      <c r="SGI142" s="343"/>
      <c r="SGJ142" s="343"/>
      <c r="SGK142" s="343"/>
      <c r="SGL142" s="343"/>
      <c r="SGM142" s="343"/>
      <c r="SGN142" s="343"/>
      <c r="SGO142" s="343"/>
      <c r="SGP142" s="343"/>
      <c r="SGQ142" s="343"/>
      <c r="SGR142" s="343"/>
      <c r="SGS142" s="343"/>
      <c r="SGT142" s="343"/>
      <c r="SGU142" s="343"/>
      <c r="SGV142" s="343"/>
      <c r="SGW142" s="343"/>
      <c r="SGX142" s="343"/>
      <c r="SGY142" s="343"/>
      <c r="SGZ142" s="343"/>
      <c r="SHA142" s="343"/>
      <c r="SHB142" s="343"/>
      <c r="SHC142" s="343"/>
      <c r="SHD142" s="343"/>
      <c r="SHE142" s="343"/>
      <c r="SHF142" s="343"/>
      <c r="SHG142" s="343"/>
      <c r="SHH142" s="343"/>
      <c r="SHI142" s="343"/>
      <c r="SHJ142" s="343"/>
      <c r="SHK142" s="343"/>
      <c r="SHL142" s="343"/>
      <c r="SHM142" s="343"/>
      <c r="SHN142" s="343"/>
      <c r="SHO142" s="343"/>
      <c r="SHP142" s="343"/>
      <c r="SHQ142" s="343"/>
      <c r="SHR142" s="343"/>
      <c r="SHS142" s="343"/>
      <c r="SHT142" s="343"/>
      <c r="SHU142" s="343"/>
      <c r="SHV142" s="343"/>
      <c r="SHW142" s="343"/>
      <c r="SHX142" s="343"/>
      <c r="SHY142" s="343"/>
      <c r="SHZ142" s="343"/>
      <c r="SIA142" s="343"/>
      <c r="SIB142" s="343"/>
      <c r="SIC142" s="343"/>
      <c r="SID142" s="343"/>
      <c r="SIE142" s="343"/>
      <c r="SIF142" s="343"/>
      <c r="SIG142" s="343"/>
      <c r="SIH142" s="343"/>
      <c r="SII142" s="343"/>
      <c r="SIJ142" s="343"/>
      <c r="SIK142" s="343"/>
      <c r="SIL142" s="343"/>
      <c r="SIM142" s="343"/>
      <c r="SIN142" s="343"/>
      <c r="SIO142" s="343"/>
      <c r="SIP142" s="343"/>
      <c r="SIQ142" s="343"/>
      <c r="SIR142" s="343"/>
      <c r="SIS142" s="343"/>
      <c r="SIT142" s="343"/>
      <c r="SIU142" s="343"/>
      <c r="SIV142" s="343"/>
      <c r="SIW142" s="343"/>
      <c r="SIX142" s="343"/>
      <c r="SIY142" s="343"/>
      <c r="SIZ142" s="343"/>
      <c r="SJA142" s="343"/>
      <c r="SJB142" s="343"/>
      <c r="SJC142" s="343"/>
      <c r="SJD142" s="343"/>
      <c r="SJE142" s="343"/>
      <c r="SJF142" s="343"/>
      <c r="SJG142" s="343"/>
      <c r="SJH142" s="343"/>
      <c r="SJI142" s="343"/>
      <c r="SJJ142" s="343"/>
      <c r="SJK142" s="343"/>
      <c r="SJL142" s="343"/>
      <c r="SJM142" s="343"/>
      <c r="SJN142" s="343"/>
      <c r="SJO142" s="343"/>
      <c r="SJP142" s="343"/>
      <c r="SJQ142" s="343"/>
      <c r="SJR142" s="343"/>
      <c r="SJS142" s="343"/>
      <c r="SJT142" s="343"/>
      <c r="SJU142" s="343"/>
      <c r="SJV142" s="343"/>
      <c r="SJW142" s="343"/>
      <c r="SJX142" s="343"/>
      <c r="SJY142" s="343"/>
      <c r="SJZ142" s="343"/>
      <c r="SKA142" s="343"/>
      <c r="SKB142" s="343"/>
      <c r="SKC142" s="343"/>
      <c r="SKD142" s="343"/>
      <c r="SKE142" s="343"/>
      <c r="SKF142" s="343"/>
      <c r="SKG142" s="343"/>
      <c r="SKH142" s="343"/>
      <c r="SKI142" s="343"/>
      <c r="SKJ142" s="343"/>
      <c r="SKK142" s="343"/>
      <c r="SKL142" s="343"/>
      <c r="SKM142" s="343"/>
      <c r="SKN142" s="343"/>
      <c r="SKO142" s="343"/>
      <c r="SKP142" s="343"/>
      <c r="SKQ142" s="343"/>
      <c r="SKR142" s="343"/>
      <c r="SKS142" s="343"/>
      <c r="SKT142" s="343"/>
      <c r="SKU142" s="343"/>
      <c r="SKV142" s="343"/>
      <c r="SKW142" s="343"/>
      <c r="SKX142" s="343"/>
      <c r="SKY142" s="343"/>
      <c r="SKZ142" s="343"/>
      <c r="SLA142" s="343"/>
      <c r="SLB142" s="343"/>
      <c r="SLC142" s="343"/>
      <c r="SLD142" s="343"/>
      <c r="SLE142" s="343"/>
      <c r="SLF142" s="343"/>
      <c r="SLG142" s="343"/>
      <c r="SLH142" s="343"/>
      <c r="SLI142" s="343"/>
      <c r="SLJ142" s="343"/>
      <c r="SLK142" s="343"/>
      <c r="SLL142" s="343"/>
      <c r="SLM142" s="343"/>
      <c r="SLN142" s="343"/>
      <c r="SLO142" s="343"/>
      <c r="SLP142" s="343"/>
      <c r="SLQ142" s="343"/>
      <c r="SLR142" s="343"/>
      <c r="SLS142" s="343"/>
      <c r="SLT142" s="343"/>
      <c r="SLU142" s="343"/>
      <c r="SLV142" s="343"/>
      <c r="SLW142" s="343"/>
      <c r="SLX142" s="343"/>
      <c r="SLY142" s="343"/>
      <c r="SLZ142" s="343"/>
      <c r="SMA142" s="343"/>
      <c r="SMB142" s="343"/>
      <c r="SMC142" s="343"/>
      <c r="SMD142" s="343"/>
      <c r="SME142" s="343"/>
      <c r="SMF142" s="343"/>
      <c r="SMG142" s="343"/>
      <c r="SMH142" s="343"/>
      <c r="SMI142" s="343"/>
      <c r="SMJ142" s="343"/>
      <c r="SMK142" s="343"/>
      <c r="SML142" s="343"/>
      <c r="SMM142" s="343"/>
      <c r="SMN142" s="343"/>
      <c r="SMO142" s="343"/>
      <c r="SMP142" s="343"/>
      <c r="SMQ142" s="343"/>
      <c r="SMR142" s="343"/>
      <c r="SMS142" s="343"/>
      <c r="SMT142" s="343"/>
      <c r="SMU142" s="343"/>
      <c r="SMV142" s="343"/>
      <c r="SMW142" s="343"/>
      <c r="SMX142" s="343"/>
      <c r="SMY142" s="343"/>
      <c r="SMZ142" s="343"/>
      <c r="SNA142" s="343"/>
      <c r="SNB142" s="343"/>
      <c r="SNC142" s="343"/>
      <c r="SND142" s="343"/>
      <c r="SNE142" s="343"/>
      <c r="SNF142" s="343"/>
      <c r="SNG142" s="343"/>
      <c r="SNH142" s="343"/>
      <c r="SNI142" s="343"/>
      <c r="SNJ142" s="343"/>
      <c r="SNK142" s="343"/>
      <c r="SNL142" s="343"/>
      <c r="SNM142" s="343"/>
      <c r="SNN142" s="343"/>
      <c r="SNO142" s="343"/>
      <c r="SNP142" s="343"/>
      <c r="SNQ142" s="343"/>
      <c r="SNR142" s="343"/>
      <c r="SNS142" s="343"/>
      <c r="SNT142" s="343"/>
      <c r="SNU142" s="343"/>
      <c r="SNV142" s="343"/>
      <c r="SNW142" s="343"/>
      <c r="SNX142" s="343"/>
      <c r="SNY142" s="343"/>
      <c r="SNZ142" s="343"/>
      <c r="SOA142" s="343"/>
      <c r="SOB142" s="343"/>
      <c r="SOC142" s="343"/>
      <c r="SOD142" s="343"/>
      <c r="SOE142" s="343"/>
      <c r="SOF142" s="343"/>
      <c r="SOG142" s="343"/>
      <c r="SOH142" s="343"/>
      <c r="SOI142" s="343"/>
      <c r="SOJ142" s="343"/>
      <c r="SOK142" s="343"/>
      <c r="SOL142" s="343"/>
      <c r="SOM142" s="343"/>
      <c r="SON142" s="343"/>
      <c r="SOO142" s="343"/>
      <c r="SOP142" s="343"/>
      <c r="SOQ142" s="343"/>
      <c r="SOR142" s="343"/>
      <c r="SOS142" s="343"/>
      <c r="SOT142" s="343"/>
      <c r="SOU142" s="343"/>
      <c r="SOV142" s="343"/>
      <c r="SOW142" s="343"/>
      <c r="SOX142" s="343"/>
      <c r="SOY142" s="343"/>
      <c r="SOZ142" s="343"/>
      <c r="SPA142" s="343"/>
      <c r="SPB142" s="343"/>
      <c r="SPC142" s="343"/>
      <c r="SPD142" s="343"/>
      <c r="SPE142" s="343"/>
      <c r="SPF142" s="343"/>
      <c r="SPG142" s="343"/>
      <c r="SPH142" s="343"/>
      <c r="SPI142" s="343"/>
      <c r="SPJ142" s="343"/>
      <c r="SPK142" s="343"/>
      <c r="SPL142" s="343"/>
      <c r="SPM142" s="343"/>
      <c r="SPN142" s="343"/>
      <c r="SPO142" s="343"/>
      <c r="SPP142" s="343"/>
      <c r="SPQ142" s="343"/>
      <c r="SPR142" s="343"/>
      <c r="SPS142" s="343"/>
      <c r="SPT142" s="343"/>
      <c r="SPU142" s="343"/>
      <c r="SPV142" s="343"/>
      <c r="SPW142" s="343"/>
      <c r="SPX142" s="343"/>
      <c r="SPY142" s="343"/>
      <c r="SPZ142" s="343"/>
      <c r="SQA142" s="343"/>
      <c r="SQB142" s="343"/>
      <c r="SQC142" s="343"/>
      <c r="SQD142" s="343"/>
      <c r="SQE142" s="343"/>
      <c r="SQF142" s="343"/>
      <c r="SQG142" s="343"/>
      <c r="SQH142" s="343"/>
      <c r="SQI142" s="343"/>
      <c r="SQJ142" s="343"/>
      <c r="SQK142" s="343"/>
      <c r="SQL142" s="343"/>
      <c r="SQM142" s="343"/>
      <c r="SQN142" s="343"/>
      <c r="SQO142" s="343"/>
      <c r="SQP142" s="343"/>
      <c r="SQQ142" s="343"/>
      <c r="SQR142" s="343"/>
      <c r="SQS142" s="343"/>
      <c r="SQT142" s="343"/>
      <c r="SQU142" s="343"/>
      <c r="SQV142" s="343"/>
      <c r="SQW142" s="343"/>
      <c r="SQX142" s="343"/>
      <c r="SQY142" s="343"/>
      <c r="SQZ142" s="343"/>
      <c r="SRA142" s="343"/>
      <c r="SRB142" s="343"/>
      <c r="SRC142" s="343"/>
      <c r="SRD142" s="343"/>
      <c r="SRE142" s="343"/>
      <c r="SRF142" s="343"/>
      <c r="SRG142" s="343"/>
      <c r="SRH142" s="343"/>
      <c r="SRI142" s="343"/>
      <c r="SRJ142" s="343"/>
      <c r="SRK142" s="343"/>
      <c r="SRL142" s="343"/>
      <c r="SRM142" s="343"/>
      <c r="SRN142" s="343"/>
      <c r="SRO142" s="343"/>
      <c r="SRP142" s="343"/>
      <c r="SRQ142" s="343"/>
      <c r="SRR142" s="343"/>
      <c r="SRS142" s="343"/>
      <c r="SRT142" s="343"/>
      <c r="SRU142" s="343"/>
      <c r="SRV142" s="343"/>
      <c r="SRW142" s="343"/>
      <c r="SRX142" s="343"/>
      <c r="SRY142" s="343"/>
      <c r="SRZ142" s="343"/>
      <c r="SSA142" s="343"/>
      <c r="SSB142" s="343"/>
      <c r="SSC142" s="343"/>
      <c r="SSD142" s="343"/>
      <c r="SSE142" s="343"/>
      <c r="SSF142" s="343"/>
      <c r="SSG142" s="343"/>
      <c r="SSH142" s="343"/>
      <c r="SSI142" s="343"/>
      <c r="SSJ142" s="343"/>
      <c r="SSK142" s="343"/>
      <c r="SSL142" s="343"/>
      <c r="SSM142" s="343"/>
      <c r="SSN142" s="343"/>
      <c r="SSO142" s="343"/>
      <c r="SSP142" s="343"/>
      <c r="SSQ142" s="343"/>
      <c r="SSR142" s="343"/>
      <c r="SSS142" s="343"/>
      <c r="SST142" s="343"/>
      <c r="SSU142" s="343"/>
      <c r="SSV142" s="343"/>
      <c r="SSW142" s="343"/>
      <c r="SSX142" s="343"/>
      <c r="SSY142" s="343"/>
      <c r="SSZ142" s="343"/>
      <c r="STA142" s="343"/>
      <c r="STB142" s="343"/>
      <c r="STC142" s="343"/>
      <c r="STD142" s="343"/>
      <c r="STE142" s="343"/>
      <c r="STF142" s="343"/>
      <c r="STG142" s="343"/>
      <c r="STH142" s="343"/>
      <c r="STI142" s="343"/>
      <c r="STJ142" s="343"/>
      <c r="STK142" s="343"/>
      <c r="STL142" s="343"/>
      <c r="STM142" s="343"/>
      <c r="STN142" s="343"/>
      <c r="STO142" s="343"/>
      <c r="STP142" s="343"/>
      <c r="STQ142" s="343"/>
      <c r="STR142" s="343"/>
      <c r="STS142" s="343"/>
      <c r="STT142" s="343"/>
      <c r="STU142" s="343"/>
      <c r="STV142" s="343"/>
      <c r="STW142" s="343"/>
      <c r="STX142" s="343"/>
      <c r="STY142" s="343"/>
      <c r="STZ142" s="343"/>
      <c r="SUA142" s="343"/>
      <c r="SUB142" s="343"/>
      <c r="SUC142" s="343"/>
      <c r="SUD142" s="343"/>
      <c r="SUE142" s="343"/>
      <c r="SUF142" s="343"/>
      <c r="SUG142" s="343"/>
      <c r="SUH142" s="343"/>
      <c r="SUI142" s="343"/>
      <c r="SUJ142" s="343"/>
      <c r="SUK142" s="343"/>
      <c r="SUL142" s="343"/>
      <c r="SUM142" s="343"/>
      <c r="SUN142" s="343"/>
      <c r="SUO142" s="343"/>
      <c r="SUP142" s="343"/>
      <c r="SUQ142" s="343"/>
      <c r="SUR142" s="343"/>
      <c r="SUS142" s="343"/>
      <c r="SUT142" s="343"/>
      <c r="SUU142" s="343"/>
      <c r="SUV142" s="343"/>
      <c r="SUW142" s="343"/>
      <c r="SUX142" s="343"/>
      <c r="SUY142" s="343"/>
      <c r="SUZ142" s="343"/>
      <c r="SVA142" s="343"/>
      <c r="SVB142" s="343"/>
      <c r="SVC142" s="343"/>
      <c r="SVD142" s="343"/>
      <c r="SVE142" s="343"/>
      <c r="SVF142" s="343"/>
      <c r="SVG142" s="343"/>
      <c r="SVH142" s="343"/>
      <c r="SVI142" s="343"/>
      <c r="SVJ142" s="343"/>
      <c r="SVK142" s="343"/>
      <c r="SVL142" s="343"/>
      <c r="SVM142" s="343"/>
      <c r="SVN142" s="343"/>
      <c r="SVO142" s="343"/>
      <c r="SVP142" s="343"/>
      <c r="SVQ142" s="343"/>
      <c r="SVR142" s="343"/>
      <c r="SVS142" s="343"/>
      <c r="SVT142" s="343"/>
      <c r="SVU142" s="343"/>
      <c r="SVV142" s="343"/>
      <c r="SVW142" s="343"/>
      <c r="SVX142" s="343"/>
      <c r="SVY142" s="343"/>
      <c r="SVZ142" s="343"/>
      <c r="SWA142" s="343"/>
      <c r="SWB142" s="343"/>
      <c r="SWC142" s="343"/>
      <c r="SWD142" s="343"/>
      <c r="SWE142" s="343"/>
      <c r="SWF142" s="343"/>
      <c r="SWG142" s="343"/>
      <c r="SWH142" s="343"/>
      <c r="SWI142" s="343"/>
      <c r="SWJ142" s="343"/>
      <c r="SWK142" s="343"/>
      <c r="SWL142" s="343"/>
      <c r="SWM142" s="343"/>
      <c r="SWN142" s="343"/>
      <c r="SWO142" s="343"/>
      <c r="SWP142" s="343"/>
      <c r="SWQ142" s="343"/>
      <c r="SWR142" s="343"/>
      <c r="SWS142" s="343"/>
      <c r="SWT142" s="343"/>
      <c r="SWU142" s="343"/>
      <c r="SWV142" s="343"/>
      <c r="SWW142" s="343"/>
      <c r="SWX142" s="343"/>
      <c r="SWY142" s="343"/>
      <c r="SWZ142" s="343"/>
      <c r="SXA142" s="343"/>
      <c r="SXB142" s="343"/>
      <c r="SXC142" s="343"/>
      <c r="SXD142" s="343"/>
      <c r="SXE142" s="343"/>
      <c r="SXF142" s="343"/>
      <c r="SXG142" s="343"/>
      <c r="SXH142" s="343"/>
      <c r="SXI142" s="343"/>
      <c r="SXJ142" s="343"/>
      <c r="SXK142" s="343"/>
      <c r="SXL142" s="343"/>
      <c r="SXM142" s="343"/>
      <c r="SXN142" s="343"/>
      <c r="SXO142" s="343"/>
      <c r="SXP142" s="343"/>
      <c r="SXQ142" s="343"/>
      <c r="SXR142" s="343"/>
      <c r="SXS142" s="343"/>
      <c r="SXT142" s="343"/>
      <c r="SXU142" s="343"/>
      <c r="SXV142" s="343"/>
      <c r="SXW142" s="343"/>
      <c r="SXX142" s="343"/>
      <c r="SXY142" s="343"/>
      <c r="SXZ142" s="343"/>
      <c r="SYA142" s="343"/>
      <c r="SYB142" s="343"/>
      <c r="SYC142" s="343"/>
      <c r="SYD142" s="343"/>
      <c r="SYE142" s="343"/>
      <c r="SYF142" s="343"/>
      <c r="SYG142" s="343"/>
      <c r="SYH142" s="343"/>
      <c r="SYI142" s="343"/>
      <c r="SYJ142" s="343"/>
      <c r="SYK142" s="343"/>
      <c r="SYL142" s="343"/>
      <c r="SYM142" s="343"/>
      <c r="SYN142" s="343"/>
      <c r="SYO142" s="343"/>
      <c r="SYP142" s="343"/>
      <c r="SYQ142" s="343"/>
      <c r="SYR142" s="343"/>
      <c r="SYS142" s="343"/>
      <c r="SYT142" s="343"/>
      <c r="SYU142" s="343"/>
      <c r="SYV142" s="343"/>
      <c r="SYW142" s="343"/>
      <c r="SYX142" s="343"/>
      <c r="SYY142" s="343"/>
      <c r="SYZ142" s="343"/>
      <c r="SZA142" s="343"/>
      <c r="SZB142" s="343"/>
      <c r="SZC142" s="343"/>
      <c r="SZD142" s="343"/>
      <c r="SZE142" s="343"/>
      <c r="SZF142" s="343"/>
      <c r="SZG142" s="343"/>
      <c r="SZH142" s="343"/>
      <c r="SZI142" s="343"/>
      <c r="SZJ142" s="343"/>
      <c r="SZK142" s="343"/>
      <c r="SZL142" s="343"/>
      <c r="SZM142" s="343"/>
      <c r="SZN142" s="343"/>
      <c r="SZO142" s="343"/>
      <c r="SZP142" s="343"/>
      <c r="SZQ142" s="343"/>
      <c r="SZR142" s="343"/>
      <c r="SZS142" s="343"/>
      <c r="SZT142" s="343"/>
      <c r="SZU142" s="343"/>
      <c r="SZV142" s="343"/>
      <c r="SZW142" s="343"/>
      <c r="SZX142" s="343"/>
      <c r="SZY142" s="343"/>
      <c r="SZZ142" s="343"/>
      <c r="TAA142" s="343"/>
      <c r="TAB142" s="343"/>
      <c r="TAC142" s="343"/>
      <c r="TAD142" s="343"/>
      <c r="TAE142" s="343"/>
      <c r="TAF142" s="343"/>
      <c r="TAG142" s="343"/>
      <c r="TAH142" s="343"/>
      <c r="TAI142" s="343"/>
      <c r="TAJ142" s="343"/>
      <c r="TAK142" s="343"/>
      <c r="TAL142" s="343"/>
      <c r="TAM142" s="343"/>
      <c r="TAN142" s="343"/>
      <c r="TAO142" s="343"/>
      <c r="TAP142" s="343"/>
      <c r="TAQ142" s="343"/>
      <c r="TAR142" s="343"/>
      <c r="TAS142" s="343"/>
      <c r="TAT142" s="343"/>
      <c r="TAU142" s="343"/>
      <c r="TAV142" s="343"/>
      <c r="TAW142" s="343"/>
      <c r="TAX142" s="343"/>
      <c r="TAY142" s="343"/>
      <c r="TAZ142" s="343"/>
      <c r="TBA142" s="343"/>
      <c r="TBB142" s="343"/>
      <c r="TBC142" s="343"/>
      <c r="TBD142" s="343"/>
      <c r="TBE142" s="343"/>
      <c r="TBF142" s="343"/>
      <c r="TBG142" s="343"/>
      <c r="TBH142" s="343"/>
      <c r="TBI142" s="343"/>
      <c r="TBJ142" s="343"/>
      <c r="TBK142" s="343"/>
      <c r="TBL142" s="343"/>
      <c r="TBM142" s="343"/>
      <c r="TBN142" s="343"/>
      <c r="TBO142" s="343"/>
      <c r="TBP142" s="343"/>
      <c r="TBQ142" s="343"/>
      <c r="TBR142" s="343"/>
      <c r="TBS142" s="343"/>
      <c r="TBT142" s="343"/>
      <c r="TBU142" s="343"/>
      <c r="TBV142" s="343"/>
      <c r="TBW142" s="343"/>
      <c r="TBX142" s="343"/>
      <c r="TBY142" s="343"/>
      <c r="TBZ142" s="343"/>
      <c r="TCA142" s="343"/>
      <c r="TCB142" s="343"/>
      <c r="TCC142" s="343"/>
      <c r="TCD142" s="343"/>
      <c r="TCE142" s="343"/>
      <c r="TCF142" s="343"/>
      <c r="TCG142" s="343"/>
      <c r="TCH142" s="343"/>
      <c r="TCI142" s="343"/>
      <c r="TCJ142" s="343"/>
      <c r="TCK142" s="343"/>
      <c r="TCL142" s="343"/>
      <c r="TCM142" s="343"/>
      <c r="TCN142" s="343"/>
      <c r="TCO142" s="343"/>
      <c r="TCP142" s="343"/>
      <c r="TCQ142" s="343"/>
      <c r="TCR142" s="343"/>
      <c r="TCS142" s="343"/>
      <c r="TCT142" s="343"/>
      <c r="TCU142" s="343"/>
      <c r="TCV142" s="343"/>
      <c r="TCW142" s="343"/>
      <c r="TCX142" s="343"/>
      <c r="TCY142" s="343"/>
      <c r="TCZ142" s="343"/>
      <c r="TDA142" s="343"/>
      <c r="TDB142" s="343"/>
      <c r="TDC142" s="343"/>
      <c r="TDD142" s="343"/>
      <c r="TDE142" s="343"/>
      <c r="TDF142" s="343"/>
      <c r="TDG142" s="343"/>
      <c r="TDH142" s="343"/>
      <c r="TDI142" s="343"/>
      <c r="TDJ142" s="343"/>
      <c r="TDK142" s="343"/>
      <c r="TDL142" s="343"/>
      <c r="TDM142" s="343"/>
      <c r="TDN142" s="343"/>
      <c r="TDO142" s="343"/>
      <c r="TDP142" s="343"/>
      <c r="TDQ142" s="343"/>
      <c r="TDR142" s="343"/>
      <c r="TDS142" s="343"/>
      <c r="TDT142" s="343"/>
      <c r="TDU142" s="343"/>
      <c r="TDV142" s="343"/>
      <c r="TDW142" s="343"/>
      <c r="TDX142" s="343"/>
      <c r="TDY142" s="343"/>
      <c r="TDZ142" s="343"/>
      <c r="TEA142" s="343"/>
      <c r="TEB142" s="343"/>
      <c r="TEC142" s="343"/>
      <c r="TED142" s="343"/>
      <c r="TEE142" s="343"/>
      <c r="TEF142" s="343"/>
      <c r="TEG142" s="343"/>
      <c r="TEH142" s="343"/>
      <c r="TEI142" s="343"/>
      <c r="TEJ142" s="343"/>
      <c r="TEK142" s="343"/>
      <c r="TEL142" s="343"/>
      <c r="TEM142" s="343"/>
      <c r="TEN142" s="343"/>
      <c r="TEO142" s="343"/>
      <c r="TEP142" s="343"/>
      <c r="TEQ142" s="343"/>
      <c r="TER142" s="343"/>
      <c r="TES142" s="343"/>
      <c r="TET142" s="343"/>
      <c r="TEU142" s="343"/>
      <c r="TEV142" s="343"/>
      <c r="TEW142" s="343"/>
      <c r="TEX142" s="343"/>
      <c r="TEY142" s="343"/>
      <c r="TEZ142" s="343"/>
      <c r="TFA142" s="343"/>
      <c r="TFB142" s="343"/>
      <c r="TFC142" s="343"/>
      <c r="TFD142" s="343"/>
      <c r="TFE142" s="343"/>
      <c r="TFF142" s="343"/>
      <c r="TFG142" s="343"/>
      <c r="TFH142" s="343"/>
      <c r="TFI142" s="343"/>
      <c r="TFJ142" s="343"/>
      <c r="TFK142" s="343"/>
      <c r="TFL142" s="343"/>
      <c r="TFM142" s="343"/>
      <c r="TFN142" s="343"/>
      <c r="TFO142" s="343"/>
      <c r="TFP142" s="343"/>
      <c r="TFQ142" s="343"/>
      <c r="TFR142" s="343"/>
      <c r="TFS142" s="343"/>
      <c r="TFT142" s="343"/>
      <c r="TFU142" s="343"/>
      <c r="TFV142" s="343"/>
      <c r="TFW142" s="343"/>
      <c r="TFX142" s="343"/>
      <c r="TFY142" s="343"/>
      <c r="TFZ142" s="343"/>
      <c r="TGA142" s="343"/>
      <c r="TGB142" s="343"/>
      <c r="TGC142" s="343"/>
      <c r="TGD142" s="343"/>
      <c r="TGE142" s="343"/>
      <c r="TGF142" s="343"/>
      <c r="TGG142" s="343"/>
      <c r="TGH142" s="343"/>
      <c r="TGI142" s="343"/>
      <c r="TGJ142" s="343"/>
      <c r="TGK142" s="343"/>
      <c r="TGL142" s="343"/>
      <c r="TGM142" s="343"/>
      <c r="TGN142" s="343"/>
      <c r="TGO142" s="343"/>
      <c r="TGP142" s="343"/>
      <c r="TGQ142" s="343"/>
      <c r="TGR142" s="343"/>
      <c r="TGS142" s="343"/>
      <c r="TGT142" s="343"/>
      <c r="TGU142" s="343"/>
      <c r="TGV142" s="343"/>
      <c r="TGW142" s="343"/>
      <c r="TGX142" s="343"/>
      <c r="TGY142" s="343"/>
      <c r="TGZ142" s="343"/>
      <c r="THA142" s="343"/>
      <c r="THB142" s="343"/>
      <c r="THC142" s="343"/>
      <c r="THD142" s="343"/>
      <c r="THE142" s="343"/>
      <c r="THF142" s="343"/>
      <c r="THG142" s="343"/>
      <c r="THH142" s="343"/>
      <c r="THI142" s="343"/>
      <c r="THJ142" s="343"/>
      <c r="THK142" s="343"/>
      <c r="THL142" s="343"/>
      <c r="THM142" s="343"/>
      <c r="THN142" s="343"/>
      <c r="THO142" s="343"/>
      <c r="THP142" s="343"/>
      <c r="THQ142" s="343"/>
      <c r="THR142" s="343"/>
      <c r="THS142" s="343"/>
      <c r="THT142" s="343"/>
      <c r="THU142" s="343"/>
      <c r="THV142" s="343"/>
      <c r="THW142" s="343"/>
      <c r="THX142" s="343"/>
      <c r="THY142" s="343"/>
      <c r="THZ142" s="343"/>
      <c r="TIA142" s="343"/>
      <c r="TIB142" s="343"/>
      <c r="TIC142" s="343"/>
      <c r="TID142" s="343"/>
      <c r="TIE142" s="343"/>
      <c r="TIF142" s="343"/>
      <c r="TIG142" s="343"/>
      <c r="TIH142" s="343"/>
      <c r="TII142" s="343"/>
      <c r="TIJ142" s="343"/>
      <c r="TIK142" s="343"/>
      <c r="TIL142" s="343"/>
      <c r="TIM142" s="343"/>
      <c r="TIN142" s="343"/>
      <c r="TIO142" s="343"/>
      <c r="TIP142" s="343"/>
      <c r="TIQ142" s="343"/>
      <c r="TIR142" s="343"/>
      <c r="TIS142" s="343"/>
      <c r="TIT142" s="343"/>
      <c r="TIU142" s="343"/>
      <c r="TIV142" s="343"/>
      <c r="TIW142" s="343"/>
      <c r="TIX142" s="343"/>
      <c r="TIY142" s="343"/>
      <c r="TIZ142" s="343"/>
      <c r="TJA142" s="343"/>
      <c r="TJB142" s="343"/>
      <c r="TJC142" s="343"/>
      <c r="TJD142" s="343"/>
      <c r="TJE142" s="343"/>
      <c r="TJF142" s="343"/>
      <c r="TJG142" s="343"/>
      <c r="TJH142" s="343"/>
      <c r="TJI142" s="343"/>
      <c r="TJJ142" s="343"/>
      <c r="TJK142" s="343"/>
      <c r="TJL142" s="343"/>
      <c r="TJM142" s="343"/>
      <c r="TJN142" s="343"/>
      <c r="TJO142" s="343"/>
      <c r="TJP142" s="343"/>
      <c r="TJQ142" s="343"/>
      <c r="TJR142" s="343"/>
      <c r="TJS142" s="343"/>
      <c r="TJT142" s="343"/>
      <c r="TJU142" s="343"/>
      <c r="TJV142" s="343"/>
      <c r="TJW142" s="343"/>
      <c r="TJX142" s="343"/>
      <c r="TJY142" s="343"/>
      <c r="TJZ142" s="343"/>
      <c r="TKA142" s="343"/>
      <c r="TKB142" s="343"/>
      <c r="TKC142" s="343"/>
      <c r="TKD142" s="343"/>
      <c r="TKE142" s="343"/>
      <c r="TKF142" s="343"/>
      <c r="TKG142" s="343"/>
      <c r="TKH142" s="343"/>
      <c r="TKI142" s="343"/>
      <c r="TKJ142" s="343"/>
      <c r="TKK142" s="343"/>
      <c r="TKL142" s="343"/>
      <c r="TKM142" s="343"/>
      <c r="TKN142" s="343"/>
      <c r="TKO142" s="343"/>
      <c r="TKP142" s="343"/>
      <c r="TKQ142" s="343"/>
      <c r="TKR142" s="343"/>
      <c r="TKS142" s="343"/>
      <c r="TKT142" s="343"/>
      <c r="TKU142" s="343"/>
      <c r="TKV142" s="343"/>
      <c r="TKW142" s="343"/>
      <c r="TKX142" s="343"/>
      <c r="TKY142" s="343"/>
      <c r="TKZ142" s="343"/>
      <c r="TLA142" s="343"/>
      <c r="TLB142" s="343"/>
      <c r="TLC142" s="343"/>
      <c r="TLD142" s="343"/>
      <c r="TLE142" s="343"/>
      <c r="TLF142" s="343"/>
      <c r="TLG142" s="343"/>
      <c r="TLH142" s="343"/>
      <c r="TLI142" s="343"/>
      <c r="TLJ142" s="343"/>
      <c r="TLK142" s="343"/>
      <c r="TLL142" s="343"/>
      <c r="TLM142" s="343"/>
      <c r="TLN142" s="343"/>
      <c r="TLO142" s="343"/>
      <c r="TLP142" s="343"/>
      <c r="TLQ142" s="343"/>
      <c r="TLR142" s="343"/>
      <c r="TLS142" s="343"/>
      <c r="TLT142" s="343"/>
      <c r="TLU142" s="343"/>
      <c r="TLV142" s="343"/>
      <c r="TLW142" s="343"/>
      <c r="TLX142" s="343"/>
      <c r="TLY142" s="343"/>
      <c r="TLZ142" s="343"/>
      <c r="TMA142" s="343"/>
      <c r="TMB142" s="343"/>
      <c r="TMC142" s="343"/>
      <c r="TMD142" s="343"/>
      <c r="TME142" s="343"/>
      <c r="TMF142" s="343"/>
      <c r="TMG142" s="343"/>
      <c r="TMH142" s="343"/>
      <c r="TMI142" s="343"/>
      <c r="TMJ142" s="343"/>
      <c r="TMK142" s="343"/>
      <c r="TML142" s="343"/>
      <c r="TMM142" s="343"/>
      <c r="TMN142" s="343"/>
      <c r="TMO142" s="343"/>
      <c r="TMP142" s="343"/>
      <c r="TMQ142" s="343"/>
      <c r="TMR142" s="343"/>
      <c r="TMS142" s="343"/>
      <c r="TMT142" s="343"/>
      <c r="TMU142" s="343"/>
      <c r="TMV142" s="343"/>
      <c r="TMW142" s="343"/>
      <c r="TMX142" s="343"/>
      <c r="TMY142" s="343"/>
      <c r="TMZ142" s="343"/>
      <c r="TNA142" s="343"/>
      <c r="TNB142" s="343"/>
      <c r="TNC142" s="343"/>
      <c r="TND142" s="343"/>
      <c r="TNE142" s="343"/>
      <c r="TNF142" s="343"/>
      <c r="TNG142" s="343"/>
      <c r="TNH142" s="343"/>
      <c r="TNI142" s="343"/>
      <c r="TNJ142" s="343"/>
      <c r="TNK142" s="343"/>
      <c r="TNL142" s="343"/>
      <c r="TNM142" s="343"/>
      <c r="TNN142" s="343"/>
      <c r="TNO142" s="343"/>
      <c r="TNP142" s="343"/>
      <c r="TNQ142" s="343"/>
      <c r="TNR142" s="343"/>
      <c r="TNS142" s="343"/>
      <c r="TNT142" s="343"/>
      <c r="TNU142" s="343"/>
      <c r="TNV142" s="343"/>
      <c r="TNW142" s="343"/>
      <c r="TNX142" s="343"/>
      <c r="TNY142" s="343"/>
      <c r="TNZ142" s="343"/>
      <c r="TOA142" s="343"/>
      <c r="TOB142" s="343"/>
      <c r="TOC142" s="343"/>
      <c r="TOD142" s="343"/>
      <c r="TOE142" s="343"/>
      <c r="TOF142" s="343"/>
      <c r="TOG142" s="343"/>
      <c r="TOH142" s="343"/>
      <c r="TOI142" s="343"/>
      <c r="TOJ142" s="343"/>
      <c r="TOK142" s="343"/>
      <c r="TOL142" s="343"/>
      <c r="TOM142" s="343"/>
      <c r="TON142" s="343"/>
      <c r="TOO142" s="343"/>
      <c r="TOP142" s="343"/>
      <c r="TOQ142" s="343"/>
      <c r="TOR142" s="343"/>
      <c r="TOS142" s="343"/>
      <c r="TOT142" s="343"/>
      <c r="TOU142" s="343"/>
      <c r="TOV142" s="343"/>
      <c r="TOW142" s="343"/>
      <c r="TOX142" s="343"/>
      <c r="TOY142" s="343"/>
      <c r="TOZ142" s="343"/>
      <c r="TPA142" s="343"/>
      <c r="TPB142" s="343"/>
      <c r="TPC142" s="343"/>
      <c r="TPD142" s="343"/>
      <c r="TPE142" s="343"/>
      <c r="TPF142" s="343"/>
      <c r="TPG142" s="343"/>
      <c r="TPH142" s="343"/>
      <c r="TPI142" s="343"/>
      <c r="TPJ142" s="343"/>
      <c r="TPK142" s="343"/>
      <c r="TPL142" s="343"/>
      <c r="TPM142" s="343"/>
      <c r="TPN142" s="343"/>
      <c r="TPO142" s="343"/>
      <c r="TPP142" s="343"/>
      <c r="TPQ142" s="343"/>
      <c r="TPR142" s="343"/>
      <c r="TPS142" s="343"/>
      <c r="TPT142" s="343"/>
      <c r="TPU142" s="343"/>
      <c r="TPV142" s="343"/>
      <c r="TPW142" s="343"/>
      <c r="TPX142" s="343"/>
      <c r="TPY142" s="343"/>
      <c r="TPZ142" s="343"/>
      <c r="TQA142" s="343"/>
      <c r="TQB142" s="343"/>
      <c r="TQC142" s="343"/>
      <c r="TQD142" s="343"/>
      <c r="TQE142" s="343"/>
      <c r="TQF142" s="343"/>
      <c r="TQG142" s="343"/>
      <c r="TQH142" s="343"/>
      <c r="TQI142" s="343"/>
      <c r="TQJ142" s="343"/>
      <c r="TQK142" s="343"/>
      <c r="TQL142" s="343"/>
      <c r="TQM142" s="343"/>
      <c r="TQN142" s="343"/>
      <c r="TQO142" s="343"/>
      <c r="TQP142" s="343"/>
      <c r="TQQ142" s="343"/>
      <c r="TQR142" s="343"/>
      <c r="TQS142" s="343"/>
      <c r="TQT142" s="343"/>
      <c r="TQU142" s="343"/>
      <c r="TQV142" s="343"/>
      <c r="TQW142" s="343"/>
      <c r="TQX142" s="343"/>
      <c r="TQY142" s="343"/>
      <c r="TQZ142" s="343"/>
      <c r="TRA142" s="343"/>
      <c r="TRB142" s="343"/>
      <c r="TRC142" s="343"/>
      <c r="TRD142" s="343"/>
      <c r="TRE142" s="343"/>
      <c r="TRF142" s="343"/>
      <c r="TRG142" s="343"/>
      <c r="TRH142" s="343"/>
      <c r="TRI142" s="343"/>
      <c r="TRJ142" s="343"/>
      <c r="TRK142" s="343"/>
      <c r="TRL142" s="343"/>
      <c r="TRM142" s="343"/>
      <c r="TRN142" s="343"/>
      <c r="TRO142" s="343"/>
      <c r="TRP142" s="343"/>
      <c r="TRQ142" s="343"/>
      <c r="TRR142" s="343"/>
      <c r="TRS142" s="343"/>
      <c r="TRT142" s="343"/>
      <c r="TRU142" s="343"/>
      <c r="TRV142" s="343"/>
      <c r="TRW142" s="343"/>
      <c r="TRX142" s="343"/>
      <c r="TRY142" s="343"/>
      <c r="TRZ142" s="343"/>
      <c r="TSA142" s="343"/>
      <c r="TSB142" s="343"/>
      <c r="TSC142" s="343"/>
      <c r="TSD142" s="343"/>
      <c r="TSE142" s="343"/>
      <c r="TSF142" s="343"/>
      <c r="TSG142" s="343"/>
      <c r="TSH142" s="343"/>
      <c r="TSI142" s="343"/>
      <c r="TSJ142" s="343"/>
      <c r="TSK142" s="343"/>
      <c r="TSL142" s="343"/>
      <c r="TSM142" s="343"/>
      <c r="TSN142" s="343"/>
      <c r="TSO142" s="343"/>
      <c r="TSP142" s="343"/>
      <c r="TSQ142" s="343"/>
      <c r="TSR142" s="343"/>
      <c r="TSS142" s="343"/>
      <c r="TST142" s="343"/>
      <c r="TSU142" s="343"/>
      <c r="TSV142" s="343"/>
      <c r="TSW142" s="343"/>
      <c r="TSX142" s="343"/>
      <c r="TSY142" s="343"/>
      <c r="TSZ142" s="343"/>
      <c r="TTA142" s="343"/>
      <c r="TTB142" s="343"/>
      <c r="TTC142" s="343"/>
      <c r="TTD142" s="343"/>
      <c r="TTE142" s="343"/>
      <c r="TTF142" s="343"/>
      <c r="TTG142" s="343"/>
      <c r="TTH142" s="343"/>
      <c r="TTI142" s="343"/>
      <c r="TTJ142" s="343"/>
      <c r="TTK142" s="343"/>
      <c r="TTL142" s="343"/>
      <c r="TTM142" s="343"/>
      <c r="TTN142" s="343"/>
      <c r="TTO142" s="343"/>
      <c r="TTP142" s="343"/>
      <c r="TTQ142" s="343"/>
      <c r="TTR142" s="343"/>
      <c r="TTS142" s="343"/>
      <c r="TTT142" s="343"/>
      <c r="TTU142" s="343"/>
      <c r="TTV142" s="343"/>
      <c r="TTW142" s="343"/>
      <c r="TTX142" s="343"/>
      <c r="TTY142" s="343"/>
      <c r="TTZ142" s="343"/>
      <c r="TUA142" s="343"/>
      <c r="TUB142" s="343"/>
      <c r="TUC142" s="343"/>
      <c r="TUD142" s="343"/>
      <c r="TUE142" s="343"/>
      <c r="TUF142" s="343"/>
      <c r="TUG142" s="343"/>
      <c r="TUH142" s="343"/>
      <c r="TUI142" s="343"/>
      <c r="TUJ142" s="343"/>
      <c r="TUK142" s="343"/>
      <c r="TUL142" s="343"/>
      <c r="TUM142" s="343"/>
      <c r="TUN142" s="343"/>
      <c r="TUO142" s="343"/>
      <c r="TUP142" s="343"/>
      <c r="TUQ142" s="343"/>
      <c r="TUR142" s="343"/>
      <c r="TUS142" s="343"/>
      <c r="TUT142" s="343"/>
      <c r="TUU142" s="343"/>
      <c r="TUV142" s="343"/>
      <c r="TUW142" s="343"/>
      <c r="TUX142" s="343"/>
      <c r="TUY142" s="343"/>
      <c r="TUZ142" s="343"/>
      <c r="TVA142" s="343"/>
      <c r="TVB142" s="343"/>
      <c r="TVC142" s="343"/>
      <c r="TVD142" s="343"/>
      <c r="TVE142" s="343"/>
      <c r="TVF142" s="343"/>
      <c r="TVG142" s="343"/>
      <c r="TVH142" s="343"/>
      <c r="TVI142" s="343"/>
      <c r="TVJ142" s="343"/>
      <c r="TVK142" s="343"/>
      <c r="TVL142" s="343"/>
      <c r="TVM142" s="343"/>
      <c r="TVN142" s="343"/>
      <c r="TVO142" s="343"/>
      <c r="TVP142" s="343"/>
      <c r="TVQ142" s="343"/>
      <c r="TVR142" s="343"/>
      <c r="TVS142" s="343"/>
      <c r="TVT142" s="343"/>
      <c r="TVU142" s="343"/>
      <c r="TVV142" s="343"/>
      <c r="TVW142" s="343"/>
      <c r="TVX142" s="343"/>
      <c r="TVY142" s="343"/>
      <c r="TVZ142" s="343"/>
      <c r="TWA142" s="343"/>
      <c r="TWB142" s="343"/>
      <c r="TWC142" s="343"/>
      <c r="TWD142" s="343"/>
      <c r="TWE142" s="343"/>
      <c r="TWF142" s="343"/>
      <c r="TWG142" s="343"/>
      <c r="TWH142" s="343"/>
      <c r="TWI142" s="343"/>
      <c r="TWJ142" s="343"/>
      <c r="TWK142" s="343"/>
      <c r="TWL142" s="343"/>
      <c r="TWM142" s="343"/>
      <c r="TWN142" s="343"/>
      <c r="TWO142" s="343"/>
      <c r="TWP142" s="343"/>
      <c r="TWQ142" s="343"/>
      <c r="TWR142" s="343"/>
      <c r="TWS142" s="343"/>
      <c r="TWT142" s="343"/>
      <c r="TWU142" s="343"/>
      <c r="TWV142" s="343"/>
      <c r="TWW142" s="343"/>
      <c r="TWX142" s="343"/>
      <c r="TWY142" s="343"/>
      <c r="TWZ142" s="343"/>
      <c r="TXA142" s="343"/>
      <c r="TXB142" s="343"/>
      <c r="TXC142" s="343"/>
      <c r="TXD142" s="343"/>
      <c r="TXE142" s="343"/>
      <c r="TXF142" s="343"/>
      <c r="TXG142" s="343"/>
      <c r="TXH142" s="343"/>
      <c r="TXI142" s="343"/>
      <c r="TXJ142" s="343"/>
      <c r="TXK142" s="343"/>
      <c r="TXL142" s="343"/>
      <c r="TXM142" s="343"/>
      <c r="TXN142" s="343"/>
      <c r="TXO142" s="343"/>
      <c r="TXP142" s="343"/>
      <c r="TXQ142" s="343"/>
      <c r="TXR142" s="343"/>
      <c r="TXS142" s="343"/>
      <c r="TXT142" s="343"/>
      <c r="TXU142" s="343"/>
      <c r="TXV142" s="343"/>
      <c r="TXW142" s="343"/>
      <c r="TXX142" s="343"/>
      <c r="TXY142" s="343"/>
      <c r="TXZ142" s="343"/>
      <c r="TYA142" s="343"/>
      <c r="TYB142" s="343"/>
      <c r="TYC142" s="343"/>
      <c r="TYD142" s="343"/>
      <c r="TYE142" s="343"/>
      <c r="TYF142" s="343"/>
      <c r="TYG142" s="343"/>
      <c r="TYH142" s="343"/>
      <c r="TYI142" s="343"/>
      <c r="TYJ142" s="343"/>
      <c r="TYK142" s="343"/>
      <c r="TYL142" s="343"/>
      <c r="TYM142" s="343"/>
      <c r="TYN142" s="343"/>
      <c r="TYO142" s="343"/>
      <c r="TYP142" s="343"/>
      <c r="TYQ142" s="343"/>
      <c r="TYR142" s="343"/>
      <c r="TYS142" s="343"/>
      <c r="TYT142" s="343"/>
      <c r="TYU142" s="343"/>
      <c r="TYV142" s="343"/>
      <c r="TYW142" s="343"/>
      <c r="TYX142" s="343"/>
      <c r="TYY142" s="343"/>
      <c r="TYZ142" s="343"/>
      <c r="TZA142" s="343"/>
      <c r="TZB142" s="343"/>
      <c r="TZC142" s="343"/>
      <c r="TZD142" s="343"/>
      <c r="TZE142" s="343"/>
      <c r="TZF142" s="343"/>
      <c r="TZG142" s="343"/>
      <c r="TZH142" s="343"/>
      <c r="TZI142" s="343"/>
      <c r="TZJ142" s="343"/>
      <c r="TZK142" s="343"/>
      <c r="TZL142" s="343"/>
      <c r="TZM142" s="343"/>
      <c r="TZN142" s="343"/>
      <c r="TZO142" s="343"/>
      <c r="TZP142" s="343"/>
      <c r="TZQ142" s="343"/>
      <c r="TZR142" s="343"/>
      <c r="TZS142" s="343"/>
      <c r="TZT142" s="343"/>
      <c r="TZU142" s="343"/>
      <c r="TZV142" s="343"/>
      <c r="TZW142" s="343"/>
      <c r="TZX142" s="343"/>
      <c r="TZY142" s="343"/>
      <c r="TZZ142" s="343"/>
      <c r="UAA142" s="343"/>
      <c r="UAB142" s="343"/>
      <c r="UAC142" s="343"/>
      <c r="UAD142" s="343"/>
      <c r="UAE142" s="343"/>
      <c r="UAF142" s="343"/>
      <c r="UAG142" s="343"/>
      <c r="UAH142" s="343"/>
      <c r="UAI142" s="343"/>
      <c r="UAJ142" s="343"/>
      <c r="UAK142" s="343"/>
      <c r="UAL142" s="343"/>
      <c r="UAM142" s="343"/>
      <c r="UAN142" s="343"/>
      <c r="UAO142" s="343"/>
      <c r="UAP142" s="343"/>
      <c r="UAQ142" s="343"/>
      <c r="UAR142" s="343"/>
      <c r="UAS142" s="343"/>
      <c r="UAT142" s="343"/>
      <c r="UAU142" s="343"/>
      <c r="UAV142" s="343"/>
      <c r="UAW142" s="343"/>
      <c r="UAX142" s="343"/>
      <c r="UAY142" s="343"/>
      <c r="UAZ142" s="343"/>
      <c r="UBA142" s="343"/>
      <c r="UBB142" s="343"/>
      <c r="UBC142" s="343"/>
      <c r="UBD142" s="343"/>
      <c r="UBE142" s="343"/>
      <c r="UBF142" s="343"/>
      <c r="UBG142" s="343"/>
      <c r="UBH142" s="343"/>
      <c r="UBI142" s="343"/>
      <c r="UBJ142" s="343"/>
      <c r="UBK142" s="343"/>
      <c r="UBL142" s="343"/>
      <c r="UBM142" s="343"/>
      <c r="UBN142" s="343"/>
      <c r="UBO142" s="343"/>
      <c r="UBP142" s="343"/>
      <c r="UBQ142" s="343"/>
      <c r="UBR142" s="343"/>
      <c r="UBS142" s="343"/>
      <c r="UBT142" s="343"/>
      <c r="UBU142" s="343"/>
      <c r="UBV142" s="343"/>
      <c r="UBW142" s="343"/>
      <c r="UBX142" s="343"/>
      <c r="UBY142" s="343"/>
      <c r="UBZ142" s="343"/>
      <c r="UCA142" s="343"/>
      <c r="UCB142" s="343"/>
      <c r="UCC142" s="343"/>
      <c r="UCD142" s="343"/>
      <c r="UCE142" s="343"/>
      <c r="UCF142" s="343"/>
      <c r="UCG142" s="343"/>
      <c r="UCH142" s="343"/>
      <c r="UCI142" s="343"/>
      <c r="UCJ142" s="343"/>
      <c r="UCK142" s="343"/>
      <c r="UCL142" s="343"/>
      <c r="UCM142" s="343"/>
      <c r="UCN142" s="343"/>
      <c r="UCO142" s="343"/>
      <c r="UCP142" s="343"/>
      <c r="UCQ142" s="343"/>
      <c r="UCR142" s="343"/>
      <c r="UCS142" s="343"/>
      <c r="UCT142" s="343"/>
      <c r="UCU142" s="343"/>
      <c r="UCV142" s="343"/>
      <c r="UCW142" s="343"/>
      <c r="UCX142" s="343"/>
      <c r="UCY142" s="343"/>
      <c r="UCZ142" s="343"/>
      <c r="UDA142" s="343"/>
      <c r="UDB142" s="343"/>
      <c r="UDC142" s="343"/>
      <c r="UDD142" s="343"/>
      <c r="UDE142" s="343"/>
      <c r="UDF142" s="343"/>
      <c r="UDG142" s="343"/>
      <c r="UDH142" s="343"/>
      <c r="UDI142" s="343"/>
      <c r="UDJ142" s="343"/>
      <c r="UDK142" s="343"/>
      <c r="UDL142" s="343"/>
      <c r="UDM142" s="343"/>
      <c r="UDN142" s="343"/>
      <c r="UDO142" s="343"/>
      <c r="UDP142" s="343"/>
      <c r="UDQ142" s="343"/>
      <c r="UDR142" s="343"/>
      <c r="UDS142" s="343"/>
      <c r="UDT142" s="343"/>
      <c r="UDU142" s="343"/>
      <c r="UDV142" s="343"/>
      <c r="UDW142" s="343"/>
      <c r="UDX142" s="343"/>
      <c r="UDY142" s="343"/>
      <c r="UDZ142" s="343"/>
      <c r="UEA142" s="343"/>
      <c r="UEB142" s="343"/>
      <c r="UEC142" s="343"/>
      <c r="UED142" s="343"/>
      <c r="UEE142" s="343"/>
      <c r="UEF142" s="343"/>
      <c r="UEG142" s="343"/>
      <c r="UEH142" s="343"/>
      <c r="UEI142" s="343"/>
      <c r="UEJ142" s="343"/>
      <c r="UEK142" s="343"/>
      <c r="UEL142" s="343"/>
      <c r="UEM142" s="343"/>
      <c r="UEN142" s="343"/>
      <c r="UEO142" s="343"/>
      <c r="UEP142" s="343"/>
      <c r="UEQ142" s="343"/>
      <c r="UER142" s="343"/>
      <c r="UES142" s="343"/>
      <c r="UET142" s="343"/>
      <c r="UEU142" s="343"/>
      <c r="UEV142" s="343"/>
      <c r="UEW142" s="343"/>
      <c r="UEX142" s="343"/>
      <c r="UEY142" s="343"/>
      <c r="UEZ142" s="343"/>
      <c r="UFA142" s="343"/>
      <c r="UFB142" s="343"/>
      <c r="UFC142" s="343"/>
      <c r="UFD142" s="343"/>
      <c r="UFE142" s="343"/>
      <c r="UFF142" s="343"/>
      <c r="UFG142" s="343"/>
      <c r="UFH142" s="343"/>
      <c r="UFI142" s="343"/>
      <c r="UFJ142" s="343"/>
      <c r="UFK142" s="343"/>
      <c r="UFL142" s="343"/>
      <c r="UFM142" s="343"/>
      <c r="UFN142" s="343"/>
      <c r="UFO142" s="343"/>
      <c r="UFP142" s="343"/>
      <c r="UFQ142" s="343"/>
      <c r="UFR142" s="343"/>
      <c r="UFS142" s="343"/>
      <c r="UFT142" s="343"/>
      <c r="UFU142" s="343"/>
      <c r="UFV142" s="343"/>
      <c r="UFW142" s="343"/>
      <c r="UFX142" s="343"/>
      <c r="UFY142" s="343"/>
      <c r="UFZ142" s="343"/>
      <c r="UGA142" s="343"/>
      <c r="UGB142" s="343"/>
      <c r="UGC142" s="343"/>
      <c r="UGD142" s="343"/>
      <c r="UGE142" s="343"/>
      <c r="UGF142" s="343"/>
      <c r="UGG142" s="343"/>
      <c r="UGH142" s="343"/>
      <c r="UGI142" s="343"/>
      <c r="UGJ142" s="343"/>
      <c r="UGK142" s="343"/>
      <c r="UGL142" s="343"/>
      <c r="UGM142" s="343"/>
      <c r="UGN142" s="343"/>
      <c r="UGO142" s="343"/>
      <c r="UGP142" s="343"/>
      <c r="UGQ142" s="343"/>
      <c r="UGR142" s="343"/>
      <c r="UGS142" s="343"/>
      <c r="UGT142" s="343"/>
      <c r="UGU142" s="343"/>
      <c r="UGV142" s="343"/>
      <c r="UGW142" s="343"/>
      <c r="UGX142" s="343"/>
      <c r="UGY142" s="343"/>
      <c r="UGZ142" s="343"/>
      <c r="UHA142" s="343"/>
      <c r="UHB142" s="343"/>
      <c r="UHC142" s="343"/>
      <c r="UHD142" s="343"/>
      <c r="UHE142" s="343"/>
      <c r="UHF142" s="343"/>
      <c r="UHG142" s="343"/>
      <c r="UHH142" s="343"/>
      <c r="UHI142" s="343"/>
      <c r="UHJ142" s="343"/>
      <c r="UHK142" s="343"/>
      <c r="UHL142" s="343"/>
      <c r="UHM142" s="343"/>
      <c r="UHN142" s="343"/>
      <c r="UHO142" s="343"/>
      <c r="UHP142" s="343"/>
      <c r="UHQ142" s="343"/>
      <c r="UHR142" s="343"/>
      <c r="UHS142" s="343"/>
      <c r="UHT142" s="343"/>
      <c r="UHU142" s="343"/>
      <c r="UHV142" s="343"/>
      <c r="UHW142" s="343"/>
      <c r="UHX142" s="343"/>
      <c r="UHY142" s="343"/>
      <c r="UHZ142" s="343"/>
      <c r="UIA142" s="343"/>
      <c r="UIB142" s="343"/>
      <c r="UIC142" s="343"/>
      <c r="UID142" s="343"/>
      <c r="UIE142" s="343"/>
      <c r="UIF142" s="343"/>
      <c r="UIG142" s="343"/>
      <c r="UIH142" s="343"/>
      <c r="UII142" s="343"/>
      <c r="UIJ142" s="343"/>
      <c r="UIK142" s="343"/>
      <c r="UIL142" s="343"/>
      <c r="UIM142" s="343"/>
      <c r="UIN142" s="343"/>
      <c r="UIO142" s="343"/>
      <c r="UIP142" s="343"/>
      <c r="UIQ142" s="343"/>
      <c r="UIR142" s="343"/>
      <c r="UIS142" s="343"/>
      <c r="UIT142" s="343"/>
      <c r="UIU142" s="343"/>
      <c r="UIV142" s="343"/>
      <c r="UIW142" s="343"/>
      <c r="UIX142" s="343"/>
      <c r="UIY142" s="343"/>
      <c r="UIZ142" s="343"/>
      <c r="UJA142" s="343"/>
      <c r="UJB142" s="343"/>
      <c r="UJC142" s="343"/>
      <c r="UJD142" s="343"/>
      <c r="UJE142" s="343"/>
      <c r="UJF142" s="343"/>
      <c r="UJG142" s="343"/>
      <c r="UJH142" s="343"/>
      <c r="UJI142" s="343"/>
      <c r="UJJ142" s="343"/>
      <c r="UJK142" s="343"/>
      <c r="UJL142" s="343"/>
      <c r="UJM142" s="343"/>
      <c r="UJN142" s="343"/>
      <c r="UJO142" s="343"/>
      <c r="UJP142" s="343"/>
      <c r="UJQ142" s="343"/>
      <c r="UJR142" s="343"/>
      <c r="UJS142" s="343"/>
      <c r="UJT142" s="343"/>
      <c r="UJU142" s="343"/>
      <c r="UJV142" s="343"/>
      <c r="UJW142" s="343"/>
      <c r="UJX142" s="343"/>
      <c r="UJY142" s="343"/>
      <c r="UJZ142" s="343"/>
      <c r="UKA142" s="343"/>
      <c r="UKB142" s="343"/>
      <c r="UKC142" s="343"/>
      <c r="UKD142" s="343"/>
      <c r="UKE142" s="343"/>
      <c r="UKF142" s="343"/>
      <c r="UKG142" s="343"/>
      <c r="UKH142" s="343"/>
      <c r="UKI142" s="343"/>
      <c r="UKJ142" s="343"/>
      <c r="UKK142" s="343"/>
      <c r="UKL142" s="343"/>
      <c r="UKM142" s="343"/>
      <c r="UKN142" s="343"/>
      <c r="UKO142" s="343"/>
      <c r="UKP142" s="343"/>
      <c r="UKQ142" s="343"/>
      <c r="UKR142" s="343"/>
      <c r="UKS142" s="343"/>
      <c r="UKT142" s="343"/>
      <c r="UKU142" s="343"/>
      <c r="UKV142" s="343"/>
      <c r="UKW142" s="343"/>
      <c r="UKX142" s="343"/>
      <c r="UKY142" s="343"/>
      <c r="UKZ142" s="343"/>
      <c r="ULA142" s="343"/>
      <c r="ULB142" s="343"/>
      <c r="ULC142" s="343"/>
      <c r="ULD142" s="343"/>
      <c r="ULE142" s="343"/>
      <c r="ULF142" s="343"/>
      <c r="ULG142" s="343"/>
      <c r="ULH142" s="343"/>
      <c r="ULI142" s="343"/>
      <c r="ULJ142" s="343"/>
      <c r="ULK142" s="343"/>
      <c r="ULL142" s="343"/>
      <c r="ULM142" s="343"/>
      <c r="ULN142" s="343"/>
      <c r="ULO142" s="343"/>
      <c r="ULP142" s="343"/>
      <c r="ULQ142" s="343"/>
      <c r="ULR142" s="343"/>
      <c r="ULS142" s="343"/>
      <c r="ULT142" s="343"/>
      <c r="ULU142" s="343"/>
      <c r="ULV142" s="343"/>
      <c r="ULW142" s="343"/>
      <c r="ULX142" s="343"/>
      <c r="ULY142" s="343"/>
      <c r="ULZ142" s="343"/>
      <c r="UMA142" s="343"/>
      <c r="UMB142" s="343"/>
      <c r="UMC142" s="343"/>
      <c r="UMD142" s="343"/>
      <c r="UME142" s="343"/>
      <c r="UMF142" s="343"/>
      <c r="UMG142" s="343"/>
      <c r="UMH142" s="343"/>
      <c r="UMI142" s="343"/>
      <c r="UMJ142" s="343"/>
      <c r="UMK142" s="343"/>
      <c r="UML142" s="343"/>
      <c r="UMM142" s="343"/>
      <c r="UMN142" s="343"/>
      <c r="UMO142" s="343"/>
      <c r="UMP142" s="343"/>
      <c r="UMQ142" s="343"/>
      <c r="UMR142" s="343"/>
      <c r="UMS142" s="343"/>
      <c r="UMT142" s="343"/>
      <c r="UMU142" s="343"/>
      <c r="UMV142" s="343"/>
      <c r="UMW142" s="343"/>
      <c r="UMX142" s="343"/>
      <c r="UMY142" s="343"/>
      <c r="UMZ142" s="343"/>
      <c r="UNA142" s="343"/>
      <c r="UNB142" s="343"/>
      <c r="UNC142" s="343"/>
      <c r="UND142" s="343"/>
      <c r="UNE142" s="343"/>
      <c r="UNF142" s="343"/>
      <c r="UNG142" s="343"/>
      <c r="UNH142" s="343"/>
      <c r="UNI142" s="343"/>
      <c r="UNJ142" s="343"/>
      <c r="UNK142" s="343"/>
      <c r="UNL142" s="343"/>
      <c r="UNM142" s="343"/>
      <c r="UNN142" s="343"/>
      <c r="UNO142" s="343"/>
      <c r="UNP142" s="343"/>
      <c r="UNQ142" s="343"/>
      <c r="UNR142" s="343"/>
      <c r="UNS142" s="343"/>
      <c r="UNT142" s="343"/>
      <c r="UNU142" s="343"/>
      <c r="UNV142" s="343"/>
      <c r="UNW142" s="343"/>
      <c r="UNX142" s="343"/>
      <c r="UNY142" s="343"/>
      <c r="UNZ142" s="343"/>
      <c r="UOA142" s="343"/>
      <c r="UOB142" s="343"/>
      <c r="UOC142" s="343"/>
      <c r="UOD142" s="343"/>
      <c r="UOE142" s="343"/>
      <c r="UOF142" s="343"/>
      <c r="UOG142" s="343"/>
      <c r="UOH142" s="343"/>
      <c r="UOI142" s="343"/>
      <c r="UOJ142" s="343"/>
      <c r="UOK142" s="343"/>
      <c r="UOL142" s="343"/>
      <c r="UOM142" s="343"/>
      <c r="UON142" s="343"/>
      <c r="UOO142" s="343"/>
      <c r="UOP142" s="343"/>
      <c r="UOQ142" s="343"/>
      <c r="UOR142" s="343"/>
      <c r="UOS142" s="343"/>
      <c r="UOT142" s="343"/>
      <c r="UOU142" s="343"/>
      <c r="UOV142" s="343"/>
      <c r="UOW142" s="343"/>
      <c r="UOX142" s="343"/>
      <c r="UOY142" s="343"/>
      <c r="UOZ142" s="343"/>
      <c r="UPA142" s="343"/>
      <c r="UPB142" s="343"/>
      <c r="UPC142" s="343"/>
      <c r="UPD142" s="343"/>
      <c r="UPE142" s="343"/>
      <c r="UPF142" s="343"/>
      <c r="UPG142" s="343"/>
      <c r="UPH142" s="343"/>
      <c r="UPI142" s="343"/>
      <c r="UPJ142" s="343"/>
      <c r="UPK142" s="343"/>
      <c r="UPL142" s="343"/>
      <c r="UPM142" s="343"/>
      <c r="UPN142" s="343"/>
      <c r="UPO142" s="343"/>
      <c r="UPP142" s="343"/>
      <c r="UPQ142" s="343"/>
      <c r="UPR142" s="343"/>
      <c r="UPS142" s="343"/>
      <c r="UPT142" s="343"/>
      <c r="UPU142" s="343"/>
      <c r="UPV142" s="343"/>
      <c r="UPW142" s="343"/>
      <c r="UPX142" s="343"/>
      <c r="UPY142" s="343"/>
      <c r="UPZ142" s="343"/>
      <c r="UQA142" s="343"/>
      <c r="UQB142" s="343"/>
      <c r="UQC142" s="343"/>
      <c r="UQD142" s="343"/>
      <c r="UQE142" s="343"/>
      <c r="UQF142" s="343"/>
      <c r="UQG142" s="343"/>
      <c r="UQH142" s="343"/>
      <c r="UQI142" s="343"/>
      <c r="UQJ142" s="343"/>
      <c r="UQK142" s="343"/>
      <c r="UQL142" s="343"/>
      <c r="UQM142" s="343"/>
      <c r="UQN142" s="343"/>
      <c r="UQO142" s="343"/>
      <c r="UQP142" s="343"/>
      <c r="UQQ142" s="343"/>
      <c r="UQR142" s="343"/>
      <c r="UQS142" s="343"/>
      <c r="UQT142" s="343"/>
      <c r="UQU142" s="343"/>
      <c r="UQV142" s="343"/>
      <c r="UQW142" s="343"/>
      <c r="UQX142" s="343"/>
      <c r="UQY142" s="343"/>
      <c r="UQZ142" s="343"/>
      <c r="URA142" s="343"/>
      <c r="URB142" s="343"/>
      <c r="URC142" s="343"/>
      <c r="URD142" s="343"/>
      <c r="URE142" s="343"/>
      <c r="URF142" s="343"/>
      <c r="URG142" s="343"/>
      <c r="URH142" s="343"/>
      <c r="URI142" s="343"/>
      <c r="URJ142" s="343"/>
      <c r="URK142" s="343"/>
      <c r="URL142" s="343"/>
      <c r="URM142" s="343"/>
      <c r="URN142" s="343"/>
      <c r="URO142" s="343"/>
      <c r="URP142" s="343"/>
      <c r="URQ142" s="343"/>
      <c r="URR142" s="343"/>
      <c r="URS142" s="343"/>
      <c r="URT142" s="343"/>
      <c r="URU142" s="343"/>
      <c r="URV142" s="343"/>
      <c r="URW142" s="343"/>
      <c r="URX142" s="343"/>
      <c r="URY142" s="343"/>
      <c r="URZ142" s="343"/>
      <c r="USA142" s="343"/>
      <c r="USB142" s="343"/>
      <c r="USC142" s="343"/>
      <c r="USD142" s="343"/>
      <c r="USE142" s="343"/>
      <c r="USF142" s="343"/>
      <c r="USG142" s="343"/>
      <c r="USH142" s="343"/>
      <c r="USI142" s="343"/>
      <c r="USJ142" s="343"/>
      <c r="USK142" s="343"/>
      <c r="USL142" s="343"/>
      <c r="USM142" s="343"/>
      <c r="USN142" s="343"/>
      <c r="USO142" s="343"/>
      <c r="USP142" s="343"/>
      <c r="USQ142" s="343"/>
      <c r="USR142" s="343"/>
      <c r="USS142" s="343"/>
      <c r="UST142" s="343"/>
      <c r="USU142" s="343"/>
      <c r="USV142" s="343"/>
      <c r="USW142" s="343"/>
      <c r="USX142" s="343"/>
      <c r="USY142" s="343"/>
      <c r="USZ142" s="343"/>
      <c r="UTA142" s="343"/>
      <c r="UTB142" s="343"/>
      <c r="UTC142" s="343"/>
      <c r="UTD142" s="343"/>
      <c r="UTE142" s="343"/>
      <c r="UTF142" s="343"/>
      <c r="UTG142" s="343"/>
      <c r="UTH142" s="343"/>
      <c r="UTI142" s="343"/>
      <c r="UTJ142" s="343"/>
      <c r="UTK142" s="343"/>
      <c r="UTL142" s="343"/>
      <c r="UTM142" s="343"/>
      <c r="UTN142" s="343"/>
      <c r="UTO142" s="343"/>
      <c r="UTP142" s="343"/>
      <c r="UTQ142" s="343"/>
      <c r="UTR142" s="343"/>
      <c r="UTS142" s="343"/>
      <c r="UTT142" s="343"/>
      <c r="UTU142" s="343"/>
      <c r="UTV142" s="343"/>
      <c r="UTW142" s="343"/>
      <c r="UTX142" s="343"/>
      <c r="UTY142" s="343"/>
      <c r="UTZ142" s="343"/>
      <c r="UUA142" s="343"/>
      <c r="UUB142" s="343"/>
      <c r="UUC142" s="343"/>
      <c r="UUD142" s="343"/>
      <c r="UUE142" s="343"/>
      <c r="UUF142" s="343"/>
      <c r="UUG142" s="343"/>
      <c r="UUH142" s="343"/>
      <c r="UUI142" s="343"/>
      <c r="UUJ142" s="343"/>
      <c r="UUK142" s="343"/>
      <c r="UUL142" s="343"/>
      <c r="UUM142" s="343"/>
      <c r="UUN142" s="343"/>
      <c r="UUO142" s="343"/>
      <c r="UUP142" s="343"/>
      <c r="UUQ142" s="343"/>
      <c r="UUR142" s="343"/>
      <c r="UUS142" s="343"/>
      <c r="UUT142" s="343"/>
      <c r="UUU142" s="343"/>
      <c r="UUV142" s="343"/>
      <c r="UUW142" s="343"/>
      <c r="UUX142" s="343"/>
      <c r="UUY142" s="343"/>
      <c r="UUZ142" s="343"/>
      <c r="UVA142" s="343"/>
      <c r="UVB142" s="343"/>
      <c r="UVC142" s="343"/>
      <c r="UVD142" s="343"/>
      <c r="UVE142" s="343"/>
      <c r="UVF142" s="343"/>
      <c r="UVG142" s="343"/>
      <c r="UVH142" s="343"/>
      <c r="UVI142" s="343"/>
      <c r="UVJ142" s="343"/>
      <c r="UVK142" s="343"/>
      <c r="UVL142" s="343"/>
      <c r="UVM142" s="343"/>
      <c r="UVN142" s="343"/>
      <c r="UVO142" s="343"/>
      <c r="UVP142" s="343"/>
      <c r="UVQ142" s="343"/>
      <c r="UVR142" s="343"/>
      <c r="UVS142" s="343"/>
      <c r="UVT142" s="343"/>
      <c r="UVU142" s="343"/>
      <c r="UVV142" s="343"/>
      <c r="UVW142" s="343"/>
      <c r="UVX142" s="343"/>
      <c r="UVY142" s="343"/>
      <c r="UVZ142" s="343"/>
      <c r="UWA142" s="343"/>
      <c r="UWB142" s="343"/>
      <c r="UWC142" s="343"/>
      <c r="UWD142" s="343"/>
      <c r="UWE142" s="343"/>
      <c r="UWF142" s="343"/>
      <c r="UWG142" s="343"/>
      <c r="UWH142" s="343"/>
      <c r="UWI142" s="343"/>
      <c r="UWJ142" s="343"/>
      <c r="UWK142" s="343"/>
      <c r="UWL142" s="343"/>
      <c r="UWM142" s="343"/>
      <c r="UWN142" s="343"/>
      <c r="UWO142" s="343"/>
      <c r="UWP142" s="343"/>
      <c r="UWQ142" s="343"/>
      <c r="UWR142" s="343"/>
      <c r="UWS142" s="343"/>
      <c r="UWT142" s="343"/>
      <c r="UWU142" s="343"/>
      <c r="UWV142" s="343"/>
      <c r="UWW142" s="343"/>
      <c r="UWX142" s="343"/>
      <c r="UWY142" s="343"/>
      <c r="UWZ142" s="343"/>
      <c r="UXA142" s="343"/>
      <c r="UXB142" s="343"/>
      <c r="UXC142" s="343"/>
      <c r="UXD142" s="343"/>
      <c r="UXE142" s="343"/>
      <c r="UXF142" s="343"/>
      <c r="UXG142" s="343"/>
      <c r="UXH142" s="343"/>
      <c r="UXI142" s="343"/>
      <c r="UXJ142" s="343"/>
      <c r="UXK142" s="343"/>
      <c r="UXL142" s="343"/>
      <c r="UXM142" s="343"/>
      <c r="UXN142" s="343"/>
      <c r="UXO142" s="343"/>
      <c r="UXP142" s="343"/>
      <c r="UXQ142" s="343"/>
      <c r="UXR142" s="343"/>
      <c r="UXS142" s="343"/>
      <c r="UXT142" s="343"/>
      <c r="UXU142" s="343"/>
      <c r="UXV142" s="343"/>
      <c r="UXW142" s="343"/>
      <c r="UXX142" s="343"/>
      <c r="UXY142" s="343"/>
      <c r="UXZ142" s="343"/>
      <c r="UYA142" s="343"/>
      <c r="UYB142" s="343"/>
      <c r="UYC142" s="343"/>
      <c r="UYD142" s="343"/>
      <c r="UYE142" s="343"/>
      <c r="UYF142" s="343"/>
      <c r="UYG142" s="343"/>
      <c r="UYH142" s="343"/>
      <c r="UYI142" s="343"/>
      <c r="UYJ142" s="343"/>
      <c r="UYK142" s="343"/>
      <c r="UYL142" s="343"/>
      <c r="UYM142" s="343"/>
      <c r="UYN142" s="343"/>
      <c r="UYO142" s="343"/>
      <c r="UYP142" s="343"/>
      <c r="UYQ142" s="343"/>
      <c r="UYR142" s="343"/>
      <c r="UYS142" s="343"/>
      <c r="UYT142" s="343"/>
      <c r="UYU142" s="343"/>
      <c r="UYV142" s="343"/>
      <c r="UYW142" s="343"/>
      <c r="UYX142" s="343"/>
      <c r="UYY142" s="343"/>
      <c r="UYZ142" s="343"/>
      <c r="UZA142" s="343"/>
      <c r="UZB142" s="343"/>
      <c r="UZC142" s="343"/>
      <c r="UZD142" s="343"/>
      <c r="UZE142" s="343"/>
      <c r="UZF142" s="343"/>
      <c r="UZG142" s="343"/>
      <c r="UZH142" s="343"/>
      <c r="UZI142" s="343"/>
      <c r="UZJ142" s="343"/>
      <c r="UZK142" s="343"/>
      <c r="UZL142" s="343"/>
      <c r="UZM142" s="343"/>
      <c r="UZN142" s="343"/>
      <c r="UZO142" s="343"/>
      <c r="UZP142" s="343"/>
      <c r="UZQ142" s="343"/>
      <c r="UZR142" s="343"/>
      <c r="UZS142" s="343"/>
      <c r="UZT142" s="343"/>
      <c r="UZU142" s="343"/>
      <c r="UZV142" s="343"/>
      <c r="UZW142" s="343"/>
      <c r="UZX142" s="343"/>
      <c r="UZY142" s="343"/>
      <c r="UZZ142" s="343"/>
      <c r="VAA142" s="343"/>
      <c r="VAB142" s="343"/>
      <c r="VAC142" s="343"/>
      <c r="VAD142" s="343"/>
      <c r="VAE142" s="343"/>
      <c r="VAF142" s="343"/>
      <c r="VAG142" s="343"/>
      <c r="VAH142" s="343"/>
      <c r="VAI142" s="343"/>
      <c r="VAJ142" s="343"/>
      <c r="VAK142" s="343"/>
      <c r="VAL142" s="343"/>
      <c r="VAM142" s="343"/>
      <c r="VAN142" s="343"/>
      <c r="VAO142" s="343"/>
      <c r="VAP142" s="343"/>
      <c r="VAQ142" s="343"/>
      <c r="VAR142" s="343"/>
      <c r="VAS142" s="343"/>
      <c r="VAT142" s="343"/>
      <c r="VAU142" s="343"/>
      <c r="VAV142" s="343"/>
      <c r="VAW142" s="343"/>
      <c r="VAX142" s="343"/>
      <c r="VAY142" s="343"/>
      <c r="VAZ142" s="343"/>
      <c r="VBA142" s="343"/>
      <c r="VBB142" s="343"/>
      <c r="VBC142" s="343"/>
      <c r="VBD142" s="343"/>
      <c r="VBE142" s="343"/>
      <c r="VBF142" s="343"/>
      <c r="VBG142" s="343"/>
      <c r="VBH142" s="343"/>
      <c r="VBI142" s="343"/>
      <c r="VBJ142" s="343"/>
      <c r="VBK142" s="343"/>
      <c r="VBL142" s="343"/>
      <c r="VBM142" s="343"/>
      <c r="VBN142" s="343"/>
      <c r="VBO142" s="343"/>
      <c r="VBP142" s="343"/>
      <c r="VBQ142" s="343"/>
      <c r="VBR142" s="343"/>
      <c r="VBS142" s="343"/>
      <c r="VBT142" s="343"/>
      <c r="VBU142" s="343"/>
      <c r="VBV142" s="343"/>
      <c r="VBW142" s="343"/>
      <c r="VBX142" s="343"/>
      <c r="VBY142" s="343"/>
      <c r="VBZ142" s="343"/>
      <c r="VCA142" s="343"/>
      <c r="VCB142" s="343"/>
      <c r="VCC142" s="343"/>
      <c r="VCD142" s="343"/>
      <c r="VCE142" s="343"/>
      <c r="VCF142" s="343"/>
      <c r="VCG142" s="343"/>
      <c r="VCH142" s="343"/>
      <c r="VCI142" s="343"/>
      <c r="VCJ142" s="343"/>
      <c r="VCK142" s="343"/>
      <c r="VCL142" s="343"/>
      <c r="VCM142" s="343"/>
      <c r="VCN142" s="343"/>
      <c r="VCO142" s="343"/>
      <c r="VCP142" s="343"/>
      <c r="VCQ142" s="343"/>
      <c r="VCR142" s="343"/>
      <c r="VCS142" s="343"/>
      <c r="VCT142" s="343"/>
      <c r="VCU142" s="343"/>
      <c r="VCV142" s="343"/>
      <c r="VCW142" s="343"/>
      <c r="VCX142" s="343"/>
      <c r="VCY142" s="343"/>
      <c r="VCZ142" s="343"/>
      <c r="VDA142" s="343"/>
      <c r="VDB142" s="343"/>
      <c r="VDC142" s="343"/>
      <c r="VDD142" s="343"/>
      <c r="VDE142" s="343"/>
      <c r="VDF142" s="343"/>
      <c r="VDG142" s="343"/>
      <c r="VDH142" s="343"/>
      <c r="VDI142" s="343"/>
      <c r="VDJ142" s="343"/>
      <c r="VDK142" s="343"/>
      <c r="VDL142" s="343"/>
      <c r="VDM142" s="343"/>
      <c r="VDN142" s="343"/>
      <c r="VDO142" s="343"/>
      <c r="VDP142" s="343"/>
      <c r="VDQ142" s="343"/>
      <c r="VDR142" s="343"/>
      <c r="VDS142" s="343"/>
      <c r="VDT142" s="343"/>
      <c r="VDU142" s="343"/>
      <c r="VDV142" s="343"/>
      <c r="VDW142" s="343"/>
      <c r="VDX142" s="343"/>
      <c r="VDY142" s="343"/>
      <c r="VDZ142" s="343"/>
      <c r="VEA142" s="343"/>
      <c r="VEB142" s="343"/>
      <c r="VEC142" s="343"/>
      <c r="VED142" s="343"/>
      <c r="VEE142" s="343"/>
      <c r="VEF142" s="343"/>
      <c r="VEG142" s="343"/>
      <c r="VEH142" s="343"/>
      <c r="VEI142" s="343"/>
      <c r="VEJ142" s="343"/>
      <c r="VEK142" s="343"/>
      <c r="VEL142" s="343"/>
      <c r="VEM142" s="343"/>
      <c r="VEN142" s="343"/>
      <c r="VEO142" s="343"/>
      <c r="VEP142" s="343"/>
      <c r="VEQ142" s="343"/>
      <c r="VER142" s="343"/>
      <c r="VES142" s="343"/>
      <c r="VET142" s="343"/>
      <c r="VEU142" s="343"/>
      <c r="VEV142" s="343"/>
      <c r="VEW142" s="343"/>
      <c r="VEX142" s="343"/>
      <c r="VEY142" s="343"/>
      <c r="VEZ142" s="343"/>
      <c r="VFA142" s="343"/>
      <c r="VFB142" s="343"/>
      <c r="VFC142" s="343"/>
      <c r="VFD142" s="343"/>
      <c r="VFE142" s="343"/>
      <c r="VFF142" s="343"/>
      <c r="VFG142" s="343"/>
      <c r="VFH142" s="343"/>
      <c r="VFI142" s="343"/>
      <c r="VFJ142" s="343"/>
      <c r="VFK142" s="343"/>
      <c r="VFL142" s="343"/>
      <c r="VFM142" s="343"/>
      <c r="VFN142" s="343"/>
      <c r="VFO142" s="343"/>
      <c r="VFP142" s="343"/>
      <c r="VFQ142" s="343"/>
      <c r="VFR142" s="343"/>
      <c r="VFS142" s="343"/>
      <c r="VFT142" s="343"/>
      <c r="VFU142" s="343"/>
      <c r="VFV142" s="343"/>
      <c r="VFW142" s="343"/>
      <c r="VFX142" s="343"/>
      <c r="VFY142" s="343"/>
      <c r="VFZ142" s="343"/>
      <c r="VGA142" s="343"/>
      <c r="VGB142" s="343"/>
      <c r="VGC142" s="343"/>
      <c r="VGD142" s="343"/>
      <c r="VGE142" s="343"/>
      <c r="VGF142" s="343"/>
      <c r="VGG142" s="343"/>
      <c r="VGH142" s="343"/>
      <c r="VGI142" s="343"/>
      <c r="VGJ142" s="343"/>
      <c r="VGK142" s="343"/>
      <c r="VGL142" s="343"/>
      <c r="VGM142" s="343"/>
      <c r="VGN142" s="343"/>
      <c r="VGO142" s="343"/>
      <c r="VGP142" s="343"/>
      <c r="VGQ142" s="343"/>
      <c r="VGR142" s="343"/>
      <c r="VGS142" s="343"/>
      <c r="VGT142" s="343"/>
      <c r="VGU142" s="343"/>
      <c r="VGV142" s="343"/>
      <c r="VGW142" s="343"/>
      <c r="VGX142" s="343"/>
      <c r="VGY142" s="343"/>
      <c r="VGZ142" s="343"/>
      <c r="VHA142" s="343"/>
      <c r="VHB142" s="343"/>
      <c r="VHC142" s="343"/>
      <c r="VHD142" s="343"/>
      <c r="VHE142" s="343"/>
      <c r="VHF142" s="343"/>
      <c r="VHG142" s="343"/>
      <c r="VHH142" s="343"/>
      <c r="VHI142" s="343"/>
      <c r="VHJ142" s="343"/>
      <c r="VHK142" s="343"/>
      <c r="VHL142" s="343"/>
      <c r="VHM142" s="343"/>
      <c r="VHN142" s="343"/>
      <c r="VHO142" s="343"/>
      <c r="VHP142" s="343"/>
      <c r="VHQ142" s="343"/>
      <c r="VHR142" s="343"/>
      <c r="VHS142" s="343"/>
      <c r="VHT142" s="343"/>
      <c r="VHU142" s="343"/>
      <c r="VHV142" s="343"/>
      <c r="VHW142" s="343"/>
      <c r="VHX142" s="343"/>
      <c r="VHY142" s="343"/>
      <c r="VHZ142" s="343"/>
      <c r="VIA142" s="343"/>
      <c r="VIB142" s="343"/>
      <c r="VIC142" s="343"/>
      <c r="VID142" s="343"/>
      <c r="VIE142" s="343"/>
      <c r="VIF142" s="343"/>
      <c r="VIG142" s="343"/>
      <c r="VIH142" s="343"/>
      <c r="VII142" s="343"/>
      <c r="VIJ142" s="343"/>
      <c r="VIK142" s="343"/>
      <c r="VIL142" s="343"/>
      <c r="VIM142" s="343"/>
      <c r="VIN142" s="343"/>
      <c r="VIO142" s="343"/>
      <c r="VIP142" s="343"/>
      <c r="VIQ142" s="343"/>
      <c r="VIR142" s="343"/>
      <c r="VIS142" s="343"/>
      <c r="VIT142" s="343"/>
      <c r="VIU142" s="343"/>
      <c r="VIV142" s="343"/>
      <c r="VIW142" s="343"/>
      <c r="VIX142" s="343"/>
      <c r="VIY142" s="343"/>
      <c r="VIZ142" s="343"/>
      <c r="VJA142" s="343"/>
      <c r="VJB142" s="343"/>
      <c r="VJC142" s="343"/>
      <c r="VJD142" s="343"/>
      <c r="VJE142" s="343"/>
      <c r="VJF142" s="343"/>
      <c r="VJG142" s="343"/>
      <c r="VJH142" s="343"/>
      <c r="VJI142" s="343"/>
      <c r="VJJ142" s="343"/>
      <c r="VJK142" s="343"/>
      <c r="VJL142" s="343"/>
      <c r="VJM142" s="343"/>
      <c r="VJN142" s="343"/>
      <c r="VJO142" s="343"/>
      <c r="VJP142" s="343"/>
      <c r="VJQ142" s="343"/>
      <c r="VJR142" s="343"/>
      <c r="VJS142" s="343"/>
      <c r="VJT142" s="343"/>
      <c r="VJU142" s="343"/>
      <c r="VJV142" s="343"/>
      <c r="VJW142" s="343"/>
      <c r="VJX142" s="343"/>
      <c r="VJY142" s="343"/>
      <c r="VJZ142" s="343"/>
      <c r="VKA142" s="343"/>
      <c r="VKB142" s="343"/>
      <c r="VKC142" s="343"/>
      <c r="VKD142" s="343"/>
      <c r="VKE142" s="343"/>
      <c r="VKF142" s="343"/>
      <c r="VKG142" s="343"/>
      <c r="VKH142" s="343"/>
      <c r="VKI142" s="343"/>
      <c r="VKJ142" s="343"/>
      <c r="VKK142" s="343"/>
      <c r="VKL142" s="343"/>
      <c r="VKM142" s="343"/>
      <c r="VKN142" s="343"/>
      <c r="VKO142" s="343"/>
      <c r="VKP142" s="343"/>
      <c r="VKQ142" s="343"/>
      <c r="VKR142" s="343"/>
      <c r="VKS142" s="343"/>
      <c r="VKT142" s="343"/>
      <c r="VKU142" s="343"/>
      <c r="VKV142" s="343"/>
      <c r="VKW142" s="343"/>
      <c r="VKX142" s="343"/>
      <c r="VKY142" s="343"/>
      <c r="VKZ142" s="343"/>
      <c r="VLA142" s="343"/>
      <c r="VLB142" s="343"/>
      <c r="VLC142" s="343"/>
      <c r="VLD142" s="343"/>
      <c r="VLE142" s="343"/>
      <c r="VLF142" s="343"/>
      <c r="VLG142" s="343"/>
      <c r="VLH142" s="343"/>
      <c r="VLI142" s="343"/>
      <c r="VLJ142" s="343"/>
      <c r="VLK142" s="343"/>
      <c r="VLL142" s="343"/>
      <c r="VLM142" s="343"/>
      <c r="VLN142" s="343"/>
      <c r="VLO142" s="343"/>
      <c r="VLP142" s="343"/>
      <c r="VLQ142" s="343"/>
      <c r="VLR142" s="343"/>
      <c r="VLS142" s="343"/>
      <c r="VLT142" s="343"/>
      <c r="VLU142" s="343"/>
      <c r="VLV142" s="343"/>
      <c r="VLW142" s="343"/>
      <c r="VLX142" s="343"/>
      <c r="VLY142" s="343"/>
      <c r="VLZ142" s="343"/>
      <c r="VMA142" s="343"/>
      <c r="VMB142" s="343"/>
      <c r="VMC142" s="343"/>
      <c r="VMD142" s="343"/>
      <c r="VME142" s="343"/>
      <c r="VMF142" s="343"/>
      <c r="VMG142" s="343"/>
      <c r="VMH142" s="343"/>
      <c r="VMI142" s="343"/>
      <c r="VMJ142" s="343"/>
      <c r="VMK142" s="343"/>
      <c r="VML142" s="343"/>
      <c r="VMM142" s="343"/>
      <c r="VMN142" s="343"/>
      <c r="VMO142" s="343"/>
      <c r="VMP142" s="343"/>
      <c r="VMQ142" s="343"/>
      <c r="VMR142" s="343"/>
      <c r="VMS142" s="343"/>
      <c r="VMT142" s="343"/>
      <c r="VMU142" s="343"/>
      <c r="VMV142" s="343"/>
      <c r="VMW142" s="343"/>
      <c r="VMX142" s="343"/>
      <c r="VMY142" s="343"/>
      <c r="VMZ142" s="343"/>
      <c r="VNA142" s="343"/>
      <c r="VNB142" s="343"/>
      <c r="VNC142" s="343"/>
      <c r="VND142" s="343"/>
      <c r="VNE142" s="343"/>
      <c r="VNF142" s="343"/>
      <c r="VNG142" s="343"/>
      <c r="VNH142" s="343"/>
      <c r="VNI142" s="343"/>
      <c r="VNJ142" s="343"/>
      <c r="VNK142" s="343"/>
      <c r="VNL142" s="343"/>
      <c r="VNM142" s="343"/>
      <c r="VNN142" s="343"/>
      <c r="VNO142" s="343"/>
      <c r="VNP142" s="343"/>
      <c r="VNQ142" s="343"/>
      <c r="VNR142" s="343"/>
      <c r="VNS142" s="343"/>
      <c r="VNT142" s="343"/>
      <c r="VNU142" s="343"/>
      <c r="VNV142" s="343"/>
      <c r="VNW142" s="343"/>
      <c r="VNX142" s="343"/>
      <c r="VNY142" s="343"/>
      <c r="VNZ142" s="343"/>
      <c r="VOA142" s="343"/>
      <c r="VOB142" s="343"/>
      <c r="VOC142" s="343"/>
      <c r="VOD142" s="343"/>
      <c r="VOE142" s="343"/>
      <c r="VOF142" s="343"/>
      <c r="VOG142" s="343"/>
      <c r="VOH142" s="343"/>
      <c r="VOI142" s="343"/>
      <c r="VOJ142" s="343"/>
      <c r="VOK142" s="343"/>
      <c r="VOL142" s="343"/>
      <c r="VOM142" s="343"/>
      <c r="VON142" s="343"/>
      <c r="VOO142" s="343"/>
      <c r="VOP142" s="343"/>
      <c r="VOQ142" s="343"/>
      <c r="VOR142" s="343"/>
      <c r="VOS142" s="343"/>
      <c r="VOT142" s="343"/>
      <c r="VOU142" s="343"/>
      <c r="VOV142" s="343"/>
      <c r="VOW142" s="343"/>
      <c r="VOX142" s="343"/>
      <c r="VOY142" s="343"/>
      <c r="VOZ142" s="343"/>
      <c r="VPA142" s="343"/>
      <c r="VPB142" s="343"/>
      <c r="VPC142" s="343"/>
      <c r="VPD142" s="343"/>
      <c r="VPE142" s="343"/>
      <c r="VPF142" s="343"/>
      <c r="VPG142" s="343"/>
      <c r="VPH142" s="343"/>
      <c r="VPI142" s="343"/>
      <c r="VPJ142" s="343"/>
      <c r="VPK142" s="343"/>
      <c r="VPL142" s="343"/>
      <c r="VPM142" s="343"/>
      <c r="VPN142" s="343"/>
      <c r="VPO142" s="343"/>
      <c r="VPP142" s="343"/>
      <c r="VPQ142" s="343"/>
      <c r="VPR142" s="343"/>
      <c r="VPS142" s="343"/>
      <c r="VPT142" s="343"/>
      <c r="VPU142" s="343"/>
      <c r="VPV142" s="343"/>
      <c r="VPW142" s="343"/>
      <c r="VPX142" s="343"/>
      <c r="VPY142" s="343"/>
      <c r="VPZ142" s="343"/>
      <c r="VQA142" s="343"/>
      <c r="VQB142" s="343"/>
      <c r="VQC142" s="343"/>
      <c r="VQD142" s="343"/>
      <c r="VQE142" s="343"/>
      <c r="VQF142" s="343"/>
      <c r="VQG142" s="343"/>
      <c r="VQH142" s="343"/>
      <c r="VQI142" s="343"/>
      <c r="VQJ142" s="343"/>
      <c r="VQK142" s="343"/>
      <c r="VQL142" s="343"/>
      <c r="VQM142" s="343"/>
      <c r="VQN142" s="343"/>
      <c r="VQO142" s="343"/>
      <c r="VQP142" s="343"/>
      <c r="VQQ142" s="343"/>
      <c r="VQR142" s="343"/>
      <c r="VQS142" s="343"/>
      <c r="VQT142" s="343"/>
      <c r="VQU142" s="343"/>
      <c r="VQV142" s="343"/>
      <c r="VQW142" s="343"/>
      <c r="VQX142" s="343"/>
      <c r="VQY142" s="343"/>
      <c r="VQZ142" s="343"/>
      <c r="VRA142" s="343"/>
      <c r="VRB142" s="343"/>
      <c r="VRC142" s="343"/>
      <c r="VRD142" s="343"/>
      <c r="VRE142" s="343"/>
      <c r="VRF142" s="343"/>
      <c r="VRG142" s="343"/>
      <c r="VRH142" s="343"/>
      <c r="VRI142" s="343"/>
      <c r="VRJ142" s="343"/>
      <c r="VRK142" s="343"/>
      <c r="VRL142" s="343"/>
      <c r="VRM142" s="343"/>
      <c r="VRN142" s="343"/>
      <c r="VRO142" s="343"/>
      <c r="VRP142" s="343"/>
      <c r="VRQ142" s="343"/>
      <c r="VRR142" s="343"/>
      <c r="VRS142" s="343"/>
      <c r="VRT142" s="343"/>
      <c r="VRU142" s="343"/>
      <c r="VRV142" s="343"/>
      <c r="VRW142" s="343"/>
      <c r="VRX142" s="343"/>
      <c r="VRY142" s="343"/>
      <c r="VRZ142" s="343"/>
      <c r="VSA142" s="343"/>
      <c r="VSB142" s="343"/>
      <c r="VSC142" s="343"/>
      <c r="VSD142" s="343"/>
      <c r="VSE142" s="343"/>
      <c r="VSF142" s="343"/>
      <c r="VSG142" s="343"/>
      <c r="VSH142" s="343"/>
      <c r="VSI142" s="343"/>
      <c r="VSJ142" s="343"/>
      <c r="VSK142" s="343"/>
      <c r="VSL142" s="343"/>
      <c r="VSM142" s="343"/>
      <c r="VSN142" s="343"/>
      <c r="VSO142" s="343"/>
      <c r="VSP142" s="343"/>
      <c r="VSQ142" s="343"/>
      <c r="VSR142" s="343"/>
      <c r="VSS142" s="343"/>
      <c r="VST142" s="343"/>
      <c r="VSU142" s="343"/>
      <c r="VSV142" s="343"/>
      <c r="VSW142" s="343"/>
      <c r="VSX142" s="343"/>
      <c r="VSY142" s="343"/>
      <c r="VSZ142" s="343"/>
      <c r="VTA142" s="343"/>
      <c r="VTB142" s="343"/>
      <c r="VTC142" s="343"/>
      <c r="VTD142" s="343"/>
      <c r="VTE142" s="343"/>
      <c r="VTF142" s="343"/>
      <c r="VTG142" s="343"/>
      <c r="VTH142" s="343"/>
      <c r="VTI142" s="343"/>
      <c r="VTJ142" s="343"/>
      <c r="VTK142" s="343"/>
      <c r="VTL142" s="343"/>
      <c r="VTM142" s="343"/>
      <c r="VTN142" s="343"/>
      <c r="VTO142" s="343"/>
      <c r="VTP142" s="343"/>
      <c r="VTQ142" s="343"/>
      <c r="VTR142" s="343"/>
      <c r="VTS142" s="343"/>
      <c r="VTT142" s="343"/>
      <c r="VTU142" s="343"/>
      <c r="VTV142" s="343"/>
      <c r="VTW142" s="343"/>
      <c r="VTX142" s="343"/>
      <c r="VTY142" s="343"/>
      <c r="VTZ142" s="343"/>
      <c r="VUA142" s="343"/>
      <c r="VUB142" s="343"/>
      <c r="VUC142" s="343"/>
      <c r="VUD142" s="343"/>
      <c r="VUE142" s="343"/>
      <c r="VUF142" s="343"/>
      <c r="VUG142" s="343"/>
      <c r="VUH142" s="343"/>
      <c r="VUI142" s="343"/>
      <c r="VUJ142" s="343"/>
      <c r="VUK142" s="343"/>
      <c r="VUL142" s="343"/>
      <c r="VUM142" s="343"/>
      <c r="VUN142" s="343"/>
      <c r="VUO142" s="343"/>
      <c r="VUP142" s="343"/>
      <c r="VUQ142" s="343"/>
      <c r="VUR142" s="343"/>
      <c r="VUS142" s="343"/>
      <c r="VUT142" s="343"/>
      <c r="VUU142" s="343"/>
      <c r="VUV142" s="343"/>
      <c r="VUW142" s="343"/>
      <c r="VUX142" s="343"/>
      <c r="VUY142" s="343"/>
      <c r="VUZ142" s="343"/>
      <c r="VVA142" s="343"/>
      <c r="VVB142" s="343"/>
      <c r="VVC142" s="343"/>
      <c r="VVD142" s="343"/>
      <c r="VVE142" s="343"/>
      <c r="VVF142" s="343"/>
      <c r="VVG142" s="343"/>
      <c r="VVH142" s="343"/>
      <c r="VVI142" s="343"/>
      <c r="VVJ142" s="343"/>
      <c r="VVK142" s="343"/>
      <c r="VVL142" s="343"/>
      <c r="VVM142" s="343"/>
      <c r="VVN142" s="343"/>
      <c r="VVO142" s="343"/>
      <c r="VVP142" s="343"/>
      <c r="VVQ142" s="343"/>
      <c r="VVR142" s="343"/>
      <c r="VVS142" s="343"/>
      <c r="VVT142" s="343"/>
      <c r="VVU142" s="343"/>
      <c r="VVV142" s="343"/>
      <c r="VVW142" s="343"/>
      <c r="VVX142" s="343"/>
      <c r="VVY142" s="343"/>
      <c r="VVZ142" s="343"/>
      <c r="VWA142" s="343"/>
      <c r="VWB142" s="343"/>
      <c r="VWC142" s="343"/>
      <c r="VWD142" s="343"/>
      <c r="VWE142" s="343"/>
      <c r="VWF142" s="343"/>
      <c r="VWG142" s="343"/>
      <c r="VWH142" s="343"/>
      <c r="VWI142" s="343"/>
      <c r="VWJ142" s="343"/>
      <c r="VWK142" s="343"/>
      <c r="VWL142" s="343"/>
      <c r="VWM142" s="343"/>
      <c r="VWN142" s="343"/>
      <c r="VWO142" s="343"/>
      <c r="VWP142" s="343"/>
      <c r="VWQ142" s="343"/>
      <c r="VWR142" s="343"/>
      <c r="VWS142" s="343"/>
      <c r="VWT142" s="343"/>
      <c r="VWU142" s="343"/>
      <c r="VWV142" s="343"/>
      <c r="VWW142" s="343"/>
      <c r="VWX142" s="343"/>
      <c r="VWY142" s="343"/>
      <c r="VWZ142" s="343"/>
      <c r="VXA142" s="343"/>
      <c r="VXB142" s="343"/>
      <c r="VXC142" s="343"/>
      <c r="VXD142" s="343"/>
      <c r="VXE142" s="343"/>
      <c r="VXF142" s="343"/>
      <c r="VXG142" s="343"/>
      <c r="VXH142" s="343"/>
      <c r="VXI142" s="343"/>
      <c r="VXJ142" s="343"/>
      <c r="VXK142" s="343"/>
      <c r="VXL142" s="343"/>
      <c r="VXM142" s="343"/>
      <c r="VXN142" s="343"/>
      <c r="VXO142" s="343"/>
      <c r="VXP142" s="343"/>
      <c r="VXQ142" s="343"/>
      <c r="VXR142" s="343"/>
      <c r="VXS142" s="343"/>
      <c r="VXT142" s="343"/>
      <c r="VXU142" s="343"/>
      <c r="VXV142" s="343"/>
      <c r="VXW142" s="343"/>
      <c r="VXX142" s="343"/>
      <c r="VXY142" s="343"/>
      <c r="VXZ142" s="343"/>
      <c r="VYA142" s="343"/>
      <c r="VYB142" s="343"/>
      <c r="VYC142" s="343"/>
      <c r="VYD142" s="343"/>
      <c r="VYE142" s="343"/>
      <c r="VYF142" s="343"/>
      <c r="VYG142" s="343"/>
      <c r="VYH142" s="343"/>
      <c r="VYI142" s="343"/>
      <c r="VYJ142" s="343"/>
      <c r="VYK142" s="343"/>
      <c r="VYL142" s="343"/>
      <c r="VYM142" s="343"/>
      <c r="VYN142" s="343"/>
      <c r="VYO142" s="343"/>
      <c r="VYP142" s="343"/>
      <c r="VYQ142" s="343"/>
      <c r="VYR142" s="343"/>
      <c r="VYS142" s="343"/>
      <c r="VYT142" s="343"/>
      <c r="VYU142" s="343"/>
      <c r="VYV142" s="343"/>
      <c r="VYW142" s="343"/>
      <c r="VYX142" s="343"/>
      <c r="VYY142" s="343"/>
      <c r="VYZ142" s="343"/>
      <c r="VZA142" s="343"/>
      <c r="VZB142" s="343"/>
      <c r="VZC142" s="343"/>
      <c r="VZD142" s="343"/>
      <c r="VZE142" s="343"/>
      <c r="VZF142" s="343"/>
      <c r="VZG142" s="343"/>
      <c r="VZH142" s="343"/>
      <c r="VZI142" s="343"/>
      <c r="VZJ142" s="343"/>
      <c r="VZK142" s="343"/>
      <c r="VZL142" s="343"/>
      <c r="VZM142" s="343"/>
      <c r="VZN142" s="343"/>
      <c r="VZO142" s="343"/>
      <c r="VZP142" s="343"/>
      <c r="VZQ142" s="343"/>
      <c r="VZR142" s="343"/>
      <c r="VZS142" s="343"/>
      <c r="VZT142" s="343"/>
      <c r="VZU142" s="343"/>
      <c r="VZV142" s="343"/>
      <c r="VZW142" s="343"/>
      <c r="VZX142" s="343"/>
      <c r="VZY142" s="343"/>
      <c r="VZZ142" s="343"/>
      <c r="WAA142" s="343"/>
      <c r="WAB142" s="343"/>
      <c r="WAC142" s="343"/>
      <c r="WAD142" s="343"/>
      <c r="WAE142" s="343"/>
      <c r="WAF142" s="343"/>
      <c r="WAG142" s="343"/>
      <c r="WAH142" s="343"/>
      <c r="WAI142" s="343"/>
      <c r="WAJ142" s="343"/>
      <c r="WAK142" s="343"/>
      <c r="WAL142" s="343"/>
      <c r="WAM142" s="343"/>
      <c r="WAN142" s="343"/>
      <c r="WAO142" s="343"/>
      <c r="WAP142" s="343"/>
      <c r="WAQ142" s="343"/>
      <c r="WAR142" s="343"/>
      <c r="WAS142" s="343"/>
      <c r="WAT142" s="343"/>
      <c r="WAU142" s="343"/>
      <c r="WAV142" s="343"/>
      <c r="WAW142" s="343"/>
      <c r="WAX142" s="343"/>
      <c r="WAY142" s="343"/>
      <c r="WAZ142" s="343"/>
      <c r="WBA142" s="343"/>
      <c r="WBB142" s="343"/>
      <c r="WBC142" s="343"/>
      <c r="WBD142" s="343"/>
      <c r="WBE142" s="343"/>
      <c r="WBF142" s="343"/>
      <c r="WBG142" s="343"/>
      <c r="WBH142" s="343"/>
      <c r="WBI142" s="343"/>
      <c r="WBJ142" s="343"/>
      <c r="WBK142" s="343"/>
      <c r="WBL142" s="343"/>
      <c r="WBM142" s="343"/>
      <c r="WBN142" s="343"/>
      <c r="WBO142" s="343"/>
      <c r="WBP142" s="343"/>
      <c r="WBQ142" s="343"/>
      <c r="WBR142" s="343"/>
      <c r="WBS142" s="343"/>
      <c r="WBT142" s="343"/>
      <c r="WBU142" s="343"/>
      <c r="WBV142" s="343"/>
      <c r="WBW142" s="343"/>
      <c r="WBX142" s="343"/>
      <c r="WBY142" s="343"/>
      <c r="WBZ142" s="343"/>
      <c r="WCA142" s="343"/>
      <c r="WCB142" s="343"/>
      <c r="WCC142" s="343"/>
      <c r="WCD142" s="343"/>
      <c r="WCE142" s="343"/>
      <c r="WCF142" s="343"/>
      <c r="WCG142" s="343"/>
      <c r="WCH142" s="343"/>
      <c r="WCI142" s="343"/>
      <c r="WCJ142" s="343"/>
      <c r="WCK142" s="343"/>
      <c r="WCL142" s="343"/>
      <c r="WCM142" s="343"/>
      <c r="WCN142" s="343"/>
      <c r="WCO142" s="343"/>
      <c r="WCP142" s="343"/>
      <c r="WCQ142" s="343"/>
      <c r="WCR142" s="343"/>
      <c r="WCS142" s="343"/>
      <c r="WCT142" s="343"/>
      <c r="WCU142" s="343"/>
      <c r="WCV142" s="343"/>
      <c r="WCW142" s="343"/>
      <c r="WCX142" s="343"/>
      <c r="WCY142" s="343"/>
      <c r="WCZ142" s="343"/>
      <c r="WDA142" s="343"/>
      <c r="WDB142" s="343"/>
      <c r="WDC142" s="343"/>
      <c r="WDD142" s="343"/>
      <c r="WDE142" s="343"/>
      <c r="WDF142" s="343"/>
      <c r="WDG142" s="343"/>
      <c r="WDH142" s="343"/>
      <c r="WDI142" s="343"/>
      <c r="WDJ142" s="343"/>
      <c r="WDK142" s="343"/>
      <c r="WDL142" s="343"/>
      <c r="WDM142" s="343"/>
      <c r="WDN142" s="343"/>
      <c r="WDO142" s="343"/>
      <c r="WDP142" s="343"/>
      <c r="WDQ142" s="343"/>
      <c r="WDR142" s="343"/>
      <c r="WDS142" s="343"/>
      <c r="WDT142" s="343"/>
      <c r="WDU142" s="343"/>
      <c r="WDV142" s="343"/>
      <c r="WDW142" s="343"/>
      <c r="WDX142" s="343"/>
      <c r="WDY142" s="343"/>
      <c r="WDZ142" s="343"/>
      <c r="WEA142" s="343"/>
      <c r="WEB142" s="343"/>
      <c r="WEC142" s="343"/>
      <c r="WED142" s="343"/>
      <c r="WEE142" s="343"/>
      <c r="WEF142" s="343"/>
      <c r="WEG142" s="343"/>
      <c r="WEH142" s="343"/>
      <c r="WEI142" s="343"/>
      <c r="WEJ142" s="343"/>
      <c r="WEK142" s="343"/>
      <c r="WEL142" s="343"/>
      <c r="WEM142" s="343"/>
      <c r="WEN142" s="343"/>
      <c r="WEO142" s="343"/>
      <c r="WEP142" s="343"/>
      <c r="WEQ142" s="343"/>
      <c r="WER142" s="343"/>
      <c r="WES142" s="343"/>
      <c r="WET142" s="343"/>
      <c r="WEU142" s="343"/>
      <c r="WEV142" s="343"/>
      <c r="WEW142" s="343"/>
      <c r="WEX142" s="343"/>
      <c r="WEY142" s="343"/>
      <c r="WEZ142" s="343"/>
      <c r="WFA142" s="343"/>
      <c r="WFB142" s="343"/>
      <c r="WFC142" s="343"/>
      <c r="WFD142" s="343"/>
      <c r="WFE142" s="343"/>
      <c r="WFF142" s="343"/>
      <c r="WFG142" s="343"/>
      <c r="WFH142" s="343"/>
      <c r="WFI142" s="343"/>
      <c r="WFJ142" s="343"/>
      <c r="WFK142" s="343"/>
      <c r="WFL142" s="343"/>
      <c r="WFM142" s="343"/>
      <c r="WFN142" s="343"/>
      <c r="WFO142" s="343"/>
      <c r="WFP142" s="343"/>
      <c r="WFQ142" s="343"/>
      <c r="WFR142" s="343"/>
      <c r="WFS142" s="343"/>
      <c r="WFT142" s="343"/>
      <c r="WFU142" s="343"/>
      <c r="WFV142" s="343"/>
      <c r="WFW142" s="343"/>
      <c r="WFX142" s="343"/>
      <c r="WFY142" s="343"/>
      <c r="WFZ142" s="343"/>
      <c r="WGA142" s="343"/>
      <c r="WGB142" s="343"/>
      <c r="WGC142" s="343"/>
      <c r="WGD142" s="343"/>
      <c r="WGE142" s="343"/>
      <c r="WGF142" s="343"/>
      <c r="WGG142" s="343"/>
      <c r="WGH142" s="343"/>
      <c r="WGI142" s="343"/>
      <c r="WGJ142" s="343"/>
      <c r="WGK142" s="343"/>
      <c r="WGL142" s="343"/>
      <c r="WGM142" s="343"/>
      <c r="WGN142" s="343"/>
      <c r="WGO142" s="343"/>
      <c r="WGP142" s="343"/>
      <c r="WGQ142" s="343"/>
      <c r="WGR142" s="343"/>
      <c r="WGS142" s="343"/>
      <c r="WGT142" s="343"/>
      <c r="WGU142" s="343"/>
      <c r="WGV142" s="343"/>
      <c r="WGW142" s="343"/>
      <c r="WGX142" s="343"/>
      <c r="WGY142" s="343"/>
      <c r="WGZ142" s="343"/>
      <c r="WHA142" s="343"/>
      <c r="WHB142" s="343"/>
      <c r="WHC142" s="343"/>
      <c r="WHD142" s="343"/>
      <c r="WHE142" s="343"/>
      <c r="WHF142" s="343"/>
      <c r="WHG142" s="343"/>
      <c r="WHH142" s="343"/>
      <c r="WHI142" s="343"/>
      <c r="WHJ142" s="343"/>
      <c r="WHK142" s="343"/>
      <c r="WHL142" s="343"/>
      <c r="WHM142" s="343"/>
      <c r="WHN142" s="343"/>
      <c r="WHO142" s="343"/>
      <c r="WHP142" s="343"/>
      <c r="WHQ142" s="343"/>
      <c r="WHR142" s="343"/>
      <c r="WHS142" s="343"/>
      <c r="WHT142" s="343"/>
      <c r="WHU142" s="343"/>
      <c r="WHV142" s="343"/>
      <c r="WHW142" s="343"/>
      <c r="WHX142" s="343"/>
      <c r="WHY142" s="343"/>
      <c r="WHZ142" s="343"/>
      <c r="WIA142" s="343"/>
      <c r="WIB142" s="343"/>
      <c r="WIC142" s="343"/>
      <c r="WID142" s="343"/>
      <c r="WIE142" s="343"/>
      <c r="WIF142" s="343"/>
      <c r="WIG142" s="343"/>
      <c r="WIH142" s="343"/>
      <c r="WII142" s="343"/>
      <c r="WIJ142" s="343"/>
      <c r="WIK142" s="343"/>
      <c r="WIL142" s="343"/>
      <c r="WIM142" s="343"/>
      <c r="WIN142" s="343"/>
      <c r="WIO142" s="343"/>
      <c r="WIP142" s="343"/>
      <c r="WIQ142" s="343"/>
      <c r="WIR142" s="343"/>
      <c r="WIS142" s="343"/>
      <c r="WIT142" s="343"/>
      <c r="WIU142" s="343"/>
      <c r="WIV142" s="343"/>
      <c r="WIW142" s="343"/>
      <c r="WIX142" s="343"/>
      <c r="WIY142" s="343"/>
      <c r="WIZ142" s="343"/>
      <c r="WJA142" s="343"/>
      <c r="WJB142" s="343"/>
      <c r="WJC142" s="343"/>
      <c r="WJD142" s="343"/>
      <c r="WJE142" s="343"/>
      <c r="WJF142" s="343"/>
      <c r="WJG142" s="343"/>
      <c r="WJH142" s="343"/>
      <c r="WJI142" s="343"/>
      <c r="WJJ142" s="343"/>
      <c r="WJK142" s="343"/>
      <c r="WJL142" s="343"/>
      <c r="WJM142" s="343"/>
      <c r="WJN142" s="343"/>
      <c r="WJO142" s="343"/>
      <c r="WJP142" s="343"/>
      <c r="WJQ142" s="343"/>
      <c r="WJR142" s="343"/>
      <c r="WJS142" s="343"/>
      <c r="WJT142" s="343"/>
      <c r="WJU142" s="343"/>
      <c r="WJV142" s="343"/>
      <c r="WJW142" s="343"/>
      <c r="WJX142" s="343"/>
      <c r="WJY142" s="343"/>
      <c r="WJZ142" s="343"/>
      <c r="WKA142" s="343"/>
      <c r="WKB142" s="343"/>
      <c r="WKC142" s="343"/>
      <c r="WKD142" s="343"/>
      <c r="WKE142" s="343"/>
      <c r="WKF142" s="343"/>
      <c r="WKG142" s="343"/>
      <c r="WKH142" s="343"/>
      <c r="WKI142" s="343"/>
      <c r="WKJ142" s="343"/>
      <c r="WKK142" s="343"/>
      <c r="WKL142" s="343"/>
      <c r="WKM142" s="343"/>
      <c r="WKN142" s="343"/>
      <c r="WKO142" s="343"/>
      <c r="WKP142" s="343"/>
      <c r="WKQ142" s="343"/>
      <c r="WKR142" s="343"/>
      <c r="WKS142" s="343"/>
      <c r="WKT142" s="343"/>
      <c r="WKU142" s="343"/>
      <c r="WKV142" s="343"/>
      <c r="WKW142" s="343"/>
      <c r="WKX142" s="343"/>
      <c r="WKY142" s="343"/>
      <c r="WKZ142" s="343"/>
      <c r="WLA142" s="343"/>
      <c r="WLB142" s="343"/>
      <c r="WLC142" s="343"/>
      <c r="WLD142" s="343"/>
      <c r="WLE142" s="343"/>
      <c r="WLF142" s="343"/>
      <c r="WLG142" s="343"/>
      <c r="WLH142" s="343"/>
      <c r="WLI142" s="343"/>
      <c r="WLJ142" s="343"/>
      <c r="WLK142" s="343"/>
      <c r="WLL142" s="343"/>
      <c r="WLM142" s="343"/>
      <c r="WLN142" s="343"/>
      <c r="WLO142" s="343"/>
      <c r="WLP142" s="343"/>
      <c r="WLQ142" s="343"/>
      <c r="WLR142" s="343"/>
      <c r="WLS142" s="343"/>
      <c r="WLT142" s="343"/>
      <c r="WLU142" s="343"/>
      <c r="WLV142" s="343"/>
      <c r="WLW142" s="343"/>
      <c r="WLX142" s="343"/>
      <c r="WLY142" s="343"/>
      <c r="WLZ142" s="343"/>
      <c r="WMA142" s="343"/>
      <c r="WMB142" s="343"/>
      <c r="WMC142" s="343"/>
      <c r="WMD142" s="343"/>
      <c r="WME142" s="343"/>
      <c r="WMF142" s="343"/>
      <c r="WMG142" s="343"/>
      <c r="WMH142" s="343"/>
      <c r="WMI142" s="343"/>
      <c r="WMJ142" s="343"/>
      <c r="WMK142" s="343"/>
      <c r="WML142" s="343"/>
      <c r="WMM142" s="343"/>
      <c r="WMN142" s="343"/>
      <c r="WMO142" s="343"/>
      <c r="WMP142" s="343"/>
      <c r="WMQ142" s="343"/>
      <c r="WMR142" s="343"/>
      <c r="WMS142" s="343"/>
      <c r="WMT142" s="343"/>
      <c r="WMU142" s="343"/>
      <c r="WMV142" s="343"/>
      <c r="WMW142" s="343"/>
      <c r="WMX142" s="343"/>
      <c r="WMY142" s="343"/>
      <c r="WMZ142" s="343"/>
      <c r="WNA142" s="343"/>
      <c r="WNB142" s="343"/>
      <c r="WNC142" s="343"/>
      <c r="WND142" s="343"/>
      <c r="WNE142" s="343"/>
      <c r="WNF142" s="343"/>
      <c r="WNG142" s="343"/>
      <c r="WNH142" s="343"/>
      <c r="WNI142" s="343"/>
      <c r="WNJ142" s="343"/>
      <c r="WNK142" s="343"/>
      <c r="WNL142" s="343"/>
      <c r="WNM142" s="343"/>
      <c r="WNN142" s="343"/>
      <c r="WNO142" s="343"/>
      <c r="WNP142" s="343"/>
      <c r="WNQ142" s="343"/>
      <c r="WNR142" s="343"/>
      <c r="WNS142" s="343"/>
      <c r="WNT142" s="343"/>
      <c r="WNU142" s="343"/>
      <c r="WNV142" s="343"/>
      <c r="WNW142" s="343"/>
      <c r="WNX142" s="343"/>
      <c r="WNY142" s="343"/>
      <c r="WNZ142" s="343"/>
      <c r="WOA142" s="343"/>
      <c r="WOB142" s="343"/>
      <c r="WOC142" s="343"/>
      <c r="WOD142" s="343"/>
      <c r="WOE142" s="343"/>
      <c r="WOF142" s="343"/>
      <c r="WOG142" s="343"/>
      <c r="WOH142" s="343"/>
      <c r="WOI142" s="343"/>
      <c r="WOJ142" s="343"/>
      <c r="WOK142" s="343"/>
      <c r="WOL142" s="343"/>
      <c r="WOM142" s="343"/>
      <c r="WON142" s="343"/>
      <c r="WOO142" s="343"/>
      <c r="WOP142" s="343"/>
      <c r="WOQ142" s="343"/>
      <c r="WOR142" s="343"/>
      <c r="WOS142" s="343"/>
      <c r="WOT142" s="343"/>
      <c r="WOU142" s="343"/>
      <c r="WOV142" s="343"/>
      <c r="WOW142" s="343"/>
      <c r="WOX142" s="343"/>
      <c r="WOY142" s="343"/>
      <c r="WOZ142" s="343"/>
      <c r="WPA142" s="343"/>
      <c r="WPB142" s="343"/>
      <c r="WPC142" s="343"/>
      <c r="WPD142" s="343"/>
      <c r="WPE142" s="343"/>
      <c r="WPF142" s="343"/>
      <c r="WPG142" s="343"/>
      <c r="WPH142" s="343"/>
      <c r="WPI142" s="343"/>
      <c r="WPJ142" s="343"/>
      <c r="WPK142" s="343"/>
      <c r="WPL142" s="343"/>
      <c r="WPM142" s="343"/>
      <c r="WPN142" s="343"/>
      <c r="WPO142" s="343"/>
      <c r="WPP142" s="343"/>
      <c r="WPQ142" s="343"/>
      <c r="WPR142" s="343"/>
      <c r="WPS142" s="343"/>
      <c r="WPT142" s="343"/>
      <c r="WPU142" s="343"/>
      <c r="WPV142" s="343"/>
      <c r="WPW142" s="343"/>
      <c r="WPX142" s="343"/>
      <c r="WPY142" s="343"/>
      <c r="WPZ142" s="343"/>
      <c r="WQA142" s="343"/>
      <c r="WQB142" s="343"/>
      <c r="WQC142" s="343"/>
      <c r="WQD142" s="343"/>
      <c r="WQE142" s="343"/>
      <c r="WQF142" s="343"/>
      <c r="WQG142" s="343"/>
      <c r="WQH142" s="343"/>
      <c r="WQI142" s="343"/>
      <c r="WQJ142" s="343"/>
      <c r="WQK142" s="343"/>
      <c r="WQL142" s="343"/>
      <c r="WQM142" s="343"/>
      <c r="WQN142" s="343"/>
      <c r="WQO142" s="343"/>
      <c r="WQP142" s="343"/>
      <c r="WQQ142" s="343"/>
      <c r="WQR142" s="343"/>
      <c r="WQS142" s="343"/>
      <c r="WQT142" s="343"/>
      <c r="WQU142" s="343"/>
      <c r="WQV142" s="343"/>
      <c r="WQW142" s="343"/>
      <c r="WQX142" s="343"/>
      <c r="WQY142" s="343"/>
      <c r="WQZ142" s="343"/>
      <c r="WRA142" s="343"/>
      <c r="WRB142" s="343"/>
      <c r="WRC142" s="343"/>
      <c r="WRD142" s="343"/>
      <c r="WRE142" s="343"/>
      <c r="WRF142" s="343"/>
      <c r="WRG142" s="343"/>
      <c r="WRH142" s="343"/>
      <c r="WRI142" s="343"/>
      <c r="WRJ142" s="343"/>
      <c r="WRK142" s="343"/>
      <c r="WRL142" s="343"/>
      <c r="WRM142" s="343"/>
      <c r="WRN142" s="343"/>
      <c r="WRO142" s="343"/>
      <c r="WRP142" s="343"/>
      <c r="WRQ142" s="343"/>
      <c r="WRR142" s="343"/>
      <c r="WRS142" s="343"/>
      <c r="WRT142" s="343"/>
      <c r="WRU142" s="343"/>
      <c r="WRV142" s="343"/>
      <c r="WRW142" s="343"/>
      <c r="WRX142" s="343"/>
      <c r="WRY142" s="343"/>
      <c r="WRZ142" s="343"/>
      <c r="WSA142" s="343"/>
      <c r="WSB142" s="343"/>
      <c r="WSC142" s="343"/>
      <c r="WSD142" s="343"/>
      <c r="WSE142" s="343"/>
      <c r="WSF142" s="343"/>
      <c r="WSG142" s="343"/>
      <c r="WSH142" s="343"/>
      <c r="WSI142" s="343"/>
      <c r="WSJ142" s="343"/>
      <c r="WSK142" s="343"/>
      <c r="WSL142" s="343"/>
      <c r="WSM142" s="343"/>
      <c r="WSN142" s="343"/>
      <c r="WSO142" s="343"/>
      <c r="WSP142" s="343"/>
      <c r="WSQ142" s="343"/>
      <c r="WSR142" s="343"/>
      <c r="WSS142" s="343"/>
      <c r="WST142" s="343"/>
      <c r="WSU142" s="343"/>
      <c r="WSV142" s="343"/>
      <c r="WSW142" s="343"/>
      <c r="WSX142" s="343"/>
      <c r="WSY142" s="343"/>
      <c r="WSZ142" s="343"/>
      <c r="WTA142" s="343"/>
      <c r="WTB142" s="343"/>
      <c r="WTC142" s="343"/>
      <c r="WTD142" s="343"/>
      <c r="WTE142" s="343"/>
      <c r="WTF142" s="343"/>
      <c r="WTG142" s="343"/>
      <c r="WTH142" s="343"/>
      <c r="WTI142" s="343"/>
      <c r="WTJ142" s="343"/>
      <c r="WTK142" s="343"/>
      <c r="WTL142" s="343"/>
      <c r="WTM142" s="343"/>
      <c r="WTN142" s="343"/>
      <c r="WTO142" s="343"/>
      <c r="WTP142" s="343"/>
      <c r="WTQ142" s="343"/>
      <c r="WTR142" s="343"/>
      <c r="WTS142" s="343"/>
      <c r="WTT142" s="343"/>
      <c r="WTU142" s="343"/>
      <c r="WTV142" s="343"/>
      <c r="WTW142" s="343"/>
      <c r="WTX142" s="343"/>
      <c r="WTY142" s="343"/>
      <c r="WTZ142" s="343"/>
      <c r="WUA142" s="343"/>
      <c r="WUB142" s="343"/>
      <c r="WUC142" s="343"/>
      <c r="WUD142" s="343"/>
      <c r="WUE142" s="343"/>
      <c r="WUF142" s="343"/>
      <c r="WUG142" s="343"/>
      <c r="WUH142" s="343"/>
      <c r="WUI142" s="343"/>
      <c r="WUJ142" s="343"/>
      <c r="WUK142" s="343"/>
      <c r="WUL142" s="343"/>
      <c r="WUM142" s="343"/>
      <c r="WUN142" s="343"/>
      <c r="WUO142" s="343"/>
      <c r="WUP142" s="343"/>
      <c r="WUQ142" s="343"/>
      <c r="WUR142" s="343"/>
      <c r="WUS142" s="343"/>
      <c r="WUT142" s="343"/>
      <c r="WUU142" s="343"/>
      <c r="WUV142" s="343"/>
      <c r="WUW142" s="343"/>
      <c r="WUX142" s="343"/>
      <c r="WUY142" s="343"/>
      <c r="WUZ142" s="343"/>
      <c r="WVA142" s="343"/>
      <c r="WVB142" s="343"/>
      <c r="WVC142" s="343"/>
      <c r="WVD142" s="343"/>
      <c r="WVE142" s="343"/>
      <c r="WVF142" s="343"/>
      <c r="WVG142" s="343"/>
      <c r="WVH142" s="343"/>
      <c r="WVI142" s="343"/>
      <c r="WVJ142" s="343"/>
      <c r="WVK142" s="343"/>
      <c r="WVL142" s="343"/>
      <c r="WVM142" s="343"/>
      <c r="WVN142" s="343"/>
      <c r="WVO142" s="343"/>
      <c r="WVP142" s="343"/>
      <c r="WVQ142" s="343"/>
      <c r="WVR142" s="343"/>
      <c r="WVS142" s="343"/>
      <c r="WVT142" s="343"/>
      <c r="WVU142" s="343"/>
      <c r="WVV142" s="343"/>
      <c r="WVW142" s="343"/>
      <c r="WVX142" s="343"/>
      <c r="WVY142" s="343"/>
      <c r="WVZ142" s="343"/>
      <c r="WWA142" s="343"/>
      <c r="WWB142" s="343"/>
      <c r="WWC142" s="343"/>
      <c r="WWD142" s="343"/>
      <c r="WWE142" s="343"/>
      <c r="WWF142" s="343"/>
      <c r="WWG142" s="343"/>
      <c r="WWH142" s="343"/>
      <c r="WWI142" s="343"/>
      <c r="WWJ142" s="343"/>
      <c r="WWK142" s="343"/>
      <c r="WWL142" s="343"/>
      <c r="WWM142" s="343"/>
      <c r="WWN142" s="343"/>
      <c r="WWO142" s="343"/>
      <c r="WWP142" s="343"/>
      <c r="WWQ142" s="343"/>
      <c r="WWR142" s="343"/>
      <c r="WWS142" s="343"/>
      <c r="WWT142" s="343"/>
      <c r="WWU142" s="343"/>
      <c r="WWV142" s="343"/>
      <c r="WWW142" s="343"/>
      <c r="WWX142" s="343"/>
      <c r="WWY142" s="343"/>
      <c r="WWZ142" s="343"/>
      <c r="WXA142" s="343"/>
      <c r="WXB142" s="343"/>
      <c r="WXC142" s="343"/>
      <c r="WXD142" s="343"/>
      <c r="WXE142" s="343"/>
      <c r="WXF142" s="343"/>
      <c r="WXG142" s="343"/>
      <c r="WXH142" s="343"/>
      <c r="WXI142" s="343"/>
      <c r="WXJ142" s="343"/>
      <c r="WXK142" s="343"/>
      <c r="WXL142" s="343"/>
      <c r="WXM142" s="343"/>
      <c r="WXN142" s="343"/>
      <c r="WXO142" s="343"/>
      <c r="WXP142" s="343"/>
      <c r="WXQ142" s="343"/>
      <c r="WXR142" s="343"/>
      <c r="WXS142" s="343"/>
      <c r="WXT142" s="343"/>
      <c r="WXU142" s="343"/>
      <c r="WXV142" s="343"/>
      <c r="WXW142" s="343"/>
      <c r="WXX142" s="343"/>
      <c r="WXY142" s="343"/>
      <c r="WXZ142" s="343"/>
      <c r="WYA142" s="343"/>
      <c r="WYB142" s="343"/>
      <c r="WYC142" s="343"/>
      <c r="WYD142" s="343"/>
      <c r="WYE142" s="343"/>
      <c r="WYF142" s="343"/>
      <c r="WYG142" s="343"/>
      <c r="WYH142" s="343"/>
      <c r="WYI142" s="343"/>
      <c r="WYJ142" s="343"/>
      <c r="WYK142" s="343"/>
      <c r="WYL142" s="343"/>
      <c r="WYM142" s="343"/>
      <c r="WYN142" s="343"/>
      <c r="WYO142" s="343"/>
      <c r="WYP142" s="343"/>
      <c r="WYQ142" s="343"/>
      <c r="WYR142" s="343"/>
      <c r="WYS142" s="343"/>
      <c r="WYT142" s="343"/>
      <c r="WYU142" s="343"/>
      <c r="WYV142" s="343"/>
      <c r="WYW142" s="343"/>
      <c r="WYX142" s="343"/>
      <c r="WYY142" s="343"/>
      <c r="WYZ142" s="343"/>
      <c r="WZA142" s="343"/>
      <c r="WZB142" s="343"/>
      <c r="WZC142" s="343"/>
      <c r="WZD142" s="343"/>
      <c r="WZE142" s="343"/>
      <c r="WZF142" s="343"/>
      <c r="WZG142" s="343"/>
      <c r="WZH142" s="343"/>
      <c r="WZI142" s="343"/>
      <c r="WZJ142" s="343"/>
      <c r="WZK142" s="343"/>
      <c r="WZL142" s="343"/>
      <c r="WZM142" s="343"/>
      <c r="WZN142" s="343"/>
      <c r="WZO142" s="343"/>
      <c r="WZP142" s="343"/>
      <c r="WZQ142" s="343"/>
      <c r="WZR142" s="343"/>
      <c r="WZS142" s="343"/>
      <c r="WZT142" s="343"/>
      <c r="WZU142" s="343"/>
      <c r="WZV142" s="343"/>
      <c r="WZW142" s="343"/>
      <c r="WZX142" s="343"/>
      <c r="WZY142" s="343"/>
      <c r="WZZ142" s="343"/>
      <c r="XAA142" s="343"/>
      <c r="XAB142" s="343"/>
      <c r="XAC142" s="343"/>
      <c r="XAD142" s="343"/>
      <c r="XAE142" s="343"/>
      <c r="XAF142" s="343"/>
      <c r="XAG142" s="343"/>
      <c r="XAH142" s="343"/>
      <c r="XAI142" s="343"/>
      <c r="XAJ142" s="343"/>
      <c r="XAK142" s="343"/>
      <c r="XAL142" s="343"/>
      <c r="XAM142" s="343"/>
      <c r="XAN142" s="343"/>
      <c r="XAO142" s="343"/>
      <c r="XAP142" s="343"/>
      <c r="XAQ142" s="343"/>
      <c r="XAR142" s="343"/>
      <c r="XAS142" s="343"/>
      <c r="XAT142" s="343"/>
      <c r="XAU142" s="343"/>
      <c r="XAV142" s="343"/>
      <c r="XAW142" s="343"/>
      <c r="XAX142" s="343"/>
      <c r="XAY142" s="343"/>
      <c r="XAZ142" s="343"/>
      <c r="XBA142" s="343"/>
      <c r="XBB142" s="343"/>
      <c r="XBC142" s="343"/>
      <c r="XBD142" s="343"/>
      <c r="XBE142" s="343"/>
      <c r="XBF142" s="343"/>
      <c r="XBG142" s="343"/>
      <c r="XBH142" s="343"/>
      <c r="XBI142" s="343"/>
      <c r="XBJ142" s="343"/>
      <c r="XBK142" s="343"/>
      <c r="XBL142" s="343"/>
      <c r="XBM142" s="343"/>
      <c r="XBN142" s="343"/>
      <c r="XBO142" s="343"/>
      <c r="XBP142" s="343"/>
      <c r="XBQ142" s="343"/>
      <c r="XBR142" s="343"/>
      <c r="XBS142" s="343"/>
      <c r="XBT142" s="343"/>
      <c r="XBU142" s="343"/>
      <c r="XBV142" s="343"/>
      <c r="XBW142" s="343"/>
      <c r="XBX142" s="343"/>
      <c r="XBY142" s="343"/>
      <c r="XBZ142" s="343"/>
      <c r="XCA142" s="343"/>
      <c r="XCB142" s="343"/>
      <c r="XCC142" s="343"/>
      <c r="XCD142" s="343"/>
      <c r="XCE142" s="343"/>
      <c r="XCF142" s="343"/>
      <c r="XCG142" s="343"/>
      <c r="XCH142" s="343"/>
      <c r="XCI142" s="343"/>
      <c r="XCJ142" s="343"/>
      <c r="XCK142" s="343"/>
      <c r="XCL142" s="343"/>
      <c r="XCM142" s="343"/>
      <c r="XCN142" s="343"/>
      <c r="XCO142" s="343"/>
      <c r="XCP142" s="343"/>
      <c r="XCQ142" s="343"/>
      <c r="XCR142" s="343"/>
      <c r="XCS142" s="343"/>
      <c r="XCT142" s="343"/>
      <c r="XCU142" s="343"/>
      <c r="XCV142" s="343"/>
      <c r="XCW142" s="343"/>
      <c r="XCX142" s="343"/>
      <c r="XCY142" s="343"/>
      <c r="XCZ142" s="343"/>
      <c r="XDA142" s="343"/>
      <c r="XDB142" s="343"/>
      <c r="XDC142" s="343"/>
      <c r="XDD142" s="343"/>
      <c r="XDE142" s="343"/>
      <c r="XDF142" s="343"/>
      <c r="XDG142" s="343"/>
      <c r="XDH142" s="343"/>
      <c r="XDI142" s="343"/>
      <c r="XDJ142" s="343"/>
      <c r="XDK142" s="343"/>
      <c r="XDL142" s="343"/>
      <c r="XDM142" s="343"/>
      <c r="XDN142" s="343"/>
      <c r="XDO142" s="343"/>
      <c r="XDP142" s="343"/>
      <c r="XDQ142" s="343"/>
      <c r="XDR142" s="343"/>
      <c r="XDS142" s="343"/>
      <c r="XDT142" s="343"/>
      <c r="XDU142" s="343"/>
      <c r="XDV142" s="343"/>
      <c r="XDW142" s="343"/>
      <c r="XDX142" s="343"/>
      <c r="XDY142" s="343"/>
      <c r="XDZ142" s="343"/>
      <c r="XEA142" s="343"/>
      <c r="XEB142" s="343"/>
      <c r="XEC142" s="343"/>
      <c r="XED142" s="343"/>
      <c r="XEE142" s="343"/>
      <c r="XEF142" s="343"/>
      <c r="XEG142" s="343"/>
      <c r="XEH142" s="343"/>
      <c r="XEI142" s="343"/>
      <c r="XEJ142" s="343"/>
      <c r="XEK142" s="343"/>
      <c r="XEL142" s="343"/>
      <c r="XEM142" s="343"/>
      <c r="XEN142" s="343"/>
      <c r="XEO142" s="343"/>
      <c r="XEP142" s="343"/>
      <c r="XEQ142" s="343"/>
      <c r="XER142" s="343"/>
      <c r="XES142" s="343"/>
      <c r="XET142" s="343"/>
      <c r="XEU142" s="343"/>
      <c r="XEV142" s="343"/>
      <c r="XEW142" s="343"/>
      <c r="XEX142" s="343"/>
      <c r="XEY142" s="343"/>
      <c r="XEZ142" s="343"/>
      <c r="XFA142" s="343"/>
      <c r="XFB142" s="343"/>
    </row>
    <row r="143" spans="1:16382">
      <c r="A143" s="462"/>
      <c r="B143" s="463"/>
      <c r="C143" s="468" t="s">
        <v>732</v>
      </c>
      <c r="D143" s="469"/>
      <c r="E143" s="469"/>
      <c r="F143" s="470"/>
      <c r="J143" s="394"/>
      <c r="K143" s="394"/>
      <c r="L143" s="394"/>
      <c r="M143" s="343"/>
      <c r="N143" s="343"/>
      <c r="O143" s="343"/>
      <c r="P143" s="343"/>
      <c r="Q143" s="343"/>
      <c r="R143" s="343"/>
      <c r="S143" s="343"/>
      <c r="T143" s="343"/>
      <c r="U143" s="343"/>
      <c r="V143" s="343"/>
      <c r="W143" s="343"/>
      <c r="X143" s="343"/>
      <c r="Y143" s="343"/>
      <c r="Z143" s="343"/>
      <c r="AA143" s="343"/>
      <c r="AB143" s="343"/>
      <c r="AC143" s="343"/>
      <c r="AD143" s="343"/>
      <c r="AE143" s="343"/>
      <c r="AF143" s="343"/>
      <c r="AG143" s="343"/>
      <c r="AH143" s="343"/>
      <c r="AI143" s="343"/>
      <c r="AJ143" s="343"/>
      <c r="AK143" s="343"/>
      <c r="AL143" s="343"/>
      <c r="AM143" s="343"/>
      <c r="AN143" s="343"/>
      <c r="AO143" s="343"/>
      <c r="AP143" s="343"/>
      <c r="AQ143" s="343"/>
      <c r="AR143" s="343"/>
      <c r="AS143" s="343"/>
      <c r="AT143" s="343"/>
      <c r="AU143" s="343"/>
      <c r="AV143" s="343"/>
      <c r="AW143" s="343"/>
      <c r="AX143" s="343"/>
      <c r="AY143" s="343"/>
      <c r="AZ143" s="343"/>
      <c r="BA143" s="343"/>
      <c r="BB143" s="343"/>
      <c r="BC143" s="343"/>
      <c r="BD143" s="343"/>
      <c r="BE143" s="343"/>
      <c r="BF143" s="343"/>
      <c r="BG143" s="343"/>
      <c r="BH143" s="343"/>
      <c r="BI143" s="343"/>
      <c r="BJ143" s="343"/>
      <c r="BK143" s="343"/>
      <c r="BL143" s="343"/>
      <c r="BM143" s="343"/>
      <c r="BN143" s="343"/>
      <c r="BO143" s="343"/>
      <c r="BP143" s="343"/>
      <c r="BQ143" s="343"/>
      <c r="BR143" s="343"/>
      <c r="BS143" s="343"/>
      <c r="BT143" s="343"/>
      <c r="BU143" s="343"/>
      <c r="BV143" s="343"/>
      <c r="BW143" s="343"/>
      <c r="BX143" s="343"/>
      <c r="BY143" s="343"/>
      <c r="BZ143" s="343"/>
      <c r="CA143" s="343"/>
      <c r="CB143" s="343"/>
      <c r="CC143" s="343"/>
      <c r="CD143" s="343"/>
      <c r="CE143" s="343"/>
      <c r="CF143" s="343"/>
      <c r="CG143" s="343"/>
      <c r="CH143" s="343"/>
      <c r="CI143" s="343"/>
      <c r="CJ143" s="343"/>
      <c r="CK143" s="343"/>
      <c r="CL143" s="343"/>
      <c r="CM143" s="343"/>
      <c r="CN143" s="343"/>
      <c r="CO143" s="343"/>
      <c r="CP143" s="343"/>
      <c r="CQ143" s="343"/>
      <c r="CR143" s="343"/>
      <c r="CS143" s="343"/>
      <c r="CT143" s="343"/>
      <c r="CU143" s="343"/>
      <c r="CV143" s="343"/>
      <c r="CW143" s="343"/>
      <c r="CX143" s="343"/>
      <c r="CY143" s="343"/>
      <c r="CZ143" s="343"/>
      <c r="DA143" s="343"/>
      <c r="DB143" s="343"/>
      <c r="DC143" s="343"/>
      <c r="DD143" s="343"/>
      <c r="DE143" s="343"/>
      <c r="DF143" s="343"/>
      <c r="DG143" s="343"/>
      <c r="DH143" s="343"/>
      <c r="DI143" s="343"/>
      <c r="DJ143" s="343"/>
      <c r="DK143" s="343"/>
      <c r="DL143" s="343"/>
      <c r="DM143" s="343"/>
      <c r="DN143" s="343"/>
      <c r="DO143" s="343"/>
      <c r="DP143" s="343"/>
      <c r="DQ143" s="343"/>
      <c r="DR143" s="343"/>
      <c r="DS143" s="343"/>
      <c r="DT143" s="343"/>
      <c r="DU143" s="343"/>
      <c r="DV143" s="343"/>
      <c r="DW143" s="343"/>
      <c r="DX143" s="343"/>
      <c r="DY143" s="343"/>
      <c r="DZ143" s="343"/>
      <c r="EA143" s="343"/>
      <c r="EB143" s="343"/>
      <c r="EC143" s="343"/>
      <c r="ED143" s="343"/>
      <c r="EE143" s="343"/>
      <c r="EF143" s="343"/>
      <c r="EG143" s="343"/>
      <c r="EH143" s="343"/>
      <c r="EI143" s="343"/>
      <c r="EJ143" s="343"/>
      <c r="EK143" s="343"/>
      <c r="EL143" s="343"/>
      <c r="EM143" s="343"/>
      <c r="EN143" s="343"/>
      <c r="EO143" s="343"/>
      <c r="EP143" s="343"/>
      <c r="EQ143" s="343"/>
      <c r="ER143" s="343"/>
      <c r="ES143" s="343"/>
      <c r="ET143" s="343"/>
      <c r="EU143" s="343"/>
      <c r="EV143" s="343"/>
      <c r="EW143" s="343"/>
      <c r="EX143" s="343"/>
      <c r="EY143" s="343"/>
      <c r="EZ143" s="343"/>
      <c r="FA143" s="343"/>
      <c r="FB143" s="343"/>
      <c r="FC143" s="343"/>
      <c r="FD143" s="343"/>
      <c r="FE143" s="343"/>
      <c r="FF143" s="343"/>
      <c r="FG143" s="343"/>
      <c r="FH143" s="343"/>
      <c r="FI143" s="343"/>
      <c r="FJ143" s="343"/>
      <c r="FK143" s="343"/>
      <c r="FL143" s="343"/>
      <c r="FM143" s="343"/>
      <c r="FN143" s="343"/>
      <c r="FO143" s="343"/>
      <c r="FP143" s="343"/>
      <c r="FQ143" s="343"/>
      <c r="FR143" s="343"/>
      <c r="FS143" s="343"/>
      <c r="FT143" s="343"/>
      <c r="FU143" s="343"/>
      <c r="FV143" s="343"/>
      <c r="FW143" s="343"/>
      <c r="FX143" s="343"/>
      <c r="FY143" s="343"/>
      <c r="FZ143" s="343"/>
      <c r="GA143" s="343"/>
      <c r="GB143" s="343"/>
      <c r="GC143" s="343"/>
      <c r="GD143" s="343"/>
      <c r="GE143" s="343"/>
      <c r="GF143" s="343"/>
      <c r="GG143" s="343"/>
      <c r="GH143" s="343"/>
      <c r="GI143" s="343"/>
      <c r="GJ143" s="343"/>
      <c r="GK143" s="343"/>
      <c r="GL143" s="343"/>
      <c r="GM143" s="343"/>
      <c r="GN143" s="343"/>
      <c r="GO143" s="343"/>
      <c r="GP143" s="343"/>
      <c r="GQ143" s="343"/>
      <c r="GR143" s="343"/>
      <c r="GS143" s="343"/>
      <c r="GT143" s="343"/>
      <c r="GU143" s="343"/>
      <c r="GV143" s="343"/>
      <c r="GW143" s="343"/>
      <c r="GX143" s="343"/>
      <c r="GY143" s="343"/>
      <c r="GZ143" s="343"/>
      <c r="HA143" s="343"/>
      <c r="HB143" s="343"/>
      <c r="HC143" s="343"/>
      <c r="HD143" s="343"/>
      <c r="HE143" s="343"/>
      <c r="HF143" s="343"/>
      <c r="HG143" s="343"/>
      <c r="HH143" s="343"/>
      <c r="HI143" s="343"/>
      <c r="HJ143" s="343"/>
      <c r="HK143" s="343"/>
      <c r="HL143" s="343"/>
      <c r="HM143" s="343"/>
      <c r="HN143" s="343"/>
      <c r="HO143" s="343"/>
      <c r="HP143" s="343"/>
      <c r="HQ143" s="343"/>
      <c r="HR143" s="343"/>
      <c r="HS143" s="343"/>
      <c r="HT143" s="343"/>
      <c r="HU143" s="343"/>
      <c r="HV143" s="343"/>
      <c r="HW143" s="343"/>
      <c r="HX143" s="343"/>
      <c r="HY143" s="343"/>
      <c r="HZ143" s="343"/>
      <c r="IA143" s="343"/>
      <c r="IB143" s="343"/>
      <c r="IC143" s="343"/>
      <c r="ID143" s="343"/>
      <c r="IE143" s="343"/>
      <c r="IF143" s="343"/>
      <c r="IG143" s="343"/>
      <c r="IH143" s="343"/>
      <c r="II143" s="343"/>
      <c r="IJ143" s="343"/>
      <c r="IK143" s="343"/>
      <c r="IL143" s="343"/>
      <c r="IM143" s="343"/>
      <c r="IN143" s="343"/>
      <c r="IO143" s="343"/>
      <c r="IP143" s="343"/>
      <c r="IQ143" s="343"/>
      <c r="IR143" s="343"/>
      <c r="IS143" s="343"/>
      <c r="IT143" s="343"/>
      <c r="IU143" s="343"/>
      <c r="IV143" s="343"/>
      <c r="IW143" s="343"/>
      <c r="IX143" s="343"/>
      <c r="IY143" s="343"/>
      <c r="IZ143" s="343"/>
      <c r="JA143" s="343"/>
      <c r="JB143" s="343"/>
      <c r="JC143" s="343"/>
      <c r="JD143" s="343"/>
      <c r="JE143" s="343"/>
      <c r="JF143" s="343"/>
      <c r="JG143" s="343"/>
      <c r="JH143" s="343"/>
      <c r="JI143" s="343"/>
      <c r="JJ143" s="343"/>
      <c r="JK143" s="343"/>
      <c r="JL143" s="343"/>
      <c r="JM143" s="343"/>
      <c r="JN143" s="343"/>
      <c r="JO143" s="343"/>
      <c r="JP143" s="343"/>
      <c r="JQ143" s="343"/>
      <c r="JR143" s="343"/>
      <c r="JS143" s="343"/>
      <c r="JT143" s="343"/>
      <c r="JU143" s="343"/>
      <c r="JV143" s="343"/>
      <c r="JW143" s="343"/>
      <c r="JX143" s="343"/>
      <c r="JY143" s="343"/>
      <c r="JZ143" s="343"/>
      <c r="KA143" s="343"/>
      <c r="KB143" s="343"/>
      <c r="KC143" s="343"/>
      <c r="KD143" s="343"/>
      <c r="KE143" s="343"/>
      <c r="KF143" s="343"/>
      <c r="KG143" s="343"/>
      <c r="KH143" s="343"/>
      <c r="KI143" s="343"/>
      <c r="KJ143" s="343"/>
      <c r="KK143" s="343"/>
      <c r="KL143" s="343"/>
      <c r="KM143" s="343"/>
      <c r="KN143" s="343"/>
      <c r="KO143" s="343"/>
      <c r="KP143" s="343"/>
      <c r="KQ143" s="343"/>
      <c r="KR143" s="343"/>
      <c r="KS143" s="343"/>
      <c r="KT143" s="343"/>
      <c r="KU143" s="343"/>
      <c r="KV143" s="343"/>
      <c r="KW143" s="343"/>
      <c r="KX143" s="343"/>
      <c r="KY143" s="343"/>
      <c r="KZ143" s="343"/>
      <c r="LA143" s="343"/>
      <c r="LB143" s="343"/>
      <c r="LC143" s="343"/>
      <c r="LD143" s="343"/>
      <c r="LE143" s="343"/>
      <c r="LF143" s="343"/>
      <c r="LG143" s="343"/>
      <c r="LH143" s="343"/>
      <c r="LI143" s="343"/>
      <c r="LJ143" s="343"/>
      <c r="LK143" s="343"/>
      <c r="LL143" s="343"/>
      <c r="LM143" s="343"/>
      <c r="LN143" s="343"/>
      <c r="LO143" s="343"/>
      <c r="LP143" s="343"/>
      <c r="LQ143" s="343"/>
      <c r="LR143" s="343"/>
      <c r="LS143" s="343"/>
      <c r="LT143" s="343"/>
      <c r="LU143" s="343"/>
      <c r="LV143" s="343"/>
      <c r="LW143" s="343"/>
      <c r="LX143" s="343"/>
      <c r="LY143" s="343"/>
      <c r="LZ143" s="343"/>
      <c r="MA143" s="343"/>
      <c r="MB143" s="343"/>
      <c r="MC143" s="343"/>
      <c r="MD143" s="343"/>
      <c r="ME143" s="343"/>
      <c r="MF143" s="343"/>
      <c r="MG143" s="343"/>
      <c r="MH143" s="343"/>
      <c r="MI143" s="343"/>
      <c r="MJ143" s="343"/>
      <c r="MK143" s="343"/>
      <c r="ML143" s="343"/>
      <c r="MM143" s="343"/>
      <c r="MN143" s="343"/>
      <c r="MO143" s="343"/>
      <c r="MP143" s="343"/>
      <c r="MQ143" s="343"/>
      <c r="MR143" s="343"/>
      <c r="MS143" s="343"/>
      <c r="MT143" s="343"/>
      <c r="MU143" s="343"/>
      <c r="MV143" s="343"/>
      <c r="MW143" s="343"/>
      <c r="MX143" s="343"/>
      <c r="MY143" s="343"/>
      <c r="MZ143" s="343"/>
      <c r="NA143" s="343"/>
      <c r="NB143" s="343"/>
      <c r="NC143" s="343"/>
      <c r="ND143" s="343"/>
      <c r="NE143" s="343"/>
      <c r="NF143" s="343"/>
      <c r="NG143" s="343"/>
      <c r="NH143" s="343"/>
      <c r="NI143" s="343"/>
      <c r="NJ143" s="343"/>
      <c r="NK143" s="343"/>
      <c r="NL143" s="343"/>
      <c r="NM143" s="343"/>
      <c r="NN143" s="343"/>
      <c r="NO143" s="343"/>
      <c r="NP143" s="343"/>
      <c r="NQ143" s="343"/>
      <c r="NR143" s="343"/>
      <c r="NS143" s="343"/>
      <c r="NT143" s="343"/>
      <c r="NU143" s="343"/>
      <c r="NV143" s="343"/>
      <c r="NW143" s="343"/>
      <c r="NX143" s="343"/>
      <c r="NY143" s="343"/>
      <c r="NZ143" s="343"/>
      <c r="OA143" s="343"/>
      <c r="OB143" s="343"/>
      <c r="OC143" s="343"/>
      <c r="OD143" s="343"/>
      <c r="OE143" s="343"/>
      <c r="OF143" s="343"/>
      <c r="OG143" s="343"/>
      <c r="OH143" s="343"/>
      <c r="OI143" s="343"/>
      <c r="OJ143" s="343"/>
      <c r="OK143" s="343"/>
      <c r="OL143" s="343"/>
      <c r="OM143" s="343"/>
      <c r="ON143" s="343"/>
      <c r="OO143" s="343"/>
      <c r="OP143" s="343"/>
      <c r="OQ143" s="343"/>
      <c r="OR143" s="343"/>
      <c r="OS143" s="343"/>
      <c r="OT143" s="343"/>
      <c r="OU143" s="343"/>
      <c r="OV143" s="343"/>
      <c r="OW143" s="343"/>
      <c r="OX143" s="343"/>
      <c r="OY143" s="343"/>
      <c r="OZ143" s="343"/>
      <c r="PA143" s="343"/>
      <c r="PB143" s="343"/>
      <c r="PC143" s="343"/>
      <c r="PD143" s="343"/>
      <c r="PE143" s="343"/>
      <c r="PF143" s="343"/>
      <c r="PG143" s="343"/>
      <c r="PH143" s="343"/>
      <c r="PI143" s="343"/>
      <c r="PJ143" s="343"/>
      <c r="PK143" s="343"/>
      <c r="PL143" s="343"/>
      <c r="PM143" s="343"/>
      <c r="PN143" s="343"/>
      <c r="PO143" s="343"/>
      <c r="PP143" s="343"/>
      <c r="PQ143" s="343"/>
      <c r="PR143" s="343"/>
      <c r="PS143" s="343"/>
      <c r="PT143" s="343"/>
      <c r="PU143" s="343"/>
      <c r="PV143" s="343"/>
      <c r="PW143" s="343"/>
      <c r="PX143" s="343"/>
      <c r="PY143" s="343"/>
      <c r="PZ143" s="343"/>
      <c r="QA143" s="343"/>
      <c r="QB143" s="343"/>
      <c r="QC143" s="343"/>
      <c r="QD143" s="343"/>
      <c r="QE143" s="343"/>
      <c r="QF143" s="343"/>
      <c r="QG143" s="343"/>
      <c r="QH143" s="343"/>
      <c r="QI143" s="343"/>
      <c r="QJ143" s="343"/>
      <c r="QK143" s="343"/>
      <c r="QL143" s="343"/>
      <c r="QM143" s="343"/>
      <c r="QN143" s="343"/>
      <c r="QO143" s="343"/>
      <c r="QP143" s="343"/>
      <c r="QQ143" s="343"/>
      <c r="QR143" s="343"/>
      <c r="QS143" s="343"/>
      <c r="QT143" s="343"/>
      <c r="QU143" s="343"/>
      <c r="QV143" s="343"/>
      <c r="QW143" s="343"/>
      <c r="QX143" s="343"/>
      <c r="QY143" s="343"/>
      <c r="QZ143" s="343"/>
      <c r="RA143" s="343"/>
      <c r="RB143" s="343"/>
      <c r="RC143" s="343"/>
      <c r="RD143" s="343"/>
      <c r="RE143" s="343"/>
      <c r="RF143" s="343"/>
      <c r="RG143" s="343"/>
      <c r="RH143" s="343"/>
      <c r="RI143" s="343"/>
      <c r="RJ143" s="343"/>
      <c r="RK143" s="343"/>
      <c r="RL143" s="343"/>
      <c r="RM143" s="343"/>
      <c r="RN143" s="343"/>
      <c r="RO143" s="343"/>
      <c r="RP143" s="343"/>
      <c r="RQ143" s="343"/>
      <c r="RR143" s="343"/>
      <c r="RS143" s="343"/>
      <c r="RT143" s="343"/>
      <c r="RU143" s="343"/>
      <c r="RV143" s="343"/>
      <c r="RW143" s="343"/>
      <c r="RX143" s="343"/>
      <c r="RY143" s="343"/>
      <c r="RZ143" s="343"/>
      <c r="SA143" s="343"/>
      <c r="SB143" s="343"/>
      <c r="SC143" s="343"/>
      <c r="SD143" s="343"/>
      <c r="SE143" s="343"/>
      <c r="SF143" s="343"/>
      <c r="SG143" s="343"/>
      <c r="SH143" s="343"/>
      <c r="SI143" s="343"/>
      <c r="SJ143" s="343"/>
      <c r="SK143" s="343"/>
      <c r="SL143" s="343"/>
      <c r="SM143" s="343"/>
      <c r="SN143" s="343"/>
      <c r="SO143" s="343"/>
      <c r="SP143" s="343"/>
      <c r="SQ143" s="343"/>
      <c r="SR143" s="343"/>
      <c r="SS143" s="343"/>
      <c r="ST143" s="343"/>
      <c r="SU143" s="343"/>
      <c r="SV143" s="343"/>
      <c r="SW143" s="343"/>
      <c r="SX143" s="343"/>
      <c r="SY143" s="343"/>
      <c r="SZ143" s="343"/>
      <c r="TA143" s="343"/>
      <c r="TB143" s="343"/>
      <c r="TC143" s="343"/>
      <c r="TD143" s="343"/>
      <c r="TE143" s="343"/>
      <c r="TF143" s="343"/>
      <c r="TG143" s="343"/>
      <c r="TH143" s="343"/>
      <c r="TI143" s="343"/>
      <c r="TJ143" s="343"/>
      <c r="TK143" s="343"/>
      <c r="TL143" s="343"/>
      <c r="TM143" s="343"/>
      <c r="TN143" s="343"/>
      <c r="TO143" s="343"/>
      <c r="TP143" s="343"/>
      <c r="TQ143" s="343"/>
      <c r="TR143" s="343"/>
      <c r="TS143" s="343"/>
      <c r="TT143" s="343"/>
      <c r="TU143" s="343"/>
      <c r="TV143" s="343"/>
      <c r="TW143" s="343"/>
      <c r="TX143" s="343"/>
      <c r="TY143" s="343"/>
      <c r="TZ143" s="343"/>
      <c r="UA143" s="343"/>
      <c r="UB143" s="343"/>
      <c r="UC143" s="343"/>
      <c r="UD143" s="343"/>
      <c r="UE143" s="343"/>
      <c r="UF143" s="343"/>
      <c r="UG143" s="343"/>
      <c r="UH143" s="343"/>
      <c r="UI143" s="343"/>
      <c r="UJ143" s="343"/>
      <c r="UK143" s="343"/>
      <c r="UL143" s="343"/>
      <c r="UM143" s="343"/>
      <c r="UN143" s="343"/>
      <c r="UO143" s="343"/>
      <c r="UP143" s="343"/>
      <c r="UQ143" s="343"/>
      <c r="UR143" s="343"/>
      <c r="US143" s="343"/>
      <c r="UT143" s="343"/>
      <c r="UU143" s="343"/>
      <c r="UV143" s="343"/>
      <c r="UW143" s="343"/>
      <c r="UX143" s="343"/>
      <c r="UY143" s="343"/>
      <c r="UZ143" s="343"/>
      <c r="VA143" s="343"/>
      <c r="VB143" s="343"/>
      <c r="VC143" s="343"/>
      <c r="VD143" s="343"/>
      <c r="VE143" s="343"/>
      <c r="VF143" s="343"/>
      <c r="VG143" s="343"/>
      <c r="VH143" s="343"/>
      <c r="VI143" s="343"/>
      <c r="VJ143" s="343"/>
      <c r="VK143" s="343"/>
      <c r="VL143" s="343"/>
      <c r="VM143" s="343"/>
      <c r="VN143" s="343"/>
      <c r="VO143" s="343"/>
      <c r="VP143" s="343"/>
      <c r="VQ143" s="343"/>
      <c r="VR143" s="343"/>
      <c r="VS143" s="343"/>
      <c r="VT143" s="343"/>
      <c r="VU143" s="343"/>
      <c r="VV143" s="343"/>
      <c r="VW143" s="343"/>
      <c r="VX143" s="343"/>
      <c r="VY143" s="343"/>
      <c r="VZ143" s="343"/>
      <c r="WA143" s="343"/>
      <c r="WB143" s="343"/>
      <c r="WC143" s="343"/>
      <c r="WD143" s="343"/>
      <c r="WE143" s="343"/>
      <c r="WF143" s="343"/>
      <c r="WG143" s="343"/>
      <c r="WH143" s="343"/>
      <c r="WI143" s="343"/>
      <c r="WJ143" s="343"/>
      <c r="WK143" s="343"/>
      <c r="WL143" s="343"/>
      <c r="WM143" s="343"/>
      <c r="WN143" s="343"/>
      <c r="WO143" s="343"/>
      <c r="WP143" s="343"/>
      <c r="WQ143" s="343"/>
      <c r="WR143" s="343"/>
      <c r="WS143" s="343"/>
      <c r="WT143" s="343"/>
      <c r="WU143" s="343"/>
      <c r="WV143" s="343"/>
      <c r="WW143" s="343"/>
      <c r="WX143" s="343"/>
      <c r="WY143" s="343"/>
      <c r="WZ143" s="343"/>
      <c r="XA143" s="343"/>
      <c r="XB143" s="343"/>
      <c r="XC143" s="343"/>
      <c r="XD143" s="343"/>
      <c r="XE143" s="343"/>
      <c r="XF143" s="343"/>
      <c r="XG143" s="343"/>
      <c r="XH143" s="343"/>
      <c r="XI143" s="343"/>
      <c r="XJ143" s="343"/>
      <c r="XK143" s="343"/>
      <c r="XL143" s="343"/>
      <c r="XM143" s="343"/>
      <c r="XN143" s="343"/>
      <c r="XO143" s="343"/>
      <c r="XP143" s="343"/>
      <c r="XQ143" s="343"/>
      <c r="XR143" s="343"/>
      <c r="XS143" s="343"/>
      <c r="XT143" s="343"/>
      <c r="XU143" s="343"/>
      <c r="XV143" s="343"/>
      <c r="XW143" s="343"/>
      <c r="XX143" s="343"/>
      <c r="XY143" s="343"/>
      <c r="XZ143" s="343"/>
      <c r="YA143" s="343"/>
      <c r="YB143" s="343"/>
      <c r="YC143" s="343"/>
      <c r="YD143" s="343"/>
      <c r="YE143" s="343"/>
      <c r="YF143" s="343"/>
      <c r="YG143" s="343"/>
      <c r="YH143" s="343"/>
      <c r="YI143" s="343"/>
      <c r="YJ143" s="343"/>
      <c r="YK143" s="343"/>
      <c r="YL143" s="343"/>
      <c r="YM143" s="343"/>
      <c r="YN143" s="343"/>
      <c r="YO143" s="343"/>
      <c r="YP143" s="343"/>
      <c r="YQ143" s="343"/>
      <c r="YR143" s="343"/>
      <c r="YS143" s="343"/>
      <c r="YT143" s="343"/>
      <c r="YU143" s="343"/>
      <c r="YV143" s="343"/>
      <c r="YW143" s="343"/>
      <c r="YX143" s="343"/>
      <c r="YY143" s="343"/>
      <c r="YZ143" s="343"/>
      <c r="ZA143" s="343"/>
      <c r="ZB143" s="343"/>
      <c r="ZC143" s="343"/>
      <c r="ZD143" s="343"/>
      <c r="ZE143" s="343"/>
      <c r="ZF143" s="343"/>
      <c r="ZG143" s="343"/>
      <c r="ZH143" s="343"/>
      <c r="ZI143" s="343"/>
      <c r="ZJ143" s="343"/>
      <c r="ZK143" s="343"/>
      <c r="ZL143" s="343"/>
      <c r="ZM143" s="343"/>
      <c r="ZN143" s="343"/>
      <c r="ZO143" s="343"/>
      <c r="ZP143" s="343"/>
      <c r="ZQ143" s="343"/>
      <c r="ZR143" s="343"/>
      <c r="ZS143" s="343"/>
      <c r="ZT143" s="343"/>
      <c r="ZU143" s="343"/>
      <c r="ZV143" s="343"/>
      <c r="ZW143" s="343"/>
      <c r="ZX143" s="343"/>
      <c r="ZY143" s="343"/>
      <c r="ZZ143" s="343"/>
      <c r="AAA143" s="343"/>
      <c r="AAB143" s="343"/>
      <c r="AAC143" s="343"/>
      <c r="AAD143" s="343"/>
      <c r="AAE143" s="343"/>
      <c r="AAF143" s="343"/>
      <c r="AAG143" s="343"/>
      <c r="AAH143" s="343"/>
      <c r="AAI143" s="343"/>
      <c r="AAJ143" s="343"/>
      <c r="AAK143" s="343"/>
      <c r="AAL143" s="343"/>
      <c r="AAM143" s="343"/>
      <c r="AAN143" s="343"/>
      <c r="AAO143" s="343"/>
      <c r="AAP143" s="343"/>
      <c r="AAQ143" s="343"/>
      <c r="AAR143" s="343"/>
      <c r="AAS143" s="343"/>
      <c r="AAT143" s="343"/>
      <c r="AAU143" s="343"/>
      <c r="AAV143" s="343"/>
      <c r="AAW143" s="343"/>
      <c r="AAX143" s="343"/>
      <c r="AAY143" s="343"/>
      <c r="AAZ143" s="343"/>
      <c r="ABA143" s="343"/>
      <c r="ABB143" s="343"/>
      <c r="ABC143" s="343"/>
      <c r="ABD143" s="343"/>
      <c r="ABE143" s="343"/>
      <c r="ABF143" s="343"/>
      <c r="ABG143" s="343"/>
      <c r="ABH143" s="343"/>
      <c r="ABI143" s="343"/>
      <c r="ABJ143" s="343"/>
      <c r="ABK143" s="343"/>
      <c r="ABL143" s="343"/>
      <c r="ABM143" s="343"/>
      <c r="ABN143" s="343"/>
      <c r="ABO143" s="343"/>
      <c r="ABP143" s="343"/>
      <c r="ABQ143" s="343"/>
      <c r="ABR143" s="343"/>
      <c r="ABS143" s="343"/>
      <c r="ABT143" s="343"/>
      <c r="ABU143" s="343"/>
      <c r="ABV143" s="343"/>
      <c r="ABW143" s="343"/>
      <c r="ABX143" s="343"/>
      <c r="ABY143" s="343"/>
      <c r="ABZ143" s="343"/>
      <c r="ACA143" s="343"/>
      <c r="ACB143" s="343"/>
      <c r="ACC143" s="343"/>
      <c r="ACD143" s="343"/>
      <c r="ACE143" s="343"/>
      <c r="ACF143" s="343"/>
      <c r="ACG143" s="343"/>
      <c r="ACH143" s="343"/>
      <c r="ACI143" s="343"/>
      <c r="ACJ143" s="343"/>
      <c r="ACK143" s="343"/>
      <c r="ACL143" s="343"/>
      <c r="ACM143" s="343"/>
      <c r="ACN143" s="343"/>
      <c r="ACO143" s="343"/>
      <c r="ACP143" s="343"/>
      <c r="ACQ143" s="343"/>
      <c r="ACR143" s="343"/>
      <c r="ACS143" s="343"/>
      <c r="ACT143" s="343"/>
      <c r="ACU143" s="343"/>
      <c r="ACV143" s="343"/>
      <c r="ACW143" s="343"/>
      <c r="ACX143" s="343"/>
      <c r="ACY143" s="343"/>
      <c r="ACZ143" s="343"/>
      <c r="ADA143" s="343"/>
      <c r="ADB143" s="343"/>
      <c r="ADC143" s="343"/>
      <c r="ADD143" s="343"/>
      <c r="ADE143" s="343"/>
      <c r="ADF143" s="343"/>
      <c r="ADG143" s="343"/>
      <c r="ADH143" s="343"/>
      <c r="ADI143" s="343"/>
      <c r="ADJ143" s="343"/>
      <c r="ADK143" s="343"/>
      <c r="ADL143" s="343"/>
      <c r="ADM143" s="343"/>
      <c r="ADN143" s="343"/>
      <c r="ADO143" s="343"/>
      <c r="ADP143" s="343"/>
      <c r="ADQ143" s="343"/>
      <c r="ADR143" s="343"/>
      <c r="ADS143" s="343"/>
      <c r="ADT143" s="343"/>
      <c r="ADU143" s="343"/>
      <c r="ADV143" s="343"/>
      <c r="ADW143" s="343"/>
      <c r="ADX143" s="343"/>
      <c r="ADY143" s="343"/>
      <c r="ADZ143" s="343"/>
      <c r="AEA143" s="343"/>
      <c r="AEB143" s="343"/>
      <c r="AEC143" s="343"/>
      <c r="AED143" s="343"/>
      <c r="AEE143" s="343"/>
      <c r="AEF143" s="343"/>
      <c r="AEG143" s="343"/>
      <c r="AEH143" s="343"/>
      <c r="AEI143" s="343"/>
      <c r="AEJ143" s="343"/>
      <c r="AEK143" s="343"/>
      <c r="AEL143" s="343"/>
      <c r="AEM143" s="343"/>
      <c r="AEN143" s="343"/>
      <c r="AEO143" s="343"/>
      <c r="AEP143" s="343"/>
      <c r="AEQ143" s="343"/>
      <c r="AER143" s="343"/>
      <c r="AES143" s="343"/>
      <c r="AET143" s="343"/>
      <c r="AEU143" s="343"/>
      <c r="AEV143" s="343"/>
      <c r="AEW143" s="343"/>
      <c r="AEX143" s="343"/>
      <c r="AEY143" s="343"/>
      <c r="AEZ143" s="343"/>
      <c r="AFA143" s="343"/>
      <c r="AFB143" s="343"/>
      <c r="AFC143" s="343"/>
      <c r="AFD143" s="343"/>
      <c r="AFE143" s="343"/>
      <c r="AFF143" s="343"/>
      <c r="AFG143" s="343"/>
      <c r="AFH143" s="343"/>
      <c r="AFI143" s="343"/>
      <c r="AFJ143" s="343"/>
      <c r="AFK143" s="343"/>
      <c r="AFL143" s="343"/>
      <c r="AFM143" s="343"/>
      <c r="AFN143" s="343"/>
      <c r="AFO143" s="343"/>
      <c r="AFP143" s="343"/>
      <c r="AFQ143" s="343"/>
      <c r="AFR143" s="343"/>
      <c r="AFS143" s="343"/>
      <c r="AFT143" s="343"/>
      <c r="AFU143" s="343"/>
      <c r="AFV143" s="343"/>
      <c r="AFW143" s="343"/>
      <c r="AFX143" s="343"/>
      <c r="AFY143" s="343"/>
      <c r="AFZ143" s="343"/>
      <c r="AGA143" s="343"/>
      <c r="AGB143" s="343"/>
      <c r="AGC143" s="343"/>
      <c r="AGD143" s="343"/>
      <c r="AGE143" s="343"/>
      <c r="AGF143" s="343"/>
      <c r="AGG143" s="343"/>
      <c r="AGH143" s="343"/>
      <c r="AGI143" s="343"/>
      <c r="AGJ143" s="343"/>
      <c r="AGK143" s="343"/>
      <c r="AGL143" s="343"/>
      <c r="AGM143" s="343"/>
      <c r="AGN143" s="343"/>
      <c r="AGO143" s="343"/>
      <c r="AGP143" s="343"/>
      <c r="AGQ143" s="343"/>
      <c r="AGR143" s="343"/>
      <c r="AGS143" s="343"/>
      <c r="AGT143" s="343"/>
      <c r="AGU143" s="343"/>
      <c r="AGV143" s="343"/>
      <c r="AGW143" s="343"/>
      <c r="AGX143" s="343"/>
      <c r="AGY143" s="343"/>
      <c r="AGZ143" s="343"/>
      <c r="AHA143" s="343"/>
      <c r="AHB143" s="343"/>
      <c r="AHC143" s="343"/>
      <c r="AHD143" s="343"/>
      <c r="AHE143" s="343"/>
      <c r="AHF143" s="343"/>
      <c r="AHG143" s="343"/>
      <c r="AHH143" s="343"/>
      <c r="AHI143" s="343"/>
      <c r="AHJ143" s="343"/>
      <c r="AHK143" s="343"/>
      <c r="AHL143" s="343"/>
      <c r="AHM143" s="343"/>
      <c r="AHN143" s="343"/>
      <c r="AHO143" s="343"/>
      <c r="AHP143" s="343"/>
      <c r="AHQ143" s="343"/>
      <c r="AHR143" s="343"/>
      <c r="AHS143" s="343"/>
      <c r="AHT143" s="343"/>
      <c r="AHU143" s="343"/>
      <c r="AHV143" s="343"/>
      <c r="AHW143" s="343"/>
      <c r="AHX143" s="343"/>
      <c r="AHY143" s="343"/>
      <c r="AHZ143" s="343"/>
      <c r="AIA143" s="343"/>
      <c r="AIB143" s="343"/>
      <c r="AIC143" s="343"/>
      <c r="AID143" s="343"/>
      <c r="AIE143" s="343"/>
      <c r="AIF143" s="343"/>
      <c r="AIG143" s="343"/>
      <c r="AIH143" s="343"/>
      <c r="AII143" s="343"/>
      <c r="AIJ143" s="343"/>
      <c r="AIK143" s="343"/>
      <c r="AIL143" s="343"/>
      <c r="AIM143" s="343"/>
      <c r="AIN143" s="343"/>
      <c r="AIO143" s="343"/>
      <c r="AIP143" s="343"/>
      <c r="AIQ143" s="343"/>
      <c r="AIR143" s="343"/>
      <c r="AIS143" s="343"/>
      <c r="AIT143" s="343"/>
      <c r="AIU143" s="343"/>
      <c r="AIV143" s="343"/>
      <c r="AIW143" s="343"/>
      <c r="AIX143" s="343"/>
      <c r="AIY143" s="343"/>
      <c r="AIZ143" s="343"/>
      <c r="AJA143" s="343"/>
      <c r="AJB143" s="343"/>
      <c r="AJC143" s="343"/>
      <c r="AJD143" s="343"/>
      <c r="AJE143" s="343"/>
      <c r="AJF143" s="343"/>
      <c r="AJG143" s="343"/>
      <c r="AJH143" s="343"/>
      <c r="AJI143" s="343"/>
      <c r="AJJ143" s="343"/>
      <c r="AJK143" s="343"/>
      <c r="AJL143" s="343"/>
      <c r="AJM143" s="343"/>
      <c r="AJN143" s="343"/>
      <c r="AJO143" s="343"/>
      <c r="AJP143" s="343"/>
      <c r="AJQ143" s="343"/>
      <c r="AJR143" s="343"/>
      <c r="AJS143" s="343"/>
      <c r="AJT143" s="343"/>
      <c r="AJU143" s="343"/>
      <c r="AJV143" s="343"/>
      <c r="AJW143" s="343"/>
      <c r="AJX143" s="343"/>
      <c r="AJY143" s="343"/>
      <c r="AJZ143" s="343"/>
      <c r="AKA143" s="343"/>
      <c r="AKB143" s="343"/>
      <c r="AKC143" s="343"/>
      <c r="AKD143" s="343"/>
      <c r="AKE143" s="343"/>
      <c r="AKF143" s="343"/>
      <c r="AKG143" s="343"/>
      <c r="AKH143" s="343"/>
      <c r="AKI143" s="343"/>
      <c r="AKJ143" s="343"/>
      <c r="AKK143" s="343"/>
      <c r="AKL143" s="343"/>
      <c r="AKM143" s="343"/>
      <c r="AKN143" s="343"/>
      <c r="AKO143" s="343"/>
      <c r="AKP143" s="343"/>
      <c r="AKQ143" s="343"/>
      <c r="AKR143" s="343"/>
      <c r="AKS143" s="343"/>
      <c r="AKT143" s="343"/>
      <c r="AKU143" s="343"/>
      <c r="AKV143" s="343"/>
      <c r="AKW143" s="343"/>
      <c r="AKX143" s="343"/>
      <c r="AKY143" s="343"/>
      <c r="AKZ143" s="343"/>
      <c r="ALA143" s="343"/>
      <c r="ALB143" s="343"/>
      <c r="ALC143" s="343"/>
      <c r="ALD143" s="343"/>
      <c r="ALE143" s="343"/>
      <c r="ALF143" s="343"/>
      <c r="ALG143" s="343"/>
      <c r="ALH143" s="343"/>
      <c r="ALI143" s="343"/>
      <c r="ALJ143" s="343"/>
      <c r="ALK143" s="343"/>
      <c r="ALL143" s="343"/>
      <c r="ALM143" s="343"/>
      <c r="ALN143" s="343"/>
      <c r="ALO143" s="343"/>
      <c r="ALP143" s="343"/>
      <c r="ALQ143" s="343"/>
      <c r="ALR143" s="343"/>
      <c r="ALS143" s="343"/>
      <c r="ALT143" s="343"/>
      <c r="ALU143" s="343"/>
      <c r="ALV143" s="343"/>
      <c r="ALW143" s="343"/>
      <c r="ALX143" s="343"/>
      <c r="ALY143" s="343"/>
      <c r="ALZ143" s="343"/>
      <c r="AMA143" s="343"/>
      <c r="AMB143" s="343"/>
      <c r="AMC143" s="343"/>
      <c r="AMD143" s="343"/>
      <c r="AME143" s="343"/>
      <c r="AMF143" s="343"/>
      <c r="AMG143" s="343"/>
      <c r="AMH143" s="343"/>
      <c r="AMI143" s="343"/>
      <c r="AMJ143" s="343"/>
      <c r="AMK143" s="343"/>
      <c r="AML143" s="343"/>
      <c r="AMM143" s="343"/>
      <c r="AMN143" s="343"/>
      <c r="AMO143" s="343"/>
      <c r="AMP143" s="343"/>
      <c r="AMQ143" s="343"/>
      <c r="AMR143" s="343"/>
      <c r="AMS143" s="343"/>
      <c r="AMT143" s="343"/>
      <c r="AMU143" s="343"/>
      <c r="AMV143" s="343"/>
      <c r="AMW143" s="343"/>
      <c r="AMX143" s="343"/>
      <c r="AMY143" s="343"/>
      <c r="AMZ143" s="343"/>
      <c r="ANA143" s="343"/>
      <c r="ANB143" s="343"/>
      <c r="ANC143" s="343"/>
      <c r="AND143" s="343"/>
      <c r="ANE143" s="343"/>
      <c r="ANF143" s="343"/>
      <c r="ANG143" s="343"/>
      <c r="ANH143" s="343"/>
      <c r="ANI143" s="343"/>
      <c r="ANJ143" s="343"/>
      <c r="ANK143" s="343"/>
      <c r="ANL143" s="343"/>
      <c r="ANM143" s="343"/>
      <c r="ANN143" s="343"/>
      <c r="ANO143" s="343"/>
      <c r="ANP143" s="343"/>
      <c r="ANQ143" s="343"/>
      <c r="ANR143" s="343"/>
      <c r="ANS143" s="343"/>
      <c r="ANT143" s="343"/>
      <c r="ANU143" s="343"/>
      <c r="ANV143" s="343"/>
      <c r="ANW143" s="343"/>
      <c r="ANX143" s="343"/>
      <c r="ANY143" s="343"/>
      <c r="ANZ143" s="343"/>
      <c r="AOA143" s="343"/>
      <c r="AOB143" s="343"/>
      <c r="AOC143" s="343"/>
      <c r="AOD143" s="343"/>
      <c r="AOE143" s="343"/>
      <c r="AOF143" s="343"/>
      <c r="AOG143" s="343"/>
      <c r="AOH143" s="343"/>
      <c r="AOI143" s="343"/>
      <c r="AOJ143" s="343"/>
      <c r="AOK143" s="343"/>
      <c r="AOL143" s="343"/>
      <c r="AOM143" s="343"/>
      <c r="AON143" s="343"/>
      <c r="AOO143" s="343"/>
      <c r="AOP143" s="343"/>
      <c r="AOQ143" s="343"/>
      <c r="AOR143" s="343"/>
      <c r="AOS143" s="343"/>
      <c r="AOT143" s="343"/>
      <c r="AOU143" s="343"/>
      <c r="AOV143" s="343"/>
      <c r="AOW143" s="343"/>
      <c r="AOX143" s="343"/>
      <c r="AOY143" s="343"/>
      <c r="AOZ143" s="343"/>
      <c r="APA143" s="343"/>
      <c r="APB143" s="343"/>
      <c r="APC143" s="343"/>
      <c r="APD143" s="343"/>
      <c r="APE143" s="343"/>
      <c r="APF143" s="343"/>
      <c r="APG143" s="343"/>
      <c r="APH143" s="343"/>
      <c r="API143" s="343"/>
      <c r="APJ143" s="343"/>
      <c r="APK143" s="343"/>
      <c r="APL143" s="343"/>
      <c r="APM143" s="343"/>
      <c r="APN143" s="343"/>
      <c r="APO143" s="343"/>
      <c r="APP143" s="343"/>
      <c r="APQ143" s="343"/>
      <c r="APR143" s="343"/>
      <c r="APS143" s="343"/>
      <c r="APT143" s="343"/>
      <c r="APU143" s="343"/>
      <c r="APV143" s="343"/>
      <c r="APW143" s="343"/>
      <c r="APX143" s="343"/>
      <c r="APY143" s="343"/>
      <c r="APZ143" s="343"/>
      <c r="AQA143" s="343"/>
      <c r="AQB143" s="343"/>
      <c r="AQC143" s="343"/>
      <c r="AQD143" s="343"/>
      <c r="AQE143" s="343"/>
      <c r="AQF143" s="343"/>
      <c r="AQG143" s="343"/>
      <c r="AQH143" s="343"/>
      <c r="AQI143" s="343"/>
      <c r="AQJ143" s="343"/>
      <c r="AQK143" s="343"/>
      <c r="AQL143" s="343"/>
      <c r="AQM143" s="343"/>
      <c r="AQN143" s="343"/>
      <c r="AQO143" s="343"/>
      <c r="AQP143" s="343"/>
      <c r="AQQ143" s="343"/>
      <c r="AQR143" s="343"/>
      <c r="AQS143" s="343"/>
      <c r="AQT143" s="343"/>
      <c r="AQU143" s="343"/>
      <c r="AQV143" s="343"/>
      <c r="AQW143" s="343"/>
      <c r="AQX143" s="343"/>
      <c r="AQY143" s="343"/>
      <c r="AQZ143" s="343"/>
      <c r="ARA143" s="343"/>
      <c r="ARB143" s="343"/>
      <c r="ARC143" s="343"/>
      <c r="ARD143" s="343"/>
      <c r="ARE143" s="343"/>
      <c r="ARF143" s="343"/>
      <c r="ARG143" s="343"/>
      <c r="ARH143" s="343"/>
      <c r="ARI143" s="343"/>
      <c r="ARJ143" s="343"/>
      <c r="ARK143" s="343"/>
      <c r="ARL143" s="343"/>
      <c r="ARM143" s="343"/>
      <c r="ARN143" s="343"/>
      <c r="ARO143" s="343"/>
      <c r="ARP143" s="343"/>
      <c r="ARQ143" s="343"/>
      <c r="ARR143" s="343"/>
      <c r="ARS143" s="343"/>
      <c r="ART143" s="343"/>
      <c r="ARU143" s="343"/>
      <c r="ARV143" s="343"/>
      <c r="ARW143" s="343"/>
      <c r="ARX143" s="343"/>
      <c r="ARY143" s="343"/>
      <c r="ARZ143" s="343"/>
      <c r="ASA143" s="343"/>
      <c r="ASB143" s="343"/>
      <c r="ASC143" s="343"/>
      <c r="ASD143" s="343"/>
      <c r="ASE143" s="343"/>
      <c r="ASF143" s="343"/>
      <c r="ASG143" s="343"/>
      <c r="ASH143" s="343"/>
      <c r="ASI143" s="343"/>
      <c r="ASJ143" s="343"/>
      <c r="ASK143" s="343"/>
      <c r="ASL143" s="343"/>
      <c r="ASM143" s="343"/>
      <c r="ASN143" s="343"/>
      <c r="ASO143" s="343"/>
      <c r="ASP143" s="343"/>
      <c r="ASQ143" s="343"/>
      <c r="ASR143" s="343"/>
      <c r="ASS143" s="343"/>
      <c r="AST143" s="343"/>
      <c r="ASU143" s="343"/>
      <c r="ASV143" s="343"/>
      <c r="ASW143" s="343"/>
      <c r="ASX143" s="343"/>
      <c r="ASY143" s="343"/>
      <c r="ASZ143" s="343"/>
      <c r="ATA143" s="343"/>
      <c r="ATB143" s="343"/>
      <c r="ATC143" s="343"/>
      <c r="ATD143" s="343"/>
      <c r="ATE143" s="343"/>
      <c r="ATF143" s="343"/>
      <c r="ATG143" s="343"/>
      <c r="ATH143" s="343"/>
      <c r="ATI143" s="343"/>
      <c r="ATJ143" s="343"/>
      <c r="ATK143" s="343"/>
      <c r="ATL143" s="343"/>
      <c r="ATM143" s="343"/>
      <c r="ATN143" s="343"/>
      <c r="ATO143" s="343"/>
      <c r="ATP143" s="343"/>
      <c r="ATQ143" s="343"/>
      <c r="ATR143" s="343"/>
      <c r="ATS143" s="343"/>
      <c r="ATT143" s="343"/>
      <c r="ATU143" s="343"/>
      <c r="ATV143" s="343"/>
      <c r="ATW143" s="343"/>
      <c r="ATX143" s="343"/>
      <c r="ATY143" s="343"/>
      <c r="ATZ143" s="343"/>
      <c r="AUA143" s="343"/>
      <c r="AUB143" s="343"/>
      <c r="AUC143" s="343"/>
      <c r="AUD143" s="343"/>
      <c r="AUE143" s="343"/>
      <c r="AUF143" s="343"/>
      <c r="AUG143" s="343"/>
      <c r="AUH143" s="343"/>
      <c r="AUI143" s="343"/>
      <c r="AUJ143" s="343"/>
      <c r="AUK143" s="343"/>
      <c r="AUL143" s="343"/>
      <c r="AUM143" s="343"/>
      <c r="AUN143" s="343"/>
      <c r="AUO143" s="343"/>
      <c r="AUP143" s="343"/>
      <c r="AUQ143" s="343"/>
      <c r="AUR143" s="343"/>
      <c r="AUS143" s="343"/>
      <c r="AUT143" s="343"/>
      <c r="AUU143" s="343"/>
      <c r="AUV143" s="343"/>
      <c r="AUW143" s="343"/>
      <c r="AUX143" s="343"/>
      <c r="AUY143" s="343"/>
      <c r="AUZ143" s="343"/>
      <c r="AVA143" s="343"/>
      <c r="AVB143" s="343"/>
      <c r="AVC143" s="343"/>
      <c r="AVD143" s="343"/>
      <c r="AVE143" s="343"/>
      <c r="AVF143" s="343"/>
      <c r="AVG143" s="343"/>
      <c r="AVH143" s="343"/>
      <c r="AVI143" s="343"/>
      <c r="AVJ143" s="343"/>
      <c r="AVK143" s="343"/>
      <c r="AVL143" s="343"/>
      <c r="AVM143" s="343"/>
      <c r="AVN143" s="343"/>
      <c r="AVO143" s="343"/>
      <c r="AVP143" s="343"/>
      <c r="AVQ143" s="343"/>
      <c r="AVR143" s="343"/>
      <c r="AVS143" s="343"/>
      <c r="AVT143" s="343"/>
      <c r="AVU143" s="343"/>
      <c r="AVV143" s="343"/>
      <c r="AVW143" s="343"/>
      <c r="AVX143" s="343"/>
      <c r="AVY143" s="343"/>
      <c r="AVZ143" s="343"/>
      <c r="AWA143" s="343"/>
      <c r="AWB143" s="343"/>
      <c r="AWC143" s="343"/>
      <c r="AWD143" s="343"/>
      <c r="AWE143" s="343"/>
      <c r="AWF143" s="343"/>
      <c r="AWG143" s="343"/>
      <c r="AWH143" s="343"/>
      <c r="AWI143" s="343"/>
      <c r="AWJ143" s="343"/>
      <c r="AWK143" s="343"/>
      <c r="AWL143" s="343"/>
      <c r="AWM143" s="343"/>
      <c r="AWN143" s="343"/>
      <c r="AWO143" s="343"/>
      <c r="AWP143" s="343"/>
      <c r="AWQ143" s="343"/>
      <c r="AWR143" s="343"/>
      <c r="AWS143" s="343"/>
      <c r="AWT143" s="343"/>
      <c r="AWU143" s="343"/>
      <c r="AWV143" s="343"/>
      <c r="AWW143" s="343"/>
      <c r="AWX143" s="343"/>
      <c r="AWY143" s="343"/>
      <c r="AWZ143" s="343"/>
      <c r="AXA143" s="343"/>
      <c r="AXB143" s="343"/>
      <c r="AXC143" s="343"/>
      <c r="AXD143" s="343"/>
      <c r="AXE143" s="343"/>
      <c r="AXF143" s="343"/>
      <c r="AXG143" s="343"/>
      <c r="AXH143" s="343"/>
      <c r="AXI143" s="343"/>
      <c r="AXJ143" s="343"/>
      <c r="AXK143" s="343"/>
      <c r="AXL143" s="343"/>
      <c r="AXM143" s="343"/>
      <c r="AXN143" s="343"/>
      <c r="AXO143" s="343"/>
      <c r="AXP143" s="343"/>
      <c r="AXQ143" s="343"/>
      <c r="AXR143" s="343"/>
      <c r="AXS143" s="343"/>
      <c r="AXT143" s="343"/>
      <c r="AXU143" s="343"/>
      <c r="AXV143" s="343"/>
      <c r="AXW143" s="343"/>
      <c r="AXX143" s="343"/>
      <c r="AXY143" s="343"/>
      <c r="AXZ143" s="343"/>
      <c r="AYA143" s="343"/>
      <c r="AYB143" s="343"/>
      <c r="AYC143" s="343"/>
      <c r="AYD143" s="343"/>
      <c r="AYE143" s="343"/>
      <c r="AYF143" s="343"/>
      <c r="AYG143" s="343"/>
      <c r="AYH143" s="343"/>
      <c r="AYI143" s="343"/>
      <c r="AYJ143" s="343"/>
      <c r="AYK143" s="343"/>
      <c r="AYL143" s="343"/>
      <c r="AYM143" s="343"/>
      <c r="AYN143" s="343"/>
      <c r="AYO143" s="343"/>
      <c r="AYP143" s="343"/>
      <c r="AYQ143" s="343"/>
      <c r="AYR143" s="343"/>
      <c r="AYS143" s="343"/>
      <c r="AYT143" s="343"/>
      <c r="AYU143" s="343"/>
      <c r="AYV143" s="343"/>
      <c r="AYW143" s="343"/>
      <c r="AYX143" s="343"/>
      <c r="AYY143" s="343"/>
      <c r="AYZ143" s="343"/>
      <c r="AZA143" s="343"/>
      <c r="AZB143" s="343"/>
      <c r="AZC143" s="343"/>
      <c r="AZD143" s="343"/>
      <c r="AZE143" s="343"/>
      <c r="AZF143" s="343"/>
      <c r="AZG143" s="343"/>
      <c r="AZH143" s="343"/>
      <c r="AZI143" s="343"/>
      <c r="AZJ143" s="343"/>
      <c r="AZK143" s="343"/>
      <c r="AZL143" s="343"/>
      <c r="AZM143" s="343"/>
      <c r="AZN143" s="343"/>
      <c r="AZO143" s="343"/>
      <c r="AZP143" s="343"/>
      <c r="AZQ143" s="343"/>
      <c r="AZR143" s="343"/>
      <c r="AZS143" s="343"/>
      <c r="AZT143" s="343"/>
      <c r="AZU143" s="343"/>
      <c r="AZV143" s="343"/>
      <c r="AZW143" s="343"/>
      <c r="AZX143" s="343"/>
      <c r="AZY143" s="343"/>
      <c r="AZZ143" s="343"/>
      <c r="BAA143" s="343"/>
      <c r="BAB143" s="343"/>
      <c r="BAC143" s="343"/>
      <c r="BAD143" s="343"/>
      <c r="BAE143" s="343"/>
      <c r="BAF143" s="343"/>
      <c r="BAG143" s="343"/>
      <c r="BAH143" s="343"/>
      <c r="BAI143" s="343"/>
      <c r="BAJ143" s="343"/>
      <c r="BAK143" s="343"/>
      <c r="BAL143" s="343"/>
      <c r="BAM143" s="343"/>
      <c r="BAN143" s="343"/>
      <c r="BAO143" s="343"/>
      <c r="BAP143" s="343"/>
      <c r="BAQ143" s="343"/>
      <c r="BAR143" s="343"/>
      <c r="BAS143" s="343"/>
      <c r="BAT143" s="343"/>
      <c r="BAU143" s="343"/>
      <c r="BAV143" s="343"/>
      <c r="BAW143" s="343"/>
      <c r="BAX143" s="343"/>
      <c r="BAY143" s="343"/>
      <c r="BAZ143" s="343"/>
      <c r="BBA143" s="343"/>
      <c r="BBB143" s="343"/>
      <c r="BBC143" s="343"/>
      <c r="BBD143" s="343"/>
      <c r="BBE143" s="343"/>
      <c r="BBF143" s="343"/>
      <c r="BBG143" s="343"/>
      <c r="BBH143" s="343"/>
      <c r="BBI143" s="343"/>
      <c r="BBJ143" s="343"/>
      <c r="BBK143" s="343"/>
      <c r="BBL143" s="343"/>
      <c r="BBM143" s="343"/>
      <c r="BBN143" s="343"/>
      <c r="BBO143" s="343"/>
      <c r="BBP143" s="343"/>
      <c r="BBQ143" s="343"/>
      <c r="BBR143" s="343"/>
      <c r="BBS143" s="343"/>
      <c r="BBT143" s="343"/>
      <c r="BBU143" s="343"/>
      <c r="BBV143" s="343"/>
      <c r="BBW143" s="343"/>
      <c r="BBX143" s="343"/>
      <c r="BBY143" s="343"/>
      <c r="BBZ143" s="343"/>
      <c r="BCA143" s="343"/>
      <c r="BCB143" s="343"/>
      <c r="BCC143" s="343"/>
      <c r="BCD143" s="343"/>
      <c r="BCE143" s="343"/>
      <c r="BCF143" s="343"/>
      <c r="BCG143" s="343"/>
      <c r="BCH143" s="343"/>
      <c r="BCI143" s="343"/>
      <c r="BCJ143" s="343"/>
      <c r="BCK143" s="343"/>
      <c r="BCL143" s="343"/>
      <c r="BCM143" s="343"/>
      <c r="BCN143" s="343"/>
      <c r="BCO143" s="343"/>
      <c r="BCP143" s="343"/>
      <c r="BCQ143" s="343"/>
      <c r="BCR143" s="343"/>
      <c r="BCS143" s="343"/>
      <c r="BCT143" s="343"/>
      <c r="BCU143" s="343"/>
      <c r="BCV143" s="343"/>
      <c r="BCW143" s="343"/>
      <c r="BCX143" s="343"/>
      <c r="BCY143" s="343"/>
      <c r="BCZ143" s="343"/>
      <c r="BDA143" s="343"/>
      <c r="BDB143" s="343"/>
      <c r="BDC143" s="343"/>
      <c r="BDD143" s="343"/>
      <c r="BDE143" s="343"/>
      <c r="BDF143" s="343"/>
      <c r="BDG143" s="343"/>
      <c r="BDH143" s="343"/>
      <c r="BDI143" s="343"/>
      <c r="BDJ143" s="343"/>
      <c r="BDK143" s="343"/>
      <c r="BDL143" s="343"/>
      <c r="BDM143" s="343"/>
      <c r="BDN143" s="343"/>
      <c r="BDO143" s="343"/>
      <c r="BDP143" s="343"/>
      <c r="BDQ143" s="343"/>
      <c r="BDR143" s="343"/>
      <c r="BDS143" s="343"/>
      <c r="BDT143" s="343"/>
      <c r="BDU143" s="343"/>
      <c r="BDV143" s="343"/>
      <c r="BDW143" s="343"/>
      <c r="BDX143" s="343"/>
      <c r="BDY143" s="343"/>
      <c r="BDZ143" s="343"/>
      <c r="BEA143" s="343"/>
      <c r="BEB143" s="343"/>
      <c r="BEC143" s="343"/>
      <c r="BED143" s="343"/>
      <c r="BEE143" s="343"/>
      <c r="BEF143" s="343"/>
      <c r="BEG143" s="343"/>
      <c r="BEH143" s="343"/>
      <c r="BEI143" s="343"/>
      <c r="BEJ143" s="343"/>
      <c r="BEK143" s="343"/>
      <c r="BEL143" s="343"/>
      <c r="BEM143" s="343"/>
      <c r="BEN143" s="343"/>
      <c r="BEO143" s="343"/>
      <c r="BEP143" s="343"/>
      <c r="BEQ143" s="343"/>
      <c r="BER143" s="343"/>
      <c r="BES143" s="343"/>
      <c r="BET143" s="343"/>
      <c r="BEU143" s="343"/>
      <c r="BEV143" s="343"/>
      <c r="BEW143" s="343"/>
      <c r="BEX143" s="343"/>
      <c r="BEY143" s="343"/>
      <c r="BEZ143" s="343"/>
      <c r="BFA143" s="343"/>
      <c r="BFB143" s="343"/>
      <c r="BFC143" s="343"/>
      <c r="BFD143" s="343"/>
      <c r="BFE143" s="343"/>
      <c r="BFF143" s="343"/>
      <c r="BFG143" s="343"/>
      <c r="BFH143" s="343"/>
      <c r="BFI143" s="343"/>
      <c r="BFJ143" s="343"/>
      <c r="BFK143" s="343"/>
      <c r="BFL143" s="343"/>
      <c r="BFM143" s="343"/>
      <c r="BFN143" s="343"/>
      <c r="BFO143" s="343"/>
      <c r="BFP143" s="343"/>
      <c r="BFQ143" s="343"/>
      <c r="BFR143" s="343"/>
      <c r="BFS143" s="343"/>
      <c r="BFT143" s="343"/>
      <c r="BFU143" s="343"/>
      <c r="BFV143" s="343"/>
      <c r="BFW143" s="343"/>
      <c r="BFX143" s="343"/>
      <c r="BFY143" s="343"/>
      <c r="BFZ143" s="343"/>
      <c r="BGA143" s="343"/>
      <c r="BGB143" s="343"/>
      <c r="BGC143" s="343"/>
      <c r="BGD143" s="343"/>
      <c r="BGE143" s="343"/>
      <c r="BGF143" s="343"/>
      <c r="BGG143" s="343"/>
      <c r="BGH143" s="343"/>
      <c r="BGI143" s="343"/>
      <c r="BGJ143" s="343"/>
      <c r="BGK143" s="343"/>
      <c r="BGL143" s="343"/>
      <c r="BGM143" s="343"/>
      <c r="BGN143" s="343"/>
      <c r="BGO143" s="343"/>
      <c r="BGP143" s="343"/>
      <c r="BGQ143" s="343"/>
      <c r="BGR143" s="343"/>
      <c r="BGS143" s="343"/>
      <c r="BGT143" s="343"/>
      <c r="BGU143" s="343"/>
      <c r="BGV143" s="343"/>
      <c r="BGW143" s="343"/>
      <c r="BGX143" s="343"/>
      <c r="BGY143" s="343"/>
      <c r="BGZ143" s="343"/>
      <c r="BHA143" s="343"/>
      <c r="BHB143" s="343"/>
      <c r="BHC143" s="343"/>
      <c r="BHD143" s="343"/>
      <c r="BHE143" s="343"/>
      <c r="BHF143" s="343"/>
      <c r="BHG143" s="343"/>
      <c r="BHH143" s="343"/>
      <c r="BHI143" s="343"/>
      <c r="BHJ143" s="343"/>
      <c r="BHK143" s="343"/>
      <c r="BHL143" s="343"/>
      <c r="BHM143" s="343"/>
      <c r="BHN143" s="343"/>
      <c r="BHO143" s="343"/>
      <c r="BHP143" s="343"/>
      <c r="BHQ143" s="343"/>
      <c r="BHR143" s="343"/>
      <c r="BHS143" s="343"/>
      <c r="BHT143" s="343"/>
      <c r="BHU143" s="343"/>
      <c r="BHV143" s="343"/>
      <c r="BHW143" s="343"/>
      <c r="BHX143" s="343"/>
      <c r="BHY143" s="343"/>
      <c r="BHZ143" s="343"/>
      <c r="BIA143" s="343"/>
      <c r="BIB143" s="343"/>
      <c r="BIC143" s="343"/>
      <c r="BID143" s="343"/>
      <c r="BIE143" s="343"/>
      <c r="BIF143" s="343"/>
      <c r="BIG143" s="343"/>
      <c r="BIH143" s="343"/>
      <c r="BII143" s="343"/>
      <c r="BIJ143" s="343"/>
      <c r="BIK143" s="343"/>
      <c r="BIL143" s="343"/>
      <c r="BIM143" s="343"/>
      <c r="BIN143" s="343"/>
      <c r="BIO143" s="343"/>
      <c r="BIP143" s="343"/>
      <c r="BIQ143" s="343"/>
      <c r="BIR143" s="343"/>
      <c r="BIS143" s="343"/>
      <c r="BIT143" s="343"/>
      <c r="BIU143" s="343"/>
      <c r="BIV143" s="343"/>
      <c r="BIW143" s="343"/>
      <c r="BIX143" s="343"/>
      <c r="BIY143" s="343"/>
      <c r="BIZ143" s="343"/>
      <c r="BJA143" s="343"/>
      <c r="BJB143" s="343"/>
      <c r="BJC143" s="343"/>
      <c r="BJD143" s="343"/>
      <c r="BJE143" s="343"/>
      <c r="BJF143" s="343"/>
      <c r="BJG143" s="343"/>
      <c r="BJH143" s="343"/>
      <c r="BJI143" s="343"/>
      <c r="BJJ143" s="343"/>
      <c r="BJK143" s="343"/>
      <c r="BJL143" s="343"/>
      <c r="BJM143" s="343"/>
      <c r="BJN143" s="343"/>
      <c r="BJO143" s="343"/>
      <c r="BJP143" s="343"/>
      <c r="BJQ143" s="343"/>
      <c r="BJR143" s="343"/>
      <c r="BJS143" s="343"/>
      <c r="BJT143" s="343"/>
      <c r="BJU143" s="343"/>
      <c r="BJV143" s="343"/>
      <c r="BJW143" s="343"/>
      <c r="BJX143" s="343"/>
      <c r="BJY143" s="343"/>
      <c r="BJZ143" s="343"/>
      <c r="BKA143" s="343"/>
      <c r="BKB143" s="343"/>
      <c r="BKC143" s="343"/>
      <c r="BKD143" s="343"/>
      <c r="BKE143" s="343"/>
      <c r="BKF143" s="343"/>
      <c r="BKG143" s="343"/>
      <c r="BKH143" s="343"/>
      <c r="BKI143" s="343"/>
      <c r="BKJ143" s="343"/>
      <c r="BKK143" s="343"/>
      <c r="BKL143" s="343"/>
      <c r="BKM143" s="343"/>
      <c r="BKN143" s="343"/>
      <c r="BKO143" s="343"/>
      <c r="BKP143" s="343"/>
      <c r="BKQ143" s="343"/>
      <c r="BKR143" s="343"/>
      <c r="BKS143" s="343"/>
      <c r="BKT143" s="343"/>
      <c r="BKU143" s="343"/>
      <c r="BKV143" s="343"/>
      <c r="BKW143" s="343"/>
      <c r="BKX143" s="343"/>
      <c r="BKY143" s="343"/>
      <c r="BKZ143" s="343"/>
      <c r="BLA143" s="343"/>
      <c r="BLB143" s="343"/>
      <c r="BLC143" s="343"/>
      <c r="BLD143" s="343"/>
      <c r="BLE143" s="343"/>
      <c r="BLF143" s="343"/>
      <c r="BLG143" s="343"/>
      <c r="BLH143" s="343"/>
      <c r="BLI143" s="343"/>
      <c r="BLJ143" s="343"/>
      <c r="BLK143" s="343"/>
      <c r="BLL143" s="343"/>
      <c r="BLM143" s="343"/>
      <c r="BLN143" s="343"/>
      <c r="BLO143" s="343"/>
      <c r="BLP143" s="343"/>
      <c r="BLQ143" s="343"/>
      <c r="BLR143" s="343"/>
      <c r="BLS143" s="343"/>
      <c r="BLT143" s="343"/>
      <c r="BLU143" s="343"/>
      <c r="BLV143" s="343"/>
      <c r="BLW143" s="343"/>
      <c r="BLX143" s="343"/>
      <c r="BLY143" s="343"/>
      <c r="BLZ143" s="343"/>
      <c r="BMA143" s="343"/>
      <c r="BMB143" s="343"/>
      <c r="BMC143" s="343"/>
      <c r="BMD143" s="343"/>
      <c r="BME143" s="343"/>
      <c r="BMF143" s="343"/>
      <c r="BMG143" s="343"/>
      <c r="BMH143" s="343"/>
      <c r="BMI143" s="343"/>
      <c r="BMJ143" s="343"/>
      <c r="BMK143" s="343"/>
      <c r="BML143" s="343"/>
      <c r="BMM143" s="343"/>
      <c r="BMN143" s="343"/>
      <c r="BMO143" s="343"/>
      <c r="BMP143" s="343"/>
      <c r="BMQ143" s="343"/>
      <c r="BMR143" s="343"/>
      <c r="BMS143" s="343"/>
      <c r="BMT143" s="343"/>
      <c r="BMU143" s="343"/>
      <c r="BMV143" s="343"/>
      <c r="BMW143" s="343"/>
      <c r="BMX143" s="343"/>
      <c r="BMY143" s="343"/>
      <c r="BMZ143" s="343"/>
      <c r="BNA143" s="343"/>
      <c r="BNB143" s="343"/>
      <c r="BNC143" s="343"/>
      <c r="BND143" s="343"/>
      <c r="BNE143" s="343"/>
      <c r="BNF143" s="343"/>
      <c r="BNG143" s="343"/>
      <c r="BNH143" s="343"/>
      <c r="BNI143" s="343"/>
      <c r="BNJ143" s="343"/>
      <c r="BNK143" s="343"/>
      <c r="BNL143" s="343"/>
      <c r="BNM143" s="343"/>
      <c r="BNN143" s="343"/>
      <c r="BNO143" s="343"/>
      <c r="BNP143" s="343"/>
      <c r="BNQ143" s="343"/>
      <c r="BNR143" s="343"/>
      <c r="BNS143" s="343"/>
      <c r="BNT143" s="343"/>
      <c r="BNU143" s="343"/>
      <c r="BNV143" s="343"/>
      <c r="BNW143" s="343"/>
      <c r="BNX143" s="343"/>
      <c r="BNY143" s="343"/>
      <c r="BNZ143" s="343"/>
      <c r="BOA143" s="343"/>
      <c r="BOB143" s="343"/>
      <c r="BOC143" s="343"/>
      <c r="BOD143" s="343"/>
      <c r="BOE143" s="343"/>
      <c r="BOF143" s="343"/>
      <c r="BOG143" s="343"/>
      <c r="BOH143" s="343"/>
      <c r="BOI143" s="343"/>
      <c r="BOJ143" s="343"/>
      <c r="BOK143" s="343"/>
      <c r="BOL143" s="343"/>
      <c r="BOM143" s="343"/>
      <c r="BON143" s="343"/>
      <c r="BOO143" s="343"/>
      <c r="BOP143" s="343"/>
      <c r="BOQ143" s="343"/>
      <c r="BOR143" s="343"/>
      <c r="BOS143" s="343"/>
      <c r="BOT143" s="343"/>
      <c r="BOU143" s="343"/>
      <c r="BOV143" s="343"/>
      <c r="BOW143" s="343"/>
      <c r="BOX143" s="343"/>
      <c r="BOY143" s="343"/>
      <c r="BOZ143" s="343"/>
      <c r="BPA143" s="343"/>
      <c r="BPB143" s="343"/>
      <c r="BPC143" s="343"/>
      <c r="BPD143" s="343"/>
      <c r="BPE143" s="343"/>
      <c r="BPF143" s="343"/>
      <c r="BPG143" s="343"/>
      <c r="BPH143" s="343"/>
      <c r="BPI143" s="343"/>
      <c r="BPJ143" s="343"/>
      <c r="BPK143" s="343"/>
      <c r="BPL143" s="343"/>
      <c r="BPM143" s="343"/>
      <c r="BPN143" s="343"/>
      <c r="BPO143" s="343"/>
      <c r="BPP143" s="343"/>
      <c r="BPQ143" s="343"/>
      <c r="BPR143" s="343"/>
      <c r="BPS143" s="343"/>
      <c r="BPT143" s="343"/>
      <c r="BPU143" s="343"/>
      <c r="BPV143" s="343"/>
      <c r="BPW143" s="343"/>
      <c r="BPX143" s="343"/>
      <c r="BPY143" s="343"/>
      <c r="BPZ143" s="343"/>
      <c r="BQA143" s="343"/>
      <c r="BQB143" s="343"/>
      <c r="BQC143" s="343"/>
      <c r="BQD143" s="343"/>
      <c r="BQE143" s="343"/>
      <c r="BQF143" s="343"/>
      <c r="BQG143" s="343"/>
      <c r="BQH143" s="343"/>
      <c r="BQI143" s="343"/>
      <c r="BQJ143" s="343"/>
      <c r="BQK143" s="343"/>
      <c r="BQL143" s="343"/>
      <c r="BQM143" s="343"/>
      <c r="BQN143" s="343"/>
      <c r="BQO143" s="343"/>
      <c r="BQP143" s="343"/>
      <c r="BQQ143" s="343"/>
      <c r="BQR143" s="343"/>
      <c r="BQS143" s="343"/>
      <c r="BQT143" s="343"/>
      <c r="BQU143" s="343"/>
      <c r="BQV143" s="343"/>
      <c r="BQW143" s="343"/>
      <c r="BQX143" s="343"/>
      <c r="BQY143" s="343"/>
      <c r="BQZ143" s="343"/>
      <c r="BRA143" s="343"/>
      <c r="BRB143" s="343"/>
      <c r="BRC143" s="343"/>
      <c r="BRD143" s="343"/>
      <c r="BRE143" s="343"/>
      <c r="BRF143" s="343"/>
      <c r="BRG143" s="343"/>
      <c r="BRH143" s="343"/>
      <c r="BRI143" s="343"/>
      <c r="BRJ143" s="343"/>
      <c r="BRK143" s="343"/>
      <c r="BRL143" s="343"/>
      <c r="BRM143" s="343"/>
      <c r="BRN143" s="343"/>
      <c r="BRO143" s="343"/>
      <c r="BRP143" s="343"/>
      <c r="BRQ143" s="343"/>
      <c r="BRR143" s="343"/>
      <c r="BRS143" s="343"/>
      <c r="BRT143" s="343"/>
      <c r="BRU143" s="343"/>
      <c r="BRV143" s="343"/>
      <c r="BRW143" s="343"/>
      <c r="BRX143" s="343"/>
      <c r="BRY143" s="343"/>
      <c r="BRZ143" s="343"/>
      <c r="BSA143" s="343"/>
      <c r="BSB143" s="343"/>
      <c r="BSC143" s="343"/>
      <c r="BSD143" s="343"/>
      <c r="BSE143" s="343"/>
      <c r="BSF143" s="343"/>
      <c r="BSG143" s="343"/>
      <c r="BSH143" s="343"/>
      <c r="BSI143" s="343"/>
      <c r="BSJ143" s="343"/>
      <c r="BSK143" s="343"/>
      <c r="BSL143" s="343"/>
      <c r="BSM143" s="343"/>
      <c r="BSN143" s="343"/>
      <c r="BSO143" s="343"/>
      <c r="BSP143" s="343"/>
      <c r="BSQ143" s="343"/>
      <c r="BSR143" s="343"/>
      <c r="BSS143" s="343"/>
      <c r="BST143" s="343"/>
      <c r="BSU143" s="343"/>
      <c r="BSV143" s="343"/>
      <c r="BSW143" s="343"/>
      <c r="BSX143" s="343"/>
      <c r="BSY143" s="343"/>
      <c r="BSZ143" s="343"/>
      <c r="BTA143" s="343"/>
      <c r="BTB143" s="343"/>
      <c r="BTC143" s="343"/>
      <c r="BTD143" s="343"/>
      <c r="BTE143" s="343"/>
      <c r="BTF143" s="343"/>
      <c r="BTG143" s="343"/>
      <c r="BTH143" s="343"/>
      <c r="BTI143" s="343"/>
      <c r="BTJ143" s="343"/>
      <c r="BTK143" s="343"/>
      <c r="BTL143" s="343"/>
      <c r="BTM143" s="343"/>
      <c r="BTN143" s="343"/>
      <c r="BTO143" s="343"/>
      <c r="BTP143" s="343"/>
      <c r="BTQ143" s="343"/>
      <c r="BTR143" s="343"/>
      <c r="BTS143" s="343"/>
      <c r="BTT143" s="343"/>
      <c r="BTU143" s="343"/>
      <c r="BTV143" s="343"/>
      <c r="BTW143" s="343"/>
      <c r="BTX143" s="343"/>
      <c r="BTY143" s="343"/>
      <c r="BTZ143" s="343"/>
      <c r="BUA143" s="343"/>
      <c r="BUB143" s="343"/>
      <c r="BUC143" s="343"/>
      <c r="BUD143" s="343"/>
      <c r="BUE143" s="343"/>
      <c r="BUF143" s="343"/>
      <c r="BUG143" s="343"/>
      <c r="BUH143" s="343"/>
      <c r="BUI143" s="343"/>
      <c r="BUJ143" s="343"/>
      <c r="BUK143" s="343"/>
      <c r="BUL143" s="343"/>
      <c r="BUM143" s="343"/>
      <c r="BUN143" s="343"/>
      <c r="BUO143" s="343"/>
      <c r="BUP143" s="343"/>
      <c r="BUQ143" s="343"/>
      <c r="BUR143" s="343"/>
      <c r="BUS143" s="343"/>
      <c r="BUT143" s="343"/>
      <c r="BUU143" s="343"/>
      <c r="BUV143" s="343"/>
      <c r="BUW143" s="343"/>
      <c r="BUX143" s="343"/>
      <c r="BUY143" s="343"/>
      <c r="BUZ143" s="343"/>
      <c r="BVA143" s="343"/>
      <c r="BVB143" s="343"/>
      <c r="BVC143" s="343"/>
      <c r="BVD143" s="343"/>
      <c r="BVE143" s="343"/>
      <c r="BVF143" s="343"/>
      <c r="BVG143" s="343"/>
      <c r="BVH143" s="343"/>
      <c r="BVI143" s="343"/>
      <c r="BVJ143" s="343"/>
      <c r="BVK143" s="343"/>
      <c r="BVL143" s="343"/>
      <c r="BVM143" s="343"/>
      <c r="BVN143" s="343"/>
      <c r="BVO143" s="343"/>
      <c r="BVP143" s="343"/>
      <c r="BVQ143" s="343"/>
      <c r="BVR143" s="343"/>
      <c r="BVS143" s="343"/>
      <c r="BVT143" s="343"/>
      <c r="BVU143" s="343"/>
      <c r="BVV143" s="343"/>
      <c r="BVW143" s="343"/>
      <c r="BVX143" s="343"/>
      <c r="BVY143" s="343"/>
      <c r="BVZ143" s="343"/>
      <c r="BWA143" s="343"/>
      <c r="BWB143" s="343"/>
      <c r="BWC143" s="343"/>
      <c r="BWD143" s="343"/>
      <c r="BWE143" s="343"/>
      <c r="BWF143" s="343"/>
      <c r="BWG143" s="343"/>
      <c r="BWH143" s="343"/>
      <c r="BWI143" s="343"/>
      <c r="BWJ143" s="343"/>
      <c r="BWK143" s="343"/>
      <c r="BWL143" s="343"/>
      <c r="BWM143" s="343"/>
      <c r="BWN143" s="343"/>
      <c r="BWO143" s="343"/>
      <c r="BWP143" s="343"/>
      <c r="BWQ143" s="343"/>
      <c r="BWR143" s="343"/>
      <c r="BWS143" s="343"/>
      <c r="BWT143" s="343"/>
      <c r="BWU143" s="343"/>
      <c r="BWV143" s="343"/>
      <c r="BWW143" s="343"/>
      <c r="BWX143" s="343"/>
      <c r="BWY143" s="343"/>
      <c r="BWZ143" s="343"/>
      <c r="BXA143" s="343"/>
      <c r="BXB143" s="343"/>
      <c r="BXC143" s="343"/>
      <c r="BXD143" s="343"/>
      <c r="BXE143" s="343"/>
      <c r="BXF143" s="343"/>
      <c r="BXG143" s="343"/>
      <c r="BXH143" s="343"/>
      <c r="BXI143" s="343"/>
      <c r="BXJ143" s="343"/>
      <c r="BXK143" s="343"/>
      <c r="BXL143" s="343"/>
      <c r="BXM143" s="343"/>
      <c r="BXN143" s="343"/>
      <c r="BXO143" s="343"/>
      <c r="BXP143" s="343"/>
      <c r="BXQ143" s="343"/>
      <c r="BXR143" s="343"/>
      <c r="BXS143" s="343"/>
      <c r="BXT143" s="343"/>
      <c r="BXU143" s="343"/>
      <c r="BXV143" s="343"/>
      <c r="BXW143" s="343"/>
      <c r="BXX143" s="343"/>
      <c r="BXY143" s="343"/>
      <c r="BXZ143" s="343"/>
      <c r="BYA143" s="343"/>
      <c r="BYB143" s="343"/>
      <c r="BYC143" s="343"/>
      <c r="BYD143" s="343"/>
      <c r="BYE143" s="343"/>
      <c r="BYF143" s="343"/>
      <c r="BYG143" s="343"/>
      <c r="BYH143" s="343"/>
      <c r="BYI143" s="343"/>
      <c r="BYJ143" s="343"/>
      <c r="BYK143" s="343"/>
      <c r="BYL143" s="343"/>
      <c r="BYM143" s="343"/>
      <c r="BYN143" s="343"/>
      <c r="BYO143" s="343"/>
      <c r="BYP143" s="343"/>
      <c r="BYQ143" s="343"/>
      <c r="BYR143" s="343"/>
      <c r="BYS143" s="343"/>
      <c r="BYT143" s="343"/>
      <c r="BYU143" s="343"/>
      <c r="BYV143" s="343"/>
      <c r="BYW143" s="343"/>
      <c r="BYX143" s="343"/>
      <c r="BYY143" s="343"/>
      <c r="BYZ143" s="343"/>
      <c r="BZA143" s="343"/>
      <c r="BZB143" s="343"/>
      <c r="BZC143" s="343"/>
      <c r="BZD143" s="343"/>
      <c r="BZE143" s="343"/>
      <c r="BZF143" s="343"/>
      <c r="BZG143" s="343"/>
      <c r="BZH143" s="343"/>
      <c r="BZI143" s="343"/>
      <c r="BZJ143" s="343"/>
      <c r="BZK143" s="343"/>
      <c r="BZL143" s="343"/>
      <c r="BZM143" s="343"/>
      <c r="BZN143" s="343"/>
      <c r="BZO143" s="343"/>
      <c r="BZP143" s="343"/>
      <c r="BZQ143" s="343"/>
      <c r="BZR143" s="343"/>
      <c r="BZS143" s="343"/>
      <c r="BZT143" s="343"/>
      <c r="BZU143" s="343"/>
      <c r="BZV143" s="343"/>
      <c r="BZW143" s="343"/>
      <c r="BZX143" s="343"/>
      <c r="BZY143" s="343"/>
      <c r="BZZ143" s="343"/>
      <c r="CAA143" s="343"/>
      <c r="CAB143" s="343"/>
      <c r="CAC143" s="343"/>
      <c r="CAD143" s="343"/>
      <c r="CAE143" s="343"/>
      <c r="CAF143" s="343"/>
      <c r="CAG143" s="343"/>
      <c r="CAH143" s="343"/>
      <c r="CAI143" s="343"/>
      <c r="CAJ143" s="343"/>
      <c r="CAK143" s="343"/>
      <c r="CAL143" s="343"/>
      <c r="CAM143" s="343"/>
      <c r="CAN143" s="343"/>
      <c r="CAO143" s="343"/>
      <c r="CAP143" s="343"/>
      <c r="CAQ143" s="343"/>
      <c r="CAR143" s="343"/>
      <c r="CAS143" s="343"/>
      <c r="CAT143" s="343"/>
      <c r="CAU143" s="343"/>
      <c r="CAV143" s="343"/>
      <c r="CAW143" s="343"/>
      <c r="CAX143" s="343"/>
      <c r="CAY143" s="343"/>
      <c r="CAZ143" s="343"/>
      <c r="CBA143" s="343"/>
      <c r="CBB143" s="343"/>
      <c r="CBC143" s="343"/>
      <c r="CBD143" s="343"/>
      <c r="CBE143" s="343"/>
      <c r="CBF143" s="343"/>
      <c r="CBG143" s="343"/>
      <c r="CBH143" s="343"/>
      <c r="CBI143" s="343"/>
      <c r="CBJ143" s="343"/>
      <c r="CBK143" s="343"/>
      <c r="CBL143" s="343"/>
      <c r="CBM143" s="343"/>
      <c r="CBN143" s="343"/>
      <c r="CBO143" s="343"/>
      <c r="CBP143" s="343"/>
      <c r="CBQ143" s="343"/>
      <c r="CBR143" s="343"/>
      <c r="CBS143" s="343"/>
      <c r="CBT143" s="343"/>
      <c r="CBU143" s="343"/>
      <c r="CBV143" s="343"/>
      <c r="CBW143" s="343"/>
      <c r="CBX143" s="343"/>
      <c r="CBY143" s="343"/>
      <c r="CBZ143" s="343"/>
      <c r="CCA143" s="343"/>
      <c r="CCB143" s="343"/>
      <c r="CCC143" s="343"/>
      <c r="CCD143" s="343"/>
      <c r="CCE143" s="343"/>
      <c r="CCF143" s="343"/>
      <c r="CCG143" s="343"/>
      <c r="CCH143" s="343"/>
      <c r="CCI143" s="343"/>
      <c r="CCJ143" s="343"/>
      <c r="CCK143" s="343"/>
      <c r="CCL143" s="343"/>
      <c r="CCM143" s="343"/>
      <c r="CCN143" s="343"/>
      <c r="CCO143" s="343"/>
      <c r="CCP143" s="343"/>
      <c r="CCQ143" s="343"/>
      <c r="CCR143" s="343"/>
      <c r="CCS143" s="343"/>
      <c r="CCT143" s="343"/>
      <c r="CCU143" s="343"/>
      <c r="CCV143" s="343"/>
      <c r="CCW143" s="343"/>
      <c r="CCX143" s="343"/>
      <c r="CCY143" s="343"/>
      <c r="CCZ143" s="343"/>
      <c r="CDA143" s="343"/>
      <c r="CDB143" s="343"/>
      <c r="CDC143" s="343"/>
      <c r="CDD143" s="343"/>
      <c r="CDE143" s="343"/>
      <c r="CDF143" s="343"/>
      <c r="CDG143" s="343"/>
      <c r="CDH143" s="343"/>
      <c r="CDI143" s="343"/>
      <c r="CDJ143" s="343"/>
      <c r="CDK143" s="343"/>
      <c r="CDL143" s="343"/>
      <c r="CDM143" s="343"/>
      <c r="CDN143" s="343"/>
      <c r="CDO143" s="343"/>
      <c r="CDP143" s="343"/>
      <c r="CDQ143" s="343"/>
      <c r="CDR143" s="343"/>
      <c r="CDS143" s="343"/>
      <c r="CDT143" s="343"/>
      <c r="CDU143" s="343"/>
      <c r="CDV143" s="343"/>
      <c r="CDW143" s="343"/>
      <c r="CDX143" s="343"/>
      <c r="CDY143" s="343"/>
      <c r="CDZ143" s="343"/>
      <c r="CEA143" s="343"/>
      <c r="CEB143" s="343"/>
      <c r="CEC143" s="343"/>
      <c r="CED143" s="343"/>
      <c r="CEE143" s="343"/>
      <c r="CEF143" s="343"/>
      <c r="CEG143" s="343"/>
      <c r="CEH143" s="343"/>
      <c r="CEI143" s="343"/>
      <c r="CEJ143" s="343"/>
      <c r="CEK143" s="343"/>
      <c r="CEL143" s="343"/>
      <c r="CEM143" s="343"/>
      <c r="CEN143" s="343"/>
      <c r="CEO143" s="343"/>
      <c r="CEP143" s="343"/>
      <c r="CEQ143" s="343"/>
      <c r="CER143" s="343"/>
      <c r="CES143" s="343"/>
      <c r="CET143" s="343"/>
      <c r="CEU143" s="343"/>
      <c r="CEV143" s="343"/>
      <c r="CEW143" s="343"/>
      <c r="CEX143" s="343"/>
      <c r="CEY143" s="343"/>
      <c r="CEZ143" s="343"/>
      <c r="CFA143" s="343"/>
      <c r="CFB143" s="343"/>
      <c r="CFC143" s="343"/>
      <c r="CFD143" s="343"/>
      <c r="CFE143" s="343"/>
      <c r="CFF143" s="343"/>
      <c r="CFG143" s="343"/>
      <c r="CFH143" s="343"/>
      <c r="CFI143" s="343"/>
      <c r="CFJ143" s="343"/>
      <c r="CFK143" s="343"/>
      <c r="CFL143" s="343"/>
      <c r="CFM143" s="343"/>
      <c r="CFN143" s="343"/>
      <c r="CFO143" s="343"/>
      <c r="CFP143" s="343"/>
      <c r="CFQ143" s="343"/>
      <c r="CFR143" s="343"/>
      <c r="CFS143" s="343"/>
      <c r="CFT143" s="343"/>
      <c r="CFU143" s="343"/>
      <c r="CFV143" s="343"/>
      <c r="CFW143" s="343"/>
      <c r="CFX143" s="343"/>
      <c r="CFY143" s="343"/>
      <c r="CFZ143" s="343"/>
      <c r="CGA143" s="343"/>
      <c r="CGB143" s="343"/>
      <c r="CGC143" s="343"/>
      <c r="CGD143" s="343"/>
      <c r="CGE143" s="343"/>
      <c r="CGF143" s="343"/>
      <c r="CGG143" s="343"/>
      <c r="CGH143" s="343"/>
      <c r="CGI143" s="343"/>
      <c r="CGJ143" s="343"/>
      <c r="CGK143" s="343"/>
      <c r="CGL143" s="343"/>
      <c r="CGM143" s="343"/>
      <c r="CGN143" s="343"/>
      <c r="CGO143" s="343"/>
      <c r="CGP143" s="343"/>
      <c r="CGQ143" s="343"/>
      <c r="CGR143" s="343"/>
      <c r="CGS143" s="343"/>
      <c r="CGT143" s="343"/>
      <c r="CGU143" s="343"/>
      <c r="CGV143" s="343"/>
      <c r="CGW143" s="343"/>
      <c r="CGX143" s="343"/>
      <c r="CGY143" s="343"/>
      <c r="CGZ143" s="343"/>
      <c r="CHA143" s="343"/>
      <c r="CHB143" s="343"/>
      <c r="CHC143" s="343"/>
      <c r="CHD143" s="343"/>
      <c r="CHE143" s="343"/>
      <c r="CHF143" s="343"/>
      <c r="CHG143" s="343"/>
      <c r="CHH143" s="343"/>
      <c r="CHI143" s="343"/>
      <c r="CHJ143" s="343"/>
      <c r="CHK143" s="343"/>
      <c r="CHL143" s="343"/>
      <c r="CHM143" s="343"/>
      <c r="CHN143" s="343"/>
      <c r="CHO143" s="343"/>
      <c r="CHP143" s="343"/>
      <c r="CHQ143" s="343"/>
      <c r="CHR143" s="343"/>
      <c r="CHS143" s="343"/>
      <c r="CHT143" s="343"/>
      <c r="CHU143" s="343"/>
      <c r="CHV143" s="343"/>
      <c r="CHW143" s="343"/>
      <c r="CHX143" s="343"/>
      <c r="CHY143" s="343"/>
      <c r="CHZ143" s="343"/>
      <c r="CIA143" s="343"/>
      <c r="CIB143" s="343"/>
      <c r="CIC143" s="343"/>
      <c r="CID143" s="343"/>
      <c r="CIE143" s="343"/>
      <c r="CIF143" s="343"/>
      <c r="CIG143" s="343"/>
      <c r="CIH143" s="343"/>
      <c r="CII143" s="343"/>
      <c r="CIJ143" s="343"/>
      <c r="CIK143" s="343"/>
      <c r="CIL143" s="343"/>
      <c r="CIM143" s="343"/>
      <c r="CIN143" s="343"/>
      <c r="CIO143" s="343"/>
      <c r="CIP143" s="343"/>
      <c r="CIQ143" s="343"/>
      <c r="CIR143" s="343"/>
      <c r="CIS143" s="343"/>
      <c r="CIT143" s="343"/>
      <c r="CIU143" s="343"/>
      <c r="CIV143" s="343"/>
      <c r="CIW143" s="343"/>
      <c r="CIX143" s="343"/>
      <c r="CIY143" s="343"/>
      <c r="CIZ143" s="343"/>
      <c r="CJA143" s="343"/>
      <c r="CJB143" s="343"/>
      <c r="CJC143" s="343"/>
      <c r="CJD143" s="343"/>
      <c r="CJE143" s="343"/>
      <c r="CJF143" s="343"/>
      <c r="CJG143" s="343"/>
      <c r="CJH143" s="343"/>
      <c r="CJI143" s="343"/>
      <c r="CJJ143" s="343"/>
      <c r="CJK143" s="343"/>
      <c r="CJL143" s="343"/>
      <c r="CJM143" s="343"/>
      <c r="CJN143" s="343"/>
      <c r="CJO143" s="343"/>
      <c r="CJP143" s="343"/>
      <c r="CJQ143" s="343"/>
      <c r="CJR143" s="343"/>
      <c r="CJS143" s="343"/>
      <c r="CJT143" s="343"/>
      <c r="CJU143" s="343"/>
      <c r="CJV143" s="343"/>
      <c r="CJW143" s="343"/>
      <c r="CJX143" s="343"/>
      <c r="CJY143" s="343"/>
      <c r="CJZ143" s="343"/>
      <c r="CKA143" s="343"/>
      <c r="CKB143" s="343"/>
      <c r="CKC143" s="343"/>
      <c r="CKD143" s="343"/>
      <c r="CKE143" s="343"/>
      <c r="CKF143" s="343"/>
      <c r="CKG143" s="343"/>
      <c r="CKH143" s="343"/>
      <c r="CKI143" s="343"/>
      <c r="CKJ143" s="343"/>
      <c r="CKK143" s="343"/>
      <c r="CKL143" s="343"/>
      <c r="CKM143" s="343"/>
      <c r="CKN143" s="343"/>
      <c r="CKO143" s="343"/>
      <c r="CKP143" s="343"/>
      <c r="CKQ143" s="343"/>
      <c r="CKR143" s="343"/>
      <c r="CKS143" s="343"/>
      <c r="CKT143" s="343"/>
      <c r="CKU143" s="343"/>
      <c r="CKV143" s="343"/>
      <c r="CKW143" s="343"/>
      <c r="CKX143" s="343"/>
      <c r="CKY143" s="343"/>
      <c r="CKZ143" s="343"/>
      <c r="CLA143" s="343"/>
      <c r="CLB143" s="343"/>
      <c r="CLC143" s="343"/>
      <c r="CLD143" s="343"/>
      <c r="CLE143" s="343"/>
      <c r="CLF143" s="343"/>
      <c r="CLG143" s="343"/>
      <c r="CLH143" s="343"/>
      <c r="CLI143" s="343"/>
      <c r="CLJ143" s="343"/>
      <c r="CLK143" s="343"/>
      <c r="CLL143" s="343"/>
      <c r="CLM143" s="343"/>
      <c r="CLN143" s="343"/>
      <c r="CLO143" s="343"/>
      <c r="CLP143" s="343"/>
      <c r="CLQ143" s="343"/>
      <c r="CLR143" s="343"/>
      <c r="CLS143" s="343"/>
      <c r="CLT143" s="343"/>
      <c r="CLU143" s="343"/>
      <c r="CLV143" s="343"/>
      <c r="CLW143" s="343"/>
      <c r="CLX143" s="343"/>
      <c r="CLY143" s="343"/>
      <c r="CLZ143" s="343"/>
      <c r="CMA143" s="343"/>
      <c r="CMB143" s="343"/>
      <c r="CMC143" s="343"/>
      <c r="CMD143" s="343"/>
      <c r="CME143" s="343"/>
      <c r="CMF143" s="343"/>
      <c r="CMG143" s="343"/>
      <c r="CMH143" s="343"/>
      <c r="CMI143" s="343"/>
      <c r="CMJ143" s="343"/>
      <c r="CMK143" s="343"/>
      <c r="CML143" s="343"/>
      <c r="CMM143" s="343"/>
      <c r="CMN143" s="343"/>
      <c r="CMO143" s="343"/>
      <c r="CMP143" s="343"/>
      <c r="CMQ143" s="343"/>
      <c r="CMR143" s="343"/>
      <c r="CMS143" s="343"/>
      <c r="CMT143" s="343"/>
      <c r="CMU143" s="343"/>
      <c r="CMV143" s="343"/>
      <c r="CMW143" s="343"/>
      <c r="CMX143" s="343"/>
      <c r="CMY143" s="343"/>
      <c r="CMZ143" s="343"/>
      <c r="CNA143" s="343"/>
      <c r="CNB143" s="343"/>
      <c r="CNC143" s="343"/>
      <c r="CND143" s="343"/>
      <c r="CNE143" s="343"/>
      <c r="CNF143" s="343"/>
      <c r="CNG143" s="343"/>
      <c r="CNH143" s="343"/>
      <c r="CNI143" s="343"/>
      <c r="CNJ143" s="343"/>
      <c r="CNK143" s="343"/>
      <c r="CNL143" s="343"/>
      <c r="CNM143" s="343"/>
      <c r="CNN143" s="343"/>
      <c r="CNO143" s="343"/>
      <c r="CNP143" s="343"/>
      <c r="CNQ143" s="343"/>
      <c r="CNR143" s="343"/>
      <c r="CNS143" s="343"/>
      <c r="CNT143" s="343"/>
      <c r="CNU143" s="343"/>
      <c r="CNV143" s="343"/>
      <c r="CNW143" s="343"/>
      <c r="CNX143" s="343"/>
      <c r="CNY143" s="343"/>
      <c r="CNZ143" s="343"/>
      <c r="COA143" s="343"/>
      <c r="COB143" s="343"/>
      <c r="COC143" s="343"/>
      <c r="COD143" s="343"/>
      <c r="COE143" s="343"/>
      <c r="COF143" s="343"/>
      <c r="COG143" s="343"/>
      <c r="COH143" s="343"/>
      <c r="COI143" s="343"/>
      <c r="COJ143" s="343"/>
      <c r="COK143" s="343"/>
      <c r="COL143" s="343"/>
      <c r="COM143" s="343"/>
      <c r="CON143" s="343"/>
      <c r="COO143" s="343"/>
      <c r="COP143" s="343"/>
      <c r="COQ143" s="343"/>
      <c r="COR143" s="343"/>
      <c r="COS143" s="343"/>
      <c r="COT143" s="343"/>
      <c r="COU143" s="343"/>
      <c r="COV143" s="343"/>
      <c r="COW143" s="343"/>
      <c r="COX143" s="343"/>
      <c r="COY143" s="343"/>
      <c r="COZ143" s="343"/>
      <c r="CPA143" s="343"/>
      <c r="CPB143" s="343"/>
      <c r="CPC143" s="343"/>
      <c r="CPD143" s="343"/>
      <c r="CPE143" s="343"/>
      <c r="CPF143" s="343"/>
      <c r="CPG143" s="343"/>
      <c r="CPH143" s="343"/>
      <c r="CPI143" s="343"/>
      <c r="CPJ143" s="343"/>
      <c r="CPK143" s="343"/>
      <c r="CPL143" s="343"/>
      <c r="CPM143" s="343"/>
      <c r="CPN143" s="343"/>
      <c r="CPO143" s="343"/>
      <c r="CPP143" s="343"/>
      <c r="CPQ143" s="343"/>
      <c r="CPR143" s="343"/>
      <c r="CPS143" s="343"/>
      <c r="CPT143" s="343"/>
      <c r="CPU143" s="343"/>
      <c r="CPV143" s="343"/>
      <c r="CPW143" s="343"/>
      <c r="CPX143" s="343"/>
      <c r="CPY143" s="343"/>
      <c r="CPZ143" s="343"/>
      <c r="CQA143" s="343"/>
      <c r="CQB143" s="343"/>
      <c r="CQC143" s="343"/>
      <c r="CQD143" s="343"/>
      <c r="CQE143" s="343"/>
      <c r="CQF143" s="343"/>
      <c r="CQG143" s="343"/>
      <c r="CQH143" s="343"/>
      <c r="CQI143" s="343"/>
      <c r="CQJ143" s="343"/>
      <c r="CQK143" s="343"/>
      <c r="CQL143" s="343"/>
      <c r="CQM143" s="343"/>
      <c r="CQN143" s="343"/>
      <c r="CQO143" s="343"/>
      <c r="CQP143" s="343"/>
      <c r="CQQ143" s="343"/>
      <c r="CQR143" s="343"/>
      <c r="CQS143" s="343"/>
      <c r="CQT143" s="343"/>
      <c r="CQU143" s="343"/>
      <c r="CQV143" s="343"/>
      <c r="CQW143" s="343"/>
      <c r="CQX143" s="343"/>
      <c r="CQY143" s="343"/>
      <c r="CQZ143" s="343"/>
      <c r="CRA143" s="343"/>
      <c r="CRB143" s="343"/>
      <c r="CRC143" s="343"/>
      <c r="CRD143" s="343"/>
      <c r="CRE143" s="343"/>
      <c r="CRF143" s="343"/>
      <c r="CRG143" s="343"/>
      <c r="CRH143" s="343"/>
      <c r="CRI143" s="343"/>
      <c r="CRJ143" s="343"/>
      <c r="CRK143" s="343"/>
      <c r="CRL143" s="343"/>
      <c r="CRM143" s="343"/>
      <c r="CRN143" s="343"/>
      <c r="CRO143" s="343"/>
      <c r="CRP143" s="343"/>
      <c r="CRQ143" s="343"/>
      <c r="CRR143" s="343"/>
      <c r="CRS143" s="343"/>
      <c r="CRT143" s="343"/>
      <c r="CRU143" s="343"/>
      <c r="CRV143" s="343"/>
      <c r="CRW143" s="343"/>
      <c r="CRX143" s="343"/>
      <c r="CRY143" s="343"/>
      <c r="CRZ143" s="343"/>
      <c r="CSA143" s="343"/>
      <c r="CSB143" s="343"/>
      <c r="CSC143" s="343"/>
      <c r="CSD143" s="343"/>
      <c r="CSE143" s="343"/>
      <c r="CSF143" s="343"/>
      <c r="CSG143" s="343"/>
      <c r="CSH143" s="343"/>
      <c r="CSI143" s="343"/>
      <c r="CSJ143" s="343"/>
      <c r="CSK143" s="343"/>
      <c r="CSL143" s="343"/>
      <c r="CSM143" s="343"/>
      <c r="CSN143" s="343"/>
      <c r="CSO143" s="343"/>
      <c r="CSP143" s="343"/>
      <c r="CSQ143" s="343"/>
      <c r="CSR143" s="343"/>
      <c r="CSS143" s="343"/>
      <c r="CST143" s="343"/>
      <c r="CSU143" s="343"/>
      <c r="CSV143" s="343"/>
      <c r="CSW143" s="343"/>
      <c r="CSX143" s="343"/>
      <c r="CSY143" s="343"/>
      <c r="CSZ143" s="343"/>
      <c r="CTA143" s="343"/>
      <c r="CTB143" s="343"/>
      <c r="CTC143" s="343"/>
      <c r="CTD143" s="343"/>
      <c r="CTE143" s="343"/>
      <c r="CTF143" s="343"/>
      <c r="CTG143" s="343"/>
      <c r="CTH143" s="343"/>
      <c r="CTI143" s="343"/>
      <c r="CTJ143" s="343"/>
      <c r="CTK143" s="343"/>
      <c r="CTL143" s="343"/>
      <c r="CTM143" s="343"/>
      <c r="CTN143" s="343"/>
      <c r="CTO143" s="343"/>
      <c r="CTP143" s="343"/>
      <c r="CTQ143" s="343"/>
      <c r="CTR143" s="343"/>
      <c r="CTS143" s="343"/>
      <c r="CTT143" s="343"/>
      <c r="CTU143" s="343"/>
      <c r="CTV143" s="343"/>
      <c r="CTW143" s="343"/>
      <c r="CTX143" s="343"/>
      <c r="CTY143" s="343"/>
      <c r="CTZ143" s="343"/>
      <c r="CUA143" s="343"/>
      <c r="CUB143" s="343"/>
      <c r="CUC143" s="343"/>
      <c r="CUD143" s="343"/>
      <c r="CUE143" s="343"/>
      <c r="CUF143" s="343"/>
      <c r="CUG143" s="343"/>
      <c r="CUH143" s="343"/>
      <c r="CUI143" s="343"/>
      <c r="CUJ143" s="343"/>
      <c r="CUK143" s="343"/>
      <c r="CUL143" s="343"/>
      <c r="CUM143" s="343"/>
      <c r="CUN143" s="343"/>
      <c r="CUO143" s="343"/>
      <c r="CUP143" s="343"/>
      <c r="CUQ143" s="343"/>
      <c r="CUR143" s="343"/>
      <c r="CUS143" s="343"/>
      <c r="CUT143" s="343"/>
      <c r="CUU143" s="343"/>
      <c r="CUV143" s="343"/>
      <c r="CUW143" s="343"/>
      <c r="CUX143" s="343"/>
      <c r="CUY143" s="343"/>
      <c r="CUZ143" s="343"/>
      <c r="CVA143" s="343"/>
      <c r="CVB143" s="343"/>
      <c r="CVC143" s="343"/>
      <c r="CVD143" s="343"/>
      <c r="CVE143" s="343"/>
      <c r="CVF143" s="343"/>
      <c r="CVG143" s="343"/>
      <c r="CVH143" s="343"/>
      <c r="CVI143" s="343"/>
      <c r="CVJ143" s="343"/>
      <c r="CVK143" s="343"/>
      <c r="CVL143" s="343"/>
      <c r="CVM143" s="343"/>
      <c r="CVN143" s="343"/>
      <c r="CVO143" s="343"/>
      <c r="CVP143" s="343"/>
      <c r="CVQ143" s="343"/>
      <c r="CVR143" s="343"/>
      <c r="CVS143" s="343"/>
      <c r="CVT143" s="343"/>
      <c r="CVU143" s="343"/>
      <c r="CVV143" s="343"/>
      <c r="CVW143" s="343"/>
      <c r="CVX143" s="343"/>
      <c r="CVY143" s="343"/>
      <c r="CVZ143" s="343"/>
      <c r="CWA143" s="343"/>
      <c r="CWB143" s="343"/>
      <c r="CWC143" s="343"/>
      <c r="CWD143" s="343"/>
      <c r="CWE143" s="343"/>
      <c r="CWF143" s="343"/>
      <c r="CWG143" s="343"/>
      <c r="CWH143" s="343"/>
      <c r="CWI143" s="343"/>
      <c r="CWJ143" s="343"/>
      <c r="CWK143" s="343"/>
      <c r="CWL143" s="343"/>
      <c r="CWM143" s="343"/>
      <c r="CWN143" s="343"/>
      <c r="CWO143" s="343"/>
      <c r="CWP143" s="343"/>
      <c r="CWQ143" s="343"/>
      <c r="CWR143" s="343"/>
      <c r="CWS143" s="343"/>
      <c r="CWT143" s="343"/>
      <c r="CWU143" s="343"/>
      <c r="CWV143" s="343"/>
      <c r="CWW143" s="343"/>
      <c r="CWX143" s="343"/>
      <c r="CWY143" s="343"/>
      <c r="CWZ143" s="343"/>
      <c r="CXA143" s="343"/>
      <c r="CXB143" s="343"/>
      <c r="CXC143" s="343"/>
      <c r="CXD143" s="343"/>
      <c r="CXE143" s="343"/>
      <c r="CXF143" s="343"/>
      <c r="CXG143" s="343"/>
      <c r="CXH143" s="343"/>
      <c r="CXI143" s="343"/>
      <c r="CXJ143" s="343"/>
      <c r="CXK143" s="343"/>
      <c r="CXL143" s="343"/>
      <c r="CXM143" s="343"/>
      <c r="CXN143" s="343"/>
      <c r="CXO143" s="343"/>
      <c r="CXP143" s="343"/>
      <c r="CXQ143" s="343"/>
      <c r="CXR143" s="343"/>
      <c r="CXS143" s="343"/>
      <c r="CXT143" s="343"/>
      <c r="CXU143" s="343"/>
      <c r="CXV143" s="343"/>
      <c r="CXW143" s="343"/>
      <c r="CXX143" s="343"/>
      <c r="CXY143" s="343"/>
      <c r="CXZ143" s="343"/>
      <c r="CYA143" s="343"/>
      <c r="CYB143" s="343"/>
      <c r="CYC143" s="343"/>
      <c r="CYD143" s="343"/>
      <c r="CYE143" s="343"/>
      <c r="CYF143" s="343"/>
      <c r="CYG143" s="343"/>
      <c r="CYH143" s="343"/>
      <c r="CYI143" s="343"/>
      <c r="CYJ143" s="343"/>
      <c r="CYK143" s="343"/>
      <c r="CYL143" s="343"/>
      <c r="CYM143" s="343"/>
      <c r="CYN143" s="343"/>
      <c r="CYO143" s="343"/>
      <c r="CYP143" s="343"/>
      <c r="CYQ143" s="343"/>
      <c r="CYR143" s="343"/>
      <c r="CYS143" s="343"/>
      <c r="CYT143" s="343"/>
      <c r="CYU143" s="343"/>
      <c r="CYV143" s="343"/>
      <c r="CYW143" s="343"/>
      <c r="CYX143" s="343"/>
      <c r="CYY143" s="343"/>
      <c r="CYZ143" s="343"/>
      <c r="CZA143" s="343"/>
      <c r="CZB143" s="343"/>
      <c r="CZC143" s="343"/>
      <c r="CZD143" s="343"/>
      <c r="CZE143" s="343"/>
      <c r="CZF143" s="343"/>
      <c r="CZG143" s="343"/>
      <c r="CZH143" s="343"/>
      <c r="CZI143" s="343"/>
      <c r="CZJ143" s="343"/>
      <c r="CZK143" s="343"/>
      <c r="CZL143" s="343"/>
      <c r="CZM143" s="343"/>
      <c r="CZN143" s="343"/>
      <c r="CZO143" s="343"/>
      <c r="CZP143" s="343"/>
      <c r="CZQ143" s="343"/>
      <c r="CZR143" s="343"/>
      <c r="CZS143" s="343"/>
      <c r="CZT143" s="343"/>
      <c r="CZU143" s="343"/>
      <c r="CZV143" s="343"/>
      <c r="CZW143" s="343"/>
      <c r="CZX143" s="343"/>
      <c r="CZY143" s="343"/>
      <c r="CZZ143" s="343"/>
      <c r="DAA143" s="343"/>
      <c r="DAB143" s="343"/>
      <c r="DAC143" s="343"/>
      <c r="DAD143" s="343"/>
      <c r="DAE143" s="343"/>
      <c r="DAF143" s="343"/>
      <c r="DAG143" s="343"/>
      <c r="DAH143" s="343"/>
      <c r="DAI143" s="343"/>
      <c r="DAJ143" s="343"/>
      <c r="DAK143" s="343"/>
      <c r="DAL143" s="343"/>
      <c r="DAM143" s="343"/>
      <c r="DAN143" s="343"/>
      <c r="DAO143" s="343"/>
      <c r="DAP143" s="343"/>
      <c r="DAQ143" s="343"/>
      <c r="DAR143" s="343"/>
      <c r="DAS143" s="343"/>
      <c r="DAT143" s="343"/>
      <c r="DAU143" s="343"/>
      <c r="DAV143" s="343"/>
      <c r="DAW143" s="343"/>
      <c r="DAX143" s="343"/>
      <c r="DAY143" s="343"/>
      <c r="DAZ143" s="343"/>
      <c r="DBA143" s="343"/>
      <c r="DBB143" s="343"/>
      <c r="DBC143" s="343"/>
      <c r="DBD143" s="343"/>
      <c r="DBE143" s="343"/>
      <c r="DBF143" s="343"/>
      <c r="DBG143" s="343"/>
      <c r="DBH143" s="343"/>
      <c r="DBI143" s="343"/>
      <c r="DBJ143" s="343"/>
      <c r="DBK143" s="343"/>
      <c r="DBL143" s="343"/>
      <c r="DBM143" s="343"/>
      <c r="DBN143" s="343"/>
      <c r="DBO143" s="343"/>
      <c r="DBP143" s="343"/>
      <c r="DBQ143" s="343"/>
      <c r="DBR143" s="343"/>
      <c r="DBS143" s="343"/>
      <c r="DBT143" s="343"/>
      <c r="DBU143" s="343"/>
      <c r="DBV143" s="343"/>
      <c r="DBW143" s="343"/>
      <c r="DBX143" s="343"/>
      <c r="DBY143" s="343"/>
      <c r="DBZ143" s="343"/>
      <c r="DCA143" s="343"/>
      <c r="DCB143" s="343"/>
      <c r="DCC143" s="343"/>
      <c r="DCD143" s="343"/>
      <c r="DCE143" s="343"/>
      <c r="DCF143" s="343"/>
      <c r="DCG143" s="343"/>
      <c r="DCH143" s="343"/>
      <c r="DCI143" s="343"/>
      <c r="DCJ143" s="343"/>
      <c r="DCK143" s="343"/>
      <c r="DCL143" s="343"/>
      <c r="DCM143" s="343"/>
      <c r="DCN143" s="343"/>
      <c r="DCO143" s="343"/>
      <c r="DCP143" s="343"/>
      <c r="DCQ143" s="343"/>
      <c r="DCR143" s="343"/>
      <c r="DCS143" s="343"/>
      <c r="DCT143" s="343"/>
      <c r="DCU143" s="343"/>
      <c r="DCV143" s="343"/>
      <c r="DCW143" s="343"/>
      <c r="DCX143" s="343"/>
      <c r="DCY143" s="343"/>
      <c r="DCZ143" s="343"/>
      <c r="DDA143" s="343"/>
      <c r="DDB143" s="343"/>
      <c r="DDC143" s="343"/>
      <c r="DDD143" s="343"/>
      <c r="DDE143" s="343"/>
      <c r="DDF143" s="343"/>
      <c r="DDG143" s="343"/>
      <c r="DDH143" s="343"/>
      <c r="DDI143" s="343"/>
      <c r="DDJ143" s="343"/>
      <c r="DDK143" s="343"/>
      <c r="DDL143" s="343"/>
      <c r="DDM143" s="343"/>
      <c r="DDN143" s="343"/>
      <c r="DDO143" s="343"/>
      <c r="DDP143" s="343"/>
      <c r="DDQ143" s="343"/>
      <c r="DDR143" s="343"/>
      <c r="DDS143" s="343"/>
      <c r="DDT143" s="343"/>
      <c r="DDU143" s="343"/>
      <c r="DDV143" s="343"/>
      <c r="DDW143" s="343"/>
      <c r="DDX143" s="343"/>
      <c r="DDY143" s="343"/>
      <c r="DDZ143" s="343"/>
      <c r="DEA143" s="343"/>
      <c r="DEB143" s="343"/>
      <c r="DEC143" s="343"/>
      <c r="DED143" s="343"/>
      <c r="DEE143" s="343"/>
      <c r="DEF143" s="343"/>
      <c r="DEG143" s="343"/>
      <c r="DEH143" s="343"/>
      <c r="DEI143" s="343"/>
      <c r="DEJ143" s="343"/>
      <c r="DEK143" s="343"/>
      <c r="DEL143" s="343"/>
      <c r="DEM143" s="343"/>
      <c r="DEN143" s="343"/>
      <c r="DEO143" s="343"/>
      <c r="DEP143" s="343"/>
      <c r="DEQ143" s="343"/>
      <c r="DER143" s="343"/>
      <c r="DES143" s="343"/>
      <c r="DET143" s="343"/>
      <c r="DEU143" s="343"/>
      <c r="DEV143" s="343"/>
      <c r="DEW143" s="343"/>
      <c r="DEX143" s="343"/>
      <c r="DEY143" s="343"/>
      <c r="DEZ143" s="343"/>
      <c r="DFA143" s="343"/>
      <c r="DFB143" s="343"/>
      <c r="DFC143" s="343"/>
      <c r="DFD143" s="343"/>
      <c r="DFE143" s="343"/>
      <c r="DFF143" s="343"/>
      <c r="DFG143" s="343"/>
      <c r="DFH143" s="343"/>
      <c r="DFI143" s="343"/>
      <c r="DFJ143" s="343"/>
      <c r="DFK143" s="343"/>
      <c r="DFL143" s="343"/>
      <c r="DFM143" s="343"/>
      <c r="DFN143" s="343"/>
      <c r="DFO143" s="343"/>
      <c r="DFP143" s="343"/>
      <c r="DFQ143" s="343"/>
      <c r="DFR143" s="343"/>
      <c r="DFS143" s="343"/>
      <c r="DFT143" s="343"/>
      <c r="DFU143" s="343"/>
      <c r="DFV143" s="343"/>
      <c r="DFW143" s="343"/>
      <c r="DFX143" s="343"/>
      <c r="DFY143" s="343"/>
      <c r="DFZ143" s="343"/>
      <c r="DGA143" s="343"/>
      <c r="DGB143" s="343"/>
      <c r="DGC143" s="343"/>
      <c r="DGD143" s="343"/>
      <c r="DGE143" s="343"/>
      <c r="DGF143" s="343"/>
      <c r="DGG143" s="343"/>
      <c r="DGH143" s="343"/>
      <c r="DGI143" s="343"/>
      <c r="DGJ143" s="343"/>
      <c r="DGK143" s="343"/>
      <c r="DGL143" s="343"/>
      <c r="DGM143" s="343"/>
      <c r="DGN143" s="343"/>
      <c r="DGO143" s="343"/>
      <c r="DGP143" s="343"/>
      <c r="DGQ143" s="343"/>
      <c r="DGR143" s="343"/>
      <c r="DGS143" s="343"/>
      <c r="DGT143" s="343"/>
      <c r="DGU143" s="343"/>
      <c r="DGV143" s="343"/>
      <c r="DGW143" s="343"/>
      <c r="DGX143" s="343"/>
      <c r="DGY143" s="343"/>
      <c r="DGZ143" s="343"/>
      <c r="DHA143" s="343"/>
      <c r="DHB143" s="343"/>
      <c r="DHC143" s="343"/>
      <c r="DHD143" s="343"/>
      <c r="DHE143" s="343"/>
      <c r="DHF143" s="343"/>
      <c r="DHG143" s="343"/>
      <c r="DHH143" s="343"/>
      <c r="DHI143" s="343"/>
      <c r="DHJ143" s="343"/>
      <c r="DHK143" s="343"/>
      <c r="DHL143" s="343"/>
      <c r="DHM143" s="343"/>
      <c r="DHN143" s="343"/>
      <c r="DHO143" s="343"/>
      <c r="DHP143" s="343"/>
      <c r="DHQ143" s="343"/>
      <c r="DHR143" s="343"/>
      <c r="DHS143" s="343"/>
      <c r="DHT143" s="343"/>
      <c r="DHU143" s="343"/>
      <c r="DHV143" s="343"/>
      <c r="DHW143" s="343"/>
      <c r="DHX143" s="343"/>
      <c r="DHY143" s="343"/>
      <c r="DHZ143" s="343"/>
      <c r="DIA143" s="343"/>
      <c r="DIB143" s="343"/>
      <c r="DIC143" s="343"/>
      <c r="DID143" s="343"/>
      <c r="DIE143" s="343"/>
      <c r="DIF143" s="343"/>
      <c r="DIG143" s="343"/>
      <c r="DIH143" s="343"/>
      <c r="DII143" s="343"/>
      <c r="DIJ143" s="343"/>
      <c r="DIK143" s="343"/>
      <c r="DIL143" s="343"/>
      <c r="DIM143" s="343"/>
      <c r="DIN143" s="343"/>
      <c r="DIO143" s="343"/>
      <c r="DIP143" s="343"/>
      <c r="DIQ143" s="343"/>
      <c r="DIR143" s="343"/>
      <c r="DIS143" s="343"/>
      <c r="DIT143" s="343"/>
      <c r="DIU143" s="343"/>
      <c r="DIV143" s="343"/>
      <c r="DIW143" s="343"/>
      <c r="DIX143" s="343"/>
      <c r="DIY143" s="343"/>
      <c r="DIZ143" s="343"/>
      <c r="DJA143" s="343"/>
      <c r="DJB143" s="343"/>
      <c r="DJC143" s="343"/>
      <c r="DJD143" s="343"/>
      <c r="DJE143" s="343"/>
      <c r="DJF143" s="343"/>
      <c r="DJG143" s="343"/>
      <c r="DJH143" s="343"/>
      <c r="DJI143" s="343"/>
      <c r="DJJ143" s="343"/>
      <c r="DJK143" s="343"/>
      <c r="DJL143" s="343"/>
      <c r="DJM143" s="343"/>
      <c r="DJN143" s="343"/>
      <c r="DJO143" s="343"/>
      <c r="DJP143" s="343"/>
      <c r="DJQ143" s="343"/>
      <c r="DJR143" s="343"/>
      <c r="DJS143" s="343"/>
      <c r="DJT143" s="343"/>
      <c r="DJU143" s="343"/>
      <c r="DJV143" s="343"/>
      <c r="DJW143" s="343"/>
      <c r="DJX143" s="343"/>
      <c r="DJY143" s="343"/>
      <c r="DJZ143" s="343"/>
      <c r="DKA143" s="343"/>
      <c r="DKB143" s="343"/>
      <c r="DKC143" s="343"/>
      <c r="DKD143" s="343"/>
      <c r="DKE143" s="343"/>
      <c r="DKF143" s="343"/>
      <c r="DKG143" s="343"/>
      <c r="DKH143" s="343"/>
      <c r="DKI143" s="343"/>
      <c r="DKJ143" s="343"/>
      <c r="DKK143" s="343"/>
      <c r="DKL143" s="343"/>
      <c r="DKM143" s="343"/>
      <c r="DKN143" s="343"/>
      <c r="DKO143" s="343"/>
      <c r="DKP143" s="343"/>
      <c r="DKQ143" s="343"/>
      <c r="DKR143" s="343"/>
      <c r="DKS143" s="343"/>
      <c r="DKT143" s="343"/>
      <c r="DKU143" s="343"/>
      <c r="DKV143" s="343"/>
      <c r="DKW143" s="343"/>
      <c r="DKX143" s="343"/>
      <c r="DKY143" s="343"/>
      <c r="DKZ143" s="343"/>
      <c r="DLA143" s="343"/>
      <c r="DLB143" s="343"/>
      <c r="DLC143" s="343"/>
      <c r="DLD143" s="343"/>
      <c r="DLE143" s="343"/>
      <c r="DLF143" s="343"/>
      <c r="DLG143" s="343"/>
      <c r="DLH143" s="343"/>
      <c r="DLI143" s="343"/>
      <c r="DLJ143" s="343"/>
      <c r="DLK143" s="343"/>
      <c r="DLL143" s="343"/>
      <c r="DLM143" s="343"/>
      <c r="DLN143" s="343"/>
      <c r="DLO143" s="343"/>
      <c r="DLP143" s="343"/>
      <c r="DLQ143" s="343"/>
      <c r="DLR143" s="343"/>
      <c r="DLS143" s="343"/>
      <c r="DLT143" s="343"/>
      <c r="DLU143" s="343"/>
      <c r="DLV143" s="343"/>
      <c r="DLW143" s="343"/>
      <c r="DLX143" s="343"/>
      <c r="DLY143" s="343"/>
      <c r="DLZ143" s="343"/>
      <c r="DMA143" s="343"/>
      <c r="DMB143" s="343"/>
      <c r="DMC143" s="343"/>
      <c r="DMD143" s="343"/>
      <c r="DME143" s="343"/>
      <c r="DMF143" s="343"/>
      <c r="DMG143" s="343"/>
      <c r="DMH143" s="343"/>
      <c r="DMI143" s="343"/>
      <c r="DMJ143" s="343"/>
      <c r="DMK143" s="343"/>
      <c r="DML143" s="343"/>
      <c r="DMM143" s="343"/>
      <c r="DMN143" s="343"/>
      <c r="DMO143" s="343"/>
      <c r="DMP143" s="343"/>
      <c r="DMQ143" s="343"/>
      <c r="DMR143" s="343"/>
      <c r="DMS143" s="343"/>
      <c r="DMT143" s="343"/>
      <c r="DMU143" s="343"/>
      <c r="DMV143" s="343"/>
      <c r="DMW143" s="343"/>
      <c r="DMX143" s="343"/>
      <c r="DMY143" s="343"/>
      <c r="DMZ143" s="343"/>
      <c r="DNA143" s="343"/>
      <c r="DNB143" s="343"/>
      <c r="DNC143" s="343"/>
      <c r="DND143" s="343"/>
      <c r="DNE143" s="343"/>
      <c r="DNF143" s="343"/>
      <c r="DNG143" s="343"/>
      <c r="DNH143" s="343"/>
      <c r="DNI143" s="343"/>
      <c r="DNJ143" s="343"/>
      <c r="DNK143" s="343"/>
      <c r="DNL143" s="343"/>
      <c r="DNM143" s="343"/>
      <c r="DNN143" s="343"/>
      <c r="DNO143" s="343"/>
      <c r="DNP143" s="343"/>
      <c r="DNQ143" s="343"/>
      <c r="DNR143" s="343"/>
      <c r="DNS143" s="343"/>
      <c r="DNT143" s="343"/>
      <c r="DNU143" s="343"/>
      <c r="DNV143" s="343"/>
      <c r="DNW143" s="343"/>
      <c r="DNX143" s="343"/>
      <c r="DNY143" s="343"/>
      <c r="DNZ143" s="343"/>
      <c r="DOA143" s="343"/>
      <c r="DOB143" s="343"/>
      <c r="DOC143" s="343"/>
      <c r="DOD143" s="343"/>
      <c r="DOE143" s="343"/>
      <c r="DOF143" s="343"/>
      <c r="DOG143" s="343"/>
      <c r="DOH143" s="343"/>
      <c r="DOI143" s="343"/>
      <c r="DOJ143" s="343"/>
      <c r="DOK143" s="343"/>
      <c r="DOL143" s="343"/>
      <c r="DOM143" s="343"/>
      <c r="DON143" s="343"/>
      <c r="DOO143" s="343"/>
      <c r="DOP143" s="343"/>
      <c r="DOQ143" s="343"/>
      <c r="DOR143" s="343"/>
      <c r="DOS143" s="343"/>
      <c r="DOT143" s="343"/>
      <c r="DOU143" s="343"/>
      <c r="DOV143" s="343"/>
      <c r="DOW143" s="343"/>
      <c r="DOX143" s="343"/>
      <c r="DOY143" s="343"/>
      <c r="DOZ143" s="343"/>
      <c r="DPA143" s="343"/>
      <c r="DPB143" s="343"/>
      <c r="DPC143" s="343"/>
      <c r="DPD143" s="343"/>
      <c r="DPE143" s="343"/>
      <c r="DPF143" s="343"/>
      <c r="DPG143" s="343"/>
      <c r="DPH143" s="343"/>
      <c r="DPI143" s="343"/>
      <c r="DPJ143" s="343"/>
      <c r="DPK143" s="343"/>
      <c r="DPL143" s="343"/>
      <c r="DPM143" s="343"/>
      <c r="DPN143" s="343"/>
      <c r="DPO143" s="343"/>
      <c r="DPP143" s="343"/>
      <c r="DPQ143" s="343"/>
      <c r="DPR143" s="343"/>
      <c r="DPS143" s="343"/>
      <c r="DPT143" s="343"/>
      <c r="DPU143" s="343"/>
      <c r="DPV143" s="343"/>
      <c r="DPW143" s="343"/>
      <c r="DPX143" s="343"/>
      <c r="DPY143" s="343"/>
      <c r="DPZ143" s="343"/>
      <c r="DQA143" s="343"/>
      <c r="DQB143" s="343"/>
      <c r="DQC143" s="343"/>
      <c r="DQD143" s="343"/>
      <c r="DQE143" s="343"/>
      <c r="DQF143" s="343"/>
      <c r="DQG143" s="343"/>
      <c r="DQH143" s="343"/>
      <c r="DQI143" s="343"/>
      <c r="DQJ143" s="343"/>
      <c r="DQK143" s="343"/>
      <c r="DQL143" s="343"/>
      <c r="DQM143" s="343"/>
      <c r="DQN143" s="343"/>
      <c r="DQO143" s="343"/>
      <c r="DQP143" s="343"/>
      <c r="DQQ143" s="343"/>
      <c r="DQR143" s="343"/>
      <c r="DQS143" s="343"/>
      <c r="DQT143" s="343"/>
      <c r="DQU143" s="343"/>
      <c r="DQV143" s="343"/>
      <c r="DQW143" s="343"/>
      <c r="DQX143" s="343"/>
      <c r="DQY143" s="343"/>
      <c r="DQZ143" s="343"/>
      <c r="DRA143" s="343"/>
      <c r="DRB143" s="343"/>
      <c r="DRC143" s="343"/>
      <c r="DRD143" s="343"/>
      <c r="DRE143" s="343"/>
      <c r="DRF143" s="343"/>
      <c r="DRG143" s="343"/>
      <c r="DRH143" s="343"/>
      <c r="DRI143" s="343"/>
      <c r="DRJ143" s="343"/>
      <c r="DRK143" s="343"/>
      <c r="DRL143" s="343"/>
      <c r="DRM143" s="343"/>
      <c r="DRN143" s="343"/>
      <c r="DRO143" s="343"/>
      <c r="DRP143" s="343"/>
      <c r="DRQ143" s="343"/>
      <c r="DRR143" s="343"/>
      <c r="DRS143" s="343"/>
      <c r="DRT143" s="343"/>
      <c r="DRU143" s="343"/>
      <c r="DRV143" s="343"/>
      <c r="DRW143" s="343"/>
      <c r="DRX143" s="343"/>
      <c r="DRY143" s="343"/>
      <c r="DRZ143" s="343"/>
      <c r="DSA143" s="343"/>
      <c r="DSB143" s="343"/>
      <c r="DSC143" s="343"/>
      <c r="DSD143" s="343"/>
      <c r="DSE143" s="343"/>
      <c r="DSF143" s="343"/>
      <c r="DSG143" s="343"/>
      <c r="DSH143" s="343"/>
      <c r="DSI143" s="343"/>
      <c r="DSJ143" s="343"/>
      <c r="DSK143" s="343"/>
      <c r="DSL143" s="343"/>
      <c r="DSM143" s="343"/>
      <c r="DSN143" s="343"/>
      <c r="DSO143" s="343"/>
      <c r="DSP143" s="343"/>
      <c r="DSQ143" s="343"/>
      <c r="DSR143" s="343"/>
      <c r="DSS143" s="343"/>
      <c r="DST143" s="343"/>
      <c r="DSU143" s="343"/>
      <c r="DSV143" s="343"/>
      <c r="DSW143" s="343"/>
      <c r="DSX143" s="343"/>
      <c r="DSY143" s="343"/>
      <c r="DSZ143" s="343"/>
      <c r="DTA143" s="343"/>
      <c r="DTB143" s="343"/>
      <c r="DTC143" s="343"/>
      <c r="DTD143" s="343"/>
      <c r="DTE143" s="343"/>
      <c r="DTF143" s="343"/>
      <c r="DTG143" s="343"/>
      <c r="DTH143" s="343"/>
      <c r="DTI143" s="343"/>
      <c r="DTJ143" s="343"/>
      <c r="DTK143" s="343"/>
      <c r="DTL143" s="343"/>
      <c r="DTM143" s="343"/>
      <c r="DTN143" s="343"/>
      <c r="DTO143" s="343"/>
      <c r="DTP143" s="343"/>
      <c r="DTQ143" s="343"/>
      <c r="DTR143" s="343"/>
      <c r="DTS143" s="343"/>
      <c r="DTT143" s="343"/>
      <c r="DTU143" s="343"/>
      <c r="DTV143" s="343"/>
      <c r="DTW143" s="343"/>
      <c r="DTX143" s="343"/>
      <c r="DTY143" s="343"/>
      <c r="DTZ143" s="343"/>
      <c r="DUA143" s="343"/>
      <c r="DUB143" s="343"/>
      <c r="DUC143" s="343"/>
      <c r="DUD143" s="343"/>
      <c r="DUE143" s="343"/>
      <c r="DUF143" s="343"/>
      <c r="DUG143" s="343"/>
      <c r="DUH143" s="343"/>
      <c r="DUI143" s="343"/>
      <c r="DUJ143" s="343"/>
      <c r="DUK143" s="343"/>
      <c r="DUL143" s="343"/>
      <c r="DUM143" s="343"/>
      <c r="DUN143" s="343"/>
      <c r="DUO143" s="343"/>
      <c r="DUP143" s="343"/>
      <c r="DUQ143" s="343"/>
      <c r="DUR143" s="343"/>
      <c r="DUS143" s="343"/>
      <c r="DUT143" s="343"/>
      <c r="DUU143" s="343"/>
      <c r="DUV143" s="343"/>
      <c r="DUW143" s="343"/>
      <c r="DUX143" s="343"/>
      <c r="DUY143" s="343"/>
      <c r="DUZ143" s="343"/>
      <c r="DVA143" s="343"/>
      <c r="DVB143" s="343"/>
      <c r="DVC143" s="343"/>
      <c r="DVD143" s="343"/>
      <c r="DVE143" s="343"/>
      <c r="DVF143" s="343"/>
      <c r="DVG143" s="343"/>
      <c r="DVH143" s="343"/>
      <c r="DVI143" s="343"/>
      <c r="DVJ143" s="343"/>
      <c r="DVK143" s="343"/>
      <c r="DVL143" s="343"/>
      <c r="DVM143" s="343"/>
      <c r="DVN143" s="343"/>
      <c r="DVO143" s="343"/>
      <c r="DVP143" s="343"/>
      <c r="DVQ143" s="343"/>
      <c r="DVR143" s="343"/>
      <c r="DVS143" s="343"/>
      <c r="DVT143" s="343"/>
      <c r="DVU143" s="343"/>
      <c r="DVV143" s="343"/>
      <c r="DVW143" s="343"/>
      <c r="DVX143" s="343"/>
      <c r="DVY143" s="343"/>
      <c r="DVZ143" s="343"/>
      <c r="DWA143" s="343"/>
      <c r="DWB143" s="343"/>
      <c r="DWC143" s="343"/>
      <c r="DWD143" s="343"/>
      <c r="DWE143" s="343"/>
      <c r="DWF143" s="343"/>
      <c r="DWG143" s="343"/>
      <c r="DWH143" s="343"/>
      <c r="DWI143" s="343"/>
      <c r="DWJ143" s="343"/>
      <c r="DWK143" s="343"/>
      <c r="DWL143" s="343"/>
      <c r="DWM143" s="343"/>
      <c r="DWN143" s="343"/>
      <c r="DWO143" s="343"/>
      <c r="DWP143" s="343"/>
      <c r="DWQ143" s="343"/>
      <c r="DWR143" s="343"/>
      <c r="DWS143" s="343"/>
      <c r="DWT143" s="343"/>
      <c r="DWU143" s="343"/>
      <c r="DWV143" s="343"/>
      <c r="DWW143" s="343"/>
      <c r="DWX143" s="343"/>
      <c r="DWY143" s="343"/>
      <c r="DWZ143" s="343"/>
      <c r="DXA143" s="343"/>
      <c r="DXB143" s="343"/>
      <c r="DXC143" s="343"/>
      <c r="DXD143" s="343"/>
      <c r="DXE143" s="343"/>
      <c r="DXF143" s="343"/>
      <c r="DXG143" s="343"/>
      <c r="DXH143" s="343"/>
      <c r="DXI143" s="343"/>
      <c r="DXJ143" s="343"/>
      <c r="DXK143" s="343"/>
      <c r="DXL143" s="343"/>
      <c r="DXM143" s="343"/>
      <c r="DXN143" s="343"/>
      <c r="DXO143" s="343"/>
      <c r="DXP143" s="343"/>
      <c r="DXQ143" s="343"/>
      <c r="DXR143" s="343"/>
      <c r="DXS143" s="343"/>
      <c r="DXT143" s="343"/>
      <c r="DXU143" s="343"/>
      <c r="DXV143" s="343"/>
      <c r="DXW143" s="343"/>
      <c r="DXX143" s="343"/>
      <c r="DXY143" s="343"/>
      <c r="DXZ143" s="343"/>
      <c r="DYA143" s="343"/>
      <c r="DYB143" s="343"/>
      <c r="DYC143" s="343"/>
      <c r="DYD143" s="343"/>
      <c r="DYE143" s="343"/>
      <c r="DYF143" s="343"/>
      <c r="DYG143" s="343"/>
      <c r="DYH143" s="343"/>
      <c r="DYI143" s="343"/>
      <c r="DYJ143" s="343"/>
      <c r="DYK143" s="343"/>
      <c r="DYL143" s="343"/>
      <c r="DYM143" s="343"/>
      <c r="DYN143" s="343"/>
      <c r="DYO143" s="343"/>
      <c r="DYP143" s="343"/>
      <c r="DYQ143" s="343"/>
      <c r="DYR143" s="343"/>
      <c r="DYS143" s="343"/>
      <c r="DYT143" s="343"/>
      <c r="DYU143" s="343"/>
      <c r="DYV143" s="343"/>
      <c r="DYW143" s="343"/>
      <c r="DYX143" s="343"/>
      <c r="DYY143" s="343"/>
      <c r="DYZ143" s="343"/>
      <c r="DZA143" s="343"/>
      <c r="DZB143" s="343"/>
      <c r="DZC143" s="343"/>
      <c r="DZD143" s="343"/>
      <c r="DZE143" s="343"/>
      <c r="DZF143" s="343"/>
      <c r="DZG143" s="343"/>
      <c r="DZH143" s="343"/>
      <c r="DZI143" s="343"/>
      <c r="DZJ143" s="343"/>
      <c r="DZK143" s="343"/>
      <c r="DZL143" s="343"/>
      <c r="DZM143" s="343"/>
      <c r="DZN143" s="343"/>
      <c r="DZO143" s="343"/>
      <c r="DZP143" s="343"/>
      <c r="DZQ143" s="343"/>
      <c r="DZR143" s="343"/>
      <c r="DZS143" s="343"/>
      <c r="DZT143" s="343"/>
      <c r="DZU143" s="343"/>
      <c r="DZV143" s="343"/>
      <c r="DZW143" s="343"/>
      <c r="DZX143" s="343"/>
      <c r="DZY143" s="343"/>
      <c r="DZZ143" s="343"/>
      <c r="EAA143" s="343"/>
      <c r="EAB143" s="343"/>
      <c r="EAC143" s="343"/>
      <c r="EAD143" s="343"/>
      <c r="EAE143" s="343"/>
      <c r="EAF143" s="343"/>
      <c r="EAG143" s="343"/>
      <c r="EAH143" s="343"/>
      <c r="EAI143" s="343"/>
      <c r="EAJ143" s="343"/>
      <c r="EAK143" s="343"/>
      <c r="EAL143" s="343"/>
      <c r="EAM143" s="343"/>
      <c r="EAN143" s="343"/>
      <c r="EAO143" s="343"/>
      <c r="EAP143" s="343"/>
      <c r="EAQ143" s="343"/>
      <c r="EAR143" s="343"/>
      <c r="EAS143" s="343"/>
      <c r="EAT143" s="343"/>
      <c r="EAU143" s="343"/>
      <c r="EAV143" s="343"/>
      <c r="EAW143" s="343"/>
      <c r="EAX143" s="343"/>
      <c r="EAY143" s="343"/>
      <c r="EAZ143" s="343"/>
      <c r="EBA143" s="343"/>
      <c r="EBB143" s="343"/>
      <c r="EBC143" s="343"/>
      <c r="EBD143" s="343"/>
      <c r="EBE143" s="343"/>
      <c r="EBF143" s="343"/>
      <c r="EBG143" s="343"/>
      <c r="EBH143" s="343"/>
      <c r="EBI143" s="343"/>
      <c r="EBJ143" s="343"/>
      <c r="EBK143" s="343"/>
      <c r="EBL143" s="343"/>
      <c r="EBM143" s="343"/>
      <c r="EBN143" s="343"/>
      <c r="EBO143" s="343"/>
      <c r="EBP143" s="343"/>
      <c r="EBQ143" s="343"/>
      <c r="EBR143" s="343"/>
      <c r="EBS143" s="343"/>
      <c r="EBT143" s="343"/>
      <c r="EBU143" s="343"/>
      <c r="EBV143" s="343"/>
      <c r="EBW143" s="343"/>
      <c r="EBX143" s="343"/>
      <c r="EBY143" s="343"/>
      <c r="EBZ143" s="343"/>
      <c r="ECA143" s="343"/>
      <c r="ECB143" s="343"/>
      <c r="ECC143" s="343"/>
      <c r="ECD143" s="343"/>
      <c r="ECE143" s="343"/>
      <c r="ECF143" s="343"/>
      <c r="ECG143" s="343"/>
      <c r="ECH143" s="343"/>
      <c r="ECI143" s="343"/>
      <c r="ECJ143" s="343"/>
      <c r="ECK143" s="343"/>
      <c r="ECL143" s="343"/>
      <c r="ECM143" s="343"/>
      <c r="ECN143" s="343"/>
      <c r="ECO143" s="343"/>
      <c r="ECP143" s="343"/>
      <c r="ECQ143" s="343"/>
      <c r="ECR143" s="343"/>
      <c r="ECS143" s="343"/>
      <c r="ECT143" s="343"/>
      <c r="ECU143" s="343"/>
      <c r="ECV143" s="343"/>
      <c r="ECW143" s="343"/>
      <c r="ECX143" s="343"/>
      <c r="ECY143" s="343"/>
      <c r="ECZ143" s="343"/>
      <c r="EDA143" s="343"/>
      <c r="EDB143" s="343"/>
      <c r="EDC143" s="343"/>
      <c r="EDD143" s="343"/>
      <c r="EDE143" s="343"/>
      <c r="EDF143" s="343"/>
      <c r="EDG143" s="343"/>
      <c r="EDH143" s="343"/>
      <c r="EDI143" s="343"/>
      <c r="EDJ143" s="343"/>
      <c r="EDK143" s="343"/>
      <c r="EDL143" s="343"/>
      <c r="EDM143" s="343"/>
      <c r="EDN143" s="343"/>
      <c r="EDO143" s="343"/>
      <c r="EDP143" s="343"/>
      <c r="EDQ143" s="343"/>
      <c r="EDR143" s="343"/>
      <c r="EDS143" s="343"/>
      <c r="EDT143" s="343"/>
      <c r="EDU143" s="343"/>
      <c r="EDV143" s="343"/>
      <c r="EDW143" s="343"/>
      <c r="EDX143" s="343"/>
      <c r="EDY143" s="343"/>
      <c r="EDZ143" s="343"/>
      <c r="EEA143" s="343"/>
      <c r="EEB143" s="343"/>
      <c r="EEC143" s="343"/>
      <c r="EED143" s="343"/>
      <c r="EEE143" s="343"/>
      <c r="EEF143" s="343"/>
      <c r="EEG143" s="343"/>
      <c r="EEH143" s="343"/>
      <c r="EEI143" s="343"/>
      <c r="EEJ143" s="343"/>
      <c r="EEK143" s="343"/>
      <c r="EEL143" s="343"/>
      <c r="EEM143" s="343"/>
      <c r="EEN143" s="343"/>
      <c r="EEO143" s="343"/>
      <c r="EEP143" s="343"/>
      <c r="EEQ143" s="343"/>
      <c r="EER143" s="343"/>
      <c r="EES143" s="343"/>
      <c r="EET143" s="343"/>
      <c r="EEU143" s="343"/>
      <c r="EEV143" s="343"/>
      <c r="EEW143" s="343"/>
      <c r="EEX143" s="343"/>
      <c r="EEY143" s="343"/>
      <c r="EEZ143" s="343"/>
      <c r="EFA143" s="343"/>
      <c r="EFB143" s="343"/>
      <c r="EFC143" s="343"/>
      <c r="EFD143" s="343"/>
      <c r="EFE143" s="343"/>
      <c r="EFF143" s="343"/>
      <c r="EFG143" s="343"/>
      <c r="EFH143" s="343"/>
      <c r="EFI143" s="343"/>
      <c r="EFJ143" s="343"/>
      <c r="EFK143" s="343"/>
      <c r="EFL143" s="343"/>
      <c r="EFM143" s="343"/>
      <c r="EFN143" s="343"/>
      <c r="EFO143" s="343"/>
      <c r="EFP143" s="343"/>
      <c r="EFQ143" s="343"/>
      <c r="EFR143" s="343"/>
      <c r="EFS143" s="343"/>
      <c r="EFT143" s="343"/>
      <c r="EFU143" s="343"/>
      <c r="EFV143" s="343"/>
      <c r="EFW143" s="343"/>
      <c r="EFX143" s="343"/>
      <c r="EFY143" s="343"/>
      <c r="EFZ143" s="343"/>
      <c r="EGA143" s="343"/>
      <c r="EGB143" s="343"/>
      <c r="EGC143" s="343"/>
      <c r="EGD143" s="343"/>
      <c r="EGE143" s="343"/>
      <c r="EGF143" s="343"/>
      <c r="EGG143" s="343"/>
      <c r="EGH143" s="343"/>
      <c r="EGI143" s="343"/>
      <c r="EGJ143" s="343"/>
      <c r="EGK143" s="343"/>
      <c r="EGL143" s="343"/>
      <c r="EGM143" s="343"/>
      <c r="EGN143" s="343"/>
      <c r="EGO143" s="343"/>
      <c r="EGP143" s="343"/>
      <c r="EGQ143" s="343"/>
      <c r="EGR143" s="343"/>
      <c r="EGS143" s="343"/>
      <c r="EGT143" s="343"/>
      <c r="EGU143" s="343"/>
      <c r="EGV143" s="343"/>
      <c r="EGW143" s="343"/>
      <c r="EGX143" s="343"/>
      <c r="EGY143" s="343"/>
      <c r="EGZ143" s="343"/>
      <c r="EHA143" s="343"/>
      <c r="EHB143" s="343"/>
      <c r="EHC143" s="343"/>
      <c r="EHD143" s="343"/>
      <c r="EHE143" s="343"/>
      <c r="EHF143" s="343"/>
      <c r="EHG143" s="343"/>
      <c r="EHH143" s="343"/>
      <c r="EHI143" s="343"/>
      <c r="EHJ143" s="343"/>
      <c r="EHK143" s="343"/>
      <c r="EHL143" s="343"/>
      <c r="EHM143" s="343"/>
      <c r="EHN143" s="343"/>
      <c r="EHO143" s="343"/>
      <c r="EHP143" s="343"/>
      <c r="EHQ143" s="343"/>
      <c r="EHR143" s="343"/>
      <c r="EHS143" s="343"/>
      <c r="EHT143" s="343"/>
      <c r="EHU143" s="343"/>
      <c r="EHV143" s="343"/>
      <c r="EHW143" s="343"/>
      <c r="EHX143" s="343"/>
      <c r="EHY143" s="343"/>
      <c r="EHZ143" s="343"/>
      <c r="EIA143" s="343"/>
      <c r="EIB143" s="343"/>
      <c r="EIC143" s="343"/>
      <c r="EID143" s="343"/>
      <c r="EIE143" s="343"/>
      <c r="EIF143" s="343"/>
      <c r="EIG143" s="343"/>
      <c r="EIH143" s="343"/>
      <c r="EII143" s="343"/>
      <c r="EIJ143" s="343"/>
      <c r="EIK143" s="343"/>
      <c r="EIL143" s="343"/>
      <c r="EIM143" s="343"/>
      <c r="EIN143" s="343"/>
      <c r="EIO143" s="343"/>
      <c r="EIP143" s="343"/>
      <c r="EIQ143" s="343"/>
      <c r="EIR143" s="343"/>
      <c r="EIS143" s="343"/>
      <c r="EIT143" s="343"/>
      <c r="EIU143" s="343"/>
      <c r="EIV143" s="343"/>
      <c r="EIW143" s="343"/>
      <c r="EIX143" s="343"/>
      <c r="EIY143" s="343"/>
      <c r="EIZ143" s="343"/>
      <c r="EJA143" s="343"/>
      <c r="EJB143" s="343"/>
      <c r="EJC143" s="343"/>
      <c r="EJD143" s="343"/>
      <c r="EJE143" s="343"/>
      <c r="EJF143" s="343"/>
      <c r="EJG143" s="343"/>
      <c r="EJH143" s="343"/>
      <c r="EJI143" s="343"/>
      <c r="EJJ143" s="343"/>
      <c r="EJK143" s="343"/>
      <c r="EJL143" s="343"/>
      <c r="EJM143" s="343"/>
      <c r="EJN143" s="343"/>
      <c r="EJO143" s="343"/>
      <c r="EJP143" s="343"/>
      <c r="EJQ143" s="343"/>
      <c r="EJR143" s="343"/>
      <c r="EJS143" s="343"/>
      <c r="EJT143" s="343"/>
      <c r="EJU143" s="343"/>
      <c r="EJV143" s="343"/>
      <c r="EJW143" s="343"/>
      <c r="EJX143" s="343"/>
      <c r="EJY143" s="343"/>
      <c r="EJZ143" s="343"/>
      <c r="EKA143" s="343"/>
      <c r="EKB143" s="343"/>
      <c r="EKC143" s="343"/>
      <c r="EKD143" s="343"/>
      <c r="EKE143" s="343"/>
      <c r="EKF143" s="343"/>
      <c r="EKG143" s="343"/>
      <c r="EKH143" s="343"/>
      <c r="EKI143" s="343"/>
      <c r="EKJ143" s="343"/>
      <c r="EKK143" s="343"/>
      <c r="EKL143" s="343"/>
      <c r="EKM143" s="343"/>
      <c r="EKN143" s="343"/>
      <c r="EKO143" s="343"/>
      <c r="EKP143" s="343"/>
      <c r="EKQ143" s="343"/>
      <c r="EKR143" s="343"/>
      <c r="EKS143" s="343"/>
      <c r="EKT143" s="343"/>
      <c r="EKU143" s="343"/>
      <c r="EKV143" s="343"/>
      <c r="EKW143" s="343"/>
      <c r="EKX143" s="343"/>
      <c r="EKY143" s="343"/>
      <c r="EKZ143" s="343"/>
      <c r="ELA143" s="343"/>
      <c r="ELB143" s="343"/>
      <c r="ELC143" s="343"/>
      <c r="ELD143" s="343"/>
      <c r="ELE143" s="343"/>
      <c r="ELF143" s="343"/>
      <c r="ELG143" s="343"/>
      <c r="ELH143" s="343"/>
      <c r="ELI143" s="343"/>
      <c r="ELJ143" s="343"/>
      <c r="ELK143" s="343"/>
      <c r="ELL143" s="343"/>
      <c r="ELM143" s="343"/>
      <c r="ELN143" s="343"/>
      <c r="ELO143" s="343"/>
      <c r="ELP143" s="343"/>
      <c r="ELQ143" s="343"/>
      <c r="ELR143" s="343"/>
      <c r="ELS143" s="343"/>
      <c r="ELT143" s="343"/>
      <c r="ELU143" s="343"/>
      <c r="ELV143" s="343"/>
      <c r="ELW143" s="343"/>
      <c r="ELX143" s="343"/>
      <c r="ELY143" s="343"/>
      <c r="ELZ143" s="343"/>
      <c r="EMA143" s="343"/>
      <c r="EMB143" s="343"/>
      <c r="EMC143" s="343"/>
      <c r="EMD143" s="343"/>
      <c r="EME143" s="343"/>
      <c r="EMF143" s="343"/>
      <c r="EMG143" s="343"/>
      <c r="EMH143" s="343"/>
      <c r="EMI143" s="343"/>
      <c r="EMJ143" s="343"/>
      <c r="EMK143" s="343"/>
      <c r="EML143" s="343"/>
      <c r="EMM143" s="343"/>
      <c r="EMN143" s="343"/>
      <c r="EMO143" s="343"/>
      <c r="EMP143" s="343"/>
      <c r="EMQ143" s="343"/>
      <c r="EMR143" s="343"/>
      <c r="EMS143" s="343"/>
      <c r="EMT143" s="343"/>
      <c r="EMU143" s="343"/>
      <c r="EMV143" s="343"/>
      <c r="EMW143" s="343"/>
      <c r="EMX143" s="343"/>
      <c r="EMY143" s="343"/>
      <c r="EMZ143" s="343"/>
      <c r="ENA143" s="343"/>
      <c r="ENB143" s="343"/>
      <c r="ENC143" s="343"/>
      <c r="END143" s="343"/>
      <c r="ENE143" s="343"/>
      <c r="ENF143" s="343"/>
      <c r="ENG143" s="343"/>
      <c r="ENH143" s="343"/>
      <c r="ENI143" s="343"/>
      <c r="ENJ143" s="343"/>
      <c r="ENK143" s="343"/>
      <c r="ENL143" s="343"/>
      <c r="ENM143" s="343"/>
      <c r="ENN143" s="343"/>
      <c r="ENO143" s="343"/>
      <c r="ENP143" s="343"/>
      <c r="ENQ143" s="343"/>
      <c r="ENR143" s="343"/>
      <c r="ENS143" s="343"/>
      <c r="ENT143" s="343"/>
      <c r="ENU143" s="343"/>
      <c r="ENV143" s="343"/>
      <c r="ENW143" s="343"/>
      <c r="ENX143" s="343"/>
      <c r="ENY143" s="343"/>
      <c r="ENZ143" s="343"/>
      <c r="EOA143" s="343"/>
      <c r="EOB143" s="343"/>
      <c r="EOC143" s="343"/>
      <c r="EOD143" s="343"/>
      <c r="EOE143" s="343"/>
      <c r="EOF143" s="343"/>
      <c r="EOG143" s="343"/>
      <c r="EOH143" s="343"/>
      <c r="EOI143" s="343"/>
      <c r="EOJ143" s="343"/>
      <c r="EOK143" s="343"/>
      <c r="EOL143" s="343"/>
      <c r="EOM143" s="343"/>
      <c r="EON143" s="343"/>
      <c r="EOO143" s="343"/>
      <c r="EOP143" s="343"/>
      <c r="EOQ143" s="343"/>
      <c r="EOR143" s="343"/>
      <c r="EOS143" s="343"/>
      <c r="EOT143" s="343"/>
      <c r="EOU143" s="343"/>
      <c r="EOV143" s="343"/>
      <c r="EOW143" s="343"/>
      <c r="EOX143" s="343"/>
      <c r="EOY143" s="343"/>
      <c r="EOZ143" s="343"/>
      <c r="EPA143" s="343"/>
      <c r="EPB143" s="343"/>
      <c r="EPC143" s="343"/>
      <c r="EPD143" s="343"/>
      <c r="EPE143" s="343"/>
      <c r="EPF143" s="343"/>
      <c r="EPG143" s="343"/>
      <c r="EPH143" s="343"/>
      <c r="EPI143" s="343"/>
      <c r="EPJ143" s="343"/>
      <c r="EPK143" s="343"/>
      <c r="EPL143" s="343"/>
      <c r="EPM143" s="343"/>
      <c r="EPN143" s="343"/>
      <c r="EPO143" s="343"/>
      <c r="EPP143" s="343"/>
      <c r="EPQ143" s="343"/>
      <c r="EPR143" s="343"/>
      <c r="EPS143" s="343"/>
      <c r="EPT143" s="343"/>
      <c r="EPU143" s="343"/>
      <c r="EPV143" s="343"/>
      <c r="EPW143" s="343"/>
      <c r="EPX143" s="343"/>
      <c r="EPY143" s="343"/>
      <c r="EPZ143" s="343"/>
      <c r="EQA143" s="343"/>
      <c r="EQB143" s="343"/>
      <c r="EQC143" s="343"/>
      <c r="EQD143" s="343"/>
      <c r="EQE143" s="343"/>
      <c r="EQF143" s="343"/>
      <c r="EQG143" s="343"/>
      <c r="EQH143" s="343"/>
      <c r="EQI143" s="343"/>
      <c r="EQJ143" s="343"/>
      <c r="EQK143" s="343"/>
      <c r="EQL143" s="343"/>
      <c r="EQM143" s="343"/>
      <c r="EQN143" s="343"/>
      <c r="EQO143" s="343"/>
      <c r="EQP143" s="343"/>
      <c r="EQQ143" s="343"/>
      <c r="EQR143" s="343"/>
      <c r="EQS143" s="343"/>
      <c r="EQT143" s="343"/>
      <c r="EQU143" s="343"/>
      <c r="EQV143" s="343"/>
      <c r="EQW143" s="343"/>
      <c r="EQX143" s="343"/>
      <c r="EQY143" s="343"/>
      <c r="EQZ143" s="343"/>
      <c r="ERA143" s="343"/>
      <c r="ERB143" s="343"/>
      <c r="ERC143" s="343"/>
      <c r="ERD143" s="343"/>
      <c r="ERE143" s="343"/>
      <c r="ERF143" s="343"/>
      <c r="ERG143" s="343"/>
      <c r="ERH143" s="343"/>
      <c r="ERI143" s="343"/>
      <c r="ERJ143" s="343"/>
      <c r="ERK143" s="343"/>
      <c r="ERL143" s="343"/>
      <c r="ERM143" s="343"/>
      <c r="ERN143" s="343"/>
      <c r="ERO143" s="343"/>
      <c r="ERP143" s="343"/>
      <c r="ERQ143" s="343"/>
      <c r="ERR143" s="343"/>
      <c r="ERS143" s="343"/>
      <c r="ERT143" s="343"/>
      <c r="ERU143" s="343"/>
      <c r="ERV143" s="343"/>
      <c r="ERW143" s="343"/>
      <c r="ERX143" s="343"/>
      <c r="ERY143" s="343"/>
      <c r="ERZ143" s="343"/>
      <c r="ESA143" s="343"/>
      <c r="ESB143" s="343"/>
      <c r="ESC143" s="343"/>
      <c r="ESD143" s="343"/>
      <c r="ESE143" s="343"/>
      <c r="ESF143" s="343"/>
      <c r="ESG143" s="343"/>
      <c r="ESH143" s="343"/>
      <c r="ESI143" s="343"/>
      <c r="ESJ143" s="343"/>
      <c r="ESK143" s="343"/>
      <c r="ESL143" s="343"/>
      <c r="ESM143" s="343"/>
      <c r="ESN143" s="343"/>
      <c r="ESO143" s="343"/>
      <c r="ESP143" s="343"/>
      <c r="ESQ143" s="343"/>
      <c r="ESR143" s="343"/>
      <c r="ESS143" s="343"/>
      <c r="EST143" s="343"/>
      <c r="ESU143" s="343"/>
      <c r="ESV143" s="343"/>
      <c r="ESW143" s="343"/>
      <c r="ESX143" s="343"/>
      <c r="ESY143" s="343"/>
      <c r="ESZ143" s="343"/>
      <c r="ETA143" s="343"/>
      <c r="ETB143" s="343"/>
      <c r="ETC143" s="343"/>
      <c r="ETD143" s="343"/>
      <c r="ETE143" s="343"/>
      <c r="ETF143" s="343"/>
      <c r="ETG143" s="343"/>
      <c r="ETH143" s="343"/>
      <c r="ETI143" s="343"/>
      <c r="ETJ143" s="343"/>
      <c r="ETK143" s="343"/>
      <c r="ETL143" s="343"/>
      <c r="ETM143" s="343"/>
      <c r="ETN143" s="343"/>
      <c r="ETO143" s="343"/>
      <c r="ETP143" s="343"/>
      <c r="ETQ143" s="343"/>
      <c r="ETR143" s="343"/>
      <c r="ETS143" s="343"/>
      <c r="ETT143" s="343"/>
      <c r="ETU143" s="343"/>
      <c r="ETV143" s="343"/>
      <c r="ETW143" s="343"/>
      <c r="ETX143" s="343"/>
      <c r="ETY143" s="343"/>
      <c r="ETZ143" s="343"/>
      <c r="EUA143" s="343"/>
      <c r="EUB143" s="343"/>
      <c r="EUC143" s="343"/>
      <c r="EUD143" s="343"/>
      <c r="EUE143" s="343"/>
      <c r="EUF143" s="343"/>
      <c r="EUG143" s="343"/>
      <c r="EUH143" s="343"/>
      <c r="EUI143" s="343"/>
      <c r="EUJ143" s="343"/>
      <c r="EUK143" s="343"/>
      <c r="EUL143" s="343"/>
      <c r="EUM143" s="343"/>
      <c r="EUN143" s="343"/>
      <c r="EUO143" s="343"/>
      <c r="EUP143" s="343"/>
      <c r="EUQ143" s="343"/>
      <c r="EUR143" s="343"/>
      <c r="EUS143" s="343"/>
      <c r="EUT143" s="343"/>
      <c r="EUU143" s="343"/>
      <c r="EUV143" s="343"/>
      <c r="EUW143" s="343"/>
      <c r="EUX143" s="343"/>
      <c r="EUY143" s="343"/>
      <c r="EUZ143" s="343"/>
      <c r="EVA143" s="343"/>
      <c r="EVB143" s="343"/>
      <c r="EVC143" s="343"/>
      <c r="EVD143" s="343"/>
      <c r="EVE143" s="343"/>
      <c r="EVF143" s="343"/>
      <c r="EVG143" s="343"/>
      <c r="EVH143" s="343"/>
      <c r="EVI143" s="343"/>
      <c r="EVJ143" s="343"/>
      <c r="EVK143" s="343"/>
      <c r="EVL143" s="343"/>
      <c r="EVM143" s="343"/>
      <c r="EVN143" s="343"/>
      <c r="EVO143" s="343"/>
      <c r="EVP143" s="343"/>
      <c r="EVQ143" s="343"/>
      <c r="EVR143" s="343"/>
      <c r="EVS143" s="343"/>
      <c r="EVT143" s="343"/>
      <c r="EVU143" s="343"/>
      <c r="EVV143" s="343"/>
      <c r="EVW143" s="343"/>
      <c r="EVX143" s="343"/>
      <c r="EVY143" s="343"/>
      <c r="EVZ143" s="343"/>
      <c r="EWA143" s="343"/>
      <c r="EWB143" s="343"/>
      <c r="EWC143" s="343"/>
      <c r="EWD143" s="343"/>
      <c r="EWE143" s="343"/>
      <c r="EWF143" s="343"/>
      <c r="EWG143" s="343"/>
      <c r="EWH143" s="343"/>
      <c r="EWI143" s="343"/>
      <c r="EWJ143" s="343"/>
      <c r="EWK143" s="343"/>
      <c r="EWL143" s="343"/>
      <c r="EWM143" s="343"/>
      <c r="EWN143" s="343"/>
      <c r="EWO143" s="343"/>
      <c r="EWP143" s="343"/>
      <c r="EWQ143" s="343"/>
      <c r="EWR143" s="343"/>
      <c r="EWS143" s="343"/>
      <c r="EWT143" s="343"/>
      <c r="EWU143" s="343"/>
      <c r="EWV143" s="343"/>
      <c r="EWW143" s="343"/>
      <c r="EWX143" s="343"/>
      <c r="EWY143" s="343"/>
      <c r="EWZ143" s="343"/>
      <c r="EXA143" s="343"/>
      <c r="EXB143" s="343"/>
      <c r="EXC143" s="343"/>
      <c r="EXD143" s="343"/>
      <c r="EXE143" s="343"/>
      <c r="EXF143" s="343"/>
      <c r="EXG143" s="343"/>
      <c r="EXH143" s="343"/>
      <c r="EXI143" s="343"/>
      <c r="EXJ143" s="343"/>
      <c r="EXK143" s="343"/>
      <c r="EXL143" s="343"/>
      <c r="EXM143" s="343"/>
      <c r="EXN143" s="343"/>
      <c r="EXO143" s="343"/>
      <c r="EXP143" s="343"/>
      <c r="EXQ143" s="343"/>
      <c r="EXR143" s="343"/>
      <c r="EXS143" s="343"/>
      <c r="EXT143" s="343"/>
      <c r="EXU143" s="343"/>
      <c r="EXV143" s="343"/>
      <c r="EXW143" s="343"/>
      <c r="EXX143" s="343"/>
      <c r="EXY143" s="343"/>
      <c r="EXZ143" s="343"/>
      <c r="EYA143" s="343"/>
      <c r="EYB143" s="343"/>
      <c r="EYC143" s="343"/>
      <c r="EYD143" s="343"/>
      <c r="EYE143" s="343"/>
      <c r="EYF143" s="343"/>
      <c r="EYG143" s="343"/>
      <c r="EYH143" s="343"/>
      <c r="EYI143" s="343"/>
      <c r="EYJ143" s="343"/>
      <c r="EYK143" s="343"/>
      <c r="EYL143" s="343"/>
      <c r="EYM143" s="343"/>
      <c r="EYN143" s="343"/>
      <c r="EYO143" s="343"/>
      <c r="EYP143" s="343"/>
      <c r="EYQ143" s="343"/>
      <c r="EYR143" s="343"/>
      <c r="EYS143" s="343"/>
      <c r="EYT143" s="343"/>
      <c r="EYU143" s="343"/>
      <c r="EYV143" s="343"/>
      <c r="EYW143" s="343"/>
      <c r="EYX143" s="343"/>
      <c r="EYY143" s="343"/>
      <c r="EYZ143" s="343"/>
      <c r="EZA143" s="343"/>
      <c r="EZB143" s="343"/>
      <c r="EZC143" s="343"/>
      <c r="EZD143" s="343"/>
      <c r="EZE143" s="343"/>
      <c r="EZF143" s="343"/>
      <c r="EZG143" s="343"/>
      <c r="EZH143" s="343"/>
      <c r="EZI143" s="343"/>
      <c r="EZJ143" s="343"/>
      <c r="EZK143" s="343"/>
      <c r="EZL143" s="343"/>
      <c r="EZM143" s="343"/>
      <c r="EZN143" s="343"/>
      <c r="EZO143" s="343"/>
      <c r="EZP143" s="343"/>
      <c r="EZQ143" s="343"/>
      <c r="EZR143" s="343"/>
      <c r="EZS143" s="343"/>
      <c r="EZT143" s="343"/>
      <c r="EZU143" s="343"/>
      <c r="EZV143" s="343"/>
      <c r="EZW143" s="343"/>
      <c r="EZX143" s="343"/>
      <c r="EZY143" s="343"/>
      <c r="EZZ143" s="343"/>
      <c r="FAA143" s="343"/>
      <c r="FAB143" s="343"/>
      <c r="FAC143" s="343"/>
      <c r="FAD143" s="343"/>
      <c r="FAE143" s="343"/>
      <c r="FAF143" s="343"/>
      <c r="FAG143" s="343"/>
      <c r="FAH143" s="343"/>
      <c r="FAI143" s="343"/>
      <c r="FAJ143" s="343"/>
      <c r="FAK143" s="343"/>
      <c r="FAL143" s="343"/>
      <c r="FAM143" s="343"/>
      <c r="FAN143" s="343"/>
      <c r="FAO143" s="343"/>
      <c r="FAP143" s="343"/>
      <c r="FAQ143" s="343"/>
      <c r="FAR143" s="343"/>
      <c r="FAS143" s="343"/>
      <c r="FAT143" s="343"/>
      <c r="FAU143" s="343"/>
      <c r="FAV143" s="343"/>
      <c r="FAW143" s="343"/>
      <c r="FAX143" s="343"/>
      <c r="FAY143" s="343"/>
      <c r="FAZ143" s="343"/>
      <c r="FBA143" s="343"/>
      <c r="FBB143" s="343"/>
      <c r="FBC143" s="343"/>
      <c r="FBD143" s="343"/>
      <c r="FBE143" s="343"/>
      <c r="FBF143" s="343"/>
      <c r="FBG143" s="343"/>
      <c r="FBH143" s="343"/>
      <c r="FBI143" s="343"/>
      <c r="FBJ143" s="343"/>
      <c r="FBK143" s="343"/>
      <c r="FBL143" s="343"/>
      <c r="FBM143" s="343"/>
      <c r="FBN143" s="343"/>
      <c r="FBO143" s="343"/>
      <c r="FBP143" s="343"/>
      <c r="FBQ143" s="343"/>
      <c r="FBR143" s="343"/>
      <c r="FBS143" s="343"/>
      <c r="FBT143" s="343"/>
      <c r="FBU143" s="343"/>
      <c r="FBV143" s="343"/>
      <c r="FBW143" s="343"/>
      <c r="FBX143" s="343"/>
      <c r="FBY143" s="343"/>
      <c r="FBZ143" s="343"/>
      <c r="FCA143" s="343"/>
      <c r="FCB143" s="343"/>
      <c r="FCC143" s="343"/>
      <c r="FCD143" s="343"/>
      <c r="FCE143" s="343"/>
      <c r="FCF143" s="343"/>
      <c r="FCG143" s="343"/>
      <c r="FCH143" s="343"/>
      <c r="FCI143" s="343"/>
      <c r="FCJ143" s="343"/>
      <c r="FCK143" s="343"/>
      <c r="FCL143" s="343"/>
      <c r="FCM143" s="343"/>
      <c r="FCN143" s="343"/>
      <c r="FCO143" s="343"/>
      <c r="FCP143" s="343"/>
      <c r="FCQ143" s="343"/>
      <c r="FCR143" s="343"/>
      <c r="FCS143" s="343"/>
      <c r="FCT143" s="343"/>
      <c r="FCU143" s="343"/>
      <c r="FCV143" s="343"/>
      <c r="FCW143" s="343"/>
      <c r="FCX143" s="343"/>
      <c r="FCY143" s="343"/>
      <c r="FCZ143" s="343"/>
      <c r="FDA143" s="343"/>
      <c r="FDB143" s="343"/>
      <c r="FDC143" s="343"/>
      <c r="FDD143" s="343"/>
      <c r="FDE143" s="343"/>
      <c r="FDF143" s="343"/>
      <c r="FDG143" s="343"/>
      <c r="FDH143" s="343"/>
      <c r="FDI143" s="343"/>
      <c r="FDJ143" s="343"/>
      <c r="FDK143" s="343"/>
      <c r="FDL143" s="343"/>
      <c r="FDM143" s="343"/>
      <c r="FDN143" s="343"/>
      <c r="FDO143" s="343"/>
      <c r="FDP143" s="343"/>
      <c r="FDQ143" s="343"/>
      <c r="FDR143" s="343"/>
      <c r="FDS143" s="343"/>
      <c r="FDT143" s="343"/>
      <c r="FDU143" s="343"/>
      <c r="FDV143" s="343"/>
      <c r="FDW143" s="343"/>
      <c r="FDX143" s="343"/>
      <c r="FDY143" s="343"/>
      <c r="FDZ143" s="343"/>
      <c r="FEA143" s="343"/>
      <c r="FEB143" s="343"/>
      <c r="FEC143" s="343"/>
      <c r="FED143" s="343"/>
      <c r="FEE143" s="343"/>
      <c r="FEF143" s="343"/>
      <c r="FEG143" s="343"/>
      <c r="FEH143" s="343"/>
      <c r="FEI143" s="343"/>
      <c r="FEJ143" s="343"/>
      <c r="FEK143" s="343"/>
      <c r="FEL143" s="343"/>
      <c r="FEM143" s="343"/>
      <c r="FEN143" s="343"/>
      <c r="FEO143" s="343"/>
      <c r="FEP143" s="343"/>
      <c r="FEQ143" s="343"/>
      <c r="FER143" s="343"/>
      <c r="FES143" s="343"/>
      <c r="FET143" s="343"/>
      <c r="FEU143" s="343"/>
      <c r="FEV143" s="343"/>
      <c r="FEW143" s="343"/>
      <c r="FEX143" s="343"/>
      <c r="FEY143" s="343"/>
      <c r="FEZ143" s="343"/>
      <c r="FFA143" s="343"/>
      <c r="FFB143" s="343"/>
      <c r="FFC143" s="343"/>
      <c r="FFD143" s="343"/>
      <c r="FFE143" s="343"/>
      <c r="FFF143" s="343"/>
      <c r="FFG143" s="343"/>
      <c r="FFH143" s="343"/>
      <c r="FFI143" s="343"/>
      <c r="FFJ143" s="343"/>
      <c r="FFK143" s="343"/>
      <c r="FFL143" s="343"/>
      <c r="FFM143" s="343"/>
      <c r="FFN143" s="343"/>
      <c r="FFO143" s="343"/>
      <c r="FFP143" s="343"/>
      <c r="FFQ143" s="343"/>
      <c r="FFR143" s="343"/>
      <c r="FFS143" s="343"/>
      <c r="FFT143" s="343"/>
      <c r="FFU143" s="343"/>
      <c r="FFV143" s="343"/>
      <c r="FFW143" s="343"/>
      <c r="FFX143" s="343"/>
      <c r="FFY143" s="343"/>
      <c r="FFZ143" s="343"/>
      <c r="FGA143" s="343"/>
      <c r="FGB143" s="343"/>
      <c r="FGC143" s="343"/>
      <c r="FGD143" s="343"/>
      <c r="FGE143" s="343"/>
      <c r="FGF143" s="343"/>
      <c r="FGG143" s="343"/>
      <c r="FGH143" s="343"/>
      <c r="FGI143" s="343"/>
      <c r="FGJ143" s="343"/>
      <c r="FGK143" s="343"/>
      <c r="FGL143" s="343"/>
      <c r="FGM143" s="343"/>
      <c r="FGN143" s="343"/>
      <c r="FGO143" s="343"/>
      <c r="FGP143" s="343"/>
      <c r="FGQ143" s="343"/>
      <c r="FGR143" s="343"/>
      <c r="FGS143" s="343"/>
      <c r="FGT143" s="343"/>
      <c r="FGU143" s="343"/>
      <c r="FGV143" s="343"/>
      <c r="FGW143" s="343"/>
      <c r="FGX143" s="343"/>
      <c r="FGY143" s="343"/>
      <c r="FGZ143" s="343"/>
      <c r="FHA143" s="343"/>
      <c r="FHB143" s="343"/>
      <c r="FHC143" s="343"/>
      <c r="FHD143" s="343"/>
      <c r="FHE143" s="343"/>
      <c r="FHF143" s="343"/>
      <c r="FHG143" s="343"/>
      <c r="FHH143" s="343"/>
      <c r="FHI143" s="343"/>
      <c r="FHJ143" s="343"/>
      <c r="FHK143" s="343"/>
      <c r="FHL143" s="343"/>
      <c r="FHM143" s="343"/>
      <c r="FHN143" s="343"/>
      <c r="FHO143" s="343"/>
      <c r="FHP143" s="343"/>
      <c r="FHQ143" s="343"/>
      <c r="FHR143" s="343"/>
      <c r="FHS143" s="343"/>
      <c r="FHT143" s="343"/>
      <c r="FHU143" s="343"/>
      <c r="FHV143" s="343"/>
      <c r="FHW143" s="343"/>
      <c r="FHX143" s="343"/>
      <c r="FHY143" s="343"/>
      <c r="FHZ143" s="343"/>
      <c r="FIA143" s="343"/>
      <c r="FIB143" s="343"/>
      <c r="FIC143" s="343"/>
      <c r="FID143" s="343"/>
      <c r="FIE143" s="343"/>
      <c r="FIF143" s="343"/>
      <c r="FIG143" s="343"/>
      <c r="FIH143" s="343"/>
      <c r="FII143" s="343"/>
      <c r="FIJ143" s="343"/>
      <c r="FIK143" s="343"/>
      <c r="FIL143" s="343"/>
      <c r="FIM143" s="343"/>
      <c r="FIN143" s="343"/>
      <c r="FIO143" s="343"/>
      <c r="FIP143" s="343"/>
      <c r="FIQ143" s="343"/>
      <c r="FIR143" s="343"/>
      <c r="FIS143" s="343"/>
      <c r="FIT143" s="343"/>
      <c r="FIU143" s="343"/>
      <c r="FIV143" s="343"/>
      <c r="FIW143" s="343"/>
      <c r="FIX143" s="343"/>
      <c r="FIY143" s="343"/>
      <c r="FIZ143" s="343"/>
      <c r="FJA143" s="343"/>
      <c r="FJB143" s="343"/>
      <c r="FJC143" s="343"/>
      <c r="FJD143" s="343"/>
      <c r="FJE143" s="343"/>
      <c r="FJF143" s="343"/>
      <c r="FJG143" s="343"/>
      <c r="FJH143" s="343"/>
      <c r="FJI143" s="343"/>
      <c r="FJJ143" s="343"/>
      <c r="FJK143" s="343"/>
      <c r="FJL143" s="343"/>
      <c r="FJM143" s="343"/>
      <c r="FJN143" s="343"/>
      <c r="FJO143" s="343"/>
      <c r="FJP143" s="343"/>
      <c r="FJQ143" s="343"/>
      <c r="FJR143" s="343"/>
      <c r="FJS143" s="343"/>
      <c r="FJT143" s="343"/>
      <c r="FJU143" s="343"/>
      <c r="FJV143" s="343"/>
      <c r="FJW143" s="343"/>
      <c r="FJX143" s="343"/>
      <c r="FJY143" s="343"/>
      <c r="FJZ143" s="343"/>
      <c r="FKA143" s="343"/>
      <c r="FKB143" s="343"/>
      <c r="FKC143" s="343"/>
      <c r="FKD143" s="343"/>
      <c r="FKE143" s="343"/>
      <c r="FKF143" s="343"/>
      <c r="FKG143" s="343"/>
      <c r="FKH143" s="343"/>
      <c r="FKI143" s="343"/>
      <c r="FKJ143" s="343"/>
      <c r="FKK143" s="343"/>
      <c r="FKL143" s="343"/>
      <c r="FKM143" s="343"/>
      <c r="FKN143" s="343"/>
      <c r="FKO143" s="343"/>
      <c r="FKP143" s="343"/>
      <c r="FKQ143" s="343"/>
      <c r="FKR143" s="343"/>
      <c r="FKS143" s="343"/>
      <c r="FKT143" s="343"/>
      <c r="FKU143" s="343"/>
      <c r="FKV143" s="343"/>
      <c r="FKW143" s="343"/>
      <c r="FKX143" s="343"/>
      <c r="FKY143" s="343"/>
      <c r="FKZ143" s="343"/>
      <c r="FLA143" s="343"/>
      <c r="FLB143" s="343"/>
      <c r="FLC143" s="343"/>
      <c r="FLD143" s="343"/>
      <c r="FLE143" s="343"/>
      <c r="FLF143" s="343"/>
      <c r="FLG143" s="343"/>
      <c r="FLH143" s="343"/>
      <c r="FLI143" s="343"/>
      <c r="FLJ143" s="343"/>
      <c r="FLK143" s="343"/>
      <c r="FLL143" s="343"/>
      <c r="FLM143" s="343"/>
      <c r="FLN143" s="343"/>
      <c r="FLO143" s="343"/>
      <c r="FLP143" s="343"/>
      <c r="FLQ143" s="343"/>
      <c r="FLR143" s="343"/>
      <c r="FLS143" s="343"/>
      <c r="FLT143" s="343"/>
      <c r="FLU143" s="343"/>
      <c r="FLV143" s="343"/>
      <c r="FLW143" s="343"/>
      <c r="FLX143" s="343"/>
      <c r="FLY143" s="343"/>
      <c r="FLZ143" s="343"/>
      <c r="FMA143" s="343"/>
      <c r="FMB143" s="343"/>
      <c r="FMC143" s="343"/>
      <c r="FMD143" s="343"/>
      <c r="FME143" s="343"/>
      <c r="FMF143" s="343"/>
      <c r="FMG143" s="343"/>
      <c r="FMH143" s="343"/>
      <c r="FMI143" s="343"/>
      <c r="FMJ143" s="343"/>
      <c r="FMK143" s="343"/>
      <c r="FML143" s="343"/>
      <c r="FMM143" s="343"/>
      <c r="FMN143" s="343"/>
      <c r="FMO143" s="343"/>
      <c r="FMP143" s="343"/>
      <c r="FMQ143" s="343"/>
      <c r="FMR143" s="343"/>
      <c r="FMS143" s="343"/>
      <c r="FMT143" s="343"/>
      <c r="FMU143" s="343"/>
      <c r="FMV143" s="343"/>
      <c r="FMW143" s="343"/>
      <c r="FMX143" s="343"/>
      <c r="FMY143" s="343"/>
      <c r="FMZ143" s="343"/>
      <c r="FNA143" s="343"/>
      <c r="FNB143" s="343"/>
      <c r="FNC143" s="343"/>
      <c r="FND143" s="343"/>
      <c r="FNE143" s="343"/>
      <c r="FNF143" s="343"/>
      <c r="FNG143" s="343"/>
      <c r="FNH143" s="343"/>
      <c r="FNI143" s="343"/>
      <c r="FNJ143" s="343"/>
      <c r="FNK143" s="343"/>
      <c r="FNL143" s="343"/>
      <c r="FNM143" s="343"/>
      <c r="FNN143" s="343"/>
      <c r="FNO143" s="343"/>
      <c r="FNP143" s="343"/>
      <c r="FNQ143" s="343"/>
      <c r="FNR143" s="343"/>
      <c r="FNS143" s="343"/>
      <c r="FNT143" s="343"/>
      <c r="FNU143" s="343"/>
      <c r="FNV143" s="343"/>
      <c r="FNW143" s="343"/>
      <c r="FNX143" s="343"/>
      <c r="FNY143" s="343"/>
      <c r="FNZ143" s="343"/>
      <c r="FOA143" s="343"/>
      <c r="FOB143" s="343"/>
      <c r="FOC143" s="343"/>
      <c r="FOD143" s="343"/>
      <c r="FOE143" s="343"/>
      <c r="FOF143" s="343"/>
      <c r="FOG143" s="343"/>
      <c r="FOH143" s="343"/>
      <c r="FOI143" s="343"/>
      <c r="FOJ143" s="343"/>
      <c r="FOK143" s="343"/>
      <c r="FOL143" s="343"/>
      <c r="FOM143" s="343"/>
      <c r="FON143" s="343"/>
      <c r="FOO143" s="343"/>
      <c r="FOP143" s="343"/>
      <c r="FOQ143" s="343"/>
      <c r="FOR143" s="343"/>
      <c r="FOS143" s="343"/>
      <c r="FOT143" s="343"/>
      <c r="FOU143" s="343"/>
      <c r="FOV143" s="343"/>
      <c r="FOW143" s="343"/>
      <c r="FOX143" s="343"/>
      <c r="FOY143" s="343"/>
      <c r="FOZ143" s="343"/>
      <c r="FPA143" s="343"/>
      <c r="FPB143" s="343"/>
      <c r="FPC143" s="343"/>
      <c r="FPD143" s="343"/>
      <c r="FPE143" s="343"/>
      <c r="FPF143" s="343"/>
      <c r="FPG143" s="343"/>
      <c r="FPH143" s="343"/>
      <c r="FPI143" s="343"/>
      <c r="FPJ143" s="343"/>
      <c r="FPK143" s="343"/>
      <c r="FPL143" s="343"/>
      <c r="FPM143" s="343"/>
      <c r="FPN143" s="343"/>
      <c r="FPO143" s="343"/>
      <c r="FPP143" s="343"/>
      <c r="FPQ143" s="343"/>
      <c r="FPR143" s="343"/>
      <c r="FPS143" s="343"/>
      <c r="FPT143" s="343"/>
      <c r="FPU143" s="343"/>
      <c r="FPV143" s="343"/>
      <c r="FPW143" s="343"/>
      <c r="FPX143" s="343"/>
      <c r="FPY143" s="343"/>
      <c r="FPZ143" s="343"/>
      <c r="FQA143" s="343"/>
      <c r="FQB143" s="343"/>
      <c r="FQC143" s="343"/>
      <c r="FQD143" s="343"/>
      <c r="FQE143" s="343"/>
      <c r="FQF143" s="343"/>
      <c r="FQG143" s="343"/>
      <c r="FQH143" s="343"/>
      <c r="FQI143" s="343"/>
      <c r="FQJ143" s="343"/>
      <c r="FQK143" s="343"/>
      <c r="FQL143" s="343"/>
      <c r="FQM143" s="343"/>
      <c r="FQN143" s="343"/>
      <c r="FQO143" s="343"/>
      <c r="FQP143" s="343"/>
      <c r="FQQ143" s="343"/>
      <c r="FQR143" s="343"/>
      <c r="FQS143" s="343"/>
      <c r="FQT143" s="343"/>
      <c r="FQU143" s="343"/>
      <c r="FQV143" s="343"/>
      <c r="FQW143" s="343"/>
      <c r="FQX143" s="343"/>
      <c r="FQY143" s="343"/>
      <c r="FQZ143" s="343"/>
      <c r="FRA143" s="343"/>
      <c r="FRB143" s="343"/>
      <c r="FRC143" s="343"/>
      <c r="FRD143" s="343"/>
      <c r="FRE143" s="343"/>
      <c r="FRF143" s="343"/>
      <c r="FRG143" s="343"/>
      <c r="FRH143" s="343"/>
      <c r="FRI143" s="343"/>
      <c r="FRJ143" s="343"/>
      <c r="FRK143" s="343"/>
      <c r="FRL143" s="343"/>
      <c r="FRM143" s="343"/>
      <c r="FRN143" s="343"/>
      <c r="FRO143" s="343"/>
      <c r="FRP143" s="343"/>
      <c r="FRQ143" s="343"/>
      <c r="FRR143" s="343"/>
      <c r="FRS143" s="343"/>
      <c r="FRT143" s="343"/>
      <c r="FRU143" s="343"/>
      <c r="FRV143" s="343"/>
      <c r="FRW143" s="343"/>
      <c r="FRX143" s="343"/>
      <c r="FRY143" s="343"/>
      <c r="FRZ143" s="343"/>
      <c r="FSA143" s="343"/>
      <c r="FSB143" s="343"/>
      <c r="FSC143" s="343"/>
      <c r="FSD143" s="343"/>
      <c r="FSE143" s="343"/>
      <c r="FSF143" s="343"/>
      <c r="FSG143" s="343"/>
      <c r="FSH143" s="343"/>
      <c r="FSI143" s="343"/>
      <c r="FSJ143" s="343"/>
      <c r="FSK143" s="343"/>
      <c r="FSL143" s="343"/>
      <c r="FSM143" s="343"/>
      <c r="FSN143" s="343"/>
      <c r="FSO143" s="343"/>
      <c r="FSP143" s="343"/>
      <c r="FSQ143" s="343"/>
      <c r="FSR143" s="343"/>
      <c r="FSS143" s="343"/>
      <c r="FST143" s="343"/>
      <c r="FSU143" s="343"/>
      <c r="FSV143" s="343"/>
      <c r="FSW143" s="343"/>
      <c r="FSX143" s="343"/>
      <c r="FSY143" s="343"/>
      <c r="FSZ143" s="343"/>
      <c r="FTA143" s="343"/>
      <c r="FTB143" s="343"/>
      <c r="FTC143" s="343"/>
      <c r="FTD143" s="343"/>
      <c r="FTE143" s="343"/>
      <c r="FTF143" s="343"/>
      <c r="FTG143" s="343"/>
      <c r="FTH143" s="343"/>
      <c r="FTI143" s="343"/>
      <c r="FTJ143" s="343"/>
      <c r="FTK143" s="343"/>
      <c r="FTL143" s="343"/>
      <c r="FTM143" s="343"/>
      <c r="FTN143" s="343"/>
      <c r="FTO143" s="343"/>
      <c r="FTP143" s="343"/>
      <c r="FTQ143" s="343"/>
      <c r="FTR143" s="343"/>
      <c r="FTS143" s="343"/>
      <c r="FTT143" s="343"/>
      <c r="FTU143" s="343"/>
      <c r="FTV143" s="343"/>
      <c r="FTW143" s="343"/>
      <c r="FTX143" s="343"/>
      <c r="FTY143" s="343"/>
      <c r="FTZ143" s="343"/>
      <c r="FUA143" s="343"/>
      <c r="FUB143" s="343"/>
      <c r="FUC143" s="343"/>
      <c r="FUD143" s="343"/>
      <c r="FUE143" s="343"/>
      <c r="FUF143" s="343"/>
      <c r="FUG143" s="343"/>
      <c r="FUH143" s="343"/>
      <c r="FUI143" s="343"/>
      <c r="FUJ143" s="343"/>
      <c r="FUK143" s="343"/>
      <c r="FUL143" s="343"/>
      <c r="FUM143" s="343"/>
      <c r="FUN143" s="343"/>
      <c r="FUO143" s="343"/>
      <c r="FUP143" s="343"/>
      <c r="FUQ143" s="343"/>
      <c r="FUR143" s="343"/>
      <c r="FUS143" s="343"/>
      <c r="FUT143" s="343"/>
      <c r="FUU143" s="343"/>
      <c r="FUV143" s="343"/>
      <c r="FUW143" s="343"/>
      <c r="FUX143" s="343"/>
      <c r="FUY143" s="343"/>
      <c r="FUZ143" s="343"/>
      <c r="FVA143" s="343"/>
      <c r="FVB143" s="343"/>
      <c r="FVC143" s="343"/>
      <c r="FVD143" s="343"/>
      <c r="FVE143" s="343"/>
      <c r="FVF143" s="343"/>
      <c r="FVG143" s="343"/>
      <c r="FVH143" s="343"/>
      <c r="FVI143" s="343"/>
      <c r="FVJ143" s="343"/>
      <c r="FVK143" s="343"/>
      <c r="FVL143" s="343"/>
      <c r="FVM143" s="343"/>
      <c r="FVN143" s="343"/>
      <c r="FVO143" s="343"/>
      <c r="FVP143" s="343"/>
      <c r="FVQ143" s="343"/>
      <c r="FVR143" s="343"/>
      <c r="FVS143" s="343"/>
      <c r="FVT143" s="343"/>
      <c r="FVU143" s="343"/>
      <c r="FVV143" s="343"/>
      <c r="FVW143" s="343"/>
      <c r="FVX143" s="343"/>
      <c r="FVY143" s="343"/>
      <c r="FVZ143" s="343"/>
      <c r="FWA143" s="343"/>
      <c r="FWB143" s="343"/>
      <c r="FWC143" s="343"/>
      <c r="FWD143" s="343"/>
      <c r="FWE143" s="343"/>
      <c r="FWF143" s="343"/>
      <c r="FWG143" s="343"/>
      <c r="FWH143" s="343"/>
      <c r="FWI143" s="343"/>
      <c r="FWJ143" s="343"/>
      <c r="FWK143" s="343"/>
      <c r="FWL143" s="343"/>
      <c r="FWM143" s="343"/>
      <c r="FWN143" s="343"/>
      <c r="FWO143" s="343"/>
      <c r="FWP143" s="343"/>
      <c r="FWQ143" s="343"/>
      <c r="FWR143" s="343"/>
      <c r="FWS143" s="343"/>
      <c r="FWT143" s="343"/>
      <c r="FWU143" s="343"/>
      <c r="FWV143" s="343"/>
      <c r="FWW143" s="343"/>
      <c r="FWX143" s="343"/>
      <c r="FWY143" s="343"/>
      <c r="FWZ143" s="343"/>
      <c r="FXA143" s="343"/>
      <c r="FXB143" s="343"/>
      <c r="FXC143" s="343"/>
      <c r="FXD143" s="343"/>
      <c r="FXE143" s="343"/>
      <c r="FXF143" s="343"/>
      <c r="FXG143" s="343"/>
      <c r="FXH143" s="343"/>
      <c r="FXI143" s="343"/>
      <c r="FXJ143" s="343"/>
      <c r="FXK143" s="343"/>
      <c r="FXL143" s="343"/>
      <c r="FXM143" s="343"/>
      <c r="FXN143" s="343"/>
      <c r="FXO143" s="343"/>
      <c r="FXP143" s="343"/>
      <c r="FXQ143" s="343"/>
      <c r="FXR143" s="343"/>
      <c r="FXS143" s="343"/>
      <c r="FXT143" s="343"/>
      <c r="FXU143" s="343"/>
      <c r="FXV143" s="343"/>
      <c r="FXW143" s="343"/>
      <c r="FXX143" s="343"/>
      <c r="FXY143" s="343"/>
      <c r="FXZ143" s="343"/>
      <c r="FYA143" s="343"/>
      <c r="FYB143" s="343"/>
      <c r="FYC143" s="343"/>
      <c r="FYD143" s="343"/>
      <c r="FYE143" s="343"/>
      <c r="FYF143" s="343"/>
      <c r="FYG143" s="343"/>
      <c r="FYH143" s="343"/>
      <c r="FYI143" s="343"/>
      <c r="FYJ143" s="343"/>
      <c r="FYK143" s="343"/>
      <c r="FYL143" s="343"/>
      <c r="FYM143" s="343"/>
      <c r="FYN143" s="343"/>
      <c r="FYO143" s="343"/>
      <c r="FYP143" s="343"/>
      <c r="FYQ143" s="343"/>
      <c r="FYR143" s="343"/>
      <c r="FYS143" s="343"/>
      <c r="FYT143" s="343"/>
      <c r="FYU143" s="343"/>
      <c r="FYV143" s="343"/>
      <c r="FYW143" s="343"/>
      <c r="FYX143" s="343"/>
      <c r="FYY143" s="343"/>
      <c r="FYZ143" s="343"/>
      <c r="FZA143" s="343"/>
      <c r="FZB143" s="343"/>
      <c r="FZC143" s="343"/>
      <c r="FZD143" s="343"/>
      <c r="FZE143" s="343"/>
      <c r="FZF143" s="343"/>
      <c r="FZG143" s="343"/>
      <c r="FZH143" s="343"/>
      <c r="FZI143" s="343"/>
      <c r="FZJ143" s="343"/>
      <c r="FZK143" s="343"/>
      <c r="FZL143" s="343"/>
      <c r="FZM143" s="343"/>
      <c r="FZN143" s="343"/>
      <c r="FZO143" s="343"/>
      <c r="FZP143" s="343"/>
      <c r="FZQ143" s="343"/>
      <c r="FZR143" s="343"/>
      <c r="FZS143" s="343"/>
      <c r="FZT143" s="343"/>
      <c r="FZU143" s="343"/>
      <c r="FZV143" s="343"/>
      <c r="FZW143" s="343"/>
      <c r="FZX143" s="343"/>
      <c r="FZY143" s="343"/>
      <c r="FZZ143" s="343"/>
      <c r="GAA143" s="343"/>
      <c r="GAB143" s="343"/>
      <c r="GAC143" s="343"/>
      <c r="GAD143" s="343"/>
      <c r="GAE143" s="343"/>
      <c r="GAF143" s="343"/>
      <c r="GAG143" s="343"/>
      <c r="GAH143" s="343"/>
      <c r="GAI143" s="343"/>
      <c r="GAJ143" s="343"/>
      <c r="GAK143" s="343"/>
      <c r="GAL143" s="343"/>
      <c r="GAM143" s="343"/>
      <c r="GAN143" s="343"/>
      <c r="GAO143" s="343"/>
      <c r="GAP143" s="343"/>
      <c r="GAQ143" s="343"/>
      <c r="GAR143" s="343"/>
      <c r="GAS143" s="343"/>
      <c r="GAT143" s="343"/>
      <c r="GAU143" s="343"/>
      <c r="GAV143" s="343"/>
      <c r="GAW143" s="343"/>
      <c r="GAX143" s="343"/>
      <c r="GAY143" s="343"/>
      <c r="GAZ143" s="343"/>
      <c r="GBA143" s="343"/>
      <c r="GBB143" s="343"/>
      <c r="GBC143" s="343"/>
      <c r="GBD143" s="343"/>
      <c r="GBE143" s="343"/>
      <c r="GBF143" s="343"/>
      <c r="GBG143" s="343"/>
      <c r="GBH143" s="343"/>
      <c r="GBI143" s="343"/>
      <c r="GBJ143" s="343"/>
      <c r="GBK143" s="343"/>
      <c r="GBL143" s="343"/>
      <c r="GBM143" s="343"/>
      <c r="GBN143" s="343"/>
      <c r="GBO143" s="343"/>
      <c r="GBP143" s="343"/>
      <c r="GBQ143" s="343"/>
      <c r="GBR143" s="343"/>
      <c r="GBS143" s="343"/>
      <c r="GBT143" s="343"/>
      <c r="GBU143" s="343"/>
      <c r="GBV143" s="343"/>
      <c r="GBW143" s="343"/>
      <c r="GBX143" s="343"/>
      <c r="GBY143" s="343"/>
      <c r="GBZ143" s="343"/>
      <c r="GCA143" s="343"/>
      <c r="GCB143" s="343"/>
      <c r="GCC143" s="343"/>
      <c r="GCD143" s="343"/>
      <c r="GCE143" s="343"/>
      <c r="GCF143" s="343"/>
      <c r="GCG143" s="343"/>
      <c r="GCH143" s="343"/>
      <c r="GCI143" s="343"/>
      <c r="GCJ143" s="343"/>
      <c r="GCK143" s="343"/>
      <c r="GCL143" s="343"/>
      <c r="GCM143" s="343"/>
      <c r="GCN143" s="343"/>
      <c r="GCO143" s="343"/>
      <c r="GCP143" s="343"/>
      <c r="GCQ143" s="343"/>
      <c r="GCR143" s="343"/>
      <c r="GCS143" s="343"/>
      <c r="GCT143" s="343"/>
      <c r="GCU143" s="343"/>
      <c r="GCV143" s="343"/>
      <c r="GCW143" s="343"/>
      <c r="GCX143" s="343"/>
      <c r="GCY143" s="343"/>
      <c r="GCZ143" s="343"/>
      <c r="GDA143" s="343"/>
      <c r="GDB143" s="343"/>
      <c r="GDC143" s="343"/>
      <c r="GDD143" s="343"/>
      <c r="GDE143" s="343"/>
      <c r="GDF143" s="343"/>
      <c r="GDG143" s="343"/>
      <c r="GDH143" s="343"/>
      <c r="GDI143" s="343"/>
      <c r="GDJ143" s="343"/>
      <c r="GDK143" s="343"/>
      <c r="GDL143" s="343"/>
      <c r="GDM143" s="343"/>
      <c r="GDN143" s="343"/>
      <c r="GDO143" s="343"/>
      <c r="GDP143" s="343"/>
      <c r="GDQ143" s="343"/>
      <c r="GDR143" s="343"/>
      <c r="GDS143" s="343"/>
      <c r="GDT143" s="343"/>
      <c r="GDU143" s="343"/>
      <c r="GDV143" s="343"/>
      <c r="GDW143" s="343"/>
      <c r="GDX143" s="343"/>
      <c r="GDY143" s="343"/>
      <c r="GDZ143" s="343"/>
      <c r="GEA143" s="343"/>
      <c r="GEB143" s="343"/>
      <c r="GEC143" s="343"/>
      <c r="GED143" s="343"/>
      <c r="GEE143" s="343"/>
      <c r="GEF143" s="343"/>
      <c r="GEG143" s="343"/>
      <c r="GEH143" s="343"/>
      <c r="GEI143" s="343"/>
      <c r="GEJ143" s="343"/>
      <c r="GEK143" s="343"/>
      <c r="GEL143" s="343"/>
      <c r="GEM143" s="343"/>
      <c r="GEN143" s="343"/>
      <c r="GEO143" s="343"/>
      <c r="GEP143" s="343"/>
      <c r="GEQ143" s="343"/>
      <c r="GER143" s="343"/>
      <c r="GES143" s="343"/>
      <c r="GET143" s="343"/>
      <c r="GEU143" s="343"/>
      <c r="GEV143" s="343"/>
      <c r="GEW143" s="343"/>
      <c r="GEX143" s="343"/>
      <c r="GEY143" s="343"/>
      <c r="GEZ143" s="343"/>
      <c r="GFA143" s="343"/>
      <c r="GFB143" s="343"/>
      <c r="GFC143" s="343"/>
      <c r="GFD143" s="343"/>
      <c r="GFE143" s="343"/>
      <c r="GFF143" s="343"/>
      <c r="GFG143" s="343"/>
      <c r="GFH143" s="343"/>
      <c r="GFI143" s="343"/>
      <c r="GFJ143" s="343"/>
      <c r="GFK143" s="343"/>
      <c r="GFL143" s="343"/>
      <c r="GFM143" s="343"/>
      <c r="GFN143" s="343"/>
      <c r="GFO143" s="343"/>
      <c r="GFP143" s="343"/>
      <c r="GFQ143" s="343"/>
      <c r="GFR143" s="343"/>
      <c r="GFS143" s="343"/>
      <c r="GFT143" s="343"/>
      <c r="GFU143" s="343"/>
      <c r="GFV143" s="343"/>
      <c r="GFW143" s="343"/>
      <c r="GFX143" s="343"/>
      <c r="GFY143" s="343"/>
      <c r="GFZ143" s="343"/>
      <c r="GGA143" s="343"/>
      <c r="GGB143" s="343"/>
      <c r="GGC143" s="343"/>
      <c r="GGD143" s="343"/>
      <c r="GGE143" s="343"/>
      <c r="GGF143" s="343"/>
      <c r="GGG143" s="343"/>
      <c r="GGH143" s="343"/>
      <c r="GGI143" s="343"/>
      <c r="GGJ143" s="343"/>
      <c r="GGK143" s="343"/>
      <c r="GGL143" s="343"/>
      <c r="GGM143" s="343"/>
      <c r="GGN143" s="343"/>
      <c r="GGO143" s="343"/>
      <c r="GGP143" s="343"/>
      <c r="GGQ143" s="343"/>
      <c r="GGR143" s="343"/>
      <c r="GGS143" s="343"/>
      <c r="GGT143" s="343"/>
      <c r="GGU143" s="343"/>
      <c r="GGV143" s="343"/>
      <c r="GGW143" s="343"/>
      <c r="GGX143" s="343"/>
      <c r="GGY143" s="343"/>
      <c r="GGZ143" s="343"/>
      <c r="GHA143" s="343"/>
      <c r="GHB143" s="343"/>
      <c r="GHC143" s="343"/>
      <c r="GHD143" s="343"/>
      <c r="GHE143" s="343"/>
      <c r="GHF143" s="343"/>
      <c r="GHG143" s="343"/>
      <c r="GHH143" s="343"/>
      <c r="GHI143" s="343"/>
      <c r="GHJ143" s="343"/>
      <c r="GHK143" s="343"/>
      <c r="GHL143" s="343"/>
      <c r="GHM143" s="343"/>
      <c r="GHN143" s="343"/>
      <c r="GHO143" s="343"/>
      <c r="GHP143" s="343"/>
      <c r="GHQ143" s="343"/>
      <c r="GHR143" s="343"/>
      <c r="GHS143" s="343"/>
      <c r="GHT143" s="343"/>
      <c r="GHU143" s="343"/>
      <c r="GHV143" s="343"/>
      <c r="GHW143" s="343"/>
      <c r="GHX143" s="343"/>
      <c r="GHY143" s="343"/>
      <c r="GHZ143" s="343"/>
      <c r="GIA143" s="343"/>
      <c r="GIB143" s="343"/>
      <c r="GIC143" s="343"/>
      <c r="GID143" s="343"/>
      <c r="GIE143" s="343"/>
      <c r="GIF143" s="343"/>
      <c r="GIG143" s="343"/>
      <c r="GIH143" s="343"/>
      <c r="GII143" s="343"/>
      <c r="GIJ143" s="343"/>
      <c r="GIK143" s="343"/>
      <c r="GIL143" s="343"/>
      <c r="GIM143" s="343"/>
      <c r="GIN143" s="343"/>
      <c r="GIO143" s="343"/>
      <c r="GIP143" s="343"/>
      <c r="GIQ143" s="343"/>
      <c r="GIR143" s="343"/>
      <c r="GIS143" s="343"/>
      <c r="GIT143" s="343"/>
      <c r="GIU143" s="343"/>
      <c r="GIV143" s="343"/>
      <c r="GIW143" s="343"/>
      <c r="GIX143" s="343"/>
      <c r="GIY143" s="343"/>
      <c r="GIZ143" s="343"/>
      <c r="GJA143" s="343"/>
      <c r="GJB143" s="343"/>
      <c r="GJC143" s="343"/>
      <c r="GJD143" s="343"/>
      <c r="GJE143" s="343"/>
      <c r="GJF143" s="343"/>
      <c r="GJG143" s="343"/>
      <c r="GJH143" s="343"/>
      <c r="GJI143" s="343"/>
      <c r="GJJ143" s="343"/>
      <c r="GJK143" s="343"/>
      <c r="GJL143" s="343"/>
      <c r="GJM143" s="343"/>
      <c r="GJN143" s="343"/>
      <c r="GJO143" s="343"/>
      <c r="GJP143" s="343"/>
      <c r="GJQ143" s="343"/>
      <c r="GJR143" s="343"/>
      <c r="GJS143" s="343"/>
      <c r="GJT143" s="343"/>
      <c r="GJU143" s="343"/>
      <c r="GJV143" s="343"/>
      <c r="GJW143" s="343"/>
      <c r="GJX143" s="343"/>
      <c r="GJY143" s="343"/>
      <c r="GJZ143" s="343"/>
      <c r="GKA143" s="343"/>
      <c r="GKB143" s="343"/>
      <c r="GKC143" s="343"/>
      <c r="GKD143" s="343"/>
      <c r="GKE143" s="343"/>
      <c r="GKF143" s="343"/>
      <c r="GKG143" s="343"/>
      <c r="GKH143" s="343"/>
      <c r="GKI143" s="343"/>
      <c r="GKJ143" s="343"/>
      <c r="GKK143" s="343"/>
      <c r="GKL143" s="343"/>
      <c r="GKM143" s="343"/>
      <c r="GKN143" s="343"/>
      <c r="GKO143" s="343"/>
      <c r="GKP143" s="343"/>
      <c r="GKQ143" s="343"/>
      <c r="GKR143" s="343"/>
      <c r="GKS143" s="343"/>
      <c r="GKT143" s="343"/>
      <c r="GKU143" s="343"/>
      <c r="GKV143" s="343"/>
      <c r="GKW143" s="343"/>
      <c r="GKX143" s="343"/>
      <c r="GKY143" s="343"/>
      <c r="GKZ143" s="343"/>
      <c r="GLA143" s="343"/>
      <c r="GLB143" s="343"/>
      <c r="GLC143" s="343"/>
      <c r="GLD143" s="343"/>
      <c r="GLE143" s="343"/>
      <c r="GLF143" s="343"/>
      <c r="GLG143" s="343"/>
      <c r="GLH143" s="343"/>
      <c r="GLI143" s="343"/>
      <c r="GLJ143" s="343"/>
      <c r="GLK143" s="343"/>
      <c r="GLL143" s="343"/>
      <c r="GLM143" s="343"/>
      <c r="GLN143" s="343"/>
      <c r="GLO143" s="343"/>
      <c r="GLP143" s="343"/>
      <c r="GLQ143" s="343"/>
      <c r="GLR143" s="343"/>
      <c r="GLS143" s="343"/>
      <c r="GLT143" s="343"/>
      <c r="GLU143" s="343"/>
      <c r="GLV143" s="343"/>
      <c r="GLW143" s="343"/>
      <c r="GLX143" s="343"/>
      <c r="GLY143" s="343"/>
      <c r="GLZ143" s="343"/>
      <c r="GMA143" s="343"/>
      <c r="GMB143" s="343"/>
      <c r="GMC143" s="343"/>
      <c r="GMD143" s="343"/>
      <c r="GME143" s="343"/>
      <c r="GMF143" s="343"/>
      <c r="GMG143" s="343"/>
      <c r="GMH143" s="343"/>
      <c r="GMI143" s="343"/>
      <c r="GMJ143" s="343"/>
      <c r="GMK143" s="343"/>
      <c r="GML143" s="343"/>
      <c r="GMM143" s="343"/>
      <c r="GMN143" s="343"/>
      <c r="GMO143" s="343"/>
      <c r="GMP143" s="343"/>
      <c r="GMQ143" s="343"/>
      <c r="GMR143" s="343"/>
      <c r="GMS143" s="343"/>
      <c r="GMT143" s="343"/>
      <c r="GMU143" s="343"/>
      <c r="GMV143" s="343"/>
      <c r="GMW143" s="343"/>
      <c r="GMX143" s="343"/>
      <c r="GMY143" s="343"/>
      <c r="GMZ143" s="343"/>
      <c r="GNA143" s="343"/>
      <c r="GNB143" s="343"/>
      <c r="GNC143" s="343"/>
      <c r="GND143" s="343"/>
      <c r="GNE143" s="343"/>
      <c r="GNF143" s="343"/>
      <c r="GNG143" s="343"/>
      <c r="GNH143" s="343"/>
      <c r="GNI143" s="343"/>
      <c r="GNJ143" s="343"/>
      <c r="GNK143" s="343"/>
      <c r="GNL143" s="343"/>
      <c r="GNM143" s="343"/>
      <c r="GNN143" s="343"/>
      <c r="GNO143" s="343"/>
      <c r="GNP143" s="343"/>
      <c r="GNQ143" s="343"/>
      <c r="GNR143" s="343"/>
      <c r="GNS143" s="343"/>
      <c r="GNT143" s="343"/>
      <c r="GNU143" s="343"/>
      <c r="GNV143" s="343"/>
      <c r="GNW143" s="343"/>
      <c r="GNX143" s="343"/>
      <c r="GNY143" s="343"/>
      <c r="GNZ143" s="343"/>
      <c r="GOA143" s="343"/>
      <c r="GOB143" s="343"/>
      <c r="GOC143" s="343"/>
      <c r="GOD143" s="343"/>
      <c r="GOE143" s="343"/>
      <c r="GOF143" s="343"/>
      <c r="GOG143" s="343"/>
      <c r="GOH143" s="343"/>
      <c r="GOI143" s="343"/>
      <c r="GOJ143" s="343"/>
      <c r="GOK143" s="343"/>
      <c r="GOL143" s="343"/>
      <c r="GOM143" s="343"/>
      <c r="GON143" s="343"/>
      <c r="GOO143" s="343"/>
      <c r="GOP143" s="343"/>
      <c r="GOQ143" s="343"/>
      <c r="GOR143" s="343"/>
      <c r="GOS143" s="343"/>
      <c r="GOT143" s="343"/>
      <c r="GOU143" s="343"/>
      <c r="GOV143" s="343"/>
      <c r="GOW143" s="343"/>
      <c r="GOX143" s="343"/>
      <c r="GOY143" s="343"/>
      <c r="GOZ143" s="343"/>
      <c r="GPA143" s="343"/>
      <c r="GPB143" s="343"/>
      <c r="GPC143" s="343"/>
      <c r="GPD143" s="343"/>
      <c r="GPE143" s="343"/>
      <c r="GPF143" s="343"/>
      <c r="GPG143" s="343"/>
      <c r="GPH143" s="343"/>
      <c r="GPI143" s="343"/>
      <c r="GPJ143" s="343"/>
      <c r="GPK143" s="343"/>
      <c r="GPL143" s="343"/>
      <c r="GPM143" s="343"/>
      <c r="GPN143" s="343"/>
      <c r="GPO143" s="343"/>
      <c r="GPP143" s="343"/>
      <c r="GPQ143" s="343"/>
      <c r="GPR143" s="343"/>
      <c r="GPS143" s="343"/>
      <c r="GPT143" s="343"/>
      <c r="GPU143" s="343"/>
      <c r="GPV143" s="343"/>
      <c r="GPW143" s="343"/>
      <c r="GPX143" s="343"/>
      <c r="GPY143" s="343"/>
      <c r="GPZ143" s="343"/>
      <c r="GQA143" s="343"/>
      <c r="GQB143" s="343"/>
      <c r="GQC143" s="343"/>
      <c r="GQD143" s="343"/>
      <c r="GQE143" s="343"/>
      <c r="GQF143" s="343"/>
      <c r="GQG143" s="343"/>
      <c r="GQH143" s="343"/>
      <c r="GQI143" s="343"/>
      <c r="GQJ143" s="343"/>
      <c r="GQK143" s="343"/>
      <c r="GQL143" s="343"/>
      <c r="GQM143" s="343"/>
      <c r="GQN143" s="343"/>
      <c r="GQO143" s="343"/>
      <c r="GQP143" s="343"/>
      <c r="GQQ143" s="343"/>
      <c r="GQR143" s="343"/>
      <c r="GQS143" s="343"/>
      <c r="GQT143" s="343"/>
      <c r="GQU143" s="343"/>
      <c r="GQV143" s="343"/>
      <c r="GQW143" s="343"/>
      <c r="GQX143" s="343"/>
      <c r="GQY143" s="343"/>
      <c r="GQZ143" s="343"/>
      <c r="GRA143" s="343"/>
      <c r="GRB143" s="343"/>
      <c r="GRC143" s="343"/>
      <c r="GRD143" s="343"/>
      <c r="GRE143" s="343"/>
      <c r="GRF143" s="343"/>
      <c r="GRG143" s="343"/>
      <c r="GRH143" s="343"/>
      <c r="GRI143" s="343"/>
      <c r="GRJ143" s="343"/>
      <c r="GRK143" s="343"/>
      <c r="GRL143" s="343"/>
      <c r="GRM143" s="343"/>
      <c r="GRN143" s="343"/>
      <c r="GRO143" s="343"/>
      <c r="GRP143" s="343"/>
      <c r="GRQ143" s="343"/>
      <c r="GRR143" s="343"/>
      <c r="GRS143" s="343"/>
      <c r="GRT143" s="343"/>
      <c r="GRU143" s="343"/>
      <c r="GRV143" s="343"/>
      <c r="GRW143" s="343"/>
      <c r="GRX143" s="343"/>
      <c r="GRY143" s="343"/>
      <c r="GRZ143" s="343"/>
      <c r="GSA143" s="343"/>
      <c r="GSB143" s="343"/>
      <c r="GSC143" s="343"/>
      <c r="GSD143" s="343"/>
      <c r="GSE143" s="343"/>
      <c r="GSF143" s="343"/>
      <c r="GSG143" s="343"/>
      <c r="GSH143" s="343"/>
      <c r="GSI143" s="343"/>
      <c r="GSJ143" s="343"/>
      <c r="GSK143" s="343"/>
      <c r="GSL143" s="343"/>
      <c r="GSM143" s="343"/>
      <c r="GSN143" s="343"/>
      <c r="GSO143" s="343"/>
      <c r="GSP143" s="343"/>
      <c r="GSQ143" s="343"/>
      <c r="GSR143" s="343"/>
      <c r="GSS143" s="343"/>
      <c r="GST143" s="343"/>
      <c r="GSU143" s="343"/>
      <c r="GSV143" s="343"/>
      <c r="GSW143" s="343"/>
      <c r="GSX143" s="343"/>
      <c r="GSY143" s="343"/>
      <c r="GSZ143" s="343"/>
      <c r="GTA143" s="343"/>
      <c r="GTB143" s="343"/>
      <c r="GTC143" s="343"/>
      <c r="GTD143" s="343"/>
      <c r="GTE143" s="343"/>
      <c r="GTF143" s="343"/>
      <c r="GTG143" s="343"/>
      <c r="GTH143" s="343"/>
      <c r="GTI143" s="343"/>
      <c r="GTJ143" s="343"/>
      <c r="GTK143" s="343"/>
      <c r="GTL143" s="343"/>
      <c r="GTM143" s="343"/>
      <c r="GTN143" s="343"/>
      <c r="GTO143" s="343"/>
      <c r="GTP143" s="343"/>
      <c r="GTQ143" s="343"/>
      <c r="GTR143" s="343"/>
      <c r="GTS143" s="343"/>
      <c r="GTT143" s="343"/>
      <c r="GTU143" s="343"/>
      <c r="GTV143" s="343"/>
      <c r="GTW143" s="343"/>
      <c r="GTX143" s="343"/>
      <c r="GTY143" s="343"/>
      <c r="GTZ143" s="343"/>
      <c r="GUA143" s="343"/>
      <c r="GUB143" s="343"/>
      <c r="GUC143" s="343"/>
      <c r="GUD143" s="343"/>
      <c r="GUE143" s="343"/>
      <c r="GUF143" s="343"/>
      <c r="GUG143" s="343"/>
      <c r="GUH143" s="343"/>
      <c r="GUI143" s="343"/>
      <c r="GUJ143" s="343"/>
      <c r="GUK143" s="343"/>
      <c r="GUL143" s="343"/>
      <c r="GUM143" s="343"/>
      <c r="GUN143" s="343"/>
      <c r="GUO143" s="343"/>
      <c r="GUP143" s="343"/>
      <c r="GUQ143" s="343"/>
      <c r="GUR143" s="343"/>
      <c r="GUS143" s="343"/>
      <c r="GUT143" s="343"/>
      <c r="GUU143" s="343"/>
      <c r="GUV143" s="343"/>
      <c r="GUW143" s="343"/>
      <c r="GUX143" s="343"/>
      <c r="GUY143" s="343"/>
      <c r="GUZ143" s="343"/>
      <c r="GVA143" s="343"/>
      <c r="GVB143" s="343"/>
      <c r="GVC143" s="343"/>
      <c r="GVD143" s="343"/>
      <c r="GVE143" s="343"/>
      <c r="GVF143" s="343"/>
      <c r="GVG143" s="343"/>
      <c r="GVH143" s="343"/>
      <c r="GVI143" s="343"/>
      <c r="GVJ143" s="343"/>
      <c r="GVK143" s="343"/>
      <c r="GVL143" s="343"/>
      <c r="GVM143" s="343"/>
      <c r="GVN143" s="343"/>
      <c r="GVO143" s="343"/>
      <c r="GVP143" s="343"/>
      <c r="GVQ143" s="343"/>
      <c r="GVR143" s="343"/>
      <c r="GVS143" s="343"/>
      <c r="GVT143" s="343"/>
      <c r="GVU143" s="343"/>
      <c r="GVV143" s="343"/>
      <c r="GVW143" s="343"/>
      <c r="GVX143" s="343"/>
      <c r="GVY143" s="343"/>
      <c r="GVZ143" s="343"/>
      <c r="GWA143" s="343"/>
      <c r="GWB143" s="343"/>
      <c r="GWC143" s="343"/>
      <c r="GWD143" s="343"/>
      <c r="GWE143" s="343"/>
      <c r="GWF143" s="343"/>
      <c r="GWG143" s="343"/>
      <c r="GWH143" s="343"/>
      <c r="GWI143" s="343"/>
      <c r="GWJ143" s="343"/>
      <c r="GWK143" s="343"/>
      <c r="GWL143" s="343"/>
      <c r="GWM143" s="343"/>
      <c r="GWN143" s="343"/>
      <c r="GWO143" s="343"/>
      <c r="GWP143" s="343"/>
      <c r="GWQ143" s="343"/>
      <c r="GWR143" s="343"/>
      <c r="GWS143" s="343"/>
      <c r="GWT143" s="343"/>
      <c r="GWU143" s="343"/>
      <c r="GWV143" s="343"/>
      <c r="GWW143" s="343"/>
      <c r="GWX143" s="343"/>
      <c r="GWY143" s="343"/>
      <c r="GWZ143" s="343"/>
      <c r="GXA143" s="343"/>
      <c r="GXB143" s="343"/>
      <c r="GXC143" s="343"/>
      <c r="GXD143" s="343"/>
      <c r="GXE143" s="343"/>
      <c r="GXF143" s="343"/>
      <c r="GXG143" s="343"/>
      <c r="GXH143" s="343"/>
      <c r="GXI143" s="343"/>
      <c r="GXJ143" s="343"/>
      <c r="GXK143" s="343"/>
      <c r="GXL143" s="343"/>
      <c r="GXM143" s="343"/>
      <c r="GXN143" s="343"/>
      <c r="GXO143" s="343"/>
      <c r="GXP143" s="343"/>
      <c r="GXQ143" s="343"/>
      <c r="GXR143" s="343"/>
      <c r="GXS143" s="343"/>
      <c r="GXT143" s="343"/>
      <c r="GXU143" s="343"/>
      <c r="GXV143" s="343"/>
      <c r="GXW143" s="343"/>
      <c r="GXX143" s="343"/>
      <c r="GXY143" s="343"/>
      <c r="GXZ143" s="343"/>
      <c r="GYA143" s="343"/>
      <c r="GYB143" s="343"/>
      <c r="GYC143" s="343"/>
      <c r="GYD143" s="343"/>
      <c r="GYE143" s="343"/>
      <c r="GYF143" s="343"/>
      <c r="GYG143" s="343"/>
      <c r="GYH143" s="343"/>
      <c r="GYI143" s="343"/>
      <c r="GYJ143" s="343"/>
      <c r="GYK143" s="343"/>
      <c r="GYL143" s="343"/>
      <c r="GYM143" s="343"/>
      <c r="GYN143" s="343"/>
      <c r="GYO143" s="343"/>
      <c r="GYP143" s="343"/>
      <c r="GYQ143" s="343"/>
      <c r="GYR143" s="343"/>
      <c r="GYS143" s="343"/>
      <c r="GYT143" s="343"/>
      <c r="GYU143" s="343"/>
      <c r="GYV143" s="343"/>
      <c r="GYW143" s="343"/>
      <c r="GYX143" s="343"/>
      <c r="GYY143" s="343"/>
      <c r="GYZ143" s="343"/>
      <c r="GZA143" s="343"/>
      <c r="GZB143" s="343"/>
      <c r="GZC143" s="343"/>
      <c r="GZD143" s="343"/>
      <c r="GZE143" s="343"/>
      <c r="GZF143" s="343"/>
      <c r="GZG143" s="343"/>
      <c r="GZH143" s="343"/>
      <c r="GZI143" s="343"/>
      <c r="GZJ143" s="343"/>
      <c r="GZK143" s="343"/>
      <c r="GZL143" s="343"/>
      <c r="GZM143" s="343"/>
      <c r="GZN143" s="343"/>
      <c r="GZO143" s="343"/>
      <c r="GZP143" s="343"/>
      <c r="GZQ143" s="343"/>
      <c r="GZR143" s="343"/>
      <c r="GZS143" s="343"/>
      <c r="GZT143" s="343"/>
      <c r="GZU143" s="343"/>
      <c r="GZV143" s="343"/>
      <c r="GZW143" s="343"/>
      <c r="GZX143" s="343"/>
      <c r="GZY143" s="343"/>
      <c r="GZZ143" s="343"/>
      <c r="HAA143" s="343"/>
      <c r="HAB143" s="343"/>
      <c r="HAC143" s="343"/>
      <c r="HAD143" s="343"/>
      <c r="HAE143" s="343"/>
      <c r="HAF143" s="343"/>
      <c r="HAG143" s="343"/>
      <c r="HAH143" s="343"/>
      <c r="HAI143" s="343"/>
      <c r="HAJ143" s="343"/>
      <c r="HAK143" s="343"/>
      <c r="HAL143" s="343"/>
      <c r="HAM143" s="343"/>
      <c r="HAN143" s="343"/>
      <c r="HAO143" s="343"/>
      <c r="HAP143" s="343"/>
      <c r="HAQ143" s="343"/>
      <c r="HAR143" s="343"/>
      <c r="HAS143" s="343"/>
      <c r="HAT143" s="343"/>
      <c r="HAU143" s="343"/>
      <c r="HAV143" s="343"/>
      <c r="HAW143" s="343"/>
      <c r="HAX143" s="343"/>
      <c r="HAY143" s="343"/>
      <c r="HAZ143" s="343"/>
      <c r="HBA143" s="343"/>
      <c r="HBB143" s="343"/>
      <c r="HBC143" s="343"/>
      <c r="HBD143" s="343"/>
      <c r="HBE143" s="343"/>
      <c r="HBF143" s="343"/>
      <c r="HBG143" s="343"/>
      <c r="HBH143" s="343"/>
      <c r="HBI143" s="343"/>
      <c r="HBJ143" s="343"/>
      <c r="HBK143" s="343"/>
      <c r="HBL143" s="343"/>
      <c r="HBM143" s="343"/>
      <c r="HBN143" s="343"/>
      <c r="HBO143" s="343"/>
      <c r="HBP143" s="343"/>
      <c r="HBQ143" s="343"/>
      <c r="HBR143" s="343"/>
      <c r="HBS143" s="343"/>
      <c r="HBT143" s="343"/>
      <c r="HBU143" s="343"/>
      <c r="HBV143" s="343"/>
      <c r="HBW143" s="343"/>
      <c r="HBX143" s="343"/>
      <c r="HBY143" s="343"/>
      <c r="HBZ143" s="343"/>
      <c r="HCA143" s="343"/>
      <c r="HCB143" s="343"/>
      <c r="HCC143" s="343"/>
      <c r="HCD143" s="343"/>
      <c r="HCE143" s="343"/>
      <c r="HCF143" s="343"/>
      <c r="HCG143" s="343"/>
      <c r="HCH143" s="343"/>
      <c r="HCI143" s="343"/>
      <c r="HCJ143" s="343"/>
      <c r="HCK143" s="343"/>
      <c r="HCL143" s="343"/>
      <c r="HCM143" s="343"/>
      <c r="HCN143" s="343"/>
      <c r="HCO143" s="343"/>
      <c r="HCP143" s="343"/>
      <c r="HCQ143" s="343"/>
      <c r="HCR143" s="343"/>
      <c r="HCS143" s="343"/>
      <c r="HCT143" s="343"/>
      <c r="HCU143" s="343"/>
      <c r="HCV143" s="343"/>
      <c r="HCW143" s="343"/>
      <c r="HCX143" s="343"/>
      <c r="HCY143" s="343"/>
      <c r="HCZ143" s="343"/>
      <c r="HDA143" s="343"/>
      <c r="HDB143" s="343"/>
      <c r="HDC143" s="343"/>
      <c r="HDD143" s="343"/>
      <c r="HDE143" s="343"/>
      <c r="HDF143" s="343"/>
      <c r="HDG143" s="343"/>
      <c r="HDH143" s="343"/>
      <c r="HDI143" s="343"/>
      <c r="HDJ143" s="343"/>
      <c r="HDK143" s="343"/>
      <c r="HDL143" s="343"/>
      <c r="HDM143" s="343"/>
      <c r="HDN143" s="343"/>
      <c r="HDO143" s="343"/>
      <c r="HDP143" s="343"/>
      <c r="HDQ143" s="343"/>
      <c r="HDR143" s="343"/>
      <c r="HDS143" s="343"/>
      <c r="HDT143" s="343"/>
      <c r="HDU143" s="343"/>
      <c r="HDV143" s="343"/>
      <c r="HDW143" s="343"/>
      <c r="HDX143" s="343"/>
      <c r="HDY143" s="343"/>
      <c r="HDZ143" s="343"/>
      <c r="HEA143" s="343"/>
      <c r="HEB143" s="343"/>
      <c r="HEC143" s="343"/>
      <c r="HED143" s="343"/>
      <c r="HEE143" s="343"/>
      <c r="HEF143" s="343"/>
      <c r="HEG143" s="343"/>
      <c r="HEH143" s="343"/>
      <c r="HEI143" s="343"/>
      <c r="HEJ143" s="343"/>
      <c r="HEK143" s="343"/>
      <c r="HEL143" s="343"/>
      <c r="HEM143" s="343"/>
      <c r="HEN143" s="343"/>
      <c r="HEO143" s="343"/>
      <c r="HEP143" s="343"/>
      <c r="HEQ143" s="343"/>
      <c r="HER143" s="343"/>
      <c r="HES143" s="343"/>
      <c r="HET143" s="343"/>
      <c r="HEU143" s="343"/>
      <c r="HEV143" s="343"/>
      <c r="HEW143" s="343"/>
      <c r="HEX143" s="343"/>
      <c r="HEY143" s="343"/>
      <c r="HEZ143" s="343"/>
      <c r="HFA143" s="343"/>
      <c r="HFB143" s="343"/>
      <c r="HFC143" s="343"/>
      <c r="HFD143" s="343"/>
      <c r="HFE143" s="343"/>
      <c r="HFF143" s="343"/>
      <c r="HFG143" s="343"/>
      <c r="HFH143" s="343"/>
      <c r="HFI143" s="343"/>
      <c r="HFJ143" s="343"/>
      <c r="HFK143" s="343"/>
      <c r="HFL143" s="343"/>
      <c r="HFM143" s="343"/>
      <c r="HFN143" s="343"/>
      <c r="HFO143" s="343"/>
      <c r="HFP143" s="343"/>
      <c r="HFQ143" s="343"/>
      <c r="HFR143" s="343"/>
      <c r="HFS143" s="343"/>
      <c r="HFT143" s="343"/>
      <c r="HFU143" s="343"/>
      <c r="HFV143" s="343"/>
      <c r="HFW143" s="343"/>
      <c r="HFX143" s="343"/>
      <c r="HFY143" s="343"/>
      <c r="HFZ143" s="343"/>
      <c r="HGA143" s="343"/>
      <c r="HGB143" s="343"/>
      <c r="HGC143" s="343"/>
      <c r="HGD143" s="343"/>
      <c r="HGE143" s="343"/>
      <c r="HGF143" s="343"/>
      <c r="HGG143" s="343"/>
      <c r="HGH143" s="343"/>
      <c r="HGI143" s="343"/>
      <c r="HGJ143" s="343"/>
      <c r="HGK143" s="343"/>
      <c r="HGL143" s="343"/>
      <c r="HGM143" s="343"/>
      <c r="HGN143" s="343"/>
      <c r="HGO143" s="343"/>
      <c r="HGP143" s="343"/>
      <c r="HGQ143" s="343"/>
      <c r="HGR143" s="343"/>
      <c r="HGS143" s="343"/>
      <c r="HGT143" s="343"/>
      <c r="HGU143" s="343"/>
      <c r="HGV143" s="343"/>
      <c r="HGW143" s="343"/>
      <c r="HGX143" s="343"/>
      <c r="HGY143" s="343"/>
      <c r="HGZ143" s="343"/>
      <c r="HHA143" s="343"/>
      <c r="HHB143" s="343"/>
      <c r="HHC143" s="343"/>
      <c r="HHD143" s="343"/>
      <c r="HHE143" s="343"/>
      <c r="HHF143" s="343"/>
      <c r="HHG143" s="343"/>
      <c r="HHH143" s="343"/>
      <c r="HHI143" s="343"/>
      <c r="HHJ143" s="343"/>
      <c r="HHK143" s="343"/>
      <c r="HHL143" s="343"/>
      <c r="HHM143" s="343"/>
      <c r="HHN143" s="343"/>
      <c r="HHO143" s="343"/>
      <c r="HHP143" s="343"/>
      <c r="HHQ143" s="343"/>
      <c r="HHR143" s="343"/>
      <c r="HHS143" s="343"/>
      <c r="HHT143" s="343"/>
      <c r="HHU143" s="343"/>
      <c r="HHV143" s="343"/>
      <c r="HHW143" s="343"/>
      <c r="HHX143" s="343"/>
      <c r="HHY143" s="343"/>
      <c r="HHZ143" s="343"/>
      <c r="HIA143" s="343"/>
      <c r="HIB143" s="343"/>
      <c r="HIC143" s="343"/>
      <c r="HID143" s="343"/>
      <c r="HIE143" s="343"/>
      <c r="HIF143" s="343"/>
      <c r="HIG143" s="343"/>
      <c r="HIH143" s="343"/>
      <c r="HII143" s="343"/>
      <c r="HIJ143" s="343"/>
      <c r="HIK143" s="343"/>
      <c r="HIL143" s="343"/>
      <c r="HIM143" s="343"/>
      <c r="HIN143" s="343"/>
      <c r="HIO143" s="343"/>
      <c r="HIP143" s="343"/>
      <c r="HIQ143" s="343"/>
      <c r="HIR143" s="343"/>
      <c r="HIS143" s="343"/>
      <c r="HIT143" s="343"/>
      <c r="HIU143" s="343"/>
      <c r="HIV143" s="343"/>
      <c r="HIW143" s="343"/>
      <c r="HIX143" s="343"/>
      <c r="HIY143" s="343"/>
      <c r="HIZ143" s="343"/>
      <c r="HJA143" s="343"/>
      <c r="HJB143" s="343"/>
      <c r="HJC143" s="343"/>
      <c r="HJD143" s="343"/>
      <c r="HJE143" s="343"/>
      <c r="HJF143" s="343"/>
      <c r="HJG143" s="343"/>
      <c r="HJH143" s="343"/>
      <c r="HJI143" s="343"/>
      <c r="HJJ143" s="343"/>
      <c r="HJK143" s="343"/>
      <c r="HJL143" s="343"/>
      <c r="HJM143" s="343"/>
      <c r="HJN143" s="343"/>
      <c r="HJO143" s="343"/>
      <c r="HJP143" s="343"/>
      <c r="HJQ143" s="343"/>
      <c r="HJR143" s="343"/>
      <c r="HJS143" s="343"/>
      <c r="HJT143" s="343"/>
      <c r="HJU143" s="343"/>
      <c r="HJV143" s="343"/>
      <c r="HJW143" s="343"/>
      <c r="HJX143" s="343"/>
      <c r="HJY143" s="343"/>
      <c r="HJZ143" s="343"/>
      <c r="HKA143" s="343"/>
      <c r="HKB143" s="343"/>
      <c r="HKC143" s="343"/>
      <c r="HKD143" s="343"/>
      <c r="HKE143" s="343"/>
      <c r="HKF143" s="343"/>
      <c r="HKG143" s="343"/>
      <c r="HKH143" s="343"/>
      <c r="HKI143" s="343"/>
      <c r="HKJ143" s="343"/>
      <c r="HKK143" s="343"/>
      <c r="HKL143" s="343"/>
      <c r="HKM143" s="343"/>
      <c r="HKN143" s="343"/>
      <c r="HKO143" s="343"/>
      <c r="HKP143" s="343"/>
      <c r="HKQ143" s="343"/>
      <c r="HKR143" s="343"/>
      <c r="HKS143" s="343"/>
      <c r="HKT143" s="343"/>
      <c r="HKU143" s="343"/>
      <c r="HKV143" s="343"/>
      <c r="HKW143" s="343"/>
      <c r="HKX143" s="343"/>
      <c r="HKY143" s="343"/>
      <c r="HKZ143" s="343"/>
      <c r="HLA143" s="343"/>
      <c r="HLB143" s="343"/>
      <c r="HLC143" s="343"/>
      <c r="HLD143" s="343"/>
      <c r="HLE143" s="343"/>
      <c r="HLF143" s="343"/>
      <c r="HLG143" s="343"/>
      <c r="HLH143" s="343"/>
      <c r="HLI143" s="343"/>
      <c r="HLJ143" s="343"/>
      <c r="HLK143" s="343"/>
      <c r="HLL143" s="343"/>
      <c r="HLM143" s="343"/>
      <c r="HLN143" s="343"/>
      <c r="HLO143" s="343"/>
      <c r="HLP143" s="343"/>
      <c r="HLQ143" s="343"/>
      <c r="HLR143" s="343"/>
      <c r="HLS143" s="343"/>
      <c r="HLT143" s="343"/>
      <c r="HLU143" s="343"/>
      <c r="HLV143" s="343"/>
      <c r="HLW143" s="343"/>
      <c r="HLX143" s="343"/>
      <c r="HLY143" s="343"/>
      <c r="HLZ143" s="343"/>
      <c r="HMA143" s="343"/>
      <c r="HMB143" s="343"/>
      <c r="HMC143" s="343"/>
      <c r="HMD143" s="343"/>
      <c r="HME143" s="343"/>
      <c r="HMF143" s="343"/>
      <c r="HMG143" s="343"/>
      <c r="HMH143" s="343"/>
      <c r="HMI143" s="343"/>
      <c r="HMJ143" s="343"/>
      <c r="HMK143" s="343"/>
      <c r="HML143" s="343"/>
      <c r="HMM143" s="343"/>
      <c r="HMN143" s="343"/>
      <c r="HMO143" s="343"/>
      <c r="HMP143" s="343"/>
      <c r="HMQ143" s="343"/>
      <c r="HMR143" s="343"/>
      <c r="HMS143" s="343"/>
      <c r="HMT143" s="343"/>
      <c r="HMU143" s="343"/>
      <c r="HMV143" s="343"/>
      <c r="HMW143" s="343"/>
      <c r="HMX143" s="343"/>
      <c r="HMY143" s="343"/>
      <c r="HMZ143" s="343"/>
      <c r="HNA143" s="343"/>
      <c r="HNB143" s="343"/>
      <c r="HNC143" s="343"/>
      <c r="HND143" s="343"/>
      <c r="HNE143" s="343"/>
      <c r="HNF143" s="343"/>
      <c r="HNG143" s="343"/>
      <c r="HNH143" s="343"/>
      <c r="HNI143" s="343"/>
      <c r="HNJ143" s="343"/>
      <c r="HNK143" s="343"/>
      <c r="HNL143" s="343"/>
      <c r="HNM143" s="343"/>
      <c r="HNN143" s="343"/>
      <c r="HNO143" s="343"/>
      <c r="HNP143" s="343"/>
      <c r="HNQ143" s="343"/>
      <c r="HNR143" s="343"/>
      <c r="HNS143" s="343"/>
      <c r="HNT143" s="343"/>
      <c r="HNU143" s="343"/>
      <c r="HNV143" s="343"/>
      <c r="HNW143" s="343"/>
      <c r="HNX143" s="343"/>
      <c r="HNY143" s="343"/>
      <c r="HNZ143" s="343"/>
      <c r="HOA143" s="343"/>
      <c r="HOB143" s="343"/>
      <c r="HOC143" s="343"/>
      <c r="HOD143" s="343"/>
      <c r="HOE143" s="343"/>
      <c r="HOF143" s="343"/>
      <c r="HOG143" s="343"/>
      <c r="HOH143" s="343"/>
      <c r="HOI143" s="343"/>
      <c r="HOJ143" s="343"/>
      <c r="HOK143" s="343"/>
      <c r="HOL143" s="343"/>
      <c r="HOM143" s="343"/>
      <c r="HON143" s="343"/>
      <c r="HOO143" s="343"/>
      <c r="HOP143" s="343"/>
      <c r="HOQ143" s="343"/>
      <c r="HOR143" s="343"/>
      <c r="HOS143" s="343"/>
      <c r="HOT143" s="343"/>
      <c r="HOU143" s="343"/>
      <c r="HOV143" s="343"/>
      <c r="HOW143" s="343"/>
      <c r="HOX143" s="343"/>
      <c r="HOY143" s="343"/>
      <c r="HOZ143" s="343"/>
      <c r="HPA143" s="343"/>
      <c r="HPB143" s="343"/>
      <c r="HPC143" s="343"/>
      <c r="HPD143" s="343"/>
      <c r="HPE143" s="343"/>
      <c r="HPF143" s="343"/>
      <c r="HPG143" s="343"/>
      <c r="HPH143" s="343"/>
      <c r="HPI143" s="343"/>
      <c r="HPJ143" s="343"/>
      <c r="HPK143" s="343"/>
      <c r="HPL143" s="343"/>
      <c r="HPM143" s="343"/>
      <c r="HPN143" s="343"/>
      <c r="HPO143" s="343"/>
      <c r="HPP143" s="343"/>
      <c r="HPQ143" s="343"/>
      <c r="HPR143" s="343"/>
      <c r="HPS143" s="343"/>
      <c r="HPT143" s="343"/>
      <c r="HPU143" s="343"/>
      <c r="HPV143" s="343"/>
      <c r="HPW143" s="343"/>
      <c r="HPX143" s="343"/>
      <c r="HPY143" s="343"/>
      <c r="HPZ143" s="343"/>
      <c r="HQA143" s="343"/>
      <c r="HQB143" s="343"/>
      <c r="HQC143" s="343"/>
      <c r="HQD143" s="343"/>
      <c r="HQE143" s="343"/>
      <c r="HQF143" s="343"/>
      <c r="HQG143" s="343"/>
      <c r="HQH143" s="343"/>
      <c r="HQI143" s="343"/>
      <c r="HQJ143" s="343"/>
      <c r="HQK143" s="343"/>
      <c r="HQL143" s="343"/>
      <c r="HQM143" s="343"/>
      <c r="HQN143" s="343"/>
      <c r="HQO143" s="343"/>
      <c r="HQP143" s="343"/>
      <c r="HQQ143" s="343"/>
      <c r="HQR143" s="343"/>
      <c r="HQS143" s="343"/>
      <c r="HQT143" s="343"/>
      <c r="HQU143" s="343"/>
      <c r="HQV143" s="343"/>
      <c r="HQW143" s="343"/>
      <c r="HQX143" s="343"/>
      <c r="HQY143" s="343"/>
      <c r="HQZ143" s="343"/>
      <c r="HRA143" s="343"/>
      <c r="HRB143" s="343"/>
      <c r="HRC143" s="343"/>
      <c r="HRD143" s="343"/>
      <c r="HRE143" s="343"/>
      <c r="HRF143" s="343"/>
      <c r="HRG143" s="343"/>
      <c r="HRH143" s="343"/>
      <c r="HRI143" s="343"/>
      <c r="HRJ143" s="343"/>
      <c r="HRK143" s="343"/>
      <c r="HRL143" s="343"/>
      <c r="HRM143" s="343"/>
      <c r="HRN143" s="343"/>
      <c r="HRO143" s="343"/>
      <c r="HRP143" s="343"/>
      <c r="HRQ143" s="343"/>
      <c r="HRR143" s="343"/>
      <c r="HRS143" s="343"/>
      <c r="HRT143" s="343"/>
      <c r="HRU143" s="343"/>
      <c r="HRV143" s="343"/>
      <c r="HRW143" s="343"/>
      <c r="HRX143" s="343"/>
      <c r="HRY143" s="343"/>
      <c r="HRZ143" s="343"/>
      <c r="HSA143" s="343"/>
      <c r="HSB143" s="343"/>
      <c r="HSC143" s="343"/>
      <c r="HSD143" s="343"/>
      <c r="HSE143" s="343"/>
      <c r="HSF143" s="343"/>
      <c r="HSG143" s="343"/>
      <c r="HSH143" s="343"/>
      <c r="HSI143" s="343"/>
      <c r="HSJ143" s="343"/>
      <c r="HSK143" s="343"/>
      <c r="HSL143" s="343"/>
      <c r="HSM143" s="343"/>
      <c r="HSN143" s="343"/>
      <c r="HSO143" s="343"/>
      <c r="HSP143" s="343"/>
      <c r="HSQ143" s="343"/>
      <c r="HSR143" s="343"/>
      <c r="HSS143" s="343"/>
      <c r="HST143" s="343"/>
      <c r="HSU143" s="343"/>
      <c r="HSV143" s="343"/>
      <c r="HSW143" s="343"/>
      <c r="HSX143" s="343"/>
      <c r="HSY143" s="343"/>
      <c r="HSZ143" s="343"/>
      <c r="HTA143" s="343"/>
      <c r="HTB143" s="343"/>
      <c r="HTC143" s="343"/>
      <c r="HTD143" s="343"/>
      <c r="HTE143" s="343"/>
      <c r="HTF143" s="343"/>
      <c r="HTG143" s="343"/>
      <c r="HTH143" s="343"/>
      <c r="HTI143" s="343"/>
      <c r="HTJ143" s="343"/>
      <c r="HTK143" s="343"/>
      <c r="HTL143" s="343"/>
      <c r="HTM143" s="343"/>
      <c r="HTN143" s="343"/>
      <c r="HTO143" s="343"/>
      <c r="HTP143" s="343"/>
      <c r="HTQ143" s="343"/>
      <c r="HTR143" s="343"/>
      <c r="HTS143" s="343"/>
      <c r="HTT143" s="343"/>
      <c r="HTU143" s="343"/>
      <c r="HTV143" s="343"/>
      <c r="HTW143" s="343"/>
      <c r="HTX143" s="343"/>
      <c r="HTY143" s="343"/>
      <c r="HTZ143" s="343"/>
      <c r="HUA143" s="343"/>
      <c r="HUB143" s="343"/>
      <c r="HUC143" s="343"/>
      <c r="HUD143" s="343"/>
      <c r="HUE143" s="343"/>
      <c r="HUF143" s="343"/>
      <c r="HUG143" s="343"/>
      <c r="HUH143" s="343"/>
      <c r="HUI143" s="343"/>
      <c r="HUJ143" s="343"/>
      <c r="HUK143" s="343"/>
      <c r="HUL143" s="343"/>
      <c r="HUM143" s="343"/>
      <c r="HUN143" s="343"/>
      <c r="HUO143" s="343"/>
      <c r="HUP143" s="343"/>
      <c r="HUQ143" s="343"/>
      <c r="HUR143" s="343"/>
      <c r="HUS143" s="343"/>
      <c r="HUT143" s="343"/>
      <c r="HUU143" s="343"/>
      <c r="HUV143" s="343"/>
      <c r="HUW143" s="343"/>
      <c r="HUX143" s="343"/>
      <c r="HUY143" s="343"/>
      <c r="HUZ143" s="343"/>
      <c r="HVA143" s="343"/>
      <c r="HVB143" s="343"/>
      <c r="HVC143" s="343"/>
      <c r="HVD143" s="343"/>
      <c r="HVE143" s="343"/>
      <c r="HVF143" s="343"/>
      <c r="HVG143" s="343"/>
      <c r="HVH143" s="343"/>
      <c r="HVI143" s="343"/>
      <c r="HVJ143" s="343"/>
      <c r="HVK143" s="343"/>
      <c r="HVL143" s="343"/>
      <c r="HVM143" s="343"/>
      <c r="HVN143" s="343"/>
      <c r="HVO143" s="343"/>
      <c r="HVP143" s="343"/>
      <c r="HVQ143" s="343"/>
      <c r="HVR143" s="343"/>
      <c r="HVS143" s="343"/>
      <c r="HVT143" s="343"/>
      <c r="HVU143" s="343"/>
      <c r="HVV143" s="343"/>
      <c r="HVW143" s="343"/>
      <c r="HVX143" s="343"/>
      <c r="HVY143" s="343"/>
      <c r="HVZ143" s="343"/>
      <c r="HWA143" s="343"/>
      <c r="HWB143" s="343"/>
      <c r="HWC143" s="343"/>
      <c r="HWD143" s="343"/>
      <c r="HWE143" s="343"/>
      <c r="HWF143" s="343"/>
      <c r="HWG143" s="343"/>
      <c r="HWH143" s="343"/>
      <c r="HWI143" s="343"/>
      <c r="HWJ143" s="343"/>
      <c r="HWK143" s="343"/>
      <c r="HWL143" s="343"/>
      <c r="HWM143" s="343"/>
      <c r="HWN143" s="343"/>
      <c r="HWO143" s="343"/>
      <c r="HWP143" s="343"/>
      <c r="HWQ143" s="343"/>
      <c r="HWR143" s="343"/>
      <c r="HWS143" s="343"/>
      <c r="HWT143" s="343"/>
      <c r="HWU143" s="343"/>
      <c r="HWV143" s="343"/>
      <c r="HWW143" s="343"/>
      <c r="HWX143" s="343"/>
      <c r="HWY143" s="343"/>
      <c r="HWZ143" s="343"/>
      <c r="HXA143" s="343"/>
      <c r="HXB143" s="343"/>
      <c r="HXC143" s="343"/>
      <c r="HXD143" s="343"/>
      <c r="HXE143" s="343"/>
      <c r="HXF143" s="343"/>
      <c r="HXG143" s="343"/>
      <c r="HXH143" s="343"/>
      <c r="HXI143" s="343"/>
      <c r="HXJ143" s="343"/>
      <c r="HXK143" s="343"/>
      <c r="HXL143" s="343"/>
      <c r="HXM143" s="343"/>
      <c r="HXN143" s="343"/>
      <c r="HXO143" s="343"/>
      <c r="HXP143" s="343"/>
      <c r="HXQ143" s="343"/>
      <c r="HXR143" s="343"/>
      <c r="HXS143" s="343"/>
      <c r="HXT143" s="343"/>
      <c r="HXU143" s="343"/>
      <c r="HXV143" s="343"/>
      <c r="HXW143" s="343"/>
      <c r="HXX143" s="343"/>
      <c r="HXY143" s="343"/>
      <c r="HXZ143" s="343"/>
      <c r="HYA143" s="343"/>
      <c r="HYB143" s="343"/>
      <c r="HYC143" s="343"/>
      <c r="HYD143" s="343"/>
      <c r="HYE143" s="343"/>
      <c r="HYF143" s="343"/>
      <c r="HYG143" s="343"/>
      <c r="HYH143" s="343"/>
      <c r="HYI143" s="343"/>
      <c r="HYJ143" s="343"/>
      <c r="HYK143" s="343"/>
      <c r="HYL143" s="343"/>
      <c r="HYM143" s="343"/>
      <c r="HYN143" s="343"/>
      <c r="HYO143" s="343"/>
      <c r="HYP143" s="343"/>
      <c r="HYQ143" s="343"/>
      <c r="HYR143" s="343"/>
      <c r="HYS143" s="343"/>
      <c r="HYT143" s="343"/>
      <c r="HYU143" s="343"/>
      <c r="HYV143" s="343"/>
      <c r="HYW143" s="343"/>
      <c r="HYX143" s="343"/>
      <c r="HYY143" s="343"/>
      <c r="HYZ143" s="343"/>
      <c r="HZA143" s="343"/>
      <c r="HZB143" s="343"/>
      <c r="HZC143" s="343"/>
      <c r="HZD143" s="343"/>
      <c r="HZE143" s="343"/>
      <c r="HZF143" s="343"/>
      <c r="HZG143" s="343"/>
      <c r="HZH143" s="343"/>
      <c r="HZI143" s="343"/>
      <c r="HZJ143" s="343"/>
      <c r="HZK143" s="343"/>
      <c r="HZL143" s="343"/>
      <c r="HZM143" s="343"/>
      <c r="HZN143" s="343"/>
      <c r="HZO143" s="343"/>
      <c r="HZP143" s="343"/>
      <c r="HZQ143" s="343"/>
      <c r="HZR143" s="343"/>
      <c r="HZS143" s="343"/>
      <c r="HZT143" s="343"/>
      <c r="HZU143" s="343"/>
      <c r="HZV143" s="343"/>
      <c r="HZW143" s="343"/>
      <c r="HZX143" s="343"/>
      <c r="HZY143" s="343"/>
      <c r="HZZ143" s="343"/>
      <c r="IAA143" s="343"/>
      <c r="IAB143" s="343"/>
      <c r="IAC143" s="343"/>
      <c r="IAD143" s="343"/>
      <c r="IAE143" s="343"/>
      <c r="IAF143" s="343"/>
      <c r="IAG143" s="343"/>
      <c r="IAH143" s="343"/>
      <c r="IAI143" s="343"/>
      <c r="IAJ143" s="343"/>
      <c r="IAK143" s="343"/>
      <c r="IAL143" s="343"/>
      <c r="IAM143" s="343"/>
      <c r="IAN143" s="343"/>
      <c r="IAO143" s="343"/>
      <c r="IAP143" s="343"/>
      <c r="IAQ143" s="343"/>
      <c r="IAR143" s="343"/>
      <c r="IAS143" s="343"/>
      <c r="IAT143" s="343"/>
      <c r="IAU143" s="343"/>
      <c r="IAV143" s="343"/>
      <c r="IAW143" s="343"/>
      <c r="IAX143" s="343"/>
      <c r="IAY143" s="343"/>
      <c r="IAZ143" s="343"/>
      <c r="IBA143" s="343"/>
      <c r="IBB143" s="343"/>
      <c r="IBC143" s="343"/>
      <c r="IBD143" s="343"/>
      <c r="IBE143" s="343"/>
      <c r="IBF143" s="343"/>
      <c r="IBG143" s="343"/>
      <c r="IBH143" s="343"/>
      <c r="IBI143" s="343"/>
      <c r="IBJ143" s="343"/>
      <c r="IBK143" s="343"/>
      <c r="IBL143" s="343"/>
      <c r="IBM143" s="343"/>
      <c r="IBN143" s="343"/>
      <c r="IBO143" s="343"/>
      <c r="IBP143" s="343"/>
      <c r="IBQ143" s="343"/>
      <c r="IBR143" s="343"/>
      <c r="IBS143" s="343"/>
      <c r="IBT143" s="343"/>
      <c r="IBU143" s="343"/>
      <c r="IBV143" s="343"/>
      <c r="IBW143" s="343"/>
      <c r="IBX143" s="343"/>
      <c r="IBY143" s="343"/>
      <c r="IBZ143" s="343"/>
      <c r="ICA143" s="343"/>
      <c r="ICB143" s="343"/>
      <c r="ICC143" s="343"/>
      <c r="ICD143" s="343"/>
      <c r="ICE143" s="343"/>
      <c r="ICF143" s="343"/>
      <c r="ICG143" s="343"/>
      <c r="ICH143" s="343"/>
      <c r="ICI143" s="343"/>
      <c r="ICJ143" s="343"/>
      <c r="ICK143" s="343"/>
      <c r="ICL143" s="343"/>
      <c r="ICM143" s="343"/>
      <c r="ICN143" s="343"/>
      <c r="ICO143" s="343"/>
      <c r="ICP143" s="343"/>
      <c r="ICQ143" s="343"/>
      <c r="ICR143" s="343"/>
      <c r="ICS143" s="343"/>
      <c r="ICT143" s="343"/>
      <c r="ICU143" s="343"/>
      <c r="ICV143" s="343"/>
      <c r="ICW143" s="343"/>
      <c r="ICX143" s="343"/>
      <c r="ICY143" s="343"/>
      <c r="ICZ143" s="343"/>
      <c r="IDA143" s="343"/>
      <c r="IDB143" s="343"/>
      <c r="IDC143" s="343"/>
      <c r="IDD143" s="343"/>
      <c r="IDE143" s="343"/>
      <c r="IDF143" s="343"/>
      <c r="IDG143" s="343"/>
      <c r="IDH143" s="343"/>
      <c r="IDI143" s="343"/>
      <c r="IDJ143" s="343"/>
      <c r="IDK143" s="343"/>
      <c r="IDL143" s="343"/>
      <c r="IDM143" s="343"/>
      <c r="IDN143" s="343"/>
      <c r="IDO143" s="343"/>
      <c r="IDP143" s="343"/>
      <c r="IDQ143" s="343"/>
      <c r="IDR143" s="343"/>
      <c r="IDS143" s="343"/>
      <c r="IDT143" s="343"/>
      <c r="IDU143" s="343"/>
      <c r="IDV143" s="343"/>
      <c r="IDW143" s="343"/>
      <c r="IDX143" s="343"/>
      <c r="IDY143" s="343"/>
      <c r="IDZ143" s="343"/>
      <c r="IEA143" s="343"/>
      <c r="IEB143" s="343"/>
      <c r="IEC143" s="343"/>
      <c r="IED143" s="343"/>
      <c r="IEE143" s="343"/>
      <c r="IEF143" s="343"/>
      <c r="IEG143" s="343"/>
      <c r="IEH143" s="343"/>
      <c r="IEI143" s="343"/>
      <c r="IEJ143" s="343"/>
      <c r="IEK143" s="343"/>
      <c r="IEL143" s="343"/>
      <c r="IEM143" s="343"/>
      <c r="IEN143" s="343"/>
      <c r="IEO143" s="343"/>
      <c r="IEP143" s="343"/>
      <c r="IEQ143" s="343"/>
      <c r="IER143" s="343"/>
      <c r="IES143" s="343"/>
      <c r="IET143" s="343"/>
      <c r="IEU143" s="343"/>
      <c r="IEV143" s="343"/>
      <c r="IEW143" s="343"/>
      <c r="IEX143" s="343"/>
      <c r="IEY143" s="343"/>
      <c r="IEZ143" s="343"/>
      <c r="IFA143" s="343"/>
      <c r="IFB143" s="343"/>
      <c r="IFC143" s="343"/>
      <c r="IFD143" s="343"/>
      <c r="IFE143" s="343"/>
      <c r="IFF143" s="343"/>
      <c r="IFG143" s="343"/>
      <c r="IFH143" s="343"/>
      <c r="IFI143" s="343"/>
      <c r="IFJ143" s="343"/>
      <c r="IFK143" s="343"/>
      <c r="IFL143" s="343"/>
      <c r="IFM143" s="343"/>
      <c r="IFN143" s="343"/>
      <c r="IFO143" s="343"/>
      <c r="IFP143" s="343"/>
      <c r="IFQ143" s="343"/>
      <c r="IFR143" s="343"/>
      <c r="IFS143" s="343"/>
      <c r="IFT143" s="343"/>
      <c r="IFU143" s="343"/>
      <c r="IFV143" s="343"/>
      <c r="IFW143" s="343"/>
      <c r="IFX143" s="343"/>
      <c r="IFY143" s="343"/>
      <c r="IFZ143" s="343"/>
      <c r="IGA143" s="343"/>
      <c r="IGB143" s="343"/>
      <c r="IGC143" s="343"/>
      <c r="IGD143" s="343"/>
      <c r="IGE143" s="343"/>
      <c r="IGF143" s="343"/>
      <c r="IGG143" s="343"/>
      <c r="IGH143" s="343"/>
      <c r="IGI143" s="343"/>
      <c r="IGJ143" s="343"/>
      <c r="IGK143" s="343"/>
      <c r="IGL143" s="343"/>
      <c r="IGM143" s="343"/>
      <c r="IGN143" s="343"/>
      <c r="IGO143" s="343"/>
      <c r="IGP143" s="343"/>
      <c r="IGQ143" s="343"/>
      <c r="IGR143" s="343"/>
      <c r="IGS143" s="343"/>
      <c r="IGT143" s="343"/>
      <c r="IGU143" s="343"/>
      <c r="IGV143" s="343"/>
      <c r="IGW143" s="343"/>
      <c r="IGX143" s="343"/>
      <c r="IGY143" s="343"/>
      <c r="IGZ143" s="343"/>
      <c r="IHA143" s="343"/>
      <c r="IHB143" s="343"/>
      <c r="IHC143" s="343"/>
      <c r="IHD143" s="343"/>
      <c r="IHE143" s="343"/>
      <c r="IHF143" s="343"/>
      <c r="IHG143" s="343"/>
      <c r="IHH143" s="343"/>
      <c r="IHI143" s="343"/>
      <c r="IHJ143" s="343"/>
      <c r="IHK143" s="343"/>
      <c r="IHL143" s="343"/>
      <c r="IHM143" s="343"/>
      <c r="IHN143" s="343"/>
      <c r="IHO143" s="343"/>
      <c r="IHP143" s="343"/>
      <c r="IHQ143" s="343"/>
      <c r="IHR143" s="343"/>
      <c r="IHS143" s="343"/>
      <c r="IHT143" s="343"/>
      <c r="IHU143" s="343"/>
      <c r="IHV143" s="343"/>
      <c r="IHW143" s="343"/>
      <c r="IHX143" s="343"/>
      <c r="IHY143" s="343"/>
      <c r="IHZ143" s="343"/>
      <c r="IIA143" s="343"/>
      <c r="IIB143" s="343"/>
      <c r="IIC143" s="343"/>
      <c r="IID143" s="343"/>
      <c r="IIE143" s="343"/>
      <c r="IIF143" s="343"/>
      <c r="IIG143" s="343"/>
      <c r="IIH143" s="343"/>
      <c r="III143" s="343"/>
      <c r="IIJ143" s="343"/>
      <c r="IIK143" s="343"/>
      <c r="IIL143" s="343"/>
      <c r="IIM143" s="343"/>
      <c r="IIN143" s="343"/>
      <c r="IIO143" s="343"/>
      <c r="IIP143" s="343"/>
      <c r="IIQ143" s="343"/>
      <c r="IIR143" s="343"/>
      <c r="IIS143" s="343"/>
      <c r="IIT143" s="343"/>
      <c r="IIU143" s="343"/>
      <c r="IIV143" s="343"/>
      <c r="IIW143" s="343"/>
      <c r="IIX143" s="343"/>
      <c r="IIY143" s="343"/>
      <c r="IIZ143" s="343"/>
      <c r="IJA143" s="343"/>
      <c r="IJB143" s="343"/>
      <c r="IJC143" s="343"/>
      <c r="IJD143" s="343"/>
      <c r="IJE143" s="343"/>
      <c r="IJF143" s="343"/>
      <c r="IJG143" s="343"/>
      <c r="IJH143" s="343"/>
      <c r="IJI143" s="343"/>
      <c r="IJJ143" s="343"/>
      <c r="IJK143" s="343"/>
      <c r="IJL143" s="343"/>
      <c r="IJM143" s="343"/>
      <c r="IJN143" s="343"/>
      <c r="IJO143" s="343"/>
      <c r="IJP143" s="343"/>
      <c r="IJQ143" s="343"/>
      <c r="IJR143" s="343"/>
      <c r="IJS143" s="343"/>
      <c r="IJT143" s="343"/>
      <c r="IJU143" s="343"/>
      <c r="IJV143" s="343"/>
      <c r="IJW143" s="343"/>
      <c r="IJX143" s="343"/>
      <c r="IJY143" s="343"/>
      <c r="IJZ143" s="343"/>
      <c r="IKA143" s="343"/>
      <c r="IKB143" s="343"/>
      <c r="IKC143" s="343"/>
      <c r="IKD143" s="343"/>
      <c r="IKE143" s="343"/>
      <c r="IKF143" s="343"/>
      <c r="IKG143" s="343"/>
      <c r="IKH143" s="343"/>
      <c r="IKI143" s="343"/>
      <c r="IKJ143" s="343"/>
      <c r="IKK143" s="343"/>
      <c r="IKL143" s="343"/>
      <c r="IKM143" s="343"/>
      <c r="IKN143" s="343"/>
      <c r="IKO143" s="343"/>
      <c r="IKP143" s="343"/>
      <c r="IKQ143" s="343"/>
      <c r="IKR143" s="343"/>
      <c r="IKS143" s="343"/>
      <c r="IKT143" s="343"/>
      <c r="IKU143" s="343"/>
      <c r="IKV143" s="343"/>
      <c r="IKW143" s="343"/>
      <c r="IKX143" s="343"/>
      <c r="IKY143" s="343"/>
      <c r="IKZ143" s="343"/>
      <c r="ILA143" s="343"/>
      <c r="ILB143" s="343"/>
      <c r="ILC143" s="343"/>
      <c r="ILD143" s="343"/>
      <c r="ILE143" s="343"/>
      <c r="ILF143" s="343"/>
      <c r="ILG143" s="343"/>
      <c r="ILH143" s="343"/>
      <c r="ILI143" s="343"/>
      <c r="ILJ143" s="343"/>
      <c r="ILK143" s="343"/>
      <c r="ILL143" s="343"/>
      <c r="ILM143" s="343"/>
      <c r="ILN143" s="343"/>
      <c r="ILO143" s="343"/>
      <c r="ILP143" s="343"/>
      <c r="ILQ143" s="343"/>
      <c r="ILR143" s="343"/>
      <c r="ILS143" s="343"/>
      <c r="ILT143" s="343"/>
      <c r="ILU143" s="343"/>
      <c r="ILV143" s="343"/>
      <c r="ILW143" s="343"/>
      <c r="ILX143" s="343"/>
      <c r="ILY143" s="343"/>
      <c r="ILZ143" s="343"/>
      <c r="IMA143" s="343"/>
      <c r="IMB143" s="343"/>
      <c r="IMC143" s="343"/>
      <c r="IMD143" s="343"/>
      <c r="IME143" s="343"/>
      <c r="IMF143" s="343"/>
      <c r="IMG143" s="343"/>
      <c r="IMH143" s="343"/>
      <c r="IMI143" s="343"/>
      <c r="IMJ143" s="343"/>
      <c r="IMK143" s="343"/>
      <c r="IML143" s="343"/>
      <c r="IMM143" s="343"/>
      <c r="IMN143" s="343"/>
      <c r="IMO143" s="343"/>
      <c r="IMP143" s="343"/>
      <c r="IMQ143" s="343"/>
      <c r="IMR143" s="343"/>
      <c r="IMS143" s="343"/>
      <c r="IMT143" s="343"/>
      <c r="IMU143" s="343"/>
      <c r="IMV143" s="343"/>
      <c r="IMW143" s="343"/>
      <c r="IMX143" s="343"/>
      <c r="IMY143" s="343"/>
      <c r="IMZ143" s="343"/>
      <c r="INA143" s="343"/>
      <c r="INB143" s="343"/>
      <c r="INC143" s="343"/>
      <c r="IND143" s="343"/>
      <c r="INE143" s="343"/>
      <c r="INF143" s="343"/>
      <c r="ING143" s="343"/>
      <c r="INH143" s="343"/>
      <c r="INI143" s="343"/>
      <c r="INJ143" s="343"/>
      <c r="INK143" s="343"/>
      <c r="INL143" s="343"/>
      <c r="INM143" s="343"/>
      <c r="INN143" s="343"/>
      <c r="INO143" s="343"/>
      <c r="INP143" s="343"/>
      <c r="INQ143" s="343"/>
      <c r="INR143" s="343"/>
      <c r="INS143" s="343"/>
      <c r="INT143" s="343"/>
      <c r="INU143" s="343"/>
      <c r="INV143" s="343"/>
      <c r="INW143" s="343"/>
      <c r="INX143" s="343"/>
      <c r="INY143" s="343"/>
      <c r="INZ143" s="343"/>
      <c r="IOA143" s="343"/>
      <c r="IOB143" s="343"/>
      <c r="IOC143" s="343"/>
      <c r="IOD143" s="343"/>
      <c r="IOE143" s="343"/>
      <c r="IOF143" s="343"/>
      <c r="IOG143" s="343"/>
      <c r="IOH143" s="343"/>
      <c r="IOI143" s="343"/>
      <c r="IOJ143" s="343"/>
      <c r="IOK143" s="343"/>
      <c r="IOL143" s="343"/>
      <c r="IOM143" s="343"/>
      <c r="ION143" s="343"/>
      <c r="IOO143" s="343"/>
      <c r="IOP143" s="343"/>
      <c r="IOQ143" s="343"/>
      <c r="IOR143" s="343"/>
      <c r="IOS143" s="343"/>
      <c r="IOT143" s="343"/>
      <c r="IOU143" s="343"/>
      <c r="IOV143" s="343"/>
      <c r="IOW143" s="343"/>
      <c r="IOX143" s="343"/>
      <c r="IOY143" s="343"/>
      <c r="IOZ143" s="343"/>
      <c r="IPA143" s="343"/>
      <c r="IPB143" s="343"/>
      <c r="IPC143" s="343"/>
      <c r="IPD143" s="343"/>
      <c r="IPE143" s="343"/>
      <c r="IPF143" s="343"/>
      <c r="IPG143" s="343"/>
      <c r="IPH143" s="343"/>
      <c r="IPI143" s="343"/>
      <c r="IPJ143" s="343"/>
      <c r="IPK143" s="343"/>
      <c r="IPL143" s="343"/>
      <c r="IPM143" s="343"/>
      <c r="IPN143" s="343"/>
      <c r="IPO143" s="343"/>
      <c r="IPP143" s="343"/>
      <c r="IPQ143" s="343"/>
      <c r="IPR143" s="343"/>
      <c r="IPS143" s="343"/>
      <c r="IPT143" s="343"/>
      <c r="IPU143" s="343"/>
      <c r="IPV143" s="343"/>
      <c r="IPW143" s="343"/>
      <c r="IPX143" s="343"/>
      <c r="IPY143" s="343"/>
      <c r="IPZ143" s="343"/>
      <c r="IQA143" s="343"/>
      <c r="IQB143" s="343"/>
      <c r="IQC143" s="343"/>
      <c r="IQD143" s="343"/>
      <c r="IQE143" s="343"/>
      <c r="IQF143" s="343"/>
      <c r="IQG143" s="343"/>
      <c r="IQH143" s="343"/>
      <c r="IQI143" s="343"/>
      <c r="IQJ143" s="343"/>
      <c r="IQK143" s="343"/>
      <c r="IQL143" s="343"/>
      <c r="IQM143" s="343"/>
      <c r="IQN143" s="343"/>
      <c r="IQO143" s="343"/>
      <c r="IQP143" s="343"/>
      <c r="IQQ143" s="343"/>
      <c r="IQR143" s="343"/>
      <c r="IQS143" s="343"/>
      <c r="IQT143" s="343"/>
      <c r="IQU143" s="343"/>
      <c r="IQV143" s="343"/>
      <c r="IQW143" s="343"/>
      <c r="IQX143" s="343"/>
      <c r="IQY143" s="343"/>
      <c r="IQZ143" s="343"/>
      <c r="IRA143" s="343"/>
      <c r="IRB143" s="343"/>
      <c r="IRC143" s="343"/>
      <c r="IRD143" s="343"/>
      <c r="IRE143" s="343"/>
      <c r="IRF143" s="343"/>
      <c r="IRG143" s="343"/>
      <c r="IRH143" s="343"/>
      <c r="IRI143" s="343"/>
      <c r="IRJ143" s="343"/>
      <c r="IRK143" s="343"/>
      <c r="IRL143" s="343"/>
      <c r="IRM143" s="343"/>
      <c r="IRN143" s="343"/>
      <c r="IRO143" s="343"/>
      <c r="IRP143" s="343"/>
      <c r="IRQ143" s="343"/>
      <c r="IRR143" s="343"/>
      <c r="IRS143" s="343"/>
      <c r="IRT143" s="343"/>
      <c r="IRU143" s="343"/>
      <c r="IRV143" s="343"/>
      <c r="IRW143" s="343"/>
      <c r="IRX143" s="343"/>
      <c r="IRY143" s="343"/>
      <c r="IRZ143" s="343"/>
      <c r="ISA143" s="343"/>
      <c r="ISB143" s="343"/>
      <c r="ISC143" s="343"/>
      <c r="ISD143" s="343"/>
      <c r="ISE143" s="343"/>
      <c r="ISF143" s="343"/>
      <c r="ISG143" s="343"/>
      <c r="ISH143" s="343"/>
      <c r="ISI143" s="343"/>
      <c r="ISJ143" s="343"/>
      <c r="ISK143" s="343"/>
      <c r="ISL143" s="343"/>
      <c r="ISM143" s="343"/>
      <c r="ISN143" s="343"/>
      <c r="ISO143" s="343"/>
      <c r="ISP143" s="343"/>
      <c r="ISQ143" s="343"/>
      <c r="ISR143" s="343"/>
      <c r="ISS143" s="343"/>
      <c r="IST143" s="343"/>
      <c r="ISU143" s="343"/>
      <c r="ISV143" s="343"/>
      <c r="ISW143" s="343"/>
      <c r="ISX143" s="343"/>
      <c r="ISY143" s="343"/>
      <c r="ISZ143" s="343"/>
      <c r="ITA143" s="343"/>
      <c r="ITB143" s="343"/>
      <c r="ITC143" s="343"/>
      <c r="ITD143" s="343"/>
      <c r="ITE143" s="343"/>
      <c r="ITF143" s="343"/>
      <c r="ITG143" s="343"/>
      <c r="ITH143" s="343"/>
      <c r="ITI143" s="343"/>
      <c r="ITJ143" s="343"/>
      <c r="ITK143" s="343"/>
      <c r="ITL143" s="343"/>
      <c r="ITM143" s="343"/>
      <c r="ITN143" s="343"/>
      <c r="ITO143" s="343"/>
      <c r="ITP143" s="343"/>
      <c r="ITQ143" s="343"/>
      <c r="ITR143" s="343"/>
      <c r="ITS143" s="343"/>
      <c r="ITT143" s="343"/>
      <c r="ITU143" s="343"/>
      <c r="ITV143" s="343"/>
      <c r="ITW143" s="343"/>
      <c r="ITX143" s="343"/>
      <c r="ITY143" s="343"/>
      <c r="ITZ143" s="343"/>
      <c r="IUA143" s="343"/>
      <c r="IUB143" s="343"/>
      <c r="IUC143" s="343"/>
      <c r="IUD143" s="343"/>
      <c r="IUE143" s="343"/>
      <c r="IUF143" s="343"/>
      <c r="IUG143" s="343"/>
      <c r="IUH143" s="343"/>
      <c r="IUI143" s="343"/>
      <c r="IUJ143" s="343"/>
      <c r="IUK143" s="343"/>
      <c r="IUL143" s="343"/>
      <c r="IUM143" s="343"/>
      <c r="IUN143" s="343"/>
      <c r="IUO143" s="343"/>
      <c r="IUP143" s="343"/>
      <c r="IUQ143" s="343"/>
      <c r="IUR143" s="343"/>
      <c r="IUS143" s="343"/>
      <c r="IUT143" s="343"/>
      <c r="IUU143" s="343"/>
      <c r="IUV143" s="343"/>
      <c r="IUW143" s="343"/>
      <c r="IUX143" s="343"/>
      <c r="IUY143" s="343"/>
      <c r="IUZ143" s="343"/>
      <c r="IVA143" s="343"/>
      <c r="IVB143" s="343"/>
      <c r="IVC143" s="343"/>
      <c r="IVD143" s="343"/>
      <c r="IVE143" s="343"/>
      <c r="IVF143" s="343"/>
      <c r="IVG143" s="343"/>
      <c r="IVH143" s="343"/>
      <c r="IVI143" s="343"/>
      <c r="IVJ143" s="343"/>
      <c r="IVK143" s="343"/>
      <c r="IVL143" s="343"/>
      <c r="IVM143" s="343"/>
      <c r="IVN143" s="343"/>
      <c r="IVO143" s="343"/>
      <c r="IVP143" s="343"/>
      <c r="IVQ143" s="343"/>
      <c r="IVR143" s="343"/>
      <c r="IVS143" s="343"/>
      <c r="IVT143" s="343"/>
      <c r="IVU143" s="343"/>
      <c r="IVV143" s="343"/>
      <c r="IVW143" s="343"/>
      <c r="IVX143" s="343"/>
      <c r="IVY143" s="343"/>
      <c r="IVZ143" s="343"/>
      <c r="IWA143" s="343"/>
      <c r="IWB143" s="343"/>
      <c r="IWC143" s="343"/>
      <c r="IWD143" s="343"/>
      <c r="IWE143" s="343"/>
      <c r="IWF143" s="343"/>
      <c r="IWG143" s="343"/>
      <c r="IWH143" s="343"/>
      <c r="IWI143" s="343"/>
      <c r="IWJ143" s="343"/>
      <c r="IWK143" s="343"/>
      <c r="IWL143" s="343"/>
      <c r="IWM143" s="343"/>
      <c r="IWN143" s="343"/>
      <c r="IWO143" s="343"/>
      <c r="IWP143" s="343"/>
      <c r="IWQ143" s="343"/>
      <c r="IWR143" s="343"/>
      <c r="IWS143" s="343"/>
      <c r="IWT143" s="343"/>
      <c r="IWU143" s="343"/>
      <c r="IWV143" s="343"/>
      <c r="IWW143" s="343"/>
      <c r="IWX143" s="343"/>
      <c r="IWY143" s="343"/>
      <c r="IWZ143" s="343"/>
      <c r="IXA143" s="343"/>
      <c r="IXB143" s="343"/>
      <c r="IXC143" s="343"/>
      <c r="IXD143" s="343"/>
      <c r="IXE143" s="343"/>
      <c r="IXF143" s="343"/>
      <c r="IXG143" s="343"/>
      <c r="IXH143" s="343"/>
      <c r="IXI143" s="343"/>
      <c r="IXJ143" s="343"/>
      <c r="IXK143" s="343"/>
      <c r="IXL143" s="343"/>
      <c r="IXM143" s="343"/>
      <c r="IXN143" s="343"/>
      <c r="IXO143" s="343"/>
      <c r="IXP143" s="343"/>
      <c r="IXQ143" s="343"/>
      <c r="IXR143" s="343"/>
      <c r="IXS143" s="343"/>
      <c r="IXT143" s="343"/>
      <c r="IXU143" s="343"/>
      <c r="IXV143" s="343"/>
      <c r="IXW143" s="343"/>
      <c r="IXX143" s="343"/>
      <c r="IXY143" s="343"/>
      <c r="IXZ143" s="343"/>
      <c r="IYA143" s="343"/>
      <c r="IYB143" s="343"/>
      <c r="IYC143" s="343"/>
      <c r="IYD143" s="343"/>
      <c r="IYE143" s="343"/>
      <c r="IYF143" s="343"/>
      <c r="IYG143" s="343"/>
      <c r="IYH143" s="343"/>
      <c r="IYI143" s="343"/>
      <c r="IYJ143" s="343"/>
      <c r="IYK143" s="343"/>
      <c r="IYL143" s="343"/>
      <c r="IYM143" s="343"/>
      <c r="IYN143" s="343"/>
      <c r="IYO143" s="343"/>
      <c r="IYP143" s="343"/>
      <c r="IYQ143" s="343"/>
      <c r="IYR143" s="343"/>
      <c r="IYS143" s="343"/>
      <c r="IYT143" s="343"/>
      <c r="IYU143" s="343"/>
      <c r="IYV143" s="343"/>
      <c r="IYW143" s="343"/>
      <c r="IYX143" s="343"/>
      <c r="IYY143" s="343"/>
      <c r="IYZ143" s="343"/>
      <c r="IZA143" s="343"/>
      <c r="IZB143" s="343"/>
      <c r="IZC143" s="343"/>
      <c r="IZD143" s="343"/>
      <c r="IZE143" s="343"/>
      <c r="IZF143" s="343"/>
      <c r="IZG143" s="343"/>
      <c r="IZH143" s="343"/>
      <c r="IZI143" s="343"/>
      <c r="IZJ143" s="343"/>
      <c r="IZK143" s="343"/>
      <c r="IZL143" s="343"/>
      <c r="IZM143" s="343"/>
      <c r="IZN143" s="343"/>
      <c r="IZO143" s="343"/>
      <c r="IZP143" s="343"/>
      <c r="IZQ143" s="343"/>
      <c r="IZR143" s="343"/>
      <c r="IZS143" s="343"/>
      <c r="IZT143" s="343"/>
      <c r="IZU143" s="343"/>
      <c r="IZV143" s="343"/>
      <c r="IZW143" s="343"/>
      <c r="IZX143" s="343"/>
      <c r="IZY143" s="343"/>
      <c r="IZZ143" s="343"/>
      <c r="JAA143" s="343"/>
      <c r="JAB143" s="343"/>
      <c r="JAC143" s="343"/>
      <c r="JAD143" s="343"/>
      <c r="JAE143" s="343"/>
      <c r="JAF143" s="343"/>
      <c r="JAG143" s="343"/>
      <c r="JAH143" s="343"/>
      <c r="JAI143" s="343"/>
      <c r="JAJ143" s="343"/>
      <c r="JAK143" s="343"/>
      <c r="JAL143" s="343"/>
      <c r="JAM143" s="343"/>
      <c r="JAN143" s="343"/>
      <c r="JAO143" s="343"/>
      <c r="JAP143" s="343"/>
      <c r="JAQ143" s="343"/>
      <c r="JAR143" s="343"/>
      <c r="JAS143" s="343"/>
      <c r="JAT143" s="343"/>
      <c r="JAU143" s="343"/>
      <c r="JAV143" s="343"/>
      <c r="JAW143" s="343"/>
      <c r="JAX143" s="343"/>
      <c r="JAY143" s="343"/>
      <c r="JAZ143" s="343"/>
      <c r="JBA143" s="343"/>
      <c r="JBB143" s="343"/>
      <c r="JBC143" s="343"/>
      <c r="JBD143" s="343"/>
      <c r="JBE143" s="343"/>
      <c r="JBF143" s="343"/>
      <c r="JBG143" s="343"/>
      <c r="JBH143" s="343"/>
      <c r="JBI143" s="343"/>
      <c r="JBJ143" s="343"/>
      <c r="JBK143" s="343"/>
      <c r="JBL143" s="343"/>
      <c r="JBM143" s="343"/>
      <c r="JBN143" s="343"/>
      <c r="JBO143" s="343"/>
      <c r="JBP143" s="343"/>
      <c r="JBQ143" s="343"/>
      <c r="JBR143" s="343"/>
      <c r="JBS143" s="343"/>
      <c r="JBT143" s="343"/>
      <c r="JBU143" s="343"/>
      <c r="JBV143" s="343"/>
      <c r="JBW143" s="343"/>
      <c r="JBX143" s="343"/>
      <c r="JBY143" s="343"/>
      <c r="JBZ143" s="343"/>
      <c r="JCA143" s="343"/>
      <c r="JCB143" s="343"/>
      <c r="JCC143" s="343"/>
      <c r="JCD143" s="343"/>
      <c r="JCE143" s="343"/>
      <c r="JCF143" s="343"/>
      <c r="JCG143" s="343"/>
      <c r="JCH143" s="343"/>
      <c r="JCI143" s="343"/>
      <c r="JCJ143" s="343"/>
      <c r="JCK143" s="343"/>
      <c r="JCL143" s="343"/>
      <c r="JCM143" s="343"/>
      <c r="JCN143" s="343"/>
      <c r="JCO143" s="343"/>
      <c r="JCP143" s="343"/>
      <c r="JCQ143" s="343"/>
      <c r="JCR143" s="343"/>
      <c r="JCS143" s="343"/>
      <c r="JCT143" s="343"/>
      <c r="JCU143" s="343"/>
      <c r="JCV143" s="343"/>
      <c r="JCW143" s="343"/>
      <c r="JCX143" s="343"/>
      <c r="JCY143" s="343"/>
      <c r="JCZ143" s="343"/>
      <c r="JDA143" s="343"/>
      <c r="JDB143" s="343"/>
      <c r="JDC143" s="343"/>
      <c r="JDD143" s="343"/>
      <c r="JDE143" s="343"/>
      <c r="JDF143" s="343"/>
      <c r="JDG143" s="343"/>
      <c r="JDH143" s="343"/>
      <c r="JDI143" s="343"/>
      <c r="JDJ143" s="343"/>
      <c r="JDK143" s="343"/>
      <c r="JDL143" s="343"/>
      <c r="JDM143" s="343"/>
      <c r="JDN143" s="343"/>
      <c r="JDO143" s="343"/>
      <c r="JDP143" s="343"/>
      <c r="JDQ143" s="343"/>
      <c r="JDR143" s="343"/>
      <c r="JDS143" s="343"/>
      <c r="JDT143" s="343"/>
      <c r="JDU143" s="343"/>
      <c r="JDV143" s="343"/>
      <c r="JDW143" s="343"/>
      <c r="JDX143" s="343"/>
      <c r="JDY143" s="343"/>
      <c r="JDZ143" s="343"/>
      <c r="JEA143" s="343"/>
      <c r="JEB143" s="343"/>
      <c r="JEC143" s="343"/>
      <c r="JED143" s="343"/>
      <c r="JEE143" s="343"/>
      <c r="JEF143" s="343"/>
      <c r="JEG143" s="343"/>
      <c r="JEH143" s="343"/>
      <c r="JEI143" s="343"/>
      <c r="JEJ143" s="343"/>
      <c r="JEK143" s="343"/>
      <c r="JEL143" s="343"/>
      <c r="JEM143" s="343"/>
      <c r="JEN143" s="343"/>
      <c r="JEO143" s="343"/>
      <c r="JEP143" s="343"/>
      <c r="JEQ143" s="343"/>
      <c r="JER143" s="343"/>
      <c r="JES143" s="343"/>
      <c r="JET143" s="343"/>
      <c r="JEU143" s="343"/>
      <c r="JEV143" s="343"/>
      <c r="JEW143" s="343"/>
      <c r="JEX143" s="343"/>
      <c r="JEY143" s="343"/>
      <c r="JEZ143" s="343"/>
      <c r="JFA143" s="343"/>
      <c r="JFB143" s="343"/>
      <c r="JFC143" s="343"/>
      <c r="JFD143" s="343"/>
      <c r="JFE143" s="343"/>
      <c r="JFF143" s="343"/>
      <c r="JFG143" s="343"/>
      <c r="JFH143" s="343"/>
      <c r="JFI143" s="343"/>
      <c r="JFJ143" s="343"/>
      <c r="JFK143" s="343"/>
      <c r="JFL143" s="343"/>
      <c r="JFM143" s="343"/>
      <c r="JFN143" s="343"/>
      <c r="JFO143" s="343"/>
      <c r="JFP143" s="343"/>
      <c r="JFQ143" s="343"/>
      <c r="JFR143" s="343"/>
      <c r="JFS143" s="343"/>
      <c r="JFT143" s="343"/>
      <c r="JFU143" s="343"/>
      <c r="JFV143" s="343"/>
      <c r="JFW143" s="343"/>
      <c r="JFX143" s="343"/>
      <c r="JFY143" s="343"/>
      <c r="JFZ143" s="343"/>
      <c r="JGA143" s="343"/>
      <c r="JGB143" s="343"/>
      <c r="JGC143" s="343"/>
      <c r="JGD143" s="343"/>
      <c r="JGE143" s="343"/>
      <c r="JGF143" s="343"/>
      <c r="JGG143" s="343"/>
      <c r="JGH143" s="343"/>
      <c r="JGI143" s="343"/>
      <c r="JGJ143" s="343"/>
      <c r="JGK143" s="343"/>
      <c r="JGL143" s="343"/>
      <c r="JGM143" s="343"/>
      <c r="JGN143" s="343"/>
      <c r="JGO143" s="343"/>
      <c r="JGP143" s="343"/>
      <c r="JGQ143" s="343"/>
      <c r="JGR143" s="343"/>
      <c r="JGS143" s="343"/>
      <c r="JGT143" s="343"/>
      <c r="JGU143" s="343"/>
      <c r="JGV143" s="343"/>
      <c r="JGW143" s="343"/>
      <c r="JGX143" s="343"/>
      <c r="JGY143" s="343"/>
      <c r="JGZ143" s="343"/>
      <c r="JHA143" s="343"/>
      <c r="JHB143" s="343"/>
      <c r="JHC143" s="343"/>
      <c r="JHD143" s="343"/>
      <c r="JHE143" s="343"/>
      <c r="JHF143" s="343"/>
      <c r="JHG143" s="343"/>
      <c r="JHH143" s="343"/>
      <c r="JHI143" s="343"/>
      <c r="JHJ143" s="343"/>
      <c r="JHK143" s="343"/>
      <c r="JHL143" s="343"/>
      <c r="JHM143" s="343"/>
      <c r="JHN143" s="343"/>
      <c r="JHO143" s="343"/>
      <c r="JHP143" s="343"/>
      <c r="JHQ143" s="343"/>
      <c r="JHR143" s="343"/>
      <c r="JHS143" s="343"/>
      <c r="JHT143" s="343"/>
      <c r="JHU143" s="343"/>
      <c r="JHV143" s="343"/>
      <c r="JHW143" s="343"/>
      <c r="JHX143" s="343"/>
      <c r="JHY143" s="343"/>
      <c r="JHZ143" s="343"/>
      <c r="JIA143" s="343"/>
      <c r="JIB143" s="343"/>
      <c r="JIC143" s="343"/>
      <c r="JID143" s="343"/>
      <c r="JIE143" s="343"/>
      <c r="JIF143" s="343"/>
      <c r="JIG143" s="343"/>
      <c r="JIH143" s="343"/>
      <c r="JII143" s="343"/>
      <c r="JIJ143" s="343"/>
      <c r="JIK143" s="343"/>
      <c r="JIL143" s="343"/>
      <c r="JIM143" s="343"/>
      <c r="JIN143" s="343"/>
      <c r="JIO143" s="343"/>
      <c r="JIP143" s="343"/>
      <c r="JIQ143" s="343"/>
      <c r="JIR143" s="343"/>
      <c r="JIS143" s="343"/>
      <c r="JIT143" s="343"/>
      <c r="JIU143" s="343"/>
      <c r="JIV143" s="343"/>
      <c r="JIW143" s="343"/>
      <c r="JIX143" s="343"/>
      <c r="JIY143" s="343"/>
      <c r="JIZ143" s="343"/>
      <c r="JJA143" s="343"/>
      <c r="JJB143" s="343"/>
      <c r="JJC143" s="343"/>
      <c r="JJD143" s="343"/>
      <c r="JJE143" s="343"/>
      <c r="JJF143" s="343"/>
      <c r="JJG143" s="343"/>
      <c r="JJH143" s="343"/>
      <c r="JJI143" s="343"/>
      <c r="JJJ143" s="343"/>
      <c r="JJK143" s="343"/>
      <c r="JJL143" s="343"/>
      <c r="JJM143" s="343"/>
      <c r="JJN143" s="343"/>
      <c r="JJO143" s="343"/>
      <c r="JJP143" s="343"/>
      <c r="JJQ143" s="343"/>
      <c r="JJR143" s="343"/>
      <c r="JJS143" s="343"/>
      <c r="JJT143" s="343"/>
      <c r="JJU143" s="343"/>
      <c r="JJV143" s="343"/>
      <c r="JJW143" s="343"/>
      <c r="JJX143" s="343"/>
      <c r="JJY143" s="343"/>
      <c r="JJZ143" s="343"/>
      <c r="JKA143" s="343"/>
      <c r="JKB143" s="343"/>
      <c r="JKC143" s="343"/>
      <c r="JKD143" s="343"/>
      <c r="JKE143" s="343"/>
      <c r="JKF143" s="343"/>
      <c r="JKG143" s="343"/>
      <c r="JKH143" s="343"/>
      <c r="JKI143" s="343"/>
      <c r="JKJ143" s="343"/>
      <c r="JKK143" s="343"/>
      <c r="JKL143" s="343"/>
      <c r="JKM143" s="343"/>
      <c r="JKN143" s="343"/>
      <c r="JKO143" s="343"/>
      <c r="JKP143" s="343"/>
      <c r="JKQ143" s="343"/>
      <c r="JKR143" s="343"/>
      <c r="JKS143" s="343"/>
      <c r="JKT143" s="343"/>
      <c r="JKU143" s="343"/>
      <c r="JKV143" s="343"/>
      <c r="JKW143" s="343"/>
      <c r="JKX143" s="343"/>
      <c r="JKY143" s="343"/>
      <c r="JKZ143" s="343"/>
      <c r="JLA143" s="343"/>
      <c r="JLB143" s="343"/>
      <c r="JLC143" s="343"/>
      <c r="JLD143" s="343"/>
      <c r="JLE143" s="343"/>
      <c r="JLF143" s="343"/>
      <c r="JLG143" s="343"/>
      <c r="JLH143" s="343"/>
      <c r="JLI143" s="343"/>
      <c r="JLJ143" s="343"/>
      <c r="JLK143" s="343"/>
      <c r="JLL143" s="343"/>
      <c r="JLM143" s="343"/>
      <c r="JLN143" s="343"/>
      <c r="JLO143" s="343"/>
      <c r="JLP143" s="343"/>
      <c r="JLQ143" s="343"/>
      <c r="JLR143" s="343"/>
      <c r="JLS143" s="343"/>
      <c r="JLT143" s="343"/>
      <c r="JLU143" s="343"/>
      <c r="JLV143" s="343"/>
      <c r="JLW143" s="343"/>
      <c r="JLX143" s="343"/>
      <c r="JLY143" s="343"/>
      <c r="JLZ143" s="343"/>
      <c r="JMA143" s="343"/>
      <c r="JMB143" s="343"/>
      <c r="JMC143" s="343"/>
      <c r="JMD143" s="343"/>
      <c r="JME143" s="343"/>
      <c r="JMF143" s="343"/>
      <c r="JMG143" s="343"/>
      <c r="JMH143" s="343"/>
      <c r="JMI143" s="343"/>
      <c r="JMJ143" s="343"/>
      <c r="JMK143" s="343"/>
      <c r="JML143" s="343"/>
      <c r="JMM143" s="343"/>
      <c r="JMN143" s="343"/>
      <c r="JMO143" s="343"/>
      <c r="JMP143" s="343"/>
      <c r="JMQ143" s="343"/>
      <c r="JMR143" s="343"/>
      <c r="JMS143" s="343"/>
      <c r="JMT143" s="343"/>
      <c r="JMU143" s="343"/>
      <c r="JMV143" s="343"/>
      <c r="JMW143" s="343"/>
      <c r="JMX143" s="343"/>
      <c r="JMY143" s="343"/>
      <c r="JMZ143" s="343"/>
      <c r="JNA143" s="343"/>
      <c r="JNB143" s="343"/>
      <c r="JNC143" s="343"/>
      <c r="JND143" s="343"/>
      <c r="JNE143" s="343"/>
      <c r="JNF143" s="343"/>
      <c r="JNG143" s="343"/>
      <c r="JNH143" s="343"/>
      <c r="JNI143" s="343"/>
      <c r="JNJ143" s="343"/>
      <c r="JNK143" s="343"/>
      <c r="JNL143" s="343"/>
      <c r="JNM143" s="343"/>
      <c r="JNN143" s="343"/>
      <c r="JNO143" s="343"/>
      <c r="JNP143" s="343"/>
      <c r="JNQ143" s="343"/>
      <c r="JNR143" s="343"/>
      <c r="JNS143" s="343"/>
      <c r="JNT143" s="343"/>
      <c r="JNU143" s="343"/>
      <c r="JNV143" s="343"/>
      <c r="JNW143" s="343"/>
      <c r="JNX143" s="343"/>
      <c r="JNY143" s="343"/>
      <c r="JNZ143" s="343"/>
      <c r="JOA143" s="343"/>
      <c r="JOB143" s="343"/>
      <c r="JOC143" s="343"/>
      <c r="JOD143" s="343"/>
      <c r="JOE143" s="343"/>
      <c r="JOF143" s="343"/>
      <c r="JOG143" s="343"/>
      <c r="JOH143" s="343"/>
      <c r="JOI143" s="343"/>
      <c r="JOJ143" s="343"/>
      <c r="JOK143" s="343"/>
      <c r="JOL143" s="343"/>
      <c r="JOM143" s="343"/>
      <c r="JON143" s="343"/>
      <c r="JOO143" s="343"/>
      <c r="JOP143" s="343"/>
      <c r="JOQ143" s="343"/>
      <c r="JOR143" s="343"/>
      <c r="JOS143" s="343"/>
      <c r="JOT143" s="343"/>
      <c r="JOU143" s="343"/>
      <c r="JOV143" s="343"/>
      <c r="JOW143" s="343"/>
      <c r="JOX143" s="343"/>
      <c r="JOY143" s="343"/>
      <c r="JOZ143" s="343"/>
      <c r="JPA143" s="343"/>
      <c r="JPB143" s="343"/>
      <c r="JPC143" s="343"/>
      <c r="JPD143" s="343"/>
      <c r="JPE143" s="343"/>
      <c r="JPF143" s="343"/>
      <c r="JPG143" s="343"/>
      <c r="JPH143" s="343"/>
      <c r="JPI143" s="343"/>
      <c r="JPJ143" s="343"/>
      <c r="JPK143" s="343"/>
      <c r="JPL143" s="343"/>
      <c r="JPM143" s="343"/>
      <c r="JPN143" s="343"/>
      <c r="JPO143" s="343"/>
      <c r="JPP143" s="343"/>
      <c r="JPQ143" s="343"/>
      <c r="JPR143" s="343"/>
      <c r="JPS143" s="343"/>
      <c r="JPT143" s="343"/>
      <c r="JPU143" s="343"/>
      <c r="JPV143" s="343"/>
      <c r="JPW143" s="343"/>
      <c r="JPX143" s="343"/>
      <c r="JPY143" s="343"/>
      <c r="JPZ143" s="343"/>
      <c r="JQA143" s="343"/>
      <c r="JQB143" s="343"/>
      <c r="JQC143" s="343"/>
      <c r="JQD143" s="343"/>
      <c r="JQE143" s="343"/>
      <c r="JQF143" s="343"/>
      <c r="JQG143" s="343"/>
      <c r="JQH143" s="343"/>
      <c r="JQI143" s="343"/>
      <c r="JQJ143" s="343"/>
      <c r="JQK143" s="343"/>
      <c r="JQL143" s="343"/>
      <c r="JQM143" s="343"/>
      <c r="JQN143" s="343"/>
      <c r="JQO143" s="343"/>
      <c r="JQP143" s="343"/>
      <c r="JQQ143" s="343"/>
      <c r="JQR143" s="343"/>
      <c r="JQS143" s="343"/>
      <c r="JQT143" s="343"/>
      <c r="JQU143" s="343"/>
      <c r="JQV143" s="343"/>
      <c r="JQW143" s="343"/>
      <c r="JQX143" s="343"/>
      <c r="JQY143" s="343"/>
      <c r="JQZ143" s="343"/>
      <c r="JRA143" s="343"/>
      <c r="JRB143" s="343"/>
      <c r="JRC143" s="343"/>
      <c r="JRD143" s="343"/>
      <c r="JRE143" s="343"/>
      <c r="JRF143" s="343"/>
      <c r="JRG143" s="343"/>
      <c r="JRH143" s="343"/>
      <c r="JRI143" s="343"/>
      <c r="JRJ143" s="343"/>
      <c r="JRK143" s="343"/>
      <c r="JRL143" s="343"/>
      <c r="JRM143" s="343"/>
      <c r="JRN143" s="343"/>
      <c r="JRO143" s="343"/>
      <c r="JRP143" s="343"/>
      <c r="JRQ143" s="343"/>
      <c r="JRR143" s="343"/>
      <c r="JRS143" s="343"/>
      <c r="JRT143" s="343"/>
      <c r="JRU143" s="343"/>
      <c r="JRV143" s="343"/>
      <c r="JRW143" s="343"/>
      <c r="JRX143" s="343"/>
      <c r="JRY143" s="343"/>
      <c r="JRZ143" s="343"/>
      <c r="JSA143" s="343"/>
      <c r="JSB143" s="343"/>
      <c r="JSC143" s="343"/>
      <c r="JSD143" s="343"/>
      <c r="JSE143" s="343"/>
      <c r="JSF143" s="343"/>
      <c r="JSG143" s="343"/>
      <c r="JSH143" s="343"/>
      <c r="JSI143" s="343"/>
      <c r="JSJ143" s="343"/>
      <c r="JSK143" s="343"/>
      <c r="JSL143" s="343"/>
      <c r="JSM143" s="343"/>
      <c r="JSN143" s="343"/>
      <c r="JSO143" s="343"/>
      <c r="JSP143" s="343"/>
      <c r="JSQ143" s="343"/>
      <c r="JSR143" s="343"/>
      <c r="JSS143" s="343"/>
      <c r="JST143" s="343"/>
      <c r="JSU143" s="343"/>
      <c r="JSV143" s="343"/>
      <c r="JSW143" s="343"/>
      <c r="JSX143" s="343"/>
      <c r="JSY143" s="343"/>
      <c r="JSZ143" s="343"/>
      <c r="JTA143" s="343"/>
      <c r="JTB143" s="343"/>
      <c r="JTC143" s="343"/>
      <c r="JTD143" s="343"/>
      <c r="JTE143" s="343"/>
      <c r="JTF143" s="343"/>
      <c r="JTG143" s="343"/>
      <c r="JTH143" s="343"/>
      <c r="JTI143" s="343"/>
      <c r="JTJ143" s="343"/>
      <c r="JTK143" s="343"/>
      <c r="JTL143" s="343"/>
      <c r="JTM143" s="343"/>
      <c r="JTN143" s="343"/>
      <c r="JTO143" s="343"/>
      <c r="JTP143" s="343"/>
      <c r="JTQ143" s="343"/>
      <c r="JTR143" s="343"/>
      <c r="JTS143" s="343"/>
      <c r="JTT143" s="343"/>
      <c r="JTU143" s="343"/>
      <c r="JTV143" s="343"/>
      <c r="JTW143" s="343"/>
      <c r="JTX143" s="343"/>
      <c r="JTY143" s="343"/>
      <c r="JTZ143" s="343"/>
      <c r="JUA143" s="343"/>
      <c r="JUB143" s="343"/>
      <c r="JUC143" s="343"/>
      <c r="JUD143" s="343"/>
      <c r="JUE143" s="343"/>
      <c r="JUF143" s="343"/>
      <c r="JUG143" s="343"/>
      <c r="JUH143" s="343"/>
      <c r="JUI143" s="343"/>
      <c r="JUJ143" s="343"/>
      <c r="JUK143" s="343"/>
      <c r="JUL143" s="343"/>
      <c r="JUM143" s="343"/>
      <c r="JUN143" s="343"/>
      <c r="JUO143" s="343"/>
      <c r="JUP143" s="343"/>
      <c r="JUQ143" s="343"/>
      <c r="JUR143" s="343"/>
      <c r="JUS143" s="343"/>
      <c r="JUT143" s="343"/>
      <c r="JUU143" s="343"/>
      <c r="JUV143" s="343"/>
      <c r="JUW143" s="343"/>
      <c r="JUX143" s="343"/>
      <c r="JUY143" s="343"/>
      <c r="JUZ143" s="343"/>
      <c r="JVA143" s="343"/>
      <c r="JVB143" s="343"/>
      <c r="JVC143" s="343"/>
      <c r="JVD143" s="343"/>
      <c r="JVE143" s="343"/>
      <c r="JVF143" s="343"/>
      <c r="JVG143" s="343"/>
      <c r="JVH143" s="343"/>
      <c r="JVI143" s="343"/>
      <c r="JVJ143" s="343"/>
      <c r="JVK143" s="343"/>
      <c r="JVL143" s="343"/>
      <c r="JVM143" s="343"/>
      <c r="JVN143" s="343"/>
      <c r="JVO143" s="343"/>
      <c r="JVP143" s="343"/>
      <c r="JVQ143" s="343"/>
      <c r="JVR143" s="343"/>
      <c r="JVS143" s="343"/>
      <c r="JVT143" s="343"/>
      <c r="JVU143" s="343"/>
      <c r="JVV143" s="343"/>
      <c r="JVW143" s="343"/>
      <c r="JVX143" s="343"/>
      <c r="JVY143" s="343"/>
      <c r="JVZ143" s="343"/>
      <c r="JWA143" s="343"/>
      <c r="JWB143" s="343"/>
      <c r="JWC143" s="343"/>
      <c r="JWD143" s="343"/>
      <c r="JWE143" s="343"/>
      <c r="JWF143" s="343"/>
      <c r="JWG143" s="343"/>
      <c r="JWH143" s="343"/>
      <c r="JWI143" s="343"/>
      <c r="JWJ143" s="343"/>
      <c r="JWK143" s="343"/>
      <c r="JWL143" s="343"/>
      <c r="JWM143" s="343"/>
      <c r="JWN143" s="343"/>
      <c r="JWO143" s="343"/>
      <c r="JWP143" s="343"/>
      <c r="JWQ143" s="343"/>
      <c r="JWR143" s="343"/>
      <c r="JWS143" s="343"/>
      <c r="JWT143" s="343"/>
      <c r="JWU143" s="343"/>
      <c r="JWV143" s="343"/>
      <c r="JWW143" s="343"/>
      <c r="JWX143" s="343"/>
      <c r="JWY143" s="343"/>
      <c r="JWZ143" s="343"/>
      <c r="JXA143" s="343"/>
      <c r="JXB143" s="343"/>
      <c r="JXC143" s="343"/>
      <c r="JXD143" s="343"/>
      <c r="JXE143" s="343"/>
      <c r="JXF143" s="343"/>
      <c r="JXG143" s="343"/>
      <c r="JXH143" s="343"/>
      <c r="JXI143" s="343"/>
      <c r="JXJ143" s="343"/>
      <c r="JXK143" s="343"/>
      <c r="JXL143" s="343"/>
      <c r="JXM143" s="343"/>
      <c r="JXN143" s="343"/>
      <c r="JXO143" s="343"/>
      <c r="JXP143" s="343"/>
      <c r="JXQ143" s="343"/>
      <c r="JXR143" s="343"/>
      <c r="JXS143" s="343"/>
      <c r="JXT143" s="343"/>
      <c r="JXU143" s="343"/>
      <c r="JXV143" s="343"/>
      <c r="JXW143" s="343"/>
      <c r="JXX143" s="343"/>
      <c r="JXY143" s="343"/>
      <c r="JXZ143" s="343"/>
      <c r="JYA143" s="343"/>
      <c r="JYB143" s="343"/>
      <c r="JYC143" s="343"/>
      <c r="JYD143" s="343"/>
      <c r="JYE143" s="343"/>
      <c r="JYF143" s="343"/>
      <c r="JYG143" s="343"/>
      <c r="JYH143" s="343"/>
      <c r="JYI143" s="343"/>
      <c r="JYJ143" s="343"/>
      <c r="JYK143" s="343"/>
      <c r="JYL143" s="343"/>
      <c r="JYM143" s="343"/>
      <c r="JYN143" s="343"/>
      <c r="JYO143" s="343"/>
      <c r="JYP143" s="343"/>
      <c r="JYQ143" s="343"/>
      <c r="JYR143" s="343"/>
      <c r="JYS143" s="343"/>
      <c r="JYT143" s="343"/>
      <c r="JYU143" s="343"/>
      <c r="JYV143" s="343"/>
      <c r="JYW143" s="343"/>
      <c r="JYX143" s="343"/>
      <c r="JYY143" s="343"/>
      <c r="JYZ143" s="343"/>
      <c r="JZA143" s="343"/>
      <c r="JZB143" s="343"/>
      <c r="JZC143" s="343"/>
      <c r="JZD143" s="343"/>
      <c r="JZE143" s="343"/>
      <c r="JZF143" s="343"/>
      <c r="JZG143" s="343"/>
      <c r="JZH143" s="343"/>
      <c r="JZI143" s="343"/>
      <c r="JZJ143" s="343"/>
      <c r="JZK143" s="343"/>
      <c r="JZL143" s="343"/>
      <c r="JZM143" s="343"/>
      <c r="JZN143" s="343"/>
      <c r="JZO143" s="343"/>
      <c r="JZP143" s="343"/>
      <c r="JZQ143" s="343"/>
      <c r="JZR143" s="343"/>
      <c r="JZS143" s="343"/>
      <c r="JZT143" s="343"/>
      <c r="JZU143" s="343"/>
      <c r="JZV143" s="343"/>
      <c r="JZW143" s="343"/>
      <c r="JZX143" s="343"/>
      <c r="JZY143" s="343"/>
      <c r="JZZ143" s="343"/>
      <c r="KAA143" s="343"/>
      <c r="KAB143" s="343"/>
      <c r="KAC143" s="343"/>
      <c r="KAD143" s="343"/>
      <c r="KAE143" s="343"/>
      <c r="KAF143" s="343"/>
      <c r="KAG143" s="343"/>
      <c r="KAH143" s="343"/>
      <c r="KAI143" s="343"/>
      <c r="KAJ143" s="343"/>
      <c r="KAK143" s="343"/>
      <c r="KAL143" s="343"/>
      <c r="KAM143" s="343"/>
      <c r="KAN143" s="343"/>
      <c r="KAO143" s="343"/>
      <c r="KAP143" s="343"/>
      <c r="KAQ143" s="343"/>
      <c r="KAR143" s="343"/>
      <c r="KAS143" s="343"/>
      <c r="KAT143" s="343"/>
      <c r="KAU143" s="343"/>
      <c r="KAV143" s="343"/>
      <c r="KAW143" s="343"/>
      <c r="KAX143" s="343"/>
      <c r="KAY143" s="343"/>
      <c r="KAZ143" s="343"/>
      <c r="KBA143" s="343"/>
      <c r="KBB143" s="343"/>
      <c r="KBC143" s="343"/>
      <c r="KBD143" s="343"/>
      <c r="KBE143" s="343"/>
      <c r="KBF143" s="343"/>
      <c r="KBG143" s="343"/>
      <c r="KBH143" s="343"/>
      <c r="KBI143" s="343"/>
      <c r="KBJ143" s="343"/>
      <c r="KBK143" s="343"/>
      <c r="KBL143" s="343"/>
      <c r="KBM143" s="343"/>
      <c r="KBN143" s="343"/>
      <c r="KBO143" s="343"/>
      <c r="KBP143" s="343"/>
      <c r="KBQ143" s="343"/>
      <c r="KBR143" s="343"/>
      <c r="KBS143" s="343"/>
      <c r="KBT143" s="343"/>
      <c r="KBU143" s="343"/>
      <c r="KBV143" s="343"/>
      <c r="KBW143" s="343"/>
      <c r="KBX143" s="343"/>
      <c r="KBY143" s="343"/>
      <c r="KBZ143" s="343"/>
      <c r="KCA143" s="343"/>
      <c r="KCB143" s="343"/>
      <c r="KCC143" s="343"/>
      <c r="KCD143" s="343"/>
      <c r="KCE143" s="343"/>
      <c r="KCF143" s="343"/>
      <c r="KCG143" s="343"/>
      <c r="KCH143" s="343"/>
      <c r="KCI143" s="343"/>
      <c r="KCJ143" s="343"/>
      <c r="KCK143" s="343"/>
      <c r="KCL143" s="343"/>
      <c r="KCM143" s="343"/>
      <c r="KCN143" s="343"/>
      <c r="KCO143" s="343"/>
      <c r="KCP143" s="343"/>
      <c r="KCQ143" s="343"/>
      <c r="KCR143" s="343"/>
      <c r="KCS143" s="343"/>
      <c r="KCT143" s="343"/>
      <c r="KCU143" s="343"/>
      <c r="KCV143" s="343"/>
      <c r="KCW143" s="343"/>
      <c r="KCX143" s="343"/>
      <c r="KCY143" s="343"/>
      <c r="KCZ143" s="343"/>
      <c r="KDA143" s="343"/>
      <c r="KDB143" s="343"/>
      <c r="KDC143" s="343"/>
      <c r="KDD143" s="343"/>
      <c r="KDE143" s="343"/>
      <c r="KDF143" s="343"/>
      <c r="KDG143" s="343"/>
      <c r="KDH143" s="343"/>
      <c r="KDI143" s="343"/>
      <c r="KDJ143" s="343"/>
      <c r="KDK143" s="343"/>
      <c r="KDL143" s="343"/>
      <c r="KDM143" s="343"/>
      <c r="KDN143" s="343"/>
      <c r="KDO143" s="343"/>
      <c r="KDP143" s="343"/>
      <c r="KDQ143" s="343"/>
      <c r="KDR143" s="343"/>
      <c r="KDS143" s="343"/>
      <c r="KDT143" s="343"/>
      <c r="KDU143" s="343"/>
      <c r="KDV143" s="343"/>
      <c r="KDW143" s="343"/>
      <c r="KDX143" s="343"/>
      <c r="KDY143" s="343"/>
      <c r="KDZ143" s="343"/>
      <c r="KEA143" s="343"/>
      <c r="KEB143" s="343"/>
      <c r="KEC143" s="343"/>
      <c r="KED143" s="343"/>
      <c r="KEE143" s="343"/>
      <c r="KEF143" s="343"/>
      <c r="KEG143" s="343"/>
      <c r="KEH143" s="343"/>
      <c r="KEI143" s="343"/>
      <c r="KEJ143" s="343"/>
      <c r="KEK143" s="343"/>
      <c r="KEL143" s="343"/>
      <c r="KEM143" s="343"/>
      <c r="KEN143" s="343"/>
      <c r="KEO143" s="343"/>
      <c r="KEP143" s="343"/>
      <c r="KEQ143" s="343"/>
      <c r="KER143" s="343"/>
      <c r="KES143" s="343"/>
      <c r="KET143" s="343"/>
      <c r="KEU143" s="343"/>
      <c r="KEV143" s="343"/>
      <c r="KEW143" s="343"/>
      <c r="KEX143" s="343"/>
      <c r="KEY143" s="343"/>
      <c r="KEZ143" s="343"/>
      <c r="KFA143" s="343"/>
      <c r="KFB143" s="343"/>
      <c r="KFC143" s="343"/>
      <c r="KFD143" s="343"/>
      <c r="KFE143" s="343"/>
      <c r="KFF143" s="343"/>
      <c r="KFG143" s="343"/>
      <c r="KFH143" s="343"/>
      <c r="KFI143" s="343"/>
      <c r="KFJ143" s="343"/>
      <c r="KFK143" s="343"/>
      <c r="KFL143" s="343"/>
      <c r="KFM143" s="343"/>
      <c r="KFN143" s="343"/>
      <c r="KFO143" s="343"/>
      <c r="KFP143" s="343"/>
      <c r="KFQ143" s="343"/>
      <c r="KFR143" s="343"/>
      <c r="KFS143" s="343"/>
      <c r="KFT143" s="343"/>
      <c r="KFU143" s="343"/>
      <c r="KFV143" s="343"/>
      <c r="KFW143" s="343"/>
      <c r="KFX143" s="343"/>
      <c r="KFY143" s="343"/>
      <c r="KFZ143" s="343"/>
      <c r="KGA143" s="343"/>
      <c r="KGB143" s="343"/>
      <c r="KGC143" s="343"/>
      <c r="KGD143" s="343"/>
      <c r="KGE143" s="343"/>
      <c r="KGF143" s="343"/>
      <c r="KGG143" s="343"/>
      <c r="KGH143" s="343"/>
      <c r="KGI143" s="343"/>
      <c r="KGJ143" s="343"/>
      <c r="KGK143" s="343"/>
      <c r="KGL143" s="343"/>
      <c r="KGM143" s="343"/>
      <c r="KGN143" s="343"/>
      <c r="KGO143" s="343"/>
      <c r="KGP143" s="343"/>
      <c r="KGQ143" s="343"/>
      <c r="KGR143" s="343"/>
      <c r="KGS143" s="343"/>
      <c r="KGT143" s="343"/>
      <c r="KGU143" s="343"/>
      <c r="KGV143" s="343"/>
      <c r="KGW143" s="343"/>
      <c r="KGX143" s="343"/>
      <c r="KGY143" s="343"/>
      <c r="KGZ143" s="343"/>
      <c r="KHA143" s="343"/>
      <c r="KHB143" s="343"/>
      <c r="KHC143" s="343"/>
      <c r="KHD143" s="343"/>
      <c r="KHE143" s="343"/>
      <c r="KHF143" s="343"/>
      <c r="KHG143" s="343"/>
      <c r="KHH143" s="343"/>
      <c r="KHI143" s="343"/>
      <c r="KHJ143" s="343"/>
      <c r="KHK143" s="343"/>
      <c r="KHL143" s="343"/>
      <c r="KHM143" s="343"/>
      <c r="KHN143" s="343"/>
      <c r="KHO143" s="343"/>
      <c r="KHP143" s="343"/>
      <c r="KHQ143" s="343"/>
      <c r="KHR143" s="343"/>
      <c r="KHS143" s="343"/>
      <c r="KHT143" s="343"/>
      <c r="KHU143" s="343"/>
      <c r="KHV143" s="343"/>
      <c r="KHW143" s="343"/>
      <c r="KHX143" s="343"/>
      <c r="KHY143" s="343"/>
      <c r="KHZ143" s="343"/>
      <c r="KIA143" s="343"/>
      <c r="KIB143" s="343"/>
      <c r="KIC143" s="343"/>
      <c r="KID143" s="343"/>
      <c r="KIE143" s="343"/>
      <c r="KIF143" s="343"/>
      <c r="KIG143" s="343"/>
      <c r="KIH143" s="343"/>
      <c r="KII143" s="343"/>
      <c r="KIJ143" s="343"/>
      <c r="KIK143" s="343"/>
      <c r="KIL143" s="343"/>
      <c r="KIM143" s="343"/>
      <c r="KIN143" s="343"/>
      <c r="KIO143" s="343"/>
      <c r="KIP143" s="343"/>
      <c r="KIQ143" s="343"/>
      <c r="KIR143" s="343"/>
      <c r="KIS143" s="343"/>
      <c r="KIT143" s="343"/>
      <c r="KIU143" s="343"/>
      <c r="KIV143" s="343"/>
      <c r="KIW143" s="343"/>
      <c r="KIX143" s="343"/>
      <c r="KIY143" s="343"/>
      <c r="KIZ143" s="343"/>
      <c r="KJA143" s="343"/>
      <c r="KJB143" s="343"/>
      <c r="KJC143" s="343"/>
      <c r="KJD143" s="343"/>
      <c r="KJE143" s="343"/>
      <c r="KJF143" s="343"/>
      <c r="KJG143" s="343"/>
      <c r="KJH143" s="343"/>
      <c r="KJI143" s="343"/>
      <c r="KJJ143" s="343"/>
      <c r="KJK143" s="343"/>
      <c r="KJL143" s="343"/>
      <c r="KJM143" s="343"/>
      <c r="KJN143" s="343"/>
      <c r="KJO143" s="343"/>
      <c r="KJP143" s="343"/>
      <c r="KJQ143" s="343"/>
      <c r="KJR143" s="343"/>
      <c r="KJS143" s="343"/>
      <c r="KJT143" s="343"/>
      <c r="KJU143" s="343"/>
      <c r="KJV143" s="343"/>
      <c r="KJW143" s="343"/>
      <c r="KJX143" s="343"/>
      <c r="KJY143" s="343"/>
      <c r="KJZ143" s="343"/>
      <c r="KKA143" s="343"/>
      <c r="KKB143" s="343"/>
      <c r="KKC143" s="343"/>
      <c r="KKD143" s="343"/>
      <c r="KKE143" s="343"/>
      <c r="KKF143" s="343"/>
      <c r="KKG143" s="343"/>
      <c r="KKH143" s="343"/>
      <c r="KKI143" s="343"/>
      <c r="KKJ143" s="343"/>
      <c r="KKK143" s="343"/>
      <c r="KKL143" s="343"/>
      <c r="KKM143" s="343"/>
      <c r="KKN143" s="343"/>
      <c r="KKO143" s="343"/>
      <c r="KKP143" s="343"/>
      <c r="KKQ143" s="343"/>
      <c r="KKR143" s="343"/>
      <c r="KKS143" s="343"/>
      <c r="KKT143" s="343"/>
      <c r="KKU143" s="343"/>
      <c r="KKV143" s="343"/>
      <c r="KKW143" s="343"/>
      <c r="KKX143" s="343"/>
      <c r="KKY143" s="343"/>
      <c r="KKZ143" s="343"/>
      <c r="KLA143" s="343"/>
      <c r="KLB143" s="343"/>
      <c r="KLC143" s="343"/>
      <c r="KLD143" s="343"/>
      <c r="KLE143" s="343"/>
      <c r="KLF143" s="343"/>
      <c r="KLG143" s="343"/>
      <c r="KLH143" s="343"/>
      <c r="KLI143" s="343"/>
      <c r="KLJ143" s="343"/>
      <c r="KLK143" s="343"/>
      <c r="KLL143" s="343"/>
      <c r="KLM143" s="343"/>
      <c r="KLN143" s="343"/>
      <c r="KLO143" s="343"/>
      <c r="KLP143" s="343"/>
      <c r="KLQ143" s="343"/>
      <c r="KLR143" s="343"/>
      <c r="KLS143" s="343"/>
      <c r="KLT143" s="343"/>
      <c r="KLU143" s="343"/>
      <c r="KLV143" s="343"/>
      <c r="KLW143" s="343"/>
      <c r="KLX143" s="343"/>
      <c r="KLY143" s="343"/>
      <c r="KLZ143" s="343"/>
      <c r="KMA143" s="343"/>
      <c r="KMB143" s="343"/>
      <c r="KMC143" s="343"/>
      <c r="KMD143" s="343"/>
      <c r="KME143" s="343"/>
      <c r="KMF143" s="343"/>
      <c r="KMG143" s="343"/>
      <c r="KMH143" s="343"/>
      <c r="KMI143" s="343"/>
      <c r="KMJ143" s="343"/>
      <c r="KMK143" s="343"/>
      <c r="KML143" s="343"/>
      <c r="KMM143" s="343"/>
      <c r="KMN143" s="343"/>
      <c r="KMO143" s="343"/>
      <c r="KMP143" s="343"/>
      <c r="KMQ143" s="343"/>
      <c r="KMR143" s="343"/>
      <c r="KMS143" s="343"/>
      <c r="KMT143" s="343"/>
      <c r="KMU143" s="343"/>
      <c r="KMV143" s="343"/>
      <c r="KMW143" s="343"/>
      <c r="KMX143" s="343"/>
      <c r="KMY143" s="343"/>
      <c r="KMZ143" s="343"/>
      <c r="KNA143" s="343"/>
      <c r="KNB143" s="343"/>
      <c r="KNC143" s="343"/>
      <c r="KND143" s="343"/>
      <c r="KNE143" s="343"/>
      <c r="KNF143" s="343"/>
      <c r="KNG143" s="343"/>
      <c r="KNH143" s="343"/>
      <c r="KNI143" s="343"/>
      <c r="KNJ143" s="343"/>
      <c r="KNK143" s="343"/>
      <c r="KNL143" s="343"/>
      <c r="KNM143" s="343"/>
      <c r="KNN143" s="343"/>
      <c r="KNO143" s="343"/>
      <c r="KNP143" s="343"/>
      <c r="KNQ143" s="343"/>
      <c r="KNR143" s="343"/>
      <c r="KNS143" s="343"/>
      <c r="KNT143" s="343"/>
      <c r="KNU143" s="343"/>
      <c r="KNV143" s="343"/>
      <c r="KNW143" s="343"/>
      <c r="KNX143" s="343"/>
      <c r="KNY143" s="343"/>
      <c r="KNZ143" s="343"/>
      <c r="KOA143" s="343"/>
      <c r="KOB143" s="343"/>
      <c r="KOC143" s="343"/>
      <c r="KOD143" s="343"/>
      <c r="KOE143" s="343"/>
      <c r="KOF143" s="343"/>
      <c r="KOG143" s="343"/>
      <c r="KOH143" s="343"/>
      <c r="KOI143" s="343"/>
      <c r="KOJ143" s="343"/>
      <c r="KOK143" s="343"/>
      <c r="KOL143" s="343"/>
      <c r="KOM143" s="343"/>
      <c r="KON143" s="343"/>
      <c r="KOO143" s="343"/>
      <c r="KOP143" s="343"/>
      <c r="KOQ143" s="343"/>
      <c r="KOR143" s="343"/>
      <c r="KOS143" s="343"/>
      <c r="KOT143" s="343"/>
      <c r="KOU143" s="343"/>
      <c r="KOV143" s="343"/>
      <c r="KOW143" s="343"/>
      <c r="KOX143" s="343"/>
      <c r="KOY143" s="343"/>
      <c r="KOZ143" s="343"/>
      <c r="KPA143" s="343"/>
      <c r="KPB143" s="343"/>
      <c r="KPC143" s="343"/>
      <c r="KPD143" s="343"/>
      <c r="KPE143" s="343"/>
      <c r="KPF143" s="343"/>
      <c r="KPG143" s="343"/>
      <c r="KPH143" s="343"/>
      <c r="KPI143" s="343"/>
      <c r="KPJ143" s="343"/>
      <c r="KPK143" s="343"/>
      <c r="KPL143" s="343"/>
      <c r="KPM143" s="343"/>
      <c r="KPN143" s="343"/>
      <c r="KPO143" s="343"/>
      <c r="KPP143" s="343"/>
      <c r="KPQ143" s="343"/>
      <c r="KPR143" s="343"/>
      <c r="KPS143" s="343"/>
      <c r="KPT143" s="343"/>
      <c r="KPU143" s="343"/>
      <c r="KPV143" s="343"/>
      <c r="KPW143" s="343"/>
      <c r="KPX143" s="343"/>
      <c r="KPY143" s="343"/>
      <c r="KPZ143" s="343"/>
      <c r="KQA143" s="343"/>
      <c r="KQB143" s="343"/>
      <c r="KQC143" s="343"/>
      <c r="KQD143" s="343"/>
      <c r="KQE143" s="343"/>
      <c r="KQF143" s="343"/>
      <c r="KQG143" s="343"/>
      <c r="KQH143" s="343"/>
      <c r="KQI143" s="343"/>
      <c r="KQJ143" s="343"/>
      <c r="KQK143" s="343"/>
      <c r="KQL143" s="343"/>
      <c r="KQM143" s="343"/>
      <c r="KQN143" s="343"/>
      <c r="KQO143" s="343"/>
      <c r="KQP143" s="343"/>
      <c r="KQQ143" s="343"/>
      <c r="KQR143" s="343"/>
      <c r="KQS143" s="343"/>
      <c r="KQT143" s="343"/>
      <c r="KQU143" s="343"/>
      <c r="KQV143" s="343"/>
      <c r="KQW143" s="343"/>
      <c r="KQX143" s="343"/>
      <c r="KQY143" s="343"/>
      <c r="KQZ143" s="343"/>
      <c r="KRA143" s="343"/>
      <c r="KRB143" s="343"/>
      <c r="KRC143" s="343"/>
      <c r="KRD143" s="343"/>
      <c r="KRE143" s="343"/>
      <c r="KRF143" s="343"/>
      <c r="KRG143" s="343"/>
      <c r="KRH143" s="343"/>
      <c r="KRI143" s="343"/>
      <c r="KRJ143" s="343"/>
      <c r="KRK143" s="343"/>
      <c r="KRL143" s="343"/>
      <c r="KRM143" s="343"/>
      <c r="KRN143" s="343"/>
      <c r="KRO143" s="343"/>
      <c r="KRP143" s="343"/>
      <c r="KRQ143" s="343"/>
      <c r="KRR143" s="343"/>
      <c r="KRS143" s="343"/>
      <c r="KRT143" s="343"/>
      <c r="KRU143" s="343"/>
      <c r="KRV143" s="343"/>
      <c r="KRW143" s="343"/>
      <c r="KRX143" s="343"/>
      <c r="KRY143" s="343"/>
      <c r="KRZ143" s="343"/>
      <c r="KSA143" s="343"/>
      <c r="KSB143" s="343"/>
      <c r="KSC143" s="343"/>
      <c r="KSD143" s="343"/>
      <c r="KSE143" s="343"/>
      <c r="KSF143" s="343"/>
      <c r="KSG143" s="343"/>
      <c r="KSH143" s="343"/>
      <c r="KSI143" s="343"/>
      <c r="KSJ143" s="343"/>
      <c r="KSK143" s="343"/>
      <c r="KSL143" s="343"/>
      <c r="KSM143" s="343"/>
      <c r="KSN143" s="343"/>
      <c r="KSO143" s="343"/>
      <c r="KSP143" s="343"/>
      <c r="KSQ143" s="343"/>
      <c r="KSR143" s="343"/>
      <c r="KSS143" s="343"/>
      <c r="KST143" s="343"/>
      <c r="KSU143" s="343"/>
      <c r="KSV143" s="343"/>
      <c r="KSW143" s="343"/>
      <c r="KSX143" s="343"/>
      <c r="KSY143" s="343"/>
      <c r="KSZ143" s="343"/>
      <c r="KTA143" s="343"/>
      <c r="KTB143" s="343"/>
      <c r="KTC143" s="343"/>
      <c r="KTD143" s="343"/>
      <c r="KTE143" s="343"/>
      <c r="KTF143" s="343"/>
      <c r="KTG143" s="343"/>
      <c r="KTH143" s="343"/>
      <c r="KTI143" s="343"/>
      <c r="KTJ143" s="343"/>
      <c r="KTK143" s="343"/>
      <c r="KTL143" s="343"/>
      <c r="KTM143" s="343"/>
      <c r="KTN143" s="343"/>
      <c r="KTO143" s="343"/>
      <c r="KTP143" s="343"/>
      <c r="KTQ143" s="343"/>
      <c r="KTR143" s="343"/>
      <c r="KTS143" s="343"/>
      <c r="KTT143" s="343"/>
      <c r="KTU143" s="343"/>
      <c r="KTV143" s="343"/>
      <c r="KTW143" s="343"/>
      <c r="KTX143" s="343"/>
      <c r="KTY143" s="343"/>
      <c r="KTZ143" s="343"/>
      <c r="KUA143" s="343"/>
      <c r="KUB143" s="343"/>
      <c r="KUC143" s="343"/>
      <c r="KUD143" s="343"/>
      <c r="KUE143" s="343"/>
      <c r="KUF143" s="343"/>
      <c r="KUG143" s="343"/>
      <c r="KUH143" s="343"/>
      <c r="KUI143" s="343"/>
      <c r="KUJ143" s="343"/>
      <c r="KUK143" s="343"/>
      <c r="KUL143" s="343"/>
      <c r="KUM143" s="343"/>
      <c r="KUN143" s="343"/>
      <c r="KUO143" s="343"/>
      <c r="KUP143" s="343"/>
      <c r="KUQ143" s="343"/>
      <c r="KUR143" s="343"/>
      <c r="KUS143" s="343"/>
      <c r="KUT143" s="343"/>
      <c r="KUU143" s="343"/>
      <c r="KUV143" s="343"/>
      <c r="KUW143" s="343"/>
      <c r="KUX143" s="343"/>
      <c r="KUY143" s="343"/>
      <c r="KUZ143" s="343"/>
      <c r="KVA143" s="343"/>
      <c r="KVB143" s="343"/>
      <c r="KVC143" s="343"/>
      <c r="KVD143" s="343"/>
      <c r="KVE143" s="343"/>
      <c r="KVF143" s="343"/>
      <c r="KVG143" s="343"/>
      <c r="KVH143" s="343"/>
      <c r="KVI143" s="343"/>
      <c r="KVJ143" s="343"/>
      <c r="KVK143" s="343"/>
      <c r="KVL143" s="343"/>
      <c r="KVM143" s="343"/>
      <c r="KVN143" s="343"/>
      <c r="KVO143" s="343"/>
      <c r="KVP143" s="343"/>
      <c r="KVQ143" s="343"/>
      <c r="KVR143" s="343"/>
      <c r="KVS143" s="343"/>
      <c r="KVT143" s="343"/>
      <c r="KVU143" s="343"/>
      <c r="KVV143" s="343"/>
      <c r="KVW143" s="343"/>
      <c r="KVX143" s="343"/>
      <c r="KVY143" s="343"/>
      <c r="KVZ143" s="343"/>
      <c r="KWA143" s="343"/>
      <c r="KWB143" s="343"/>
      <c r="KWC143" s="343"/>
      <c r="KWD143" s="343"/>
      <c r="KWE143" s="343"/>
      <c r="KWF143" s="343"/>
      <c r="KWG143" s="343"/>
      <c r="KWH143" s="343"/>
      <c r="KWI143" s="343"/>
      <c r="KWJ143" s="343"/>
      <c r="KWK143" s="343"/>
      <c r="KWL143" s="343"/>
      <c r="KWM143" s="343"/>
      <c r="KWN143" s="343"/>
      <c r="KWO143" s="343"/>
      <c r="KWP143" s="343"/>
      <c r="KWQ143" s="343"/>
      <c r="KWR143" s="343"/>
      <c r="KWS143" s="343"/>
      <c r="KWT143" s="343"/>
      <c r="KWU143" s="343"/>
      <c r="KWV143" s="343"/>
      <c r="KWW143" s="343"/>
      <c r="KWX143" s="343"/>
      <c r="KWY143" s="343"/>
      <c r="KWZ143" s="343"/>
      <c r="KXA143" s="343"/>
      <c r="KXB143" s="343"/>
      <c r="KXC143" s="343"/>
      <c r="KXD143" s="343"/>
      <c r="KXE143" s="343"/>
      <c r="KXF143" s="343"/>
      <c r="KXG143" s="343"/>
      <c r="KXH143" s="343"/>
      <c r="KXI143" s="343"/>
      <c r="KXJ143" s="343"/>
      <c r="KXK143" s="343"/>
      <c r="KXL143" s="343"/>
      <c r="KXM143" s="343"/>
      <c r="KXN143" s="343"/>
      <c r="KXO143" s="343"/>
      <c r="KXP143" s="343"/>
      <c r="KXQ143" s="343"/>
      <c r="KXR143" s="343"/>
      <c r="KXS143" s="343"/>
      <c r="KXT143" s="343"/>
      <c r="KXU143" s="343"/>
      <c r="KXV143" s="343"/>
      <c r="KXW143" s="343"/>
      <c r="KXX143" s="343"/>
      <c r="KXY143" s="343"/>
      <c r="KXZ143" s="343"/>
      <c r="KYA143" s="343"/>
      <c r="KYB143" s="343"/>
      <c r="KYC143" s="343"/>
      <c r="KYD143" s="343"/>
      <c r="KYE143" s="343"/>
      <c r="KYF143" s="343"/>
      <c r="KYG143" s="343"/>
      <c r="KYH143" s="343"/>
      <c r="KYI143" s="343"/>
      <c r="KYJ143" s="343"/>
      <c r="KYK143" s="343"/>
      <c r="KYL143" s="343"/>
      <c r="KYM143" s="343"/>
      <c r="KYN143" s="343"/>
      <c r="KYO143" s="343"/>
      <c r="KYP143" s="343"/>
      <c r="KYQ143" s="343"/>
      <c r="KYR143" s="343"/>
      <c r="KYS143" s="343"/>
      <c r="KYT143" s="343"/>
      <c r="KYU143" s="343"/>
      <c r="KYV143" s="343"/>
      <c r="KYW143" s="343"/>
      <c r="KYX143" s="343"/>
      <c r="KYY143" s="343"/>
      <c r="KYZ143" s="343"/>
      <c r="KZA143" s="343"/>
      <c r="KZB143" s="343"/>
      <c r="KZC143" s="343"/>
      <c r="KZD143" s="343"/>
      <c r="KZE143" s="343"/>
      <c r="KZF143" s="343"/>
      <c r="KZG143" s="343"/>
      <c r="KZH143" s="343"/>
      <c r="KZI143" s="343"/>
      <c r="KZJ143" s="343"/>
      <c r="KZK143" s="343"/>
      <c r="KZL143" s="343"/>
      <c r="KZM143" s="343"/>
      <c r="KZN143" s="343"/>
      <c r="KZO143" s="343"/>
      <c r="KZP143" s="343"/>
      <c r="KZQ143" s="343"/>
      <c r="KZR143" s="343"/>
      <c r="KZS143" s="343"/>
      <c r="KZT143" s="343"/>
      <c r="KZU143" s="343"/>
      <c r="KZV143" s="343"/>
      <c r="KZW143" s="343"/>
      <c r="KZX143" s="343"/>
      <c r="KZY143" s="343"/>
      <c r="KZZ143" s="343"/>
      <c r="LAA143" s="343"/>
      <c r="LAB143" s="343"/>
      <c r="LAC143" s="343"/>
      <c r="LAD143" s="343"/>
      <c r="LAE143" s="343"/>
      <c r="LAF143" s="343"/>
      <c r="LAG143" s="343"/>
      <c r="LAH143" s="343"/>
      <c r="LAI143" s="343"/>
      <c r="LAJ143" s="343"/>
      <c r="LAK143" s="343"/>
      <c r="LAL143" s="343"/>
      <c r="LAM143" s="343"/>
      <c r="LAN143" s="343"/>
      <c r="LAO143" s="343"/>
      <c r="LAP143" s="343"/>
      <c r="LAQ143" s="343"/>
      <c r="LAR143" s="343"/>
      <c r="LAS143" s="343"/>
      <c r="LAT143" s="343"/>
      <c r="LAU143" s="343"/>
      <c r="LAV143" s="343"/>
      <c r="LAW143" s="343"/>
      <c r="LAX143" s="343"/>
      <c r="LAY143" s="343"/>
      <c r="LAZ143" s="343"/>
      <c r="LBA143" s="343"/>
      <c r="LBB143" s="343"/>
      <c r="LBC143" s="343"/>
      <c r="LBD143" s="343"/>
      <c r="LBE143" s="343"/>
      <c r="LBF143" s="343"/>
      <c r="LBG143" s="343"/>
      <c r="LBH143" s="343"/>
      <c r="LBI143" s="343"/>
      <c r="LBJ143" s="343"/>
      <c r="LBK143" s="343"/>
      <c r="LBL143" s="343"/>
      <c r="LBM143" s="343"/>
      <c r="LBN143" s="343"/>
      <c r="LBO143" s="343"/>
      <c r="LBP143" s="343"/>
      <c r="LBQ143" s="343"/>
      <c r="LBR143" s="343"/>
      <c r="LBS143" s="343"/>
      <c r="LBT143" s="343"/>
      <c r="LBU143" s="343"/>
      <c r="LBV143" s="343"/>
      <c r="LBW143" s="343"/>
      <c r="LBX143" s="343"/>
      <c r="LBY143" s="343"/>
      <c r="LBZ143" s="343"/>
      <c r="LCA143" s="343"/>
      <c r="LCB143" s="343"/>
      <c r="LCC143" s="343"/>
      <c r="LCD143" s="343"/>
      <c r="LCE143" s="343"/>
      <c r="LCF143" s="343"/>
      <c r="LCG143" s="343"/>
      <c r="LCH143" s="343"/>
      <c r="LCI143" s="343"/>
      <c r="LCJ143" s="343"/>
      <c r="LCK143" s="343"/>
      <c r="LCL143" s="343"/>
      <c r="LCM143" s="343"/>
      <c r="LCN143" s="343"/>
      <c r="LCO143" s="343"/>
      <c r="LCP143" s="343"/>
      <c r="LCQ143" s="343"/>
      <c r="LCR143" s="343"/>
      <c r="LCS143" s="343"/>
      <c r="LCT143" s="343"/>
      <c r="LCU143" s="343"/>
      <c r="LCV143" s="343"/>
      <c r="LCW143" s="343"/>
      <c r="LCX143" s="343"/>
      <c r="LCY143" s="343"/>
      <c r="LCZ143" s="343"/>
      <c r="LDA143" s="343"/>
      <c r="LDB143" s="343"/>
      <c r="LDC143" s="343"/>
      <c r="LDD143" s="343"/>
      <c r="LDE143" s="343"/>
      <c r="LDF143" s="343"/>
      <c r="LDG143" s="343"/>
      <c r="LDH143" s="343"/>
      <c r="LDI143" s="343"/>
      <c r="LDJ143" s="343"/>
      <c r="LDK143" s="343"/>
      <c r="LDL143" s="343"/>
      <c r="LDM143" s="343"/>
      <c r="LDN143" s="343"/>
      <c r="LDO143" s="343"/>
      <c r="LDP143" s="343"/>
      <c r="LDQ143" s="343"/>
      <c r="LDR143" s="343"/>
      <c r="LDS143" s="343"/>
      <c r="LDT143" s="343"/>
      <c r="LDU143" s="343"/>
      <c r="LDV143" s="343"/>
      <c r="LDW143" s="343"/>
      <c r="LDX143" s="343"/>
      <c r="LDY143" s="343"/>
      <c r="LDZ143" s="343"/>
      <c r="LEA143" s="343"/>
      <c r="LEB143" s="343"/>
      <c r="LEC143" s="343"/>
      <c r="LED143" s="343"/>
      <c r="LEE143" s="343"/>
      <c r="LEF143" s="343"/>
      <c r="LEG143" s="343"/>
      <c r="LEH143" s="343"/>
      <c r="LEI143" s="343"/>
      <c r="LEJ143" s="343"/>
      <c r="LEK143" s="343"/>
      <c r="LEL143" s="343"/>
      <c r="LEM143" s="343"/>
      <c r="LEN143" s="343"/>
      <c r="LEO143" s="343"/>
      <c r="LEP143" s="343"/>
      <c r="LEQ143" s="343"/>
      <c r="LER143" s="343"/>
      <c r="LES143" s="343"/>
      <c r="LET143" s="343"/>
      <c r="LEU143" s="343"/>
      <c r="LEV143" s="343"/>
      <c r="LEW143" s="343"/>
      <c r="LEX143" s="343"/>
      <c r="LEY143" s="343"/>
      <c r="LEZ143" s="343"/>
      <c r="LFA143" s="343"/>
      <c r="LFB143" s="343"/>
      <c r="LFC143" s="343"/>
      <c r="LFD143" s="343"/>
      <c r="LFE143" s="343"/>
      <c r="LFF143" s="343"/>
      <c r="LFG143" s="343"/>
      <c r="LFH143" s="343"/>
      <c r="LFI143" s="343"/>
      <c r="LFJ143" s="343"/>
      <c r="LFK143" s="343"/>
      <c r="LFL143" s="343"/>
      <c r="LFM143" s="343"/>
      <c r="LFN143" s="343"/>
      <c r="LFO143" s="343"/>
      <c r="LFP143" s="343"/>
      <c r="LFQ143" s="343"/>
      <c r="LFR143" s="343"/>
      <c r="LFS143" s="343"/>
      <c r="LFT143" s="343"/>
      <c r="LFU143" s="343"/>
      <c r="LFV143" s="343"/>
      <c r="LFW143" s="343"/>
      <c r="LFX143" s="343"/>
      <c r="LFY143" s="343"/>
      <c r="LFZ143" s="343"/>
      <c r="LGA143" s="343"/>
      <c r="LGB143" s="343"/>
      <c r="LGC143" s="343"/>
      <c r="LGD143" s="343"/>
      <c r="LGE143" s="343"/>
      <c r="LGF143" s="343"/>
      <c r="LGG143" s="343"/>
      <c r="LGH143" s="343"/>
      <c r="LGI143" s="343"/>
      <c r="LGJ143" s="343"/>
      <c r="LGK143" s="343"/>
      <c r="LGL143" s="343"/>
      <c r="LGM143" s="343"/>
      <c r="LGN143" s="343"/>
      <c r="LGO143" s="343"/>
      <c r="LGP143" s="343"/>
      <c r="LGQ143" s="343"/>
      <c r="LGR143" s="343"/>
      <c r="LGS143" s="343"/>
      <c r="LGT143" s="343"/>
      <c r="LGU143" s="343"/>
      <c r="LGV143" s="343"/>
      <c r="LGW143" s="343"/>
      <c r="LGX143" s="343"/>
      <c r="LGY143" s="343"/>
      <c r="LGZ143" s="343"/>
      <c r="LHA143" s="343"/>
      <c r="LHB143" s="343"/>
      <c r="LHC143" s="343"/>
      <c r="LHD143" s="343"/>
      <c r="LHE143" s="343"/>
      <c r="LHF143" s="343"/>
      <c r="LHG143" s="343"/>
      <c r="LHH143" s="343"/>
      <c r="LHI143" s="343"/>
      <c r="LHJ143" s="343"/>
      <c r="LHK143" s="343"/>
      <c r="LHL143" s="343"/>
      <c r="LHM143" s="343"/>
      <c r="LHN143" s="343"/>
      <c r="LHO143" s="343"/>
      <c r="LHP143" s="343"/>
      <c r="LHQ143" s="343"/>
      <c r="LHR143" s="343"/>
      <c r="LHS143" s="343"/>
      <c r="LHT143" s="343"/>
      <c r="LHU143" s="343"/>
      <c r="LHV143" s="343"/>
      <c r="LHW143" s="343"/>
      <c r="LHX143" s="343"/>
      <c r="LHY143" s="343"/>
      <c r="LHZ143" s="343"/>
      <c r="LIA143" s="343"/>
      <c r="LIB143" s="343"/>
      <c r="LIC143" s="343"/>
      <c r="LID143" s="343"/>
      <c r="LIE143" s="343"/>
      <c r="LIF143" s="343"/>
      <c r="LIG143" s="343"/>
      <c r="LIH143" s="343"/>
      <c r="LII143" s="343"/>
      <c r="LIJ143" s="343"/>
      <c r="LIK143" s="343"/>
      <c r="LIL143" s="343"/>
      <c r="LIM143" s="343"/>
      <c r="LIN143" s="343"/>
      <c r="LIO143" s="343"/>
      <c r="LIP143" s="343"/>
      <c r="LIQ143" s="343"/>
      <c r="LIR143" s="343"/>
      <c r="LIS143" s="343"/>
      <c r="LIT143" s="343"/>
      <c r="LIU143" s="343"/>
      <c r="LIV143" s="343"/>
      <c r="LIW143" s="343"/>
      <c r="LIX143" s="343"/>
      <c r="LIY143" s="343"/>
      <c r="LIZ143" s="343"/>
      <c r="LJA143" s="343"/>
      <c r="LJB143" s="343"/>
      <c r="LJC143" s="343"/>
      <c r="LJD143" s="343"/>
      <c r="LJE143" s="343"/>
      <c r="LJF143" s="343"/>
      <c r="LJG143" s="343"/>
      <c r="LJH143" s="343"/>
      <c r="LJI143" s="343"/>
      <c r="LJJ143" s="343"/>
      <c r="LJK143" s="343"/>
      <c r="LJL143" s="343"/>
      <c r="LJM143" s="343"/>
      <c r="LJN143" s="343"/>
      <c r="LJO143" s="343"/>
      <c r="LJP143" s="343"/>
      <c r="LJQ143" s="343"/>
      <c r="LJR143" s="343"/>
      <c r="LJS143" s="343"/>
      <c r="LJT143" s="343"/>
      <c r="LJU143" s="343"/>
      <c r="LJV143" s="343"/>
      <c r="LJW143" s="343"/>
      <c r="LJX143" s="343"/>
      <c r="LJY143" s="343"/>
      <c r="LJZ143" s="343"/>
      <c r="LKA143" s="343"/>
      <c r="LKB143" s="343"/>
      <c r="LKC143" s="343"/>
      <c r="LKD143" s="343"/>
      <c r="LKE143" s="343"/>
      <c r="LKF143" s="343"/>
      <c r="LKG143" s="343"/>
      <c r="LKH143" s="343"/>
      <c r="LKI143" s="343"/>
      <c r="LKJ143" s="343"/>
      <c r="LKK143" s="343"/>
      <c r="LKL143" s="343"/>
      <c r="LKM143" s="343"/>
      <c r="LKN143" s="343"/>
      <c r="LKO143" s="343"/>
      <c r="LKP143" s="343"/>
      <c r="LKQ143" s="343"/>
      <c r="LKR143" s="343"/>
      <c r="LKS143" s="343"/>
      <c r="LKT143" s="343"/>
      <c r="LKU143" s="343"/>
      <c r="LKV143" s="343"/>
      <c r="LKW143" s="343"/>
      <c r="LKX143" s="343"/>
      <c r="LKY143" s="343"/>
      <c r="LKZ143" s="343"/>
      <c r="LLA143" s="343"/>
      <c r="LLB143" s="343"/>
      <c r="LLC143" s="343"/>
      <c r="LLD143" s="343"/>
      <c r="LLE143" s="343"/>
      <c r="LLF143" s="343"/>
      <c r="LLG143" s="343"/>
      <c r="LLH143" s="343"/>
      <c r="LLI143" s="343"/>
      <c r="LLJ143" s="343"/>
      <c r="LLK143" s="343"/>
      <c r="LLL143" s="343"/>
      <c r="LLM143" s="343"/>
      <c r="LLN143" s="343"/>
      <c r="LLO143" s="343"/>
      <c r="LLP143" s="343"/>
      <c r="LLQ143" s="343"/>
      <c r="LLR143" s="343"/>
      <c r="LLS143" s="343"/>
      <c r="LLT143" s="343"/>
      <c r="LLU143" s="343"/>
      <c r="LLV143" s="343"/>
      <c r="LLW143" s="343"/>
      <c r="LLX143" s="343"/>
      <c r="LLY143" s="343"/>
      <c r="LLZ143" s="343"/>
      <c r="LMA143" s="343"/>
      <c r="LMB143" s="343"/>
      <c r="LMC143" s="343"/>
      <c r="LMD143" s="343"/>
      <c r="LME143" s="343"/>
      <c r="LMF143" s="343"/>
      <c r="LMG143" s="343"/>
      <c r="LMH143" s="343"/>
      <c r="LMI143" s="343"/>
      <c r="LMJ143" s="343"/>
      <c r="LMK143" s="343"/>
      <c r="LML143" s="343"/>
      <c r="LMM143" s="343"/>
      <c r="LMN143" s="343"/>
      <c r="LMO143" s="343"/>
      <c r="LMP143" s="343"/>
      <c r="LMQ143" s="343"/>
      <c r="LMR143" s="343"/>
      <c r="LMS143" s="343"/>
      <c r="LMT143" s="343"/>
      <c r="LMU143" s="343"/>
      <c r="LMV143" s="343"/>
      <c r="LMW143" s="343"/>
      <c r="LMX143" s="343"/>
      <c r="LMY143" s="343"/>
      <c r="LMZ143" s="343"/>
      <c r="LNA143" s="343"/>
      <c r="LNB143" s="343"/>
      <c r="LNC143" s="343"/>
      <c r="LND143" s="343"/>
      <c r="LNE143" s="343"/>
      <c r="LNF143" s="343"/>
      <c r="LNG143" s="343"/>
      <c r="LNH143" s="343"/>
      <c r="LNI143" s="343"/>
      <c r="LNJ143" s="343"/>
      <c r="LNK143" s="343"/>
      <c r="LNL143" s="343"/>
      <c r="LNM143" s="343"/>
      <c r="LNN143" s="343"/>
      <c r="LNO143" s="343"/>
      <c r="LNP143" s="343"/>
      <c r="LNQ143" s="343"/>
      <c r="LNR143" s="343"/>
      <c r="LNS143" s="343"/>
      <c r="LNT143" s="343"/>
      <c r="LNU143" s="343"/>
      <c r="LNV143" s="343"/>
      <c r="LNW143" s="343"/>
      <c r="LNX143" s="343"/>
      <c r="LNY143" s="343"/>
      <c r="LNZ143" s="343"/>
      <c r="LOA143" s="343"/>
      <c r="LOB143" s="343"/>
      <c r="LOC143" s="343"/>
      <c r="LOD143" s="343"/>
      <c r="LOE143" s="343"/>
      <c r="LOF143" s="343"/>
      <c r="LOG143" s="343"/>
      <c r="LOH143" s="343"/>
      <c r="LOI143" s="343"/>
      <c r="LOJ143" s="343"/>
      <c r="LOK143" s="343"/>
      <c r="LOL143" s="343"/>
      <c r="LOM143" s="343"/>
      <c r="LON143" s="343"/>
      <c r="LOO143" s="343"/>
      <c r="LOP143" s="343"/>
      <c r="LOQ143" s="343"/>
      <c r="LOR143" s="343"/>
      <c r="LOS143" s="343"/>
      <c r="LOT143" s="343"/>
      <c r="LOU143" s="343"/>
      <c r="LOV143" s="343"/>
      <c r="LOW143" s="343"/>
      <c r="LOX143" s="343"/>
      <c r="LOY143" s="343"/>
      <c r="LOZ143" s="343"/>
      <c r="LPA143" s="343"/>
      <c r="LPB143" s="343"/>
      <c r="LPC143" s="343"/>
      <c r="LPD143" s="343"/>
      <c r="LPE143" s="343"/>
      <c r="LPF143" s="343"/>
      <c r="LPG143" s="343"/>
      <c r="LPH143" s="343"/>
      <c r="LPI143" s="343"/>
      <c r="LPJ143" s="343"/>
      <c r="LPK143" s="343"/>
      <c r="LPL143" s="343"/>
      <c r="LPM143" s="343"/>
      <c r="LPN143" s="343"/>
      <c r="LPO143" s="343"/>
      <c r="LPP143" s="343"/>
      <c r="LPQ143" s="343"/>
      <c r="LPR143" s="343"/>
      <c r="LPS143" s="343"/>
      <c r="LPT143" s="343"/>
      <c r="LPU143" s="343"/>
      <c r="LPV143" s="343"/>
      <c r="LPW143" s="343"/>
      <c r="LPX143" s="343"/>
      <c r="LPY143" s="343"/>
      <c r="LPZ143" s="343"/>
      <c r="LQA143" s="343"/>
      <c r="LQB143" s="343"/>
      <c r="LQC143" s="343"/>
      <c r="LQD143" s="343"/>
      <c r="LQE143" s="343"/>
      <c r="LQF143" s="343"/>
      <c r="LQG143" s="343"/>
      <c r="LQH143" s="343"/>
      <c r="LQI143" s="343"/>
      <c r="LQJ143" s="343"/>
      <c r="LQK143" s="343"/>
      <c r="LQL143" s="343"/>
      <c r="LQM143" s="343"/>
      <c r="LQN143" s="343"/>
      <c r="LQO143" s="343"/>
      <c r="LQP143" s="343"/>
      <c r="LQQ143" s="343"/>
      <c r="LQR143" s="343"/>
      <c r="LQS143" s="343"/>
      <c r="LQT143" s="343"/>
      <c r="LQU143" s="343"/>
      <c r="LQV143" s="343"/>
      <c r="LQW143" s="343"/>
      <c r="LQX143" s="343"/>
      <c r="LQY143" s="343"/>
      <c r="LQZ143" s="343"/>
      <c r="LRA143" s="343"/>
      <c r="LRB143" s="343"/>
      <c r="LRC143" s="343"/>
      <c r="LRD143" s="343"/>
      <c r="LRE143" s="343"/>
      <c r="LRF143" s="343"/>
      <c r="LRG143" s="343"/>
      <c r="LRH143" s="343"/>
      <c r="LRI143" s="343"/>
      <c r="LRJ143" s="343"/>
      <c r="LRK143" s="343"/>
      <c r="LRL143" s="343"/>
      <c r="LRM143" s="343"/>
      <c r="LRN143" s="343"/>
      <c r="LRO143" s="343"/>
      <c r="LRP143" s="343"/>
      <c r="LRQ143" s="343"/>
      <c r="LRR143" s="343"/>
      <c r="LRS143" s="343"/>
      <c r="LRT143" s="343"/>
      <c r="LRU143" s="343"/>
      <c r="LRV143" s="343"/>
      <c r="LRW143" s="343"/>
      <c r="LRX143" s="343"/>
      <c r="LRY143" s="343"/>
      <c r="LRZ143" s="343"/>
      <c r="LSA143" s="343"/>
      <c r="LSB143" s="343"/>
      <c r="LSC143" s="343"/>
      <c r="LSD143" s="343"/>
      <c r="LSE143" s="343"/>
      <c r="LSF143" s="343"/>
      <c r="LSG143" s="343"/>
      <c r="LSH143" s="343"/>
      <c r="LSI143" s="343"/>
      <c r="LSJ143" s="343"/>
      <c r="LSK143" s="343"/>
      <c r="LSL143" s="343"/>
      <c r="LSM143" s="343"/>
      <c r="LSN143" s="343"/>
      <c r="LSO143" s="343"/>
      <c r="LSP143" s="343"/>
      <c r="LSQ143" s="343"/>
      <c r="LSR143" s="343"/>
      <c r="LSS143" s="343"/>
      <c r="LST143" s="343"/>
      <c r="LSU143" s="343"/>
      <c r="LSV143" s="343"/>
      <c r="LSW143" s="343"/>
      <c r="LSX143" s="343"/>
      <c r="LSY143" s="343"/>
      <c r="LSZ143" s="343"/>
      <c r="LTA143" s="343"/>
      <c r="LTB143" s="343"/>
      <c r="LTC143" s="343"/>
      <c r="LTD143" s="343"/>
      <c r="LTE143" s="343"/>
      <c r="LTF143" s="343"/>
      <c r="LTG143" s="343"/>
      <c r="LTH143" s="343"/>
      <c r="LTI143" s="343"/>
      <c r="LTJ143" s="343"/>
      <c r="LTK143" s="343"/>
      <c r="LTL143" s="343"/>
      <c r="LTM143" s="343"/>
      <c r="LTN143" s="343"/>
      <c r="LTO143" s="343"/>
      <c r="LTP143" s="343"/>
      <c r="LTQ143" s="343"/>
      <c r="LTR143" s="343"/>
      <c r="LTS143" s="343"/>
      <c r="LTT143" s="343"/>
      <c r="LTU143" s="343"/>
      <c r="LTV143" s="343"/>
      <c r="LTW143" s="343"/>
      <c r="LTX143" s="343"/>
      <c r="LTY143" s="343"/>
      <c r="LTZ143" s="343"/>
      <c r="LUA143" s="343"/>
      <c r="LUB143" s="343"/>
      <c r="LUC143" s="343"/>
      <c r="LUD143" s="343"/>
      <c r="LUE143" s="343"/>
      <c r="LUF143" s="343"/>
      <c r="LUG143" s="343"/>
      <c r="LUH143" s="343"/>
      <c r="LUI143" s="343"/>
      <c r="LUJ143" s="343"/>
      <c r="LUK143" s="343"/>
      <c r="LUL143" s="343"/>
      <c r="LUM143" s="343"/>
      <c r="LUN143" s="343"/>
      <c r="LUO143" s="343"/>
      <c r="LUP143" s="343"/>
      <c r="LUQ143" s="343"/>
      <c r="LUR143" s="343"/>
      <c r="LUS143" s="343"/>
      <c r="LUT143" s="343"/>
      <c r="LUU143" s="343"/>
      <c r="LUV143" s="343"/>
      <c r="LUW143" s="343"/>
      <c r="LUX143" s="343"/>
      <c r="LUY143" s="343"/>
      <c r="LUZ143" s="343"/>
      <c r="LVA143" s="343"/>
      <c r="LVB143" s="343"/>
      <c r="LVC143" s="343"/>
      <c r="LVD143" s="343"/>
      <c r="LVE143" s="343"/>
      <c r="LVF143" s="343"/>
      <c r="LVG143" s="343"/>
      <c r="LVH143" s="343"/>
      <c r="LVI143" s="343"/>
      <c r="LVJ143" s="343"/>
      <c r="LVK143" s="343"/>
      <c r="LVL143" s="343"/>
      <c r="LVM143" s="343"/>
      <c r="LVN143" s="343"/>
      <c r="LVO143" s="343"/>
      <c r="LVP143" s="343"/>
      <c r="LVQ143" s="343"/>
      <c r="LVR143" s="343"/>
      <c r="LVS143" s="343"/>
      <c r="LVT143" s="343"/>
      <c r="LVU143" s="343"/>
      <c r="LVV143" s="343"/>
      <c r="LVW143" s="343"/>
      <c r="LVX143" s="343"/>
      <c r="LVY143" s="343"/>
      <c r="LVZ143" s="343"/>
      <c r="LWA143" s="343"/>
      <c r="LWB143" s="343"/>
      <c r="LWC143" s="343"/>
      <c r="LWD143" s="343"/>
      <c r="LWE143" s="343"/>
      <c r="LWF143" s="343"/>
      <c r="LWG143" s="343"/>
      <c r="LWH143" s="343"/>
      <c r="LWI143" s="343"/>
      <c r="LWJ143" s="343"/>
      <c r="LWK143" s="343"/>
      <c r="LWL143" s="343"/>
      <c r="LWM143" s="343"/>
      <c r="LWN143" s="343"/>
      <c r="LWO143" s="343"/>
      <c r="LWP143" s="343"/>
      <c r="LWQ143" s="343"/>
      <c r="LWR143" s="343"/>
      <c r="LWS143" s="343"/>
      <c r="LWT143" s="343"/>
      <c r="LWU143" s="343"/>
      <c r="LWV143" s="343"/>
      <c r="LWW143" s="343"/>
      <c r="LWX143" s="343"/>
      <c r="LWY143" s="343"/>
      <c r="LWZ143" s="343"/>
      <c r="LXA143" s="343"/>
      <c r="LXB143" s="343"/>
      <c r="LXC143" s="343"/>
      <c r="LXD143" s="343"/>
      <c r="LXE143" s="343"/>
      <c r="LXF143" s="343"/>
      <c r="LXG143" s="343"/>
      <c r="LXH143" s="343"/>
      <c r="LXI143" s="343"/>
      <c r="LXJ143" s="343"/>
      <c r="LXK143" s="343"/>
      <c r="LXL143" s="343"/>
      <c r="LXM143" s="343"/>
      <c r="LXN143" s="343"/>
      <c r="LXO143" s="343"/>
      <c r="LXP143" s="343"/>
      <c r="LXQ143" s="343"/>
      <c r="LXR143" s="343"/>
      <c r="LXS143" s="343"/>
      <c r="LXT143" s="343"/>
      <c r="LXU143" s="343"/>
      <c r="LXV143" s="343"/>
      <c r="LXW143" s="343"/>
      <c r="LXX143" s="343"/>
      <c r="LXY143" s="343"/>
      <c r="LXZ143" s="343"/>
      <c r="LYA143" s="343"/>
      <c r="LYB143" s="343"/>
      <c r="LYC143" s="343"/>
      <c r="LYD143" s="343"/>
      <c r="LYE143" s="343"/>
      <c r="LYF143" s="343"/>
      <c r="LYG143" s="343"/>
      <c r="LYH143" s="343"/>
      <c r="LYI143" s="343"/>
      <c r="LYJ143" s="343"/>
      <c r="LYK143" s="343"/>
      <c r="LYL143" s="343"/>
      <c r="LYM143" s="343"/>
      <c r="LYN143" s="343"/>
      <c r="LYO143" s="343"/>
      <c r="LYP143" s="343"/>
      <c r="LYQ143" s="343"/>
      <c r="LYR143" s="343"/>
      <c r="LYS143" s="343"/>
      <c r="LYT143" s="343"/>
      <c r="LYU143" s="343"/>
      <c r="LYV143" s="343"/>
      <c r="LYW143" s="343"/>
      <c r="LYX143" s="343"/>
      <c r="LYY143" s="343"/>
      <c r="LYZ143" s="343"/>
      <c r="LZA143" s="343"/>
      <c r="LZB143" s="343"/>
      <c r="LZC143" s="343"/>
      <c r="LZD143" s="343"/>
      <c r="LZE143" s="343"/>
      <c r="LZF143" s="343"/>
      <c r="LZG143" s="343"/>
      <c r="LZH143" s="343"/>
      <c r="LZI143" s="343"/>
      <c r="LZJ143" s="343"/>
      <c r="LZK143" s="343"/>
      <c r="LZL143" s="343"/>
      <c r="LZM143" s="343"/>
      <c r="LZN143" s="343"/>
      <c r="LZO143" s="343"/>
      <c r="LZP143" s="343"/>
      <c r="LZQ143" s="343"/>
      <c r="LZR143" s="343"/>
      <c r="LZS143" s="343"/>
      <c r="LZT143" s="343"/>
      <c r="LZU143" s="343"/>
      <c r="LZV143" s="343"/>
      <c r="LZW143" s="343"/>
      <c r="LZX143" s="343"/>
      <c r="LZY143" s="343"/>
      <c r="LZZ143" s="343"/>
      <c r="MAA143" s="343"/>
      <c r="MAB143" s="343"/>
      <c r="MAC143" s="343"/>
      <c r="MAD143" s="343"/>
      <c r="MAE143" s="343"/>
      <c r="MAF143" s="343"/>
      <c r="MAG143" s="343"/>
      <c r="MAH143" s="343"/>
      <c r="MAI143" s="343"/>
      <c r="MAJ143" s="343"/>
      <c r="MAK143" s="343"/>
      <c r="MAL143" s="343"/>
      <c r="MAM143" s="343"/>
      <c r="MAN143" s="343"/>
      <c r="MAO143" s="343"/>
      <c r="MAP143" s="343"/>
      <c r="MAQ143" s="343"/>
      <c r="MAR143" s="343"/>
      <c r="MAS143" s="343"/>
      <c r="MAT143" s="343"/>
      <c r="MAU143" s="343"/>
      <c r="MAV143" s="343"/>
      <c r="MAW143" s="343"/>
      <c r="MAX143" s="343"/>
      <c r="MAY143" s="343"/>
      <c r="MAZ143" s="343"/>
      <c r="MBA143" s="343"/>
      <c r="MBB143" s="343"/>
      <c r="MBC143" s="343"/>
      <c r="MBD143" s="343"/>
      <c r="MBE143" s="343"/>
      <c r="MBF143" s="343"/>
      <c r="MBG143" s="343"/>
      <c r="MBH143" s="343"/>
      <c r="MBI143" s="343"/>
      <c r="MBJ143" s="343"/>
      <c r="MBK143" s="343"/>
      <c r="MBL143" s="343"/>
      <c r="MBM143" s="343"/>
      <c r="MBN143" s="343"/>
      <c r="MBO143" s="343"/>
      <c r="MBP143" s="343"/>
      <c r="MBQ143" s="343"/>
      <c r="MBR143" s="343"/>
      <c r="MBS143" s="343"/>
      <c r="MBT143" s="343"/>
      <c r="MBU143" s="343"/>
      <c r="MBV143" s="343"/>
      <c r="MBW143" s="343"/>
      <c r="MBX143" s="343"/>
      <c r="MBY143" s="343"/>
      <c r="MBZ143" s="343"/>
      <c r="MCA143" s="343"/>
      <c r="MCB143" s="343"/>
      <c r="MCC143" s="343"/>
      <c r="MCD143" s="343"/>
      <c r="MCE143" s="343"/>
      <c r="MCF143" s="343"/>
      <c r="MCG143" s="343"/>
      <c r="MCH143" s="343"/>
      <c r="MCI143" s="343"/>
      <c r="MCJ143" s="343"/>
      <c r="MCK143" s="343"/>
      <c r="MCL143" s="343"/>
      <c r="MCM143" s="343"/>
      <c r="MCN143" s="343"/>
      <c r="MCO143" s="343"/>
      <c r="MCP143" s="343"/>
      <c r="MCQ143" s="343"/>
      <c r="MCR143" s="343"/>
      <c r="MCS143" s="343"/>
      <c r="MCT143" s="343"/>
      <c r="MCU143" s="343"/>
      <c r="MCV143" s="343"/>
      <c r="MCW143" s="343"/>
      <c r="MCX143" s="343"/>
      <c r="MCY143" s="343"/>
      <c r="MCZ143" s="343"/>
      <c r="MDA143" s="343"/>
      <c r="MDB143" s="343"/>
      <c r="MDC143" s="343"/>
      <c r="MDD143" s="343"/>
      <c r="MDE143" s="343"/>
      <c r="MDF143" s="343"/>
      <c r="MDG143" s="343"/>
      <c r="MDH143" s="343"/>
      <c r="MDI143" s="343"/>
      <c r="MDJ143" s="343"/>
      <c r="MDK143" s="343"/>
      <c r="MDL143" s="343"/>
      <c r="MDM143" s="343"/>
      <c r="MDN143" s="343"/>
      <c r="MDO143" s="343"/>
      <c r="MDP143" s="343"/>
      <c r="MDQ143" s="343"/>
      <c r="MDR143" s="343"/>
      <c r="MDS143" s="343"/>
      <c r="MDT143" s="343"/>
      <c r="MDU143" s="343"/>
      <c r="MDV143" s="343"/>
      <c r="MDW143" s="343"/>
      <c r="MDX143" s="343"/>
      <c r="MDY143" s="343"/>
      <c r="MDZ143" s="343"/>
      <c r="MEA143" s="343"/>
      <c r="MEB143" s="343"/>
      <c r="MEC143" s="343"/>
      <c r="MED143" s="343"/>
      <c r="MEE143" s="343"/>
      <c r="MEF143" s="343"/>
      <c r="MEG143" s="343"/>
      <c r="MEH143" s="343"/>
      <c r="MEI143" s="343"/>
      <c r="MEJ143" s="343"/>
      <c r="MEK143" s="343"/>
      <c r="MEL143" s="343"/>
      <c r="MEM143" s="343"/>
      <c r="MEN143" s="343"/>
      <c r="MEO143" s="343"/>
      <c r="MEP143" s="343"/>
      <c r="MEQ143" s="343"/>
      <c r="MER143" s="343"/>
      <c r="MES143" s="343"/>
      <c r="MET143" s="343"/>
      <c r="MEU143" s="343"/>
      <c r="MEV143" s="343"/>
      <c r="MEW143" s="343"/>
      <c r="MEX143" s="343"/>
      <c r="MEY143" s="343"/>
      <c r="MEZ143" s="343"/>
      <c r="MFA143" s="343"/>
      <c r="MFB143" s="343"/>
      <c r="MFC143" s="343"/>
      <c r="MFD143" s="343"/>
      <c r="MFE143" s="343"/>
      <c r="MFF143" s="343"/>
      <c r="MFG143" s="343"/>
      <c r="MFH143" s="343"/>
      <c r="MFI143" s="343"/>
      <c r="MFJ143" s="343"/>
      <c r="MFK143" s="343"/>
      <c r="MFL143" s="343"/>
      <c r="MFM143" s="343"/>
      <c r="MFN143" s="343"/>
      <c r="MFO143" s="343"/>
      <c r="MFP143" s="343"/>
      <c r="MFQ143" s="343"/>
      <c r="MFR143" s="343"/>
      <c r="MFS143" s="343"/>
      <c r="MFT143" s="343"/>
      <c r="MFU143" s="343"/>
      <c r="MFV143" s="343"/>
      <c r="MFW143" s="343"/>
      <c r="MFX143" s="343"/>
      <c r="MFY143" s="343"/>
      <c r="MFZ143" s="343"/>
      <c r="MGA143" s="343"/>
      <c r="MGB143" s="343"/>
      <c r="MGC143" s="343"/>
      <c r="MGD143" s="343"/>
      <c r="MGE143" s="343"/>
      <c r="MGF143" s="343"/>
      <c r="MGG143" s="343"/>
      <c r="MGH143" s="343"/>
      <c r="MGI143" s="343"/>
      <c r="MGJ143" s="343"/>
      <c r="MGK143" s="343"/>
      <c r="MGL143" s="343"/>
      <c r="MGM143" s="343"/>
      <c r="MGN143" s="343"/>
      <c r="MGO143" s="343"/>
      <c r="MGP143" s="343"/>
      <c r="MGQ143" s="343"/>
      <c r="MGR143" s="343"/>
      <c r="MGS143" s="343"/>
      <c r="MGT143" s="343"/>
      <c r="MGU143" s="343"/>
      <c r="MGV143" s="343"/>
      <c r="MGW143" s="343"/>
      <c r="MGX143" s="343"/>
      <c r="MGY143" s="343"/>
      <c r="MGZ143" s="343"/>
      <c r="MHA143" s="343"/>
      <c r="MHB143" s="343"/>
      <c r="MHC143" s="343"/>
      <c r="MHD143" s="343"/>
      <c r="MHE143" s="343"/>
      <c r="MHF143" s="343"/>
      <c r="MHG143" s="343"/>
      <c r="MHH143" s="343"/>
      <c r="MHI143" s="343"/>
      <c r="MHJ143" s="343"/>
      <c r="MHK143" s="343"/>
      <c r="MHL143" s="343"/>
      <c r="MHM143" s="343"/>
      <c r="MHN143" s="343"/>
      <c r="MHO143" s="343"/>
      <c r="MHP143" s="343"/>
      <c r="MHQ143" s="343"/>
      <c r="MHR143" s="343"/>
      <c r="MHS143" s="343"/>
      <c r="MHT143" s="343"/>
      <c r="MHU143" s="343"/>
      <c r="MHV143" s="343"/>
      <c r="MHW143" s="343"/>
      <c r="MHX143" s="343"/>
      <c r="MHY143" s="343"/>
      <c r="MHZ143" s="343"/>
      <c r="MIA143" s="343"/>
      <c r="MIB143" s="343"/>
      <c r="MIC143" s="343"/>
      <c r="MID143" s="343"/>
      <c r="MIE143" s="343"/>
      <c r="MIF143" s="343"/>
      <c r="MIG143" s="343"/>
      <c r="MIH143" s="343"/>
      <c r="MII143" s="343"/>
      <c r="MIJ143" s="343"/>
      <c r="MIK143" s="343"/>
      <c r="MIL143" s="343"/>
      <c r="MIM143" s="343"/>
      <c r="MIN143" s="343"/>
      <c r="MIO143" s="343"/>
      <c r="MIP143" s="343"/>
      <c r="MIQ143" s="343"/>
      <c r="MIR143" s="343"/>
      <c r="MIS143" s="343"/>
      <c r="MIT143" s="343"/>
      <c r="MIU143" s="343"/>
      <c r="MIV143" s="343"/>
      <c r="MIW143" s="343"/>
      <c r="MIX143" s="343"/>
      <c r="MIY143" s="343"/>
      <c r="MIZ143" s="343"/>
      <c r="MJA143" s="343"/>
      <c r="MJB143" s="343"/>
      <c r="MJC143" s="343"/>
      <c r="MJD143" s="343"/>
      <c r="MJE143" s="343"/>
      <c r="MJF143" s="343"/>
      <c r="MJG143" s="343"/>
      <c r="MJH143" s="343"/>
      <c r="MJI143" s="343"/>
      <c r="MJJ143" s="343"/>
      <c r="MJK143" s="343"/>
      <c r="MJL143" s="343"/>
      <c r="MJM143" s="343"/>
      <c r="MJN143" s="343"/>
      <c r="MJO143" s="343"/>
      <c r="MJP143" s="343"/>
      <c r="MJQ143" s="343"/>
      <c r="MJR143" s="343"/>
      <c r="MJS143" s="343"/>
      <c r="MJT143" s="343"/>
      <c r="MJU143" s="343"/>
      <c r="MJV143" s="343"/>
      <c r="MJW143" s="343"/>
      <c r="MJX143" s="343"/>
      <c r="MJY143" s="343"/>
      <c r="MJZ143" s="343"/>
      <c r="MKA143" s="343"/>
      <c r="MKB143" s="343"/>
      <c r="MKC143" s="343"/>
      <c r="MKD143" s="343"/>
      <c r="MKE143" s="343"/>
      <c r="MKF143" s="343"/>
      <c r="MKG143" s="343"/>
      <c r="MKH143" s="343"/>
      <c r="MKI143" s="343"/>
      <c r="MKJ143" s="343"/>
      <c r="MKK143" s="343"/>
      <c r="MKL143" s="343"/>
      <c r="MKM143" s="343"/>
      <c r="MKN143" s="343"/>
      <c r="MKO143" s="343"/>
      <c r="MKP143" s="343"/>
      <c r="MKQ143" s="343"/>
      <c r="MKR143" s="343"/>
      <c r="MKS143" s="343"/>
      <c r="MKT143" s="343"/>
      <c r="MKU143" s="343"/>
      <c r="MKV143" s="343"/>
      <c r="MKW143" s="343"/>
      <c r="MKX143" s="343"/>
      <c r="MKY143" s="343"/>
      <c r="MKZ143" s="343"/>
      <c r="MLA143" s="343"/>
      <c r="MLB143" s="343"/>
      <c r="MLC143" s="343"/>
      <c r="MLD143" s="343"/>
      <c r="MLE143" s="343"/>
      <c r="MLF143" s="343"/>
      <c r="MLG143" s="343"/>
      <c r="MLH143" s="343"/>
      <c r="MLI143" s="343"/>
      <c r="MLJ143" s="343"/>
      <c r="MLK143" s="343"/>
      <c r="MLL143" s="343"/>
      <c r="MLM143" s="343"/>
      <c r="MLN143" s="343"/>
      <c r="MLO143" s="343"/>
      <c r="MLP143" s="343"/>
      <c r="MLQ143" s="343"/>
      <c r="MLR143" s="343"/>
      <c r="MLS143" s="343"/>
      <c r="MLT143" s="343"/>
      <c r="MLU143" s="343"/>
      <c r="MLV143" s="343"/>
      <c r="MLW143" s="343"/>
      <c r="MLX143" s="343"/>
      <c r="MLY143" s="343"/>
      <c r="MLZ143" s="343"/>
      <c r="MMA143" s="343"/>
      <c r="MMB143" s="343"/>
      <c r="MMC143" s="343"/>
      <c r="MMD143" s="343"/>
      <c r="MME143" s="343"/>
      <c r="MMF143" s="343"/>
      <c r="MMG143" s="343"/>
      <c r="MMH143" s="343"/>
      <c r="MMI143" s="343"/>
      <c r="MMJ143" s="343"/>
      <c r="MMK143" s="343"/>
      <c r="MML143" s="343"/>
      <c r="MMM143" s="343"/>
      <c r="MMN143" s="343"/>
      <c r="MMO143" s="343"/>
      <c r="MMP143" s="343"/>
      <c r="MMQ143" s="343"/>
      <c r="MMR143" s="343"/>
      <c r="MMS143" s="343"/>
      <c r="MMT143" s="343"/>
      <c r="MMU143" s="343"/>
      <c r="MMV143" s="343"/>
      <c r="MMW143" s="343"/>
      <c r="MMX143" s="343"/>
      <c r="MMY143" s="343"/>
      <c r="MMZ143" s="343"/>
      <c r="MNA143" s="343"/>
      <c r="MNB143" s="343"/>
      <c r="MNC143" s="343"/>
      <c r="MND143" s="343"/>
      <c r="MNE143" s="343"/>
      <c r="MNF143" s="343"/>
      <c r="MNG143" s="343"/>
      <c r="MNH143" s="343"/>
      <c r="MNI143" s="343"/>
      <c r="MNJ143" s="343"/>
      <c r="MNK143" s="343"/>
      <c r="MNL143" s="343"/>
      <c r="MNM143" s="343"/>
      <c r="MNN143" s="343"/>
      <c r="MNO143" s="343"/>
      <c r="MNP143" s="343"/>
      <c r="MNQ143" s="343"/>
      <c r="MNR143" s="343"/>
      <c r="MNS143" s="343"/>
      <c r="MNT143" s="343"/>
      <c r="MNU143" s="343"/>
      <c r="MNV143" s="343"/>
      <c r="MNW143" s="343"/>
      <c r="MNX143" s="343"/>
      <c r="MNY143" s="343"/>
      <c r="MNZ143" s="343"/>
      <c r="MOA143" s="343"/>
      <c r="MOB143" s="343"/>
      <c r="MOC143" s="343"/>
      <c r="MOD143" s="343"/>
      <c r="MOE143" s="343"/>
      <c r="MOF143" s="343"/>
      <c r="MOG143" s="343"/>
      <c r="MOH143" s="343"/>
      <c r="MOI143" s="343"/>
      <c r="MOJ143" s="343"/>
      <c r="MOK143" s="343"/>
      <c r="MOL143" s="343"/>
      <c r="MOM143" s="343"/>
      <c r="MON143" s="343"/>
      <c r="MOO143" s="343"/>
      <c r="MOP143" s="343"/>
      <c r="MOQ143" s="343"/>
      <c r="MOR143" s="343"/>
      <c r="MOS143" s="343"/>
      <c r="MOT143" s="343"/>
      <c r="MOU143" s="343"/>
      <c r="MOV143" s="343"/>
      <c r="MOW143" s="343"/>
      <c r="MOX143" s="343"/>
      <c r="MOY143" s="343"/>
      <c r="MOZ143" s="343"/>
      <c r="MPA143" s="343"/>
      <c r="MPB143" s="343"/>
      <c r="MPC143" s="343"/>
      <c r="MPD143" s="343"/>
      <c r="MPE143" s="343"/>
      <c r="MPF143" s="343"/>
      <c r="MPG143" s="343"/>
      <c r="MPH143" s="343"/>
      <c r="MPI143" s="343"/>
      <c r="MPJ143" s="343"/>
      <c r="MPK143" s="343"/>
      <c r="MPL143" s="343"/>
      <c r="MPM143" s="343"/>
      <c r="MPN143" s="343"/>
      <c r="MPO143" s="343"/>
      <c r="MPP143" s="343"/>
      <c r="MPQ143" s="343"/>
      <c r="MPR143" s="343"/>
      <c r="MPS143" s="343"/>
      <c r="MPT143" s="343"/>
      <c r="MPU143" s="343"/>
      <c r="MPV143" s="343"/>
      <c r="MPW143" s="343"/>
      <c r="MPX143" s="343"/>
      <c r="MPY143" s="343"/>
      <c r="MPZ143" s="343"/>
      <c r="MQA143" s="343"/>
      <c r="MQB143" s="343"/>
      <c r="MQC143" s="343"/>
      <c r="MQD143" s="343"/>
      <c r="MQE143" s="343"/>
      <c r="MQF143" s="343"/>
      <c r="MQG143" s="343"/>
      <c r="MQH143" s="343"/>
      <c r="MQI143" s="343"/>
      <c r="MQJ143" s="343"/>
      <c r="MQK143" s="343"/>
      <c r="MQL143" s="343"/>
      <c r="MQM143" s="343"/>
      <c r="MQN143" s="343"/>
      <c r="MQO143" s="343"/>
      <c r="MQP143" s="343"/>
      <c r="MQQ143" s="343"/>
      <c r="MQR143" s="343"/>
      <c r="MQS143" s="343"/>
      <c r="MQT143" s="343"/>
      <c r="MQU143" s="343"/>
      <c r="MQV143" s="343"/>
      <c r="MQW143" s="343"/>
      <c r="MQX143" s="343"/>
      <c r="MQY143" s="343"/>
      <c r="MQZ143" s="343"/>
      <c r="MRA143" s="343"/>
      <c r="MRB143" s="343"/>
      <c r="MRC143" s="343"/>
      <c r="MRD143" s="343"/>
      <c r="MRE143" s="343"/>
      <c r="MRF143" s="343"/>
      <c r="MRG143" s="343"/>
      <c r="MRH143" s="343"/>
      <c r="MRI143" s="343"/>
      <c r="MRJ143" s="343"/>
      <c r="MRK143" s="343"/>
      <c r="MRL143" s="343"/>
      <c r="MRM143" s="343"/>
      <c r="MRN143" s="343"/>
      <c r="MRO143" s="343"/>
      <c r="MRP143" s="343"/>
      <c r="MRQ143" s="343"/>
      <c r="MRR143" s="343"/>
      <c r="MRS143" s="343"/>
      <c r="MRT143" s="343"/>
      <c r="MRU143" s="343"/>
      <c r="MRV143" s="343"/>
      <c r="MRW143" s="343"/>
      <c r="MRX143" s="343"/>
      <c r="MRY143" s="343"/>
      <c r="MRZ143" s="343"/>
      <c r="MSA143" s="343"/>
      <c r="MSB143" s="343"/>
      <c r="MSC143" s="343"/>
      <c r="MSD143" s="343"/>
      <c r="MSE143" s="343"/>
      <c r="MSF143" s="343"/>
      <c r="MSG143" s="343"/>
      <c r="MSH143" s="343"/>
      <c r="MSI143" s="343"/>
      <c r="MSJ143" s="343"/>
      <c r="MSK143" s="343"/>
      <c r="MSL143" s="343"/>
      <c r="MSM143" s="343"/>
      <c r="MSN143" s="343"/>
      <c r="MSO143" s="343"/>
      <c r="MSP143" s="343"/>
      <c r="MSQ143" s="343"/>
      <c r="MSR143" s="343"/>
      <c r="MSS143" s="343"/>
      <c r="MST143" s="343"/>
      <c r="MSU143" s="343"/>
      <c r="MSV143" s="343"/>
      <c r="MSW143" s="343"/>
      <c r="MSX143" s="343"/>
      <c r="MSY143" s="343"/>
      <c r="MSZ143" s="343"/>
      <c r="MTA143" s="343"/>
      <c r="MTB143" s="343"/>
      <c r="MTC143" s="343"/>
      <c r="MTD143" s="343"/>
      <c r="MTE143" s="343"/>
      <c r="MTF143" s="343"/>
      <c r="MTG143" s="343"/>
      <c r="MTH143" s="343"/>
      <c r="MTI143" s="343"/>
      <c r="MTJ143" s="343"/>
      <c r="MTK143" s="343"/>
      <c r="MTL143" s="343"/>
      <c r="MTM143" s="343"/>
      <c r="MTN143" s="343"/>
      <c r="MTO143" s="343"/>
      <c r="MTP143" s="343"/>
      <c r="MTQ143" s="343"/>
      <c r="MTR143" s="343"/>
      <c r="MTS143" s="343"/>
      <c r="MTT143" s="343"/>
      <c r="MTU143" s="343"/>
      <c r="MTV143" s="343"/>
      <c r="MTW143" s="343"/>
      <c r="MTX143" s="343"/>
      <c r="MTY143" s="343"/>
      <c r="MTZ143" s="343"/>
      <c r="MUA143" s="343"/>
      <c r="MUB143" s="343"/>
      <c r="MUC143" s="343"/>
      <c r="MUD143" s="343"/>
      <c r="MUE143" s="343"/>
      <c r="MUF143" s="343"/>
      <c r="MUG143" s="343"/>
      <c r="MUH143" s="343"/>
      <c r="MUI143" s="343"/>
      <c r="MUJ143" s="343"/>
      <c r="MUK143" s="343"/>
      <c r="MUL143" s="343"/>
      <c r="MUM143" s="343"/>
      <c r="MUN143" s="343"/>
      <c r="MUO143" s="343"/>
      <c r="MUP143" s="343"/>
      <c r="MUQ143" s="343"/>
      <c r="MUR143" s="343"/>
      <c r="MUS143" s="343"/>
      <c r="MUT143" s="343"/>
      <c r="MUU143" s="343"/>
      <c r="MUV143" s="343"/>
      <c r="MUW143" s="343"/>
      <c r="MUX143" s="343"/>
      <c r="MUY143" s="343"/>
      <c r="MUZ143" s="343"/>
      <c r="MVA143" s="343"/>
      <c r="MVB143" s="343"/>
      <c r="MVC143" s="343"/>
      <c r="MVD143" s="343"/>
      <c r="MVE143" s="343"/>
      <c r="MVF143" s="343"/>
      <c r="MVG143" s="343"/>
      <c r="MVH143" s="343"/>
      <c r="MVI143" s="343"/>
      <c r="MVJ143" s="343"/>
      <c r="MVK143" s="343"/>
      <c r="MVL143" s="343"/>
      <c r="MVM143" s="343"/>
      <c r="MVN143" s="343"/>
      <c r="MVO143" s="343"/>
      <c r="MVP143" s="343"/>
      <c r="MVQ143" s="343"/>
      <c r="MVR143" s="343"/>
      <c r="MVS143" s="343"/>
      <c r="MVT143" s="343"/>
      <c r="MVU143" s="343"/>
      <c r="MVV143" s="343"/>
      <c r="MVW143" s="343"/>
      <c r="MVX143" s="343"/>
      <c r="MVY143" s="343"/>
      <c r="MVZ143" s="343"/>
      <c r="MWA143" s="343"/>
      <c r="MWB143" s="343"/>
      <c r="MWC143" s="343"/>
      <c r="MWD143" s="343"/>
      <c r="MWE143" s="343"/>
      <c r="MWF143" s="343"/>
      <c r="MWG143" s="343"/>
      <c r="MWH143" s="343"/>
      <c r="MWI143" s="343"/>
      <c r="MWJ143" s="343"/>
      <c r="MWK143" s="343"/>
      <c r="MWL143" s="343"/>
      <c r="MWM143" s="343"/>
      <c r="MWN143" s="343"/>
      <c r="MWO143" s="343"/>
      <c r="MWP143" s="343"/>
      <c r="MWQ143" s="343"/>
      <c r="MWR143" s="343"/>
      <c r="MWS143" s="343"/>
      <c r="MWT143" s="343"/>
      <c r="MWU143" s="343"/>
      <c r="MWV143" s="343"/>
      <c r="MWW143" s="343"/>
      <c r="MWX143" s="343"/>
      <c r="MWY143" s="343"/>
      <c r="MWZ143" s="343"/>
      <c r="MXA143" s="343"/>
      <c r="MXB143" s="343"/>
      <c r="MXC143" s="343"/>
      <c r="MXD143" s="343"/>
      <c r="MXE143" s="343"/>
      <c r="MXF143" s="343"/>
      <c r="MXG143" s="343"/>
      <c r="MXH143" s="343"/>
      <c r="MXI143" s="343"/>
      <c r="MXJ143" s="343"/>
      <c r="MXK143" s="343"/>
      <c r="MXL143" s="343"/>
      <c r="MXM143" s="343"/>
      <c r="MXN143" s="343"/>
      <c r="MXO143" s="343"/>
      <c r="MXP143" s="343"/>
      <c r="MXQ143" s="343"/>
      <c r="MXR143" s="343"/>
      <c r="MXS143" s="343"/>
      <c r="MXT143" s="343"/>
      <c r="MXU143" s="343"/>
      <c r="MXV143" s="343"/>
      <c r="MXW143" s="343"/>
      <c r="MXX143" s="343"/>
      <c r="MXY143" s="343"/>
      <c r="MXZ143" s="343"/>
      <c r="MYA143" s="343"/>
      <c r="MYB143" s="343"/>
      <c r="MYC143" s="343"/>
      <c r="MYD143" s="343"/>
      <c r="MYE143" s="343"/>
      <c r="MYF143" s="343"/>
      <c r="MYG143" s="343"/>
      <c r="MYH143" s="343"/>
      <c r="MYI143" s="343"/>
      <c r="MYJ143" s="343"/>
      <c r="MYK143" s="343"/>
      <c r="MYL143" s="343"/>
      <c r="MYM143" s="343"/>
      <c r="MYN143" s="343"/>
      <c r="MYO143" s="343"/>
      <c r="MYP143" s="343"/>
      <c r="MYQ143" s="343"/>
      <c r="MYR143" s="343"/>
      <c r="MYS143" s="343"/>
      <c r="MYT143" s="343"/>
      <c r="MYU143" s="343"/>
      <c r="MYV143" s="343"/>
      <c r="MYW143" s="343"/>
      <c r="MYX143" s="343"/>
      <c r="MYY143" s="343"/>
      <c r="MYZ143" s="343"/>
      <c r="MZA143" s="343"/>
      <c r="MZB143" s="343"/>
      <c r="MZC143" s="343"/>
      <c r="MZD143" s="343"/>
      <c r="MZE143" s="343"/>
      <c r="MZF143" s="343"/>
      <c r="MZG143" s="343"/>
      <c r="MZH143" s="343"/>
      <c r="MZI143" s="343"/>
      <c r="MZJ143" s="343"/>
      <c r="MZK143" s="343"/>
      <c r="MZL143" s="343"/>
      <c r="MZM143" s="343"/>
      <c r="MZN143" s="343"/>
      <c r="MZO143" s="343"/>
      <c r="MZP143" s="343"/>
      <c r="MZQ143" s="343"/>
      <c r="MZR143" s="343"/>
      <c r="MZS143" s="343"/>
      <c r="MZT143" s="343"/>
      <c r="MZU143" s="343"/>
      <c r="MZV143" s="343"/>
      <c r="MZW143" s="343"/>
      <c r="MZX143" s="343"/>
      <c r="MZY143" s="343"/>
      <c r="MZZ143" s="343"/>
      <c r="NAA143" s="343"/>
      <c r="NAB143" s="343"/>
      <c r="NAC143" s="343"/>
      <c r="NAD143" s="343"/>
      <c r="NAE143" s="343"/>
      <c r="NAF143" s="343"/>
      <c r="NAG143" s="343"/>
      <c r="NAH143" s="343"/>
      <c r="NAI143" s="343"/>
      <c r="NAJ143" s="343"/>
      <c r="NAK143" s="343"/>
      <c r="NAL143" s="343"/>
      <c r="NAM143" s="343"/>
      <c r="NAN143" s="343"/>
      <c r="NAO143" s="343"/>
      <c r="NAP143" s="343"/>
      <c r="NAQ143" s="343"/>
      <c r="NAR143" s="343"/>
      <c r="NAS143" s="343"/>
      <c r="NAT143" s="343"/>
      <c r="NAU143" s="343"/>
      <c r="NAV143" s="343"/>
      <c r="NAW143" s="343"/>
      <c r="NAX143" s="343"/>
      <c r="NAY143" s="343"/>
      <c r="NAZ143" s="343"/>
      <c r="NBA143" s="343"/>
      <c r="NBB143" s="343"/>
      <c r="NBC143" s="343"/>
      <c r="NBD143" s="343"/>
      <c r="NBE143" s="343"/>
      <c r="NBF143" s="343"/>
      <c r="NBG143" s="343"/>
      <c r="NBH143" s="343"/>
      <c r="NBI143" s="343"/>
      <c r="NBJ143" s="343"/>
      <c r="NBK143" s="343"/>
      <c r="NBL143" s="343"/>
      <c r="NBM143" s="343"/>
      <c r="NBN143" s="343"/>
      <c r="NBO143" s="343"/>
      <c r="NBP143" s="343"/>
      <c r="NBQ143" s="343"/>
      <c r="NBR143" s="343"/>
      <c r="NBS143" s="343"/>
      <c r="NBT143" s="343"/>
      <c r="NBU143" s="343"/>
      <c r="NBV143" s="343"/>
      <c r="NBW143" s="343"/>
      <c r="NBX143" s="343"/>
      <c r="NBY143" s="343"/>
      <c r="NBZ143" s="343"/>
      <c r="NCA143" s="343"/>
      <c r="NCB143" s="343"/>
      <c r="NCC143" s="343"/>
      <c r="NCD143" s="343"/>
      <c r="NCE143" s="343"/>
      <c r="NCF143" s="343"/>
      <c r="NCG143" s="343"/>
      <c r="NCH143" s="343"/>
      <c r="NCI143" s="343"/>
      <c r="NCJ143" s="343"/>
      <c r="NCK143" s="343"/>
      <c r="NCL143" s="343"/>
      <c r="NCM143" s="343"/>
      <c r="NCN143" s="343"/>
      <c r="NCO143" s="343"/>
      <c r="NCP143" s="343"/>
      <c r="NCQ143" s="343"/>
      <c r="NCR143" s="343"/>
      <c r="NCS143" s="343"/>
      <c r="NCT143" s="343"/>
      <c r="NCU143" s="343"/>
      <c r="NCV143" s="343"/>
      <c r="NCW143" s="343"/>
      <c r="NCX143" s="343"/>
      <c r="NCY143" s="343"/>
      <c r="NCZ143" s="343"/>
      <c r="NDA143" s="343"/>
      <c r="NDB143" s="343"/>
      <c r="NDC143" s="343"/>
      <c r="NDD143" s="343"/>
      <c r="NDE143" s="343"/>
      <c r="NDF143" s="343"/>
      <c r="NDG143" s="343"/>
      <c r="NDH143" s="343"/>
      <c r="NDI143" s="343"/>
      <c r="NDJ143" s="343"/>
      <c r="NDK143" s="343"/>
      <c r="NDL143" s="343"/>
      <c r="NDM143" s="343"/>
      <c r="NDN143" s="343"/>
      <c r="NDO143" s="343"/>
      <c r="NDP143" s="343"/>
      <c r="NDQ143" s="343"/>
      <c r="NDR143" s="343"/>
      <c r="NDS143" s="343"/>
      <c r="NDT143" s="343"/>
      <c r="NDU143" s="343"/>
      <c r="NDV143" s="343"/>
      <c r="NDW143" s="343"/>
      <c r="NDX143" s="343"/>
      <c r="NDY143" s="343"/>
      <c r="NDZ143" s="343"/>
      <c r="NEA143" s="343"/>
      <c r="NEB143" s="343"/>
      <c r="NEC143" s="343"/>
      <c r="NED143" s="343"/>
      <c r="NEE143" s="343"/>
      <c r="NEF143" s="343"/>
      <c r="NEG143" s="343"/>
      <c r="NEH143" s="343"/>
      <c r="NEI143" s="343"/>
      <c r="NEJ143" s="343"/>
      <c r="NEK143" s="343"/>
      <c r="NEL143" s="343"/>
      <c r="NEM143" s="343"/>
      <c r="NEN143" s="343"/>
      <c r="NEO143" s="343"/>
      <c r="NEP143" s="343"/>
      <c r="NEQ143" s="343"/>
      <c r="NER143" s="343"/>
      <c r="NES143" s="343"/>
      <c r="NET143" s="343"/>
      <c r="NEU143" s="343"/>
      <c r="NEV143" s="343"/>
      <c r="NEW143" s="343"/>
      <c r="NEX143" s="343"/>
      <c r="NEY143" s="343"/>
      <c r="NEZ143" s="343"/>
      <c r="NFA143" s="343"/>
      <c r="NFB143" s="343"/>
      <c r="NFC143" s="343"/>
      <c r="NFD143" s="343"/>
      <c r="NFE143" s="343"/>
      <c r="NFF143" s="343"/>
      <c r="NFG143" s="343"/>
      <c r="NFH143" s="343"/>
      <c r="NFI143" s="343"/>
      <c r="NFJ143" s="343"/>
      <c r="NFK143" s="343"/>
      <c r="NFL143" s="343"/>
      <c r="NFM143" s="343"/>
      <c r="NFN143" s="343"/>
      <c r="NFO143" s="343"/>
      <c r="NFP143" s="343"/>
      <c r="NFQ143" s="343"/>
      <c r="NFR143" s="343"/>
      <c r="NFS143" s="343"/>
      <c r="NFT143" s="343"/>
      <c r="NFU143" s="343"/>
      <c r="NFV143" s="343"/>
      <c r="NFW143" s="343"/>
      <c r="NFX143" s="343"/>
      <c r="NFY143" s="343"/>
      <c r="NFZ143" s="343"/>
      <c r="NGA143" s="343"/>
      <c r="NGB143" s="343"/>
      <c r="NGC143" s="343"/>
      <c r="NGD143" s="343"/>
      <c r="NGE143" s="343"/>
      <c r="NGF143" s="343"/>
      <c r="NGG143" s="343"/>
      <c r="NGH143" s="343"/>
      <c r="NGI143" s="343"/>
      <c r="NGJ143" s="343"/>
      <c r="NGK143" s="343"/>
      <c r="NGL143" s="343"/>
      <c r="NGM143" s="343"/>
      <c r="NGN143" s="343"/>
      <c r="NGO143" s="343"/>
      <c r="NGP143" s="343"/>
      <c r="NGQ143" s="343"/>
      <c r="NGR143" s="343"/>
      <c r="NGS143" s="343"/>
      <c r="NGT143" s="343"/>
      <c r="NGU143" s="343"/>
      <c r="NGV143" s="343"/>
      <c r="NGW143" s="343"/>
      <c r="NGX143" s="343"/>
      <c r="NGY143" s="343"/>
      <c r="NGZ143" s="343"/>
      <c r="NHA143" s="343"/>
      <c r="NHB143" s="343"/>
      <c r="NHC143" s="343"/>
      <c r="NHD143" s="343"/>
      <c r="NHE143" s="343"/>
      <c r="NHF143" s="343"/>
      <c r="NHG143" s="343"/>
      <c r="NHH143" s="343"/>
      <c r="NHI143" s="343"/>
      <c r="NHJ143" s="343"/>
      <c r="NHK143" s="343"/>
      <c r="NHL143" s="343"/>
      <c r="NHM143" s="343"/>
      <c r="NHN143" s="343"/>
      <c r="NHO143" s="343"/>
      <c r="NHP143" s="343"/>
      <c r="NHQ143" s="343"/>
      <c r="NHR143" s="343"/>
      <c r="NHS143" s="343"/>
      <c r="NHT143" s="343"/>
      <c r="NHU143" s="343"/>
      <c r="NHV143" s="343"/>
      <c r="NHW143" s="343"/>
      <c r="NHX143" s="343"/>
      <c r="NHY143" s="343"/>
      <c r="NHZ143" s="343"/>
      <c r="NIA143" s="343"/>
      <c r="NIB143" s="343"/>
      <c r="NIC143" s="343"/>
      <c r="NID143" s="343"/>
      <c r="NIE143" s="343"/>
      <c r="NIF143" s="343"/>
      <c r="NIG143" s="343"/>
      <c r="NIH143" s="343"/>
      <c r="NII143" s="343"/>
      <c r="NIJ143" s="343"/>
      <c r="NIK143" s="343"/>
      <c r="NIL143" s="343"/>
      <c r="NIM143" s="343"/>
      <c r="NIN143" s="343"/>
      <c r="NIO143" s="343"/>
      <c r="NIP143" s="343"/>
      <c r="NIQ143" s="343"/>
      <c r="NIR143" s="343"/>
      <c r="NIS143" s="343"/>
      <c r="NIT143" s="343"/>
      <c r="NIU143" s="343"/>
      <c r="NIV143" s="343"/>
      <c r="NIW143" s="343"/>
      <c r="NIX143" s="343"/>
      <c r="NIY143" s="343"/>
      <c r="NIZ143" s="343"/>
      <c r="NJA143" s="343"/>
      <c r="NJB143" s="343"/>
      <c r="NJC143" s="343"/>
      <c r="NJD143" s="343"/>
      <c r="NJE143" s="343"/>
      <c r="NJF143" s="343"/>
      <c r="NJG143" s="343"/>
      <c r="NJH143" s="343"/>
      <c r="NJI143" s="343"/>
      <c r="NJJ143" s="343"/>
      <c r="NJK143" s="343"/>
      <c r="NJL143" s="343"/>
      <c r="NJM143" s="343"/>
      <c r="NJN143" s="343"/>
      <c r="NJO143" s="343"/>
      <c r="NJP143" s="343"/>
      <c r="NJQ143" s="343"/>
      <c r="NJR143" s="343"/>
      <c r="NJS143" s="343"/>
      <c r="NJT143" s="343"/>
      <c r="NJU143" s="343"/>
      <c r="NJV143" s="343"/>
      <c r="NJW143" s="343"/>
      <c r="NJX143" s="343"/>
      <c r="NJY143" s="343"/>
      <c r="NJZ143" s="343"/>
      <c r="NKA143" s="343"/>
      <c r="NKB143" s="343"/>
      <c r="NKC143" s="343"/>
      <c r="NKD143" s="343"/>
      <c r="NKE143" s="343"/>
      <c r="NKF143" s="343"/>
      <c r="NKG143" s="343"/>
      <c r="NKH143" s="343"/>
      <c r="NKI143" s="343"/>
      <c r="NKJ143" s="343"/>
      <c r="NKK143" s="343"/>
      <c r="NKL143" s="343"/>
      <c r="NKM143" s="343"/>
      <c r="NKN143" s="343"/>
      <c r="NKO143" s="343"/>
      <c r="NKP143" s="343"/>
      <c r="NKQ143" s="343"/>
      <c r="NKR143" s="343"/>
      <c r="NKS143" s="343"/>
      <c r="NKT143" s="343"/>
      <c r="NKU143" s="343"/>
      <c r="NKV143" s="343"/>
      <c r="NKW143" s="343"/>
      <c r="NKX143" s="343"/>
      <c r="NKY143" s="343"/>
      <c r="NKZ143" s="343"/>
      <c r="NLA143" s="343"/>
      <c r="NLB143" s="343"/>
      <c r="NLC143" s="343"/>
      <c r="NLD143" s="343"/>
      <c r="NLE143" s="343"/>
      <c r="NLF143" s="343"/>
      <c r="NLG143" s="343"/>
      <c r="NLH143" s="343"/>
      <c r="NLI143" s="343"/>
      <c r="NLJ143" s="343"/>
      <c r="NLK143" s="343"/>
      <c r="NLL143" s="343"/>
      <c r="NLM143" s="343"/>
      <c r="NLN143" s="343"/>
      <c r="NLO143" s="343"/>
      <c r="NLP143" s="343"/>
      <c r="NLQ143" s="343"/>
      <c r="NLR143" s="343"/>
      <c r="NLS143" s="343"/>
      <c r="NLT143" s="343"/>
      <c r="NLU143" s="343"/>
      <c r="NLV143" s="343"/>
      <c r="NLW143" s="343"/>
      <c r="NLX143" s="343"/>
      <c r="NLY143" s="343"/>
      <c r="NLZ143" s="343"/>
      <c r="NMA143" s="343"/>
      <c r="NMB143" s="343"/>
      <c r="NMC143" s="343"/>
      <c r="NMD143" s="343"/>
      <c r="NME143" s="343"/>
      <c r="NMF143" s="343"/>
      <c r="NMG143" s="343"/>
      <c r="NMH143" s="343"/>
      <c r="NMI143" s="343"/>
      <c r="NMJ143" s="343"/>
      <c r="NMK143" s="343"/>
      <c r="NML143" s="343"/>
      <c r="NMM143" s="343"/>
      <c r="NMN143" s="343"/>
      <c r="NMO143" s="343"/>
      <c r="NMP143" s="343"/>
      <c r="NMQ143" s="343"/>
      <c r="NMR143" s="343"/>
      <c r="NMS143" s="343"/>
      <c r="NMT143" s="343"/>
      <c r="NMU143" s="343"/>
      <c r="NMV143" s="343"/>
      <c r="NMW143" s="343"/>
      <c r="NMX143" s="343"/>
      <c r="NMY143" s="343"/>
      <c r="NMZ143" s="343"/>
      <c r="NNA143" s="343"/>
      <c r="NNB143" s="343"/>
      <c r="NNC143" s="343"/>
      <c r="NND143" s="343"/>
      <c r="NNE143" s="343"/>
      <c r="NNF143" s="343"/>
      <c r="NNG143" s="343"/>
      <c r="NNH143" s="343"/>
      <c r="NNI143" s="343"/>
      <c r="NNJ143" s="343"/>
      <c r="NNK143" s="343"/>
      <c r="NNL143" s="343"/>
      <c r="NNM143" s="343"/>
      <c r="NNN143" s="343"/>
      <c r="NNO143" s="343"/>
      <c r="NNP143" s="343"/>
      <c r="NNQ143" s="343"/>
      <c r="NNR143" s="343"/>
      <c r="NNS143" s="343"/>
      <c r="NNT143" s="343"/>
      <c r="NNU143" s="343"/>
      <c r="NNV143" s="343"/>
      <c r="NNW143" s="343"/>
      <c r="NNX143" s="343"/>
      <c r="NNY143" s="343"/>
      <c r="NNZ143" s="343"/>
      <c r="NOA143" s="343"/>
      <c r="NOB143" s="343"/>
      <c r="NOC143" s="343"/>
      <c r="NOD143" s="343"/>
      <c r="NOE143" s="343"/>
      <c r="NOF143" s="343"/>
      <c r="NOG143" s="343"/>
      <c r="NOH143" s="343"/>
      <c r="NOI143" s="343"/>
      <c r="NOJ143" s="343"/>
      <c r="NOK143" s="343"/>
      <c r="NOL143" s="343"/>
      <c r="NOM143" s="343"/>
      <c r="NON143" s="343"/>
      <c r="NOO143" s="343"/>
      <c r="NOP143" s="343"/>
      <c r="NOQ143" s="343"/>
      <c r="NOR143" s="343"/>
      <c r="NOS143" s="343"/>
      <c r="NOT143" s="343"/>
      <c r="NOU143" s="343"/>
      <c r="NOV143" s="343"/>
      <c r="NOW143" s="343"/>
      <c r="NOX143" s="343"/>
      <c r="NOY143" s="343"/>
      <c r="NOZ143" s="343"/>
      <c r="NPA143" s="343"/>
      <c r="NPB143" s="343"/>
      <c r="NPC143" s="343"/>
      <c r="NPD143" s="343"/>
      <c r="NPE143" s="343"/>
      <c r="NPF143" s="343"/>
      <c r="NPG143" s="343"/>
      <c r="NPH143" s="343"/>
      <c r="NPI143" s="343"/>
      <c r="NPJ143" s="343"/>
      <c r="NPK143" s="343"/>
      <c r="NPL143" s="343"/>
      <c r="NPM143" s="343"/>
      <c r="NPN143" s="343"/>
      <c r="NPO143" s="343"/>
      <c r="NPP143" s="343"/>
      <c r="NPQ143" s="343"/>
      <c r="NPR143" s="343"/>
      <c r="NPS143" s="343"/>
      <c r="NPT143" s="343"/>
      <c r="NPU143" s="343"/>
      <c r="NPV143" s="343"/>
      <c r="NPW143" s="343"/>
      <c r="NPX143" s="343"/>
      <c r="NPY143" s="343"/>
      <c r="NPZ143" s="343"/>
      <c r="NQA143" s="343"/>
      <c r="NQB143" s="343"/>
      <c r="NQC143" s="343"/>
      <c r="NQD143" s="343"/>
      <c r="NQE143" s="343"/>
      <c r="NQF143" s="343"/>
      <c r="NQG143" s="343"/>
      <c r="NQH143" s="343"/>
      <c r="NQI143" s="343"/>
      <c r="NQJ143" s="343"/>
      <c r="NQK143" s="343"/>
      <c r="NQL143" s="343"/>
      <c r="NQM143" s="343"/>
      <c r="NQN143" s="343"/>
      <c r="NQO143" s="343"/>
      <c r="NQP143" s="343"/>
      <c r="NQQ143" s="343"/>
      <c r="NQR143" s="343"/>
      <c r="NQS143" s="343"/>
      <c r="NQT143" s="343"/>
      <c r="NQU143" s="343"/>
      <c r="NQV143" s="343"/>
      <c r="NQW143" s="343"/>
      <c r="NQX143" s="343"/>
      <c r="NQY143" s="343"/>
      <c r="NQZ143" s="343"/>
      <c r="NRA143" s="343"/>
      <c r="NRB143" s="343"/>
      <c r="NRC143" s="343"/>
      <c r="NRD143" s="343"/>
      <c r="NRE143" s="343"/>
      <c r="NRF143" s="343"/>
      <c r="NRG143" s="343"/>
      <c r="NRH143" s="343"/>
      <c r="NRI143" s="343"/>
      <c r="NRJ143" s="343"/>
      <c r="NRK143" s="343"/>
      <c r="NRL143" s="343"/>
      <c r="NRM143" s="343"/>
      <c r="NRN143" s="343"/>
      <c r="NRO143" s="343"/>
      <c r="NRP143" s="343"/>
      <c r="NRQ143" s="343"/>
      <c r="NRR143" s="343"/>
      <c r="NRS143" s="343"/>
      <c r="NRT143" s="343"/>
      <c r="NRU143" s="343"/>
      <c r="NRV143" s="343"/>
      <c r="NRW143" s="343"/>
      <c r="NRX143" s="343"/>
      <c r="NRY143" s="343"/>
      <c r="NRZ143" s="343"/>
      <c r="NSA143" s="343"/>
      <c r="NSB143" s="343"/>
      <c r="NSC143" s="343"/>
      <c r="NSD143" s="343"/>
      <c r="NSE143" s="343"/>
      <c r="NSF143" s="343"/>
      <c r="NSG143" s="343"/>
      <c r="NSH143" s="343"/>
      <c r="NSI143" s="343"/>
      <c r="NSJ143" s="343"/>
      <c r="NSK143" s="343"/>
      <c r="NSL143" s="343"/>
      <c r="NSM143" s="343"/>
      <c r="NSN143" s="343"/>
      <c r="NSO143" s="343"/>
      <c r="NSP143" s="343"/>
      <c r="NSQ143" s="343"/>
      <c r="NSR143" s="343"/>
      <c r="NSS143" s="343"/>
      <c r="NST143" s="343"/>
      <c r="NSU143" s="343"/>
      <c r="NSV143" s="343"/>
      <c r="NSW143" s="343"/>
      <c r="NSX143" s="343"/>
      <c r="NSY143" s="343"/>
      <c r="NSZ143" s="343"/>
      <c r="NTA143" s="343"/>
      <c r="NTB143" s="343"/>
      <c r="NTC143" s="343"/>
      <c r="NTD143" s="343"/>
      <c r="NTE143" s="343"/>
      <c r="NTF143" s="343"/>
      <c r="NTG143" s="343"/>
      <c r="NTH143" s="343"/>
      <c r="NTI143" s="343"/>
      <c r="NTJ143" s="343"/>
      <c r="NTK143" s="343"/>
      <c r="NTL143" s="343"/>
      <c r="NTM143" s="343"/>
      <c r="NTN143" s="343"/>
      <c r="NTO143" s="343"/>
      <c r="NTP143" s="343"/>
      <c r="NTQ143" s="343"/>
      <c r="NTR143" s="343"/>
      <c r="NTS143" s="343"/>
      <c r="NTT143" s="343"/>
      <c r="NTU143" s="343"/>
      <c r="NTV143" s="343"/>
      <c r="NTW143" s="343"/>
      <c r="NTX143" s="343"/>
      <c r="NTY143" s="343"/>
      <c r="NTZ143" s="343"/>
      <c r="NUA143" s="343"/>
      <c r="NUB143" s="343"/>
      <c r="NUC143" s="343"/>
      <c r="NUD143" s="343"/>
      <c r="NUE143" s="343"/>
      <c r="NUF143" s="343"/>
      <c r="NUG143" s="343"/>
      <c r="NUH143" s="343"/>
      <c r="NUI143" s="343"/>
      <c r="NUJ143" s="343"/>
      <c r="NUK143" s="343"/>
      <c r="NUL143" s="343"/>
      <c r="NUM143" s="343"/>
      <c r="NUN143" s="343"/>
      <c r="NUO143" s="343"/>
      <c r="NUP143" s="343"/>
      <c r="NUQ143" s="343"/>
      <c r="NUR143" s="343"/>
      <c r="NUS143" s="343"/>
      <c r="NUT143" s="343"/>
      <c r="NUU143" s="343"/>
      <c r="NUV143" s="343"/>
      <c r="NUW143" s="343"/>
      <c r="NUX143" s="343"/>
      <c r="NUY143" s="343"/>
      <c r="NUZ143" s="343"/>
      <c r="NVA143" s="343"/>
      <c r="NVB143" s="343"/>
      <c r="NVC143" s="343"/>
      <c r="NVD143" s="343"/>
      <c r="NVE143" s="343"/>
      <c r="NVF143" s="343"/>
      <c r="NVG143" s="343"/>
      <c r="NVH143" s="343"/>
      <c r="NVI143" s="343"/>
      <c r="NVJ143" s="343"/>
      <c r="NVK143" s="343"/>
      <c r="NVL143" s="343"/>
      <c r="NVM143" s="343"/>
      <c r="NVN143" s="343"/>
      <c r="NVO143" s="343"/>
      <c r="NVP143" s="343"/>
      <c r="NVQ143" s="343"/>
      <c r="NVR143" s="343"/>
      <c r="NVS143" s="343"/>
      <c r="NVT143" s="343"/>
      <c r="NVU143" s="343"/>
      <c r="NVV143" s="343"/>
      <c r="NVW143" s="343"/>
      <c r="NVX143" s="343"/>
      <c r="NVY143" s="343"/>
      <c r="NVZ143" s="343"/>
      <c r="NWA143" s="343"/>
      <c r="NWB143" s="343"/>
      <c r="NWC143" s="343"/>
      <c r="NWD143" s="343"/>
      <c r="NWE143" s="343"/>
      <c r="NWF143" s="343"/>
      <c r="NWG143" s="343"/>
      <c r="NWH143" s="343"/>
      <c r="NWI143" s="343"/>
      <c r="NWJ143" s="343"/>
      <c r="NWK143" s="343"/>
      <c r="NWL143" s="343"/>
      <c r="NWM143" s="343"/>
      <c r="NWN143" s="343"/>
      <c r="NWO143" s="343"/>
      <c r="NWP143" s="343"/>
      <c r="NWQ143" s="343"/>
      <c r="NWR143" s="343"/>
      <c r="NWS143" s="343"/>
      <c r="NWT143" s="343"/>
      <c r="NWU143" s="343"/>
      <c r="NWV143" s="343"/>
      <c r="NWW143" s="343"/>
      <c r="NWX143" s="343"/>
      <c r="NWY143" s="343"/>
      <c r="NWZ143" s="343"/>
      <c r="NXA143" s="343"/>
      <c r="NXB143" s="343"/>
      <c r="NXC143" s="343"/>
      <c r="NXD143" s="343"/>
      <c r="NXE143" s="343"/>
      <c r="NXF143" s="343"/>
      <c r="NXG143" s="343"/>
      <c r="NXH143" s="343"/>
      <c r="NXI143" s="343"/>
      <c r="NXJ143" s="343"/>
      <c r="NXK143" s="343"/>
      <c r="NXL143" s="343"/>
      <c r="NXM143" s="343"/>
      <c r="NXN143" s="343"/>
      <c r="NXO143" s="343"/>
      <c r="NXP143" s="343"/>
      <c r="NXQ143" s="343"/>
      <c r="NXR143" s="343"/>
      <c r="NXS143" s="343"/>
      <c r="NXT143" s="343"/>
      <c r="NXU143" s="343"/>
      <c r="NXV143" s="343"/>
      <c r="NXW143" s="343"/>
      <c r="NXX143" s="343"/>
      <c r="NXY143" s="343"/>
      <c r="NXZ143" s="343"/>
      <c r="NYA143" s="343"/>
      <c r="NYB143" s="343"/>
      <c r="NYC143" s="343"/>
      <c r="NYD143" s="343"/>
      <c r="NYE143" s="343"/>
      <c r="NYF143" s="343"/>
      <c r="NYG143" s="343"/>
      <c r="NYH143" s="343"/>
      <c r="NYI143" s="343"/>
      <c r="NYJ143" s="343"/>
      <c r="NYK143" s="343"/>
      <c r="NYL143" s="343"/>
      <c r="NYM143" s="343"/>
      <c r="NYN143" s="343"/>
      <c r="NYO143" s="343"/>
      <c r="NYP143" s="343"/>
      <c r="NYQ143" s="343"/>
      <c r="NYR143" s="343"/>
      <c r="NYS143" s="343"/>
      <c r="NYT143" s="343"/>
      <c r="NYU143" s="343"/>
      <c r="NYV143" s="343"/>
      <c r="NYW143" s="343"/>
      <c r="NYX143" s="343"/>
      <c r="NYY143" s="343"/>
      <c r="NYZ143" s="343"/>
      <c r="NZA143" s="343"/>
      <c r="NZB143" s="343"/>
      <c r="NZC143" s="343"/>
      <c r="NZD143" s="343"/>
      <c r="NZE143" s="343"/>
      <c r="NZF143" s="343"/>
      <c r="NZG143" s="343"/>
      <c r="NZH143" s="343"/>
      <c r="NZI143" s="343"/>
      <c r="NZJ143" s="343"/>
      <c r="NZK143" s="343"/>
      <c r="NZL143" s="343"/>
      <c r="NZM143" s="343"/>
      <c r="NZN143" s="343"/>
      <c r="NZO143" s="343"/>
      <c r="NZP143" s="343"/>
      <c r="NZQ143" s="343"/>
      <c r="NZR143" s="343"/>
      <c r="NZS143" s="343"/>
      <c r="NZT143" s="343"/>
      <c r="NZU143" s="343"/>
      <c r="NZV143" s="343"/>
      <c r="NZW143" s="343"/>
      <c r="NZX143" s="343"/>
      <c r="NZY143" s="343"/>
      <c r="NZZ143" s="343"/>
      <c r="OAA143" s="343"/>
      <c r="OAB143" s="343"/>
      <c r="OAC143" s="343"/>
      <c r="OAD143" s="343"/>
      <c r="OAE143" s="343"/>
      <c r="OAF143" s="343"/>
      <c r="OAG143" s="343"/>
      <c r="OAH143" s="343"/>
      <c r="OAI143" s="343"/>
      <c r="OAJ143" s="343"/>
      <c r="OAK143" s="343"/>
      <c r="OAL143" s="343"/>
      <c r="OAM143" s="343"/>
      <c r="OAN143" s="343"/>
      <c r="OAO143" s="343"/>
      <c r="OAP143" s="343"/>
      <c r="OAQ143" s="343"/>
      <c r="OAR143" s="343"/>
      <c r="OAS143" s="343"/>
      <c r="OAT143" s="343"/>
      <c r="OAU143" s="343"/>
      <c r="OAV143" s="343"/>
      <c r="OAW143" s="343"/>
      <c r="OAX143" s="343"/>
      <c r="OAY143" s="343"/>
      <c r="OAZ143" s="343"/>
      <c r="OBA143" s="343"/>
      <c r="OBB143" s="343"/>
      <c r="OBC143" s="343"/>
      <c r="OBD143" s="343"/>
      <c r="OBE143" s="343"/>
      <c r="OBF143" s="343"/>
      <c r="OBG143" s="343"/>
      <c r="OBH143" s="343"/>
      <c r="OBI143" s="343"/>
      <c r="OBJ143" s="343"/>
      <c r="OBK143" s="343"/>
      <c r="OBL143" s="343"/>
      <c r="OBM143" s="343"/>
      <c r="OBN143" s="343"/>
      <c r="OBO143" s="343"/>
      <c r="OBP143" s="343"/>
      <c r="OBQ143" s="343"/>
      <c r="OBR143" s="343"/>
      <c r="OBS143" s="343"/>
      <c r="OBT143" s="343"/>
      <c r="OBU143" s="343"/>
      <c r="OBV143" s="343"/>
      <c r="OBW143" s="343"/>
      <c r="OBX143" s="343"/>
      <c r="OBY143" s="343"/>
      <c r="OBZ143" s="343"/>
      <c r="OCA143" s="343"/>
      <c r="OCB143" s="343"/>
      <c r="OCC143" s="343"/>
      <c r="OCD143" s="343"/>
      <c r="OCE143" s="343"/>
      <c r="OCF143" s="343"/>
      <c r="OCG143" s="343"/>
      <c r="OCH143" s="343"/>
      <c r="OCI143" s="343"/>
      <c r="OCJ143" s="343"/>
      <c r="OCK143" s="343"/>
      <c r="OCL143" s="343"/>
      <c r="OCM143" s="343"/>
      <c r="OCN143" s="343"/>
      <c r="OCO143" s="343"/>
      <c r="OCP143" s="343"/>
      <c r="OCQ143" s="343"/>
      <c r="OCR143" s="343"/>
      <c r="OCS143" s="343"/>
      <c r="OCT143" s="343"/>
      <c r="OCU143" s="343"/>
      <c r="OCV143" s="343"/>
      <c r="OCW143" s="343"/>
      <c r="OCX143" s="343"/>
      <c r="OCY143" s="343"/>
      <c r="OCZ143" s="343"/>
      <c r="ODA143" s="343"/>
      <c r="ODB143" s="343"/>
      <c r="ODC143" s="343"/>
      <c r="ODD143" s="343"/>
      <c r="ODE143" s="343"/>
      <c r="ODF143" s="343"/>
      <c r="ODG143" s="343"/>
      <c r="ODH143" s="343"/>
      <c r="ODI143" s="343"/>
      <c r="ODJ143" s="343"/>
      <c r="ODK143" s="343"/>
      <c r="ODL143" s="343"/>
      <c r="ODM143" s="343"/>
      <c r="ODN143" s="343"/>
      <c r="ODO143" s="343"/>
      <c r="ODP143" s="343"/>
      <c r="ODQ143" s="343"/>
      <c r="ODR143" s="343"/>
      <c r="ODS143" s="343"/>
      <c r="ODT143" s="343"/>
      <c r="ODU143" s="343"/>
      <c r="ODV143" s="343"/>
      <c r="ODW143" s="343"/>
      <c r="ODX143" s="343"/>
      <c r="ODY143" s="343"/>
      <c r="ODZ143" s="343"/>
      <c r="OEA143" s="343"/>
      <c r="OEB143" s="343"/>
      <c r="OEC143" s="343"/>
      <c r="OED143" s="343"/>
      <c r="OEE143" s="343"/>
      <c r="OEF143" s="343"/>
      <c r="OEG143" s="343"/>
      <c r="OEH143" s="343"/>
      <c r="OEI143" s="343"/>
      <c r="OEJ143" s="343"/>
      <c r="OEK143" s="343"/>
      <c r="OEL143" s="343"/>
      <c r="OEM143" s="343"/>
      <c r="OEN143" s="343"/>
      <c r="OEO143" s="343"/>
      <c r="OEP143" s="343"/>
      <c r="OEQ143" s="343"/>
      <c r="OER143" s="343"/>
      <c r="OES143" s="343"/>
      <c r="OET143" s="343"/>
      <c r="OEU143" s="343"/>
      <c r="OEV143" s="343"/>
      <c r="OEW143" s="343"/>
      <c r="OEX143" s="343"/>
      <c r="OEY143" s="343"/>
      <c r="OEZ143" s="343"/>
      <c r="OFA143" s="343"/>
      <c r="OFB143" s="343"/>
      <c r="OFC143" s="343"/>
      <c r="OFD143" s="343"/>
      <c r="OFE143" s="343"/>
      <c r="OFF143" s="343"/>
      <c r="OFG143" s="343"/>
      <c r="OFH143" s="343"/>
      <c r="OFI143" s="343"/>
      <c r="OFJ143" s="343"/>
      <c r="OFK143" s="343"/>
      <c r="OFL143" s="343"/>
      <c r="OFM143" s="343"/>
      <c r="OFN143" s="343"/>
      <c r="OFO143" s="343"/>
      <c r="OFP143" s="343"/>
      <c r="OFQ143" s="343"/>
      <c r="OFR143" s="343"/>
      <c r="OFS143" s="343"/>
      <c r="OFT143" s="343"/>
      <c r="OFU143" s="343"/>
      <c r="OFV143" s="343"/>
      <c r="OFW143" s="343"/>
      <c r="OFX143" s="343"/>
      <c r="OFY143" s="343"/>
      <c r="OFZ143" s="343"/>
      <c r="OGA143" s="343"/>
      <c r="OGB143" s="343"/>
      <c r="OGC143" s="343"/>
      <c r="OGD143" s="343"/>
      <c r="OGE143" s="343"/>
      <c r="OGF143" s="343"/>
      <c r="OGG143" s="343"/>
      <c r="OGH143" s="343"/>
      <c r="OGI143" s="343"/>
      <c r="OGJ143" s="343"/>
      <c r="OGK143" s="343"/>
      <c r="OGL143" s="343"/>
      <c r="OGM143" s="343"/>
      <c r="OGN143" s="343"/>
      <c r="OGO143" s="343"/>
      <c r="OGP143" s="343"/>
      <c r="OGQ143" s="343"/>
      <c r="OGR143" s="343"/>
      <c r="OGS143" s="343"/>
      <c r="OGT143" s="343"/>
      <c r="OGU143" s="343"/>
      <c r="OGV143" s="343"/>
      <c r="OGW143" s="343"/>
      <c r="OGX143" s="343"/>
      <c r="OGY143" s="343"/>
      <c r="OGZ143" s="343"/>
      <c r="OHA143" s="343"/>
      <c r="OHB143" s="343"/>
      <c r="OHC143" s="343"/>
      <c r="OHD143" s="343"/>
      <c r="OHE143" s="343"/>
      <c r="OHF143" s="343"/>
      <c r="OHG143" s="343"/>
      <c r="OHH143" s="343"/>
      <c r="OHI143" s="343"/>
      <c r="OHJ143" s="343"/>
      <c r="OHK143" s="343"/>
      <c r="OHL143" s="343"/>
      <c r="OHM143" s="343"/>
      <c r="OHN143" s="343"/>
      <c r="OHO143" s="343"/>
      <c r="OHP143" s="343"/>
      <c r="OHQ143" s="343"/>
      <c r="OHR143" s="343"/>
      <c r="OHS143" s="343"/>
      <c r="OHT143" s="343"/>
      <c r="OHU143" s="343"/>
      <c r="OHV143" s="343"/>
      <c r="OHW143" s="343"/>
      <c r="OHX143" s="343"/>
      <c r="OHY143" s="343"/>
      <c r="OHZ143" s="343"/>
      <c r="OIA143" s="343"/>
      <c r="OIB143" s="343"/>
      <c r="OIC143" s="343"/>
      <c r="OID143" s="343"/>
      <c r="OIE143" s="343"/>
      <c r="OIF143" s="343"/>
      <c r="OIG143" s="343"/>
      <c r="OIH143" s="343"/>
      <c r="OII143" s="343"/>
      <c r="OIJ143" s="343"/>
      <c r="OIK143" s="343"/>
      <c r="OIL143" s="343"/>
      <c r="OIM143" s="343"/>
      <c r="OIN143" s="343"/>
      <c r="OIO143" s="343"/>
      <c r="OIP143" s="343"/>
      <c r="OIQ143" s="343"/>
      <c r="OIR143" s="343"/>
      <c r="OIS143" s="343"/>
      <c r="OIT143" s="343"/>
      <c r="OIU143" s="343"/>
      <c r="OIV143" s="343"/>
      <c r="OIW143" s="343"/>
      <c r="OIX143" s="343"/>
      <c r="OIY143" s="343"/>
      <c r="OIZ143" s="343"/>
      <c r="OJA143" s="343"/>
      <c r="OJB143" s="343"/>
      <c r="OJC143" s="343"/>
      <c r="OJD143" s="343"/>
      <c r="OJE143" s="343"/>
      <c r="OJF143" s="343"/>
      <c r="OJG143" s="343"/>
      <c r="OJH143" s="343"/>
      <c r="OJI143" s="343"/>
      <c r="OJJ143" s="343"/>
      <c r="OJK143" s="343"/>
      <c r="OJL143" s="343"/>
      <c r="OJM143" s="343"/>
      <c r="OJN143" s="343"/>
      <c r="OJO143" s="343"/>
      <c r="OJP143" s="343"/>
      <c r="OJQ143" s="343"/>
      <c r="OJR143" s="343"/>
      <c r="OJS143" s="343"/>
      <c r="OJT143" s="343"/>
      <c r="OJU143" s="343"/>
      <c r="OJV143" s="343"/>
      <c r="OJW143" s="343"/>
      <c r="OJX143" s="343"/>
      <c r="OJY143" s="343"/>
      <c r="OJZ143" s="343"/>
      <c r="OKA143" s="343"/>
      <c r="OKB143" s="343"/>
      <c r="OKC143" s="343"/>
      <c r="OKD143" s="343"/>
      <c r="OKE143" s="343"/>
      <c r="OKF143" s="343"/>
      <c r="OKG143" s="343"/>
      <c r="OKH143" s="343"/>
      <c r="OKI143" s="343"/>
      <c r="OKJ143" s="343"/>
      <c r="OKK143" s="343"/>
      <c r="OKL143" s="343"/>
      <c r="OKM143" s="343"/>
      <c r="OKN143" s="343"/>
      <c r="OKO143" s="343"/>
      <c r="OKP143" s="343"/>
      <c r="OKQ143" s="343"/>
      <c r="OKR143" s="343"/>
      <c r="OKS143" s="343"/>
      <c r="OKT143" s="343"/>
      <c r="OKU143" s="343"/>
      <c r="OKV143" s="343"/>
      <c r="OKW143" s="343"/>
      <c r="OKX143" s="343"/>
      <c r="OKY143" s="343"/>
      <c r="OKZ143" s="343"/>
      <c r="OLA143" s="343"/>
      <c r="OLB143" s="343"/>
      <c r="OLC143" s="343"/>
      <c r="OLD143" s="343"/>
      <c r="OLE143" s="343"/>
      <c r="OLF143" s="343"/>
      <c r="OLG143" s="343"/>
      <c r="OLH143" s="343"/>
      <c r="OLI143" s="343"/>
      <c r="OLJ143" s="343"/>
      <c r="OLK143" s="343"/>
      <c r="OLL143" s="343"/>
      <c r="OLM143" s="343"/>
      <c r="OLN143" s="343"/>
      <c r="OLO143" s="343"/>
      <c r="OLP143" s="343"/>
      <c r="OLQ143" s="343"/>
      <c r="OLR143" s="343"/>
      <c r="OLS143" s="343"/>
      <c r="OLT143" s="343"/>
      <c r="OLU143" s="343"/>
      <c r="OLV143" s="343"/>
      <c r="OLW143" s="343"/>
      <c r="OLX143" s="343"/>
      <c r="OLY143" s="343"/>
      <c r="OLZ143" s="343"/>
      <c r="OMA143" s="343"/>
      <c r="OMB143" s="343"/>
      <c r="OMC143" s="343"/>
      <c r="OMD143" s="343"/>
      <c r="OME143" s="343"/>
      <c r="OMF143" s="343"/>
      <c r="OMG143" s="343"/>
      <c r="OMH143" s="343"/>
      <c r="OMI143" s="343"/>
      <c r="OMJ143" s="343"/>
      <c r="OMK143" s="343"/>
      <c r="OML143" s="343"/>
      <c r="OMM143" s="343"/>
      <c r="OMN143" s="343"/>
      <c r="OMO143" s="343"/>
      <c r="OMP143" s="343"/>
      <c r="OMQ143" s="343"/>
      <c r="OMR143" s="343"/>
      <c r="OMS143" s="343"/>
      <c r="OMT143" s="343"/>
      <c r="OMU143" s="343"/>
      <c r="OMV143" s="343"/>
      <c r="OMW143" s="343"/>
      <c r="OMX143" s="343"/>
      <c r="OMY143" s="343"/>
      <c r="OMZ143" s="343"/>
      <c r="ONA143" s="343"/>
      <c r="ONB143" s="343"/>
      <c r="ONC143" s="343"/>
      <c r="OND143" s="343"/>
      <c r="ONE143" s="343"/>
      <c r="ONF143" s="343"/>
      <c r="ONG143" s="343"/>
      <c r="ONH143" s="343"/>
      <c r="ONI143" s="343"/>
      <c r="ONJ143" s="343"/>
      <c r="ONK143" s="343"/>
      <c r="ONL143" s="343"/>
      <c r="ONM143" s="343"/>
      <c r="ONN143" s="343"/>
      <c r="ONO143" s="343"/>
      <c r="ONP143" s="343"/>
      <c r="ONQ143" s="343"/>
      <c r="ONR143" s="343"/>
      <c r="ONS143" s="343"/>
      <c r="ONT143" s="343"/>
      <c r="ONU143" s="343"/>
      <c r="ONV143" s="343"/>
      <c r="ONW143" s="343"/>
      <c r="ONX143" s="343"/>
      <c r="ONY143" s="343"/>
      <c r="ONZ143" s="343"/>
      <c r="OOA143" s="343"/>
      <c r="OOB143" s="343"/>
      <c r="OOC143" s="343"/>
      <c r="OOD143" s="343"/>
      <c r="OOE143" s="343"/>
      <c r="OOF143" s="343"/>
      <c r="OOG143" s="343"/>
      <c r="OOH143" s="343"/>
      <c r="OOI143" s="343"/>
      <c r="OOJ143" s="343"/>
      <c r="OOK143" s="343"/>
      <c r="OOL143" s="343"/>
      <c r="OOM143" s="343"/>
      <c r="OON143" s="343"/>
      <c r="OOO143" s="343"/>
      <c r="OOP143" s="343"/>
      <c r="OOQ143" s="343"/>
      <c r="OOR143" s="343"/>
      <c r="OOS143" s="343"/>
      <c r="OOT143" s="343"/>
      <c r="OOU143" s="343"/>
      <c r="OOV143" s="343"/>
      <c r="OOW143" s="343"/>
      <c r="OOX143" s="343"/>
      <c r="OOY143" s="343"/>
      <c r="OOZ143" s="343"/>
      <c r="OPA143" s="343"/>
      <c r="OPB143" s="343"/>
      <c r="OPC143" s="343"/>
      <c r="OPD143" s="343"/>
      <c r="OPE143" s="343"/>
      <c r="OPF143" s="343"/>
      <c r="OPG143" s="343"/>
      <c r="OPH143" s="343"/>
      <c r="OPI143" s="343"/>
      <c r="OPJ143" s="343"/>
      <c r="OPK143" s="343"/>
      <c r="OPL143" s="343"/>
      <c r="OPM143" s="343"/>
      <c r="OPN143" s="343"/>
      <c r="OPO143" s="343"/>
      <c r="OPP143" s="343"/>
      <c r="OPQ143" s="343"/>
      <c r="OPR143" s="343"/>
      <c r="OPS143" s="343"/>
      <c r="OPT143" s="343"/>
      <c r="OPU143" s="343"/>
      <c r="OPV143" s="343"/>
      <c r="OPW143" s="343"/>
      <c r="OPX143" s="343"/>
      <c r="OPY143" s="343"/>
      <c r="OPZ143" s="343"/>
      <c r="OQA143" s="343"/>
      <c r="OQB143" s="343"/>
      <c r="OQC143" s="343"/>
      <c r="OQD143" s="343"/>
      <c r="OQE143" s="343"/>
      <c r="OQF143" s="343"/>
      <c r="OQG143" s="343"/>
      <c r="OQH143" s="343"/>
      <c r="OQI143" s="343"/>
      <c r="OQJ143" s="343"/>
      <c r="OQK143" s="343"/>
      <c r="OQL143" s="343"/>
      <c r="OQM143" s="343"/>
      <c r="OQN143" s="343"/>
      <c r="OQO143" s="343"/>
      <c r="OQP143" s="343"/>
      <c r="OQQ143" s="343"/>
      <c r="OQR143" s="343"/>
      <c r="OQS143" s="343"/>
      <c r="OQT143" s="343"/>
      <c r="OQU143" s="343"/>
      <c r="OQV143" s="343"/>
      <c r="OQW143" s="343"/>
      <c r="OQX143" s="343"/>
      <c r="OQY143" s="343"/>
      <c r="OQZ143" s="343"/>
      <c r="ORA143" s="343"/>
      <c r="ORB143" s="343"/>
      <c r="ORC143" s="343"/>
      <c r="ORD143" s="343"/>
      <c r="ORE143" s="343"/>
      <c r="ORF143" s="343"/>
      <c r="ORG143" s="343"/>
      <c r="ORH143" s="343"/>
      <c r="ORI143" s="343"/>
      <c r="ORJ143" s="343"/>
      <c r="ORK143" s="343"/>
      <c r="ORL143" s="343"/>
      <c r="ORM143" s="343"/>
      <c r="ORN143" s="343"/>
      <c r="ORO143" s="343"/>
      <c r="ORP143" s="343"/>
      <c r="ORQ143" s="343"/>
      <c r="ORR143" s="343"/>
      <c r="ORS143" s="343"/>
      <c r="ORT143" s="343"/>
      <c r="ORU143" s="343"/>
      <c r="ORV143" s="343"/>
      <c r="ORW143" s="343"/>
      <c r="ORX143" s="343"/>
      <c r="ORY143" s="343"/>
      <c r="ORZ143" s="343"/>
      <c r="OSA143" s="343"/>
      <c r="OSB143" s="343"/>
      <c r="OSC143" s="343"/>
      <c r="OSD143" s="343"/>
      <c r="OSE143" s="343"/>
      <c r="OSF143" s="343"/>
      <c r="OSG143" s="343"/>
      <c r="OSH143" s="343"/>
      <c r="OSI143" s="343"/>
      <c r="OSJ143" s="343"/>
      <c r="OSK143" s="343"/>
      <c r="OSL143" s="343"/>
      <c r="OSM143" s="343"/>
      <c r="OSN143" s="343"/>
      <c r="OSO143" s="343"/>
      <c r="OSP143" s="343"/>
      <c r="OSQ143" s="343"/>
      <c r="OSR143" s="343"/>
      <c r="OSS143" s="343"/>
      <c r="OST143" s="343"/>
      <c r="OSU143" s="343"/>
      <c r="OSV143" s="343"/>
      <c r="OSW143" s="343"/>
      <c r="OSX143" s="343"/>
      <c r="OSY143" s="343"/>
      <c r="OSZ143" s="343"/>
      <c r="OTA143" s="343"/>
      <c r="OTB143" s="343"/>
      <c r="OTC143" s="343"/>
      <c r="OTD143" s="343"/>
      <c r="OTE143" s="343"/>
      <c r="OTF143" s="343"/>
      <c r="OTG143" s="343"/>
      <c r="OTH143" s="343"/>
      <c r="OTI143" s="343"/>
      <c r="OTJ143" s="343"/>
      <c r="OTK143" s="343"/>
      <c r="OTL143" s="343"/>
      <c r="OTM143" s="343"/>
      <c r="OTN143" s="343"/>
      <c r="OTO143" s="343"/>
      <c r="OTP143" s="343"/>
      <c r="OTQ143" s="343"/>
      <c r="OTR143" s="343"/>
      <c r="OTS143" s="343"/>
      <c r="OTT143" s="343"/>
      <c r="OTU143" s="343"/>
      <c r="OTV143" s="343"/>
      <c r="OTW143" s="343"/>
      <c r="OTX143" s="343"/>
      <c r="OTY143" s="343"/>
      <c r="OTZ143" s="343"/>
      <c r="OUA143" s="343"/>
      <c r="OUB143" s="343"/>
      <c r="OUC143" s="343"/>
      <c r="OUD143" s="343"/>
      <c r="OUE143" s="343"/>
      <c r="OUF143" s="343"/>
      <c r="OUG143" s="343"/>
      <c r="OUH143" s="343"/>
      <c r="OUI143" s="343"/>
      <c r="OUJ143" s="343"/>
      <c r="OUK143" s="343"/>
      <c r="OUL143" s="343"/>
      <c r="OUM143" s="343"/>
      <c r="OUN143" s="343"/>
      <c r="OUO143" s="343"/>
      <c r="OUP143" s="343"/>
      <c r="OUQ143" s="343"/>
      <c r="OUR143" s="343"/>
      <c r="OUS143" s="343"/>
      <c r="OUT143" s="343"/>
      <c r="OUU143" s="343"/>
      <c r="OUV143" s="343"/>
      <c r="OUW143" s="343"/>
      <c r="OUX143" s="343"/>
      <c r="OUY143" s="343"/>
      <c r="OUZ143" s="343"/>
      <c r="OVA143" s="343"/>
      <c r="OVB143" s="343"/>
      <c r="OVC143" s="343"/>
      <c r="OVD143" s="343"/>
      <c r="OVE143" s="343"/>
      <c r="OVF143" s="343"/>
      <c r="OVG143" s="343"/>
      <c r="OVH143" s="343"/>
      <c r="OVI143" s="343"/>
      <c r="OVJ143" s="343"/>
      <c r="OVK143" s="343"/>
      <c r="OVL143" s="343"/>
      <c r="OVM143" s="343"/>
      <c r="OVN143" s="343"/>
      <c r="OVO143" s="343"/>
      <c r="OVP143" s="343"/>
      <c r="OVQ143" s="343"/>
      <c r="OVR143" s="343"/>
      <c r="OVS143" s="343"/>
      <c r="OVT143" s="343"/>
      <c r="OVU143" s="343"/>
      <c r="OVV143" s="343"/>
      <c r="OVW143" s="343"/>
      <c r="OVX143" s="343"/>
      <c r="OVY143" s="343"/>
      <c r="OVZ143" s="343"/>
      <c r="OWA143" s="343"/>
      <c r="OWB143" s="343"/>
      <c r="OWC143" s="343"/>
      <c r="OWD143" s="343"/>
      <c r="OWE143" s="343"/>
      <c r="OWF143" s="343"/>
      <c r="OWG143" s="343"/>
      <c r="OWH143" s="343"/>
      <c r="OWI143" s="343"/>
      <c r="OWJ143" s="343"/>
      <c r="OWK143" s="343"/>
      <c r="OWL143" s="343"/>
      <c r="OWM143" s="343"/>
      <c r="OWN143" s="343"/>
      <c r="OWO143" s="343"/>
      <c r="OWP143" s="343"/>
      <c r="OWQ143" s="343"/>
      <c r="OWR143" s="343"/>
      <c r="OWS143" s="343"/>
      <c r="OWT143" s="343"/>
      <c r="OWU143" s="343"/>
      <c r="OWV143" s="343"/>
      <c r="OWW143" s="343"/>
      <c r="OWX143" s="343"/>
      <c r="OWY143" s="343"/>
      <c r="OWZ143" s="343"/>
      <c r="OXA143" s="343"/>
      <c r="OXB143" s="343"/>
      <c r="OXC143" s="343"/>
      <c r="OXD143" s="343"/>
      <c r="OXE143" s="343"/>
      <c r="OXF143" s="343"/>
      <c r="OXG143" s="343"/>
      <c r="OXH143" s="343"/>
      <c r="OXI143" s="343"/>
      <c r="OXJ143" s="343"/>
      <c r="OXK143" s="343"/>
      <c r="OXL143" s="343"/>
      <c r="OXM143" s="343"/>
      <c r="OXN143" s="343"/>
      <c r="OXO143" s="343"/>
      <c r="OXP143" s="343"/>
      <c r="OXQ143" s="343"/>
      <c r="OXR143" s="343"/>
      <c r="OXS143" s="343"/>
      <c r="OXT143" s="343"/>
      <c r="OXU143" s="343"/>
      <c r="OXV143" s="343"/>
      <c r="OXW143" s="343"/>
      <c r="OXX143" s="343"/>
      <c r="OXY143" s="343"/>
      <c r="OXZ143" s="343"/>
      <c r="OYA143" s="343"/>
      <c r="OYB143" s="343"/>
      <c r="OYC143" s="343"/>
      <c r="OYD143" s="343"/>
      <c r="OYE143" s="343"/>
      <c r="OYF143" s="343"/>
      <c r="OYG143" s="343"/>
      <c r="OYH143" s="343"/>
      <c r="OYI143" s="343"/>
      <c r="OYJ143" s="343"/>
      <c r="OYK143" s="343"/>
      <c r="OYL143" s="343"/>
      <c r="OYM143" s="343"/>
      <c r="OYN143" s="343"/>
      <c r="OYO143" s="343"/>
      <c r="OYP143" s="343"/>
      <c r="OYQ143" s="343"/>
      <c r="OYR143" s="343"/>
      <c r="OYS143" s="343"/>
      <c r="OYT143" s="343"/>
      <c r="OYU143" s="343"/>
      <c r="OYV143" s="343"/>
      <c r="OYW143" s="343"/>
      <c r="OYX143" s="343"/>
      <c r="OYY143" s="343"/>
      <c r="OYZ143" s="343"/>
      <c r="OZA143" s="343"/>
      <c r="OZB143" s="343"/>
      <c r="OZC143" s="343"/>
      <c r="OZD143" s="343"/>
      <c r="OZE143" s="343"/>
      <c r="OZF143" s="343"/>
      <c r="OZG143" s="343"/>
      <c r="OZH143" s="343"/>
      <c r="OZI143" s="343"/>
      <c r="OZJ143" s="343"/>
      <c r="OZK143" s="343"/>
      <c r="OZL143" s="343"/>
      <c r="OZM143" s="343"/>
      <c r="OZN143" s="343"/>
      <c r="OZO143" s="343"/>
      <c r="OZP143" s="343"/>
      <c r="OZQ143" s="343"/>
      <c r="OZR143" s="343"/>
      <c r="OZS143" s="343"/>
      <c r="OZT143" s="343"/>
      <c r="OZU143" s="343"/>
      <c r="OZV143" s="343"/>
      <c r="OZW143" s="343"/>
      <c r="OZX143" s="343"/>
      <c r="OZY143" s="343"/>
      <c r="OZZ143" s="343"/>
      <c r="PAA143" s="343"/>
      <c r="PAB143" s="343"/>
      <c r="PAC143" s="343"/>
      <c r="PAD143" s="343"/>
      <c r="PAE143" s="343"/>
      <c r="PAF143" s="343"/>
      <c r="PAG143" s="343"/>
      <c r="PAH143" s="343"/>
      <c r="PAI143" s="343"/>
      <c r="PAJ143" s="343"/>
      <c r="PAK143" s="343"/>
      <c r="PAL143" s="343"/>
      <c r="PAM143" s="343"/>
      <c r="PAN143" s="343"/>
      <c r="PAO143" s="343"/>
      <c r="PAP143" s="343"/>
      <c r="PAQ143" s="343"/>
      <c r="PAR143" s="343"/>
      <c r="PAS143" s="343"/>
      <c r="PAT143" s="343"/>
      <c r="PAU143" s="343"/>
      <c r="PAV143" s="343"/>
      <c r="PAW143" s="343"/>
      <c r="PAX143" s="343"/>
      <c r="PAY143" s="343"/>
      <c r="PAZ143" s="343"/>
      <c r="PBA143" s="343"/>
      <c r="PBB143" s="343"/>
      <c r="PBC143" s="343"/>
      <c r="PBD143" s="343"/>
      <c r="PBE143" s="343"/>
      <c r="PBF143" s="343"/>
      <c r="PBG143" s="343"/>
      <c r="PBH143" s="343"/>
      <c r="PBI143" s="343"/>
      <c r="PBJ143" s="343"/>
      <c r="PBK143" s="343"/>
      <c r="PBL143" s="343"/>
      <c r="PBM143" s="343"/>
      <c r="PBN143" s="343"/>
      <c r="PBO143" s="343"/>
      <c r="PBP143" s="343"/>
      <c r="PBQ143" s="343"/>
      <c r="PBR143" s="343"/>
      <c r="PBS143" s="343"/>
      <c r="PBT143" s="343"/>
      <c r="PBU143" s="343"/>
      <c r="PBV143" s="343"/>
      <c r="PBW143" s="343"/>
      <c r="PBX143" s="343"/>
      <c r="PBY143" s="343"/>
      <c r="PBZ143" s="343"/>
      <c r="PCA143" s="343"/>
      <c r="PCB143" s="343"/>
      <c r="PCC143" s="343"/>
      <c r="PCD143" s="343"/>
      <c r="PCE143" s="343"/>
      <c r="PCF143" s="343"/>
      <c r="PCG143" s="343"/>
      <c r="PCH143" s="343"/>
      <c r="PCI143" s="343"/>
      <c r="PCJ143" s="343"/>
      <c r="PCK143" s="343"/>
      <c r="PCL143" s="343"/>
      <c r="PCM143" s="343"/>
      <c r="PCN143" s="343"/>
      <c r="PCO143" s="343"/>
      <c r="PCP143" s="343"/>
      <c r="PCQ143" s="343"/>
      <c r="PCR143" s="343"/>
      <c r="PCS143" s="343"/>
      <c r="PCT143" s="343"/>
      <c r="PCU143" s="343"/>
      <c r="PCV143" s="343"/>
      <c r="PCW143" s="343"/>
      <c r="PCX143" s="343"/>
      <c r="PCY143" s="343"/>
      <c r="PCZ143" s="343"/>
      <c r="PDA143" s="343"/>
      <c r="PDB143" s="343"/>
      <c r="PDC143" s="343"/>
      <c r="PDD143" s="343"/>
      <c r="PDE143" s="343"/>
      <c r="PDF143" s="343"/>
      <c r="PDG143" s="343"/>
      <c r="PDH143" s="343"/>
      <c r="PDI143" s="343"/>
      <c r="PDJ143" s="343"/>
      <c r="PDK143" s="343"/>
      <c r="PDL143" s="343"/>
      <c r="PDM143" s="343"/>
      <c r="PDN143" s="343"/>
      <c r="PDO143" s="343"/>
      <c r="PDP143" s="343"/>
      <c r="PDQ143" s="343"/>
      <c r="PDR143" s="343"/>
      <c r="PDS143" s="343"/>
      <c r="PDT143" s="343"/>
      <c r="PDU143" s="343"/>
      <c r="PDV143" s="343"/>
      <c r="PDW143" s="343"/>
      <c r="PDX143" s="343"/>
      <c r="PDY143" s="343"/>
      <c r="PDZ143" s="343"/>
      <c r="PEA143" s="343"/>
      <c r="PEB143" s="343"/>
      <c r="PEC143" s="343"/>
      <c r="PED143" s="343"/>
      <c r="PEE143" s="343"/>
      <c r="PEF143" s="343"/>
      <c r="PEG143" s="343"/>
      <c r="PEH143" s="343"/>
      <c r="PEI143" s="343"/>
      <c r="PEJ143" s="343"/>
      <c r="PEK143" s="343"/>
      <c r="PEL143" s="343"/>
      <c r="PEM143" s="343"/>
      <c r="PEN143" s="343"/>
      <c r="PEO143" s="343"/>
      <c r="PEP143" s="343"/>
      <c r="PEQ143" s="343"/>
      <c r="PER143" s="343"/>
      <c r="PES143" s="343"/>
      <c r="PET143" s="343"/>
      <c r="PEU143" s="343"/>
      <c r="PEV143" s="343"/>
      <c r="PEW143" s="343"/>
      <c r="PEX143" s="343"/>
      <c r="PEY143" s="343"/>
      <c r="PEZ143" s="343"/>
      <c r="PFA143" s="343"/>
      <c r="PFB143" s="343"/>
      <c r="PFC143" s="343"/>
      <c r="PFD143" s="343"/>
      <c r="PFE143" s="343"/>
      <c r="PFF143" s="343"/>
      <c r="PFG143" s="343"/>
      <c r="PFH143" s="343"/>
      <c r="PFI143" s="343"/>
      <c r="PFJ143" s="343"/>
      <c r="PFK143" s="343"/>
      <c r="PFL143" s="343"/>
      <c r="PFM143" s="343"/>
      <c r="PFN143" s="343"/>
      <c r="PFO143" s="343"/>
      <c r="PFP143" s="343"/>
      <c r="PFQ143" s="343"/>
      <c r="PFR143" s="343"/>
      <c r="PFS143" s="343"/>
      <c r="PFT143" s="343"/>
      <c r="PFU143" s="343"/>
      <c r="PFV143" s="343"/>
      <c r="PFW143" s="343"/>
      <c r="PFX143" s="343"/>
      <c r="PFY143" s="343"/>
      <c r="PFZ143" s="343"/>
      <c r="PGA143" s="343"/>
      <c r="PGB143" s="343"/>
      <c r="PGC143" s="343"/>
      <c r="PGD143" s="343"/>
      <c r="PGE143" s="343"/>
      <c r="PGF143" s="343"/>
      <c r="PGG143" s="343"/>
      <c r="PGH143" s="343"/>
      <c r="PGI143" s="343"/>
      <c r="PGJ143" s="343"/>
      <c r="PGK143" s="343"/>
      <c r="PGL143" s="343"/>
      <c r="PGM143" s="343"/>
      <c r="PGN143" s="343"/>
      <c r="PGO143" s="343"/>
      <c r="PGP143" s="343"/>
      <c r="PGQ143" s="343"/>
      <c r="PGR143" s="343"/>
      <c r="PGS143" s="343"/>
      <c r="PGT143" s="343"/>
      <c r="PGU143" s="343"/>
      <c r="PGV143" s="343"/>
      <c r="PGW143" s="343"/>
      <c r="PGX143" s="343"/>
      <c r="PGY143" s="343"/>
      <c r="PGZ143" s="343"/>
      <c r="PHA143" s="343"/>
      <c r="PHB143" s="343"/>
      <c r="PHC143" s="343"/>
      <c r="PHD143" s="343"/>
      <c r="PHE143" s="343"/>
      <c r="PHF143" s="343"/>
      <c r="PHG143" s="343"/>
      <c r="PHH143" s="343"/>
      <c r="PHI143" s="343"/>
      <c r="PHJ143" s="343"/>
      <c r="PHK143" s="343"/>
      <c r="PHL143" s="343"/>
      <c r="PHM143" s="343"/>
      <c r="PHN143" s="343"/>
      <c r="PHO143" s="343"/>
      <c r="PHP143" s="343"/>
      <c r="PHQ143" s="343"/>
      <c r="PHR143" s="343"/>
      <c r="PHS143" s="343"/>
      <c r="PHT143" s="343"/>
      <c r="PHU143" s="343"/>
      <c r="PHV143" s="343"/>
      <c r="PHW143" s="343"/>
      <c r="PHX143" s="343"/>
      <c r="PHY143" s="343"/>
      <c r="PHZ143" s="343"/>
      <c r="PIA143" s="343"/>
      <c r="PIB143" s="343"/>
      <c r="PIC143" s="343"/>
      <c r="PID143" s="343"/>
      <c r="PIE143" s="343"/>
      <c r="PIF143" s="343"/>
      <c r="PIG143" s="343"/>
      <c r="PIH143" s="343"/>
      <c r="PII143" s="343"/>
      <c r="PIJ143" s="343"/>
      <c r="PIK143" s="343"/>
      <c r="PIL143" s="343"/>
      <c r="PIM143" s="343"/>
      <c r="PIN143" s="343"/>
      <c r="PIO143" s="343"/>
      <c r="PIP143" s="343"/>
      <c r="PIQ143" s="343"/>
      <c r="PIR143" s="343"/>
      <c r="PIS143" s="343"/>
      <c r="PIT143" s="343"/>
      <c r="PIU143" s="343"/>
      <c r="PIV143" s="343"/>
      <c r="PIW143" s="343"/>
      <c r="PIX143" s="343"/>
      <c r="PIY143" s="343"/>
      <c r="PIZ143" s="343"/>
      <c r="PJA143" s="343"/>
      <c r="PJB143" s="343"/>
      <c r="PJC143" s="343"/>
      <c r="PJD143" s="343"/>
      <c r="PJE143" s="343"/>
      <c r="PJF143" s="343"/>
      <c r="PJG143" s="343"/>
      <c r="PJH143" s="343"/>
      <c r="PJI143" s="343"/>
      <c r="PJJ143" s="343"/>
      <c r="PJK143" s="343"/>
      <c r="PJL143" s="343"/>
      <c r="PJM143" s="343"/>
      <c r="PJN143" s="343"/>
      <c r="PJO143" s="343"/>
      <c r="PJP143" s="343"/>
      <c r="PJQ143" s="343"/>
      <c r="PJR143" s="343"/>
      <c r="PJS143" s="343"/>
      <c r="PJT143" s="343"/>
      <c r="PJU143" s="343"/>
      <c r="PJV143" s="343"/>
      <c r="PJW143" s="343"/>
      <c r="PJX143" s="343"/>
      <c r="PJY143" s="343"/>
      <c r="PJZ143" s="343"/>
      <c r="PKA143" s="343"/>
      <c r="PKB143" s="343"/>
      <c r="PKC143" s="343"/>
      <c r="PKD143" s="343"/>
      <c r="PKE143" s="343"/>
      <c r="PKF143" s="343"/>
      <c r="PKG143" s="343"/>
      <c r="PKH143" s="343"/>
      <c r="PKI143" s="343"/>
      <c r="PKJ143" s="343"/>
      <c r="PKK143" s="343"/>
      <c r="PKL143" s="343"/>
      <c r="PKM143" s="343"/>
      <c r="PKN143" s="343"/>
      <c r="PKO143" s="343"/>
      <c r="PKP143" s="343"/>
      <c r="PKQ143" s="343"/>
      <c r="PKR143" s="343"/>
      <c r="PKS143" s="343"/>
      <c r="PKT143" s="343"/>
      <c r="PKU143" s="343"/>
      <c r="PKV143" s="343"/>
      <c r="PKW143" s="343"/>
      <c r="PKX143" s="343"/>
      <c r="PKY143" s="343"/>
      <c r="PKZ143" s="343"/>
      <c r="PLA143" s="343"/>
      <c r="PLB143" s="343"/>
      <c r="PLC143" s="343"/>
      <c r="PLD143" s="343"/>
      <c r="PLE143" s="343"/>
      <c r="PLF143" s="343"/>
      <c r="PLG143" s="343"/>
      <c r="PLH143" s="343"/>
      <c r="PLI143" s="343"/>
      <c r="PLJ143" s="343"/>
      <c r="PLK143" s="343"/>
      <c r="PLL143" s="343"/>
      <c r="PLM143" s="343"/>
      <c r="PLN143" s="343"/>
      <c r="PLO143" s="343"/>
      <c r="PLP143" s="343"/>
      <c r="PLQ143" s="343"/>
      <c r="PLR143" s="343"/>
      <c r="PLS143" s="343"/>
      <c r="PLT143" s="343"/>
      <c r="PLU143" s="343"/>
      <c r="PLV143" s="343"/>
      <c r="PLW143" s="343"/>
      <c r="PLX143" s="343"/>
      <c r="PLY143" s="343"/>
      <c r="PLZ143" s="343"/>
      <c r="PMA143" s="343"/>
      <c r="PMB143" s="343"/>
      <c r="PMC143" s="343"/>
      <c r="PMD143" s="343"/>
      <c r="PME143" s="343"/>
      <c r="PMF143" s="343"/>
      <c r="PMG143" s="343"/>
      <c r="PMH143" s="343"/>
      <c r="PMI143" s="343"/>
      <c r="PMJ143" s="343"/>
      <c r="PMK143" s="343"/>
      <c r="PML143" s="343"/>
      <c r="PMM143" s="343"/>
      <c r="PMN143" s="343"/>
      <c r="PMO143" s="343"/>
      <c r="PMP143" s="343"/>
      <c r="PMQ143" s="343"/>
      <c r="PMR143" s="343"/>
      <c r="PMS143" s="343"/>
      <c r="PMT143" s="343"/>
      <c r="PMU143" s="343"/>
      <c r="PMV143" s="343"/>
      <c r="PMW143" s="343"/>
      <c r="PMX143" s="343"/>
      <c r="PMY143" s="343"/>
      <c r="PMZ143" s="343"/>
      <c r="PNA143" s="343"/>
      <c r="PNB143" s="343"/>
      <c r="PNC143" s="343"/>
      <c r="PND143" s="343"/>
      <c r="PNE143" s="343"/>
      <c r="PNF143" s="343"/>
      <c r="PNG143" s="343"/>
      <c r="PNH143" s="343"/>
      <c r="PNI143" s="343"/>
      <c r="PNJ143" s="343"/>
      <c r="PNK143" s="343"/>
      <c r="PNL143" s="343"/>
      <c r="PNM143" s="343"/>
      <c r="PNN143" s="343"/>
      <c r="PNO143" s="343"/>
      <c r="PNP143" s="343"/>
      <c r="PNQ143" s="343"/>
      <c r="PNR143" s="343"/>
      <c r="PNS143" s="343"/>
      <c r="PNT143" s="343"/>
      <c r="PNU143" s="343"/>
      <c r="PNV143" s="343"/>
      <c r="PNW143" s="343"/>
      <c r="PNX143" s="343"/>
      <c r="PNY143" s="343"/>
      <c r="PNZ143" s="343"/>
      <c r="POA143" s="343"/>
      <c r="POB143" s="343"/>
      <c r="POC143" s="343"/>
      <c r="POD143" s="343"/>
      <c r="POE143" s="343"/>
      <c r="POF143" s="343"/>
      <c r="POG143" s="343"/>
      <c r="POH143" s="343"/>
      <c r="POI143" s="343"/>
      <c r="POJ143" s="343"/>
      <c r="POK143" s="343"/>
      <c r="POL143" s="343"/>
      <c r="POM143" s="343"/>
      <c r="PON143" s="343"/>
      <c r="POO143" s="343"/>
      <c r="POP143" s="343"/>
      <c r="POQ143" s="343"/>
      <c r="POR143" s="343"/>
      <c r="POS143" s="343"/>
      <c r="POT143" s="343"/>
      <c r="POU143" s="343"/>
      <c r="POV143" s="343"/>
      <c r="POW143" s="343"/>
      <c r="POX143" s="343"/>
      <c r="POY143" s="343"/>
      <c r="POZ143" s="343"/>
      <c r="PPA143" s="343"/>
      <c r="PPB143" s="343"/>
      <c r="PPC143" s="343"/>
      <c r="PPD143" s="343"/>
      <c r="PPE143" s="343"/>
      <c r="PPF143" s="343"/>
      <c r="PPG143" s="343"/>
      <c r="PPH143" s="343"/>
      <c r="PPI143" s="343"/>
      <c r="PPJ143" s="343"/>
      <c r="PPK143" s="343"/>
      <c r="PPL143" s="343"/>
      <c r="PPM143" s="343"/>
      <c r="PPN143" s="343"/>
      <c r="PPO143" s="343"/>
      <c r="PPP143" s="343"/>
      <c r="PPQ143" s="343"/>
      <c r="PPR143" s="343"/>
      <c r="PPS143" s="343"/>
      <c r="PPT143" s="343"/>
      <c r="PPU143" s="343"/>
      <c r="PPV143" s="343"/>
      <c r="PPW143" s="343"/>
      <c r="PPX143" s="343"/>
      <c r="PPY143" s="343"/>
      <c r="PPZ143" s="343"/>
      <c r="PQA143" s="343"/>
      <c r="PQB143" s="343"/>
      <c r="PQC143" s="343"/>
      <c r="PQD143" s="343"/>
      <c r="PQE143" s="343"/>
      <c r="PQF143" s="343"/>
      <c r="PQG143" s="343"/>
      <c r="PQH143" s="343"/>
      <c r="PQI143" s="343"/>
      <c r="PQJ143" s="343"/>
      <c r="PQK143" s="343"/>
      <c r="PQL143" s="343"/>
      <c r="PQM143" s="343"/>
      <c r="PQN143" s="343"/>
      <c r="PQO143" s="343"/>
      <c r="PQP143" s="343"/>
      <c r="PQQ143" s="343"/>
      <c r="PQR143" s="343"/>
      <c r="PQS143" s="343"/>
      <c r="PQT143" s="343"/>
      <c r="PQU143" s="343"/>
      <c r="PQV143" s="343"/>
      <c r="PQW143" s="343"/>
      <c r="PQX143" s="343"/>
      <c r="PQY143" s="343"/>
      <c r="PQZ143" s="343"/>
      <c r="PRA143" s="343"/>
      <c r="PRB143" s="343"/>
      <c r="PRC143" s="343"/>
      <c r="PRD143" s="343"/>
      <c r="PRE143" s="343"/>
      <c r="PRF143" s="343"/>
      <c r="PRG143" s="343"/>
      <c r="PRH143" s="343"/>
      <c r="PRI143" s="343"/>
      <c r="PRJ143" s="343"/>
      <c r="PRK143" s="343"/>
      <c r="PRL143" s="343"/>
      <c r="PRM143" s="343"/>
      <c r="PRN143" s="343"/>
      <c r="PRO143" s="343"/>
      <c r="PRP143" s="343"/>
      <c r="PRQ143" s="343"/>
      <c r="PRR143" s="343"/>
      <c r="PRS143" s="343"/>
      <c r="PRT143" s="343"/>
      <c r="PRU143" s="343"/>
      <c r="PRV143" s="343"/>
      <c r="PRW143" s="343"/>
      <c r="PRX143" s="343"/>
      <c r="PRY143" s="343"/>
      <c r="PRZ143" s="343"/>
      <c r="PSA143" s="343"/>
      <c r="PSB143" s="343"/>
      <c r="PSC143" s="343"/>
      <c r="PSD143" s="343"/>
      <c r="PSE143" s="343"/>
      <c r="PSF143" s="343"/>
      <c r="PSG143" s="343"/>
      <c r="PSH143" s="343"/>
      <c r="PSI143" s="343"/>
      <c r="PSJ143" s="343"/>
      <c r="PSK143" s="343"/>
      <c r="PSL143" s="343"/>
      <c r="PSM143" s="343"/>
      <c r="PSN143" s="343"/>
      <c r="PSO143" s="343"/>
      <c r="PSP143" s="343"/>
      <c r="PSQ143" s="343"/>
      <c r="PSR143" s="343"/>
      <c r="PSS143" s="343"/>
      <c r="PST143" s="343"/>
      <c r="PSU143" s="343"/>
      <c r="PSV143" s="343"/>
      <c r="PSW143" s="343"/>
      <c r="PSX143" s="343"/>
      <c r="PSY143" s="343"/>
      <c r="PSZ143" s="343"/>
      <c r="PTA143" s="343"/>
      <c r="PTB143" s="343"/>
      <c r="PTC143" s="343"/>
      <c r="PTD143" s="343"/>
      <c r="PTE143" s="343"/>
      <c r="PTF143" s="343"/>
      <c r="PTG143" s="343"/>
      <c r="PTH143" s="343"/>
      <c r="PTI143" s="343"/>
      <c r="PTJ143" s="343"/>
      <c r="PTK143" s="343"/>
      <c r="PTL143" s="343"/>
      <c r="PTM143" s="343"/>
      <c r="PTN143" s="343"/>
      <c r="PTO143" s="343"/>
      <c r="PTP143" s="343"/>
      <c r="PTQ143" s="343"/>
      <c r="PTR143" s="343"/>
      <c r="PTS143" s="343"/>
      <c r="PTT143" s="343"/>
      <c r="PTU143" s="343"/>
      <c r="PTV143" s="343"/>
      <c r="PTW143" s="343"/>
      <c r="PTX143" s="343"/>
      <c r="PTY143" s="343"/>
      <c r="PTZ143" s="343"/>
      <c r="PUA143" s="343"/>
      <c r="PUB143" s="343"/>
      <c r="PUC143" s="343"/>
      <c r="PUD143" s="343"/>
      <c r="PUE143" s="343"/>
      <c r="PUF143" s="343"/>
      <c r="PUG143" s="343"/>
      <c r="PUH143" s="343"/>
      <c r="PUI143" s="343"/>
      <c r="PUJ143" s="343"/>
      <c r="PUK143" s="343"/>
      <c r="PUL143" s="343"/>
      <c r="PUM143" s="343"/>
      <c r="PUN143" s="343"/>
      <c r="PUO143" s="343"/>
      <c r="PUP143" s="343"/>
      <c r="PUQ143" s="343"/>
      <c r="PUR143" s="343"/>
      <c r="PUS143" s="343"/>
      <c r="PUT143" s="343"/>
      <c r="PUU143" s="343"/>
      <c r="PUV143" s="343"/>
      <c r="PUW143" s="343"/>
      <c r="PUX143" s="343"/>
      <c r="PUY143" s="343"/>
      <c r="PUZ143" s="343"/>
      <c r="PVA143" s="343"/>
      <c r="PVB143" s="343"/>
      <c r="PVC143" s="343"/>
      <c r="PVD143" s="343"/>
      <c r="PVE143" s="343"/>
      <c r="PVF143" s="343"/>
      <c r="PVG143" s="343"/>
      <c r="PVH143" s="343"/>
      <c r="PVI143" s="343"/>
      <c r="PVJ143" s="343"/>
      <c r="PVK143" s="343"/>
      <c r="PVL143" s="343"/>
      <c r="PVM143" s="343"/>
      <c r="PVN143" s="343"/>
      <c r="PVO143" s="343"/>
      <c r="PVP143" s="343"/>
      <c r="PVQ143" s="343"/>
      <c r="PVR143" s="343"/>
      <c r="PVS143" s="343"/>
      <c r="PVT143" s="343"/>
      <c r="PVU143" s="343"/>
      <c r="PVV143" s="343"/>
      <c r="PVW143" s="343"/>
      <c r="PVX143" s="343"/>
      <c r="PVY143" s="343"/>
      <c r="PVZ143" s="343"/>
      <c r="PWA143" s="343"/>
      <c r="PWB143" s="343"/>
      <c r="PWC143" s="343"/>
      <c r="PWD143" s="343"/>
      <c r="PWE143" s="343"/>
      <c r="PWF143" s="343"/>
      <c r="PWG143" s="343"/>
      <c r="PWH143" s="343"/>
      <c r="PWI143" s="343"/>
      <c r="PWJ143" s="343"/>
      <c r="PWK143" s="343"/>
      <c r="PWL143" s="343"/>
      <c r="PWM143" s="343"/>
      <c r="PWN143" s="343"/>
      <c r="PWO143" s="343"/>
      <c r="PWP143" s="343"/>
      <c r="PWQ143" s="343"/>
      <c r="PWR143" s="343"/>
      <c r="PWS143" s="343"/>
      <c r="PWT143" s="343"/>
      <c r="PWU143" s="343"/>
      <c r="PWV143" s="343"/>
      <c r="PWW143" s="343"/>
      <c r="PWX143" s="343"/>
      <c r="PWY143" s="343"/>
      <c r="PWZ143" s="343"/>
      <c r="PXA143" s="343"/>
      <c r="PXB143" s="343"/>
      <c r="PXC143" s="343"/>
      <c r="PXD143" s="343"/>
      <c r="PXE143" s="343"/>
      <c r="PXF143" s="343"/>
      <c r="PXG143" s="343"/>
      <c r="PXH143" s="343"/>
      <c r="PXI143" s="343"/>
      <c r="PXJ143" s="343"/>
      <c r="PXK143" s="343"/>
      <c r="PXL143" s="343"/>
      <c r="PXM143" s="343"/>
      <c r="PXN143" s="343"/>
      <c r="PXO143" s="343"/>
      <c r="PXP143" s="343"/>
      <c r="PXQ143" s="343"/>
      <c r="PXR143" s="343"/>
      <c r="PXS143" s="343"/>
      <c r="PXT143" s="343"/>
      <c r="PXU143" s="343"/>
      <c r="PXV143" s="343"/>
      <c r="PXW143" s="343"/>
      <c r="PXX143" s="343"/>
      <c r="PXY143" s="343"/>
      <c r="PXZ143" s="343"/>
      <c r="PYA143" s="343"/>
      <c r="PYB143" s="343"/>
      <c r="PYC143" s="343"/>
      <c r="PYD143" s="343"/>
      <c r="PYE143" s="343"/>
      <c r="PYF143" s="343"/>
      <c r="PYG143" s="343"/>
      <c r="PYH143" s="343"/>
      <c r="PYI143" s="343"/>
      <c r="PYJ143" s="343"/>
      <c r="PYK143" s="343"/>
      <c r="PYL143" s="343"/>
      <c r="PYM143" s="343"/>
      <c r="PYN143" s="343"/>
      <c r="PYO143" s="343"/>
      <c r="PYP143" s="343"/>
      <c r="PYQ143" s="343"/>
      <c r="PYR143" s="343"/>
      <c r="PYS143" s="343"/>
      <c r="PYT143" s="343"/>
      <c r="PYU143" s="343"/>
      <c r="PYV143" s="343"/>
      <c r="PYW143" s="343"/>
      <c r="PYX143" s="343"/>
      <c r="PYY143" s="343"/>
      <c r="PYZ143" s="343"/>
      <c r="PZA143" s="343"/>
      <c r="PZB143" s="343"/>
      <c r="PZC143" s="343"/>
      <c r="PZD143" s="343"/>
      <c r="PZE143" s="343"/>
      <c r="PZF143" s="343"/>
      <c r="PZG143" s="343"/>
      <c r="PZH143" s="343"/>
      <c r="PZI143" s="343"/>
      <c r="PZJ143" s="343"/>
      <c r="PZK143" s="343"/>
      <c r="PZL143" s="343"/>
      <c r="PZM143" s="343"/>
      <c r="PZN143" s="343"/>
      <c r="PZO143" s="343"/>
      <c r="PZP143" s="343"/>
      <c r="PZQ143" s="343"/>
      <c r="PZR143" s="343"/>
      <c r="PZS143" s="343"/>
      <c r="PZT143" s="343"/>
      <c r="PZU143" s="343"/>
      <c r="PZV143" s="343"/>
      <c r="PZW143" s="343"/>
      <c r="PZX143" s="343"/>
      <c r="PZY143" s="343"/>
      <c r="PZZ143" s="343"/>
      <c r="QAA143" s="343"/>
      <c r="QAB143" s="343"/>
      <c r="QAC143" s="343"/>
      <c r="QAD143" s="343"/>
      <c r="QAE143" s="343"/>
      <c r="QAF143" s="343"/>
      <c r="QAG143" s="343"/>
      <c r="QAH143" s="343"/>
      <c r="QAI143" s="343"/>
      <c r="QAJ143" s="343"/>
      <c r="QAK143" s="343"/>
      <c r="QAL143" s="343"/>
      <c r="QAM143" s="343"/>
      <c r="QAN143" s="343"/>
      <c r="QAO143" s="343"/>
      <c r="QAP143" s="343"/>
      <c r="QAQ143" s="343"/>
      <c r="QAR143" s="343"/>
      <c r="QAS143" s="343"/>
      <c r="QAT143" s="343"/>
      <c r="QAU143" s="343"/>
      <c r="QAV143" s="343"/>
      <c r="QAW143" s="343"/>
      <c r="QAX143" s="343"/>
      <c r="QAY143" s="343"/>
      <c r="QAZ143" s="343"/>
      <c r="QBA143" s="343"/>
      <c r="QBB143" s="343"/>
      <c r="QBC143" s="343"/>
      <c r="QBD143" s="343"/>
      <c r="QBE143" s="343"/>
      <c r="QBF143" s="343"/>
      <c r="QBG143" s="343"/>
      <c r="QBH143" s="343"/>
      <c r="QBI143" s="343"/>
      <c r="QBJ143" s="343"/>
      <c r="QBK143" s="343"/>
      <c r="QBL143" s="343"/>
      <c r="QBM143" s="343"/>
      <c r="QBN143" s="343"/>
      <c r="QBO143" s="343"/>
      <c r="QBP143" s="343"/>
      <c r="QBQ143" s="343"/>
      <c r="QBR143" s="343"/>
      <c r="QBS143" s="343"/>
      <c r="QBT143" s="343"/>
      <c r="QBU143" s="343"/>
      <c r="QBV143" s="343"/>
      <c r="QBW143" s="343"/>
      <c r="QBX143" s="343"/>
      <c r="QBY143" s="343"/>
      <c r="QBZ143" s="343"/>
      <c r="QCA143" s="343"/>
      <c r="QCB143" s="343"/>
      <c r="QCC143" s="343"/>
      <c r="QCD143" s="343"/>
      <c r="QCE143" s="343"/>
      <c r="QCF143" s="343"/>
      <c r="QCG143" s="343"/>
      <c r="QCH143" s="343"/>
      <c r="QCI143" s="343"/>
      <c r="QCJ143" s="343"/>
      <c r="QCK143" s="343"/>
      <c r="QCL143" s="343"/>
      <c r="QCM143" s="343"/>
      <c r="QCN143" s="343"/>
      <c r="QCO143" s="343"/>
      <c r="QCP143" s="343"/>
      <c r="QCQ143" s="343"/>
      <c r="QCR143" s="343"/>
      <c r="QCS143" s="343"/>
      <c r="QCT143" s="343"/>
      <c r="QCU143" s="343"/>
      <c r="QCV143" s="343"/>
      <c r="QCW143" s="343"/>
      <c r="QCX143" s="343"/>
      <c r="QCY143" s="343"/>
      <c r="QCZ143" s="343"/>
      <c r="QDA143" s="343"/>
      <c r="QDB143" s="343"/>
      <c r="QDC143" s="343"/>
      <c r="QDD143" s="343"/>
      <c r="QDE143" s="343"/>
      <c r="QDF143" s="343"/>
      <c r="QDG143" s="343"/>
      <c r="QDH143" s="343"/>
      <c r="QDI143" s="343"/>
      <c r="QDJ143" s="343"/>
      <c r="QDK143" s="343"/>
      <c r="QDL143" s="343"/>
      <c r="QDM143" s="343"/>
      <c r="QDN143" s="343"/>
      <c r="QDO143" s="343"/>
      <c r="QDP143" s="343"/>
      <c r="QDQ143" s="343"/>
      <c r="QDR143" s="343"/>
      <c r="QDS143" s="343"/>
      <c r="QDT143" s="343"/>
      <c r="QDU143" s="343"/>
      <c r="QDV143" s="343"/>
      <c r="QDW143" s="343"/>
      <c r="QDX143" s="343"/>
      <c r="QDY143" s="343"/>
      <c r="QDZ143" s="343"/>
      <c r="QEA143" s="343"/>
      <c r="QEB143" s="343"/>
      <c r="QEC143" s="343"/>
      <c r="QED143" s="343"/>
      <c r="QEE143" s="343"/>
      <c r="QEF143" s="343"/>
      <c r="QEG143" s="343"/>
      <c r="QEH143" s="343"/>
      <c r="QEI143" s="343"/>
      <c r="QEJ143" s="343"/>
      <c r="QEK143" s="343"/>
      <c r="QEL143" s="343"/>
      <c r="QEM143" s="343"/>
      <c r="QEN143" s="343"/>
      <c r="QEO143" s="343"/>
      <c r="QEP143" s="343"/>
      <c r="QEQ143" s="343"/>
      <c r="QER143" s="343"/>
      <c r="QES143" s="343"/>
      <c r="QET143" s="343"/>
      <c r="QEU143" s="343"/>
      <c r="QEV143" s="343"/>
      <c r="QEW143" s="343"/>
      <c r="QEX143" s="343"/>
      <c r="QEY143" s="343"/>
      <c r="QEZ143" s="343"/>
      <c r="QFA143" s="343"/>
      <c r="QFB143" s="343"/>
      <c r="QFC143" s="343"/>
      <c r="QFD143" s="343"/>
      <c r="QFE143" s="343"/>
      <c r="QFF143" s="343"/>
      <c r="QFG143" s="343"/>
      <c r="QFH143" s="343"/>
      <c r="QFI143" s="343"/>
      <c r="QFJ143" s="343"/>
      <c r="QFK143" s="343"/>
      <c r="QFL143" s="343"/>
      <c r="QFM143" s="343"/>
      <c r="QFN143" s="343"/>
      <c r="QFO143" s="343"/>
      <c r="QFP143" s="343"/>
      <c r="QFQ143" s="343"/>
      <c r="QFR143" s="343"/>
      <c r="QFS143" s="343"/>
      <c r="QFT143" s="343"/>
      <c r="QFU143" s="343"/>
      <c r="QFV143" s="343"/>
      <c r="QFW143" s="343"/>
      <c r="QFX143" s="343"/>
      <c r="QFY143" s="343"/>
      <c r="QFZ143" s="343"/>
      <c r="QGA143" s="343"/>
      <c r="QGB143" s="343"/>
      <c r="QGC143" s="343"/>
      <c r="QGD143" s="343"/>
      <c r="QGE143" s="343"/>
      <c r="QGF143" s="343"/>
      <c r="QGG143" s="343"/>
      <c r="QGH143" s="343"/>
      <c r="QGI143" s="343"/>
      <c r="QGJ143" s="343"/>
      <c r="QGK143" s="343"/>
      <c r="QGL143" s="343"/>
      <c r="QGM143" s="343"/>
      <c r="QGN143" s="343"/>
      <c r="QGO143" s="343"/>
      <c r="QGP143" s="343"/>
      <c r="QGQ143" s="343"/>
      <c r="QGR143" s="343"/>
      <c r="QGS143" s="343"/>
      <c r="QGT143" s="343"/>
      <c r="QGU143" s="343"/>
      <c r="QGV143" s="343"/>
      <c r="QGW143" s="343"/>
      <c r="QGX143" s="343"/>
      <c r="QGY143" s="343"/>
      <c r="QGZ143" s="343"/>
      <c r="QHA143" s="343"/>
      <c r="QHB143" s="343"/>
      <c r="QHC143" s="343"/>
      <c r="QHD143" s="343"/>
      <c r="QHE143" s="343"/>
      <c r="QHF143" s="343"/>
      <c r="QHG143" s="343"/>
      <c r="QHH143" s="343"/>
      <c r="QHI143" s="343"/>
      <c r="QHJ143" s="343"/>
      <c r="QHK143" s="343"/>
      <c r="QHL143" s="343"/>
      <c r="QHM143" s="343"/>
      <c r="QHN143" s="343"/>
      <c r="QHO143" s="343"/>
      <c r="QHP143" s="343"/>
      <c r="QHQ143" s="343"/>
      <c r="QHR143" s="343"/>
      <c r="QHS143" s="343"/>
      <c r="QHT143" s="343"/>
      <c r="QHU143" s="343"/>
      <c r="QHV143" s="343"/>
      <c r="QHW143" s="343"/>
      <c r="QHX143" s="343"/>
      <c r="QHY143" s="343"/>
      <c r="QHZ143" s="343"/>
      <c r="QIA143" s="343"/>
      <c r="QIB143" s="343"/>
      <c r="QIC143" s="343"/>
      <c r="QID143" s="343"/>
      <c r="QIE143" s="343"/>
      <c r="QIF143" s="343"/>
      <c r="QIG143" s="343"/>
      <c r="QIH143" s="343"/>
      <c r="QII143" s="343"/>
      <c r="QIJ143" s="343"/>
      <c r="QIK143" s="343"/>
      <c r="QIL143" s="343"/>
      <c r="QIM143" s="343"/>
      <c r="QIN143" s="343"/>
      <c r="QIO143" s="343"/>
      <c r="QIP143" s="343"/>
      <c r="QIQ143" s="343"/>
      <c r="QIR143" s="343"/>
      <c r="QIS143" s="343"/>
      <c r="QIT143" s="343"/>
      <c r="QIU143" s="343"/>
      <c r="QIV143" s="343"/>
      <c r="QIW143" s="343"/>
      <c r="QIX143" s="343"/>
      <c r="QIY143" s="343"/>
      <c r="QIZ143" s="343"/>
      <c r="QJA143" s="343"/>
      <c r="QJB143" s="343"/>
      <c r="QJC143" s="343"/>
      <c r="QJD143" s="343"/>
      <c r="QJE143" s="343"/>
      <c r="QJF143" s="343"/>
      <c r="QJG143" s="343"/>
      <c r="QJH143" s="343"/>
      <c r="QJI143" s="343"/>
      <c r="QJJ143" s="343"/>
      <c r="QJK143" s="343"/>
      <c r="QJL143" s="343"/>
      <c r="QJM143" s="343"/>
      <c r="QJN143" s="343"/>
      <c r="QJO143" s="343"/>
      <c r="QJP143" s="343"/>
      <c r="QJQ143" s="343"/>
      <c r="QJR143" s="343"/>
      <c r="QJS143" s="343"/>
      <c r="QJT143" s="343"/>
      <c r="QJU143" s="343"/>
      <c r="QJV143" s="343"/>
      <c r="QJW143" s="343"/>
      <c r="QJX143" s="343"/>
      <c r="QJY143" s="343"/>
      <c r="QJZ143" s="343"/>
      <c r="QKA143" s="343"/>
      <c r="QKB143" s="343"/>
      <c r="QKC143" s="343"/>
      <c r="QKD143" s="343"/>
      <c r="QKE143" s="343"/>
      <c r="QKF143" s="343"/>
      <c r="QKG143" s="343"/>
      <c r="QKH143" s="343"/>
      <c r="QKI143" s="343"/>
      <c r="QKJ143" s="343"/>
      <c r="QKK143" s="343"/>
      <c r="QKL143" s="343"/>
      <c r="QKM143" s="343"/>
      <c r="QKN143" s="343"/>
      <c r="QKO143" s="343"/>
      <c r="QKP143" s="343"/>
      <c r="QKQ143" s="343"/>
      <c r="QKR143" s="343"/>
      <c r="QKS143" s="343"/>
      <c r="QKT143" s="343"/>
      <c r="QKU143" s="343"/>
      <c r="QKV143" s="343"/>
      <c r="QKW143" s="343"/>
      <c r="QKX143" s="343"/>
      <c r="QKY143" s="343"/>
      <c r="QKZ143" s="343"/>
      <c r="QLA143" s="343"/>
      <c r="QLB143" s="343"/>
      <c r="QLC143" s="343"/>
      <c r="QLD143" s="343"/>
      <c r="QLE143" s="343"/>
      <c r="QLF143" s="343"/>
      <c r="QLG143" s="343"/>
      <c r="QLH143" s="343"/>
      <c r="QLI143" s="343"/>
      <c r="QLJ143" s="343"/>
      <c r="QLK143" s="343"/>
      <c r="QLL143" s="343"/>
      <c r="QLM143" s="343"/>
      <c r="QLN143" s="343"/>
      <c r="QLO143" s="343"/>
      <c r="QLP143" s="343"/>
      <c r="QLQ143" s="343"/>
      <c r="QLR143" s="343"/>
      <c r="QLS143" s="343"/>
      <c r="QLT143" s="343"/>
      <c r="QLU143" s="343"/>
      <c r="QLV143" s="343"/>
      <c r="QLW143" s="343"/>
      <c r="QLX143" s="343"/>
      <c r="QLY143" s="343"/>
      <c r="QLZ143" s="343"/>
      <c r="QMA143" s="343"/>
      <c r="QMB143" s="343"/>
      <c r="QMC143" s="343"/>
      <c r="QMD143" s="343"/>
      <c r="QME143" s="343"/>
      <c r="QMF143" s="343"/>
      <c r="QMG143" s="343"/>
      <c r="QMH143" s="343"/>
      <c r="QMI143" s="343"/>
      <c r="QMJ143" s="343"/>
      <c r="QMK143" s="343"/>
      <c r="QML143" s="343"/>
      <c r="QMM143" s="343"/>
      <c r="QMN143" s="343"/>
      <c r="QMO143" s="343"/>
      <c r="QMP143" s="343"/>
      <c r="QMQ143" s="343"/>
      <c r="QMR143" s="343"/>
      <c r="QMS143" s="343"/>
      <c r="QMT143" s="343"/>
      <c r="QMU143" s="343"/>
      <c r="QMV143" s="343"/>
      <c r="QMW143" s="343"/>
      <c r="QMX143" s="343"/>
      <c r="QMY143" s="343"/>
      <c r="QMZ143" s="343"/>
      <c r="QNA143" s="343"/>
      <c r="QNB143" s="343"/>
      <c r="QNC143" s="343"/>
      <c r="QND143" s="343"/>
      <c r="QNE143" s="343"/>
      <c r="QNF143" s="343"/>
      <c r="QNG143" s="343"/>
      <c r="QNH143" s="343"/>
      <c r="QNI143" s="343"/>
      <c r="QNJ143" s="343"/>
      <c r="QNK143" s="343"/>
      <c r="QNL143" s="343"/>
      <c r="QNM143" s="343"/>
      <c r="QNN143" s="343"/>
      <c r="QNO143" s="343"/>
      <c r="QNP143" s="343"/>
      <c r="QNQ143" s="343"/>
      <c r="QNR143" s="343"/>
      <c r="QNS143" s="343"/>
      <c r="QNT143" s="343"/>
      <c r="QNU143" s="343"/>
      <c r="QNV143" s="343"/>
      <c r="QNW143" s="343"/>
      <c r="QNX143" s="343"/>
      <c r="QNY143" s="343"/>
      <c r="QNZ143" s="343"/>
      <c r="QOA143" s="343"/>
      <c r="QOB143" s="343"/>
      <c r="QOC143" s="343"/>
      <c r="QOD143" s="343"/>
      <c r="QOE143" s="343"/>
      <c r="QOF143" s="343"/>
      <c r="QOG143" s="343"/>
      <c r="QOH143" s="343"/>
      <c r="QOI143" s="343"/>
      <c r="QOJ143" s="343"/>
      <c r="QOK143" s="343"/>
      <c r="QOL143" s="343"/>
      <c r="QOM143" s="343"/>
      <c r="QON143" s="343"/>
      <c r="QOO143" s="343"/>
      <c r="QOP143" s="343"/>
      <c r="QOQ143" s="343"/>
      <c r="QOR143" s="343"/>
      <c r="QOS143" s="343"/>
      <c r="QOT143" s="343"/>
      <c r="QOU143" s="343"/>
      <c r="QOV143" s="343"/>
      <c r="QOW143" s="343"/>
      <c r="QOX143" s="343"/>
      <c r="QOY143" s="343"/>
      <c r="QOZ143" s="343"/>
      <c r="QPA143" s="343"/>
      <c r="QPB143" s="343"/>
      <c r="QPC143" s="343"/>
      <c r="QPD143" s="343"/>
      <c r="QPE143" s="343"/>
      <c r="QPF143" s="343"/>
      <c r="QPG143" s="343"/>
      <c r="QPH143" s="343"/>
      <c r="QPI143" s="343"/>
      <c r="QPJ143" s="343"/>
      <c r="QPK143" s="343"/>
      <c r="QPL143" s="343"/>
      <c r="QPM143" s="343"/>
      <c r="QPN143" s="343"/>
      <c r="QPO143" s="343"/>
      <c r="QPP143" s="343"/>
      <c r="QPQ143" s="343"/>
      <c r="QPR143" s="343"/>
      <c r="QPS143" s="343"/>
      <c r="QPT143" s="343"/>
      <c r="QPU143" s="343"/>
      <c r="QPV143" s="343"/>
      <c r="QPW143" s="343"/>
      <c r="QPX143" s="343"/>
      <c r="QPY143" s="343"/>
      <c r="QPZ143" s="343"/>
      <c r="QQA143" s="343"/>
      <c r="QQB143" s="343"/>
      <c r="QQC143" s="343"/>
      <c r="QQD143" s="343"/>
      <c r="QQE143" s="343"/>
      <c r="QQF143" s="343"/>
      <c r="QQG143" s="343"/>
      <c r="QQH143" s="343"/>
      <c r="QQI143" s="343"/>
      <c r="QQJ143" s="343"/>
      <c r="QQK143" s="343"/>
      <c r="QQL143" s="343"/>
      <c r="QQM143" s="343"/>
      <c r="QQN143" s="343"/>
      <c r="QQO143" s="343"/>
      <c r="QQP143" s="343"/>
      <c r="QQQ143" s="343"/>
      <c r="QQR143" s="343"/>
      <c r="QQS143" s="343"/>
      <c r="QQT143" s="343"/>
      <c r="QQU143" s="343"/>
      <c r="QQV143" s="343"/>
      <c r="QQW143" s="343"/>
      <c r="QQX143" s="343"/>
      <c r="QQY143" s="343"/>
      <c r="QQZ143" s="343"/>
      <c r="QRA143" s="343"/>
      <c r="QRB143" s="343"/>
      <c r="QRC143" s="343"/>
      <c r="QRD143" s="343"/>
      <c r="QRE143" s="343"/>
      <c r="QRF143" s="343"/>
      <c r="QRG143" s="343"/>
      <c r="QRH143" s="343"/>
      <c r="QRI143" s="343"/>
      <c r="QRJ143" s="343"/>
      <c r="QRK143" s="343"/>
      <c r="QRL143" s="343"/>
      <c r="QRM143" s="343"/>
      <c r="QRN143" s="343"/>
      <c r="QRO143" s="343"/>
      <c r="QRP143" s="343"/>
      <c r="QRQ143" s="343"/>
      <c r="QRR143" s="343"/>
      <c r="QRS143" s="343"/>
      <c r="QRT143" s="343"/>
      <c r="QRU143" s="343"/>
      <c r="QRV143" s="343"/>
      <c r="QRW143" s="343"/>
      <c r="QRX143" s="343"/>
      <c r="QRY143" s="343"/>
      <c r="QRZ143" s="343"/>
      <c r="QSA143" s="343"/>
      <c r="QSB143" s="343"/>
      <c r="QSC143" s="343"/>
      <c r="QSD143" s="343"/>
      <c r="QSE143" s="343"/>
      <c r="QSF143" s="343"/>
      <c r="QSG143" s="343"/>
      <c r="QSH143" s="343"/>
      <c r="QSI143" s="343"/>
      <c r="QSJ143" s="343"/>
      <c r="QSK143" s="343"/>
      <c r="QSL143" s="343"/>
      <c r="QSM143" s="343"/>
      <c r="QSN143" s="343"/>
      <c r="QSO143" s="343"/>
      <c r="QSP143" s="343"/>
      <c r="QSQ143" s="343"/>
      <c r="QSR143" s="343"/>
      <c r="QSS143" s="343"/>
      <c r="QST143" s="343"/>
      <c r="QSU143" s="343"/>
      <c r="QSV143" s="343"/>
      <c r="QSW143" s="343"/>
      <c r="QSX143" s="343"/>
      <c r="QSY143" s="343"/>
      <c r="QSZ143" s="343"/>
      <c r="QTA143" s="343"/>
      <c r="QTB143" s="343"/>
      <c r="QTC143" s="343"/>
      <c r="QTD143" s="343"/>
      <c r="QTE143" s="343"/>
      <c r="QTF143" s="343"/>
      <c r="QTG143" s="343"/>
      <c r="QTH143" s="343"/>
      <c r="QTI143" s="343"/>
      <c r="QTJ143" s="343"/>
      <c r="QTK143" s="343"/>
      <c r="QTL143" s="343"/>
      <c r="QTM143" s="343"/>
      <c r="QTN143" s="343"/>
      <c r="QTO143" s="343"/>
      <c r="QTP143" s="343"/>
      <c r="QTQ143" s="343"/>
      <c r="QTR143" s="343"/>
      <c r="QTS143" s="343"/>
      <c r="QTT143" s="343"/>
      <c r="QTU143" s="343"/>
      <c r="QTV143" s="343"/>
      <c r="QTW143" s="343"/>
      <c r="QTX143" s="343"/>
      <c r="QTY143" s="343"/>
      <c r="QTZ143" s="343"/>
      <c r="QUA143" s="343"/>
      <c r="QUB143" s="343"/>
      <c r="QUC143" s="343"/>
      <c r="QUD143" s="343"/>
      <c r="QUE143" s="343"/>
      <c r="QUF143" s="343"/>
      <c r="QUG143" s="343"/>
      <c r="QUH143" s="343"/>
      <c r="QUI143" s="343"/>
      <c r="QUJ143" s="343"/>
      <c r="QUK143" s="343"/>
      <c r="QUL143" s="343"/>
      <c r="QUM143" s="343"/>
      <c r="QUN143" s="343"/>
      <c r="QUO143" s="343"/>
      <c r="QUP143" s="343"/>
      <c r="QUQ143" s="343"/>
      <c r="QUR143" s="343"/>
      <c r="QUS143" s="343"/>
      <c r="QUT143" s="343"/>
      <c r="QUU143" s="343"/>
      <c r="QUV143" s="343"/>
      <c r="QUW143" s="343"/>
      <c r="QUX143" s="343"/>
      <c r="QUY143" s="343"/>
      <c r="QUZ143" s="343"/>
      <c r="QVA143" s="343"/>
      <c r="QVB143" s="343"/>
      <c r="QVC143" s="343"/>
      <c r="QVD143" s="343"/>
      <c r="QVE143" s="343"/>
      <c r="QVF143" s="343"/>
      <c r="QVG143" s="343"/>
      <c r="QVH143" s="343"/>
      <c r="QVI143" s="343"/>
      <c r="QVJ143" s="343"/>
      <c r="QVK143" s="343"/>
      <c r="QVL143" s="343"/>
      <c r="QVM143" s="343"/>
      <c r="QVN143" s="343"/>
      <c r="QVO143" s="343"/>
      <c r="QVP143" s="343"/>
      <c r="QVQ143" s="343"/>
      <c r="QVR143" s="343"/>
      <c r="QVS143" s="343"/>
      <c r="QVT143" s="343"/>
      <c r="QVU143" s="343"/>
      <c r="QVV143" s="343"/>
      <c r="QVW143" s="343"/>
      <c r="QVX143" s="343"/>
      <c r="QVY143" s="343"/>
      <c r="QVZ143" s="343"/>
      <c r="QWA143" s="343"/>
      <c r="QWB143" s="343"/>
      <c r="QWC143" s="343"/>
      <c r="QWD143" s="343"/>
      <c r="QWE143" s="343"/>
      <c r="QWF143" s="343"/>
      <c r="QWG143" s="343"/>
      <c r="QWH143" s="343"/>
      <c r="QWI143" s="343"/>
      <c r="QWJ143" s="343"/>
      <c r="QWK143" s="343"/>
      <c r="QWL143" s="343"/>
      <c r="QWM143" s="343"/>
      <c r="QWN143" s="343"/>
      <c r="QWO143" s="343"/>
      <c r="QWP143" s="343"/>
      <c r="QWQ143" s="343"/>
      <c r="QWR143" s="343"/>
      <c r="QWS143" s="343"/>
      <c r="QWT143" s="343"/>
      <c r="QWU143" s="343"/>
      <c r="QWV143" s="343"/>
      <c r="QWW143" s="343"/>
      <c r="QWX143" s="343"/>
      <c r="QWY143" s="343"/>
      <c r="QWZ143" s="343"/>
      <c r="QXA143" s="343"/>
      <c r="QXB143" s="343"/>
      <c r="QXC143" s="343"/>
      <c r="QXD143" s="343"/>
      <c r="QXE143" s="343"/>
      <c r="QXF143" s="343"/>
      <c r="QXG143" s="343"/>
      <c r="QXH143" s="343"/>
      <c r="QXI143" s="343"/>
      <c r="QXJ143" s="343"/>
      <c r="QXK143" s="343"/>
      <c r="QXL143" s="343"/>
      <c r="QXM143" s="343"/>
      <c r="QXN143" s="343"/>
      <c r="QXO143" s="343"/>
      <c r="QXP143" s="343"/>
      <c r="QXQ143" s="343"/>
      <c r="QXR143" s="343"/>
      <c r="QXS143" s="343"/>
      <c r="QXT143" s="343"/>
      <c r="QXU143" s="343"/>
      <c r="QXV143" s="343"/>
      <c r="QXW143" s="343"/>
      <c r="QXX143" s="343"/>
      <c r="QXY143" s="343"/>
      <c r="QXZ143" s="343"/>
      <c r="QYA143" s="343"/>
      <c r="QYB143" s="343"/>
      <c r="QYC143" s="343"/>
      <c r="QYD143" s="343"/>
      <c r="QYE143" s="343"/>
      <c r="QYF143" s="343"/>
      <c r="QYG143" s="343"/>
      <c r="QYH143" s="343"/>
      <c r="QYI143" s="343"/>
      <c r="QYJ143" s="343"/>
      <c r="QYK143" s="343"/>
      <c r="QYL143" s="343"/>
      <c r="QYM143" s="343"/>
      <c r="QYN143" s="343"/>
      <c r="QYO143" s="343"/>
      <c r="QYP143" s="343"/>
      <c r="QYQ143" s="343"/>
      <c r="QYR143" s="343"/>
      <c r="QYS143" s="343"/>
      <c r="QYT143" s="343"/>
      <c r="QYU143" s="343"/>
      <c r="QYV143" s="343"/>
      <c r="QYW143" s="343"/>
      <c r="QYX143" s="343"/>
      <c r="QYY143" s="343"/>
      <c r="QYZ143" s="343"/>
      <c r="QZA143" s="343"/>
      <c r="QZB143" s="343"/>
      <c r="QZC143" s="343"/>
      <c r="QZD143" s="343"/>
      <c r="QZE143" s="343"/>
      <c r="QZF143" s="343"/>
      <c r="QZG143" s="343"/>
      <c r="QZH143" s="343"/>
      <c r="QZI143" s="343"/>
      <c r="QZJ143" s="343"/>
      <c r="QZK143" s="343"/>
      <c r="QZL143" s="343"/>
      <c r="QZM143" s="343"/>
      <c r="QZN143" s="343"/>
      <c r="QZO143" s="343"/>
      <c r="QZP143" s="343"/>
      <c r="QZQ143" s="343"/>
      <c r="QZR143" s="343"/>
      <c r="QZS143" s="343"/>
      <c r="QZT143" s="343"/>
      <c r="QZU143" s="343"/>
      <c r="QZV143" s="343"/>
      <c r="QZW143" s="343"/>
      <c r="QZX143" s="343"/>
      <c r="QZY143" s="343"/>
      <c r="QZZ143" s="343"/>
      <c r="RAA143" s="343"/>
      <c r="RAB143" s="343"/>
      <c r="RAC143" s="343"/>
      <c r="RAD143" s="343"/>
      <c r="RAE143" s="343"/>
      <c r="RAF143" s="343"/>
      <c r="RAG143" s="343"/>
      <c r="RAH143" s="343"/>
      <c r="RAI143" s="343"/>
      <c r="RAJ143" s="343"/>
      <c r="RAK143" s="343"/>
      <c r="RAL143" s="343"/>
      <c r="RAM143" s="343"/>
      <c r="RAN143" s="343"/>
      <c r="RAO143" s="343"/>
      <c r="RAP143" s="343"/>
      <c r="RAQ143" s="343"/>
      <c r="RAR143" s="343"/>
      <c r="RAS143" s="343"/>
      <c r="RAT143" s="343"/>
      <c r="RAU143" s="343"/>
      <c r="RAV143" s="343"/>
      <c r="RAW143" s="343"/>
      <c r="RAX143" s="343"/>
      <c r="RAY143" s="343"/>
      <c r="RAZ143" s="343"/>
      <c r="RBA143" s="343"/>
      <c r="RBB143" s="343"/>
      <c r="RBC143" s="343"/>
      <c r="RBD143" s="343"/>
      <c r="RBE143" s="343"/>
      <c r="RBF143" s="343"/>
      <c r="RBG143" s="343"/>
      <c r="RBH143" s="343"/>
      <c r="RBI143" s="343"/>
      <c r="RBJ143" s="343"/>
      <c r="RBK143" s="343"/>
      <c r="RBL143" s="343"/>
      <c r="RBM143" s="343"/>
      <c r="RBN143" s="343"/>
      <c r="RBO143" s="343"/>
      <c r="RBP143" s="343"/>
      <c r="RBQ143" s="343"/>
      <c r="RBR143" s="343"/>
      <c r="RBS143" s="343"/>
      <c r="RBT143" s="343"/>
      <c r="RBU143" s="343"/>
      <c r="RBV143" s="343"/>
      <c r="RBW143" s="343"/>
      <c r="RBX143" s="343"/>
      <c r="RBY143" s="343"/>
      <c r="RBZ143" s="343"/>
      <c r="RCA143" s="343"/>
      <c r="RCB143" s="343"/>
      <c r="RCC143" s="343"/>
      <c r="RCD143" s="343"/>
      <c r="RCE143" s="343"/>
      <c r="RCF143" s="343"/>
      <c r="RCG143" s="343"/>
      <c r="RCH143" s="343"/>
      <c r="RCI143" s="343"/>
      <c r="RCJ143" s="343"/>
      <c r="RCK143" s="343"/>
      <c r="RCL143" s="343"/>
      <c r="RCM143" s="343"/>
      <c r="RCN143" s="343"/>
      <c r="RCO143" s="343"/>
      <c r="RCP143" s="343"/>
      <c r="RCQ143" s="343"/>
      <c r="RCR143" s="343"/>
      <c r="RCS143" s="343"/>
      <c r="RCT143" s="343"/>
      <c r="RCU143" s="343"/>
      <c r="RCV143" s="343"/>
      <c r="RCW143" s="343"/>
      <c r="RCX143" s="343"/>
      <c r="RCY143" s="343"/>
      <c r="RCZ143" s="343"/>
      <c r="RDA143" s="343"/>
      <c r="RDB143" s="343"/>
      <c r="RDC143" s="343"/>
      <c r="RDD143" s="343"/>
      <c r="RDE143" s="343"/>
      <c r="RDF143" s="343"/>
      <c r="RDG143" s="343"/>
      <c r="RDH143" s="343"/>
      <c r="RDI143" s="343"/>
      <c r="RDJ143" s="343"/>
      <c r="RDK143" s="343"/>
      <c r="RDL143" s="343"/>
      <c r="RDM143" s="343"/>
      <c r="RDN143" s="343"/>
      <c r="RDO143" s="343"/>
      <c r="RDP143" s="343"/>
      <c r="RDQ143" s="343"/>
      <c r="RDR143" s="343"/>
      <c r="RDS143" s="343"/>
      <c r="RDT143" s="343"/>
      <c r="RDU143" s="343"/>
      <c r="RDV143" s="343"/>
      <c r="RDW143" s="343"/>
      <c r="RDX143" s="343"/>
      <c r="RDY143" s="343"/>
      <c r="RDZ143" s="343"/>
      <c r="REA143" s="343"/>
      <c r="REB143" s="343"/>
      <c r="REC143" s="343"/>
      <c r="RED143" s="343"/>
      <c r="REE143" s="343"/>
      <c r="REF143" s="343"/>
      <c r="REG143" s="343"/>
      <c r="REH143" s="343"/>
      <c r="REI143" s="343"/>
      <c r="REJ143" s="343"/>
      <c r="REK143" s="343"/>
      <c r="REL143" s="343"/>
      <c r="REM143" s="343"/>
      <c r="REN143" s="343"/>
      <c r="REO143" s="343"/>
      <c r="REP143" s="343"/>
      <c r="REQ143" s="343"/>
      <c r="RER143" s="343"/>
      <c r="RES143" s="343"/>
      <c r="RET143" s="343"/>
      <c r="REU143" s="343"/>
      <c r="REV143" s="343"/>
      <c r="REW143" s="343"/>
      <c r="REX143" s="343"/>
      <c r="REY143" s="343"/>
      <c r="REZ143" s="343"/>
      <c r="RFA143" s="343"/>
      <c r="RFB143" s="343"/>
      <c r="RFC143" s="343"/>
      <c r="RFD143" s="343"/>
      <c r="RFE143" s="343"/>
      <c r="RFF143" s="343"/>
      <c r="RFG143" s="343"/>
      <c r="RFH143" s="343"/>
      <c r="RFI143" s="343"/>
      <c r="RFJ143" s="343"/>
      <c r="RFK143" s="343"/>
      <c r="RFL143" s="343"/>
      <c r="RFM143" s="343"/>
      <c r="RFN143" s="343"/>
      <c r="RFO143" s="343"/>
      <c r="RFP143" s="343"/>
      <c r="RFQ143" s="343"/>
      <c r="RFR143" s="343"/>
      <c r="RFS143" s="343"/>
      <c r="RFT143" s="343"/>
      <c r="RFU143" s="343"/>
      <c r="RFV143" s="343"/>
      <c r="RFW143" s="343"/>
      <c r="RFX143" s="343"/>
      <c r="RFY143" s="343"/>
      <c r="RFZ143" s="343"/>
      <c r="RGA143" s="343"/>
      <c r="RGB143" s="343"/>
      <c r="RGC143" s="343"/>
      <c r="RGD143" s="343"/>
      <c r="RGE143" s="343"/>
      <c r="RGF143" s="343"/>
      <c r="RGG143" s="343"/>
      <c r="RGH143" s="343"/>
      <c r="RGI143" s="343"/>
      <c r="RGJ143" s="343"/>
      <c r="RGK143" s="343"/>
      <c r="RGL143" s="343"/>
      <c r="RGM143" s="343"/>
      <c r="RGN143" s="343"/>
      <c r="RGO143" s="343"/>
      <c r="RGP143" s="343"/>
      <c r="RGQ143" s="343"/>
      <c r="RGR143" s="343"/>
      <c r="RGS143" s="343"/>
      <c r="RGT143" s="343"/>
      <c r="RGU143" s="343"/>
      <c r="RGV143" s="343"/>
      <c r="RGW143" s="343"/>
      <c r="RGX143" s="343"/>
      <c r="RGY143" s="343"/>
      <c r="RGZ143" s="343"/>
      <c r="RHA143" s="343"/>
      <c r="RHB143" s="343"/>
      <c r="RHC143" s="343"/>
      <c r="RHD143" s="343"/>
      <c r="RHE143" s="343"/>
      <c r="RHF143" s="343"/>
      <c r="RHG143" s="343"/>
      <c r="RHH143" s="343"/>
      <c r="RHI143" s="343"/>
      <c r="RHJ143" s="343"/>
      <c r="RHK143" s="343"/>
      <c r="RHL143" s="343"/>
      <c r="RHM143" s="343"/>
      <c r="RHN143" s="343"/>
      <c r="RHO143" s="343"/>
      <c r="RHP143" s="343"/>
      <c r="RHQ143" s="343"/>
      <c r="RHR143" s="343"/>
      <c r="RHS143" s="343"/>
      <c r="RHT143" s="343"/>
      <c r="RHU143" s="343"/>
      <c r="RHV143" s="343"/>
      <c r="RHW143" s="343"/>
      <c r="RHX143" s="343"/>
      <c r="RHY143" s="343"/>
      <c r="RHZ143" s="343"/>
      <c r="RIA143" s="343"/>
      <c r="RIB143" s="343"/>
      <c r="RIC143" s="343"/>
      <c r="RID143" s="343"/>
      <c r="RIE143" s="343"/>
      <c r="RIF143" s="343"/>
      <c r="RIG143" s="343"/>
      <c r="RIH143" s="343"/>
      <c r="RII143" s="343"/>
      <c r="RIJ143" s="343"/>
      <c r="RIK143" s="343"/>
      <c r="RIL143" s="343"/>
      <c r="RIM143" s="343"/>
      <c r="RIN143" s="343"/>
      <c r="RIO143" s="343"/>
      <c r="RIP143" s="343"/>
      <c r="RIQ143" s="343"/>
      <c r="RIR143" s="343"/>
      <c r="RIS143" s="343"/>
      <c r="RIT143" s="343"/>
      <c r="RIU143" s="343"/>
      <c r="RIV143" s="343"/>
      <c r="RIW143" s="343"/>
      <c r="RIX143" s="343"/>
      <c r="RIY143" s="343"/>
      <c r="RIZ143" s="343"/>
      <c r="RJA143" s="343"/>
      <c r="RJB143" s="343"/>
      <c r="RJC143" s="343"/>
      <c r="RJD143" s="343"/>
      <c r="RJE143" s="343"/>
      <c r="RJF143" s="343"/>
      <c r="RJG143" s="343"/>
      <c r="RJH143" s="343"/>
      <c r="RJI143" s="343"/>
      <c r="RJJ143" s="343"/>
      <c r="RJK143" s="343"/>
      <c r="RJL143" s="343"/>
      <c r="RJM143" s="343"/>
      <c r="RJN143" s="343"/>
      <c r="RJO143" s="343"/>
      <c r="RJP143" s="343"/>
      <c r="RJQ143" s="343"/>
      <c r="RJR143" s="343"/>
      <c r="RJS143" s="343"/>
      <c r="RJT143" s="343"/>
      <c r="RJU143" s="343"/>
      <c r="RJV143" s="343"/>
      <c r="RJW143" s="343"/>
      <c r="RJX143" s="343"/>
      <c r="RJY143" s="343"/>
      <c r="RJZ143" s="343"/>
      <c r="RKA143" s="343"/>
      <c r="RKB143" s="343"/>
      <c r="RKC143" s="343"/>
      <c r="RKD143" s="343"/>
      <c r="RKE143" s="343"/>
      <c r="RKF143" s="343"/>
      <c r="RKG143" s="343"/>
      <c r="RKH143" s="343"/>
      <c r="RKI143" s="343"/>
      <c r="RKJ143" s="343"/>
      <c r="RKK143" s="343"/>
      <c r="RKL143" s="343"/>
      <c r="RKM143" s="343"/>
      <c r="RKN143" s="343"/>
      <c r="RKO143" s="343"/>
      <c r="RKP143" s="343"/>
      <c r="RKQ143" s="343"/>
      <c r="RKR143" s="343"/>
      <c r="RKS143" s="343"/>
      <c r="RKT143" s="343"/>
      <c r="RKU143" s="343"/>
      <c r="RKV143" s="343"/>
      <c r="RKW143" s="343"/>
      <c r="RKX143" s="343"/>
      <c r="RKY143" s="343"/>
      <c r="RKZ143" s="343"/>
      <c r="RLA143" s="343"/>
      <c r="RLB143" s="343"/>
      <c r="RLC143" s="343"/>
      <c r="RLD143" s="343"/>
      <c r="RLE143" s="343"/>
      <c r="RLF143" s="343"/>
      <c r="RLG143" s="343"/>
      <c r="RLH143" s="343"/>
      <c r="RLI143" s="343"/>
      <c r="RLJ143" s="343"/>
      <c r="RLK143" s="343"/>
      <c r="RLL143" s="343"/>
      <c r="RLM143" s="343"/>
      <c r="RLN143" s="343"/>
      <c r="RLO143" s="343"/>
      <c r="RLP143" s="343"/>
      <c r="RLQ143" s="343"/>
      <c r="RLR143" s="343"/>
      <c r="RLS143" s="343"/>
      <c r="RLT143" s="343"/>
      <c r="RLU143" s="343"/>
      <c r="RLV143" s="343"/>
      <c r="RLW143" s="343"/>
      <c r="RLX143" s="343"/>
      <c r="RLY143" s="343"/>
      <c r="RLZ143" s="343"/>
      <c r="RMA143" s="343"/>
      <c r="RMB143" s="343"/>
      <c r="RMC143" s="343"/>
      <c r="RMD143" s="343"/>
      <c r="RME143" s="343"/>
      <c r="RMF143" s="343"/>
      <c r="RMG143" s="343"/>
      <c r="RMH143" s="343"/>
      <c r="RMI143" s="343"/>
      <c r="RMJ143" s="343"/>
      <c r="RMK143" s="343"/>
      <c r="RML143" s="343"/>
      <c r="RMM143" s="343"/>
      <c r="RMN143" s="343"/>
      <c r="RMO143" s="343"/>
      <c r="RMP143" s="343"/>
      <c r="RMQ143" s="343"/>
      <c r="RMR143" s="343"/>
      <c r="RMS143" s="343"/>
      <c r="RMT143" s="343"/>
      <c r="RMU143" s="343"/>
      <c r="RMV143" s="343"/>
      <c r="RMW143" s="343"/>
      <c r="RMX143" s="343"/>
      <c r="RMY143" s="343"/>
      <c r="RMZ143" s="343"/>
      <c r="RNA143" s="343"/>
      <c r="RNB143" s="343"/>
      <c r="RNC143" s="343"/>
      <c r="RND143" s="343"/>
      <c r="RNE143" s="343"/>
      <c r="RNF143" s="343"/>
      <c r="RNG143" s="343"/>
      <c r="RNH143" s="343"/>
      <c r="RNI143" s="343"/>
      <c r="RNJ143" s="343"/>
      <c r="RNK143" s="343"/>
      <c r="RNL143" s="343"/>
      <c r="RNM143" s="343"/>
      <c r="RNN143" s="343"/>
      <c r="RNO143" s="343"/>
      <c r="RNP143" s="343"/>
      <c r="RNQ143" s="343"/>
      <c r="RNR143" s="343"/>
      <c r="RNS143" s="343"/>
      <c r="RNT143" s="343"/>
      <c r="RNU143" s="343"/>
      <c r="RNV143" s="343"/>
      <c r="RNW143" s="343"/>
      <c r="RNX143" s="343"/>
      <c r="RNY143" s="343"/>
      <c r="RNZ143" s="343"/>
      <c r="ROA143" s="343"/>
      <c r="ROB143" s="343"/>
      <c r="ROC143" s="343"/>
      <c r="ROD143" s="343"/>
      <c r="ROE143" s="343"/>
      <c r="ROF143" s="343"/>
      <c r="ROG143" s="343"/>
      <c r="ROH143" s="343"/>
      <c r="ROI143" s="343"/>
      <c r="ROJ143" s="343"/>
      <c r="ROK143" s="343"/>
      <c r="ROL143" s="343"/>
      <c r="ROM143" s="343"/>
      <c r="RON143" s="343"/>
      <c r="ROO143" s="343"/>
      <c r="ROP143" s="343"/>
      <c r="ROQ143" s="343"/>
      <c r="ROR143" s="343"/>
      <c r="ROS143" s="343"/>
      <c r="ROT143" s="343"/>
      <c r="ROU143" s="343"/>
      <c r="ROV143" s="343"/>
      <c r="ROW143" s="343"/>
      <c r="ROX143" s="343"/>
      <c r="ROY143" s="343"/>
      <c r="ROZ143" s="343"/>
      <c r="RPA143" s="343"/>
      <c r="RPB143" s="343"/>
      <c r="RPC143" s="343"/>
      <c r="RPD143" s="343"/>
      <c r="RPE143" s="343"/>
      <c r="RPF143" s="343"/>
      <c r="RPG143" s="343"/>
      <c r="RPH143" s="343"/>
      <c r="RPI143" s="343"/>
      <c r="RPJ143" s="343"/>
      <c r="RPK143" s="343"/>
      <c r="RPL143" s="343"/>
      <c r="RPM143" s="343"/>
      <c r="RPN143" s="343"/>
      <c r="RPO143" s="343"/>
      <c r="RPP143" s="343"/>
      <c r="RPQ143" s="343"/>
      <c r="RPR143" s="343"/>
      <c r="RPS143" s="343"/>
      <c r="RPT143" s="343"/>
      <c r="RPU143" s="343"/>
      <c r="RPV143" s="343"/>
      <c r="RPW143" s="343"/>
      <c r="RPX143" s="343"/>
      <c r="RPY143" s="343"/>
      <c r="RPZ143" s="343"/>
      <c r="RQA143" s="343"/>
      <c r="RQB143" s="343"/>
      <c r="RQC143" s="343"/>
      <c r="RQD143" s="343"/>
      <c r="RQE143" s="343"/>
      <c r="RQF143" s="343"/>
      <c r="RQG143" s="343"/>
      <c r="RQH143" s="343"/>
      <c r="RQI143" s="343"/>
      <c r="RQJ143" s="343"/>
      <c r="RQK143" s="343"/>
      <c r="RQL143" s="343"/>
      <c r="RQM143" s="343"/>
      <c r="RQN143" s="343"/>
      <c r="RQO143" s="343"/>
      <c r="RQP143" s="343"/>
      <c r="RQQ143" s="343"/>
      <c r="RQR143" s="343"/>
      <c r="RQS143" s="343"/>
      <c r="RQT143" s="343"/>
      <c r="RQU143" s="343"/>
      <c r="RQV143" s="343"/>
      <c r="RQW143" s="343"/>
      <c r="RQX143" s="343"/>
      <c r="RQY143" s="343"/>
      <c r="RQZ143" s="343"/>
      <c r="RRA143" s="343"/>
      <c r="RRB143" s="343"/>
      <c r="RRC143" s="343"/>
      <c r="RRD143" s="343"/>
      <c r="RRE143" s="343"/>
      <c r="RRF143" s="343"/>
      <c r="RRG143" s="343"/>
      <c r="RRH143" s="343"/>
      <c r="RRI143" s="343"/>
      <c r="RRJ143" s="343"/>
      <c r="RRK143" s="343"/>
      <c r="RRL143" s="343"/>
      <c r="RRM143" s="343"/>
      <c r="RRN143" s="343"/>
      <c r="RRO143" s="343"/>
      <c r="RRP143" s="343"/>
      <c r="RRQ143" s="343"/>
      <c r="RRR143" s="343"/>
      <c r="RRS143" s="343"/>
      <c r="RRT143" s="343"/>
      <c r="RRU143" s="343"/>
      <c r="RRV143" s="343"/>
      <c r="RRW143" s="343"/>
      <c r="RRX143" s="343"/>
      <c r="RRY143" s="343"/>
      <c r="RRZ143" s="343"/>
      <c r="RSA143" s="343"/>
      <c r="RSB143" s="343"/>
      <c r="RSC143" s="343"/>
      <c r="RSD143" s="343"/>
      <c r="RSE143" s="343"/>
      <c r="RSF143" s="343"/>
      <c r="RSG143" s="343"/>
      <c r="RSH143" s="343"/>
      <c r="RSI143" s="343"/>
      <c r="RSJ143" s="343"/>
      <c r="RSK143" s="343"/>
      <c r="RSL143" s="343"/>
      <c r="RSM143" s="343"/>
      <c r="RSN143" s="343"/>
      <c r="RSO143" s="343"/>
      <c r="RSP143" s="343"/>
      <c r="RSQ143" s="343"/>
      <c r="RSR143" s="343"/>
      <c r="RSS143" s="343"/>
      <c r="RST143" s="343"/>
      <c r="RSU143" s="343"/>
      <c r="RSV143" s="343"/>
      <c r="RSW143" s="343"/>
      <c r="RSX143" s="343"/>
      <c r="RSY143" s="343"/>
      <c r="RSZ143" s="343"/>
      <c r="RTA143" s="343"/>
      <c r="RTB143" s="343"/>
      <c r="RTC143" s="343"/>
      <c r="RTD143" s="343"/>
      <c r="RTE143" s="343"/>
      <c r="RTF143" s="343"/>
      <c r="RTG143" s="343"/>
      <c r="RTH143" s="343"/>
      <c r="RTI143" s="343"/>
      <c r="RTJ143" s="343"/>
      <c r="RTK143" s="343"/>
      <c r="RTL143" s="343"/>
      <c r="RTM143" s="343"/>
      <c r="RTN143" s="343"/>
      <c r="RTO143" s="343"/>
      <c r="RTP143" s="343"/>
      <c r="RTQ143" s="343"/>
      <c r="RTR143" s="343"/>
      <c r="RTS143" s="343"/>
      <c r="RTT143" s="343"/>
      <c r="RTU143" s="343"/>
      <c r="RTV143" s="343"/>
      <c r="RTW143" s="343"/>
      <c r="RTX143" s="343"/>
      <c r="RTY143" s="343"/>
      <c r="RTZ143" s="343"/>
      <c r="RUA143" s="343"/>
      <c r="RUB143" s="343"/>
      <c r="RUC143" s="343"/>
      <c r="RUD143" s="343"/>
      <c r="RUE143" s="343"/>
      <c r="RUF143" s="343"/>
      <c r="RUG143" s="343"/>
      <c r="RUH143" s="343"/>
      <c r="RUI143" s="343"/>
      <c r="RUJ143" s="343"/>
      <c r="RUK143" s="343"/>
      <c r="RUL143" s="343"/>
      <c r="RUM143" s="343"/>
      <c r="RUN143" s="343"/>
      <c r="RUO143" s="343"/>
      <c r="RUP143" s="343"/>
      <c r="RUQ143" s="343"/>
      <c r="RUR143" s="343"/>
      <c r="RUS143" s="343"/>
      <c r="RUT143" s="343"/>
      <c r="RUU143" s="343"/>
      <c r="RUV143" s="343"/>
      <c r="RUW143" s="343"/>
      <c r="RUX143" s="343"/>
      <c r="RUY143" s="343"/>
      <c r="RUZ143" s="343"/>
      <c r="RVA143" s="343"/>
      <c r="RVB143" s="343"/>
      <c r="RVC143" s="343"/>
      <c r="RVD143" s="343"/>
      <c r="RVE143" s="343"/>
      <c r="RVF143" s="343"/>
      <c r="RVG143" s="343"/>
      <c r="RVH143" s="343"/>
      <c r="RVI143" s="343"/>
      <c r="RVJ143" s="343"/>
      <c r="RVK143" s="343"/>
      <c r="RVL143" s="343"/>
      <c r="RVM143" s="343"/>
      <c r="RVN143" s="343"/>
      <c r="RVO143" s="343"/>
      <c r="RVP143" s="343"/>
      <c r="RVQ143" s="343"/>
      <c r="RVR143" s="343"/>
      <c r="RVS143" s="343"/>
      <c r="RVT143" s="343"/>
      <c r="RVU143" s="343"/>
      <c r="RVV143" s="343"/>
      <c r="RVW143" s="343"/>
      <c r="RVX143" s="343"/>
      <c r="RVY143" s="343"/>
      <c r="RVZ143" s="343"/>
      <c r="RWA143" s="343"/>
      <c r="RWB143" s="343"/>
      <c r="RWC143" s="343"/>
      <c r="RWD143" s="343"/>
      <c r="RWE143" s="343"/>
      <c r="RWF143" s="343"/>
      <c r="RWG143" s="343"/>
      <c r="RWH143" s="343"/>
      <c r="RWI143" s="343"/>
      <c r="RWJ143" s="343"/>
      <c r="RWK143" s="343"/>
      <c r="RWL143" s="343"/>
      <c r="RWM143" s="343"/>
      <c r="RWN143" s="343"/>
      <c r="RWO143" s="343"/>
      <c r="RWP143" s="343"/>
      <c r="RWQ143" s="343"/>
      <c r="RWR143" s="343"/>
      <c r="RWS143" s="343"/>
      <c r="RWT143" s="343"/>
      <c r="RWU143" s="343"/>
      <c r="RWV143" s="343"/>
      <c r="RWW143" s="343"/>
      <c r="RWX143" s="343"/>
      <c r="RWY143" s="343"/>
      <c r="RWZ143" s="343"/>
      <c r="RXA143" s="343"/>
      <c r="RXB143" s="343"/>
      <c r="RXC143" s="343"/>
      <c r="RXD143" s="343"/>
      <c r="RXE143" s="343"/>
      <c r="RXF143" s="343"/>
      <c r="RXG143" s="343"/>
      <c r="RXH143" s="343"/>
      <c r="RXI143" s="343"/>
      <c r="RXJ143" s="343"/>
      <c r="RXK143" s="343"/>
      <c r="RXL143" s="343"/>
      <c r="RXM143" s="343"/>
      <c r="RXN143" s="343"/>
      <c r="RXO143" s="343"/>
      <c r="RXP143" s="343"/>
      <c r="RXQ143" s="343"/>
      <c r="RXR143" s="343"/>
      <c r="RXS143" s="343"/>
      <c r="RXT143" s="343"/>
      <c r="RXU143" s="343"/>
      <c r="RXV143" s="343"/>
      <c r="RXW143" s="343"/>
      <c r="RXX143" s="343"/>
      <c r="RXY143" s="343"/>
      <c r="RXZ143" s="343"/>
      <c r="RYA143" s="343"/>
      <c r="RYB143" s="343"/>
      <c r="RYC143" s="343"/>
      <c r="RYD143" s="343"/>
      <c r="RYE143" s="343"/>
      <c r="RYF143" s="343"/>
      <c r="RYG143" s="343"/>
      <c r="RYH143" s="343"/>
      <c r="RYI143" s="343"/>
      <c r="RYJ143" s="343"/>
      <c r="RYK143" s="343"/>
      <c r="RYL143" s="343"/>
      <c r="RYM143" s="343"/>
      <c r="RYN143" s="343"/>
      <c r="RYO143" s="343"/>
      <c r="RYP143" s="343"/>
      <c r="RYQ143" s="343"/>
      <c r="RYR143" s="343"/>
      <c r="RYS143" s="343"/>
      <c r="RYT143" s="343"/>
      <c r="RYU143" s="343"/>
      <c r="RYV143" s="343"/>
      <c r="RYW143" s="343"/>
      <c r="RYX143" s="343"/>
      <c r="RYY143" s="343"/>
      <c r="RYZ143" s="343"/>
      <c r="RZA143" s="343"/>
      <c r="RZB143" s="343"/>
      <c r="RZC143" s="343"/>
      <c r="RZD143" s="343"/>
      <c r="RZE143" s="343"/>
      <c r="RZF143" s="343"/>
      <c r="RZG143" s="343"/>
      <c r="RZH143" s="343"/>
      <c r="RZI143" s="343"/>
      <c r="RZJ143" s="343"/>
      <c r="RZK143" s="343"/>
      <c r="RZL143" s="343"/>
      <c r="RZM143" s="343"/>
      <c r="RZN143" s="343"/>
      <c r="RZO143" s="343"/>
      <c r="RZP143" s="343"/>
      <c r="RZQ143" s="343"/>
      <c r="RZR143" s="343"/>
      <c r="RZS143" s="343"/>
      <c r="RZT143" s="343"/>
      <c r="RZU143" s="343"/>
      <c r="RZV143" s="343"/>
      <c r="RZW143" s="343"/>
      <c r="RZX143" s="343"/>
      <c r="RZY143" s="343"/>
      <c r="RZZ143" s="343"/>
      <c r="SAA143" s="343"/>
      <c r="SAB143" s="343"/>
      <c r="SAC143" s="343"/>
      <c r="SAD143" s="343"/>
      <c r="SAE143" s="343"/>
      <c r="SAF143" s="343"/>
      <c r="SAG143" s="343"/>
      <c r="SAH143" s="343"/>
      <c r="SAI143" s="343"/>
      <c r="SAJ143" s="343"/>
      <c r="SAK143" s="343"/>
      <c r="SAL143" s="343"/>
      <c r="SAM143" s="343"/>
      <c r="SAN143" s="343"/>
      <c r="SAO143" s="343"/>
      <c r="SAP143" s="343"/>
      <c r="SAQ143" s="343"/>
      <c r="SAR143" s="343"/>
      <c r="SAS143" s="343"/>
      <c r="SAT143" s="343"/>
      <c r="SAU143" s="343"/>
      <c r="SAV143" s="343"/>
      <c r="SAW143" s="343"/>
      <c r="SAX143" s="343"/>
      <c r="SAY143" s="343"/>
      <c r="SAZ143" s="343"/>
      <c r="SBA143" s="343"/>
      <c r="SBB143" s="343"/>
      <c r="SBC143" s="343"/>
      <c r="SBD143" s="343"/>
      <c r="SBE143" s="343"/>
      <c r="SBF143" s="343"/>
      <c r="SBG143" s="343"/>
      <c r="SBH143" s="343"/>
      <c r="SBI143" s="343"/>
      <c r="SBJ143" s="343"/>
      <c r="SBK143" s="343"/>
      <c r="SBL143" s="343"/>
      <c r="SBM143" s="343"/>
      <c r="SBN143" s="343"/>
      <c r="SBO143" s="343"/>
      <c r="SBP143" s="343"/>
      <c r="SBQ143" s="343"/>
      <c r="SBR143" s="343"/>
      <c r="SBS143" s="343"/>
      <c r="SBT143" s="343"/>
      <c r="SBU143" s="343"/>
      <c r="SBV143" s="343"/>
      <c r="SBW143" s="343"/>
      <c r="SBX143" s="343"/>
      <c r="SBY143" s="343"/>
      <c r="SBZ143" s="343"/>
      <c r="SCA143" s="343"/>
      <c r="SCB143" s="343"/>
      <c r="SCC143" s="343"/>
      <c r="SCD143" s="343"/>
      <c r="SCE143" s="343"/>
      <c r="SCF143" s="343"/>
      <c r="SCG143" s="343"/>
      <c r="SCH143" s="343"/>
      <c r="SCI143" s="343"/>
      <c r="SCJ143" s="343"/>
      <c r="SCK143" s="343"/>
      <c r="SCL143" s="343"/>
      <c r="SCM143" s="343"/>
      <c r="SCN143" s="343"/>
      <c r="SCO143" s="343"/>
      <c r="SCP143" s="343"/>
      <c r="SCQ143" s="343"/>
      <c r="SCR143" s="343"/>
      <c r="SCS143" s="343"/>
      <c r="SCT143" s="343"/>
      <c r="SCU143" s="343"/>
      <c r="SCV143" s="343"/>
      <c r="SCW143" s="343"/>
      <c r="SCX143" s="343"/>
      <c r="SCY143" s="343"/>
      <c r="SCZ143" s="343"/>
      <c r="SDA143" s="343"/>
      <c r="SDB143" s="343"/>
      <c r="SDC143" s="343"/>
      <c r="SDD143" s="343"/>
      <c r="SDE143" s="343"/>
      <c r="SDF143" s="343"/>
      <c r="SDG143" s="343"/>
      <c r="SDH143" s="343"/>
      <c r="SDI143" s="343"/>
      <c r="SDJ143" s="343"/>
      <c r="SDK143" s="343"/>
      <c r="SDL143" s="343"/>
      <c r="SDM143" s="343"/>
      <c r="SDN143" s="343"/>
      <c r="SDO143" s="343"/>
      <c r="SDP143" s="343"/>
      <c r="SDQ143" s="343"/>
      <c r="SDR143" s="343"/>
      <c r="SDS143" s="343"/>
      <c r="SDT143" s="343"/>
      <c r="SDU143" s="343"/>
      <c r="SDV143" s="343"/>
      <c r="SDW143" s="343"/>
      <c r="SDX143" s="343"/>
      <c r="SDY143" s="343"/>
      <c r="SDZ143" s="343"/>
      <c r="SEA143" s="343"/>
      <c r="SEB143" s="343"/>
      <c r="SEC143" s="343"/>
      <c r="SED143" s="343"/>
      <c r="SEE143" s="343"/>
      <c r="SEF143" s="343"/>
      <c r="SEG143" s="343"/>
      <c r="SEH143" s="343"/>
      <c r="SEI143" s="343"/>
      <c r="SEJ143" s="343"/>
      <c r="SEK143" s="343"/>
      <c r="SEL143" s="343"/>
      <c r="SEM143" s="343"/>
      <c r="SEN143" s="343"/>
      <c r="SEO143" s="343"/>
      <c r="SEP143" s="343"/>
      <c r="SEQ143" s="343"/>
      <c r="SER143" s="343"/>
      <c r="SES143" s="343"/>
      <c r="SET143" s="343"/>
      <c r="SEU143" s="343"/>
      <c r="SEV143" s="343"/>
      <c r="SEW143" s="343"/>
      <c r="SEX143" s="343"/>
      <c r="SEY143" s="343"/>
      <c r="SEZ143" s="343"/>
      <c r="SFA143" s="343"/>
      <c r="SFB143" s="343"/>
      <c r="SFC143" s="343"/>
      <c r="SFD143" s="343"/>
      <c r="SFE143" s="343"/>
      <c r="SFF143" s="343"/>
      <c r="SFG143" s="343"/>
      <c r="SFH143" s="343"/>
      <c r="SFI143" s="343"/>
      <c r="SFJ143" s="343"/>
      <c r="SFK143" s="343"/>
      <c r="SFL143" s="343"/>
      <c r="SFM143" s="343"/>
      <c r="SFN143" s="343"/>
      <c r="SFO143" s="343"/>
      <c r="SFP143" s="343"/>
      <c r="SFQ143" s="343"/>
      <c r="SFR143" s="343"/>
      <c r="SFS143" s="343"/>
      <c r="SFT143" s="343"/>
      <c r="SFU143" s="343"/>
      <c r="SFV143" s="343"/>
      <c r="SFW143" s="343"/>
      <c r="SFX143" s="343"/>
      <c r="SFY143" s="343"/>
      <c r="SFZ143" s="343"/>
      <c r="SGA143" s="343"/>
      <c r="SGB143" s="343"/>
      <c r="SGC143" s="343"/>
      <c r="SGD143" s="343"/>
      <c r="SGE143" s="343"/>
      <c r="SGF143" s="343"/>
      <c r="SGG143" s="343"/>
      <c r="SGH143" s="343"/>
      <c r="SGI143" s="343"/>
      <c r="SGJ143" s="343"/>
      <c r="SGK143" s="343"/>
      <c r="SGL143" s="343"/>
      <c r="SGM143" s="343"/>
      <c r="SGN143" s="343"/>
      <c r="SGO143" s="343"/>
      <c r="SGP143" s="343"/>
      <c r="SGQ143" s="343"/>
      <c r="SGR143" s="343"/>
      <c r="SGS143" s="343"/>
      <c r="SGT143" s="343"/>
      <c r="SGU143" s="343"/>
      <c r="SGV143" s="343"/>
      <c r="SGW143" s="343"/>
      <c r="SGX143" s="343"/>
      <c r="SGY143" s="343"/>
      <c r="SGZ143" s="343"/>
      <c r="SHA143" s="343"/>
      <c r="SHB143" s="343"/>
      <c r="SHC143" s="343"/>
      <c r="SHD143" s="343"/>
      <c r="SHE143" s="343"/>
      <c r="SHF143" s="343"/>
      <c r="SHG143" s="343"/>
      <c r="SHH143" s="343"/>
      <c r="SHI143" s="343"/>
      <c r="SHJ143" s="343"/>
      <c r="SHK143" s="343"/>
      <c r="SHL143" s="343"/>
      <c r="SHM143" s="343"/>
      <c r="SHN143" s="343"/>
      <c r="SHO143" s="343"/>
      <c r="SHP143" s="343"/>
      <c r="SHQ143" s="343"/>
      <c r="SHR143" s="343"/>
      <c r="SHS143" s="343"/>
      <c r="SHT143" s="343"/>
      <c r="SHU143" s="343"/>
      <c r="SHV143" s="343"/>
      <c r="SHW143" s="343"/>
      <c r="SHX143" s="343"/>
      <c r="SHY143" s="343"/>
      <c r="SHZ143" s="343"/>
      <c r="SIA143" s="343"/>
      <c r="SIB143" s="343"/>
      <c r="SIC143" s="343"/>
      <c r="SID143" s="343"/>
      <c r="SIE143" s="343"/>
      <c r="SIF143" s="343"/>
      <c r="SIG143" s="343"/>
      <c r="SIH143" s="343"/>
      <c r="SII143" s="343"/>
      <c r="SIJ143" s="343"/>
      <c r="SIK143" s="343"/>
      <c r="SIL143" s="343"/>
      <c r="SIM143" s="343"/>
      <c r="SIN143" s="343"/>
      <c r="SIO143" s="343"/>
      <c r="SIP143" s="343"/>
      <c r="SIQ143" s="343"/>
      <c r="SIR143" s="343"/>
      <c r="SIS143" s="343"/>
      <c r="SIT143" s="343"/>
      <c r="SIU143" s="343"/>
      <c r="SIV143" s="343"/>
      <c r="SIW143" s="343"/>
      <c r="SIX143" s="343"/>
      <c r="SIY143" s="343"/>
      <c r="SIZ143" s="343"/>
      <c r="SJA143" s="343"/>
      <c r="SJB143" s="343"/>
      <c r="SJC143" s="343"/>
      <c r="SJD143" s="343"/>
      <c r="SJE143" s="343"/>
      <c r="SJF143" s="343"/>
      <c r="SJG143" s="343"/>
      <c r="SJH143" s="343"/>
      <c r="SJI143" s="343"/>
      <c r="SJJ143" s="343"/>
      <c r="SJK143" s="343"/>
      <c r="SJL143" s="343"/>
      <c r="SJM143" s="343"/>
      <c r="SJN143" s="343"/>
      <c r="SJO143" s="343"/>
      <c r="SJP143" s="343"/>
      <c r="SJQ143" s="343"/>
      <c r="SJR143" s="343"/>
      <c r="SJS143" s="343"/>
      <c r="SJT143" s="343"/>
      <c r="SJU143" s="343"/>
      <c r="SJV143" s="343"/>
      <c r="SJW143" s="343"/>
      <c r="SJX143" s="343"/>
      <c r="SJY143" s="343"/>
      <c r="SJZ143" s="343"/>
      <c r="SKA143" s="343"/>
      <c r="SKB143" s="343"/>
      <c r="SKC143" s="343"/>
      <c r="SKD143" s="343"/>
      <c r="SKE143" s="343"/>
      <c r="SKF143" s="343"/>
      <c r="SKG143" s="343"/>
      <c r="SKH143" s="343"/>
      <c r="SKI143" s="343"/>
      <c r="SKJ143" s="343"/>
      <c r="SKK143" s="343"/>
      <c r="SKL143" s="343"/>
      <c r="SKM143" s="343"/>
      <c r="SKN143" s="343"/>
      <c r="SKO143" s="343"/>
      <c r="SKP143" s="343"/>
      <c r="SKQ143" s="343"/>
      <c r="SKR143" s="343"/>
      <c r="SKS143" s="343"/>
      <c r="SKT143" s="343"/>
      <c r="SKU143" s="343"/>
      <c r="SKV143" s="343"/>
      <c r="SKW143" s="343"/>
      <c r="SKX143" s="343"/>
      <c r="SKY143" s="343"/>
      <c r="SKZ143" s="343"/>
      <c r="SLA143" s="343"/>
      <c r="SLB143" s="343"/>
      <c r="SLC143" s="343"/>
      <c r="SLD143" s="343"/>
      <c r="SLE143" s="343"/>
      <c r="SLF143" s="343"/>
      <c r="SLG143" s="343"/>
      <c r="SLH143" s="343"/>
      <c r="SLI143" s="343"/>
      <c r="SLJ143" s="343"/>
      <c r="SLK143" s="343"/>
      <c r="SLL143" s="343"/>
      <c r="SLM143" s="343"/>
      <c r="SLN143" s="343"/>
      <c r="SLO143" s="343"/>
      <c r="SLP143" s="343"/>
      <c r="SLQ143" s="343"/>
      <c r="SLR143" s="343"/>
      <c r="SLS143" s="343"/>
      <c r="SLT143" s="343"/>
      <c r="SLU143" s="343"/>
      <c r="SLV143" s="343"/>
      <c r="SLW143" s="343"/>
      <c r="SLX143" s="343"/>
      <c r="SLY143" s="343"/>
      <c r="SLZ143" s="343"/>
      <c r="SMA143" s="343"/>
      <c r="SMB143" s="343"/>
      <c r="SMC143" s="343"/>
      <c r="SMD143" s="343"/>
      <c r="SME143" s="343"/>
      <c r="SMF143" s="343"/>
      <c r="SMG143" s="343"/>
      <c r="SMH143" s="343"/>
      <c r="SMI143" s="343"/>
      <c r="SMJ143" s="343"/>
      <c r="SMK143" s="343"/>
      <c r="SML143" s="343"/>
      <c r="SMM143" s="343"/>
      <c r="SMN143" s="343"/>
      <c r="SMO143" s="343"/>
      <c r="SMP143" s="343"/>
      <c r="SMQ143" s="343"/>
      <c r="SMR143" s="343"/>
      <c r="SMS143" s="343"/>
      <c r="SMT143" s="343"/>
      <c r="SMU143" s="343"/>
      <c r="SMV143" s="343"/>
      <c r="SMW143" s="343"/>
      <c r="SMX143" s="343"/>
      <c r="SMY143" s="343"/>
      <c r="SMZ143" s="343"/>
      <c r="SNA143" s="343"/>
      <c r="SNB143" s="343"/>
      <c r="SNC143" s="343"/>
      <c r="SND143" s="343"/>
      <c r="SNE143" s="343"/>
      <c r="SNF143" s="343"/>
      <c r="SNG143" s="343"/>
      <c r="SNH143" s="343"/>
      <c r="SNI143" s="343"/>
      <c r="SNJ143" s="343"/>
      <c r="SNK143" s="343"/>
      <c r="SNL143" s="343"/>
      <c r="SNM143" s="343"/>
      <c r="SNN143" s="343"/>
      <c r="SNO143" s="343"/>
      <c r="SNP143" s="343"/>
      <c r="SNQ143" s="343"/>
      <c r="SNR143" s="343"/>
      <c r="SNS143" s="343"/>
      <c r="SNT143" s="343"/>
      <c r="SNU143" s="343"/>
      <c r="SNV143" s="343"/>
      <c r="SNW143" s="343"/>
      <c r="SNX143" s="343"/>
      <c r="SNY143" s="343"/>
      <c r="SNZ143" s="343"/>
      <c r="SOA143" s="343"/>
      <c r="SOB143" s="343"/>
      <c r="SOC143" s="343"/>
      <c r="SOD143" s="343"/>
      <c r="SOE143" s="343"/>
      <c r="SOF143" s="343"/>
      <c r="SOG143" s="343"/>
      <c r="SOH143" s="343"/>
      <c r="SOI143" s="343"/>
      <c r="SOJ143" s="343"/>
      <c r="SOK143" s="343"/>
      <c r="SOL143" s="343"/>
      <c r="SOM143" s="343"/>
      <c r="SON143" s="343"/>
      <c r="SOO143" s="343"/>
      <c r="SOP143" s="343"/>
      <c r="SOQ143" s="343"/>
      <c r="SOR143" s="343"/>
      <c r="SOS143" s="343"/>
      <c r="SOT143" s="343"/>
      <c r="SOU143" s="343"/>
      <c r="SOV143" s="343"/>
      <c r="SOW143" s="343"/>
      <c r="SOX143" s="343"/>
      <c r="SOY143" s="343"/>
      <c r="SOZ143" s="343"/>
      <c r="SPA143" s="343"/>
      <c r="SPB143" s="343"/>
      <c r="SPC143" s="343"/>
      <c r="SPD143" s="343"/>
      <c r="SPE143" s="343"/>
      <c r="SPF143" s="343"/>
      <c r="SPG143" s="343"/>
      <c r="SPH143" s="343"/>
      <c r="SPI143" s="343"/>
      <c r="SPJ143" s="343"/>
      <c r="SPK143" s="343"/>
      <c r="SPL143" s="343"/>
      <c r="SPM143" s="343"/>
      <c r="SPN143" s="343"/>
      <c r="SPO143" s="343"/>
      <c r="SPP143" s="343"/>
      <c r="SPQ143" s="343"/>
      <c r="SPR143" s="343"/>
      <c r="SPS143" s="343"/>
      <c r="SPT143" s="343"/>
      <c r="SPU143" s="343"/>
      <c r="SPV143" s="343"/>
      <c r="SPW143" s="343"/>
      <c r="SPX143" s="343"/>
      <c r="SPY143" s="343"/>
      <c r="SPZ143" s="343"/>
      <c r="SQA143" s="343"/>
      <c r="SQB143" s="343"/>
      <c r="SQC143" s="343"/>
      <c r="SQD143" s="343"/>
      <c r="SQE143" s="343"/>
      <c r="SQF143" s="343"/>
      <c r="SQG143" s="343"/>
      <c r="SQH143" s="343"/>
      <c r="SQI143" s="343"/>
      <c r="SQJ143" s="343"/>
      <c r="SQK143" s="343"/>
      <c r="SQL143" s="343"/>
      <c r="SQM143" s="343"/>
      <c r="SQN143" s="343"/>
      <c r="SQO143" s="343"/>
      <c r="SQP143" s="343"/>
      <c r="SQQ143" s="343"/>
      <c r="SQR143" s="343"/>
      <c r="SQS143" s="343"/>
      <c r="SQT143" s="343"/>
      <c r="SQU143" s="343"/>
      <c r="SQV143" s="343"/>
      <c r="SQW143" s="343"/>
      <c r="SQX143" s="343"/>
      <c r="SQY143" s="343"/>
      <c r="SQZ143" s="343"/>
      <c r="SRA143" s="343"/>
      <c r="SRB143" s="343"/>
      <c r="SRC143" s="343"/>
      <c r="SRD143" s="343"/>
      <c r="SRE143" s="343"/>
      <c r="SRF143" s="343"/>
      <c r="SRG143" s="343"/>
      <c r="SRH143" s="343"/>
      <c r="SRI143" s="343"/>
      <c r="SRJ143" s="343"/>
      <c r="SRK143" s="343"/>
      <c r="SRL143" s="343"/>
      <c r="SRM143" s="343"/>
      <c r="SRN143" s="343"/>
      <c r="SRO143" s="343"/>
      <c r="SRP143" s="343"/>
      <c r="SRQ143" s="343"/>
      <c r="SRR143" s="343"/>
      <c r="SRS143" s="343"/>
      <c r="SRT143" s="343"/>
      <c r="SRU143" s="343"/>
      <c r="SRV143" s="343"/>
      <c r="SRW143" s="343"/>
      <c r="SRX143" s="343"/>
      <c r="SRY143" s="343"/>
      <c r="SRZ143" s="343"/>
      <c r="SSA143" s="343"/>
      <c r="SSB143" s="343"/>
      <c r="SSC143" s="343"/>
      <c r="SSD143" s="343"/>
      <c r="SSE143" s="343"/>
      <c r="SSF143" s="343"/>
      <c r="SSG143" s="343"/>
      <c r="SSH143" s="343"/>
      <c r="SSI143" s="343"/>
      <c r="SSJ143" s="343"/>
      <c r="SSK143" s="343"/>
      <c r="SSL143" s="343"/>
      <c r="SSM143" s="343"/>
      <c r="SSN143" s="343"/>
      <c r="SSO143" s="343"/>
      <c r="SSP143" s="343"/>
      <c r="SSQ143" s="343"/>
      <c r="SSR143" s="343"/>
      <c r="SSS143" s="343"/>
      <c r="SST143" s="343"/>
      <c r="SSU143" s="343"/>
      <c r="SSV143" s="343"/>
      <c r="SSW143" s="343"/>
      <c r="SSX143" s="343"/>
      <c r="SSY143" s="343"/>
      <c r="SSZ143" s="343"/>
      <c r="STA143" s="343"/>
      <c r="STB143" s="343"/>
      <c r="STC143" s="343"/>
      <c r="STD143" s="343"/>
      <c r="STE143" s="343"/>
      <c r="STF143" s="343"/>
      <c r="STG143" s="343"/>
      <c r="STH143" s="343"/>
      <c r="STI143" s="343"/>
      <c r="STJ143" s="343"/>
      <c r="STK143" s="343"/>
      <c r="STL143" s="343"/>
      <c r="STM143" s="343"/>
      <c r="STN143" s="343"/>
      <c r="STO143" s="343"/>
      <c r="STP143" s="343"/>
      <c r="STQ143" s="343"/>
      <c r="STR143" s="343"/>
      <c r="STS143" s="343"/>
      <c r="STT143" s="343"/>
      <c r="STU143" s="343"/>
      <c r="STV143" s="343"/>
      <c r="STW143" s="343"/>
      <c r="STX143" s="343"/>
      <c r="STY143" s="343"/>
      <c r="STZ143" s="343"/>
      <c r="SUA143" s="343"/>
      <c r="SUB143" s="343"/>
      <c r="SUC143" s="343"/>
      <c r="SUD143" s="343"/>
      <c r="SUE143" s="343"/>
      <c r="SUF143" s="343"/>
      <c r="SUG143" s="343"/>
      <c r="SUH143" s="343"/>
      <c r="SUI143" s="343"/>
      <c r="SUJ143" s="343"/>
      <c r="SUK143" s="343"/>
      <c r="SUL143" s="343"/>
      <c r="SUM143" s="343"/>
      <c r="SUN143" s="343"/>
      <c r="SUO143" s="343"/>
      <c r="SUP143" s="343"/>
      <c r="SUQ143" s="343"/>
      <c r="SUR143" s="343"/>
      <c r="SUS143" s="343"/>
      <c r="SUT143" s="343"/>
      <c r="SUU143" s="343"/>
      <c r="SUV143" s="343"/>
      <c r="SUW143" s="343"/>
      <c r="SUX143" s="343"/>
      <c r="SUY143" s="343"/>
      <c r="SUZ143" s="343"/>
      <c r="SVA143" s="343"/>
      <c r="SVB143" s="343"/>
      <c r="SVC143" s="343"/>
      <c r="SVD143" s="343"/>
      <c r="SVE143" s="343"/>
      <c r="SVF143" s="343"/>
      <c r="SVG143" s="343"/>
      <c r="SVH143" s="343"/>
      <c r="SVI143" s="343"/>
      <c r="SVJ143" s="343"/>
      <c r="SVK143" s="343"/>
      <c r="SVL143" s="343"/>
      <c r="SVM143" s="343"/>
      <c r="SVN143" s="343"/>
      <c r="SVO143" s="343"/>
      <c r="SVP143" s="343"/>
      <c r="SVQ143" s="343"/>
      <c r="SVR143" s="343"/>
      <c r="SVS143" s="343"/>
      <c r="SVT143" s="343"/>
      <c r="SVU143" s="343"/>
      <c r="SVV143" s="343"/>
      <c r="SVW143" s="343"/>
      <c r="SVX143" s="343"/>
      <c r="SVY143" s="343"/>
      <c r="SVZ143" s="343"/>
      <c r="SWA143" s="343"/>
      <c r="SWB143" s="343"/>
      <c r="SWC143" s="343"/>
      <c r="SWD143" s="343"/>
      <c r="SWE143" s="343"/>
      <c r="SWF143" s="343"/>
      <c r="SWG143" s="343"/>
      <c r="SWH143" s="343"/>
      <c r="SWI143" s="343"/>
      <c r="SWJ143" s="343"/>
      <c r="SWK143" s="343"/>
      <c r="SWL143" s="343"/>
      <c r="SWM143" s="343"/>
      <c r="SWN143" s="343"/>
      <c r="SWO143" s="343"/>
      <c r="SWP143" s="343"/>
      <c r="SWQ143" s="343"/>
      <c r="SWR143" s="343"/>
      <c r="SWS143" s="343"/>
      <c r="SWT143" s="343"/>
      <c r="SWU143" s="343"/>
      <c r="SWV143" s="343"/>
      <c r="SWW143" s="343"/>
      <c r="SWX143" s="343"/>
      <c r="SWY143" s="343"/>
      <c r="SWZ143" s="343"/>
      <c r="SXA143" s="343"/>
      <c r="SXB143" s="343"/>
      <c r="SXC143" s="343"/>
      <c r="SXD143" s="343"/>
      <c r="SXE143" s="343"/>
      <c r="SXF143" s="343"/>
      <c r="SXG143" s="343"/>
      <c r="SXH143" s="343"/>
      <c r="SXI143" s="343"/>
      <c r="SXJ143" s="343"/>
      <c r="SXK143" s="343"/>
      <c r="SXL143" s="343"/>
      <c r="SXM143" s="343"/>
      <c r="SXN143" s="343"/>
      <c r="SXO143" s="343"/>
      <c r="SXP143" s="343"/>
      <c r="SXQ143" s="343"/>
      <c r="SXR143" s="343"/>
      <c r="SXS143" s="343"/>
      <c r="SXT143" s="343"/>
      <c r="SXU143" s="343"/>
      <c r="SXV143" s="343"/>
      <c r="SXW143" s="343"/>
      <c r="SXX143" s="343"/>
      <c r="SXY143" s="343"/>
      <c r="SXZ143" s="343"/>
      <c r="SYA143" s="343"/>
      <c r="SYB143" s="343"/>
      <c r="SYC143" s="343"/>
      <c r="SYD143" s="343"/>
      <c r="SYE143" s="343"/>
      <c r="SYF143" s="343"/>
      <c r="SYG143" s="343"/>
      <c r="SYH143" s="343"/>
      <c r="SYI143" s="343"/>
      <c r="SYJ143" s="343"/>
      <c r="SYK143" s="343"/>
      <c r="SYL143" s="343"/>
      <c r="SYM143" s="343"/>
      <c r="SYN143" s="343"/>
      <c r="SYO143" s="343"/>
      <c r="SYP143" s="343"/>
      <c r="SYQ143" s="343"/>
      <c r="SYR143" s="343"/>
      <c r="SYS143" s="343"/>
      <c r="SYT143" s="343"/>
      <c r="SYU143" s="343"/>
      <c r="SYV143" s="343"/>
      <c r="SYW143" s="343"/>
      <c r="SYX143" s="343"/>
      <c r="SYY143" s="343"/>
      <c r="SYZ143" s="343"/>
      <c r="SZA143" s="343"/>
      <c r="SZB143" s="343"/>
      <c r="SZC143" s="343"/>
      <c r="SZD143" s="343"/>
      <c r="SZE143" s="343"/>
      <c r="SZF143" s="343"/>
      <c r="SZG143" s="343"/>
      <c r="SZH143" s="343"/>
      <c r="SZI143" s="343"/>
      <c r="SZJ143" s="343"/>
      <c r="SZK143" s="343"/>
      <c r="SZL143" s="343"/>
      <c r="SZM143" s="343"/>
      <c r="SZN143" s="343"/>
      <c r="SZO143" s="343"/>
      <c r="SZP143" s="343"/>
      <c r="SZQ143" s="343"/>
      <c r="SZR143" s="343"/>
      <c r="SZS143" s="343"/>
      <c r="SZT143" s="343"/>
      <c r="SZU143" s="343"/>
      <c r="SZV143" s="343"/>
      <c r="SZW143" s="343"/>
      <c r="SZX143" s="343"/>
      <c r="SZY143" s="343"/>
      <c r="SZZ143" s="343"/>
      <c r="TAA143" s="343"/>
      <c r="TAB143" s="343"/>
      <c r="TAC143" s="343"/>
      <c r="TAD143" s="343"/>
      <c r="TAE143" s="343"/>
      <c r="TAF143" s="343"/>
      <c r="TAG143" s="343"/>
      <c r="TAH143" s="343"/>
      <c r="TAI143" s="343"/>
      <c r="TAJ143" s="343"/>
      <c r="TAK143" s="343"/>
      <c r="TAL143" s="343"/>
      <c r="TAM143" s="343"/>
      <c r="TAN143" s="343"/>
      <c r="TAO143" s="343"/>
      <c r="TAP143" s="343"/>
      <c r="TAQ143" s="343"/>
      <c r="TAR143" s="343"/>
      <c r="TAS143" s="343"/>
      <c r="TAT143" s="343"/>
      <c r="TAU143" s="343"/>
      <c r="TAV143" s="343"/>
      <c r="TAW143" s="343"/>
      <c r="TAX143" s="343"/>
      <c r="TAY143" s="343"/>
      <c r="TAZ143" s="343"/>
      <c r="TBA143" s="343"/>
      <c r="TBB143" s="343"/>
      <c r="TBC143" s="343"/>
      <c r="TBD143" s="343"/>
      <c r="TBE143" s="343"/>
      <c r="TBF143" s="343"/>
      <c r="TBG143" s="343"/>
      <c r="TBH143" s="343"/>
      <c r="TBI143" s="343"/>
      <c r="TBJ143" s="343"/>
      <c r="TBK143" s="343"/>
      <c r="TBL143" s="343"/>
      <c r="TBM143" s="343"/>
      <c r="TBN143" s="343"/>
      <c r="TBO143" s="343"/>
      <c r="TBP143" s="343"/>
      <c r="TBQ143" s="343"/>
      <c r="TBR143" s="343"/>
      <c r="TBS143" s="343"/>
      <c r="TBT143" s="343"/>
      <c r="TBU143" s="343"/>
      <c r="TBV143" s="343"/>
      <c r="TBW143" s="343"/>
      <c r="TBX143" s="343"/>
      <c r="TBY143" s="343"/>
      <c r="TBZ143" s="343"/>
      <c r="TCA143" s="343"/>
      <c r="TCB143" s="343"/>
      <c r="TCC143" s="343"/>
      <c r="TCD143" s="343"/>
      <c r="TCE143" s="343"/>
      <c r="TCF143" s="343"/>
      <c r="TCG143" s="343"/>
      <c r="TCH143" s="343"/>
      <c r="TCI143" s="343"/>
      <c r="TCJ143" s="343"/>
      <c r="TCK143" s="343"/>
      <c r="TCL143" s="343"/>
      <c r="TCM143" s="343"/>
      <c r="TCN143" s="343"/>
      <c r="TCO143" s="343"/>
      <c r="TCP143" s="343"/>
      <c r="TCQ143" s="343"/>
      <c r="TCR143" s="343"/>
      <c r="TCS143" s="343"/>
      <c r="TCT143" s="343"/>
      <c r="TCU143" s="343"/>
      <c r="TCV143" s="343"/>
      <c r="TCW143" s="343"/>
      <c r="TCX143" s="343"/>
      <c r="TCY143" s="343"/>
      <c r="TCZ143" s="343"/>
      <c r="TDA143" s="343"/>
      <c r="TDB143" s="343"/>
      <c r="TDC143" s="343"/>
      <c r="TDD143" s="343"/>
      <c r="TDE143" s="343"/>
      <c r="TDF143" s="343"/>
      <c r="TDG143" s="343"/>
      <c r="TDH143" s="343"/>
      <c r="TDI143" s="343"/>
      <c r="TDJ143" s="343"/>
      <c r="TDK143" s="343"/>
      <c r="TDL143" s="343"/>
      <c r="TDM143" s="343"/>
      <c r="TDN143" s="343"/>
      <c r="TDO143" s="343"/>
      <c r="TDP143" s="343"/>
      <c r="TDQ143" s="343"/>
      <c r="TDR143" s="343"/>
      <c r="TDS143" s="343"/>
      <c r="TDT143" s="343"/>
      <c r="TDU143" s="343"/>
      <c r="TDV143" s="343"/>
      <c r="TDW143" s="343"/>
      <c r="TDX143" s="343"/>
      <c r="TDY143" s="343"/>
      <c r="TDZ143" s="343"/>
      <c r="TEA143" s="343"/>
      <c r="TEB143" s="343"/>
      <c r="TEC143" s="343"/>
      <c r="TED143" s="343"/>
      <c r="TEE143" s="343"/>
      <c r="TEF143" s="343"/>
      <c r="TEG143" s="343"/>
      <c r="TEH143" s="343"/>
      <c r="TEI143" s="343"/>
      <c r="TEJ143" s="343"/>
      <c r="TEK143" s="343"/>
      <c r="TEL143" s="343"/>
      <c r="TEM143" s="343"/>
      <c r="TEN143" s="343"/>
      <c r="TEO143" s="343"/>
      <c r="TEP143" s="343"/>
      <c r="TEQ143" s="343"/>
      <c r="TER143" s="343"/>
      <c r="TES143" s="343"/>
      <c r="TET143" s="343"/>
      <c r="TEU143" s="343"/>
      <c r="TEV143" s="343"/>
      <c r="TEW143" s="343"/>
      <c r="TEX143" s="343"/>
      <c r="TEY143" s="343"/>
      <c r="TEZ143" s="343"/>
      <c r="TFA143" s="343"/>
      <c r="TFB143" s="343"/>
      <c r="TFC143" s="343"/>
      <c r="TFD143" s="343"/>
      <c r="TFE143" s="343"/>
      <c r="TFF143" s="343"/>
      <c r="TFG143" s="343"/>
      <c r="TFH143" s="343"/>
      <c r="TFI143" s="343"/>
      <c r="TFJ143" s="343"/>
      <c r="TFK143" s="343"/>
      <c r="TFL143" s="343"/>
      <c r="TFM143" s="343"/>
      <c r="TFN143" s="343"/>
      <c r="TFO143" s="343"/>
      <c r="TFP143" s="343"/>
      <c r="TFQ143" s="343"/>
      <c r="TFR143" s="343"/>
      <c r="TFS143" s="343"/>
      <c r="TFT143" s="343"/>
      <c r="TFU143" s="343"/>
      <c r="TFV143" s="343"/>
      <c r="TFW143" s="343"/>
      <c r="TFX143" s="343"/>
      <c r="TFY143" s="343"/>
      <c r="TFZ143" s="343"/>
      <c r="TGA143" s="343"/>
      <c r="TGB143" s="343"/>
      <c r="TGC143" s="343"/>
      <c r="TGD143" s="343"/>
      <c r="TGE143" s="343"/>
      <c r="TGF143" s="343"/>
      <c r="TGG143" s="343"/>
      <c r="TGH143" s="343"/>
      <c r="TGI143" s="343"/>
      <c r="TGJ143" s="343"/>
      <c r="TGK143" s="343"/>
      <c r="TGL143" s="343"/>
      <c r="TGM143" s="343"/>
      <c r="TGN143" s="343"/>
      <c r="TGO143" s="343"/>
      <c r="TGP143" s="343"/>
      <c r="TGQ143" s="343"/>
      <c r="TGR143" s="343"/>
      <c r="TGS143" s="343"/>
      <c r="TGT143" s="343"/>
      <c r="TGU143" s="343"/>
      <c r="TGV143" s="343"/>
      <c r="TGW143" s="343"/>
      <c r="TGX143" s="343"/>
      <c r="TGY143" s="343"/>
      <c r="TGZ143" s="343"/>
      <c r="THA143" s="343"/>
      <c r="THB143" s="343"/>
      <c r="THC143" s="343"/>
      <c r="THD143" s="343"/>
      <c r="THE143" s="343"/>
      <c r="THF143" s="343"/>
      <c r="THG143" s="343"/>
      <c r="THH143" s="343"/>
      <c r="THI143" s="343"/>
      <c r="THJ143" s="343"/>
      <c r="THK143" s="343"/>
      <c r="THL143" s="343"/>
      <c r="THM143" s="343"/>
      <c r="THN143" s="343"/>
      <c r="THO143" s="343"/>
      <c r="THP143" s="343"/>
      <c r="THQ143" s="343"/>
      <c r="THR143" s="343"/>
      <c r="THS143" s="343"/>
      <c r="THT143" s="343"/>
      <c r="THU143" s="343"/>
      <c r="THV143" s="343"/>
      <c r="THW143" s="343"/>
      <c r="THX143" s="343"/>
      <c r="THY143" s="343"/>
      <c r="THZ143" s="343"/>
      <c r="TIA143" s="343"/>
      <c r="TIB143" s="343"/>
      <c r="TIC143" s="343"/>
      <c r="TID143" s="343"/>
      <c r="TIE143" s="343"/>
      <c r="TIF143" s="343"/>
      <c r="TIG143" s="343"/>
      <c r="TIH143" s="343"/>
      <c r="TII143" s="343"/>
      <c r="TIJ143" s="343"/>
      <c r="TIK143" s="343"/>
      <c r="TIL143" s="343"/>
      <c r="TIM143" s="343"/>
      <c r="TIN143" s="343"/>
      <c r="TIO143" s="343"/>
      <c r="TIP143" s="343"/>
      <c r="TIQ143" s="343"/>
      <c r="TIR143" s="343"/>
      <c r="TIS143" s="343"/>
      <c r="TIT143" s="343"/>
      <c r="TIU143" s="343"/>
      <c r="TIV143" s="343"/>
      <c r="TIW143" s="343"/>
      <c r="TIX143" s="343"/>
      <c r="TIY143" s="343"/>
      <c r="TIZ143" s="343"/>
      <c r="TJA143" s="343"/>
      <c r="TJB143" s="343"/>
      <c r="TJC143" s="343"/>
      <c r="TJD143" s="343"/>
      <c r="TJE143" s="343"/>
      <c r="TJF143" s="343"/>
      <c r="TJG143" s="343"/>
      <c r="TJH143" s="343"/>
      <c r="TJI143" s="343"/>
      <c r="TJJ143" s="343"/>
      <c r="TJK143" s="343"/>
      <c r="TJL143" s="343"/>
      <c r="TJM143" s="343"/>
      <c r="TJN143" s="343"/>
      <c r="TJO143" s="343"/>
      <c r="TJP143" s="343"/>
      <c r="TJQ143" s="343"/>
      <c r="TJR143" s="343"/>
      <c r="TJS143" s="343"/>
      <c r="TJT143" s="343"/>
      <c r="TJU143" s="343"/>
      <c r="TJV143" s="343"/>
      <c r="TJW143" s="343"/>
      <c r="TJX143" s="343"/>
      <c r="TJY143" s="343"/>
      <c r="TJZ143" s="343"/>
      <c r="TKA143" s="343"/>
      <c r="TKB143" s="343"/>
      <c r="TKC143" s="343"/>
      <c r="TKD143" s="343"/>
      <c r="TKE143" s="343"/>
      <c r="TKF143" s="343"/>
      <c r="TKG143" s="343"/>
      <c r="TKH143" s="343"/>
      <c r="TKI143" s="343"/>
      <c r="TKJ143" s="343"/>
      <c r="TKK143" s="343"/>
      <c r="TKL143" s="343"/>
      <c r="TKM143" s="343"/>
      <c r="TKN143" s="343"/>
      <c r="TKO143" s="343"/>
      <c r="TKP143" s="343"/>
      <c r="TKQ143" s="343"/>
      <c r="TKR143" s="343"/>
      <c r="TKS143" s="343"/>
      <c r="TKT143" s="343"/>
      <c r="TKU143" s="343"/>
      <c r="TKV143" s="343"/>
      <c r="TKW143" s="343"/>
      <c r="TKX143" s="343"/>
      <c r="TKY143" s="343"/>
      <c r="TKZ143" s="343"/>
      <c r="TLA143" s="343"/>
      <c r="TLB143" s="343"/>
      <c r="TLC143" s="343"/>
      <c r="TLD143" s="343"/>
      <c r="TLE143" s="343"/>
      <c r="TLF143" s="343"/>
      <c r="TLG143" s="343"/>
      <c r="TLH143" s="343"/>
      <c r="TLI143" s="343"/>
      <c r="TLJ143" s="343"/>
      <c r="TLK143" s="343"/>
      <c r="TLL143" s="343"/>
      <c r="TLM143" s="343"/>
      <c r="TLN143" s="343"/>
      <c r="TLO143" s="343"/>
      <c r="TLP143" s="343"/>
      <c r="TLQ143" s="343"/>
      <c r="TLR143" s="343"/>
      <c r="TLS143" s="343"/>
      <c r="TLT143" s="343"/>
      <c r="TLU143" s="343"/>
      <c r="TLV143" s="343"/>
      <c r="TLW143" s="343"/>
      <c r="TLX143" s="343"/>
      <c r="TLY143" s="343"/>
      <c r="TLZ143" s="343"/>
      <c r="TMA143" s="343"/>
      <c r="TMB143" s="343"/>
      <c r="TMC143" s="343"/>
      <c r="TMD143" s="343"/>
      <c r="TME143" s="343"/>
      <c r="TMF143" s="343"/>
      <c r="TMG143" s="343"/>
      <c r="TMH143" s="343"/>
      <c r="TMI143" s="343"/>
      <c r="TMJ143" s="343"/>
      <c r="TMK143" s="343"/>
      <c r="TML143" s="343"/>
      <c r="TMM143" s="343"/>
      <c r="TMN143" s="343"/>
      <c r="TMO143" s="343"/>
      <c r="TMP143" s="343"/>
      <c r="TMQ143" s="343"/>
      <c r="TMR143" s="343"/>
      <c r="TMS143" s="343"/>
      <c r="TMT143" s="343"/>
      <c r="TMU143" s="343"/>
      <c r="TMV143" s="343"/>
      <c r="TMW143" s="343"/>
      <c r="TMX143" s="343"/>
      <c r="TMY143" s="343"/>
      <c r="TMZ143" s="343"/>
      <c r="TNA143" s="343"/>
      <c r="TNB143" s="343"/>
      <c r="TNC143" s="343"/>
      <c r="TND143" s="343"/>
      <c r="TNE143" s="343"/>
      <c r="TNF143" s="343"/>
      <c r="TNG143" s="343"/>
      <c r="TNH143" s="343"/>
      <c r="TNI143" s="343"/>
      <c r="TNJ143" s="343"/>
      <c r="TNK143" s="343"/>
      <c r="TNL143" s="343"/>
      <c r="TNM143" s="343"/>
      <c r="TNN143" s="343"/>
      <c r="TNO143" s="343"/>
      <c r="TNP143" s="343"/>
      <c r="TNQ143" s="343"/>
      <c r="TNR143" s="343"/>
      <c r="TNS143" s="343"/>
      <c r="TNT143" s="343"/>
      <c r="TNU143" s="343"/>
      <c r="TNV143" s="343"/>
      <c r="TNW143" s="343"/>
      <c r="TNX143" s="343"/>
      <c r="TNY143" s="343"/>
      <c r="TNZ143" s="343"/>
      <c r="TOA143" s="343"/>
      <c r="TOB143" s="343"/>
      <c r="TOC143" s="343"/>
      <c r="TOD143" s="343"/>
      <c r="TOE143" s="343"/>
      <c r="TOF143" s="343"/>
      <c r="TOG143" s="343"/>
      <c r="TOH143" s="343"/>
      <c r="TOI143" s="343"/>
      <c r="TOJ143" s="343"/>
      <c r="TOK143" s="343"/>
      <c r="TOL143" s="343"/>
      <c r="TOM143" s="343"/>
      <c r="TON143" s="343"/>
      <c r="TOO143" s="343"/>
      <c r="TOP143" s="343"/>
      <c r="TOQ143" s="343"/>
      <c r="TOR143" s="343"/>
      <c r="TOS143" s="343"/>
      <c r="TOT143" s="343"/>
      <c r="TOU143" s="343"/>
      <c r="TOV143" s="343"/>
      <c r="TOW143" s="343"/>
      <c r="TOX143" s="343"/>
      <c r="TOY143" s="343"/>
      <c r="TOZ143" s="343"/>
      <c r="TPA143" s="343"/>
      <c r="TPB143" s="343"/>
      <c r="TPC143" s="343"/>
      <c r="TPD143" s="343"/>
      <c r="TPE143" s="343"/>
      <c r="TPF143" s="343"/>
      <c r="TPG143" s="343"/>
      <c r="TPH143" s="343"/>
      <c r="TPI143" s="343"/>
      <c r="TPJ143" s="343"/>
      <c r="TPK143" s="343"/>
      <c r="TPL143" s="343"/>
      <c r="TPM143" s="343"/>
      <c r="TPN143" s="343"/>
      <c r="TPO143" s="343"/>
      <c r="TPP143" s="343"/>
      <c r="TPQ143" s="343"/>
      <c r="TPR143" s="343"/>
      <c r="TPS143" s="343"/>
      <c r="TPT143" s="343"/>
      <c r="TPU143" s="343"/>
      <c r="TPV143" s="343"/>
      <c r="TPW143" s="343"/>
      <c r="TPX143" s="343"/>
      <c r="TPY143" s="343"/>
      <c r="TPZ143" s="343"/>
      <c r="TQA143" s="343"/>
      <c r="TQB143" s="343"/>
      <c r="TQC143" s="343"/>
      <c r="TQD143" s="343"/>
      <c r="TQE143" s="343"/>
      <c r="TQF143" s="343"/>
      <c r="TQG143" s="343"/>
      <c r="TQH143" s="343"/>
      <c r="TQI143" s="343"/>
      <c r="TQJ143" s="343"/>
      <c r="TQK143" s="343"/>
      <c r="TQL143" s="343"/>
      <c r="TQM143" s="343"/>
      <c r="TQN143" s="343"/>
      <c r="TQO143" s="343"/>
      <c r="TQP143" s="343"/>
      <c r="TQQ143" s="343"/>
      <c r="TQR143" s="343"/>
      <c r="TQS143" s="343"/>
      <c r="TQT143" s="343"/>
      <c r="TQU143" s="343"/>
      <c r="TQV143" s="343"/>
      <c r="TQW143" s="343"/>
      <c r="TQX143" s="343"/>
      <c r="TQY143" s="343"/>
      <c r="TQZ143" s="343"/>
      <c r="TRA143" s="343"/>
      <c r="TRB143" s="343"/>
      <c r="TRC143" s="343"/>
      <c r="TRD143" s="343"/>
      <c r="TRE143" s="343"/>
      <c r="TRF143" s="343"/>
      <c r="TRG143" s="343"/>
      <c r="TRH143" s="343"/>
      <c r="TRI143" s="343"/>
      <c r="TRJ143" s="343"/>
      <c r="TRK143" s="343"/>
      <c r="TRL143" s="343"/>
      <c r="TRM143" s="343"/>
      <c r="TRN143" s="343"/>
      <c r="TRO143" s="343"/>
      <c r="TRP143" s="343"/>
      <c r="TRQ143" s="343"/>
      <c r="TRR143" s="343"/>
      <c r="TRS143" s="343"/>
      <c r="TRT143" s="343"/>
      <c r="TRU143" s="343"/>
      <c r="TRV143" s="343"/>
      <c r="TRW143" s="343"/>
      <c r="TRX143" s="343"/>
      <c r="TRY143" s="343"/>
      <c r="TRZ143" s="343"/>
      <c r="TSA143" s="343"/>
      <c r="TSB143" s="343"/>
      <c r="TSC143" s="343"/>
      <c r="TSD143" s="343"/>
      <c r="TSE143" s="343"/>
      <c r="TSF143" s="343"/>
      <c r="TSG143" s="343"/>
      <c r="TSH143" s="343"/>
      <c r="TSI143" s="343"/>
      <c r="TSJ143" s="343"/>
      <c r="TSK143" s="343"/>
      <c r="TSL143" s="343"/>
      <c r="TSM143" s="343"/>
      <c r="TSN143" s="343"/>
      <c r="TSO143" s="343"/>
      <c r="TSP143" s="343"/>
      <c r="TSQ143" s="343"/>
      <c r="TSR143" s="343"/>
      <c r="TSS143" s="343"/>
      <c r="TST143" s="343"/>
      <c r="TSU143" s="343"/>
      <c r="TSV143" s="343"/>
      <c r="TSW143" s="343"/>
      <c r="TSX143" s="343"/>
      <c r="TSY143" s="343"/>
      <c r="TSZ143" s="343"/>
      <c r="TTA143" s="343"/>
      <c r="TTB143" s="343"/>
      <c r="TTC143" s="343"/>
      <c r="TTD143" s="343"/>
      <c r="TTE143" s="343"/>
      <c r="TTF143" s="343"/>
      <c r="TTG143" s="343"/>
      <c r="TTH143" s="343"/>
      <c r="TTI143" s="343"/>
      <c r="TTJ143" s="343"/>
      <c r="TTK143" s="343"/>
      <c r="TTL143" s="343"/>
      <c r="TTM143" s="343"/>
      <c r="TTN143" s="343"/>
      <c r="TTO143" s="343"/>
      <c r="TTP143" s="343"/>
      <c r="TTQ143" s="343"/>
      <c r="TTR143" s="343"/>
      <c r="TTS143" s="343"/>
      <c r="TTT143" s="343"/>
      <c r="TTU143" s="343"/>
      <c r="TTV143" s="343"/>
      <c r="TTW143" s="343"/>
      <c r="TTX143" s="343"/>
      <c r="TTY143" s="343"/>
      <c r="TTZ143" s="343"/>
      <c r="TUA143" s="343"/>
      <c r="TUB143" s="343"/>
      <c r="TUC143" s="343"/>
      <c r="TUD143" s="343"/>
      <c r="TUE143" s="343"/>
      <c r="TUF143" s="343"/>
      <c r="TUG143" s="343"/>
      <c r="TUH143" s="343"/>
      <c r="TUI143" s="343"/>
      <c r="TUJ143" s="343"/>
      <c r="TUK143" s="343"/>
      <c r="TUL143" s="343"/>
      <c r="TUM143" s="343"/>
      <c r="TUN143" s="343"/>
      <c r="TUO143" s="343"/>
      <c r="TUP143" s="343"/>
      <c r="TUQ143" s="343"/>
      <c r="TUR143" s="343"/>
      <c r="TUS143" s="343"/>
      <c r="TUT143" s="343"/>
      <c r="TUU143" s="343"/>
      <c r="TUV143" s="343"/>
      <c r="TUW143" s="343"/>
      <c r="TUX143" s="343"/>
      <c r="TUY143" s="343"/>
      <c r="TUZ143" s="343"/>
      <c r="TVA143" s="343"/>
      <c r="TVB143" s="343"/>
      <c r="TVC143" s="343"/>
      <c r="TVD143" s="343"/>
      <c r="TVE143" s="343"/>
      <c r="TVF143" s="343"/>
      <c r="TVG143" s="343"/>
      <c r="TVH143" s="343"/>
      <c r="TVI143" s="343"/>
      <c r="TVJ143" s="343"/>
      <c r="TVK143" s="343"/>
      <c r="TVL143" s="343"/>
      <c r="TVM143" s="343"/>
      <c r="TVN143" s="343"/>
      <c r="TVO143" s="343"/>
      <c r="TVP143" s="343"/>
      <c r="TVQ143" s="343"/>
      <c r="TVR143" s="343"/>
      <c r="TVS143" s="343"/>
      <c r="TVT143" s="343"/>
      <c r="TVU143" s="343"/>
      <c r="TVV143" s="343"/>
      <c r="TVW143" s="343"/>
      <c r="TVX143" s="343"/>
      <c r="TVY143" s="343"/>
      <c r="TVZ143" s="343"/>
      <c r="TWA143" s="343"/>
      <c r="TWB143" s="343"/>
      <c r="TWC143" s="343"/>
      <c r="TWD143" s="343"/>
      <c r="TWE143" s="343"/>
      <c r="TWF143" s="343"/>
      <c r="TWG143" s="343"/>
      <c r="TWH143" s="343"/>
      <c r="TWI143" s="343"/>
      <c r="TWJ143" s="343"/>
      <c r="TWK143" s="343"/>
      <c r="TWL143" s="343"/>
      <c r="TWM143" s="343"/>
      <c r="TWN143" s="343"/>
      <c r="TWO143" s="343"/>
      <c r="TWP143" s="343"/>
      <c r="TWQ143" s="343"/>
      <c r="TWR143" s="343"/>
      <c r="TWS143" s="343"/>
      <c r="TWT143" s="343"/>
      <c r="TWU143" s="343"/>
      <c r="TWV143" s="343"/>
      <c r="TWW143" s="343"/>
      <c r="TWX143" s="343"/>
      <c r="TWY143" s="343"/>
      <c r="TWZ143" s="343"/>
      <c r="TXA143" s="343"/>
      <c r="TXB143" s="343"/>
      <c r="TXC143" s="343"/>
      <c r="TXD143" s="343"/>
      <c r="TXE143" s="343"/>
      <c r="TXF143" s="343"/>
      <c r="TXG143" s="343"/>
      <c r="TXH143" s="343"/>
      <c r="TXI143" s="343"/>
      <c r="TXJ143" s="343"/>
      <c r="TXK143" s="343"/>
      <c r="TXL143" s="343"/>
      <c r="TXM143" s="343"/>
      <c r="TXN143" s="343"/>
      <c r="TXO143" s="343"/>
      <c r="TXP143" s="343"/>
      <c r="TXQ143" s="343"/>
      <c r="TXR143" s="343"/>
      <c r="TXS143" s="343"/>
      <c r="TXT143" s="343"/>
      <c r="TXU143" s="343"/>
      <c r="TXV143" s="343"/>
      <c r="TXW143" s="343"/>
      <c r="TXX143" s="343"/>
      <c r="TXY143" s="343"/>
      <c r="TXZ143" s="343"/>
      <c r="TYA143" s="343"/>
      <c r="TYB143" s="343"/>
      <c r="TYC143" s="343"/>
      <c r="TYD143" s="343"/>
      <c r="TYE143" s="343"/>
      <c r="TYF143" s="343"/>
      <c r="TYG143" s="343"/>
      <c r="TYH143" s="343"/>
      <c r="TYI143" s="343"/>
      <c r="TYJ143" s="343"/>
      <c r="TYK143" s="343"/>
      <c r="TYL143" s="343"/>
      <c r="TYM143" s="343"/>
      <c r="TYN143" s="343"/>
      <c r="TYO143" s="343"/>
      <c r="TYP143" s="343"/>
      <c r="TYQ143" s="343"/>
      <c r="TYR143" s="343"/>
      <c r="TYS143" s="343"/>
      <c r="TYT143" s="343"/>
      <c r="TYU143" s="343"/>
      <c r="TYV143" s="343"/>
      <c r="TYW143" s="343"/>
      <c r="TYX143" s="343"/>
      <c r="TYY143" s="343"/>
      <c r="TYZ143" s="343"/>
      <c r="TZA143" s="343"/>
      <c r="TZB143" s="343"/>
      <c r="TZC143" s="343"/>
      <c r="TZD143" s="343"/>
      <c r="TZE143" s="343"/>
      <c r="TZF143" s="343"/>
      <c r="TZG143" s="343"/>
      <c r="TZH143" s="343"/>
      <c r="TZI143" s="343"/>
      <c r="TZJ143" s="343"/>
      <c r="TZK143" s="343"/>
      <c r="TZL143" s="343"/>
      <c r="TZM143" s="343"/>
      <c r="TZN143" s="343"/>
      <c r="TZO143" s="343"/>
      <c r="TZP143" s="343"/>
      <c r="TZQ143" s="343"/>
      <c r="TZR143" s="343"/>
      <c r="TZS143" s="343"/>
      <c r="TZT143" s="343"/>
      <c r="TZU143" s="343"/>
      <c r="TZV143" s="343"/>
      <c r="TZW143" s="343"/>
      <c r="TZX143" s="343"/>
      <c r="TZY143" s="343"/>
      <c r="TZZ143" s="343"/>
      <c r="UAA143" s="343"/>
      <c r="UAB143" s="343"/>
      <c r="UAC143" s="343"/>
      <c r="UAD143" s="343"/>
      <c r="UAE143" s="343"/>
      <c r="UAF143" s="343"/>
      <c r="UAG143" s="343"/>
      <c r="UAH143" s="343"/>
      <c r="UAI143" s="343"/>
      <c r="UAJ143" s="343"/>
      <c r="UAK143" s="343"/>
      <c r="UAL143" s="343"/>
      <c r="UAM143" s="343"/>
      <c r="UAN143" s="343"/>
      <c r="UAO143" s="343"/>
      <c r="UAP143" s="343"/>
      <c r="UAQ143" s="343"/>
      <c r="UAR143" s="343"/>
      <c r="UAS143" s="343"/>
      <c r="UAT143" s="343"/>
      <c r="UAU143" s="343"/>
      <c r="UAV143" s="343"/>
      <c r="UAW143" s="343"/>
      <c r="UAX143" s="343"/>
      <c r="UAY143" s="343"/>
      <c r="UAZ143" s="343"/>
      <c r="UBA143" s="343"/>
      <c r="UBB143" s="343"/>
      <c r="UBC143" s="343"/>
      <c r="UBD143" s="343"/>
      <c r="UBE143" s="343"/>
      <c r="UBF143" s="343"/>
      <c r="UBG143" s="343"/>
      <c r="UBH143" s="343"/>
      <c r="UBI143" s="343"/>
      <c r="UBJ143" s="343"/>
      <c r="UBK143" s="343"/>
      <c r="UBL143" s="343"/>
      <c r="UBM143" s="343"/>
      <c r="UBN143" s="343"/>
      <c r="UBO143" s="343"/>
      <c r="UBP143" s="343"/>
      <c r="UBQ143" s="343"/>
      <c r="UBR143" s="343"/>
      <c r="UBS143" s="343"/>
      <c r="UBT143" s="343"/>
      <c r="UBU143" s="343"/>
      <c r="UBV143" s="343"/>
      <c r="UBW143" s="343"/>
      <c r="UBX143" s="343"/>
      <c r="UBY143" s="343"/>
      <c r="UBZ143" s="343"/>
      <c r="UCA143" s="343"/>
      <c r="UCB143" s="343"/>
      <c r="UCC143" s="343"/>
      <c r="UCD143" s="343"/>
      <c r="UCE143" s="343"/>
      <c r="UCF143" s="343"/>
      <c r="UCG143" s="343"/>
      <c r="UCH143" s="343"/>
      <c r="UCI143" s="343"/>
      <c r="UCJ143" s="343"/>
      <c r="UCK143" s="343"/>
      <c r="UCL143" s="343"/>
      <c r="UCM143" s="343"/>
      <c r="UCN143" s="343"/>
      <c r="UCO143" s="343"/>
      <c r="UCP143" s="343"/>
      <c r="UCQ143" s="343"/>
      <c r="UCR143" s="343"/>
      <c r="UCS143" s="343"/>
      <c r="UCT143" s="343"/>
      <c r="UCU143" s="343"/>
      <c r="UCV143" s="343"/>
      <c r="UCW143" s="343"/>
      <c r="UCX143" s="343"/>
      <c r="UCY143" s="343"/>
      <c r="UCZ143" s="343"/>
      <c r="UDA143" s="343"/>
      <c r="UDB143" s="343"/>
      <c r="UDC143" s="343"/>
      <c r="UDD143" s="343"/>
      <c r="UDE143" s="343"/>
      <c r="UDF143" s="343"/>
      <c r="UDG143" s="343"/>
      <c r="UDH143" s="343"/>
      <c r="UDI143" s="343"/>
      <c r="UDJ143" s="343"/>
      <c r="UDK143" s="343"/>
      <c r="UDL143" s="343"/>
      <c r="UDM143" s="343"/>
      <c r="UDN143" s="343"/>
      <c r="UDO143" s="343"/>
      <c r="UDP143" s="343"/>
      <c r="UDQ143" s="343"/>
      <c r="UDR143" s="343"/>
      <c r="UDS143" s="343"/>
      <c r="UDT143" s="343"/>
      <c r="UDU143" s="343"/>
      <c r="UDV143" s="343"/>
      <c r="UDW143" s="343"/>
      <c r="UDX143" s="343"/>
      <c r="UDY143" s="343"/>
      <c r="UDZ143" s="343"/>
      <c r="UEA143" s="343"/>
      <c r="UEB143" s="343"/>
      <c r="UEC143" s="343"/>
      <c r="UED143" s="343"/>
      <c r="UEE143" s="343"/>
      <c r="UEF143" s="343"/>
      <c r="UEG143" s="343"/>
      <c r="UEH143" s="343"/>
      <c r="UEI143" s="343"/>
      <c r="UEJ143" s="343"/>
      <c r="UEK143" s="343"/>
      <c r="UEL143" s="343"/>
      <c r="UEM143" s="343"/>
      <c r="UEN143" s="343"/>
      <c r="UEO143" s="343"/>
      <c r="UEP143" s="343"/>
      <c r="UEQ143" s="343"/>
      <c r="UER143" s="343"/>
      <c r="UES143" s="343"/>
      <c r="UET143" s="343"/>
      <c r="UEU143" s="343"/>
      <c r="UEV143" s="343"/>
      <c r="UEW143" s="343"/>
      <c r="UEX143" s="343"/>
      <c r="UEY143" s="343"/>
      <c r="UEZ143" s="343"/>
      <c r="UFA143" s="343"/>
      <c r="UFB143" s="343"/>
      <c r="UFC143" s="343"/>
      <c r="UFD143" s="343"/>
      <c r="UFE143" s="343"/>
      <c r="UFF143" s="343"/>
      <c r="UFG143" s="343"/>
      <c r="UFH143" s="343"/>
      <c r="UFI143" s="343"/>
      <c r="UFJ143" s="343"/>
      <c r="UFK143" s="343"/>
      <c r="UFL143" s="343"/>
      <c r="UFM143" s="343"/>
      <c r="UFN143" s="343"/>
      <c r="UFO143" s="343"/>
      <c r="UFP143" s="343"/>
      <c r="UFQ143" s="343"/>
      <c r="UFR143" s="343"/>
      <c r="UFS143" s="343"/>
      <c r="UFT143" s="343"/>
      <c r="UFU143" s="343"/>
      <c r="UFV143" s="343"/>
      <c r="UFW143" s="343"/>
      <c r="UFX143" s="343"/>
      <c r="UFY143" s="343"/>
      <c r="UFZ143" s="343"/>
      <c r="UGA143" s="343"/>
      <c r="UGB143" s="343"/>
      <c r="UGC143" s="343"/>
      <c r="UGD143" s="343"/>
      <c r="UGE143" s="343"/>
      <c r="UGF143" s="343"/>
      <c r="UGG143" s="343"/>
      <c r="UGH143" s="343"/>
      <c r="UGI143" s="343"/>
      <c r="UGJ143" s="343"/>
      <c r="UGK143" s="343"/>
      <c r="UGL143" s="343"/>
      <c r="UGM143" s="343"/>
      <c r="UGN143" s="343"/>
      <c r="UGO143" s="343"/>
      <c r="UGP143" s="343"/>
      <c r="UGQ143" s="343"/>
      <c r="UGR143" s="343"/>
      <c r="UGS143" s="343"/>
      <c r="UGT143" s="343"/>
      <c r="UGU143" s="343"/>
      <c r="UGV143" s="343"/>
      <c r="UGW143" s="343"/>
      <c r="UGX143" s="343"/>
      <c r="UGY143" s="343"/>
      <c r="UGZ143" s="343"/>
      <c r="UHA143" s="343"/>
      <c r="UHB143" s="343"/>
      <c r="UHC143" s="343"/>
      <c r="UHD143" s="343"/>
      <c r="UHE143" s="343"/>
      <c r="UHF143" s="343"/>
      <c r="UHG143" s="343"/>
      <c r="UHH143" s="343"/>
      <c r="UHI143" s="343"/>
      <c r="UHJ143" s="343"/>
      <c r="UHK143" s="343"/>
      <c r="UHL143" s="343"/>
      <c r="UHM143" s="343"/>
      <c r="UHN143" s="343"/>
      <c r="UHO143" s="343"/>
      <c r="UHP143" s="343"/>
      <c r="UHQ143" s="343"/>
      <c r="UHR143" s="343"/>
      <c r="UHS143" s="343"/>
      <c r="UHT143" s="343"/>
      <c r="UHU143" s="343"/>
      <c r="UHV143" s="343"/>
      <c r="UHW143" s="343"/>
      <c r="UHX143" s="343"/>
      <c r="UHY143" s="343"/>
      <c r="UHZ143" s="343"/>
      <c r="UIA143" s="343"/>
      <c r="UIB143" s="343"/>
      <c r="UIC143" s="343"/>
      <c r="UID143" s="343"/>
      <c r="UIE143" s="343"/>
      <c r="UIF143" s="343"/>
      <c r="UIG143" s="343"/>
      <c r="UIH143" s="343"/>
      <c r="UII143" s="343"/>
      <c r="UIJ143" s="343"/>
      <c r="UIK143" s="343"/>
      <c r="UIL143" s="343"/>
      <c r="UIM143" s="343"/>
      <c r="UIN143" s="343"/>
      <c r="UIO143" s="343"/>
      <c r="UIP143" s="343"/>
      <c r="UIQ143" s="343"/>
      <c r="UIR143" s="343"/>
      <c r="UIS143" s="343"/>
      <c r="UIT143" s="343"/>
      <c r="UIU143" s="343"/>
      <c r="UIV143" s="343"/>
      <c r="UIW143" s="343"/>
      <c r="UIX143" s="343"/>
      <c r="UIY143" s="343"/>
      <c r="UIZ143" s="343"/>
      <c r="UJA143" s="343"/>
      <c r="UJB143" s="343"/>
      <c r="UJC143" s="343"/>
      <c r="UJD143" s="343"/>
      <c r="UJE143" s="343"/>
      <c r="UJF143" s="343"/>
      <c r="UJG143" s="343"/>
      <c r="UJH143" s="343"/>
      <c r="UJI143" s="343"/>
      <c r="UJJ143" s="343"/>
      <c r="UJK143" s="343"/>
      <c r="UJL143" s="343"/>
      <c r="UJM143" s="343"/>
      <c r="UJN143" s="343"/>
      <c r="UJO143" s="343"/>
      <c r="UJP143" s="343"/>
      <c r="UJQ143" s="343"/>
      <c r="UJR143" s="343"/>
      <c r="UJS143" s="343"/>
      <c r="UJT143" s="343"/>
      <c r="UJU143" s="343"/>
      <c r="UJV143" s="343"/>
      <c r="UJW143" s="343"/>
      <c r="UJX143" s="343"/>
      <c r="UJY143" s="343"/>
      <c r="UJZ143" s="343"/>
      <c r="UKA143" s="343"/>
      <c r="UKB143" s="343"/>
      <c r="UKC143" s="343"/>
      <c r="UKD143" s="343"/>
      <c r="UKE143" s="343"/>
      <c r="UKF143" s="343"/>
      <c r="UKG143" s="343"/>
      <c r="UKH143" s="343"/>
      <c r="UKI143" s="343"/>
      <c r="UKJ143" s="343"/>
      <c r="UKK143" s="343"/>
      <c r="UKL143" s="343"/>
      <c r="UKM143" s="343"/>
      <c r="UKN143" s="343"/>
      <c r="UKO143" s="343"/>
      <c r="UKP143" s="343"/>
      <c r="UKQ143" s="343"/>
      <c r="UKR143" s="343"/>
      <c r="UKS143" s="343"/>
      <c r="UKT143" s="343"/>
      <c r="UKU143" s="343"/>
      <c r="UKV143" s="343"/>
      <c r="UKW143" s="343"/>
      <c r="UKX143" s="343"/>
      <c r="UKY143" s="343"/>
      <c r="UKZ143" s="343"/>
      <c r="ULA143" s="343"/>
      <c r="ULB143" s="343"/>
      <c r="ULC143" s="343"/>
      <c r="ULD143" s="343"/>
      <c r="ULE143" s="343"/>
      <c r="ULF143" s="343"/>
      <c r="ULG143" s="343"/>
      <c r="ULH143" s="343"/>
      <c r="ULI143" s="343"/>
      <c r="ULJ143" s="343"/>
      <c r="ULK143" s="343"/>
      <c r="ULL143" s="343"/>
      <c r="ULM143" s="343"/>
      <c r="ULN143" s="343"/>
      <c r="ULO143" s="343"/>
      <c r="ULP143" s="343"/>
      <c r="ULQ143" s="343"/>
      <c r="ULR143" s="343"/>
      <c r="ULS143" s="343"/>
      <c r="ULT143" s="343"/>
      <c r="ULU143" s="343"/>
      <c r="ULV143" s="343"/>
      <c r="ULW143" s="343"/>
      <c r="ULX143" s="343"/>
      <c r="ULY143" s="343"/>
      <c r="ULZ143" s="343"/>
      <c r="UMA143" s="343"/>
      <c r="UMB143" s="343"/>
      <c r="UMC143" s="343"/>
      <c r="UMD143" s="343"/>
      <c r="UME143" s="343"/>
      <c r="UMF143" s="343"/>
      <c r="UMG143" s="343"/>
      <c r="UMH143" s="343"/>
      <c r="UMI143" s="343"/>
      <c r="UMJ143" s="343"/>
      <c r="UMK143" s="343"/>
      <c r="UML143" s="343"/>
      <c r="UMM143" s="343"/>
      <c r="UMN143" s="343"/>
      <c r="UMO143" s="343"/>
      <c r="UMP143" s="343"/>
      <c r="UMQ143" s="343"/>
      <c r="UMR143" s="343"/>
      <c r="UMS143" s="343"/>
      <c r="UMT143" s="343"/>
      <c r="UMU143" s="343"/>
      <c r="UMV143" s="343"/>
      <c r="UMW143" s="343"/>
      <c r="UMX143" s="343"/>
      <c r="UMY143" s="343"/>
      <c r="UMZ143" s="343"/>
      <c r="UNA143" s="343"/>
      <c r="UNB143" s="343"/>
      <c r="UNC143" s="343"/>
      <c r="UND143" s="343"/>
      <c r="UNE143" s="343"/>
      <c r="UNF143" s="343"/>
      <c r="UNG143" s="343"/>
      <c r="UNH143" s="343"/>
      <c r="UNI143" s="343"/>
      <c r="UNJ143" s="343"/>
      <c r="UNK143" s="343"/>
      <c r="UNL143" s="343"/>
      <c r="UNM143" s="343"/>
      <c r="UNN143" s="343"/>
      <c r="UNO143" s="343"/>
      <c r="UNP143" s="343"/>
      <c r="UNQ143" s="343"/>
      <c r="UNR143" s="343"/>
      <c r="UNS143" s="343"/>
      <c r="UNT143" s="343"/>
      <c r="UNU143" s="343"/>
      <c r="UNV143" s="343"/>
      <c r="UNW143" s="343"/>
      <c r="UNX143" s="343"/>
      <c r="UNY143" s="343"/>
      <c r="UNZ143" s="343"/>
      <c r="UOA143" s="343"/>
      <c r="UOB143" s="343"/>
      <c r="UOC143" s="343"/>
      <c r="UOD143" s="343"/>
      <c r="UOE143" s="343"/>
      <c r="UOF143" s="343"/>
      <c r="UOG143" s="343"/>
      <c r="UOH143" s="343"/>
      <c r="UOI143" s="343"/>
      <c r="UOJ143" s="343"/>
      <c r="UOK143" s="343"/>
      <c r="UOL143" s="343"/>
      <c r="UOM143" s="343"/>
      <c r="UON143" s="343"/>
      <c r="UOO143" s="343"/>
      <c r="UOP143" s="343"/>
      <c r="UOQ143" s="343"/>
      <c r="UOR143" s="343"/>
      <c r="UOS143" s="343"/>
      <c r="UOT143" s="343"/>
      <c r="UOU143" s="343"/>
      <c r="UOV143" s="343"/>
      <c r="UOW143" s="343"/>
      <c r="UOX143" s="343"/>
      <c r="UOY143" s="343"/>
      <c r="UOZ143" s="343"/>
      <c r="UPA143" s="343"/>
      <c r="UPB143" s="343"/>
      <c r="UPC143" s="343"/>
      <c r="UPD143" s="343"/>
      <c r="UPE143" s="343"/>
      <c r="UPF143" s="343"/>
      <c r="UPG143" s="343"/>
      <c r="UPH143" s="343"/>
      <c r="UPI143" s="343"/>
      <c r="UPJ143" s="343"/>
      <c r="UPK143" s="343"/>
      <c r="UPL143" s="343"/>
      <c r="UPM143" s="343"/>
      <c r="UPN143" s="343"/>
      <c r="UPO143" s="343"/>
      <c r="UPP143" s="343"/>
      <c r="UPQ143" s="343"/>
      <c r="UPR143" s="343"/>
      <c r="UPS143" s="343"/>
      <c r="UPT143" s="343"/>
      <c r="UPU143" s="343"/>
      <c r="UPV143" s="343"/>
      <c r="UPW143" s="343"/>
      <c r="UPX143" s="343"/>
      <c r="UPY143" s="343"/>
      <c r="UPZ143" s="343"/>
      <c r="UQA143" s="343"/>
      <c r="UQB143" s="343"/>
      <c r="UQC143" s="343"/>
      <c r="UQD143" s="343"/>
      <c r="UQE143" s="343"/>
      <c r="UQF143" s="343"/>
      <c r="UQG143" s="343"/>
      <c r="UQH143" s="343"/>
      <c r="UQI143" s="343"/>
      <c r="UQJ143" s="343"/>
      <c r="UQK143" s="343"/>
      <c r="UQL143" s="343"/>
      <c r="UQM143" s="343"/>
      <c r="UQN143" s="343"/>
      <c r="UQO143" s="343"/>
      <c r="UQP143" s="343"/>
      <c r="UQQ143" s="343"/>
      <c r="UQR143" s="343"/>
      <c r="UQS143" s="343"/>
      <c r="UQT143" s="343"/>
      <c r="UQU143" s="343"/>
      <c r="UQV143" s="343"/>
      <c r="UQW143" s="343"/>
      <c r="UQX143" s="343"/>
      <c r="UQY143" s="343"/>
      <c r="UQZ143" s="343"/>
      <c r="URA143" s="343"/>
      <c r="URB143" s="343"/>
      <c r="URC143" s="343"/>
      <c r="URD143" s="343"/>
      <c r="URE143" s="343"/>
      <c r="URF143" s="343"/>
      <c r="URG143" s="343"/>
      <c r="URH143" s="343"/>
      <c r="URI143" s="343"/>
      <c r="URJ143" s="343"/>
      <c r="URK143" s="343"/>
      <c r="URL143" s="343"/>
      <c r="URM143" s="343"/>
      <c r="URN143" s="343"/>
      <c r="URO143" s="343"/>
      <c r="URP143" s="343"/>
      <c r="URQ143" s="343"/>
      <c r="URR143" s="343"/>
      <c r="URS143" s="343"/>
      <c r="URT143" s="343"/>
      <c r="URU143" s="343"/>
      <c r="URV143" s="343"/>
      <c r="URW143" s="343"/>
      <c r="URX143" s="343"/>
      <c r="URY143" s="343"/>
      <c r="URZ143" s="343"/>
      <c r="USA143" s="343"/>
      <c r="USB143" s="343"/>
      <c r="USC143" s="343"/>
      <c r="USD143" s="343"/>
      <c r="USE143" s="343"/>
      <c r="USF143" s="343"/>
      <c r="USG143" s="343"/>
      <c r="USH143" s="343"/>
      <c r="USI143" s="343"/>
      <c r="USJ143" s="343"/>
      <c r="USK143" s="343"/>
      <c r="USL143" s="343"/>
      <c r="USM143" s="343"/>
      <c r="USN143" s="343"/>
      <c r="USO143" s="343"/>
      <c r="USP143" s="343"/>
      <c r="USQ143" s="343"/>
      <c r="USR143" s="343"/>
      <c r="USS143" s="343"/>
      <c r="UST143" s="343"/>
      <c r="USU143" s="343"/>
      <c r="USV143" s="343"/>
      <c r="USW143" s="343"/>
      <c r="USX143" s="343"/>
      <c r="USY143" s="343"/>
      <c r="USZ143" s="343"/>
      <c r="UTA143" s="343"/>
      <c r="UTB143" s="343"/>
      <c r="UTC143" s="343"/>
      <c r="UTD143" s="343"/>
      <c r="UTE143" s="343"/>
      <c r="UTF143" s="343"/>
      <c r="UTG143" s="343"/>
      <c r="UTH143" s="343"/>
      <c r="UTI143" s="343"/>
      <c r="UTJ143" s="343"/>
      <c r="UTK143" s="343"/>
      <c r="UTL143" s="343"/>
      <c r="UTM143" s="343"/>
      <c r="UTN143" s="343"/>
      <c r="UTO143" s="343"/>
      <c r="UTP143" s="343"/>
      <c r="UTQ143" s="343"/>
      <c r="UTR143" s="343"/>
      <c r="UTS143" s="343"/>
      <c r="UTT143" s="343"/>
      <c r="UTU143" s="343"/>
      <c r="UTV143" s="343"/>
      <c r="UTW143" s="343"/>
      <c r="UTX143" s="343"/>
      <c r="UTY143" s="343"/>
      <c r="UTZ143" s="343"/>
      <c r="UUA143" s="343"/>
      <c r="UUB143" s="343"/>
      <c r="UUC143" s="343"/>
      <c r="UUD143" s="343"/>
      <c r="UUE143" s="343"/>
      <c r="UUF143" s="343"/>
      <c r="UUG143" s="343"/>
      <c r="UUH143" s="343"/>
      <c r="UUI143" s="343"/>
      <c r="UUJ143" s="343"/>
      <c r="UUK143" s="343"/>
      <c r="UUL143" s="343"/>
      <c r="UUM143" s="343"/>
      <c r="UUN143" s="343"/>
      <c r="UUO143" s="343"/>
      <c r="UUP143" s="343"/>
      <c r="UUQ143" s="343"/>
      <c r="UUR143" s="343"/>
      <c r="UUS143" s="343"/>
      <c r="UUT143" s="343"/>
      <c r="UUU143" s="343"/>
      <c r="UUV143" s="343"/>
      <c r="UUW143" s="343"/>
      <c r="UUX143" s="343"/>
      <c r="UUY143" s="343"/>
      <c r="UUZ143" s="343"/>
      <c r="UVA143" s="343"/>
      <c r="UVB143" s="343"/>
      <c r="UVC143" s="343"/>
      <c r="UVD143" s="343"/>
      <c r="UVE143" s="343"/>
      <c r="UVF143" s="343"/>
      <c r="UVG143" s="343"/>
      <c r="UVH143" s="343"/>
      <c r="UVI143" s="343"/>
      <c r="UVJ143" s="343"/>
      <c r="UVK143" s="343"/>
      <c r="UVL143" s="343"/>
      <c r="UVM143" s="343"/>
      <c r="UVN143" s="343"/>
      <c r="UVO143" s="343"/>
      <c r="UVP143" s="343"/>
      <c r="UVQ143" s="343"/>
      <c r="UVR143" s="343"/>
      <c r="UVS143" s="343"/>
      <c r="UVT143" s="343"/>
      <c r="UVU143" s="343"/>
      <c r="UVV143" s="343"/>
      <c r="UVW143" s="343"/>
      <c r="UVX143" s="343"/>
      <c r="UVY143" s="343"/>
      <c r="UVZ143" s="343"/>
      <c r="UWA143" s="343"/>
      <c r="UWB143" s="343"/>
      <c r="UWC143" s="343"/>
      <c r="UWD143" s="343"/>
      <c r="UWE143" s="343"/>
      <c r="UWF143" s="343"/>
      <c r="UWG143" s="343"/>
      <c r="UWH143" s="343"/>
      <c r="UWI143" s="343"/>
      <c r="UWJ143" s="343"/>
      <c r="UWK143" s="343"/>
      <c r="UWL143" s="343"/>
      <c r="UWM143" s="343"/>
      <c r="UWN143" s="343"/>
      <c r="UWO143" s="343"/>
      <c r="UWP143" s="343"/>
      <c r="UWQ143" s="343"/>
      <c r="UWR143" s="343"/>
      <c r="UWS143" s="343"/>
      <c r="UWT143" s="343"/>
      <c r="UWU143" s="343"/>
      <c r="UWV143" s="343"/>
      <c r="UWW143" s="343"/>
      <c r="UWX143" s="343"/>
      <c r="UWY143" s="343"/>
      <c r="UWZ143" s="343"/>
      <c r="UXA143" s="343"/>
      <c r="UXB143" s="343"/>
      <c r="UXC143" s="343"/>
      <c r="UXD143" s="343"/>
      <c r="UXE143" s="343"/>
      <c r="UXF143" s="343"/>
      <c r="UXG143" s="343"/>
      <c r="UXH143" s="343"/>
      <c r="UXI143" s="343"/>
      <c r="UXJ143" s="343"/>
      <c r="UXK143" s="343"/>
      <c r="UXL143" s="343"/>
      <c r="UXM143" s="343"/>
      <c r="UXN143" s="343"/>
      <c r="UXO143" s="343"/>
      <c r="UXP143" s="343"/>
      <c r="UXQ143" s="343"/>
      <c r="UXR143" s="343"/>
      <c r="UXS143" s="343"/>
      <c r="UXT143" s="343"/>
      <c r="UXU143" s="343"/>
      <c r="UXV143" s="343"/>
      <c r="UXW143" s="343"/>
      <c r="UXX143" s="343"/>
      <c r="UXY143" s="343"/>
      <c r="UXZ143" s="343"/>
      <c r="UYA143" s="343"/>
      <c r="UYB143" s="343"/>
      <c r="UYC143" s="343"/>
      <c r="UYD143" s="343"/>
      <c r="UYE143" s="343"/>
      <c r="UYF143" s="343"/>
      <c r="UYG143" s="343"/>
      <c r="UYH143" s="343"/>
      <c r="UYI143" s="343"/>
      <c r="UYJ143" s="343"/>
      <c r="UYK143" s="343"/>
      <c r="UYL143" s="343"/>
      <c r="UYM143" s="343"/>
      <c r="UYN143" s="343"/>
      <c r="UYO143" s="343"/>
      <c r="UYP143" s="343"/>
      <c r="UYQ143" s="343"/>
      <c r="UYR143" s="343"/>
      <c r="UYS143" s="343"/>
      <c r="UYT143" s="343"/>
      <c r="UYU143" s="343"/>
      <c r="UYV143" s="343"/>
      <c r="UYW143" s="343"/>
      <c r="UYX143" s="343"/>
      <c r="UYY143" s="343"/>
      <c r="UYZ143" s="343"/>
      <c r="UZA143" s="343"/>
      <c r="UZB143" s="343"/>
      <c r="UZC143" s="343"/>
      <c r="UZD143" s="343"/>
      <c r="UZE143" s="343"/>
      <c r="UZF143" s="343"/>
      <c r="UZG143" s="343"/>
      <c r="UZH143" s="343"/>
      <c r="UZI143" s="343"/>
      <c r="UZJ143" s="343"/>
      <c r="UZK143" s="343"/>
      <c r="UZL143" s="343"/>
      <c r="UZM143" s="343"/>
      <c r="UZN143" s="343"/>
      <c r="UZO143" s="343"/>
      <c r="UZP143" s="343"/>
      <c r="UZQ143" s="343"/>
      <c r="UZR143" s="343"/>
      <c r="UZS143" s="343"/>
      <c r="UZT143" s="343"/>
      <c r="UZU143" s="343"/>
      <c r="UZV143" s="343"/>
      <c r="UZW143" s="343"/>
      <c r="UZX143" s="343"/>
      <c r="UZY143" s="343"/>
      <c r="UZZ143" s="343"/>
      <c r="VAA143" s="343"/>
      <c r="VAB143" s="343"/>
      <c r="VAC143" s="343"/>
      <c r="VAD143" s="343"/>
      <c r="VAE143" s="343"/>
      <c r="VAF143" s="343"/>
      <c r="VAG143" s="343"/>
      <c r="VAH143" s="343"/>
      <c r="VAI143" s="343"/>
      <c r="VAJ143" s="343"/>
      <c r="VAK143" s="343"/>
      <c r="VAL143" s="343"/>
      <c r="VAM143" s="343"/>
      <c r="VAN143" s="343"/>
      <c r="VAO143" s="343"/>
      <c r="VAP143" s="343"/>
      <c r="VAQ143" s="343"/>
      <c r="VAR143" s="343"/>
      <c r="VAS143" s="343"/>
      <c r="VAT143" s="343"/>
      <c r="VAU143" s="343"/>
      <c r="VAV143" s="343"/>
      <c r="VAW143" s="343"/>
      <c r="VAX143" s="343"/>
      <c r="VAY143" s="343"/>
      <c r="VAZ143" s="343"/>
      <c r="VBA143" s="343"/>
      <c r="VBB143" s="343"/>
      <c r="VBC143" s="343"/>
      <c r="VBD143" s="343"/>
      <c r="VBE143" s="343"/>
      <c r="VBF143" s="343"/>
      <c r="VBG143" s="343"/>
      <c r="VBH143" s="343"/>
      <c r="VBI143" s="343"/>
      <c r="VBJ143" s="343"/>
      <c r="VBK143" s="343"/>
      <c r="VBL143" s="343"/>
      <c r="VBM143" s="343"/>
      <c r="VBN143" s="343"/>
      <c r="VBO143" s="343"/>
      <c r="VBP143" s="343"/>
      <c r="VBQ143" s="343"/>
      <c r="VBR143" s="343"/>
      <c r="VBS143" s="343"/>
      <c r="VBT143" s="343"/>
      <c r="VBU143" s="343"/>
      <c r="VBV143" s="343"/>
      <c r="VBW143" s="343"/>
      <c r="VBX143" s="343"/>
      <c r="VBY143" s="343"/>
      <c r="VBZ143" s="343"/>
      <c r="VCA143" s="343"/>
      <c r="VCB143" s="343"/>
      <c r="VCC143" s="343"/>
      <c r="VCD143" s="343"/>
      <c r="VCE143" s="343"/>
      <c r="VCF143" s="343"/>
      <c r="VCG143" s="343"/>
      <c r="VCH143" s="343"/>
      <c r="VCI143" s="343"/>
      <c r="VCJ143" s="343"/>
      <c r="VCK143" s="343"/>
      <c r="VCL143" s="343"/>
      <c r="VCM143" s="343"/>
      <c r="VCN143" s="343"/>
      <c r="VCO143" s="343"/>
      <c r="VCP143" s="343"/>
      <c r="VCQ143" s="343"/>
      <c r="VCR143" s="343"/>
      <c r="VCS143" s="343"/>
      <c r="VCT143" s="343"/>
      <c r="VCU143" s="343"/>
      <c r="VCV143" s="343"/>
      <c r="VCW143" s="343"/>
      <c r="VCX143" s="343"/>
      <c r="VCY143" s="343"/>
      <c r="VCZ143" s="343"/>
      <c r="VDA143" s="343"/>
      <c r="VDB143" s="343"/>
      <c r="VDC143" s="343"/>
      <c r="VDD143" s="343"/>
      <c r="VDE143" s="343"/>
      <c r="VDF143" s="343"/>
      <c r="VDG143" s="343"/>
      <c r="VDH143" s="343"/>
      <c r="VDI143" s="343"/>
      <c r="VDJ143" s="343"/>
      <c r="VDK143" s="343"/>
      <c r="VDL143" s="343"/>
      <c r="VDM143" s="343"/>
      <c r="VDN143" s="343"/>
      <c r="VDO143" s="343"/>
      <c r="VDP143" s="343"/>
      <c r="VDQ143" s="343"/>
      <c r="VDR143" s="343"/>
      <c r="VDS143" s="343"/>
      <c r="VDT143" s="343"/>
      <c r="VDU143" s="343"/>
      <c r="VDV143" s="343"/>
      <c r="VDW143" s="343"/>
      <c r="VDX143" s="343"/>
      <c r="VDY143" s="343"/>
      <c r="VDZ143" s="343"/>
      <c r="VEA143" s="343"/>
      <c r="VEB143" s="343"/>
      <c r="VEC143" s="343"/>
      <c r="VED143" s="343"/>
      <c r="VEE143" s="343"/>
      <c r="VEF143" s="343"/>
      <c r="VEG143" s="343"/>
      <c r="VEH143" s="343"/>
      <c r="VEI143" s="343"/>
      <c r="VEJ143" s="343"/>
      <c r="VEK143" s="343"/>
      <c r="VEL143" s="343"/>
      <c r="VEM143" s="343"/>
      <c r="VEN143" s="343"/>
      <c r="VEO143" s="343"/>
      <c r="VEP143" s="343"/>
      <c r="VEQ143" s="343"/>
      <c r="VER143" s="343"/>
      <c r="VES143" s="343"/>
      <c r="VET143" s="343"/>
      <c r="VEU143" s="343"/>
      <c r="VEV143" s="343"/>
      <c r="VEW143" s="343"/>
      <c r="VEX143" s="343"/>
      <c r="VEY143" s="343"/>
      <c r="VEZ143" s="343"/>
      <c r="VFA143" s="343"/>
      <c r="VFB143" s="343"/>
      <c r="VFC143" s="343"/>
      <c r="VFD143" s="343"/>
      <c r="VFE143" s="343"/>
      <c r="VFF143" s="343"/>
      <c r="VFG143" s="343"/>
      <c r="VFH143" s="343"/>
      <c r="VFI143" s="343"/>
      <c r="VFJ143" s="343"/>
      <c r="VFK143" s="343"/>
      <c r="VFL143" s="343"/>
      <c r="VFM143" s="343"/>
      <c r="VFN143" s="343"/>
      <c r="VFO143" s="343"/>
      <c r="VFP143" s="343"/>
      <c r="VFQ143" s="343"/>
      <c r="VFR143" s="343"/>
      <c r="VFS143" s="343"/>
      <c r="VFT143" s="343"/>
      <c r="VFU143" s="343"/>
      <c r="VFV143" s="343"/>
      <c r="VFW143" s="343"/>
      <c r="VFX143" s="343"/>
      <c r="VFY143" s="343"/>
      <c r="VFZ143" s="343"/>
      <c r="VGA143" s="343"/>
      <c r="VGB143" s="343"/>
      <c r="VGC143" s="343"/>
      <c r="VGD143" s="343"/>
      <c r="VGE143" s="343"/>
      <c r="VGF143" s="343"/>
      <c r="VGG143" s="343"/>
      <c r="VGH143" s="343"/>
      <c r="VGI143" s="343"/>
      <c r="VGJ143" s="343"/>
      <c r="VGK143" s="343"/>
      <c r="VGL143" s="343"/>
      <c r="VGM143" s="343"/>
      <c r="VGN143" s="343"/>
      <c r="VGO143" s="343"/>
      <c r="VGP143" s="343"/>
      <c r="VGQ143" s="343"/>
      <c r="VGR143" s="343"/>
      <c r="VGS143" s="343"/>
      <c r="VGT143" s="343"/>
      <c r="VGU143" s="343"/>
      <c r="VGV143" s="343"/>
      <c r="VGW143" s="343"/>
      <c r="VGX143" s="343"/>
      <c r="VGY143" s="343"/>
      <c r="VGZ143" s="343"/>
      <c r="VHA143" s="343"/>
      <c r="VHB143" s="343"/>
      <c r="VHC143" s="343"/>
      <c r="VHD143" s="343"/>
      <c r="VHE143" s="343"/>
      <c r="VHF143" s="343"/>
      <c r="VHG143" s="343"/>
      <c r="VHH143" s="343"/>
      <c r="VHI143" s="343"/>
      <c r="VHJ143" s="343"/>
      <c r="VHK143" s="343"/>
      <c r="VHL143" s="343"/>
      <c r="VHM143" s="343"/>
      <c r="VHN143" s="343"/>
      <c r="VHO143" s="343"/>
      <c r="VHP143" s="343"/>
      <c r="VHQ143" s="343"/>
      <c r="VHR143" s="343"/>
      <c r="VHS143" s="343"/>
      <c r="VHT143" s="343"/>
      <c r="VHU143" s="343"/>
      <c r="VHV143" s="343"/>
      <c r="VHW143" s="343"/>
      <c r="VHX143" s="343"/>
      <c r="VHY143" s="343"/>
      <c r="VHZ143" s="343"/>
      <c r="VIA143" s="343"/>
      <c r="VIB143" s="343"/>
      <c r="VIC143" s="343"/>
      <c r="VID143" s="343"/>
      <c r="VIE143" s="343"/>
      <c r="VIF143" s="343"/>
      <c r="VIG143" s="343"/>
      <c r="VIH143" s="343"/>
      <c r="VII143" s="343"/>
      <c r="VIJ143" s="343"/>
      <c r="VIK143" s="343"/>
      <c r="VIL143" s="343"/>
      <c r="VIM143" s="343"/>
      <c r="VIN143" s="343"/>
      <c r="VIO143" s="343"/>
      <c r="VIP143" s="343"/>
      <c r="VIQ143" s="343"/>
      <c r="VIR143" s="343"/>
      <c r="VIS143" s="343"/>
      <c r="VIT143" s="343"/>
      <c r="VIU143" s="343"/>
      <c r="VIV143" s="343"/>
      <c r="VIW143" s="343"/>
      <c r="VIX143" s="343"/>
      <c r="VIY143" s="343"/>
      <c r="VIZ143" s="343"/>
      <c r="VJA143" s="343"/>
      <c r="VJB143" s="343"/>
      <c r="VJC143" s="343"/>
      <c r="VJD143" s="343"/>
      <c r="VJE143" s="343"/>
      <c r="VJF143" s="343"/>
      <c r="VJG143" s="343"/>
      <c r="VJH143" s="343"/>
      <c r="VJI143" s="343"/>
      <c r="VJJ143" s="343"/>
      <c r="VJK143" s="343"/>
      <c r="VJL143" s="343"/>
      <c r="VJM143" s="343"/>
      <c r="VJN143" s="343"/>
      <c r="VJO143" s="343"/>
      <c r="VJP143" s="343"/>
      <c r="VJQ143" s="343"/>
      <c r="VJR143" s="343"/>
      <c r="VJS143" s="343"/>
      <c r="VJT143" s="343"/>
      <c r="VJU143" s="343"/>
      <c r="VJV143" s="343"/>
      <c r="VJW143" s="343"/>
      <c r="VJX143" s="343"/>
      <c r="VJY143" s="343"/>
      <c r="VJZ143" s="343"/>
      <c r="VKA143" s="343"/>
      <c r="VKB143" s="343"/>
      <c r="VKC143" s="343"/>
      <c r="VKD143" s="343"/>
      <c r="VKE143" s="343"/>
      <c r="VKF143" s="343"/>
      <c r="VKG143" s="343"/>
      <c r="VKH143" s="343"/>
      <c r="VKI143" s="343"/>
      <c r="VKJ143" s="343"/>
      <c r="VKK143" s="343"/>
      <c r="VKL143" s="343"/>
      <c r="VKM143" s="343"/>
      <c r="VKN143" s="343"/>
      <c r="VKO143" s="343"/>
      <c r="VKP143" s="343"/>
      <c r="VKQ143" s="343"/>
      <c r="VKR143" s="343"/>
      <c r="VKS143" s="343"/>
      <c r="VKT143" s="343"/>
      <c r="VKU143" s="343"/>
      <c r="VKV143" s="343"/>
      <c r="VKW143" s="343"/>
      <c r="VKX143" s="343"/>
      <c r="VKY143" s="343"/>
      <c r="VKZ143" s="343"/>
      <c r="VLA143" s="343"/>
      <c r="VLB143" s="343"/>
      <c r="VLC143" s="343"/>
      <c r="VLD143" s="343"/>
      <c r="VLE143" s="343"/>
      <c r="VLF143" s="343"/>
      <c r="VLG143" s="343"/>
      <c r="VLH143" s="343"/>
      <c r="VLI143" s="343"/>
      <c r="VLJ143" s="343"/>
      <c r="VLK143" s="343"/>
      <c r="VLL143" s="343"/>
      <c r="VLM143" s="343"/>
      <c r="VLN143" s="343"/>
      <c r="VLO143" s="343"/>
      <c r="VLP143" s="343"/>
      <c r="VLQ143" s="343"/>
      <c r="VLR143" s="343"/>
      <c r="VLS143" s="343"/>
      <c r="VLT143" s="343"/>
      <c r="VLU143" s="343"/>
      <c r="VLV143" s="343"/>
      <c r="VLW143" s="343"/>
      <c r="VLX143" s="343"/>
      <c r="VLY143" s="343"/>
      <c r="VLZ143" s="343"/>
      <c r="VMA143" s="343"/>
      <c r="VMB143" s="343"/>
      <c r="VMC143" s="343"/>
      <c r="VMD143" s="343"/>
      <c r="VME143" s="343"/>
      <c r="VMF143" s="343"/>
      <c r="VMG143" s="343"/>
      <c r="VMH143" s="343"/>
      <c r="VMI143" s="343"/>
      <c r="VMJ143" s="343"/>
      <c r="VMK143" s="343"/>
      <c r="VML143" s="343"/>
      <c r="VMM143" s="343"/>
      <c r="VMN143" s="343"/>
      <c r="VMO143" s="343"/>
      <c r="VMP143" s="343"/>
      <c r="VMQ143" s="343"/>
      <c r="VMR143" s="343"/>
      <c r="VMS143" s="343"/>
      <c r="VMT143" s="343"/>
      <c r="VMU143" s="343"/>
      <c r="VMV143" s="343"/>
      <c r="VMW143" s="343"/>
      <c r="VMX143" s="343"/>
      <c r="VMY143" s="343"/>
      <c r="VMZ143" s="343"/>
      <c r="VNA143" s="343"/>
      <c r="VNB143" s="343"/>
      <c r="VNC143" s="343"/>
      <c r="VND143" s="343"/>
      <c r="VNE143" s="343"/>
      <c r="VNF143" s="343"/>
      <c r="VNG143" s="343"/>
      <c r="VNH143" s="343"/>
      <c r="VNI143" s="343"/>
      <c r="VNJ143" s="343"/>
      <c r="VNK143" s="343"/>
      <c r="VNL143" s="343"/>
      <c r="VNM143" s="343"/>
      <c r="VNN143" s="343"/>
      <c r="VNO143" s="343"/>
      <c r="VNP143" s="343"/>
      <c r="VNQ143" s="343"/>
      <c r="VNR143" s="343"/>
      <c r="VNS143" s="343"/>
      <c r="VNT143" s="343"/>
      <c r="VNU143" s="343"/>
      <c r="VNV143" s="343"/>
      <c r="VNW143" s="343"/>
      <c r="VNX143" s="343"/>
      <c r="VNY143" s="343"/>
      <c r="VNZ143" s="343"/>
      <c r="VOA143" s="343"/>
      <c r="VOB143" s="343"/>
      <c r="VOC143" s="343"/>
      <c r="VOD143" s="343"/>
      <c r="VOE143" s="343"/>
      <c r="VOF143" s="343"/>
      <c r="VOG143" s="343"/>
      <c r="VOH143" s="343"/>
      <c r="VOI143" s="343"/>
      <c r="VOJ143" s="343"/>
      <c r="VOK143" s="343"/>
      <c r="VOL143" s="343"/>
      <c r="VOM143" s="343"/>
      <c r="VON143" s="343"/>
      <c r="VOO143" s="343"/>
      <c r="VOP143" s="343"/>
      <c r="VOQ143" s="343"/>
      <c r="VOR143" s="343"/>
      <c r="VOS143" s="343"/>
      <c r="VOT143" s="343"/>
      <c r="VOU143" s="343"/>
      <c r="VOV143" s="343"/>
      <c r="VOW143" s="343"/>
      <c r="VOX143" s="343"/>
      <c r="VOY143" s="343"/>
      <c r="VOZ143" s="343"/>
      <c r="VPA143" s="343"/>
      <c r="VPB143" s="343"/>
      <c r="VPC143" s="343"/>
      <c r="VPD143" s="343"/>
      <c r="VPE143" s="343"/>
      <c r="VPF143" s="343"/>
      <c r="VPG143" s="343"/>
      <c r="VPH143" s="343"/>
      <c r="VPI143" s="343"/>
      <c r="VPJ143" s="343"/>
      <c r="VPK143" s="343"/>
      <c r="VPL143" s="343"/>
      <c r="VPM143" s="343"/>
      <c r="VPN143" s="343"/>
      <c r="VPO143" s="343"/>
      <c r="VPP143" s="343"/>
      <c r="VPQ143" s="343"/>
      <c r="VPR143" s="343"/>
      <c r="VPS143" s="343"/>
      <c r="VPT143" s="343"/>
      <c r="VPU143" s="343"/>
      <c r="VPV143" s="343"/>
      <c r="VPW143" s="343"/>
      <c r="VPX143" s="343"/>
      <c r="VPY143" s="343"/>
      <c r="VPZ143" s="343"/>
      <c r="VQA143" s="343"/>
      <c r="VQB143" s="343"/>
      <c r="VQC143" s="343"/>
      <c r="VQD143" s="343"/>
      <c r="VQE143" s="343"/>
      <c r="VQF143" s="343"/>
      <c r="VQG143" s="343"/>
      <c r="VQH143" s="343"/>
      <c r="VQI143" s="343"/>
      <c r="VQJ143" s="343"/>
      <c r="VQK143" s="343"/>
      <c r="VQL143" s="343"/>
      <c r="VQM143" s="343"/>
      <c r="VQN143" s="343"/>
      <c r="VQO143" s="343"/>
      <c r="VQP143" s="343"/>
      <c r="VQQ143" s="343"/>
      <c r="VQR143" s="343"/>
      <c r="VQS143" s="343"/>
      <c r="VQT143" s="343"/>
      <c r="VQU143" s="343"/>
      <c r="VQV143" s="343"/>
      <c r="VQW143" s="343"/>
      <c r="VQX143" s="343"/>
      <c r="VQY143" s="343"/>
      <c r="VQZ143" s="343"/>
      <c r="VRA143" s="343"/>
      <c r="VRB143" s="343"/>
      <c r="VRC143" s="343"/>
      <c r="VRD143" s="343"/>
      <c r="VRE143" s="343"/>
      <c r="VRF143" s="343"/>
      <c r="VRG143" s="343"/>
      <c r="VRH143" s="343"/>
      <c r="VRI143" s="343"/>
      <c r="VRJ143" s="343"/>
      <c r="VRK143" s="343"/>
      <c r="VRL143" s="343"/>
      <c r="VRM143" s="343"/>
      <c r="VRN143" s="343"/>
      <c r="VRO143" s="343"/>
      <c r="VRP143" s="343"/>
      <c r="VRQ143" s="343"/>
      <c r="VRR143" s="343"/>
      <c r="VRS143" s="343"/>
      <c r="VRT143" s="343"/>
      <c r="VRU143" s="343"/>
      <c r="VRV143" s="343"/>
      <c r="VRW143" s="343"/>
      <c r="VRX143" s="343"/>
      <c r="VRY143" s="343"/>
      <c r="VRZ143" s="343"/>
      <c r="VSA143" s="343"/>
      <c r="VSB143" s="343"/>
      <c r="VSC143" s="343"/>
      <c r="VSD143" s="343"/>
      <c r="VSE143" s="343"/>
      <c r="VSF143" s="343"/>
      <c r="VSG143" s="343"/>
      <c r="VSH143" s="343"/>
      <c r="VSI143" s="343"/>
      <c r="VSJ143" s="343"/>
      <c r="VSK143" s="343"/>
      <c r="VSL143" s="343"/>
      <c r="VSM143" s="343"/>
      <c r="VSN143" s="343"/>
      <c r="VSO143" s="343"/>
      <c r="VSP143" s="343"/>
      <c r="VSQ143" s="343"/>
      <c r="VSR143" s="343"/>
      <c r="VSS143" s="343"/>
      <c r="VST143" s="343"/>
      <c r="VSU143" s="343"/>
      <c r="VSV143" s="343"/>
      <c r="VSW143" s="343"/>
      <c r="VSX143" s="343"/>
      <c r="VSY143" s="343"/>
      <c r="VSZ143" s="343"/>
      <c r="VTA143" s="343"/>
      <c r="VTB143" s="343"/>
      <c r="VTC143" s="343"/>
      <c r="VTD143" s="343"/>
      <c r="VTE143" s="343"/>
      <c r="VTF143" s="343"/>
      <c r="VTG143" s="343"/>
      <c r="VTH143" s="343"/>
      <c r="VTI143" s="343"/>
      <c r="VTJ143" s="343"/>
      <c r="VTK143" s="343"/>
      <c r="VTL143" s="343"/>
      <c r="VTM143" s="343"/>
      <c r="VTN143" s="343"/>
      <c r="VTO143" s="343"/>
      <c r="VTP143" s="343"/>
      <c r="VTQ143" s="343"/>
      <c r="VTR143" s="343"/>
      <c r="VTS143" s="343"/>
      <c r="VTT143" s="343"/>
      <c r="VTU143" s="343"/>
      <c r="VTV143" s="343"/>
      <c r="VTW143" s="343"/>
      <c r="VTX143" s="343"/>
      <c r="VTY143" s="343"/>
      <c r="VTZ143" s="343"/>
      <c r="VUA143" s="343"/>
      <c r="VUB143" s="343"/>
      <c r="VUC143" s="343"/>
      <c r="VUD143" s="343"/>
      <c r="VUE143" s="343"/>
      <c r="VUF143" s="343"/>
      <c r="VUG143" s="343"/>
      <c r="VUH143" s="343"/>
      <c r="VUI143" s="343"/>
      <c r="VUJ143" s="343"/>
      <c r="VUK143" s="343"/>
      <c r="VUL143" s="343"/>
      <c r="VUM143" s="343"/>
      <c r="VUN143" s="343"/>
      <c r="VUO143" s="343"/>
      <c r="VUP143" s="343"/>
      <c r="VUQ143" s="343"/>
      <c r="VUR143" s="343"/>
      <c r="VUS143" s="343"/>
      <c r="VUT143" s="343"/>
      <c r="VUU143" s="343"/>
      <c r="VUV143" s="343"/>
      <c r="VUW143" s="343"/>
      <c r="VUX143" s="343"/>
      <c r="VUY143" s="343"/>
      <c r="VUZ143" s="343"/>
      <c r="VVA143" s="343"/>
      <c r="VVB143" s="343"/>
      <c r="VVC143" s="343"/>
      <c r="VVD143" s="343"/>
      <c r="VVE143" s="343"/>
      <c r="VVF143" s="343"/>
      <c r="VVG143" s="343"/>
      <c r="VVH143" s="343"/>
      <c r="VVI143" s="343"/>
      <c r="VVJ143" s="343"/>
      <c r="VVK143" s="343"/>
      <c r="VVL143" s="343"/>
      <c r="VVM143" s="343"/>
      <c r="VVN143" s="343"/>
      <c r="VVO143" s="343"/>
      <c r="VVP143" s="343"/>
      <c r="VVQ143" s="343"/>
      <c r="VVR143" s="343"/>
      <c r="VVS143" s="343"/>
      <c r="VVT143" s="343"/>
      <c r="VVU143" s="343"/>
      <c r="VVV143" s="343"/>
      <c r="VVW143" s="343"/>
      <c r="VVX143" s="343"/>
      <c r="VVY143" s="343"/>
      <c r="VVZ143" s="343"/>
      <c r="VWA143" s="343"/>
      <c r="VWB143" s="343"/>
      <c r="VWC143" s="343"/>
      <c r="VWD143" s="343"/>
      <c r="VWE143" s="343"/>
      <c r="VWF143" s="343"/>
      <c r="VWG143" s="343"/>
      <c r="VWH143" s="343"/>
      <c r="VWI143" s="343"/>
      <c r="VWJ143" s="343"/>
      <c r="VWK143" s="343"/>
      <c r="VWL143" s="343"/>
      <c r="VWM143" s="343"/>
      <c r="VWN143" s="343"/>
      <c r="VWO143" s="343"/>
      <c r="VWP143" s="343"/>
      <c r="VWQ143" s="343"/>
      <c r="VWR143" s="343"/>
      <c r="VWS143" s="343"/>
      <c r="VWT143" s="343"/>
      <c r="VWU143" s="343"/>
      <c r="VWV143" s="343"/>
      <c r="VWW143" s="343"/>
      <c r="VWX143" s="343"/>
      <c r="VWY143" s="343"/>
      <c r="VWZ143" s="343"/>
      <c r="VXA143" s="343"/>
      <c r="VXB143" s="343"/>
      <c r="VXC143" s="343"/>
      <c r="VXD143" s="343"/>
      <c r="VXE143" s="343"/>
      <c r="VXF143" s="343"/>
      <c r="VXG143" s="343"/>
      <c r="VXH143" s="343"/>
      <c r="VXI143" s="343"/>
      <c r="VXJ143" s="343"/>
      <c r="VXK143" s="343"/>
      <c r="VXL143" s="343"/>
      <c r="VXM143" s="343"/>
      <c r="VXN143" s="343"/>
      <c r="VXO143" s="343"/>
      <c r="VXP143" s="343"/>
      <c r="VXQ143" s="343"/>
      <c r="VXR143" s="343"/>
      <c r="VXS143" s="343"/>
      <c r="VXT143" s="343"/>
      <c r="VXU143" s="343"/>
      <c r="VXV143" s="343"/>
      <c r="VXW143" s="343"/>
      <c r="VXX143" s="343"/>
      <c r="VXY143" s="343"/>
      <c r="VXZ143" s="343"/>
      <c r="VYA143" s="343"/>
      <c r="VYB143" s="343"/>
      <c r="VYC143" s="343"/>
      <c r="VYD143" s="343"/>
      <c r="VYE143" s="343"/>
      <c r="VYF143" s="343"/>
      <c r="VYG143" s="343"/>
      <c r="VYH143" s="343"/>
      <c r="VYI143" s="343"/>
      <c r="VYJ143" s="343"/>
      <c r="VYK143" s="343"/>
      <c r="VYL143" s="343"/>
      <c r="VYM143" s="343"/>
      <c r="VYN143" s="343"/>
      <c r="VYO143" s="343"/>
      <c r="VYP143" s="343"/>
      <c r="VYQ143" s="343"/>
      <c r="VYR143" s="343"/>
      <c r="VYS143" s="343"/>
      <c r="VYT143" s="343"/>
      <c r="VYU143" s="343"/>
      <c r="VYV143" s="343"/>
      <c r="VYW143" s="343"/>
      <c r="VYX143" s="343"/>
      <c r="VYY143" s="343"/>
      <c r="VYZ143" s="343"/>
      <c r="VZA143" s="343"/>
      <c r="VZB143" s="343"/>
      <c r="VZC143" s="343"/>
      <c r="VZD143" s="343"/>
      <c r="VZE143" s="343"/>
      <c r="VZF143" s="343"/>
      <c r="VZG143" s="343"/>
      <c r="VZH143" s="343"/>
      <c r="VZI143" s="343"/>
      <c r="VZJ143" s="343"/>
      <c r="VZK143" s="343"/>
      <c r="VZL143" s="343"/>
      <c r="VZM143" s="343"/>
      <c r="VZN143" s="343"/>
      <c r="VZO143" s="343"/>
      <c r="VZP143" s="343"/>
      <c r="VZQ143" s="343"/>
      <c r="VZR143" s="343"/>
      <c r="VZS143" s="343"/>
      <c r="VZT143" s="343"/>
      <c r="VZU143" s="343"/>
      <c r="VZV143" s="343"/>
      <c r="VZW143" s="343"/>
      <c r="VZX143" s="343"/>
      <c r="VZY143" s="343"/>
      <c r="VZZ143" s="343"/>
      <c r="WAA143" s="343"/>
      <c r="WAB143" s="343"/>
      <c r="WAC143" s="343"/>
      <c r="WAD143" s="343"/>
      <c r="WAE143" s="343"/>
      <c r="WAF143" s="343"/>
      <c r="WAG143" s="343"/>
      <c r="WAH143" s="343"/>
      <c r="WAI143" s="343"/>
      <c r="WAJ143" s="343"/>
      <c r="WAK143" s="343"/>
      <c r="WAL143" s="343"/>
      <c r="WAM143" s="343"/>
      <c r="WAN143" s="343"/>
      <c r="WAO143" s="343"/>
      <c r="WAP143" s="343"/>
      <c r="WAQ143" s="343"/>
      <c r="WAR143" s="343"/>
      <c r="WAS143" s="343"/>
      <c r="WAT143" s="343"/>
      <c r="WAU143" s="343"/>
      <c r="WAV143" s="343"/>
      <c r="WAW143" s="343"/>
      <c r="WAX143" s="343"/>
      <c r="WAY143" s="343"/>
      <c r="WAZ143" s="343"/>
      <c r="WBA143" s="343"/>
      <c r="WBB143" s="343"/>
      <c r="WBC143" s="343"/>
      <c r="WBD143" s="343"/>
      <c r="WBE143" s="343"/>
      <c r="WBF143" s="343"/>
      <c r="WBG143" s="343"/>
      <c r="WBH143" s="343"/>
      <c r="WBI143" s="343"/>
      <c r="WBJ143" s="343"/>
      <c r="WBK143" s="343"/>
      <c r="WBL143" s="343"/>
      <c r="WBM143" s="343"/>
      <c r="WBN143" s="343"/>
      <c r="WBO143" s="343"/>
      <c r="WBP143" s="343"/>
      <c r="WBQ143" s="343"/>
      <c r="WBR143" s="343"/>
      <c r="WBS143" s="343"/>
      <c r="WBT143" s="343"/>
      <c r="WBU143" s="343"/>
      <c r="WBV143" s="343"/>
      <c r="WBW143" s="343"/>
      <c r="WBX143" s="343"/>
      <c r="WBY143" s="343"/>
      <c r="WBZ143" s="343"/>
      <c r="WCA143" s="343"/>
      <c r="WCB143" s="343"/>
      <c r="WCC143" s="343"/>
      <c r="WCD143" s="343"/>
      <c r="WCE143" s="343"/>
      <c r="WCF143" s="343"/>
      <c r="WCG143" s="343"/>
      <c r="WCH143" s="343"/>
      <c r="WCI143" s="343"/>
      <c r="WCJ143" s="343"/>
      <c r="WCK143" s="343"/>
      <c r="WCL143" s="343"/>
      <c r="WCM143" s="343"/>
      <c r="WCN143" s="343"/>
      <c r="WCO143" s="343"/>
      <c r="WCP143" s="343"/>
      <c r="WCQ143" s="343"/>
      <c r="WCR143" s="343"/>
      <c r="WCS143" s="343"/>
      <c r="WCT143" s="343"/>
      <c r="WCU143" s="343"/>
      <c r="WCV143" s="343"/>
      <c r="WCW143" s="343"/>
      <c r="WCX143" s="343"/>
      <c r="WCY143" s="343"/>
      <c r="WCZ143" s="343"/>
      <c r="WDA143" s="343"/>
      <c r="WDB143" s="343"/>
      <c r="WDC143" s="343"/>
      <c r="WDD143" s="343"/>
      <c r="WDE143" s="343"/>
      <c r="WDF143" s="343"/>
      <c r="WDG143" s="343"/>
      <c r="WDH143" s="343"/>
      <c r="WDI143" s="343"/>
      <c r="WDJ143" s="343"/>
      <c r="WDK143" s="343"/>
      <c r="WDL143" s="343"/>
      <c r="WDM143" s="343"/>
      <c r="WDN143" s="343"/>
      <c r="WDO143" s="343"/>
      <c r="WDP143" s="343"/>
      <c r="WDQ143" s="343"/>
      <c r="WDR143" s="343"/>
      <c r="WDS143" s="343"/>
      <c r="WDT143" s="343"/>
      <c r="WDU143" s="343"/>
      <c r="WDV143" s="343"/>
      <c r="WDW143" s="343"/>
      <c r="WDX143" s="343"/>
      <c r="WDY143" s="343"/>
      <c r="WDZ143" s="343"/>
      <c r="WEA143" s="343"/>
      <c r="WEB143" s="343"/>
      <c r="WEC143" s="343"/>
      <c r="WED143" s="343"/>
      <c r="WEE143" s="343"/>
      <c r="WEF143" s="343"/>
      <c r="WEG143" s="343"/>
      <c r="WEH143" s="343"/>
      <c r="WEI143" s="343"/>
      <c r="WEJ143" s="343"/>
      <c r="WEK143" s="343"/>
      <c r="WEL143" s="343"/>
      <c r="WEM143" s="343"/>
      <c r="WEN143" s="343"/>
      <c r="WEO143" s="343"/>
      <c r="WEP143" s="343"/>
      <c r="WEQ143" s="343"/>
      <c r="WER143" s="343"/>
      <c r="WES143" s="343"/>
      <c r="WET143" s="343"/>
      <c r="WEU143" s="343"/>
      <c r="WEV143" s="343"/>
      <c r="WEW143" s="343"/>
      <c r="WEX143" s="343"/>
      <c r="WEY143" s="343"/>
      <c r="WEZ143" s="343"/>
      <c r="WFA143" s="343"/>
      <c r="WFB143" s="343"/>
      <c r="WFC143" s="343"/>
      <c r="WFD143" s="343"/>
      <c r="WFE143" s="343"/>
      <c r="WFF143" s="343"/>
      <c r="WFG143" s="343"/>
      <c r="WFH143" s="343"/>
      <c r="WFI143" s="343"/>
      <c r="WFJ143" s="343"/>
      <c r="WFK143" s="343"/>
      <c r="WFL143" s="343"/>
      <c r="WFM143" s="343"/>
      <c r="WFN143" s="343"/>
      <c r="WFO143" s="343"/>
      <c r="WFP143" s="343"/>
      <c r="WFQ143" s="343"/>
      <c r="WFR143" s="343"/>
      <c r="WFS143" s="343"/>
      <c r="WFT143" s="343"/>
      <c r="WFU143" s="343"/>
      <c r="WFV143" s="343"/>
      <c r="WFW143" s="343"/>
      <c r="WFX143" s="343"/>
      <c r="WFY143" s="343"/>
      <c r="WFZ143" s="343"/>
      <c r="WGA143" s="343"/>
      <c r="WGB143" s="343"/>
      <c r="WGC143" s="343"/>
      <c r="WGD143" s="343"/>
      <c r="WGE143" s="343"/>
      <c r="WGF143" s="343"/>
      <c r="WGG143" s="343"/>
      <c r="WGH143" s="343"/>
      <c r="WGI143" s="343"/>
      <c r="WGJ143" s="343"/>
      <c r="WGK143" s="343"/>
      <c r="WGL143" s="343"/>
      <c r="WGM143" s="343"/>
      <c r="WGN143" s="343"/>
      <c r="WGO143" s="343"/>
      <c r="WGP143" s="343"/>
      <c r="WGQ143" s="343"/>
      <c r="WGR143" s="343"/>
      <c r="WGS143" s="343"/>
      <c r="WGT143" s="343"/>
      <c r="WGU143" s="343"/>
      <c r="WGV143" s="343"/>
      <c r="WGW143" s="343"/>
      <c r="WGX143" s="343"/>
      <c r="WGY143" s="343"/>
      <c r="WGZ143" s="343"/>
      <c r="WHA143" s="343"/>
      <c r="WHB143" s="343"/>
      <c r="WHC143" s="343"/>
      <c r="WHD143" s="343"/>
      <c r="WHE143" s="343"/>
      <c r="WHF143" s="343"/>
      <c r="WHG143" s="343"/>
      <c r="WHH143" s="343"/>
      <c r="WHI143" s="343"/>
      <c r="WHJ143" s="343"/>
      <c r="WHK143" s="343"/>
      <c r="WHL143" s="343"/>
      <c r="WHM143" s="343"/>
      <c r="WHN143" s="343"/>
      <c r="WHO143" s="343"/>
      <c r="WHP143" s="343"/>
      <c r="WHQ143" s="343"/>
      <c r="WHR143" s="343"/>
      <c r="WHS143" s="343"/>
      <c r="WHT143" s="343"/>
      <c r="WHU143" s="343"/>
      <c r="WHV143" s="343"/>
      <c r="WHW143" s="343"/>
      <c r="WHX143" s="343"/>
      <c r="WHY143" s="343"/>
      <c r="WHZ143" s="343"/>
      <c r="WIA143" s="343"/>
      <c r="WIB143" s="343"/>
      <c r="WIC143" s="343"/>
      <c r="WID143" s="343"/>
      <c r="WIE143" s="343"/>
      <c r="WIF143" s="343"/>
      <c r="WIG143" s="343"/>
      <c r="WIH143" s="343"/>
      <c r="WII143" s="343"/>
      <c r="WIJ143" s="343"/>
      <c r="WIK143" s="343"/>
      <c r="WIL143" s="343"/>
      <c r="WIM143" s="343"/>
      <c r="WIN143" s="343"/>
      <c r="WIO143" s="343"/>
      <c r="WIP143" s="343"/>
      <c r="WIQ143" s="343"/>
      <c r="WIR143" s="343"/>
      <c r="WIS143" s="343"/>
      <c r="WIT143" s="343"/>
      <c r="WIU143" s="343"/>
      <c r="WIV143" s="343"/>
      <c r="WIW143" s="343"/>
      <c r="WIX143" s="343"/>
      <c r="WIY143" s="343"/>
      <c r="WIZ143" s="343"/>
      <c r="WJA143" s="343"/>
      <c r="WJB143" s="343"/>
      <c r="WJC143" s="343"/>
      <c r="WJD143" s="343"/>
      <c r="WJE143" s="343"/>
      <c r="WJF143" s="343"/>
      <c r="WJG143" s="343"/>
      <c r="WJH143" s="343"/>
      <c r="WJI143" s="343"/>
      <c r="WJJ143" s="343"/>
      <c r="WJK143" s="343"/>
      <c r="WJL143" s="343"/>
      <c r="WJM143" s="343"/>
      <c r="WJN143" s="343"/>
      <c r="WJO143" s="343"/>
      <c r="WJP143" s="343"/>
      <c r="WJQ143" s="343"/>
      <c r="WJR143" s="343"/>
      <c r="WJS143" s="343"/>
      <c r="WJT143" s="343"/>
      <c r="WJU143" s="343"/>
      <c r="WJV143" s="343"/>
      <c r="WJW143" s="343"/>
      <c r="WJX143" s="343"/>
      <c r="WJY143" s="343"/>
      <c r="WJZ143" s="343"/>
      <c r="WKA143" s="343"/>
      <c r="WKB143" s="343"/>
      <c r="WKC143" s="343"/>
      <c r="WKD143" s="343"/>
      <c r="WKE143" s="343"/>
      <c r="WKF143" s="343"/>
      <c r="WKG143" s="343"/>
      <c r="WKH143" s="343"/>
      <c r="WKI143" s="343"/>
      <c r="WKJ143" s="343"/>
      <c r="WKK143" s="343"/>
      <c r="WKL143" s="343"/>
      <c r="WKM143" s="343"/>
      <c r="WKN143" s="343"/>
      <c r="WKO143" s="343"/>
      <c r="WKP143" s="343"/>
      <c r="WKQ143" s="343"/>
      <c r="WKR143" s="343"/>
      <c r="WKS143" s="343"/>
      <c r="WKT143" s="343"/>
      <c r="WKU143" s="343"/>
      <c r="WKV143" s="343"/>
      <c r="WKW143" s="343"/>
      <c r="WKX143" s="343"/>
      <c r="WKY143" s="343"/>
      <c r="WKZ143" s="343"/>
      <c r="WLA143" s="343"/>
      <c r="WLB143" s="343"/>
      <c r="WLC143" s="343"/>
      <c r="WLD143" s="343"/>
      <c r="WLE143" s="343"/>
      <c r="WLF143" s="343"/>
      <c r="WLG143" s="343"/>
      <c r="WLH143" s="343"/>
      <c r="WLI143" s="343"/>
      <c r="WLJ143" s="343"/>
      <c r="WLK143" s="343"/>
      <c r="WLL143" s="343"/>
      <c r="WLM143" s="343"/>
      <c r="WLN143" s="343"/>
      <c r="WLO143" s="343"/>
      <c r="WLP143" s="343"/>
      <c r="WLQ143" s="343"/>
      <c r="WLR143" s="343"/>
      <c r="WLS143" s="343"/>
      <c r="WLT143" s="343"/>
      <c r="WLU143" s="343"/>
      <c r="WLV143" s="343"/>
      <c r="WLW143" s="343"/>
      <c r="WLX143" s="343"/>
      <c r="WLY143" s="343"/>
      <c r="WLZ143" s="343"/>
      <c r="WMA143" s="343"/>
      <c r="WMB143" s="343"/>
      <c r="WMC143" s="343"/>
      <c r="WMD143" s="343"/>
      <c r="WME143" s="343"/>
      <c r="WMF143" s="343"/>
      <c r="WMG143" s="343"/>
      <c r="WMH143" s="343"/>
      <c r="WMI143" s="343"/>
      <c r="WMJ143" s="343"/>
      <c r="WMK143" s="343"/>
      <c r="WML143" s="343"/>
      <c r="WMM143" s="343"/>
      <c r="WMN143" s="343"/>
      <c r="WMO143" s="343"/>
      <c r="WMP143" s="343"/>
      <c r="WMQ143" s="343"/>
      <c r="WMR143" s="343"/>
      <c r="WMS143" s="343"/>
      <c r="WMT143" s="343"/>
      <c r="WMU143" s="343"/>
      <c r="WMV143" s="343"/>
      <c r="WMW143" s="343"/>
      <c r="WMX143" s="343"/>
      <c r="WMY143" s="343"/>
      <c r="WMZ143" s="343"/>
      <c r="WNA143" s="343"/>
      <c r="WNB143" s="343"/>
      <c r="WNC143" s="343"/>
      <c r="WND143" s="343"/>
      <c r="WNE143" s="343"/>
      <c r="WNF143" s="343"/>
      <c r="WNG143" s="343"/>
      <c r="WNH143" s="343"/>
      <c r="WNI143" s="343"/>
      <c r="WNJ143" s="343"/>
      <c r="WNK143" s="343"/>
      <c r="WNL143" s="343"/>
      <c r="WNM143" s="343"/>
      <c r="WNN143" s="343"/>
      <c r="WNO143" s="343"/>
      <c r="WNP143" s="343"/>
      <c r="WNQ143" s="343"/>
      <c r="WNR143" s="343"/>
      <c r="WNS143" s="343"/>
      <c r="WNT143" s="343"/>
      <c r="WNU143" s="343"/>
      <c r="WNV143" s="343"/>
      <c r="WNW143" s="343"/>
      <c r="WNX143" s="343"/>
      <c r="WNY143" s="343"/>
      <c r="WNZ143" s="343"/>
      <c r="WOA143" s="343"/>
      <c r="WOB143" s="343"/>
      <c r="WOC143" s="343"/>
      <c r="WOD143" s="343"/>
      <c r="WOE143" s="343"/>
      <c r="WOF143" s="343"/>
      <c r="WOG143" s="343"/>
      <c r="WOH143" s="343"/>
      <c r="WOI143" s="343"/>
      <c r="WOJ143" s="343"/>
      <c r="WOK143" s="343"/>
      <c r="WOL143" s="343"/>
      <c r="WOM143" s="343"/>
      <c r="WON143" s="343"/>
      <c r="WOO143" s="343"/>
      <c r="WOP143" s="343"/>
      <c r="WOQ143" s="343"/>
      <c r="WOR143" s="343"/>
      <c r="WOS143" s="343"/>
      <c r="WOT143" s="343"/>
      <c r="WOU143" s="343"/>
      <c r="WOV143" s="343"/>
      <c r="WOW143" s="343"/>
      <c r="WOX143" s="343"/>
      <c r="WOY143" s="343"/>
      <c r="WOZ143" s="343"/>
      <c r="WPA143" s="343"/>
      <c r="WPB143" s="343"/>
      <c r="WPC143" s="343"/>
      <c r="WPD143" s="343"/>
      <c r="WPE143" s="343"/>
      <c r="WPF143" s="343"/>
      <c r="WPG143" s="343"/>
      <c r="WPH143" s="343"/>
      <c r="WPI143" s="343"/>
      <c r="WPJ143" s="343"/>
      <c r="WPK143" s="343"/>
      <c r="WPL143" s="343"/>
      <c r="WPM143" s="343"/>
      <c r="WPN143" s="343"/>
      <c r="WPO143" s="343"/>
      <c r="WPP143" s="343"/>
      <c r="WPQ143" s="343"/>
      <c r="WPR143" s="343"/>
      <c r="WPS143" s="343"/>
      <c r="WPT143" s="343"/>
      <c r="WPU143" s="343"/>
      <c r="WPV143" s="343"/>
      <c r="WPW143" s="343"/>
      <c r="WPX143" s="343"/>
      <c r="WPY143" s="343"/>
      <c r="WPZ143" s="343"/>
      <c r="WQA143" s="343"/>
      <c r="WQB143" s="343"/>
      <c r="WQC143" s="343"/>
      <c r="WQD143" s="343"/>
      <c r="WQE143" s="343"/>
      <c r="WQF143" s="343"/>
      <c r="WQG143" s="343"/>
      <c r="WQH143" s="343"/>
      <c r="WQI143" s="343"/>
      <c r="WQJ143" s="343"/>
      <c r="WQK143" s="343"/>
      <c r="WQL143" s="343"/>
      <c r="WQM143" s="343"/>
      <c r="WQN143" s="343"/>
      <c r="WQO143" s="343"/>
      <c r="WQP143" s="343"/>
      <c r="WQQ143" s="343"/>
      <c r="WQR143" s="343"/>
      <c r="WQS143" s="343"/>
      <c r="WQT143" s="343"/>
      <c r="WQU143" s="343"/>
      <c r="WQV143" s="343"/>
      <c r="WQW143" s="343"/>
      <c r="WQX143" s="343"/>
      <c r="WQY143" s="343"/>
      <c r="WQZ143" s="343"/>
      <c r="WRA143" s="343"/>
      <c r="WRB143" s="343"/>
      <c r="WRC143" s="343"/>
      <c r="WRD143" s="343"/>
      <c r="WRE143" s="343"/>
      <c r="WRF143" s="343"/>
      <c r="WRG143" s="343"/>
      <c r="WRH143" s="343"/>
      <c r="WRI143" s="343"/>
      <c r="WRJ143" s="343"/>
      <c r="WRK143" s="343"/>
      <c r="WRL143" s="343"/>
      <c r="WRM143" s="343"/>
      <c r="WRN143" s="343"/>
      <c r="WRO143" s="343"/>
      <c r="WRP143" s="343"/>
      <c r="WRQ143" s="343"/>
      <c r="WRR143" s="343"/>
      <c r="WRS143" s="343"/>
      <c r="WRT143" s="343"/>
      <c r="WRU143" s="343"/>
      <c r="WRV143" s="343"/>
      <c r="WRW143" s="343"/>
      <c r="WRX143" s="343"/>
      <c r="WRY143" s="343"/>
      <c r="WRZ143" s="343"/>
      <c r="WSA143" s="343"/>
      <c r="WSB143" s="343"/>
      <c r="WSC143" s="343"/>
      <c r="WSD143" s="343"/>
      <c r="WSE143" s="343"/>
      <c r="WSF143" s="343"/>
      <c r="WSG143" s="343"/>
      <c r="WSH143" s="343"/>
      <c r="WSI143" s="343"/>
      <c r="WSJ143" s="343"/>
      <c r="WSK143" s="343"/>
      <c r="WSL143" s="343"/>
      <c r="WSM143" s="343"/>
      <c r="WSN143" s="343"/>
      <c r="WSO143" s="343"/>
      <c r="WSP143" s="343"/>
      <c r="WSQ143" s="343"/>
      <c r="WSR143" s="343"/>
      <c r="WSS143" s="343"/>
      <c r="WST143" s="343"/>
      <c r="WSU143" s="343"/>
      <c r="WSV143" s="343"/>
      <c r="WSW143" s="343"/>
      <c r="WSX143" s="343"/>
      <c r="WSY143" s="343"/>
      <c r="WSZ143" s="343"/>
      <c r="WTA143" s="343"/>
      <c r="WTB143" s="343"/>
      <c r="WTC143" s="343"/>
      <c r="WTD143" s="343"/>
      <c r="WTE143" s="343"/>
      <c r="WTF143" s="343"/>
      <c r="WTG143" s="343"/>
      <c r="WTH143" s="343"/>
      <c r="WTI143" s="343"/>
      <c r="WTJ143" s="343"/>
      <c r="WTK143" s="343"/>
      <c r="WTL143" s="343"/>
      <c r="WTM143" s="343"/>
      <c r="WTN143" s="343"/>
      <c r="WTO143" s="343"/>
      <c r="WTP143" s="343"/>
      <c r="WTQ143" s="343"/>
      <c r="WTR143" s="343"/>
      <c r="WTS143" s="343"/>
      <c r="WTT143" s="343"/>
      <c r="WTU143" s="343"/>
      <c r="WTV143" s="343"/>
      <c r="WTW143" s="343"/>
      <c r="WTX143" s="343"/>
      <c r="WTY143" s="343"/>
      <c r="WTZ143" s="343"/>
      <c r="WUA143" s="343"/>
      <c r="WUB143" s="343"/>
      <c r="WUC143" s="343"/>
      <c r="WUD143" s="343"/>
      <c r="WUE143" s="343"/>
      <c r="WUF143" s="343"/>
      <c r="WUG143" s="343"/>
      <c r="WUH143" s="343"/>
      <c r="WUI143" s="343"/>
      <c r="WUJ143" s="343"/>
      <c r="WUK143" s="343"/>
      <c r="WUL143" s="343"/>
      <c r="WUM143" s="343"/>
      <c r="WUN143" s="343"/>
      <c r="WUO143" s="343"/>
      <c r="WUP143" s="343"/>
      <c r="WUQ143" s="343"/>
      <c r="WUR143" s="343"/>
      <c r="WUS143" s="343"/>
      <c r="WUT143" s="343"/>
      <c r="WUU143" s="343"/>
      <c r="WUV143" s="343"/>
      <c r="WUW143" s="343"/>
      <c r="WUX143" s="343"/>
      <c r="WUY143" s="343"/>
      <c r="WUZ143" s="343"/>
      <c r="WVA143" s="343"/>
      <c r="WVB143" s="343"/>
      <c r="WVC143" s="343"/>
      <c r="WVD143" s="343"/>
      <c r="WVE143" s="343"/>
      <c r="WVF143" s="343"/>
      <c r="WVG143" s="343"/>
      <c r="WVH143" s="343"/>
      <c r="WVI143" s="343"/>
      <c r="WVJ143" s="343"/>
      <c r="WVK143" s="343"/>
      <c r="WVL143" s="343"/>
      <c r="WVM143" s="343"/>
      <c r="WVN143" s="343"/>
      <c r="WVO143" s="343"/>
      <c r="WVP143" s="343"/>
      <c r="WVQ143" s="343"/>
      <c r="WVR143" s="343"/>
      <c r="WVS143" s="343"/>
      <c r="WVT143" s="343"/>
      <c r="WVU143" s="343"/>
      <c r="WVV143" s="343"/>
      <c r="WVW143" s="343"/>
      <c r="WVX143" s="343"/>
      <c r="WVY143" s="343"/>
      <c r="WVZ143" s="343"/>
      <c r="WWA143" s="343"/>
      <c r="WWB143" s="343"/>
      <c r="WWC143" s="343"/>
      <c r="WWD143" s="343"/>
      <c r="WWE143" s="343"/>
      <c r="WWF143" s="343"/>
      <c r="WWG143" s="343"/>
      <c r="WWH143" s="343"/>
      <c r="WWI143" s="343"/>
      <c r="WWJ143" s="343"/>
      <c r="WWK143" s="343"/>
      <c r="WWL143" s="343"/>
      <c r="WWM143" s="343"/>
      <c r="WWN143" s="343"/>
      <c r="WWO143" s="343"/>
      <c r="WWP143" s="343"/>
      <c r="WWQ143" s="343"/>
      <c r="WWR143" s="343"/>
      <c r="WWS143" s="343"/>
      <c r="WWT143" s="343"/>
      <c r="WWU143" s="343"/>
      <c r="WWV143" s="343"/>
      <c r="WWW143" s="343"/>
      <c r="WWX143" s="343"/>
      <c r="WWY143" s="343"/>
      <c r="WWZ143" s="343"/>
      <c r="WXA143" s="343"/>
      <c r="WXB143" s="343"/>
      <c r="WXC143" s="343"/>
      <c r="WXD143" s="343"/>
      <c r="WXE143" s="343"/>
      <c r="WXF143" s="343"/>
      <c r="WXG143" s="343"/>
      <c r="WXH143" s="343"/>
      <c r="WXI143" s="343"/>
      <c r="WXJ143" s="343"/>
      <c r="WXK143" s="343"/>
      <c r="WXL143" s="343"/>
      <c r="WXM143" s="343"/>
      <c r="WXN143" s="343"/>
      <c r="WXO143" s="343"/>
      <c r="WXP143" s="343"/>
      <c r="WXQ143" s="343"/>
      <c r="WXR143" s="343"/>
      <c r="WXS143" s="343"/>
      <c r="WXT143" s="343"/>
      <c r="WXU143" s="343"/>
      <c r="WXV143" s="343"/>
      <c r="WXW143" s="343"/>
      <c r="WXX143" s="343"/>
      <c r="WXY143" s="343"/>
      <c r="WXZ143" s="343"/>
      <c r="WYA143" s="343"/>
      <c r="WYB143" s="343"/>
      <c r="WYC143" s="343"/>
      <c r="WYD143" s="343"/>
      <c r="WYE143" s="343"/>
      <c r="WYF143" s="343"/>
      <c r="WYG143" s="343"/>
      <c r="WYH143" s="343"/>
      <c r="WYI143" s="343"/>
      <c r="WYJ143" s="343"/>
      <c r="WYK143" s="343"/>
      <c r="WYL143" s="343"/>
      <c r="WYM143" s="343"/>
      <c r="WYN143" s="343"/>
      <c r="WYO143" s="343"/>
      <c r="WYP143" s="343"/>
      <c r="WYQ143" s="343"/>
      <c r="WYR143" s="343"/>
      <c r="WYS143" s="343"/>
      <c r="WYT143" s="343"/>
      <c r="WYU143" s="343"/>
      <c r="WYV143" s="343"/>
      <c r="WYW143" s="343"/>
      <c r="WYX143" s="343"/>
      <c r="WYY143" s="343"/>
      <c r="WYZ143" s="343"/>
      <c r="WZA143" s="343"/>
      <c r="WZB143" s="343"/>
      <c r="WZC143" s="343"/>
      <c r="WZD143" s="343"/>
      <c r="WZE143" s="343"/>
      <c r="WZF143" s="343"/>
      <c r="WZG143" s="343"/>
      <c r="WZH143" s="343"/>
      <c r="WZI143" s="343"/>
      <c r="WZJ143" s="343"/>
      <c r="WZK143" s="343"/>
      <c r="WZL143" s="343"/>
      <c r="WZM143" s="343"/>
      <c r="WZN143" s="343"/>
      <c r="WZO143" s="343"/>
      <c r="WZP143" s="343"/>
      <c r="WZQ143" s="343"/>
      <c r="WZR143" s="343"/>
      <c r="WZS143" s="343"/>
      <c r="WZT143" s="343"/>
      <c r="WZU143" s="343"/>
      <c r="WZV143" s="343"/>
      <c r="WZW143" s="343"/>
      <c r="WZX143" s="343"/>
      <c r="WZY143" s="343"/>
      <c r="WZZ143" s="343"/>
      <c r="XAA143" s="343"/>
      <c r="XAB143" s="343"/>
      <c r="XAC143" s="343"/>
      <c r="XAD143" s="343"/>
      <c r="XAE143" s="343"/>
      <c r="XAF143" s="343"/>
      <c r="XAG143" s="343"/>
      <c r="XAH143" s="343"/>
      <c r="XAI143" s="343"/>
      <c r="XAJ143" s="343"/>
      <c r="XAK143" s="343"/>
      <c r="XAL143" s="343"/>
      <c r="XAM143" s="343"/>
      <c r="XAN143" s="343"/>
      <c r="XAO143" s="343"/>
      <c r="XAP143" s="343"/>
      <c r="XAQ143" s="343"/>
      <c r="XAR143" s="343"/>
      <c r="XAS143" s="343"/>
      <c r="XAT143" s="343"/>
      <c r="XAU143" s="343"/>
      <c r="XAV143" s="343"/>
      <c r="XAW143" s="343"/>
      <c r="XAX143" s="343"/>
      <c r="XAY143" s="343"/>
      <c r="XAZ143" s="343"/>
      <c r="XBA143" s="343"/>
      <c r="XBB143" s="343"/>
      <c r="XBC143" s="343"/>
      <c r="XBD143" s="343"/>
      <c r="XBE143" s="343"/>
      <c r="XBF143" s="343"/>
      <c r="XBG143" s="343"/>
      <c r="XBH143" s="343"/>
      <c r="XBI143" s="343"/>
      <c r="XBJ143" s="343"/>
      <c r="XBK143" s="343"/>
      <c r="XBL143" s="343"/>
      <c r="XBM143" s="343"/>
      <c r="XBN143" s="343"/>
      <c r="XBO143" s="343"/>
      <c r="XBP143" s="343"/>
      <c r="XBQ143" s="343"/>
      <c r="XBR143" s="343"/>
      <c r="XBS143" s="343"/>
      <c r="XBT143" s="343"/>
      <c r="XBU143" s="343"/>
      <c r="XBV143" s="343"/>
      <c r="XBW143" s="343"/>
      <c r="XBX143" s="343"/>
      <c r="XBY143" s="343"/>
      <c r="XBZ143" s="343"/>
      <c r="XCA143" s="343"/>
      <c r="XCB143" s="343"/>
      <c r="XCC143" s="343"/>
      <c r="XCD143" s="343"/>
      <c r="XCE143" s="343"/>
      <c r="XCF143" s="343"/>
      <c r="XCG143" s="343"/>
      <c r="XCH143" s="343"/>
      <c r="XCI143" s="343"/>
      <c r="XCJ143" s="343"/>
      <c r="XCK143" s="343"/>
      <c r="XCL143" s="343"/>
      <c r="XCM143" s="343"/>
      <c r="XCN143" s="343"/>
      <c r="XCO143" s="343"/>
      <c r="XCP143" s="343"/>
      <c r="XCQ143" s="343"/>
      <c r="XCR143" s="343"/>
      <c r="XCS143" s="343"/>
      <c r="XCT143" s="343"/>
      <c r="XCU143" s="343"/>
      <c r="XCV143" s="343"/>
      <c r="XCW143" s="343"/>
      <c r="XCX143" s="343"/>
      <c r="XCY143" s="343"/>
      <c r="XCZ143" s="343"/>
      <c r="XDA143" s="343"/>
      <c r="XDB143" s="343"/>
      <c r="XDC143" s="343"/>
      <c r="XDD143" s="343"/>
      <c r="XDE143" s="343"/>
      <c r="XDF143" s="343"/>
      <c r="XDG143" s="343"/>
      <c r="XDH143" s="343"/>
      <c r="XDI143" s="343"/>
      <c r="XDJ143" s="343"/>
      <c r="XDK143" s="343"/>
      <c r="XDL143" s="343"/>
      <c r="XDM143" s="343"/>
      <c r="XDN143" s="343"/>
      <c r="XDO143" s="343"/>
      <c r="XDP143" s="343"/>
      <c r="XDQ143" s="343"/>
      <c r="XDR143" s="343"/>
      <c r="XDS143" s="343"/>
      <c r="XDT143" s="343"/>
      <c r="XDU143" s="343"/>
      <c r="XDV143" s="343"/>
      <c r="XDW143" s="343"/>
      <c r="XDX143" s="343"/>
      <c r="XDY143" s="343"/>
      <c r="XDZ143" s="343"/>
      <c r="XEA143" s="343"/>
      <c r="XEB143" s="343"/>
      <c r="XEC143" s="343"/>
      <c r="XED143" s="343"/>
      <c r="XEE143" s="343"/>
      <c r="XEF143" s="343"/>
      <c r="XEG143" s="343"/>
      <c r="XEH143" s="343"/>
      <c r="XEI143" s="343"/>
      <c r="XEJ143" s="343"/>
      <c r="XEK143" s="343"/>
      <c r="XEL143" s="343"/>
      <c r="XEM143" s="343"/>
      <c r="XEN143" s="343"/>
      <c r="XEO143" s="343"/>
      <c r="XEP143" s="343"/>
      <c r="XEQ143" s="343"/>
      <c r="XER143" s="343"/>
      <c r="XES143" s="343"/>
      <c r="XET143" s="343"/>
      <c r="XEU143" s="343"/>
      <c r="XEV143" s="343"/>
      <c r="XEW143" s="343"/>
      <c r="XEX143" s="343"/>
      <c r="XEY143" s="343"/>
      <c r="XEZ143" s="343"/>
      <c r="XFA143" s="343"/>
      <c r="XFB143" s="343"/>
    </row>
    <row r="144" spans="1:16382">
      <c r="A144" s="458" t="s">
        <v>733</v>
      </c>
      <c r="B144" s="471"/>
      <c r="C144" s="541" t="s">
        <v>1115</v>
      </c>
      <c r="D144" s="542"/>
      <c r="E144" s="542"/>
      <c r="F144" s="543"/>
      <c r="J144" s="394"/>
      <c r="K144" s="394"/>
      <c r="L144" s="394"/>
      <c r="M144" s="343"/>
      <c r="N144" s="343"/>
      <c r="O144" s="343"/>
      <c r="P144" s="343"/>
      <c r="Q144" s="343"/>
      <c r="R144" s="343"/>
      <c r="S144" s="343"/>
      <c r="T144" s="343"/>
      <c r="U144" s="343"/>
      <c r="V144" s="343"/>
      <c r="W144" s="343"/>
      <c r="X144" s="343"/>
      <c r="Y144" s="343"/>
      <c r="Z144" s="343"/>
      <c r="AA144" s="343"/>
      <c r="AB144" s="343"/>
      <c r="AC144" s="343"/>
      <c r="AD144" s="343"/>
      <c r="AE144" s="343"/>
      <c r="AF144" s="343"/>
      <c r="AG144" s="343"/>
      <c r="AH144" s="343"/>
      <c r="AI144" s="343"/>
      <c r="AJ144" s="343"/>
      <c r="AK144" s="343"/>
      <c r="AL144" s="343"/>
      <c r="AM144" s="343"/>
      <c r="AN144" s="343"/>
      <c r="AO144" s="343"/>
      <c r="AP144" s="343"/>
      <c r="AQ144" s="343"/>
      <c r="AR144" s="343"/>
      <c r="AS144" s="343"/>
      <c r="AT144" s="343"/>
      <c r="AU144" s="343"/>
      <c r="AV144" s="343"/>
      <c r="AW144" s="343"/>
      <c r="AX144" s="343"/>
      <c r="AY144" s="343"/>
      <c r="AZ144" s="343"/>
      <c r="BA144" s="343"/>
      <c r="BB144" s="343"/>
      <c r="BC144" s="343"/>
      <c r="BD144" s="343"/>
      <c r="BE144" s="343"/>
      <c r="BF144" s="343"/>
      <c r="BG144" s="343"/>
      <c r="BH144" s="343"/>
      <c r="BI144" s="343"/>
      <c r="BJ144" s="343"/>
      <c r="BK144" s="343"/>
      <c r="BL144" s="343"/>
      <c r="BM144" s="343"/>
      <c r="BN144" s="343"/>
      <c r="BO144" s="343"/>
      <c r="BP144" s="343"/>
      <c r="BQ144" s="343"/>
      <c r="BR144" s="343"/>
      <c r="BS144" s="343"/>
      <c r="BT144" s="343"/>
      <c r="BU144" s="343"/>
      <c r="BV144" s="343"/>
      <c r="BW144" s="343"/>
      <c r="BX144" s="343"/>
      <c r="BY144" s="343"/>
      <c r="BZ144" s="343"/>
      <c r="CA144" s="343"/>
      <c r="CB144" s="343"/>
      <c r="CC144" s="343"/>
      <c r="CD144" s="343"/>
      <c r="CE144" s="343"/>
      <c r="CF144" s="343"/>
      <c r="CG144" s="343"/>
      <c r="CH144" s="343"/>
      <c r="CI144" s="343"/>
      <c r="CJ144" s="343"/>
      <c r="CK144" s="343"/>
      <c r="CL144" s="343"/>
      <c r="CM144" s="343"/>
      <c r="CN144" s="343"/>
      <c r="CO144" s="343"/>
      <c r="CP144" s="343"/>
      <c r="CQ144" s="343"/>
      <c r="CR144" s="343"/>
      <c r="CS144" s="343"/>
      <c r="CT144" s="343"/>
      <c r="CU144" s="343"/>
      <c r="CV144" s="343"/>
      <c r="CW144" s="343"/>
      <c r="CX144" s="343"/>
      <c r="CY144" s="343"/>
      <c r="CZ144" s="343"/>
      <c r="DA144" s="343"/>
      <c r="DB144" s="343"/>
      <c r="DC144" s="343"/>
      <c r="DD144" s="343"/>
      <c r="DE144" s="343"/>
      <c r="DF144" s="343"/>
      <c r="DG144" s="343"/>
      <c r="DH144" s="343"/>
      <c r="DI144" s="343"/>
      <c r="DJ144" s="343"/>
      <c r="DK144" s="343"/>
      <c r="DL144" s="343"/>
      <c r="DM144" s="343"/>
      <c r="DN144" s="343"/>
      <c r="DO144" s="343"/>
      <c r="DP144" s="343"/>
      <c r="DQ144" s="343"/>
      <c r="DR144" s="343"/>
      <c r="DS144" s="343"/>
      <c r="DT144" s="343"/>
      <c r="DU144" s="343"/>
      <c r="DV144" s="343"/>
      <c r="DW144" s="343"/>
      <c r="DX144" s="343"/>
      <c r="DY144" s="343"/>
      <c r="DZ144" s="343"/>
      <c r="EA144" s="343"/>
      <c r="EB144" s="343"/>
      <c r="EC144" s="343"/>
      <c r="ED144" s="343"/>
      <c r="EE144" s="343"/>
      <c r="EF144" s="343"/>
      <c r="EG144" s="343"/>
      <c r="EH144" s="343"/>
      <c r="EI144" s="343"/>
      <c r="EJ144" s="343"/>
      <c r="EK144" s="343"/>
      <c r="EL144" s="343"/>
      <c r="EM144" s="343"/>
      <c r="EN144" s="343"/>
      <c r="EO144" s="343"/>
      <c r="EP144" s="343"/>
      <c r="EQ144" s="343"/>
      <c r="ER144" s="343"/>
      <c r="ES144" s="343"/>
      <c r="ET144" s="343"/>
      <c r="EU144" s="343"/>
      <c r="EV144" s="343"/>
      <c r="EW144" s="343"/>
      <c r="EX144" s="343"/>
      <c r="EY144" s="343"/>
      <c r="EZ144" s="343"/>
      <c r="FA144" s="343"/>
      <c r="FB144" s="343"/>
      <c r="FC144" s="343"/>
      <c r="FD144" s="343"/>
      <c r="FE144" s="343"/>
      <c r="FF144" s="343"/>
      <c r="FG144" s="343"/>
      <c r="FH144" s="343"/>
      <c r="FI144" s="343"/>
      <c r="FJ144" s="343"/>
      <c r="FK144" s="343"/>
      <c r="FL144" s="343"/>
      <c r="FM144" s="343"/>
      <c r="FN144" s="343"/>
      <c r="FO144" s="343"/>
      <c r="FP144" s="343"/>
      <c r="FQ144" s="343"/>
      <c r="FR144" s="343"/>
      <c r="FS144" s="343"/>
      <c r="FT144" s="343"/>
      <c r="FU144" s="343"/>
      <c r="FV144" s="343"/>
      <c r="FW144" s="343"/>
      <c r="FX144" s="343"/>
      <c r="FY144" s="343"/>
      <c r="FZ144" s="343"/>
      <c r="GA144" s="343"/>
      <c r="GB144" s="343"/>
      <c r="GC144" s="343"/>
      <c r="GD144" s="343"/>
      <c r="GE144" s="343"/>
      <c r="GF144" s="343"/>
      <c r="GG144" s="343"/>
      <c r="GH144" s="343"/>
      <c r="GI144" s="343"/>
      <c r="GJ144" s="343"/>
      <c r="GK144" s="343"/>
      <c r="GL144" s="343"/>
      <c r="GM144" s="343"/>
      <c r="GN144" s="343"/>
      <c r="GO144" s="343"/>
      <c r="GP144" s="343"/>
      <c r="GQ144" s="343"/>
      <c r="GR144" s="343"/>
      <c r="GS144" s="343"/>
      <c r="GT144" s="343"/>
      <c r="GU144" s="343"/>
      <c r="GV144" s="343"/>
      <c r="GW144" s="343"/>
      <c r="GX144" s="343"/>
      <c r="GY144" s="343"/>
      <c r="GZ144" s="343"/>
      <c r="HA144" s="343"/>
      <c r="HB144" s="343"/>
      <c r="HC144" s="343"/>
      <c r="HD144" s="343"/>
      <c r="HE144" s="343"/>
      <c r="HF144" s="343"/>
      <c r="HG144" s="343"/>
      <c r="HH144" s="343"/>
      <c r="HI144" s="343"/>
      <c r="HJ144" s="343"/>
      <c r="HK144" s="343"/>
      <c r="HL144" s="343"/>
      <c r="HM144" s="343"/>
      <c r="HN144" s="343"/>
      <c r="HO144" s="343"/>
      <c r="HP144" s="343"/>
      <c r="HQ144" s="343"/>
      <c r="HR144" s="343"/>
      <c r="HS144" s="343"/>
      <c r="HT144" s="343"/>
      <c r="HU144" s="343"/>
      <c r="HV144" s="343"/>
      <c r="HW144" s="343"/>
      <c r="HX144" s="343"/>
      <c r="HY144" s="343"/>
      <c r="HZ144" s="343"/>
      <c r="IA144" s="343"/>
      <c r="IB144" s="343"/>
      <c r="IC144" s="343"/>
      <c r="ID144" s="343"/>
      <c r="IE144" s="343"/>
      <c r="IF144" s="343"/>
      <c r="IG144" s="343"/>
      <c r="IH144" s="343"/>
      <c r="II144" s="343"/>
      <c r="IJ144" s="343"/>
      <c r="IK144" s="343"/>
      <c r="IL144" s="343"/>
      <c r="IM144" s="343"/>
      <c r="IN144" s="343"/>
      <c r="IO144" s="343"/>
      <c r="IP144" s="343"/>
      <c r="IQ144" s="343"/>
      <c r="IR144" s="343"/>
      <c r="IS144" s="343"/>
      <c r="IT144" s="343"/>
      <c r="IU144" s="343"/>
      <c r="IV144" s="343"/>
      <c r="IW144" s="343"/>
      <c r="IX144" s="343"/>
      <c r="IY144" s="343"/>
      <c r="IZ144" s="343"/>
      <c r="JA144" s="343"/>
      <c r="JB144" s="343"/>
      <c r="JC144" s="343"/>
      <c r="JD144" s="343"/>
      <c r="JE144" s="343"/>
      <c r="JF144" s="343"/>
      <c r="JG144" s="343"/>
      <c r="JH144" s="343"/>
      <c r="JI144" s="343"/>
      <c r="JJ144" s="343"/>
      <c r="JK144" s="343"/>
      <c r="JL144" s="343"/>
      <c r="JM144" s="343"/>
      <c r="JN144" s="343"/>
      <c r="JO144" s="343"/>
      <c r="JP144" s="343"/>
      <c r="JQ144" s="343"/>
      <c r="JR144" s="343"/>
      <c r="JS144" s="343"/>
      <c r="JT144" s="343"/>
      <c r="JU144" s="343"/>
      <c r="JV144" s="343"/>
      <c r="JW144" s="343"/>
      <c r="JX144" s="343"/>
      <c r="JY144" s="343"/>
      <c r="JZ144" s="343"/>
      <c r="KA144" s="343"/>
      <c r="KB144" s="343"/>
      <c r="KC144" s="343"/>
      <c r="KD144" s="343"/>
      <c r="KE144" s="343"/>
      <c r="KF144" s="343"/>
      <c r="KG144" s="343"/>
      <c r="KH144" s="343"/>
      <c r="KI144" s="343"/>
      <c r="KJ144" s="343"/>
      <c r="KK144" s="343"/>
      <c r="KL144" s="343"/>
      <c r="KM144" s="343"/>
      <c r="KN144" s="343"/>
      <c r="KO144" s="343"/>
      <c r="KP144" s="343"/>
      <c r="KQ144" s="343"/>
      <c r="KR144" s="343"/>
      <c r="KS144" s="343"/>
      <c r="KT144" s="343"/>
      <c r="KU144" s="343"/>
      <c r="KV144" s="343"/>
      <c r="KW144" s="343"/>
      <c r="KX144" s="343"/>
      <c r="KY144" s="343"/>
      <c r="KZ144" s="343"/>
      <c r="LA144" s="343"/>
      <c r="LB144" s="343"/>
      <c r="LC144" s="343"/>
      <c r="LD144" s="343"/>
      <c r="LE144" s="343"/>
      <c r="LF144" s="343"/>
      <c r="LG144" s="343"/>
      <c r="LH144" s="343"/>
      <c r="LI144" s="343"/>
      <c r="LJ144" s="343"/>
      <c r="LK144" s="343"/>
      <c r="LL144" s="343"/>
      <c r="LM144" s="343"/>
      <c r="LN144" s="343"/>
      <c r="LO144" s="343"/>
      <c r="LP144" s="343"/>
      <c r="LQ144" s="343"/>
      <c r="LR144" s="343"/>
      <c r="LS144" s="343"/>
      <c r="LT144" s="343"/>
      <c r="LU144" s="343"/>
      <c r="LV144" s="343"/>
      <c r="LW144" s="343"/>
      <c r="LX144" s="343"/>
      <c r="LY144" s="343"/>
      <c r="LZ144" s="343"/>
      <c r="MA144" s="343"/>
      <c r="MB144" s="343"/>
      <c r="MC144" s="343"/>
      <c r="MD144" s="343"/>
      <c r="ME144" s="343"/>
      <c r="MF144" s="343"/>
      <c r="MG144" s="343"/>
      <c r="MH144" s="343"/>
      <c r="MI144" s="343"/>
      <c r="MJ144" s="343"/>
      <c r="MK144" s="343"/>
      <c r="ML144" s="343"/>
      <c r="MM144" s="343"/>
      <c r="MN144" s="343"/>
      <c r="MO144" s="343"/>
      <c r="MP144" s="343"/>
      <c r="MQ144" s="343"/>
      <c r="MR144" s="343"/>
      <c r="MS144" s="343"/>
      <c r="MT144" s="343"/>
      <c r="MU144" s="343"/>
      <c r="MV144" s="343"/>
      <c r="MW144" s="343"/>
      <c r="MX144" s="343"/>
      <c r="MY144" s="343"/>
      <c r="MZ144" s="343"/>
      <c r="NA144" s="343"/>
      <c r="NB144" s="343"/>
      <c r="NC144" s="343"/>
      <c r="ND144" s="343"/>
      <c r="NE144" s="343"/>
      <c r="NF144" s="343"/>
      <c r="NG144" s="343"/>
      <c r="NH144" s="343"/>
      <c r="NI144" s="343"/>
      <c r="NJ144" s="343"/>
      <c r="NK144" s="343"/>
      <c r="NL144" s="343"/>
      <c r="NM144" s="343"/>
      <c r="NN144" s="343"/>
      <c r="NO144" s="343"/>
      <c r="NP144" s="343"/>
      <c r="NQ144" s="343"/>
      <c r="NR144" s="343"/>
      <c r="NS144" s="343"/>
      <c r="NT144" s="343"/>
      <c r="NU144" s="343"/>
      <c r="NV144" s="343"/>
      <c r="NW144" s="343"/>
      <c r="NX144" s="343"/>
      <c r="NY144" s="343"/>
      <c r="NZ144" s="343"/>
      <c r="OA144" s="343"/>
      <c r="OB144" s="343"/>
      <c r="OC144" s="343"/>
      <c r="OD144" s="343"/>
      <c r="OE144" s="343"/>
      <c r="OF144" s="343"/>
      <c r="OG144" s="343"/>
      <c r="OH144" s="343"/>
      <c r="OI144" s="343"/>
      <c r="OJ144" s="343"/>
      <c r="OK144" s="343"/>
      <c r="OL144" s="343"/>
      <c r="OM144" s="343"/>
      <c r="ON144" s="343"/>
      <c r="OO144" s="343"/>
      <c r="OP144" s="343"/>
      <c r="OQ144" s="343"/>
      <c r="OR144" s="343"/>
      <c r="OS144" s="343"/>
      <c r="OT144" s="343"/>
      <c r="OU144" s="343"/>
      <c r="OV144" s="343"/>
      <c r="OW144" s="343"/>
      <c r="OX144" s="343"/>
      <c r="OY144" s="343"/>
      <c r="OZ144" s="343"/>
      <c r="PA144" s="343"/>
      <c r="PB144" s="343"/>
      <c r="PC144" s="343"/>
      <c r="PD144" s="343"/>
      <c r="PE144" s="343"/>
      <c r="PF144" s="343"/>
      <c r="PG144" s="343"/>
      <c r="PH144" s="343"/>
      <c r="PI144" s="343"/>
      <c r="PJ144" s="343"/>
      <c r="PK144" s="343"/>
      <c r="PL144" s="343"/>
      <c r="PM144" s="343"/>
      <c r="PN144" s="343"/>
      <c r="PO144" s="343"/>
      <c r="PP144" s="343"/>
      <c r="PQ144" s="343"/>
      <c r="PR144" s="343"/>
      <c r="PS144" s="343"/>
      <c r="PT144" s="343"/>
      <c r="PU144" s="343"/>
      <c r="PV144" s="343"/>
      <c r="PW144" s="343"/>
      <c r="PX144" s="343"/>
      <c r="PY144" s="343"/>
      <c r="PZ144" s="343"/>
      <c r="QA144" s="343"/>
      <c r="QB144" s="343"/>
      <c r="QC144" s="343"/>
      <c r="QD144" s="343"/>
      <c r="QE144" s="343"/>
      <c r="QF144" s="343"/>
      <c r="QG144" s="343"/>
      <c r="QH144" s="343"/>
      <c r="QI144" s="343"/>
      <c r="QJ144" s="343"/>
      <c r="QK144" s="343"/>
      <c r="QL144" s="343"/>
      <c r="QM144" s="343"/>
      <c r="QN144" s="343"/>
      <c r="QO144" s="343"/>
      <c r="QP144" s="343"/>
      <c r="QQ144" s="343"/>
      <c r="QR144" s="343"/>
      <c r="QS144" s="343"/>
      <c r="QT144" s="343"/>
      <c r="QU144" s="343"/>
      <c r="QV144" s="343"/>
      <c r="QW144" s="343"/>
      <c r="QX144" s="343"/>
      <c r="QY144" s="343"/>
      <c r="QZ144" s="343"/>
      <c r="RA144" s="343"/>
      <c r="RB144" s="343"/>
      <c r="RC144" s="343"/>
      <c r="RD144" s="343"/>
      <c r="RE144" s="343"/>
      <c r="RF144" s="343"/>
      <c r="RG144" s="343"/>
      <c r="RH144" s="343"/>
      <c r="RI144" s="343"/>
      <c r="RJ144" s="343"/>
      <c r="RK144" s="343"/>
      <c r="RL144" s="343"/>
      <c r="RM144" s="343"/>
      <c r="RN144" s="343"/>
      <c r="RO144" s="343"/>
      <c r="RP144" s="343"/>
      <c r="RQ144" s="343"/>
      <c r="RR144" s="343"/>
      <c r="RS144" s="343"/>
      <c r="RT144" s="343"/>
      <c r="RU144" s="343"/>
      <c r="RV144" s="343"/>
      <c r="RW144" s="343"/>
      <c r="RX144" s="343"/>
      <c r="RY144" s="343"/>
      <c r="RZ144" s="343"/>
      <c r="SA144" s="343"/>
      <c r="SB144" s="343"/>
      <c r="SC144" s="343"/>
      <c r="SD144" s="343"/>
      <c r="SE144" s="343"/>
      <c r="SF144" s="343"/>
      <c r="SG144" s="343"/>
      <c r="SH144" s="343"/>
      <c r="SI144" s="343"/>
      <c r="SJ144" s="343"/>
      <c r="SK144" s="343"/>
      <c r="SL144" s="343"/>
      <c r="SM144" s="343"/>
      <c r="SN144" s="343"/>
      <c r="SO144" s="343"/>
      <c r="SP144" s="343"/>
      <c r="SQ144" s="343"/>
      <c r="SR144" s="343"/>
      <c r="SS144" s="343"/>
      <c r="ST144" s="343"/>
      <c r="SU144" s="343"/>
      <c r="SV144" s="343"/>
      <c r="SW144" s="343"/>
      <c r="SX144" s="343"/>
      <c r="SY144" s="343"/>
      <c r="SZ144" s="343"/>
      <c r="TA144" s="343"/>
      <c r="TB144" s="343"/>
      <c r="TC144" s="343"/>
      <c r="TD144" s="343"/>
      <c r="TE144" s="343"/>
      <c r="TF144" s="343"/>
      <c r="TG144" s="343"/>
      <c r="TH144" s="343"/>
      <c r="TI144" s="343"/>
      <c r="TJ144" s="343"/>
      <c r="TK144" s="343"/>
      <c r="TL144" s="343"/>
      <c r="TM144" s="343"/>
      <c r="TN144" s="343"/>
      <c r="TO144" s="343"/>
      <c r="TP144" s="343"/>
      <c r="TQ144" s="343"/>
      <c r="TR144" s="343"/>
      <c r="TS144" s="343"/>
      <c r="TT144" s="343"/>
      <c r="TU144" s="343"/>
      <c r="TV144" s="343"/>
      <c r="TW144" s="343"/>
      <c r="TX144" s="343"/>
      <c r="TY144" s="343"/>
      <c r="TZ144" s="343"/>
      <c r="UA144" s="343"/>
      <c r="UB144" s="343"/>
      <c r="UC144" s="343"/>
      <c r="UD144" s="343"/>
      <c r="UE144" s="343"/>
      <c r="UF144" s="343"/>
      <c r="UG144" s="343"/>
      <c r="UH144" s="343"/>
      <c r="UI144" s="343"/>
      <c r="UJ144" s="343"/>
      <c r="UK144" s="343"/>
      <c r="UL144" s="343"/>
      <c r="UM144" s="343"/>
      <c r="UN144" s="343"/>
      <c r="UO144" s="343"/>
      <c r="UP144" s="343"/>
      <c r="UQ144" s="343"/>
      <c r="UR144" s="343"/>
      <c r="US144" s="343"/>
      <c r="UT144" s="343"/>
      <c r="UU144" s="343"/>
      <c r="UV144" s="343"/>
      <c r="UW144" s="343"/>
      <c r="UX144" s="343"/>
      <c r="UY144" s="343"/>
      <c r="UZ144" s="343"/>
      <c r="VA144" s="343"/>
      <c r="VB144" s="343"/>
      <c r="VC144" s="343"/>
      <c r="VD144" s="343"/>
      <c r="VE144" s="343"/>
      <c r="VF144" s="343"/>
      <c r="VG144" s="343"/>
      <c r="VH144" s="343"/>
      <c r="VI144" s="343"/>
      <c r="VJ144" s="343"/>
      <c r="VK144" s="343"/>
      <c r="VL144" s="343"/>
      <c r="VM144" s="343"/>
      <c r="VN144" s="343"/>
      <c r="VO144" s="343"/>
      <c r="VP144" s="343"/>
      <c r="VQ144" s="343"/>
      <c r="VR144" s="343"/>
      <c r="VS144" s="343"/>
      <c r="VT144" s="343"/>
      <c r="VU144" s="343"/>
      <c r="VV144" s="343"/>
      <c r="VW144" s="343"/>
      <c r="VX144" s="343"/>
      <c r="VY144" s="343"/>
      <c r="VZ144" s="343"/>
      <c r="WA144" s="343"/>
      <c r="WB144" s="343"/>
      <c r="WC144" s="343"/>
      <c r="WD144" s="343"/>
      <c r="WE144" s="343"/>
      <c r="WF144" s="343"/>
      <c r="WG144" s="343"/>
      <c r="WH144" s="343"/>
      <c r="WI144" s="343"/>
      <c r="WJ144" s="343"/>
      <c r="WK144" s="343"/>
      <c r="WL144" s="343"/>
      <c r="WM144" s="343"/>
      <c r="WN144" s="343"/>
      <c r="WO144" s="343"/>
      <c r="WP144" s="343"/>
      <c r="WQ144" s="343"/>
      <c r="WR144" s="343"/>
      <c r="WS144" s="343"/>
      <c r="WT144" s="343"/>
      <c r="WU144" s="343"/>
      <c r="WV144" s="343"/>
      <c r="WW144" s="343"/>
      <c r="WX144" s="343"/>
      <c r="WY144" s="343"/>
      <c r="WZ144" s="343"/>
      <c r="XA144" s="343"/>
      <c r="XB144" s="343"/>
      <c r="XC144" s="343"/>
      <c r="XD144" s="343"/>
      <c r="XE144" s="343"/>
      <c r="XF144" s="343"/>
      <c r="XG144" s="343"/>
      <c r="XH144" s="343"/>
      <c r="XI144" s="343"/>
      <c r="XJ144" s="343"/>
      <c r="XK144" s="343"/>
      <c r="XL144" s="343"/>
      <c r="XM144" s="343"/>
      <c r="XN144" s="343"/>
      <c r="XO144" s="343"/>
      <c r="XP144" s="343"/>
      <c r="XQ144" s="343"/>
      <c r="XR144" s="343"/>
      <c r="XS144" s="343"/>
      <c r="XT144" s="343"/>
      <c r="XU144" s="343"/>
      <c r="XV144" s="343"/>
      <c r="XW144" s="343"/>
      <c r="XX144" s="343"/>
      <c r="XY144" s="343"/>
      <c r="XZ144" s="343"/>
      <c r="YA144" s="343"/>
      <c r="YB144" s="343"/>
      <c r="YC144" s="343"/>
      <c r="YD144" s="343"/>
      <c r="YE144" s="343"/>
      <c r="YF144" s="343"/>
      <c r="YG144" s="343"/>
      <c r="YH144" s="343"/>
      <c r="YI144" s="343"/>
      <c r="YJ144" s="343"/>
      <c r="YK144" s="343"/>
      <c r="YL144" s="343"/>
      <c r="YM144" s="343"/>
      <c r="YN144" s="343"/>
      <c r="YO144" s="343"/>
      <c r="YP144" s="343"/>
      <c r="YQ144" s="343"/>
      <c r="YR144" s="343"/>
      <c r="YS144" s="343"/>
      <c r="YT144" s="343"/>
      <c r="YU144" s="343"/>
      <c r="YV144" s="343"/>
      <c r="YW144" s="343"/>
      <c r="YX144" s="343"/>
      <c r="YY144" s="343"/>
      <c r="YZ144" s="343"/>
      <c r="ZA144" s="343"/>
      <c r="ZB144" s="343"/>
      <c r="ZC144" s="343"/>
      <c r="ZD144" s="343"/>
      <c r="ZE144" s="343"/>
      <c r="ZF144" s="343"/>
      <c r="ZG144" s="343"/>
      <c r="ZH144" s="343"/>
      <c r="ZI144" s="343"/>
      <c r="ZJ144" s="343"/>
      <c r="ZK144" s="343"/>
      <c r="ZL144" s="343"/>
      <c r="ZM144" s="343"/>
      <c r="ZN144" s="343"/>
      <c r="ZO144" s="343"/>
      <c r="ZP144" s="343"/>
      <c r="ZQ144" s="343"/>
      <c r="ZR144" s="343"/>
      <c r="ZS144" s="343"/>
      <c r="ZT144" s="343"/>
      <c r="ZU144" s="343"/>
      <c r="ZV144" s="343"/>
      <c r="ZW144" s="343"/>
      <c r="ZX144" s="343"/>
      <c r="ZY144" s="343"/>
      <c r="ZZ144" s="343"/>
      <c r="AAA144" s="343"/>
      <c r="AAB144" s="343"/>
      <c r="AAC144" s="343"/>
      <c r="AAD144" s="343"/>
      <c r="AAE144" s="343"/>
      <c r="AAF144" s="343"/>
      <c r="AAG144" s="343"/>
      <c r="AAH144" s="343"/>
      <c r="AAI144" s="343"/>
      <c r="AAJ144" s="343"/>
      <c r="AAK144" s="343"/>
      <c r="AAL144" s="343"/>
      <c r="AAM144" s="343"/>
      <c r="AAN144" s="343"/>
      <c r="AAO144" s="343"/>
      <c r="AAP144" s="343"/>
      <c r="AAQ144" s="343"/>
      <c r="AAR144" s="343"/>
      <c r="AAS144" s="343"/>
      <c r="AAT144" s="343"/>
      <c r="AAU144" s="343"/>
      <c r="AAV144" s="343"/>
      <c r="AAW144" s="343"/>
      <c r="AAX144" s="343"/>
      <c r="AAY144" s="343"/>
      <c r="AAZ144" s="343"/>
      <c r="ABA144" s="343"/>
      <c r="ABB144" s="343"/>
      <c r="ABC144" s="343"/>
      <c r="ABD144" s="343"/>
      <c r="ABE144" s="343"/>
      <c r="ABF144" s="343"/>
      <c r="ABG144" s="343"/>
      <c r="ABH144" s="343"/>
      <c r="ABI144" s="343"/>
      <c r="ABJ144" s="343"/>
      <c r="ABK144" s="343"/>
      <c r="ABL144" s="343"/>
      <c r="ABM144" s="343"/>
      <c r="ABN144" s="343"/>
      <c r="ABO144" s="343"/>
      <c r="ABP144" s="343"/>
      <c r="ABQ144" s="343"/>
      <c r="ABR144" s="343"/>
      <c r="ABS144" s="343"/>
      <c r="ABT144" s="343"/>
      <c r="ABU144" s="343"/>
      <c r="ABV144" s="343"/>
      <c r="ABW144" s="343"/>
      <c r="ABX144" s="343"/>
      <c r="ABY144" s="343"/>
      <c r="ABZ144" s="343"/>
      <c r="ACA144" s="343"/>
      <c r="ACB144" s="343"/>
      <c r="ACC144" s="343"/>
      <c r="ACD144" s="343"/>
      <c r="ACE144" s="343"/>
      <c r="ACF144" s="343"/>
      <c r="ACG144" s="343"/>
      <c r="ACH144" s="343"/>
      <c r="ACI144" s="343"/>
      <c r="ACJ144" s="343"/>
      <c r="ACK144" s="343"/>
      <c r="ACL144" s="343"/>
      <c r="ACM144" s="343"/>
      <c r="ACN144" s="343"/>
      <c r="ACO144" s="343"/>
      <c r="ACP144" s="343"/>
      <c r="ACQ144" s="343"/>
      <c r="ACR144" s="343"/>
      <c r="ACS144" s="343"/>
      <c r="ACT144" s="343"/>
      <c r="ACU144" s="343"/>
      <c r="ACV144" s="343"/>
      <c r="ACW144" s="343"/>
      <c r="ACX144" s="343"/>
      <c r="ACY144" s="343"/>
      <c r="ACZ144" s="343"/>
      <c r="ADA144" s="343"/>
      <c r="ADB144" s="343"/>
      <c r="ADC144" s="343"/>
      <c r="ADD144" s="343"/>
      <c r="ADE144" s="343"/>
      <c r="ADF144" s="343"/>
      <c r="ADG144" s="343"/>
      <c r="ADH144" s="343"/>
      <c r="ADI144" s="343"/>
      <c r="ADJ144" s="343"/>
      <c r="ADK144" s="343"/>
      <c r="ADL144" s="343"/>
      <c r="ADM144" s="343"/>
      <c r="ADN144" s="343"/>
      <c r="ADO144" s="343"/>
      <c r="ADP144" s="343"/>
      <c r="ADQ144" s="343"/>
      <c r="ADR144" s="343"/>
      <c r="ADS144" s="343"/>
      <c r="ADT144" s="343"/>
      <c r="ADU144" s="343"/>
      <c r="ADV144" s="343"/>
      <c r="ADW144" s="343"/>
      <c r="ADX144" s="343"/>
      <c r="ADY144" s="343"/>
      <c r="ADZ144" s="343"/>
      <c r="AEA144" s="343"/>
      <c r="AEB144" s="343"/>
      <c r="AEC144" s="343"/>
      <c r="AED144" s="343"/>
      <c r="AEE144" s="343"/>
      <c r="AEF144" s="343"/>
      <c r="AEG144" s="343"/>
      <c r="AEH144" s="343"/>
      <c r="AEI144" s="343"/>
      <c r="AEJ144" s="343"/>
      <c r="AEK144" s="343"/>
      <c r="AEL144" s="343"/>
      <c r="AEM144" s="343"/>
      <c r="AEN144" s="343"/>
      <c r="AEO144" s="343"/>
      <c r="AEP144" s="343"/>
      <c r="AEQ144" s="343"/>
      <c r="AER144" s="343"/>
      <c r="AES144" s="343"/>
      <c r="AET144" s="343"/>
      <c r="AEU144" s="343"/>
      <c r="AEV144" s="343"/>
      <c r="AEW144" s="343"/>
      <c r="AEX144" s="343"/>
      <c r="AEY144" s="343"/>
      <c r="AEZ144" s="343"/>
      <c r="AFA144" s="343"/>
      <c r="AFB144" s="343"/>
      <c r="AFC144" s="343"/>
      <c r="AFD144" s="343"/>
      <c r="AFE144" s="343"/>
      <c r="AFF144" s="343"/>
      <c r="AFG144" s="343"/>
      <c r="AFH144" s="343"/>
      <c r="AFI144" s="343"/>
      <c r="AFJ144" s="343"/>
      <c r="AFK144" s="343"/>
      <c r="AFL144" s="343"/>
      <c r="AFM144" s="343"/>
      <c r="AFN144" s="343"/>
      <c r="AFO144" s="343"/>
      <c r="AFP144" s="343"/>
      <c r="AFQ144" s="343"/>
      <c r="AFR144" s="343"/>
      <c r="AFS144" s="343"/>
      <c r="AFT144" s="343"/>
      <c r="AFU144" s="343"/>
      <c r="AFV144" s="343"/>
      <c r="AFW144" s="343"/>
      <c r="AFX144" s="343"/>
      <c r="AFY144" s="343"/>
      <c r="AFZ144" s="343"/>
      <c r="AGA144" s="343"/>
      <c r="AGB144" s="343"/>
      <c r="AGC144" s="343"/>
      <c r="AGD144" s="343"/>
      <c r="AGE144" s="343"/>
      <c r="AGF144" s="343"/>
      <c r="AGG144" s="343"/>
      <c r="AGH144" s="343"/>
      <c r="AGI144" s="343"/>
      <c r="AGJ144" s="343"/>
      <c r="AGK144" s="343"/>
      <c r="AGL144" s="343"/>
      <c r="AGM144" s="343"/>
      <c r="AGN144" s="343"/>
      <c r="AGO144" s="343"/>
      <c r="AGP144" s="343"/>
      <c r="AGQ144" s="343"/>
      <c r="AGR144" s="343"/>
      <c r="AGS144" s="343"/>
      <c r="AGT144" s="343"/>
      <c r="AGU144" s="343"/>
      <c r="AGV144" s="343"/>
      <c r="AGW144" s="343"/>
      <c r="AGX144" s="343"/>
      <c r="AGY144" s="343"/>
      <c r="AGZ144" s="343"/>
      <c r="AHA144" s="343"/>
      <c r="AHB144" s="343"/>
      <c r="AHC144" s="343"/>
      <c r="AHD144" s="343"/>
      <c r="AHE144" s="343"/>
      <c r="AHF144" s="343"/>
      <c r="AHG144" s="343"/>
      <c r="AHH144" s="343"/>
      <c r="AHI144" s="343"/>
      <c r="AHJ144" s="343"/>
      <c r="AHK144" s="343"/>
      <c r="AHL144" s="343"/>
      <c r="AHM144" s="343"/>
      <c r="AHN144" s="343"/>
      <c r="AHO144" s="343"/>
      <c r="AHP144" s="343"/>
      <c r="AHQ144" s="343"/>
      <c r="AHR144" s="343"/>
      <c r="AHS144" s="343"/>
      <c r="AHT144" s="343"/>
      <c r="AHU144" s="343"/>
      <c r="AHV144" s="343"/>
      <c r="AHW144" s="343"/>
      <c r="AHX144" s="343"/>
      <c r="AHY144" s="343"/>
      <c r="AHZ144" s="343"/>
      <c r="AIA144" s="343"/>
      <c r="AIB144" s="343"/>
      <c r="AIC144" s="343"/>
      <c r="AID144" s="343"/>
      <c r="AIE144" s="343"/>
      <c r="AIF144" s="343"/>
      <c r="AIG144" s="343"/>
      <c r="AIH144" s="343"/>
      <c r="AII144" s="343"/>
      <c r="AIJ144" s="343"/>
      <c r="AIK144" s="343"/>
      <c r="AIL144" s="343"/>
      <c r="AIM144" s="343"/>
      <c r="AIN144" s="343"/>
      <c r="AIO144" s="343"/>
      <c r="AIP144" s="343"/>
      <c r="AIQ144" s="343"/>
      <c r="AIR144" s="343"/>
      <c r="AIS144" s="343"/>
      <c r="AIT144" s="343"/>
      <c r="AIU144" s="343"/>
      <c r="AIV144" s="343"/>
      <c r="AIW144" s="343"/>
      <c r="AIX144" s="343"/>
      <c r="AIY144" s="343"/>
      <c r="AIZ144" s="343"/>
      <c r="AJA144" s="343"/>
      <c r="AJB144" s="343"/>
      <c r="AJC144" s="343"/>
      <c r="AJD144" s="343"/>
      <c r="AJE144" s="343"/>
      <c r="AJF144" s="343"/>
      <c r="AJG144" s="343"/>
      <c r="AJH144" s="343"/>
      <c r="AJI144" s="343"/>
      <c r="AJJ144" s="343"/>
      <c r="AJK144" s="343"/>
      <c r="AJL144" s="343"/>
      <c r="AJM144" s="343"/>
      <c r="AJN144" s="343"/>
      <c r="AJO144" s="343"/>
      <c r="AJP144" s="343"/>
      <c r="AJQ144" s="343"/>
      <c r="AJR144" s="343"/>
      <c r="AJS144" s="343"/>
      <c r="AJT144" s="343"/>
      <c r="AJU144" s="343"/>
      <c r="AJV144" s="343"/>
      <c r="AJW144" s="343"/>
      <c r="AJX144" s="343"/>
      <c r="AJY144" s="343"/>
      <c r="AJZ144" s="343"/>
      <c r="AKA144" s="343"/>
      <c r="AKB144" s="343"/>
      <c r="AKC144" s="343"/>
      <c r="AKD144" s="343"/>
      <c r="AKE144" s="343"/>
      <c r="AKF144" s="343"/>
      <c r="AKG144" s="343"/>
      <c r="AKH144" s="343"/>
      <c r="AKI144" s="343"/>
      <c r="AKJ144" s="343"/>
      <c r="AKK144" s="343"/>
      <c r="AKL144" s="343"/>
      <c r="AKM144" s="343"/>
      <c r="AKN144" s="343"/>
      <c r="AKO144" s="343"/>
      <c r="AKP144" s="343"/>
      <c r="AKQ144" s="343"/>
      <c r="AKR144" s="343"/>
      <c r="AKS144" s="343"/>
      <c r="AKT144" s="343"/>
      <c r="AKU144" s="343"/>
      <c r="AKV144" s="343"/>
      <c r="AKW144" s="343"/>
      <c r="AKX144" s="343"/>
      <c r="AKY144" s="343"/>
      <c r="AKZ144" s="343"/>
      <c r="ALA144" s="343"/>
      <c r="ALB144" s="343"/>
      <c r="ALC144" s="343"/>
      <c r="ALD144" s="343"/>
      <c r="ALE144" s="343"/>
      <c r="ALF144" s="343"/>
      <c r="ALG144" s="343"/>
      <c r="ALH144" s="343"/>
      <c r="ALI144" s="343"/>
      <c r="ALJ144" s="343"/>
      <c r="ALK144" s="343"/>
      <c r="ALL144" s="343"/>
      <c r="ALM144" s="343"/>
      <c r="ALN144" s="343"/>
      <c r="ALO144" s="343"/>
      <c r="ALP144" s="343"/>
      <c r="ALQ144" s="343"/>
      <c r="ALR144" s="343"/>
      <c r="ALS144" s="343"/>
      <c r="ALT144" s="343"/>
      <c r="ALU144" s="343"/>
      <c r="ALV144" s="343"/>
      <c r="ALW144" s="343"/>
      <c r="ALX144" s="343"/>
      <c r="ALY144" s="343"/>
      <c r="ALZ144" s="343"/>
      <c r="AMA144" s="343"/>
      <c r="AMB144" s="343"/>
      <c r="AMC144" s="343"/>
      <c r="AMD144" s="343"/>
      <c r="AME144" s="343"/>
      <c r="AMF144" s="343"/>
      <c r="AMG144" s="343"/>
      <c r="AMH144" s="343"/>
      <c r="AMI144" s="343"/>
      <c r="AMJ144" s="343"/>
      <c r="AMK144" s="343"/>
      <c r="AML144" s="343"/>
      <c r="AMM144" s="343"/>
      <c r="AMN144" s="343"/>
      <c r="AMO144" s="343"/>
      <c r="AMP144" s="343"/>
      <c r="AMQ144" s="343"/>
      <c r="AMR144" s="343"/>
      <c r="AMS144" s="343"/>
      <c r="AMT144" s="343"/>
      <c r="AMU144" s="343"/>
      <c r="AMV144" s="343"/>
      <c r="AMW144" s="343"/>
      <c r="AMX144" s="343"/>
      <c r="AMY144" s="343"/>
      <c r="AMZ144" s="343"/>
      <c r="ANA144" s="343"/>
      <c r="ANB144" s="343"/>
      <c r="ANC144" s="343"/>
      <c r="AND144" s="343"/>
      <c r="ANE144" s="343"/>
      <c r="ANF144" s="343"/>
      <c r="ANG144" s="343"/>
      <c r="ANH144" s="343"/>
      <c r="ANI144" s="343"/>
      <c r="ANJ144" s="343"/>
      <c r="ANK144" s="343"/>
      <c r="ANL144" s="343"/>
      <c r="ANM144" s="343"/>
      <c r="ANN144" s="343"/>
      <c r="ANO144" s="343"/>
      <c r="ANP144" s="343"/>
      <c r="ANQ144" s="343"/>
      <c r="ANR144" s="343"/>
      <c r="ANS144" s="343"/>
      <c r="ANT144" s="343"/>
      <c r="ANU144" s="343"/>
      <c r="ANV144" s="343"/>
      <c r="ANW144" s="343"/>
      <c r="ANX144" s="343"/>
      <c r="ANY144" s="343"/>
      <c r="ANZ144" s="343"/>
      <c r="AOA144" s="343"/>
      <c r="AOB144" s="343"/>
      <c r="AOC144" s="343"/>
      <c r="AOD144" s="343"/>
      <c r="AOE144" s="343"/>
      <c r="AOF144" s="343"/>
      <c r="AOG144" s="343"/>
      <c r="AOH144" s="343"/>
      <c r="AOI144" s="343"/>
      <c r="AOJ144" s="343"/>
      <c r="AOK144" s="343"/>
      <c r="AOL144" s="343"/>
      <c r="AOM144" s="343"/>
      <c r="AON144" s="343"/>
      <c r="AOO144" s="343"/>
      <c r="AOP144" s="343"/>
      <c r="AOQ144" s="343"/>
      <c r="AOR144" s="343"/>
      <c r="AOS144" s="343"/>
      <c r="AOT144" s="343"/>
      <c r="AOU144" s="343"/>
      <c r="AOV144" s="343"/>
      <c r="AOW144" s="343"/>
      <c r="AOX144" s="343"/>
      <c r="AOY144" s="343"/>
      <c r="AOZ144" s="343"/>
      <c r="APA144" s="343"/>
      <c r="APB144" s="343"/>
      <c r="APC144" s="343"/>
      <c r="APD144" s="343"/>
      <c r="APE144" s="343"/>
      <c r="APF144" s="343"/>
      <c r="APG144" s="343"/>
      <c r="APH144" s="343"/>
      <c r="API144" s="343"/>
      <c r="APJ144" s="343"/>
      <c r="APK144" s="343"/>
      <c r="APL144" s="343"/>
      <c r="APM144" s="343"/>
      <c r="APN144" s="343"/>
      <c r="APO144" s="343"/>
      <c r="APP144" s="343"/>
      <c r="APQ144" s="343"/>
      <c r="APR144" s="343"/>
      <c r="APS144" s="343"/>
      <c r="APT144" s="343"/>
      <c r="APU144" s="343"/>
      <c r="APV144" s="343"/>
      <c r="APW144" s="343"/>
      <c r="APX144" s="343"/>
      <c r="APY144" s="343"/>
      <c r="APZ144" s="343"/>
      <c r="AQA144" s="343"/>
      <c r="AQB144" s="343"/>
      <c r="AQC144" s="343"/>
      <c r="AQD144" s="343"/>
      <c r="AQE144" s="343"/>
      <c r="AQF144" s="343"/>
      <c r="AQG144" s="343"/>
      <c r="AQH144" s="343"/>
      <c r="AQI144" s="343"/>
      <c r="AQJ144" s="343"/>
      <c r="AQK144" s="343"/>
      <c r="AQL144" s="343"/>
      <c r="AQM144" s="343"/>
      <c r="AQN144" s="343"/>
      <c r="AQO144" s="343"/>
      <c r="AQP144" s="343"/>
      <c r="AQQ144" s="343"/>
      <c r="AQR144" s="343"/>
      <c r="AQS144" s="343"/>
      <c r="AQT144" s="343"/>
      <c r="AQU144" s="343"/>
      <c r="AQV144" s="343"/>
      <c r="AQW144" s="343"/>
      <c r="AQX144" s="343"/>
      <c r="AQY144" s="343"/>
      <c r="AQZ144" s="343"/>
      <c r="ARA144" s="343"/>
      <c r="ARB144" s="343"/>
      <c r="ARC144" s="343"/>
      <c r="ARD144" s="343"/>
      <c r="ARE144" s="343"/>
      <c r="ARF144" s="343"/>
      <c r="ARG144" s="343"/>
      <c r="ARH144" s="343"/>
      <c r="ARI144" s="343"/>
      <c r="ARJ144" s="343"/>
      <c r="ARK144" s="343"/>
      <c r="ARL144" s="343"/>
      <c r="ARM144" s="343"/>
      <c r="ARN144" s="343"/>
      <c r="ARO144" s="343"/>
      <c r="ARP144" s="343"/>
      <c r="ARQ144" s="343"/>
      <c r="ARR144" s="343"/>
      <c r="ARS144" s="343"/>
      <c r="ART144" s="343"/>
      <c r="ARU144" s="343"/>
      <c r="ARV144" s="343"/>
      <c r="ARW144" s="343"/>
      <c r="ARX144" s="343"/>
      <c r="ARY144" s="343"/>
      <c r="ARZ144" s="343"/>
      <c r="ASA144" s="343"/>
      <c r="ASB144" s="343"/>
      <c r="ASC144" s="343"/>
      <c r="ASD144" s="343"/>
      <c r="ASE144" s="343"/>
      <c r="ASF144" s="343"/>
      <c r="ASG144" s="343"/>
      <c r="ASH144" s="343"/>
      <c r="ASI144" s="343"/>
      <c r="ASJ144" s="343"/>
      <c r="ASK144" s="343"/>
      <c r="ASL144" s="343"/>
      <c r="ASM144" s="343"/>
      <c r="ASN144" s="343"/>
      <c r="ASO144" s="343"/>
      <c r="ASP144" s="343"/>
      <c r="ASQ144" s="343"/>
      <c r="ASR144" s="343"/>
      <c r="ASS144" s="343"/>
      <c r="AST144" s="343"/>
      <c r="ASU144" s="343"/>
      <c r="ASV144" s="343"/>
      <c r="ASW144" s="343"/>
      <c r="ASX144" s="343"/>
      <c r="ASY144" s="343"/>
      <c r="ASZ144" s="343"/>
      <c r="ATA144" s="343"/>
      <c r="ATB144" s="343"/>
      <c r="ATC144" s="343"/>
      <c r="ATD144" s="343"/>
      <c r="ATE144" s="343"/>
      <c r="ATF144" s="343"/>
      <c r="ATG144" s="343"/>
      <c r="ATH144" s="343"/>
      <c r="ATI144" s="343"/>
      <c r="ATJ144" s="343"/>
      <c r="ATK144" s="343"/>
      <c r="ATL144" s="343"/>
      <c r="ATM144" s="343"/>
      <c r="ATN144" s="343"/>
      <c r="ATO144" s="343"/>
      <c r="ATP144" s="343"/>
      <c r="ATQ144" s="343"/>
      <c r="ATR144" s="343"/>
      <c r="ATS144" s="343"/>
      <c r="ATT144" s="343"/>
      <c r="ATU144" s="343"/>
      <c r="ATV144" s="343"/>
      <c r="ATW144" s="343"/>
      <c r="ATX144" s="343"/>
      <c r="ATY144" s="343"/>
      <c r="ATZ144" s="343"/>
      <c r="AUA144" s="343"/>
      <c r="AUB144" s="343"/>
      <c r="AUC144" s="343"/>
      <c r="AUD144" s="343"/>
      <c r="AUE144" s="343"/>
      <c r="AUF144" s="343"/>
      <c r="AUG144" s="343"/>
      <c r="AUH144" s="343"/>
      <c r="AUI144" s="343"/>
      <c r="AUJ144" s="343"/>
      <c r="AUK144" s="343"/>
      <c r="AUL144" s="343"/>
      <c r="AUM144" s="343"/>
      <c r="AUN144" s="343"/>
      <c r="AUO144" s="343"/>
      <c r="AUP144" s="343"/>
      <c r="AUQ144" s="343"/>
      <c r="AUR144" s="343"/>
      <c r="AUS144" s="343"/>
      <c r="AUT144" s="343"/>
      <c r="AUU144" s="343"/>
      <c r="AUV144" s="343"/>
      <c r="AUW144" s="343"/>
      <c r="AUX144" s="343"/>
      <c r="AUY144" s="343"/>
      <c r="AUZ144" s="343"/>
      <c r="AVA144" s="343"/>
      <c r="AVB144" s="343"/>
      <c r="AVC144" s="343"/>
      <c r="AVD144" s="343"/>
      <c r="AVE144" s="343"/>
      <c r="AVF144" s="343"/>
      <c r="AVG144" s="343"/>
      <c r="AVH144" s="343"/>
      <c r="AVI144" s="343"/>
      <c r="AVJ144" s="343"/>
      <c r="AVK144" s="343"/>
      <c r="AVL144" s="343"/>
      <c r="AVM144" s="343"/>
      <c r="AVN144" s="343"/>
      <c r="AVO144" s="343"/>
      <c r="AVP144" s="343"/>
      <c r="AVQ144" s="343"/>
      <c r="AVR144" s="343"/>
      <c r="AVS144" s="343"/>
      <c r="AVT144" s="343"/>
      <c r="AVU144" s="343"/>
      <c r="AVV144" s="343"/>
      <c r="AVW144" s="343"/>
      <c r="AVX144" s="343"/>
      <c r="AVY144" s="343"/>
      <c r="AVZ144" s="343"/>
      <c r="AWA144" s="343"/>
      <c r="AWB144" s="343"/>
      <c r="AWC144" s="343"/>
      <c r="AWD144" s="343"/>
      <c r="AWE144" s="343"/>
      <c r="AWF144" s="343"/>
      <c r="AWG144" s="343"/>
      <c r="AWH144" s="343"/>
      <c r="AWI144" s="343"/>
      <c r="AWJ144" s="343"/>
      <c r="AWK144" s="343"/>
      <c r="AWL144" s="343"/>
      <c r="AWM144" s="343"/>
      <c r="AWN144" s="343"/>
      <c r="AWO144" s="343"/>
      <c r="AWP144" s="343"/>
      <c r="AWQ144" s="343"/>
      <c r="AWR144" s="343"/>
      <c r="AWS144" s="343"/>
      <c r="AWT144" s="343"/>
      <c r="AWU144" s="343"/>
      <c r="AWV144" s="343"/>
      <c r="AWW144" s="343"/>
      <c r="AWX144" s="343"/>
      <c r="AWY144" s="343"/>
      <c r="AWZ144" s="343"/>
      <c r="AXA144" s="343"/>
      <c r="AXB144" s="343"/>
      <c r="AXC144" s="343"/>
      <c r="AXD144" s="343"/>
      <c r="AXE144" s="343"/>
      <c r="AXF144" s="343"/>
      <c r="AXG144" s="343"/>
      <c r="AXH144" s="343"/>
      <c r="AXI144" s="343"/>
      <c r="AXJ144" s="343"/>
      <c r="AXK144" s="343"/>
      <c r="AXL144" s="343"/>
      <c r="AXM144" s="343"/>
      <c r="AXN144" s="343"/>
      <c r="AXO144" s="343"/>
      <c r="AXP144" s="343"/>
      <c r="AXQ144" s="343"/>
      <c r="AXR144" s="343"/>
      <c r="AXS144" s="343"/>
      <c r="AXT144" s="343"/>
      <c r="AXU144" s="343"/>
      <c r="AXV144" s="343"/>
      <c r="AXW144" s="343"/>
      <c r="AXX144" s="343"/>
      <c r="AXY144" s="343"/>
      <c r="AXZ144" s="343"/>
      <c r="AYA144" s="343"/>
      <c r="AYB144" s="343"/>
      <c r="AYC144" s="343"/>
      <c r="AYD144" s="343"/>
      <c r="AYE144" s="343"/>
      <c r="AYF144" s="343"/>
      <c r="AYG144" s="343"/>
      <c r="AYH144" s="343"/>
      <c r="AYI144" s="343"/>
      <c r="AYJ144" s="343"/>
      <c r="AYK144" s="343"/>
      <c r="AYL144" s="343"/>
      <c r="AYM144" s="343"/>
      <c r="AYN144" s="343"/>
      <c r="AYO144" s="343"/>
      <c r="AYP144" s="343"/>
      <c r="AYQ144" s="343"/>
      <c r="AYR144" s="343"/>
      <c r="AYS144" s="343"/>
      <c r="AYT144" s="343"/>
      <c r="AYU144" s="343"/>
      <c r="AYV144" s="343"/>
      <c r="AYW144" s="343"/>
      <c r="AYX144" s="343"/>
      <c r="AYY144" s="343"/>
      <c r="AYZ144" s="343"/>
      <c r="AZA144" s="343"/>
      <c r="AZB144" s="343"/>
      <c r="AZC144" s="343"/>
      <c r="AZD144" s="343"/>
      <c r="AZE144" s="343"/>
      <c r="AZF144" s="343"/>
      <c r="AZG144" s="343"/>
      <c r="AZH144" s="343"/>
      <c r="AZI144" s="343"/>
      <c r="AZJ144" s="343"/>
      <c r="AZK144" s="343"/>
      <c r="AZL144" s="343"/>
      <c r="AZM144" s="343"/>
      <c r="AZN144" s="343"/>
      <c r="AZO144" s="343"/>
      <c r="AZP144" s="343"/>
      <c r="AZQ144" s="343"/>
      <c r="AZR144" s="343"/>
      <c r="AZS144" s="343"/>
      <c r="AZT144" s="343"/>
      <c r="AZU144" s="343"/>
      <c r="AZV144" s="343"/>
      <c r="AZW144" s="343"/>
      <c r="AZX144" s="343"/>
      <c r="AZY144" s="343"/>
      <c r="AZZ144" s="343"/>
      <c r="BAA144" s="343"/>
      <c r="BAB144" s="343"/>
      <c r="BAC144" s="343"/>
      <c r="BAD144" s="343"/>
      <c r="BAE144" s="343"/>
      <c r="BAF144" s="343"/>
      <c r="BAG144" s="343"/>
      <c r="BAH144" s="343"/>
      <c r="BAI144" s="343"/>
      <c r="BAJ144" s="343"/>
      <c r="BAK144" s="343"/>
      <c r="BAL144" s="343"/>
      <c r="BAM144" s="343"/>
      <c r="BAN144" s="343"/>
      <c r="BAO144" s="343"/>
      <c r="BAP144" s="343"/>
      <c r="BAQ144" s="343"/>
      <c r="BAR144" s="343"/>
      <c r="BAS144" s="343"/>
      <c r="BAT144" s="343"/>
      <c r="BAU144" s="343"/>
      <c r="BAV144" s="343"/>
      <c r="BAW144" s="343"/>
      <c r="BAX144" s="343"/>
      <c r="BAY144" s="343"/>
      <c r="BAZ144" s="343"/>
      <c r="BBA144" s="343"/>
      <c r="BBB144" s="343"/>
      <c r="BBC144" s="343"/>
      <c r="BBD144" s="343"/>
      <c r="BBE144" s="343"/>
      <c r="BBF144" s="343"/>
      <c r="BBG144" s="343"/>
      <c r="BBH144" s="343"/>
      <c r="BBI144" s="343"/>
      <c r="BBJ144" s="343"/>
      <c r="BBK144" s="343"/>
      <c r="BBL144" s="343"/>
      <c r="BBM144" s="343"/>
      <c r="BBN144" s="343"/>
      <c r="BBO144" s="343"/>
      <c r="BBP144" s="343"/>
      <c r="BBQ144" s="343"/>
      <c r="BBR144" s="343"/>
      <c r="BBS144" s="343"/>
      <c r="BBT144" s="343"/>
      <c r="BBU144" s="343"/>
      <c r="BBV144" s="343"/>
      <c r="BBW144" s="343"/>
      <c r="BBX144" s="343"/>
      <c r="BBY144" s="343"/>
      <c r="BBZ144" s="343"/>
      <c r="BCA144" s="343"/>
      <c r="BCB144" s="343"/>
      <c r="BCC144" s="343"/>
      <c r="BCD144" s="343"/>
      <c r="BCE144" s="343"/>
      <c r="BCF144" s="343"/>
      <c r="BCG144" s="343"/>
      <c r="BCH144" s="343"/>
      <c r="BCI144" s="343"/>
      <c r="BCJ144" s="343"/>
      <c r="BCK144" s="343"/>
      <c r="BCL144" s="343"/>
      <c r="BCM144" s="343"/>
      <c r="BCN144" s="343"/>
      <c r="BCO144" s="343"/>
      <c r="BCP144" s="343"/>
      <c r="BCQ144" s="343"/>
      <c r="BCR144" s="343"/>
      <c r="BCS144" s="343"/>
      <c r="BCT144" s="343"/>
      <c r="BCU144" s="343"/>
      <c r="BCV144" s="343"/>
      <c r="BCW144" s="343"/>
      <c r="BCX144" s="343"/>
      <c r="BCY144" s="343"/>
      <c r="BCZ144" s="343"/>
      <c r="BDA144" s="343"/>
      <c r="BDB144" s="343"/>
      <c r="BDC144" s="343"/>
      <c r="BDD144" s="343"/>
      <c r="BDE144" s="343"/>
      <c r="BDF144" s="343"/>
      <c r="BDG144" s="343"/>
      <c r="BDH144" s="343"/>
      <c r="BDI144" s="343"/>
      <c r="BDJ144" s="343"/>
      <c r="BDK144" s="343"/>
      <c r="BDL144" s="343"/>
      <c r="BDM144" s="343"/>
      <c r="BDN144" s="343"/>
      <c r="BDO144" s="343"/>
      <c r="BDP144" s="343"/>
      <c r="BDQ144" s="343"/>
      <c r="BDR144" s="343"/>
      <c r="BDS144" s="343"/>
      <c r="BDT144" s="343"/>
      <c r="BDU144" s="343"/>
      <c r="BDV144" s="343"/>
      <c r="BDW144" s="343"/>
      <c r="BDX144" s="343"/>
      <c r="BDY144" s="343"/>
      <c r="BDZ144" s="343"/>
      <c r="BEA144" s="343"/>
      <c r="BEB144" s="343"/>
      <c r="BEC144" s="343"/>
      <c r="BED144" s="343"/>
      <c r="BEE144" s="343"/>
      <c r="BEF144" s="343"/>
      <c r="BEG144" s="343"/>
      <c r="BEH144" s="343"/>
      <c r="BEI144" s="343"/>
      <c r="BEJ144" s="343"/>
      <c r="BEK144" s="343"/>
      <c r="BEL144" s="343"/>
      <c r="BEM144" s="343"/>
      <c r="BEN144" s="343"/>
      <c r="BEO144" s="343"/>
      <c r="BEP144" s="343"/>
      <c r="BEQ144" s="343"/>
      <c r="BER144" s="343"/>
      <c r="BES144" s="343"/>
      <c r="BET144" s="343"/>
      <c r="BEU144" s="343"/>
      <c r="BEV144" s="343"/>
      <c r="BEW144" s="343"/>
      <c r="BEX144" s="343"/>
      <c r="BEY144" s="343"/>
      <c r="BEZ144" s="343"/>
      <c r="BFA144" s="343"/>
      <c r="BFB144" s="343"/>
      <c r="BFC144" s="343"/>
      <c r="BFD144" s="343"/>
      <c r="BFE144" s="343"/>
      <c r="BFF144" s="343"/>
      <c r="BFG144" s="343"/>
      <c r="BFH144" s="343"/>
      <c r="BFI144" s="343"/>
      <c r="BFJ144" s="343"/>
      <c r="BFK144" s="343"/>
      <c r="BFL144" s="343"/>
      <c r="BFM144" s="343"/>
      <c r="BFN144" s="343"/>
      <c r="BFO144" s="343"/>
      <c r="BFP144" s="343"/>
      <c r="BFQ144" s="343"/>
      <c r="BFR144" s="343"/>
      <c r="BFS144" s="343"/>
      <c r="BFT144" s="343"/>
      <c r="BFU144" s="343"/>
      <c r="BFV144" s="343"/>
      <c r="BFW144" s="343"/>
      <c r="BFX144" s="343"/>
      <c r="BFY144" s="343"/>
      <c r="BFZ144" s="343"/>
      <c r="BGA144" s="343"/>
      <c r="BGB144" s="343"/>
      <c r="BGC144" s="343"/>
      <c r="BGD144" s="343"/>
      <c r="BGE144" s="343"/>
      <c r="BGF144" s="343"/>
      <c r="BGG144" s="343"/>
      <c r="BGH144" s="343"/>
      <c r="BGI144" s="343"/>
      <c r="BGJ144" s="343"/>
      <c r="BGK144" s="343"/>
      <c r="BGL144" s="343"/>
      <c r="BGM144" s="343"/>
      <c r="BGN144" s="343"/>
      <c r="BGO144" s="343"/>
      <c r="BGP144" s="343"/>
      <c r="BGQ144" s="343"/>
      <c r="BGR144" s="343"/>
      <c r="BGS144" s="343"/>
      <c r="BGT144" s="343"/>
      <c r="BGU144" s="343"/>
      <c r="BGV144" s="343"/>
      <c r="BGW144" s="343"/>
      <c r="BGX144" s="343"/>
      <c r="BGY144" s="343"/>
      <c r="BGZ144" s="343"/>
      <c r="BHA144" s="343"/>
      <c r="BHB144" s="343"/>
      <c r="BHC144" s="343"/>
      <c r="BHD144" s="343"/>
      <c r="BHE144" s="343"/>
      <c r="BHF144" s="343"/>
      <c r="BHG144" s="343"/>
      <c r="BHH144" s="343"/>
      <c r="BHI144" s="343"/>
      <c r="BHJ144" s="343"/>
      <c r="BHK144" s="343"/>
      <c r="BHL144" s="343"/>
      <c r="BHM144" s="343"/>
      <c r="BHN144" s="343"/>
      <c r="BHO144" s="343"/>
      <c r="BHP144" s="343"/>
      <c r="BHQ144" s="343"/>
      <c r="BHR144" s="343"/>
      <c r="BHS144" s="343"/>
      <c r="BHT144" s="343"/>
      <c r="BHU144" s="343"/>
      <c r="BHV144" s="343"/>
      <c r="BHW144" s="343"/>
      <c r="BHX144" s="343"/>
      <c r="BHY144" s="343"/>
      <c r="BHZ144" s="343"/>
      <c r="BIA144" s="343"/>
      <c r="BIB144" s="343"/>
      <c r="BIC144" s="343"/>
      <c r="BID144" s="343"/>
      <c r="BIE144" s="343"/>
      <c r="BIF144" s="343"/>
      <c r="BIG144" s="343"/>
      <c r="BIH144" s="343"/>
      <c r="BII144" s="343"/>
      <c r="BIJ144" s="343"/>
      <c r="BIK144" s="343"/>
      <c r="BIL144" s="343"/>
      <c r="BIM144" s="343"/>
      <c r="BIN144" s="343"/>
      <c r="BIO144" s="343"/>
      <c r="BIP144" s="343"/>
      <c r="BIQ144" s="343"/>
      <c r="BIR144" s="343"/>
      <c r="BIS144" s="343"/>
      <c r="BIT144" s="343"/>
      <c r="BIU144" s="343"/>
      <c r="BIV144" s="343"/>
      <c r="BIW144" s="343"/>
      <c r="BIX144" s="343"/>
      <c r="BIY144" s="343"/>
      <c r="BIZ144" s="343"/>
      <c r="BJA144" s="343"/>
      <c r="BJB144" s="343"/>
      <c r="BJC144" s="343"/>
      <c r="BJD144" s="343"/>
      <c r="BJE144" s="343"/>
      <c r="BJF144" s="343"/>
      <c r="BJG144" s="343"/>
      <c r="BJH144" s="343"/>
      <c r="BJI144" s="343"/>
      <c r="BJJ144" s="343"/>
      <c r="BJK144" s="343"/>
      <c r="BJL144" s="343"/>
      <c r="BJM144" s="343"/>
      <c r="BJN144" s="343"/>
      <c r="BJO144" s="343"/>
      <c r="BJP144" s="343"/>
      <c r="BJQ144" s="343"/>
      <c r="BJR144" s="343"/>
      <c r="BJS144" s="343"/>
      <c r="BJT144" s="343"/>
      <c r="BJU144" s="343"/>
      <c r="BJV144" s="343"/>
      <c r="BJW144" s="343"/>
      <c r="BJX144" s="343"/>
      <c r="BJY144" s="343"/>
      <c r="BJZ144" s="343"/>
      <c r="BKA144" s="343"/>
      <c r="BKB144" s="343"/>
      <c r="BKC144" s="343"/>
      <c r="BKD144" s="343"/>
      <c r="BKE144" s="343"/>
      <c r="BKF144" s="343"/>
      <c r="BKG144" s="343"/>
      <c r="BKH144" s="343"/>
      <c r="BKI144" s="343"/>
      <c r="BKJ144" s="343"/>
      <c r="BKK144" s="343"/>
      <c r="BKL144" s="343"/>
      <c r="BKM144" s="343"/>
      <c r="BKN144" s="343"/>
      <c r="BKO144" s="343"/>
      <c r="BKP144" s="343"/>
      <c r="BKQ144" s="343"/>
      <c r="BKR144" s="343"/>
      <c r="BKS144" s="343"/>
      <c r="BKT144" s="343"/>
      <c r="BKU144" s="343"/>
      <c r="BKV144" s="343"/>
      <c r="BKW144" s="343"/>
      <c r="BKX144" s="343"/>
      <c r="BKY144" s="343"/>
      <c r="BKZ144" s="343"/>
      <c r="BLA144" s="343"/>
      <c r="BLB144" s="343"/>
      <c r="BLC144" s="343"/>
      <c r="BLD144" s="343"/>
      <c r="BLE144" s="343"/>
      <c r="BLF144" s="343"/>
      <c r="BLG144" s="343"/>
      <c r="BLH144" s="343"/>
      <c r="BLI144" s="343"/>
      <c r="BLJ144" s="343"/>
      <c r="BLK144" s="343"/>
      <c r="BLL144" s="343"/>
      <c r="BLM144" s="343"/>
      <c r="BLN144" s="343"/>
      <c r="BLO144" s="343"/>
      <c r="BLP144" s="343"/>
      <c r="BLQ144" s="343"/>
      <c r="BLR144" s="343"/>
      <c r="BLS144" s="343"/>
      <c r="BLT144" s="343"/>
      <c r="BLU144" s="343"/>
      <c r="BLV144" s="343"/>
      <c r="BLW144" s="343"/>
      <c r="BLX144" s="343"/>
      <c r="BLY144" s="343"/>
      <c r="BLZ144" s="343"/>
      <c r="BMA144" s="343"/>
      <c r="BMB144" s="343"/>
      <c r="BMC144" s="343"/>
      <c r="BMD144" s="343"/>
      <c r="BME144" s="343"/>
      <c r="BMF144" s="343"/>
      <c r="BMG144" s="343"/>
      <c r="BMH144" s="343"/>
      <c r="BMI144" s="343"/>
      <c r="BMJ144" s="343"/>
      <c r="BMK144" s="343"/>
      <c r="BML144" s="343"/>
      <c r="BMM144" s="343"/>
      <c r="BMN144" s="343"/>
      <c r="BMO144" s="343"/>
      <c r="BMP144" s="343"/>
      <c r="BMQ144" s="343"/>
      <c r="BMR144" s="343"/>
      <c r="BMS144" s="343"/>
      <c r="BMT144" s="343"/>
      <c r="BMU144" s="343"/>
      <c r="BMV144" s="343"/>
      <c r="BMW144" s="343"/>
      <c r="BMX144" s="343"/>
      <c r="BMY144" s="343"/>
      <c r="BMZ144" s="343"/>
      <c r="BNA144" s="343"/>
      <c r="BNB144" s="343"/>
      <c r="BNC144" s="343"/>
      <c r="BND144" s="343"/>
      <c r="BNE144" s="343"/>
      <c r="BNF144" s="343"/>
      <c r="BNG144" s="343"/>
      <c r="BNH144" s="343"/>
      <c r="BNI144" s="343"/>
      <c r="BNJ144" s="343"/>
      <c r="BNK144" s="343"/>
      <c r="BNL144" s="343"/>
      <c r="BNM144" s="343"/>
      <c r="BNN144" s="343"/>
      <c r="BNO144" s="343"/>
      <c r="BNP144" s="343"/>
      <c r="BNQ144" s="343"/>
      <c r="BNR144" s="343"/>
      <c r="BNS144" s="343"/>
      <c r="BNT144" s="343"/>
      <c r="BNU144" s="343"/>
      <c r="BNV144" s="343"/>
      <c r="BNW144" s="343"/>
      <c r="BNX144" s="343"/>
      <c r="BNY144" s="343"/>
      <c r="BNZ144" s="343"/>
      <c r="BOA144" s="343"/>
      <c r="BOB144" s="343"/>
      <c r="BOC144" s="343"/>
      <c r="BOD144" s="343"/>
      <c r="BOE144" s="343"/>
      <c r="BOF144" s="343"/>
      <c r="BOG144" s="343"/>
      <c r="BOH144" s="343"/>
      <c r="BOI144" s="343"/>
      <c r="BOJ144" s="343"/>
      <c r="BOK144" s="343"/>
      <c r="BOL144" s="343"/>
      <c r="BOM144" s="343"/>
      <c r="BON144" s="343"/>
      <c r="BOO144" s="343"/>
      <c r="BOP144" s="343"/>
      <c r="BOQ144" s="343"/>
      <c r="BOR144" s="343"/>
      <c r="BOS144" s="343"/>
      <c r="BOT144" s="343"/>
      <c r="BOU144" s="343"/>
      <c r="BOV144" s="343"/>
      <c r="BOW144" s="343"/>
      <c r="BOX144" s="343"/>
      <c r="BOY144" s="343"/>
      <c r="BOZ144" s="343"/>
      <c r="BPA144" s="343"/>
      <c r="BPB144" s="343"/>
      <c r="BPC144" s="343"/>
      <c r="BPD144" s="343"/>
      <c r="BPE144" s="343"/>
      <c r="BPF144" s="343"/>
      <c r="BPG144" s="343"/>
      <c r="BPH144" s="343"/>
      <c r="BPI144" s="343"/>
      <c r="BPJ144" s="343"/>
      <c r="BPK144" s="343"/>
      <c r="BPL144" s="343"/>
      <c r="BPM144" s="343"/>
      <c r="BPN144" s="343"/>
      <c r="BPO144" s="343"/>
      <c r="BPP144" s="343"/>
      <c r="BPQ144" s="343"/>
      <c r="BPR144" s="343"/>
      <c r="BPS144" s="343"/>
      <c r="BPT144" s="343"/>
      <c r="BPU144" s="343"/>
      <c r="BPV144" s="343"/>
      <c r="BPW144" s="343"/>
      <c r="BPX144" s="343"/>
      <c r="BPY144" s="343"/>
      <c r="BPZ144" s="343"/>
      <c r="BQA144" s="343"/>
      <c r="BQB144" s="343"/>
      <c r="BQC144" s="343"/>
      <c r="BQD144" s="343"/>
      <c r="BQE144" s="343"/>
      <c r="BQF144" s="343"/>
      <c r="BQG144" s="343"/>
      <c r="BQH144" s="343"/>
      <c r="BQI144" s="343"/>
      <c r="BQJ144" s="343"/>
      <c r="BQK144" s="343"/>
      <c r="BQL144" s="343"/>
      <c r="BQM144" s="343"/>
      <c r="BQN144" s="343"/>
      <c r="BQO144" s="343"/>
      <c r="BQP144" s="343"/>
      <c r="BQQ144" s="343"/>
      <c r="BQR144" s="343"/>
      <c r="BQS144" s="343"/>
      <c r="BQT144" s="343"/>
      <c r="BQU144" s="343"/>
      <c r="BQV144" s="343"/>
      <c r="BQW144" s="343"/>
      <c r="BQX144" s="343"/>
      <c r="BQY144" s="343"/>
      <c r="BQZ144" s="343"/>
      <c r="BRA144" s="343"/>
      <c r="BRB144" s="343"/>
      <c r="BRC144" s="343"/>
      <c r="BRD144" s="343"/>
      <c r="BRE144" s="343"/>
      <c r="BRF144" s="343"/>
      <c r="BRG144" s="343"/>
      <c r="BRH144" s="343"/>
      <c r="BRI144" s="343"/>
      <c r="BRJ144" s="343"/>
      <c r="BRK144" s="343"/>
      <c r="BRL144" s="343"/>
      <c r="BRM144" s="343"/>
      <c r="BRN144" s="343"/>
      <c r="BRO144" s="343"/>
      <c r="BRP144" s="343"/>
      <c r="BRQ144" s="343"/>
      <c r="BRR144" s="343"/>
      <c r="BRS144" s="343"/>
      <c r="BRT144" s="343"/>
      <c r="BRU144" s="343"/>
      <c r="BRV144" s="343"/>
      <c r="BRW144" s="343"/>
      <c r="BRX144" s="343"/>
      <c r="BRY144" s="343"/>
      <c r="BRZ144" s="343"/>
      <c r="BSA144" s="343"/>
      <c r="BSB144" s="343"/>
      <c r="BSC144" s="343"/>
      <c r="BSD144" s="343"/>
      <c r="BSE144" s="343"/>
      <c r="BSF144" s="343"/>
      <c r="BSG144" s="343"/>
      <c r="BSH144" s="343"/>
      <c r="BSI144" s="343"/>
      <c r="BSJ144" s="343"/>
      <c r="BSK144" s="343"/>
      <c r="BSL144" s="343"/>
      <c r="BSM144" s="343"/>
      <c r="BSN144" s="343"/>
      <c r="BSO144" s="343"/>
      <c r="BSP144" s="343"/>
      <c r="BSQ144" s="343"/>
      <c r="BSR144" s="343"/>
      <c r="BSS144" s="343"/>
      <c r="BST144" s="343"/>
      <c r="BSU144" s="343"/>
      <c r="BSV144" s="343"/>
      <c r="BSW144" s="343"/>
      <c r="BSX144" s="343"/>
      <c r="BSY144" s="343"/>
      <c r="BSZ144" s="343"/>
      <c r="BTA144" s="343"/>
      <c r="BTB144" s="343"/>
      <c r="BTC144" s="343"/>
      <c r="BTD144" s="343"/>
      <c r="BTE144" s="343"/>
      <c r="BTF144" s="343"/>
      <c r="BTG144" s="343"/>
      <c r="BTH144" s="343"/>
      <c r="BTI144" s="343"/>
      <c r="BTJ144" s="343"/>
      <c r="BTK144" s="343"/>
      <c r="BTL144" s="343"/>
      <c r="BTM144" s="343"/>
      <c r="BTN144" s="343"/>
      <c r="BTO144" s="343"/>
      <c r="BTP144" s="343"/>
      <c r="BTQ144" s="343"/>
      <c r="BTR144" s="343"/>
      <c r="BTS144" s="343"/>
      <c r="BTT144" s="343"/>
      <c r="BTU144" s="343"/>
      <c r="BTV144" s="343"/>
      <c r="BTW144" s="343"/>
      <c r="BTX144" s="343"/>
      <c r="BTY144" s="343"/>
      <c r="BTZ144" s="343"/>
      <c r="BUA144" s="343"/>
      <c r="BUB144" s="343"/>
      <c r="BUC144" s="343"/>
      <c r="BUD144" s="343"/>
      <c r="BUE144" s="343"/>
      <c r="BUF144" s="343"/>
      <c r="BUG144" s="343"/>
      <c r="BUH144" s="343"/>
      <c r="BUI144" s="343"/>
      <c r="BUJ144" s="343"/>
      <c r="BUK144" s="343"/>
      <c r="BUL144" s="343"/>
      <c r="BUM144" s="343"/>
      <c r="BUN144" s="343"/>
      <c r="BUO144" s="343"/>
      <c r="BUP144" s="343"/>
      <c r="BUQ144" s="343"/>
      <c r="BUR144" s="343"/>
      <c r="BUS144" s="343"/>
      <c r="BUT144" s="343"/>
      <c r="BUU144" s="343"/>
      <c r="BUV144" s="343"/>
      <c r="BUW144" s="343"/>
      <c r="BUX144" s="343"/>
      <c r="BUY144" s="343"/>
      <c r="BUZ144" s="343"/>
      <c r="BVA144" s="343"/>
      <c r="BVB144" s="343"/>
      <c r="BVC144" s="343"/>
      <c r="BVD144" s="343"/>
      <c r="BVE144" s="343"/>
      <c r="BVF144" s="343"/>
      <c r="BVG144" s="343"/>
      <c r="BVH144" s="343"/>
      <c r="BVI144" s="343"/>
      <c r="BVJ144" s="343"/>
      <c r="BVK144" s="343"/>
      <c r="BVL144" s="343"/>
      <c r="BVM144" s="343"/>
      <c r="BVN144" s="343"/>
      <c r="BVO144" s="343"/>
      <c r="BVP144" s="343"/>
      <c r="BVQ144" s="343"/>
      <c r="BVR144" s="343"/>
      <c r="BVS144" s="343"/>
      <c r="BVT144" s="343"/>
      <c r="BVU144" s="343"/>
      <c r="BVV144" s="343"/>
      <c r="BVW144" s="343"/>
      <c r="BVX144" s="343"/>
      <c r="BVY144" s="343"/>
      <c r="BVZ144" s="343"/>
      <c r="BWA144" s="343"/>
      <c r="BWB144" s="343"/>
      <c r="BWC144" s="343"/>
      <c r="BWD144" s="343"/>
      <c r="BWE144" s="343"/>
      <c r="BWF144" s="343"/>
      <c r="BWG144" s="343"/>
      <c r="BWH144" s="343"/>
      <c r="BWI144" s="343"/>
      <c r="BWJ144" s="343"/>
      <c r="BWK144" s="343"/>
      <c r="BWL144" s="343"/>
      <c r="BWM144" s="343"/>
      <c r="BWN144" s="343"/>
      <c r="BWO144" s="343"/>
      <c r="BWP144" s="343"/>
      <c r="BWQ144" s="343"/>
      <c r="BWR144" s="343"/>
      <c r="BWS144" s="343"/>
      <c r="BWT144" s="343"/>
      <c r="BWU144" s="343"/>
      <c r="BWV144" s="343"/>
      <c r="BWW144" s="343"/>
      <c r="BWX144" s="343"/>
      <c r="BWY144" s="343"/>
      <c r="BWZ144" s="343"/>
      <c r="BXA144" s="343"/>
      <c r="BXB144" s="343"/>
      <c r="BXC144" s="343"/>
      <c r="BXD144" s="343"/>
      <c r="BXE144" s="343"/>
      <c r="BXF144" s="343"/>
      <c r="BXG144" s="343"/>
      <c r="BXH144" s="343"/>
      <c r="BXI144" s="343"/>
      <c r="BXJ144" s="343"/>
      <c r="BXK144" s="343"/>
      <c r="BXL144" s="343"/>
      <c r="BXM144" s="343"/>
      <c r="BXN144" s="343"/>
      <c r="BXO144" s="343"/>
      <c r="BXP144" s="343"/>
      <c r="BXQ144" s="343"/>
      <c r="BXR144" s="343"/>
      <c r="BXS144" s="343"/>
      <c r="BXT144" s="343"/>
      <c r="BXU144" s="343"/>
      <c r="BXV144" s="343"/>
      <c r="BXW144" s="343"/>
      <c r="BXX144" s="343"/>
      <c r="BXY144" s="343"/>
      <c r="BXZ144" s="343"/>
      <c r="BYA144" s="343"/>
      <c r="BYB144" s="343"/>
      <c r="BYC144" s="343"/>
      <c r="BYD144" s="343"/>
      <c r="BYE144" s="343"/>
      <c r="BYF144" s="343"/>
      <c r="BYG144" s="343"/>
      <c r="BYH144" s="343"/>
      <c r="BYI144" s="343"/>
      <c r="BYJ144" s="343"/>
      <c r="BYK144" s="343"/>
      <c r="BYL144" s="343"/>
      <c r="BYM144" s="343"/>
      <c r="BYN144" s="343"/>
      <c r="BYO144" s="343"/>
      <c r="BYP144" s="343"/>
      <c r="BYQ144" s="343"/>
      <c r="BYR144" s="343"/>
      <c r="BYS144" s="343"/>
      <c r="BYT144" s="343"/>
      <c r="BYU144" s="343"/>
      <c r="BYV144" s="343"/>
      <c r="BYW144" s="343"/>
      <c r="BYX144" s="343"/>
      <c r="BYY144" s="343"/>
      <c r="BYZ144" s="343"/>
      <c r="BZA144" s="343"/>
      <c r="BZB144" s="343"/>
      <c r="BZC144" s="343"/>
      <c r="BZD144" s="343"/>
      <c r="BZE144" s="343"/>
      <c r="BZF144" s="343"/>
      <c r="BZG144" s="343"/>
      <c r="BZH144" s="343"/>
      <c r="BZI144" s="343"/>
      <c r="BZJ144" s="343"/>
      <c r="BZK144" s="343"/>
      <c r="BZL144" s="343"/>
      <c r="BZM144" s="343"/>
      <c r="BZN144" s="343"/>
      <c r="BZO144" s="343"/>
      <c r="BZP144" s="343"/>
      <c r="BZQ144" s="343"/>
      <c r="BZR144" s="343"/>
      <c r="BZS144" s="343"/>
      <c r="BZT144" s="343"/>
      <c r="BZU144" s="343"/>
      <c r="BZV144" s="343"/>
      <c r="BZW144" s="343"/>
      <c r="BZX144" s="343"/>
      <c r="BZY144" s="343"/>
      <c r="BZZ144" s="343"/>
      <c r="CAA144" s="343"/>
      <c r="CAB144" s="343"/>
      <c r="CAC144" s="343"/>
      <c r="CAD144" s="343"/>
      <c r="CAE144" s="343"/>
      <c r="CAF144" s="343"/>
      <c r="CAG144" s="343"/>
      <c r="CAH144" s="343"/>
      <c r="CAI144" s="343"/>
      <c r="CAJ144" s="343"/>
      <c r="CAK144" s="343"/>
      <c r="CAL144" s="343"/>
      <c r="CAM144" s="343"/>
      <c r="CAN144" s="343"/>
      <c r="CAO144" s="343"/>
      <c r="CAP144" s="343"/>
      <c r="CAQ144" s="343"/>
      <c r="CAR144" s="343"/>
      <c r="CAS144" s="343"/>
      <c r="CAT144" s="343"/>
      <c r="CAU144" s="343"/>
      <c r="CAV144" s="343"/>
      <c r="CAW144" s="343"/>
      <c r="CAX144" s="343"/>
      <c r="CAY144" s="343"/>
      <c r="CAZ144" s="343"/>
      <c r="CBA144" s="343"/>
      <c r="CBB144" s="343"/>
      <c r="CBC144" s="343"/>
      <c r="CBD144" s="343"/>
      <c r="CBE144" s="343"/>
      <c r="CBF144" s="343"/>
      <c r="CBG144" s="343"/>
      <c r="CBH144" s="343"/>
      <c r="CBI144" s="343"/>
      <c r="CBJ144" s="343"/>
      <c r="CBK144" s="343"/>
      <c r="CBL144" s="343"/>
      <c r="CBM144" s="343"/>
      <c r="CBN144" s="343"/>
      <c r="CBO144" s="343"/>
      <c r="CBP144" s="343"/>
      <c r="CBQ144" s="343"/>
      <c r="CBR144" s="343"/>
      <c r="CBS144" s="343"/>
      <c r="CBT144" s="343"/>
      <c r="CBU144" s="343"/>
      <c r="CBV144" s="343"/>
      <c r="CBW144" s="343"/>
      <c r="CBX144" s="343"/>
      <c r="CBY144" s="343"/>
      <c r="CBZ144" s="343"/>
      <c r="CCA144" s="343"/>
      <c r="CCB144" s="343"/>
      <c r="CCC144" s="343"/>
      <c r="CCD144" s="343"/>
      <c r="CCE144" s="343"/>
      <c r="CCF144" s="343"/>
      <c r="CCG144" s="343"/>
      <c r="CCH144" s="343"/>
      <c r="CCI144" s="343"/>
      <c r="CCJ144" s="343"/>
      <c r="CCK144" s="343"/>
      <c r="CCL144" s="343"/>
      <c r="CCM144" s="343"/>
      <c r="CCN144" s="343"/>
      <c r="CCO144" s="343"/>
      <c r="CCP144" s="343"/>
      <c r="CCQ144" s="343"/>
      <c r="CCR144" s="343"/>
      <c r="CCS144" s="343"/>
      <c r="CCT144" s="343"/>
      <c r="CCU144" s="343"/>
      <c r="CCV144" s="343"/>
      <c r="CCW144" s="343"/>
      <c r="CCX144" s="343"/>
      <c r="CCY144" s="343"/>
      <c r="CCZ144" s="343"/>
      <c r="CDA144" s="343"/>
      <c r="CDB144" s="343"/>
      <c r="CDC144" s="343"/>
      <c r="CDD144" s="343"/>
      <c r="CDE144" s="343"/>
      <c r="CDF144" s="343"/>
      <c r="CDG144" s="343"/>
      <c r="CDH144" s="343"/>
      <c r="CDI144" s="343"/>
      <c r="CDJ144" s="343"/>
      <c r="CDK144" s="343"/>
      <c r="CDL144" s="343"/>
      <c r="CDM144" s="343"/>
      <c r="CDN144" s="343"/>
      <c r="CDO144" s="343"/>
      <c r="CDP144" s="343"/>
      <c r="CDQ144" s="343"/>
      <c r="CDR144" s="343"/>
      <c r="CDS144" s="343"/>
      <c r="CDT144" s="343"/>
      <c r="CDU144" s="343"/>
      <c r="CDV144" s="343"/>
      <c r="CDW144" s="343"/>
      <c r="CDX144" s="343"/>
      <c r="CDY144" s="343"/>
      <c r="CDZ144" s="343"/>
      <c r="CEA144" s="343"/>
      <c r="CEB144" s="343"/>
      <c r="CEC144" s="343"/>
      <c r="CED144" s="343"/>
      <c r="CEE144" s="343"/>
      <c r="CEF144" s="343"/>
      <c r="CEG144" s="343"/>
      <c r="CEH144" s="343"/>
      <c r="CEI144" s="343"/>
      <c r="CEJ144" s="343"/>
      <c r="CEK144" s="343"/>
      <c r="CEL144" s="343"/>
      <c r="CEM144" s="343"/>
      <c r="CEN144" s="343"/>
      <c r="CEO144" s="343"/>
      <c r="CEP144" s="343"/>
      <c r="CEQ144" s="343"/>
      <c r="CER144" s="343"/>
      <c r="CES144" s="343"/>
      <c r="CET144" s="343"/>
      <c r="CEU144" s="343"/>
      <c r="CEV144" s="343"/>
      <c r="CEW144" s="343"/>
      <c r="CEX144" s="343"/>
      <c r="CEY144" s="343"/>
      <c r="CEZ144" s="343"/>
      <c r="CFA144" s="343"/>
      <c r="CFB144" s="343"/>
      <c r="CFC144" s="343"/>
      <c r="CFD144" s="343"/>
      <c r="CFE144" s="343"/>
      <c r="CFF144" s="343"/>
      <c r="CFG144" s="343"/>
      <c r="CFH144" s="343"/>
      <c r="CFI144" s="343"/>
      <c r="CFJ144" s="343"/>
      <c r="CFK144" s="343"/>
      <c r="CFL144" s="343"/>
      <c r="CFM144" s="343"/>
      <c r="CFN144" s="343"/>
      <c r="CFO144" s="343"/>
      <c r="CFP144" s="343"/>
      <c r="CFQ144" s="343"/>
      <c r="CFR144" s="343"/>
      <c r="CFS144" s="343"/>
      <c r="CFT144" s="343"/>
      <c r="CFU144" s="343"/>
      <c r="CFV144" s="343"/>
      <c r="CFW144" s="343"/>
      <c r="CFX144" s="343"/>
      <c r="CFY144" s="343"/>
      <c r="CFZ144" s="343"/>
      <c r="CGA144" s="343"/>
      <c r="CGB144" s="343"/>
      <c r="CGC144" s="343"/>
      <c r="CGD144" s="343"/>
      <c r="CGE144" s="343"/>
      <c r="CGF144" s="343"/>
      <c r="CGG144" s="343"/>
      <c r="CGH144" s="343"/>
      <c r="CGI144" s="343"/>
      <c r="CGJ144" s="343"/>
      <c r="CGK144" s="343"/>
      <c r="CGL144" s="343"/>
      <c r="CGM144" s="343"/>
      <c r="CGN144" s="343"/>
      <c r="CGO144" s="343"/>
      <c r="CGP144" s="343"/>
      <c r="CGQ144" s="343"/>
      <c r="CGR144" s="343"/>
      <c r="CGS144" s="343"/>
      <c r="CGT144" s="343"/>
      <c r="CGU144" s="343"/>
      <c r="CGV144" s="343"/>
      <c r="CGW144" s="343"/>
      <c r="CGX144" s="343"/>
      <c r="CGY144" s="343"/>
      <c r="CGZ144" s="343"/>
      <c r="CHA144" s="343"/>
      <c r="CHB144" s="343"/>
      <c r="CHC144" s="343"/>
      <c r="CHD144" s="343"/>
      <c r="CHE144" s="343"/>
      <c r="CHF144" s="343"/>
      <c r="CHG144" s="343"/>
      <c r="CHH144" s="343"/>
      <c r="CHI144" s="343"/>
      <c r="CHJ144" s="343"/>
      <c r="CHK144" s="343"/>
      <c r="CHL144" s="343"/>
      <c r="CHM144" s="343"/>
      <c r="CHN144" s="343"/>
      <c r="CHO144" s="343"/>
      <c r="CHP144" s="343"/>
      <c r="CHQ144" s="343"/>
      <c r="CHR144" s="343"/>
      <c r="CHS144" s="343"/>
      <c r="CHT144" s="343"/>
      <c r="CHU144" s="343"/>
      <c r="CHV144" s="343"/>
      <c r="CHW144" s="343"/>
      <c r="CHX144" s="343"/>
      <c r="CHY144" s="343"/>
      <c r="CHZ144" s="343"/>
      <c r="CIA144" s="343"/>
      <c r="CIB144" s="343"/>
      <c r="CIC144" s="343"/>
      <c r="CID144" s="343"/>
      <c r="CIE144" s="343"/>
      <c r="CIF144" s="343"/>
      <c r="CIG144" s="343"/>
      <c r="CIH144" s="343"/>
      <c r="CII144" s="343"/>
      <c r="CIJ144" s="343"/>
      <c r="CIK144" s="343"/>
      <c r="CIL144" s="343"/>
      <c r="CIM144" s="343"/>
      <c r="CIN144" s="343"/>
      <c r="CIO144" s="343"/>
      <c r="CIP144" s="343"/>
      <c r="CIQ144" s="343"/>
      <c r="CIR144" s="343"/>
      <c r="CIS144" s="343"/>
      <c r="CIT144" s="343"/>
      <c r="CIU144" s="343"/>
      <c r="CIV144" s="343"/>
      <c r="CIW144" s="343"/>
      <c r="CIX144" s="343"/>
      <c r="CIY144" s="343"/>
      <c r="CIZ144" s="343"/>
      <c r="CJA144" s="343"/>
      <c r="CJB144" s="343"/>
      <c r="CJC144" s="343"/>
      <c r="CJD144" s="343"/>
      <c r="CJE144" s="343"/>
      <c r="CJF144" s="343"/>
      <c r="CJG144" s="343"/>
      <c r="CJH144" s="343"/>
      <c r="CJI144" s="343"/>
      <c r="CJJ144" s="343"/>
      <c r="CJK144" s="343"/>
      <c r="CJL144" s="343"/>
      <c r="CJM144" s="343"/>
      <c r="CJN144" s="343"/>
      <c r="CJO144" s="343"/>
      <c r="CJP144" s="343"/>
      <c r="CJQ144" s="343"/>
      <c r="CJR144" s="343"/>
      <c r="CJS144" s="343"/>
      <c r="CJT144" s="343"/>
      <c r="CJU144" s="343"/>
      <c r="CJV144" s="343"/>
      <c r="CJW144" s="343"/>
      <c r="CJX144" s="343"/>
      <c r="CJY144" s="343"/>
      <c r="CJZ144" s="343"/>
      <c r="CKA144" s="343"/>
      <c r="CKB144" s="343"/>
      <c r="CKC144" s="343"/>
      <c r="CKD144" s="343"/>
      <c r="CKE144" s="343"/>
      <c r="CKF144" s="343"/>
      <c r="CKG144" s="343"/>
      <c r="CKH144" s="343"/>
      <c r="CKI144" s="343"/>
      <c r="CKJ144" s="343"/>
      <c r="CKK144" s="343"/>
      <c r="CKL144" s="343"/>
      <c r="CKM144" s="343"/>
      <c r="CKN144" s="343"/>
      <c r="CKO144" s="343"/>
      <c r="CKP144" s="343"/>
      <c r="CKQ144" s="343"/>
      <c r="CKR144" s="343"/>
      <c r="CKS144" s="343"/>
      <c r="CKT144" s="343"/>
      <c r="CKU144" s="343"/>
      <c r="CKV144" s="343"/>
      <c r="CKW144" s="343"/>
      <c r="CKX144" s="343"/>
      <c r="CKY144" s="343"/>
      <c r="CKZ144" s="343"/>
      <c r="CLA144" s="343"/>
      <c r="CLB144" s="343"/>
      <c r="CLC144" s="343"/>
      <c r="CLD144" s="343"/>
      <c r="CLE144" s="343"/>
      <c r="CLF144" s="343"/>
      <c r="CLG144" s="343"/>
      <c r="CLH144" s="343"/>
      <c r="CLI144" s="343"/>
      <c r="CLJ144" s="343"/>
      <c r="CLK144" s="343"/>
      <c r="CLL144" s="343"/>
      <c r="CLM144" s="343"/>
      <c r="CLN144" s="343"/>
      <c r="CLO144" s="343"/>
      <c r="CLP144" s="343"/>
      <c r="CLQ144" s="343"/>
      <c r="CLR144" s="343"/>
      <c r="CLS144" s="343"/>
      <c r="CLT144" s="343"/>
      <c r="CLU144" s="343"/>
      <c r="CLV144" s="343"/>
      <c r="CLW144" s="343"/>
      <c r="CLX144" s="343"/>
      <c r="CLY144" s="343"/>
      <c r="CLZ144" s="343"/>
      <c r="CMA144" s="343"/>
      <c r="CMB144" s="343"/>
      <c r="CMC144" s="343"/>
      <c r="CMD144" s="343"/>
      <c r="CME144" s="343"/>
      <c r="CMF144" s="343"/>
      <c r="CMG144" s="343"/>
      <c r="CMH144" s="343"/>
      <c r="CMI144" s="343"/>
      <c r="CMJ144" s="343"/>
      <c r="CMK144" s="343"/>
      <c r="CML144" s="343"/>
      <c r="CMM144" s="343"/>
      <c r="CMN144" s="343"/>
      <c r="CMO144" s="343"/>
      <c r="CMP144" s="343"/>
      <c r="CMQ144" s="343"/>
      <c r="CMR144" s="343"/>
      <c r="CMS144" s="343"/>
      <c r="CMT144" s="343"/>
      <c r="CMU144" s="343"/>
      <c r="CMV144" s="343"/>
      <c r="CMW144" s="343"/>
      <c r="CMX144" s="343"/>
      <c r="CMY144" s="343"/>
      <c r="CMZ144" s="343"/>
      <c r="CNA144" s="343"/>
      <c r="CNB144" s="343"/>
      <c r="CNC144" s="343"/>
      <c r="CND144" s="343"/>
      <c r="CNE144" s="343"/>
      <c r="CNF144" s="343"/>
      <c r="CNG144" s="343"/>
      <c r="CNH144" s="343"/>
      <c r="CNI144" s="343"/>
      <c r="CNJ144" s="343"/>
      <c r="CNK144" s="343"/>
      <c r="CNL144" s="343"/>
      <c r="CNM144" s="343"/>
      <c r="CNN144" s="343"/>
      <c r="CNO144" s="343"/>
      <c r="CNP144" s="343"/>
      <c r="CNQ144" s="343"/>
      <c r="CNR144" s="343"/>
      <c r="CNS144" s="343"/>
      <c r="CNT144" s="343"/>
      <c r="CNU144" s="343"/>
      <c r="CNV144" s="343"/>
      <c r="CNW144" s="343"/>
      <c r="CNX144" s="343"/>
      <c r="CNY144" s="343"/>
      <c r="CNZ144" s="343"/>
      <c r="COA144" s="343"/>
      <c r="COB144" s="343"/>
      <c r="COC144" s="343"/>
      <c r="COD144" s="343"/>
      <c r="COE144" s="343"/>
      <c r="COF144" s="343"/>
      <c r="COG144" s="343"/>
      <c r="COH144" s="343"/>
      <c r="COI144" s="343"/>
      <c r="COJ144" s="343"/>
      <c r="COK144" s="343"/>
      <c r="COL144" s="343"/>
      <c r="COM144" s="343"/>
      <c r="CON144" s="343"/>
      <c r="COO144" s="343"/>
      <c r="COP144" s="343"/>
      <c r="COQ144" s="343"/>
      <c r="COR144" s="343"/>
      <c r="COS144" s="343"/>
      <c r="COT144" s="343"/>
      <c r="COU144" s="343"/>
      <c r="COV144" s="343"/>
      <c r="COW144" s="343"/>
      <c r="COX144" s="343"/>
      <c r="COY144" s="343"/>
      <c r="COZ144" s="343"/>
      <c r="CPA144" s="343"/>
      <c r="CPB144" s="343"/>
      <c r="CPC144" s="343"/>
      <c r="CPD144" s="343"/>
      <c r="CPE144" s="343"/>
      <c r="CPF144" s="343"/>
      <c r="CPG144" s="343"/>
      <c r="CPH144" s="343"/>
      <c r="CPI144" s="343"/>
      <c r="CPJ144" s="343"/>
      <c r="CPK144" s="343"/>
      <c r="CPL144" s="343"/>
      <c r="CPM144" s="343"/>
      <c r="CPN144" s="343"/>
      <c r="CPO144" s="343"/>
      <c r="CPP144" s="343"/>
      <c r="CPQ144" s="343"/>
      <c r="CPR144" s="343"/>
      <c r="CPS144" s="343"/>
      <c r="CPT144" s="343"/>
      <c r="CPU144" s="343"/>
      <c r="CPV144" s="343"/>
      <c r="CPW144" s="343"/>
      <c r="CPX144" s="343"/>
      <c r="CPY144" s="343"/>
      <c r="CPZ144" s="343"/>
      <c r="CQA144" s="343"/>
      <c r="CQB144" s="343"/>
      <c r="CQC144" s="343"/>
      <c r="CQD144" s="343"/>
      <c r="CQE144" s="343"/>
      <c r="CQF144" s="343"/>
      <c r="CQG144" s="343"/>
      <c r="CQH144" s="343"/>
      <c r="CQI144" s="343"/>
      <c r="CQJ144" s="343"/>
      <c r="CQK144" s="343"/>
      <c r="CQL144" s="343"/>
      <c r="CQM144" s="343"/>
      <c r="CQN144" s="343"/>
      <c r="CQO144" s="343"/>
      <c r="CQP144" s="343"/>
      <c r="CQQ144" s="343"/>
      <c r="CQR144" s="343"/>
      <c r="CQS144" s="343"/>
      <c r="CQT144" s="343"/>
      <c r="CQU144" s="343"/>
      <c r="CQV144" s="343"/>
      <c r="CQW144" s="343"/>
      <c r="CQX144" s="343"/>
      <c r="CQY144" s="343"/>
      <c r="CQZ144" s="343"/>
      <c r="CRA144" s="343"/>
      <c r="CRB144" s="343"/>
      <c r="CRC144" s="343"/>
      <c r="CRD144" s="343"/>
      <c r="CRE144" s="343"/>
      <c r="CRF144" s="343"/>
      <c r="CRG144" s="343"/>
      <c r="CRH144" s="343"/>
      <c r="CRI144" s="343"/>
      <c r="CRJ144" s="343"/>
      <c r="CRK144" s="343"/>
      <c r="CRL144" s="343"/>
      <c r="CRM144" s="343"/>
      <c r="CRN144" s="343"/>
      <c r="CRO144" s="343"/>
      <c r="CRP144" s="343"/>
      <c r="CRQ144" s="343"/>
      <c r="CRR144" s="343"/>
      <c r="CRS144" s="343"/>
      <c r="CRT144" s="343"/>
      <c r="CRU144" s="343"/>
      <c r="CRV144" s="343"/>
      <c r="CRW144" s="343"/>
      <c r="CRX144" s="343"/>
      <c r="CRY144" s="343"/>
      <c r="CRZ144" s="343"/>
      <c r="CSA144" s="343"/>
      <c r="CSB144" s="343"/>
      <c r="CSC144" s="343"/>
      <c r="CSD144" s="343"/>
      <c r="CSE144" s="343"/>
      <c r="CSF144" s="343"/>
      <c r="CSG144" s="343"/>
      <c r="CSH144" s="343"/>
      <c r="CSI144" s="343"/>
      <c r="CSJ144" s="343"/>
      <c r="CSK144" s="343"/>
      <c r="CSL144" s="343"/>
      <c r="CSM144" s="343"/>
      <c r="CSN144" s="343"/>
      <c r="CSO144" s="343"/>
      <c r="CSP144" s="343"/>
      <c r="CSQ144" s="343"/>
      <c r="CSR144" s="343"/>
      <c r="CSS144" s="343"/>
      <c r="CST144" s="343"/>
      <c r="CSU144" s="343"/>
      <c r="CSV144" s="343"/>
      <c r="CSW144" s="343"/>
      <c r="CSX144" s="343"/>
      <c r="CSY144" s="343"/>
      <c r="CSZ144" s="343"/>
      <c r="CTA144" s="343"/>
      <c r="CTB144" s="343"/>
      <c r="CTC144" s="343"/>
      <c r="CTD144" s="343"/>
      <c r="CTE144" s="343"/>
      <c r="CTF144" s="343"/>
      <c r="CTG144" s="343"/>
      <c r="CTH144" s="343"/>
      <c r="CTI144" s="343"/>
      <c r="CTJ144" s="343"/>
      <c r="CTK144" s="343"/>
      <c r="CTL144" s="343"/>
      <c r="CTM144" s="343"/>
      <c r="CTN144" s="343"/>
      <c r="CTO144" s="343"/>
      <c r="CTP144" s="343"/>
      <c r="CTQ144" s="343"/>
      <c r="CTR144" s="343"/>
      <c r="CTS144" s="343"/>
      <c r="CTT144" s="343"/>
      <c r="CTU144" s="343"/>
      <c r="CTV144" s="343"/>
      <c r="CTW144" s="343"/>
      <c r="CTX144" s="343"/>
      <c r="CTY144" s="343"/>
      <c r="CTZ144" s="343"/>
      <c r="CUA144" s="343"/>
      <c r="CUB144" s="343"/>
      <c r="CUC144" s="343"/>
      <c r="CUD144" s="343"/>
      <c r="CUE144" s="343"/>
      <c r="CUF144" s="343"/>
      <c r="CUG144" s="343"/>
      <c r="CUH144" s="343"/>
      <c r="CUI144" s="343"/>
      <c r="CUJ144" s="343"/>
      <c r="CUK144" s="343"/>
      <c r="CUL144" s="343"/>
      <c r="CUM144" s="343"/>
      <c r="CUN144" s="343"/>
      <c r="CUO144" s="343"/>
      <c r="CUP144" s="343"/>
      <c r="CUQ144" s="343"/>
      <c r="CUR144" s="343"/>
      <c r="CUS144" s="343"/>
      <c r="CUT144" s="343"/>
      <c r="CUU144" s="343"/>
      <c r="CUV144" s="343"/>
      <c r="CUW144" s="343"/>
      <c r="CUX144" s="343"/>
      <c r="CUY144" s="343"/>
      <c r="CUZ144" s="343"/>
      <c r="CVA144" s="343"/>
      <c r="CVB144" s="343"/>
      <c r="CVC144" s="343"/>
      <c r="CVD144" s="343"/>
      <c r="CVE144" s="343"/>
      <c r="CVF144" s="343"/>
      <c r="CVG144" s="343"/>
      <c r="CVH144" s="343"/>
      <c r="CVI144" s="343"/>
      <c r="CVJ144" s="343"/>
      <c r="CVK144" s="343"/>
      <c r="CVL144" s="343"/>
      <c r="CVM144" s="343"/>
      <c r="CVN144" s="343"/>
      <c r="CVO144" s="343"/>
      <c r="CVP144" s="343"/>
      <c r="CVQ144" s="343"/>
      <c r="CVR144" s="343"/>
      <c r="CVS144" s="343"/>
      <c r="CVT144" s="343"/>
      <c r="CVU144" s="343"/>
      <c r="CVV144" s="343"/>
      <c r="CVW144" s="343"/>
      <c r="CVX144" s="343"/>
      <c r="CVY144" s="343"/>
      <c r="CVZ144" s="343"/>
      <c r="CWA144" s="343"/>
      <c r="CWB144" s="343"/>
      <c r="CWC144" s="343"/>
      <c r="CWD144" s="343"/>
      <c r="CWE144" s="343"/>
      <c r="CWF144" s="343"/>
      <c r="CWG144" s="343"/>
      <c r="CWH144" s="343"/>
      <c r="CWI144" s="343"/>
      <c r="CWJ144" s="343"/>
      <c r="CWK144" s="343"/>
      <c r="CWL144" s="343"/>
      <c r="CWM144" s="343"/>
      <c r="CWN144" s="343"/>
      <c r="CWO144" s="343"/>
      <c r="CWP144" s="343"/>
      <c r="CWQ144" s="343"/>
      <c r="CWR144" s="343"/>
      <c r="CWS144" s="343"/>
      <c r="CWT144" s="343"/>
      <c r="CWU144" s="343"/>
      <c r="CWV144" s="343"/>
      <c r="CWW144" s="343"/>
      <c r="CWX144" s="343"/>
      <c r="CWY144" s="343"/>
      <c r="CWZ144" s="343"/>
      <c r="CXA144" s="343"/>
      <c r="CXB144" s="343"/>
      <c r="CXC144" s="343"/>
      <c r="CXD144" s="343"/>
      <c r="CXE144" s="343"/>
      <c r="CXF144" s="343"/>
      <c r="CXG144" s="343"/>
      <c r="CXH144" s="343"/>
      <c r="CXI144" s="343"/>
      <c r="CXJ144" s="343"/>
      <c r="CXK144" s="343"/>
      <c r="CXL144" s="343"/>
      <c r="CXM144" s="343"/>
      <c r="CXN144" s="343"/>
      <c r="CXO144" s="343"/>
      <c r="CXP144" s="343"/>
      <c r="CXQ144" s="343"/>
      <c r="CXR144" s="343"/>
      <c r="CXS144" s="343"/>
      <c r="CXT144" s="343"/>
      <c r="CXU144" s="343"/>
      <c r="CXV144" s="343"/>
      <c r="CXW144" s="343"/>
      <c r="CXX144" s="343"/>
      <c r="CXY144" s="343"/>
      <c r="CXZ144" s="343"/>
      <c r="CYA144" s="343"/>
      <c r="CYB144" s="343"/>
      <c r="CYC144" s="343"/>
      <c r="CYD144" s="343"/>
      <c r="CYE144" s="343"/>
      <c r="CYF144" s="343"/>
      <c r="CYG144" s="343"/>
      <c r="CYH144" s="343"/>
      <c r="CYI144" s="343"/>
      <c r="CYJ144" s="343"/>
      <c r="CYK144" s="343"/>
      <c r="CYL144" s="343"/>
      <c r="CYM144" s="343"/>
      <c r="CYN144" s="343"/>
      <c r="CYO144" s="343"/>
      <c r="CYP144" s="343"/>
      <c r="CYQ144" s="343"/>
      <c r="CYR144" s="343"/>
      <c r="CYS144" s="343"/>
      <c r="CYT144" s="343"/>
      <c r="CYU144" s="343"/>
      <c r="CYV144" s="343"/>
      <c r="CYW144" s="343"/>
      <c r="CYX144" s="343"/>
      <c r="CYY144" s="343"/>
      <c r="CYZ144" s="343"/>
      <c r="CZA144" s="343"/>
      <c r="CZB144" s="343"/>
      <c r="CZC144" s="343"/>
      <c r="CZD144" s="343"/>
      <c r="CZE144" s="343"/>
      <c r="CZF144" s="343"/>
      <c r="CZG144" s="343"/>
      <c r="CZH144" s="343"/>
      <c r="CZI144" s="343"/>
      <c r="CZJ144" s="343"/>
      <c r="CZK144" s="343"/>
      <c r="CZL144" s="343"/>
      <c r="CZM144" s="343"/>
      <c r="CZN144" s="343"/>
      <c r="CZO144" s="343"/>
      <c r="CZP144" s="343"/>
      <c r="CZQ144" s="343"/>
      <c r="CZR144" s="343"/>
      <c r="CZS144" s="343"/>
      <c r="CZT144" s="343"/>
      <c r="CZU144" s="343"/>
      <c r="CZV144" s="343"/>
      <c r="CZW144" s="343"/>
      <c r="CZX144" s="343"/>
      <c r="CZY144" s="343"/>
      <c r="CZZ144" s="343"/>
      <c r="DAA144" s="343"/>
      <c r="DAB144" s="343"/>
      <c r="DAC144" s="343"/>
      <c r="DAD144" s="343"/>
      <c r="DAE144" s="343"/>
      <c r="DAF144" s="343"/>
      <c r="DAG144" s="343"/>
      <c r="DAH144" s="343"/>
      <c r="DAI144" s="343"/>
      <c r="DAJ144" s="343"/>
      <c r="DAK144" s="343"/>
      <c r="DAL144" s="343"/>
      <c r="DAM144" s="343"/>
      <c r="DAN144" s="343"/>
      <c r="DAO144" s="343"/>
      <c r="DAP144" s="343"/>
      <c r="DAQ144" s="343"/>
      <c r="DAR144" s="343"/>
      <c r="DAS144" s="343"/>
      <c r="DAT144" s="343"/>
      <c r="DAU144" s="343"/>
      <c r="DAV144" s="343"/>
      <c r="DAW144" s="343"/>
      <c r="DAX144" s="343"/>
      <c r="DAY144" s="343"/>
      <c r="DAZ144" s="343"/>
      <c r="DBA144" s="343"/>
      <c r="DBB144" s="343"/>
      <c r="DBC144" s="343"/>
      <c r="DBD144" s="343"/>
      <c r="DBE144" s="343"/>
      <c r="DBF144" s="343"/>
      <c r="DBG144" s="343"/>
      <c r="DBH144" s="343"/>
      <c r="DBI144" s="343"/>
      <c r="DBJ144" s="343"/>
      <c r="DBK144" s="343"/>
      <c r="DBL144" s="343"/>
      <c r="DBM144" s="343"/>
      <c r="DBN144" s="343"/>
      <c r="DBO144" s="343"/>
      <c r="DBP144" s="343"/>
      <c r="DBQ144" s="343"/>
      <c r="DBR144" s="343"/>
      <c r="DBS144" s="343"/>
      <c r="DBT144" s="343"/>
      <c r="DBU144" s="343"/>
      <c r="DBV144" s="343"/>
      <c r="DBW144" s="343"/>
      <c r="DBX144" s="343"/>
      <c r="DBY144" s="343"/>
      <c r="DBZ144" s="343"/>
      <c r="DCA144" s="343"/>
      <c r="DCB144" s="343"/>
      <c r="DCC144" s="343"/>
      <c r="DCD144" s="343"/>
      <c r="DCE144" s="343"/>
      <c r="DCF144" s="343"/>
      <c r="DCG144" s="343"/>
      <c r="DCH144" s="343"/>
      <c r="DCI144" s="343"/>
      <c r="DCJ144" s="343"/>
      <c r="DCK144" s="343"/>
      <c r="DCL144" s="343"/>
      <c r="DCM144" s="343"/>
      <c r="DCN144" s="343"/>
      <c r="DCO144" s="343"/>
      <c r="DCP144" s="343"/>
      <c r="DCQ144" s="343"/>
      <c r="DCR144" s="343"/>
      <c r="DCS144" s="343"/>
      <c r="DCT144" s="343"/>
      <c r="DCU144" s="343"/>
      <c r="DCV144" s="343"/>
      <c r="DCW144" s="343"/>
      <c r="DCX144" s="343"/>
      <c r="DCY144" s="343"/>
      <c r="DCZ144" s="343"/>
      <c r="DDA144" s="343"/>
      <c r="DDB144" s="343"/>
      <c r="DDC144" s="343"/>
      <c r="DDD144" s="343"/>
      <c r="DDE144" s="343"/>
      <c r="DDF144" s="343"/>
      <c r="DDG144" s="343"/>
      <c r="DDH144" s="343"/>
      <c r="DDI144" s="343"/>
      <c r="DDJ144" s="343"/>
      <c r="DDK144" s="343"/>
      <c r="DDL144" s="343"/>
      <c r="DDM144" s="343"/>
      <c r="DDN144" s="343"/>
      <c r="DDO144" s="343"/>
      <c r="DDP144" s="343"/>
      <c r="DDQ144" s="343"/>
      <c r="DDR144" s="343"/>
      <c r="DDS144" s="343"/>
      <c r="DDT144" s="343"/>
      <c r="DDU144" s="343"/>
      <c r="DDV144" s="343"/>
      <c r="DDW144" s="343"/>
      <c r="DDX144" s="343"/>
      <c r="DDY144" s="343"/>
      <c r="DDZ144" s="343"/>
      <c r="DEA144" s="343"/>
      <c r="DEB144" s="343"/>
      <c r="DEC144" s="343"/>
      <c r="DED144" s="343"/>
      <c r="DEE144" s="343"/>
      <c r="DEF144" s="343"/>
      <c r="DEG144" s="343"/>
      <c r="DEH144" s="343"/>
      <c r="DEI144" s="343"/>
      <c r="DEJ144" s="343"/>
      <c r="DEK144" s="343"/>
      <c r="DEL144" s="343"/>
      <c r="DEM144" s="343"/>
      <c r="DEN144" s="343"/>
      <c r="DEO144" s="343"/>
      <c r="DEP144" s="343"/>
      <c r="DEQ144" s="343"/>
      <c r="DER144" s="343"/>
      <c r="DES144" s="343"/>
      <c r="DET144" s="343"/>
      <c r="DEU144" s="343"/>
      <c r="DEV144" s="343"/>
      <c r="DEW144" s="343"/>
      <c r="DEX144" s="343"/>
      <c r="DEY144" s="343"/>
      <c r="DEZ144" s="343"/>
      <c r="DFA144" s="343"/>
      <c r="DFB144" s="343"/>
      <c r="DFC144" s="343"/>
      <c r="DFD144" s="343"/>
      <c r="DFE144" s="343"/>
      <c r="DFF144" s="343"/>
      <c r="DFG144" s="343"/>
      <c r="DFH144" s="343"/>
      <c r="DFI144" s="343"/>
      <c r="DFJ144" s="343"/>
      <c r="DFK144" s="343"/>
      <c r="DFL144" s="343"/>
      <c r="DFM144" s="343"/>
      <c r="DFN144" s="343"/>
      <c r="DFO144" s="343"/>
      <c r="DFP144" s="343"/>
      <c r="DFQ144" s="343"/>
      <c r="DFR144" s="343"/>
      <c r="DFS144" s="343"/>
      <c r="DFT144" s="343"/>
      <c r="DFU144" s="343"/>
      <c r="DFV144" s="343"/>
      <c r="DFW144" s="343"/>
      <c r="DFX144" s="343"/>
      <c r="DFY144" s="343"/>
      <c r="DFZ144" s="343"/>
      <c r="DGA144" s="343"/>
      <c r="DGB144" s="343"/>
      <c r="DGC144" s="343"/>
      <c r="DGD144" s="343"/>
      <c r="DGE144" s="343"/>
      <c r="DGF144" s="343"/>
      <c r="DGG144" s="343"/>
      <c r="DGH144" s="343"/>
      <c r="DGI144" s="343"/>
      <c r="DGJ144" s="343"/>
      <c r="DGK144" s="343"/>
      <c r="DGL144" s="343"/>
      <c r="DGM144" s="343"/>
      <c r="DGN144" s="343"/>
      <c r="DGO144" s="343"/>
      <c r="DGP144" s="343"/>
      <c r="DGQ144" s="343"/>
      <c r="DGR144" s="343"/>
      <c r="DGS144" s="343"/>
      <c r="DGT144" s="343"/>
      <c r="DGU144" s="343"/>
      <c r="DGV144" s="343"/>
      <c r="DGW144" s="343"/>
      <c r="DGX144" s="343"/>
      <c r="DGY144" s="343"/>
      <c r="DGZ144" s="343"/>
      <c r="DHA144" s="343"/>
      <c r="DHB144" s="343"/>
      <c r="DHC144" s="343"/>
      <c r="DHD144" s="343"/>
      <c r="DHE144" s="343"/>
      <c r="DHF144" s="343"/>
      <c r="DHG144" s="343"/>
      <c r="DHH144" s="343"/>
      <c r="DHI144" s="343"/>
      <c r="DHJ144" s="343"/>
      <c r="DHK144" s="343"/>
      <c r="DHL144" s="343"/>
      <c r="DHM144" s="343"/>
      <c r="DHN144" s="343"/>
      <c r="DHO144" s="343"/>
      <c r="DHP144" s="343"/>
      <c r="DHQ144" s="343"/>
      <c r="DHR144" s="343"/>
      <c r="DHS144" s="343"/>
      <c r="DHT144" s="343"/>
      <c r="DHU144" s="343"/>
      <c r="DHV144" s="343"/>
      <c r="DHW144" s="343"/>
      <c r="DHX144" s="343"/>
      <c r="DHY144" s="343"/>
      <c r="DHZ144" s="343"/>
      <c r="DIA144" s="343"/>
      <c r="DIB144" s="343"/>
      <c r="DIC144" s="343"/>
      <c r="DID144" s="343"/>
      <c r="DIE144" s="343"/>
      <c r="DIF144" s="343"/>
      <c r="DIG144" s="343"/>
      <c r="DIH144" s="343"/>
      <c r="DII144" s="343"/>
      <c r="DIJ144" s="343"/>
      <c r="DIK144" s="343"/>
      <c r="DIL144" s="343"/>
      <c r="DIM144" s="343"/>
      <c r="DIN144" s="343"/>
      <c r="DIO144" s="343"/>
      <c r="DIP144" s="343"/>
      <c r="DIQ144" s="343"/>
      <c r="DIR144" s="343"/>
      <c r="DIS144" s="343"/>
      <c r="DIT144" s="343"/>
      <c r="DIU144" s="343"/>
      <c r="DIV144" s="343"/>
      <c r="DIW144" s="343"/>
      <c r="DIX144" s="343"/>
      <c r="DIY144" s="343"/>
      <c r="DIZ144" s="343"/>
      <c r="DJA144" s="343"/>
      <c r="DJB144" s="343"/>
      <c r="DJC144" s="343"/>
      <c r="DJD144" s="343"/>
      <c r="DJE144" s="343"/>
      <c r="DJF144" s="343"/>
      <c r="DJG144" s="343"/>
      <c r="DJH144" s="343"/>
      <c r="DJI144" s="343"/>
      <c r="DJJ144" s="343"/>
      <c r="DJK144" s="343"/>
      <c r="DJL144" s="343"/>
      <c r="DJM144" s="343"/>
      <c r="DJN144" s="343"/>
      <c r="DJO144" s="343"/>
      <c r="DJP144" s="343"/>
      <c r="DJQ144" s="343"/>
      <c r="DJR144" s="343"/>
      <c r="DJS144" s="343"/>
      <c r="DJT144" s="343"/>
      <c r="DJU144" s="343"/>
      <c r="DJV144" s="343"/>
      <c r="DJW144" s="343"/>
      <c r="DJX144" s="343"/>
      <c r="DJY144" s="343"/>
      <c r="DJZ144" s="343"/>
      <c r="DKA144" s="343"/>
      <c r="DKB144" s="343"/>
      <c r="DKC144" s="343"/>
      <c r="DKD144" s="343"/>
      <c r="DKE144" s="343"/>
      <c r="DKF144" s="343"/>
      <c r="DKG144" s="343"/>
      <c r="DKH144" s="343"/>
      <c r="DKI144" s="343"/>
      <c r="DKJ144" s="343"/>
      <c r="DKK144" s="343"/>
      <c r="DKL144" s="343"/>
      <c r="DKM144" s="343"/>
      <c r="DKN144" s="343"/>
      <c r="DKO144" s="343"/>
      <c r="DKP144" s="343"/>
      <c r="DKQ144" s="343"/>
      <c r="DKR144" s="343"/>
      <c r="DKS144" s="343"/>
      <c r="DKT144" s="343"/>
      <c r="DKU144" s="343"/>
      <c r="DKV144" s="343"/>
      <c r="DKW144" s="343"/>
      <c r="DKX144" s="343"/>
      <c r="DKY144" s="343"/>
      <c r="DKZ144" s="343"/>
      <c r="DLA144" s="343"/>
      <c r="DLB144" s="343"/>
      <c r="DLC144" s="343"/>
      <c r="DLD144" s="343"/>
      <c r="DLE144" s="343"/>
      <c r="DLF144" s="343"/>
      <c r="DLG144" s="343"/>
      <c r="DLH144" s="343"/>
      <c r="DLI144" s="343"/>
      <c r="DLJ144" s="343"/>
      <c r="DLK144" s="343"/>
      <c r="DLL144" s="343"/>
      <c r="DLM144" s="343"/>
      <c r="DLN144" s="343"/>
      <c r="DLO144" s="343"/>
      <c r="DLP144" s="343"/>
      <c r="DLQ144" s="343"/>
      <c r="DLR144" s="343"/>
      <c r="DLS144" s="343"/>
      <c r="DLT144" s="343"/>
      <c r="DLU144" s="343"/>
      <c r="DLV144" s="343"/>
      <c r="DLW144" s="343"/>
      <c r="DLX144" s="343"/>
      <c r="DLY144" s="343"/>
      <c r="DLZ144" s="343"/>
      <c r="DMA144" s="343"/>
      <c r="DMB144" s="343"/>
      <c r="DMC144" s="343"/>
      <c r="DMD144" s="343"/>
      <c r="DME144" s="343"/>
      <c r="DMF144" s="343"/>
      <c r="DMG144" s="343"/>
      <c r="DMH144" s="343"/>
      <c r="DMI144" s="343"/>
      <c r="DMJ144" s="343"/>
      <c r="DMK144" s="343"/>
      <c r="DML144" s="343"/>
      <c r="DMM144" s="343"/>
      <c r="DMN144" s="343"/>
      <c r="DMO144" s="343"/>
      <c r="DMP144" s="343"/>
      <c r="DMQ144" s="343"/>
      <c r="DMR144" s="343"/>
      <c r="DMS144" s="343"/>
      <c r="DMT144" s="343"/>
      <c r="DMU144" s="343"/>
      <c r="DMV144" s="343"/>
      <c r="DMW144" s="343"/>
      <c r="DMX144" s="343"/>
      <c r="DMY144" s="343"/>
      <c r="DMZ144" s="343"/>
      <c r="DNA144" s="343"/>
      <c r="DNB144" s="343"/>
      <c r="DNC144" s="343"/>
      <c r="DND144" s="343"/>
      <c r="DNE144" s="343"/>
      <c r="DNF144" s="343"/>
      <c r="DNG144" s="343"/>
      <c r="DNH144" s="343"/>
      <c r="DNI144" s="343"/>
      <c r="DNJ144" s="343"/>
      <c r="DNK144" s="343"/>
      <c r="DNL144" s="343"/>
      <c r="DNM144" s="343"/>
      <c r="DNN144" s="343"/>
      <c r="DNO144" s="343"/>
      <c r="DNP144" s="343"/>
      <c r="DNQ144" s="343"/>
      <c r="DNR144" s="343"/>
      <c r="DNS144" s="343"/>
      <c r="DNT144" s="343"/>
      <c r="DNU144" s="343"/>
      <c r="DNV144" s="343"/>
      <c r="DNW144" s="343"/>
      <c r="DNX144" s="343"/>
      <c r="DNY144" s="343"/>
      <c r="DNZ144" s="343"/>
      <c r="DOA144" s="343"/>
      <c r="DOB144" s="343"/>
      <c r="DOC144" s="343"/>
      <c r="DOD144" s="343"/>
      <c r="DOE144" s="343"/>
      <c r="DOF144" s="343"/>
      <c r="DOG144" s="343"/>
      <c r="DOH144" s="343"/>
      <c r="DOI144" s="343"/>
      <c r="DOJ144" s="343"/>
      <c r="DOK144" s="343"/>
      <c r="DOL144" s="343"/>
      <c r="DOM144" s="343"/>
      <c r="DON144" s="343"/>
      <c r="DOO144" s="343"/>
      <c r="DOP144" s="343"/>
      <c r="DOQ144" s="343"/>
      <c r="DOR144" s="343"/>
      <c r="DOS144" s="343"/>
      <c r="DOT144" s="343"/>
      <c r="DOU144" s="343"/>
      <c r="DOV144" s="343"/>
      <c r="DOW144" s="343"/>
      <c r="DOX144" s="343"/>
      <c r="DOY144" s="343"/>
      <c r="DOZ144" s="343"/>
      <c r="DPA144" s="343"/>
      <c r="DPB144" s="343"/>
      <c r="DPC144" s="343"/>
      <c r="DPD144" s="343"/>
      <c r="DPE144" s="343"/>
      <c r="DPF144" s="343"/>
      <c r="DPG144" s="343"/>
      <c r="DPH144" s="343"/>
      <c r="DPI144" s="343"/>
      <c r="DPJ144" s="343"/>
      <c r="DPK144" s="343"/>
      <c r="DPL144" s="343"/>
      <c r="DPM144" s="343"/>
      <c r="DPN144" s="343"/>
      <c r="DPO144" s="343"/>
      <c r="DPP144" s="343"/>
      <c r="DPQ144" s="343"/>
      <c r="DPR144" s="343"/>
      <c r="DPS144" s="343"/>
      <c r="DPT144" s="343"/>
      <c r="DPU144" s="343"/>
      <c r="DPV144" s="343"/>
      <c r="DPW144" s="343"/>
      <c r="DPX144" s="343"/>
      <c r="DPY144" s="343"/>
      <c r="DPZ144" s="343"/>
      <c r="DQA144" s="343"/>
      <c r="DQB144" s="343"/>
      <c r="DQC144" s="343"/>
      <c r="DQD144" s="343"/>
      <c r="DQE144" s="343"/>
      <c r="DQF144" s="343"/>
      <c r="DQG144" s="343"/>
      <c r="DQH144" s="343"/>
      <c r="DQI144" s="343"/>
      <c r="DQJ144" s="343"/>
      <c r="DQK144" s="343"/>
      <c r="DQL144" s="343"/>
      <c r="DQM144" s="343"/>
      <c r="DQN144" s="343"/>
      <c r="DQO144" s="343"/>
      <c r="DQP144" s="343"/>
      <c r="DQQ144" s="343"/>
      <c r="DQR144" s="343"/>
      <c r="DQS144" s="343"/>
      <c r="DQT144" s="343"/>
      <c r="DQU144" s="343"/>
      <c r="DQV144" s="343"/>
      <c r="DQW144" s="343"/>
      <c r="DQX144" s="343"/>
      <c r="DQY144" s="343"/>
      <c r="DQZ144" s="343"/>
      <c r="DRA144" s="343"/>
      <c r="DRB144" s="343"/>
      <c r="DRC144" s="343"/>
      <c r="DRD144" s="343"/>
      <c r="DRE144" s="343"/>
      <c r="DRF144" s="343"/>
      <c r="DRG144" s="343"/>
      <c r="DRH144" s="343"/>
      <c r="DRI144" s="343"/>
      <c r="DRJ144" s="343"/>
      <c r="DRK144" s="343"/>
      <c r="DRL144" s="343"/>
      <c r="DRM144" s="343"/>
      <c r="DRN144" s="343"/>
      <c r="DRO144" s="343"/>
      <c r="DRP144" s="343"/>
      <c r="DRQ144" s="343"/>
      <c r="DRR144" s="343"/>
      <c r="DRS144" s="343"/>
      <c r="DRT144" s="343"/>
      <c r="DRU144" s="343"/>
      <c r="DRV144" s="343"/>
      <c r="DRW144" s="343"/>
      <c r="DRX144" s="343"/>
      <c r="DRY144" s="343"/>
      <c r="DRZ144" s="343"/>
      <c r="DSA144" s="343"/>
      <c r="DSB144" s="343"/>
      <c r="DSC144" s="343"/>
      <c r="DSD144" s="343"/>
      <c r="DSE144" s="343"/>
      <c r="DSF144" s="343"/>
      <c r="DSG144" s="343"/>
      <c r="DSH144" s="343"/>
      <c r="DSI144" s="343"/>
      <c r="DSJ144" s="343"/>
      <c r="DSK144" s="343"/>
      <c r="DSL144" s="343"/>
      <c r="DSM144" s="343"/>
      <c r="DSN144" s="343"/>
      <c r="DSO144" s="343"/>
      <c r="DSP144" s="343"/>
      <c r="DSQ144" s="343"/>
      <c r="DSR144" s="343"/>
      <c r="DSS144" s="343"/>
      <c r="DST144" s="343"/>
      <c r="DSU144" s="343"/>
      <c r="DSV144" s="343"/>
      <c r="DSW144" s="343"/>
      <c r="DSX144" s="343"/>
      <c r="DSY144" s="343"/>
      <c r="DSZ144" s="343"/>
      <c r="DTA144" s="343"/>
      <c r="DTB144" s="343"/>
      <c r="DTC144" s="343"/>
      <c r="DTD144" s="343"/>
      <c r="DTE144" s="343"/>
      <c r="DTF144" s="343"/>
      <c r="DTG144" s="343"/>
      <c r="DTH144" s="343"/>
      <c r="DTI144" s="343"/>
      <c r="DTJ144" s="343"/>
      <c r="DTK144" s="343"/>
      <c r="DTL144" s="343"/>
      <c r="DTM144" s="343"/>
      <c r="DTN144" s="343"/>
      <c r="DTO144" s="343"/>
      <c r="DTP144" s="343"/>
      <c r="DTQ144" s="343"/>
      <c r="DTR144" s="343"/>
      <c r="DTS144" s="343"/>
      <c r="DTT144" s="343"/>
      <c r="DTU144" s="343"/>
      <c r="DTV144" s="343"/>
      <c r="DTW144" s="343"/>
      <c r="DTX144" s="343"/>
      <c r="DTY144" s="343"/>
      <c r="DTZ144" s="343"/>
      <c r="DUA144" s="343"/>
      <c r="DUB144" s="343"/>
      <c r="DUC144" s="343"/>
      <c r="DUD144" s="343"/>
      <c r="DUE144" s="343"/>
      <c r="DUF144" s="343"/>
      <c r="DUG144" s="343"/>
      <c r="DUH144" s="343"/>
      <c r="DUI144" s="343"/>
      <c r="DUJ144" s="343"/>
      <c r="DUK144" s="343"/>
      <c r="DUL144" s="343"/>
      <c r="DUM144" s="343"/>
      <c r="DUN144" s="343"/>
      <c r="DUO144" s="343"/>
      <c r="DUP144" s="343"/>
      <c r="DUQ144" s="343"/>
      <c r="DUR144" s="343"/>
      <c r="DUS144" s="343"/>
      <c r="DUT144" s="343"/>
      <c r="DUU144" s="343"/>
      <c r="DUV144" s="343"/>
      <c r="DUW144" s="343"/>
      <c r="DUX144" s="343"/>
      <c r="DUY144" s="343"/>
      <c r="DUZ144" s="343"/>
      <c r="DVA144" s="343"/>
      <c r="DVB144" s="343"/>
      <c r="DVC144" s="343"/>
      <c r="DVD144" s="343"/>
      <c r="DVE144" s="343"/>
      <c r="DVF144" s="343"/>
      <c r="DVG144" s="343"/>
      <c r="DVH144" s="343"/>
      <c r="DVI144" s="343"/>
      <c r="DVJ144" s="343"/>
      <c r="DVK144" s="343"/>
      <c r="DVL144" s="343"/>
      <c r="DVM144" s="343"/>
      <c r="DVN144" s="343"/>
      <c r="DVO144" s="343"/>
      <c r="DVP144" s="343"/>
      <c r="DVQ144" s="343"/>
      <c r="DVR144" s="343"/>
      <c r="DVS144" s="343"/>
      <c r="DVT144" s="343"/>
      <c r="DVU144" s="343"/>
      <c r="DVV144" s="343"/>
      <c r="DVW144" s="343"/>
      <c r="DVX144" s="343"/>
      <c r="DVY144" s="343"/>
      <c r="DVZ144" s="343"/>
      <c r="DWA144" s="343"/>
      <c r="DWB144" s="343"/>
      <c r="DWC144" s="343"/>
      <c r="DWD144" s="343"/>
      <c r="DWE144" s="343"/>
      <c r="DWF144" s="343"/>
      <c r="DWG144" s="343"/>
      <c r="DWH144" s="343"/>
      <c r="DWI144" s="343"/>
      <c r="DWJ144" s="343"/>
      <c r="DWK144" s="343"/>
      <c r="DWL144" s="343"/>
      <c r="DWM144" s="343"/>
      <c r="DWN144" s="343"/>
      <c r="DWO144" s="343"/>
      <c r="DWP144" s="343"/>
      <c r="DWQ144" s="343"/>
      <c r="DWR144" s="343"/>
      <c r="DWS144" s="343"/>
      <c r="DWT144" s="343"/>
      <c r="DWU144" s="343"/>
      <c r="DWV144" s="343"/>
      <c r="DWW144" s="343"/>
      <c r="DWX144" s="343"/>
      <c r="DWY144" s="343"/>
      <c r="DWZ144" s="343"/>
      <c r="DXA144" s="343"/>
      <c r="DXB144" s="343"/>
      <c r="DXC144" s="343"/>
      <c r="DXD144" s="343"/>
      <c r="DXE144" s="343"/>
      <c r="DXF144" s="343"/>
      <c r="DXG144" s="343"/>
      <c r="DXH144" s="343"/>
      <c r="DXI144" s="343"/>
      <c r="DXJ144" s="343"/>
      <c r="DXK144" s="343"/>
      <c r="DXL144" s="343"/>
      <c r="DXM144" s="343"/>
      <c r="DXN144" s="343"/>
      <c r="DXO144" s="343"/>
      <c r="DXP144" s="343"/>
      <c r="DXQ144" s="343"/>
      <c r="DXR144" s="343"/>
      <c r="DXS144" s="343"/>
      <c r="DXT144" s="343"/>
      <c r="DXU144" s="343"/>
      <c r="DXV144" s="343"/>
      <c r="DXW144" s="343"/>
      <c r="DXX144" s="343"/>
      <c r="DXY144" s="343"/>
      <c r="DXZ144" s="343"/>
      <c r="DYA144" s="343"/>
      <c r="DYB144" s="343"/>
      <c r="DYC144" s="343"/>
      <c r="DYD144" s="343"/>
      <c r="DYE144" s="343"/>
      <c r="DYF144" s="343"/>
      <c r="DYG144" s="343"/>
      <c r="DYH144" s="343"/>
      <c r="DYI144" s="343"/>
      <c r="DYJ144" s="343"/>
      <c r="DYK144" s="343"/>
      <c r="DYL144" s="343"/>
      <c r="DYM144" s="343"/>
      <c r="DYN144" s="343"/>
      <c r="DYO144" s="343"/>
      <c r="DYP144" s="343"/>
      <c r="DYQ144" s="343"/>
      <c r="DYR144" s="343"/>
      <c r="DYS144" s="343"/>
      <c r="DYT144" s="343"/>
      <c r="DYU144" s="343"/>
      <c r="DYV144" s="343"/>
      <c r="DYW144" s="343"/>
      <c r="DYX144" s="343"/>
      <c r="DYY144" s="343"/>
      <c r="DYZ144" s="343"/>
      <c r="DZA144" s="343"/>
      <c r="DZB144" s="343"/>
      <c r="DZC144" s="343"/>
      <c r="DZD144" s="343"/>
      <c r="DZE144" s="343"/>
      <c r="DZF144" s="343"/>
      <c r="DZG144" s="343"/>
      <c r="DZH144" s="343"/>
      <c r="DZI144" s="343"/>
      <c r="DZJ144" s="343"/>
      <c r="DZK144" s="343"/>
      <c r="DZL144" s="343"/>
      <c r="DZM144" s="343"/>
      <c r="DZN144" s="343"/>
      <c r="DZO144" s="343"/>
      <c r="DZP144" s="343"/>
      <c r="DZQ144" s="343"/>
      <c r="DZR144" s="343"/>
      <c r="DZS144" s="343"/>
      <c r="DZT144" s="343"/>
      <c r="DZU144" s="343"/>
      <c r="DZV144" s="343"/>
      <c r="DZW144" s="343"/>
      <c r="DZX144" s="343"/>
      <c r="DZY144" s="343"/>
      <c r="DZZ144" s="343"/>
      <c r="EAA144" s="343"/>
      <c r="EAB144" s="343"/>
      <c r="EAC144" s="343"/>
      <c r="EAD144" s="343"/>
      <c r="EAE144" s="343"/>
      <c r="EAF144" s="343"/>
      <c r="EAG144" s="343"/>
      <c r="EAH144" s="343"/>
      <c r="EAI144" s="343"/>
      <c r="EAJ144" s="343"/>
      <c r="EAK144" s="343"/>
      <c r="EAL144" s="343"/>
      <c r="EAM144" s="343"/>
      <c r="EAN144" s="343"/>
      <c r="EAO144" s="343"/>
      <c r="EAP144" s="343"/>
      <c r="EAQ144" s="343"/>
      <c r="EAR144" s="343"/>
      <c r="EAS144" s="343"/>
      <c r="EAT144" s="343"/>
      <c r="EAU144" s="343"/>
      <c r="EAV144" s="343"/>
      <c r="EAW144" s="343"/>
      <c r="EAX144" s="343"/>
      <c r="EAY144" s="343"/>
      <c r="EAZ144" s="343"/>
      <c r="EBA144" s="343"/>
      <c r="EBB144" s="343"/>
      <c r="EBC144" s="343"/>
      <c r="EBD144" s="343"/>
      <c r="EBE144" s="343"/>
      <c r="EBF144" s="343"/>
      <c r="EBG144" s="343"/>
      <c r="EBH144" s="343"/>
      <c r="EBI144" s="343"/>
      <c r="EBJ144" s="343"/>
      <c r="EBK144" s="343"/>
      <c r="EBL144" s="343"/>
      <c r="EBM144" s="343"/>
      <c r="EBN144" s="343"/>
      <c r="EBO144" s="343"/>
      <c r="EBP144" s="343"/>
      <c r="EBQ144" s="343"/>
      <c r="EBR144" s="343"/>
      <c r="EBS144" s="343"/>
      <c r="EBT144" s="343"/>
      <c r="EBU144" s="343"/>
      <c r="EBV144" s="343"/>
      <c r="EBW144" s="343"/>
      <c r="EBX144" s="343"/>
      <c r="EBY144" s="343"/>
      <c r="EBZ144" s="343"/>
      <c r="ECA144" s="343"/>
      <c r="ECB144" s="343"/>
      <c r="ECC144" s="343"/>
      <c r="ECD144" s="343"/>
      <c r="ECE144" s="343"/>
      <c r="ECF144" s="343"/>
      <c r="ECG144" s="343"/>
      <c r="ECH144" s="343"/>
      <c r="ECI144" s="343"/>
      <c r="ECJ144" s="343"/>
      <c r="ECK144" s="343"/>
      <c r="ECL144" s="343"/>
      <c r="ECM144" s="343"/>
      <c r="ECN144" s="343"/>
      <c r="ECO144" s="343"/>
      <c r="ECP144" s="343"/>
      <c r="ECQ144" s="343"/>
      <c r="ECR144" s="343"/>
      <c r="ECS144" s="343"/>
      <c r="ECT144" s="343"/>
      <c r="ECU144" s="343"/>
      <c r="ECV144" s="343"/>
      <c r="ECW144" s="343"/>
      <c r="ECX144" s="343"/>
      <c r="ECY144" s="343"/>
      <c r="ECZ144" s="343"/>
      <c r="EDA144" s="343"/>
      <c r="EDB144" s="343"/>
      <c r="EDC144" s="343"/>
      <c r="EDD144" s="343"/>
      <c r="EDE144" s="343"/>
      <c r="EDF144" s="343"/>
      <c r="EDG144" s="343"/>
      <c r="EDH144" s="343"/>
      <c r="EDI144" s="343"/>
      <c r="EDJ144" s="343"/>
      <c r="EDK144" s="343"/>
      <c r="EDL144" s="343"/>
      <c r="EDM144" s="343"/>
      <c r="EDN144" s="343"/>
      <c r="EDO144" s="343"/>
      <c r="EDP144" s="343"/>
      <c r="EDQ144" s="343"/>
      <c r="EDR144" s="343"/>
      <c r="EDS144" s="343"/>
      <c r="EDT144" s="343"/>
      <c r="EDU144" s="343"/>
      <c r="EDV144" s="343"/>
      <c r="EDW144" s="343"/>
      <c r="EDX144" s="343"/>
      <c r="EDY144" s="343"/>
      <c r="EDZ144" s="343"/>
      <c r="EEA144" s="343"/>
      <c r="EEB144" s="343"/>
      <c r="EEC144" s="343"/>
      <c r="EED144" s="343"/>
      <c r="EEE144" s="343"/>
      <c r="EEF144" s="343"/>
      <c r="EEG144" s="343"/>
      <c r="EEH144" s="343"/>
      <c r="EEI144" s="343"/>
      <c r="EEJ144" s="343"/>
      <c r="EEK144" s="343"/>
      <c r="EEL144" s="343"/>
      <c r="EEM144" s="343"/>
      <c r="EEN144" s="343"/>
      <c r="EEO144" s="343"/>
      <c r="EEP144" s="343"/>
      <c r="EEQ144" s="343"/>
      <c r="EER144" s="343"/>
      <c r="EES144" s="343"/>
      <c r="EET144" s="343"/>
      <c r="EEU144" s="343"/>
      <c r="EEV144" s="343"/>
      <c r="EEW144" s="343"/>
      <c r="EEX144" s="343"/>
      <c r="EEY144" s="343"/>
      <c r="EEZ144" s="343"/>
      <c r="EFA144" s="343"/>
      <c r="EFB144" s="343"/>
      <c r="EFC144" s="343"/>
      <c r="EFD144" s="343"/>
      <c r="EFE144" s="343"/>
      <c r="EFF144" s="343"/>
      <c r="EFG144" s="343"/>
      <c r="EFH144" s="343"/>
      <c r="EFI144" s="343"/>
      <c r="EFJ144" s="343"/>
      <c r="EFK144" s="343"/>
      <c r="EFL144" s="343"/>
      <c r="EFM144" s="343"/>
      <c r="EFN144" s="343"/>
      <c r="EFO144" s="343"/>
      <c r="EFP144" s="343"/>
      <c r="EFQ144" s="343"/>
      <c r="EFR144" s="343"/>
      <c r="EFS144" s="343"/>
      <c r="EFT144" s="343"/>
      <c r="EFU144" s="343"/>
      <c r="EFV144" s="343"/>
      <c r="EFW144" s="343"/>
      <c r="EFX144" s="343"/>
      <c r="EFY144" s="343"/>
      <c r="EFZ144" s="343"/>
      <c r="EGA144" s="343"/>
      <c r="EGB144" s="343"/>
      <c r="EGC144" s="343"/>
      <c r="EGD144" s="343"/>
      <c r="EGE144" s="343"/>
      <c r="EGF144" s="343"/>
      <c r="EGG144" s="343"/>
      <c r="EGH144" s="343"/>
      <c r="EGI144" s="343"/>
      <c r="EGJ144" s="343"/>
      <c r="EGK144" s="343"/>
      <c r="EGL144" s="343"/>
      <c r="EGM144" s="343"/>
      <c r="EGN144" s="343"/>
      <c r="EGO144" s="343"/>
      <c r="EGP144" s="343"/>
      <c r="EGQ144" s="343"/>
      <c r="EGR144" s="343"/>
      <c r="EGS144" s="343"/>
      <c r="EGT144" s="343"/>
      <c r="EGU144" s="343"/>
      <c r="EGV144" s="343"/>
      <c r="EGW144" s="343"/>
      <c r="EGX144" s="343"/>
      <c r="EGY144" s="343"/>
      <c r="EGZ144" s="343"/>
      <c r="EHA144" s="343"/>
      <c r="EHB144" s="343"/>
      <c r="EHC144" s="343"/>
      <c r="EHD144" s="343"/>
      <c r="EHE144" s="343"/>
      <c r="EHF144" s="343"/>
      <c r="EHG144" s="343"/>
      <c r="EHH144" s="343"/>
      <c r="EHI144" s="343"/>
      <c r="EHJ144" s="343"/>
      <c r="EHK144" s="343"/>
      <c r="EHL144" s="343"/>
      <c r="EHM144" s="343"/>
      <c r="EHN144" s="343"/>
      <c r="EHO144" s="343"/>
      <c r="EHP144" s="343"/>
      <c r="EHQ144" s="343"/>
      <c r="EHR144" s="343"/>
      <c r="EHS144" s="343"/>
      <c r="EHT144" s="343"/>
      <c r="EHU144" s="343"/>
      <c r="EHV144" s="343"/>
      <c r="EHW144" s="343"/>
      <c r="EHX144" s="343"/>
      <c r="EHY144" s="343"/>
      <c r="EHZ144" s="343"/>
      <c r="EIA144" s="343"/>
      <c r="EIB144" s="343"/>
      <c r="EIC144" s="343"/>
      <c r="EID144" s="343"/>
      <c r="EIE144" s="343"/>
      <c r="EIF144" s="343"/>
      <c r="EIG144" s="343"/>
      <c r="EIH144" s="343"/>
      <c r="EII144" s="343"/>
      <c r="EIJ144" s="343"/>
      <c r="EIK144" s="343"/>
      <c r="EIL144" s="343"/>
      <c r="EIM144" s="343"/>
      <c r="EIN144" s="343"/>
      <c r="EIO144" s="343"/>
      <c r="EIP144" s="343"/>
      <c r="EIQ144" s="343"/>
      <c r="EIR144" s="343"/>
      <c r="EIS144" s="343"/>
      <c r="EIT144" s="343"/>
      <c r="EIU144" s="343"/>
      <c r="EIV144" s="343"/>
      <c r="EIW144" s="343"/>
      <c r="EIX144" s="343"/>
      <c r="EIY144" s="343"/>
      <c r="EIZ144" s="343"/>
      <c r="EJA144" s="343"/>
      <c r="EJB144" s="343"/>
      <c r="EJC144" s="343"/>
      <c r="EJD144" s="343"/>
      <c r="EJE144" s="343"/>
      <c r="EJF144" s="343"/>
      <c r="EJG144" s="343"/>
      <c r="EJH144" s="343"/>
      <c r="EJI144" s="343"/>
      <c r="EJJ144" s="343"/>
      <c r="EJK144" s="343"/>
      <c r="EJL144" s="343"/>
      <c r="EJM144" s="343"/>
      <c r="EJN144" s="343"/>
      <c r="EJO144" s="343"/>
      <c r="EJP144" s="343"/>
      <c r="EJQ144" s="343"/>
      <c r="EJR144" s="343"/>
      <c r="EJS144" s="343"/>
      <c r="EJT144" s="343"/>
      <c r="EJU144" s="343"/>
      <c r="EJV144" s="343"/>
      <c r="EJW144" s="343"/>
      <c r="EJX144" s="343"/>
      <c r="EJY144" s="343"/>
      <c r="EJZ144" s="343"/>
      <c r="EKA144" s="343"/>
      <c r="EKB144" s="343"/>
      <c r="EKC144" s="343"/>
      <c r="EKD144" s="343"/>
      <c r="EKE144" s="343"/>
      <c r="EKF144" s="343"/>
      <c r="EKG144" s="343"/>
      <c r="EKH144" s="343"/>
      <c r="EKI144" s="343"/>
      <c r="EKJ144" s="343"/>
      <c r="EKK144" s="343"/>
      <c r="EKL144" s="343"/>
      <c r="EKM144" s="343"/>
      <c r="EKN144" s="343"/>
      <c r="EKO144" s="343"/>
      <c r="EKP144" s="343"/>
      <c r="EKQ144" s="343"/>
      <c r="EKR144" s="343"/>
      <c r="EKS144" s="343"/>
      <c r="EKT144" s="343"/>
      <c r="EKU144" s="343"/>
      <c r="EKV144" s="343"/>
      <c r="EKW144" s="343"/>
      <c r="EKX144" s="343"/>
      <c r="EKY144" s="343"/>
      <c r="EKZ144" s="343"/>
      <c r="ELA144" s="343"/>
      <c r="ELB144" s="343"/>
      <c r="ELC144" s="343"/>
      <c r="ELD144" s="343"/>
      <c r="ELE144" s="343"/>
      <c r="ELF144" s="343"/>
      <c r="ELG144" s="343"/>
      <c r="ELH144" s="343"/>
      <c r="ELI144" s="343"/>
      <c r="ELJ144" s="343"/>
      <c r="ELK144" s="343"/>
      <c r="ELL144" s="343"/>
      <c r="ELM144" s="343"/>
      <c r="ELN144" s="343"/>
      <c r="ELO144" s="343"/>
      <c r="ELP144" s="343"/>
      <c r="ELQ144" s="343"/>
      <c r="ELR144" s="343"/>
      <c r="ELS144" s="343"/>
      <c r="ELT144" s="343"/>
      <c r="ELU144" s="343"/>
      <c r="ELV144" s="343"/>
      <c r="ELW144" s="343"/>
      <c r="ELX144" s="343"/>
      <c r="ELY144" s="343"/>
      <c r="ELZ144" s="343"/>
      <c r="EMA144" s="343"/>
      <c r="EMB144" s="343"/>
      <c r="EMC144" s="343"/>
      <c r="EMD144" s="343"/>
      <c r="EME144" s="343"/>
      <c r="EMF144" s="343"/>
      <c r="EMG144" s="343"/>
      <c r="EMH144" s="343"/>
      <c r="EMI144" s="343"/>
      <c r="EMJ144" s="343"/>
      <c r="EMK144" s="343"/>
      <c r="EML144" s="343"/>
      <c r="EMM144" s="343"/>
      <c r="EMN144" s="343"/>
      <c r="EMO144" s="343"/>
      <c r="EMP144" s="343"/>
      <c r="EMQ144" s="343"/>
      <c r="EMR144" s="343"/>
      <c r="EMS144" s="343"/>
      <c r="EMT144" s="343"/>
      <c r="EMU144" s="343"/>
      <c r="EMV144" s="343"/>
      <c r="EMW144" s="343"/>
      <c r="EMX144" s="343"/>
      <c r="EMY144" s="343"/>
      <c r="EMZ144" s="343"/>
      <c r="ENA144" s="343"/>
      <c r="ENB144" s="343"/>
      <c r="ENC144" s="343"/>
      <c r="END144" s="343"/>
      <c r="ENE144" s="343"/>
      <c r="ENF144" s="343"/>
      <c r="ENG144" s="343"/>
      <c r="ENH144" s="343"/>
      <c r="ENI144" s="343"/>
      <c r="ENJ144" s="343"/>
      <c r="ENK144" s="343"/>
      <c r="ENL144" s="343"/>
      <c r="ENM144" s="343"/>
      <c r="ENN144" s="343"/>
      <c r="ENO144" s="343"/>
      <c r="ENP144" s="343"/>
      <c r="ENQ144" s="343"/>
      <c r="ENR144" s="343"/>
      <c r="ENS144" s="343"/>
      <c r="ENT144" s="343"/>
      <c r="ENU144" s="343"/>
      <c r="ENV144" s="343"/>
      <c r="ENW144" s="343"/>
      <c r="ENX144" s="343"/>
      <c r="ENY144" s="343"/>
      <c r="ENZ144" s="343"/>
      <c r="EOA144" s="343"/>
      <c r="EOB144" s="343"/>
      <c r="EOC144" s="343"/>
      <c r="EOD144" s="343"/>
      <c r="EOE144" s="343"/>
      <c r="EOF144" s="343"/>
      <c r="EOG144" s="343"/>
      <c r="EOH144" s="343"/>
      <c r="EOI144" s="343"/>
      <c r="EOJ144" s="343"/>
      <c r="EOK144" s="343"/>
      <c r="EOL144" s="343"/>
      <c r="EOM144" s="343"/>
      <c r="EON144" s="343"/>
      <c r="EOO144" s="343"/>
      <c r="EOP144" s="343"/>
      <c r="EOQ144" s="343"/>
      <c r="EOR144" s="343"/>
      <c r="EOS144" s="343"/>
      <c r="EOT144" s="343"/>
      <c r="EOU144" s="343"/>
      <c r="EOV144" s="343"/>
      <c r="EOW144" s="343"/>
      <c r="EOX144" s="343"/>
      <c r="EOY144" s="343"/>
      <c r="EOZ144" s="343"/>
      <c r="EPA144" s="343"/>
      <c r="EPB144" s="343"/>
      <c r="EPC144" s="343"/>
      <c r="EPD144" s="343"/>
      <c r="EPE144" s="343"/>
      <c r="EPF144" s="343"/>
      <c r="EPG144" s="343"/>
      <c r="EPH144" s="343"/>
      <c r="EPI144" s="343"/>
      <c r="EPJ144" s="343"/>
      <c r="EPK144" s="343"/>
      <c r="EPL144" s="343"/>
      <c r="EPM144" s="343"/>
      <c r="EPN144" s="343"/>
      <c r="EPO144" s="343"/>
      <c r="EPP144" s="343"/>
      <c r="EPQ144" s="343"/>
      <c r="EPR144" s="343"/>
      <c r="EPS144" s="343"/>
      <c r="EPT144" s="343"/>
      <c r="EPU144" s="343"/>
      <c r="EPV144" s="343"/>
      <c r="EPW144" s="343"/>
      <c r="EPX144" s="343"/>
      <c r="EPY144" s="343"/>
      <c r="EPZ144" s="343"/>
      <c r="EQA144" s="343"/>
      <c r="EQB144" s="343"/>
      <c r="EQC144" s="343"/>
      <c r="EQD144" s="343"/>
      <c r="EQE144" s="343"/>
      <c r="EQF144" s="343"/>
      <c r="EQG144" s="343"/>
      <c r="EQH144" s="343"/>
      <c r="EQI144" s="343"/>
      <c r="EQJ144" s="343"/>
      <c r="EQK144" s="343"/>
      <c r="EQL144" s="343"/>
      <c r="EQM144" s="343"/>
      <c r="EQN144" s="343"/>
      <c r="EQO144" s="343"/>
      <c r="EQP144" s="343"/>
      <c r="EQQ144" s="343"/>
      <c r="EQR144" s="343"/>
      <c r="EQS144" s="343"/>
      <c r="EQT144" s="343"/>
      <c r="EQU144" s="343"/>
      <c r="EQV144" s="343"/>
      <c r="EQW144" s="343"/>
      <c r="EQX144" s="343"/>
      <c r="EQY144" s="343"/>
      <c r="EQZ144" s="343"/>
      <c r="ERA144" s="343"/>
      <c r="ERB144" s="343"/>
      <c r="ERC144" s="343"/>
      <c r="ERD144" s="343"/>
      <c r="ERE144" s="343"/>
      <c r="ERF144" s="343"/>
      <c r="ERG144" s="343"/>
      <c r="ERH144" s="343"/>
      <c r="ERI144" s="343"/>
      <c r="ERJ144" s="343"/>
      <c r="ERK144" s="343"/>
      <c r="ERL144" s="343"/>
      <c r="ERM144" s="343"/>
      <c r="ERN144" s="343"/>
      <c r="ERO144" s="343"/>
      <c r="ERP144" s="343"/>
      <c r="ERQ144" s="343"/>
      <c r="ERR144" s="343"/>
      <c r="ERS144" s="343"/>
      <c r="ERT144" s="343"/>
      <c r="ERU144" s="343"/>
      <c r="ERV144" s="343"/>
      <c r="ERW144" s="343"/>
      <c r="ERX144" s="343"/>
      <c r="ERY144" s="343"/>
      <c r="ERZ144" s="343"/>
      <c r="ESA144" s="343"/>
      <c r="ESB144" s="343"/>
      <c r="ESC144" s="343"/>
      <c r="ESD144" s="343"/>
      <c r="ESE144" s="343"/>
      <c r="ESF144" s="343"/>
      <c r="ESG144" s="343"/>
      <c r="ESH144" s="343"/>
      <c r="ESI144" s="343"/>
      <c r="ESJ144" s="343"/>
      <c r="ESK144" s="343"/>
      <c r="ESL144" s="343"/>
      <c r="ESM144" s="343"/>
      <c r="ESN144" s="343"/>
      <c r="ESO144" s="343"/>
      <c r="ESP144" s="343"/>
      <c r="ESQ144" s="343"/>
      <c r="ESR144" s="343"/>
      <c r="ESS144" s="343"/>
      <c r="EST144" s="343"/>
      <c r="ESU144" s="343"/>
      <c r="ESV144" s="343"/>
      <c r="ESW144" s="343"/>
      <c r="ESX144" s="343"/>
      <c r="ESY144" s="343"/>
      <c r="ESZ144" s="343"/>
      <c r="ETA144" s="343"/>
      <c r="ETB144" s="343"/>
      <c r="ETC144" s="343"/>
      <c r="ETD144" s="343"/>
      <c r="ETE144" s="343"/>
      <c r="ETF144" s="343"/>
      <c r="ETG144" s="343"/>
      <c r="ETH144" s="343"/>
      <c r="ETI144" s="343"/>
      <c r="ETJ144" s="343"/>
      <c r="ETK144" s="343"/>
      <c r="ETL144" s="343"/>
      <c r="ETM144" s="343"/>
      <c r="ETN144" s="343"/>
      <c r="ETO144" s="343"/>
      <c r="ETP144" s="343"/>
      <c r="ETQ144" s="343"/>
      <c r="ETR144" s="343"/>
      <c r="ETS144" s="343"/>
      <c r="ETT144" s="343"/>
      <c r="ETU144" s="343"/>
      <c r="ETV144" s="343"/>
      <c r="ETW144" s="343"/>
      <c r="ETX144" s="343"/>
      <c r="ETY144" s="343"/>
      <c r="ETZ144" s="343"/>
      <c r="EUA144" s="343"/>
      <c r="EUB144" s="343"/>
      <c r="EUC144" s="343"/>
      <c r="EUD144" s="343"/>
      <c r="EUE144" s="343"/>
      <c r="EUF144" s="343"/>
      <c r="EUG144" s="343"/>
      <c r="EUH144" s="343"/>
      <c r="EUI144" s="343"/>
      <c r="EUJ144" s="343"/>
      <c r="EUK144" s="343"/>
      <c r="EUL144" s="343"/>
      <c r="EUM144" s="343"/>
      <c r="EUN144" s="343"/>
      <c r="EUO144" s="343"/>
      <c r="EUP144" s="343"/>
      <c r="EUQ144" s="343"/>
      <c r="EUR144" s="343"/>
      <c r="EUS144" s="343"/>
      <c r="EUT144" s="343"/>
      <c r="EUU144" s="343"/>
      <c r="EUV144" s="343"/>
      <c r="EUW144" s="343"/>
      <c r="EUX144" s="343"/>
      <c r="EUY144" s="343"/>
      <c r="EUZ144" s="343"/>
      <c r="EVA144" s="343"/>
      <c r="EVB144" s="343"/>
      <c r="EVC144" s="343"/>
      <c r="EVD144" s="343"/>
      <c r="EVE144" s="343"/>
      <c r="EVF144" s="343"/>
      <c r="EVG144" s="343"/>
      <c r="EVH144" s="343"/>
      <c r="EVI144" s="343"/>
      <c r="EVJ144" s="343"/>
      <c r="EVK144" s="343"/>
      <c r="EVL144" s="343"/>
      <c r="EVM144" s="343"/>
      <c r="EVN144" s="343"/>
      <c r="EVO144" s="343"/>
      <c r="EVP144" s="343"/>
      <c r="EVQ144" s="343"/>
      <c r="EVR144" s="343"/>
      <c r="EVS144" s="343"/>
      <c r="EVT144" s="343"/>
      <c r="EVU144" s="343"/>
      <c r="EVV144" s="343"/>
      <c r="EVW144" s="343"/>
      <c r="EVX144" s="343"/>
      <c r="EVY144" s="343"/>
      <c r="EVZ144" s="343"/>
      <c r="EWA144" s="343"/>
      <c r="EWB144" s="343"/>
      <c r="EWC144" s="343"/>
      <c r="EWD144" s="343"/>
      <c r="EWE144" s="343"/>
      <c r="EWF144" s="343"/>
      <c r="EWG144" s="343"/>
      <c r="EWH144" s="343"/>
      <c r="EWI144" s="343"/>
      <c r="EWJ144" s="343"/>
      <c r="EWK144" s="343"/>
      <c r="EWL144" s="343"/>
      <c r="EWM144" s="343"/>
      <c r="EWN144" s="343"/>
      <c r="EWO144" s="343"/>
      <c r="EWP144" s="343"/>
      <c r="EWQ144" s="343"/>
      <c r="EWR144" s="343"/>
      <c r="EWS144" s="343"/>
      <c r="EWT144" s="343"/>
      <c r="EWU144" s="343"/>
      <c r="EWV144" s="343"/>
      <c r="EWW144" s="343"/>
      <c r="EWX144" s="343"/>
      <c r="EWY144" s="343"/>
      <c r="EWZ144" s="343"/>
      <c r="EXA144" s="343"/>
      <c r="EXB144" s="343"/>
      <c r="EXC144" s="343"/>
      <c r="EXD144" s="343"/>
      <c r="EXE144" s="343"/>
      <c r="EXF144" s="343"/>
      <c r="EXG144" s="343"/>
      <c r="EXH144" s="343"/>
      <c r="EXI144" s="343"/>
      <c r="EXJ144" s="343"/>
      <c r="EXK144" s="343"/>
      <c r="EXL144" s="343"/>
      <c r="EXM144" s="343"/>
      <c r="EXN144" s="343"/>
      <c r="EXO144" s="343"/>
      <c r="EXP144" s="343"/>
      <c r="EXQ144" s="343"/>
      <c r="EXR144" s="343"/>
      <c r="EXS144" s="343"/>
      <c r="EXT144" s="343"/>
      <c r="EXU144" s="343"/>
      <c r="EXV144" s="343"/>
      <c r="EXW144" s="343"/>
      <c r="EXX144" s="343"/>
      <c r="EXY144" s="343"/>
      <c r="EXZ144" s="343"/>
      <c r="EYA144" s="343"/>
      <c r="EYB144" s="343"/>
      <c r="EYC144" s="343"/>
      <c r="EYD144" s="343"/>
      <c r="EYE144" s="343"/>
      <c r="EYF144" s="343"/>
      <c r="EYG144" s="343"/>
      <c r="EYH144" s="343"/>
      <c r="EYI144" s="343"/>
      <c r="EYJ144" s="343"/>
      <c r="EYK144" s="343"/>
      <c r="EYL144" s="343"/>
      <c r="EYM144" s="343"/>
      <c r="EYN144" s="343"/>
      <c r="EYO144" s="343"/>
      <c r="EYP144" s="343"/>
      <c r="EYQ144" s="343"/>
      <c r="EYR144" s="343"/>
      <c r="EYS144" s="343"/>
      <c r="EYT144" s="343"/>
      <c r="EYU144" s="343"/>
      <c r="EYV144" s="343"/>
      <c r="EYW144" s="343"/>
      <c r="EYX144" s="343"/>
      <c r="EYY144" s="343"/>
      <c r="EYZ144" s="343"/>
      <c r="EZA144" s="343"/>
      <c r="EZB144" s="343"/>
      <c r="EZC144" s="343"/>
      <c r="EZD144" s="343"/>
      <c r="EZE144" s="343"/>
      <c r="EZF144" s="343"/>
      <c r="EZG144" s="343"/>
      <c r="EZH144" s="343"/>
      <c r="EZI144" s="343"/>
      <c r="EZJ144" s="343"/>
      <c r="EZK144" s="343"/>
      <c r="EZL144" s="343"/>
      <c r="EZM144" s="343"/>
      <c r="EZN144" s="343"/>
      <c r="EZO144" s="343"/>
      <c r="EZP144" s="343"/>
      <c r="EZQ144" s="343"/>
      <c r="EZR144" s="343"/>
      <c r="EZS144" s="343"/>
      <c r="EZT144" s="343"/>
      <c r="EZU144" s="343"/>
      <c r="EZV144" s="343"/>
      <c r="EZW144" s="343"/>
      <c r="EZX144" s="343"/>
      <c r="EZY144" s="343"/>
      <c r="EZZ144" s="343"/>
      <c r="FAA144" s="343"/>
      <c r="FAB144" s="343"/>
      <c r="FAC144" s="343"/>
      <c r="FAD144" s="343"/>
      <c r="FAE144" s="343"/>
      <c r="FAF144" s="343"/>
      <c r="FAG144" s="343"/>
      <c r="FAH144" s="343"/>
      <c r="FAI144" s="343"/>
      <c r="FAJ144" s="343"/>
      <c r="FAK144" s="343"/>
      <c r="FAL144" s="343"/>
      <c r="FAM144" s="343"/>
      <c r="FAN144" s="343"/>
      <c r="FAO144" s="343"/>
      <c r="FAP144" s="343"/>
      <c r="FAQ144" s="343"/>
      <c r="FAR144" s="343"/>
      <c r="FAS144" s="343"/>
      <c r="FAT144" s="343"/>
      <c r="FAU144" s="343"/>
      <c r="FAV144" s="343"/>
      <c r="FAW144" s="343"/>
      <c r="FAX144" s="343"/>
      <c r="FAY144" s="343"/>
      <c r="FAZ144" s="343"/>
      <c r="FBA144" s="343"/>
      <c r="FBB144" s="343"/>
      <c r="FBC144" s="343"/>
      <c r="FBD144" s="343"/>
      <c r="FBE144" s="343"/>
      <c r="FBF144" s="343"/>
      <c r="FBG144" s="343"/>
      <c r="FBH144" s="343"/>
      <c r="FBI144" s="343"/>
      <c r="FBJ144" s="343"/>
      <c r="FBK144" s="343"/>
      <c r="FBL144" s="343"/>
      <c r="FBM144" s="343"/>
      <c r="FBN144" s="343"/>
      <c r="FBO144" s="343"/>
      <c r="FBP144" s="343"/>
      <c r="FBQ144" s="343"/>
      <c r="FBR144" s="343"/>
      <c r="FBS144" s="343"/>
      <c r="FBT144" s="343"/>
      <c r="FBU144" s="343"/>
      <c r="FBV144" s="343"/>
      <c r="FBW144" s="343"/>
      <c r="FBX144" s="343"/>
      <c r="FBY144" s="343"/>
      <c r="FBZ144" s="343"/>
      <c r="FCA144" s="343"/>
      <c r="FCB144" s="343"/>
      <c r="FCC144" s="343"/>
      <c r="FCD144" s="343"/>
      <c r="FCE144" s="343"/>
      <c r="FCF144" s="343"/>
      <c r="FCG144" s="343"/>
      <c r="FCH144" s="343"/>
      <c r="FCI144" s="343"/>
      <c r="FCJ144" s="343"/>
      <c r="FCK144" s="343"/>
      <c r="FCL144" s="343"/>
      <c r="FCM144" s="343"/>
      <c r="FCN144" s="343"/>
      <c r="FCO144" s="343"/>
      <c r="FCP144" s="343"/>
      <c r="FCQ144" s="343"/>
      <c r="FCR144" s="343"/>
      <c r="FCS144" s="343"/>
      <c r="FCT144" s="343"/>
      <c r="FCU144" s="343"/>
      <c r="FCV144" s="343"/>
      <c r="FCW144" s="343"/>
      <c r="FCX144" s="343"/>
      <c r="FCY144" s="343"/>
      <c r="FCZ144" s="343"/>
      <c r="FDA144" s="343"/>
      <c r="FDB144" s="343"/>
      <c r="FDC144" s="343"/>
      <c r="FDD144" s="343"/>
      <c r="FDE144" s="343"/>
      <c r="FDF144" s="343"/>
      <c r="FDG144" s="343"/>
      <c r="FDH144" s="343"/>
      <c r="FDI144" s="343"/>
      <c r="FDJ144" s="343"/>
      <c r="FDK144" s="343"/>
      <c r="FDL144" s="343"/>
      <c r="FDM144" s="343"/>
      <c r="FDN144" s="343"/>
      <c r="FDO144" s="343"/>
      <c r="FDP144" s="343"/>
      <c r="FDQ144" s="343"/>
      <c r="FDR144" s="343"/>
      <c r="FDS144" s="343"/>
      <c r="FDT144" s="343"/>
      <c r="FDU144" s="343"/>
      <c r="FDV144" s="343"/>
      <c r="FDW144" s="343"/>
      <c r="FDX144" s="343"/>
      <c r="FDY144" s="343"/>
      <c r="FDZ144" s="343"/>
      <c r="FEA144" s="343"/>
      <c r="FEB144" s="343"/>
      <c r="FEC144" s="343"/>
      <c r="FED144" s="343"/>
      <c r="FEE144" s="343"/>
      <c r="FEF144" s="343"/>
      <c r="FEG144" s="343"/>
      <c r="FEH144" s="343"/>
      <c r="FEI144" s="343"/>
      <c r="FEJ144" s="343"/>
      <c r="FEK144" s="343"/>
      <c r="FEL144" s="343"/>
      <c r="FEM144" s="343"/>
      <c r="FEN144" s="343"/>
      <c r="FEO144" s="343"/>
      <c r="FEP144" s="343"/>
      <c r="FEQ144" s="343"/>
      <c r="FER144" s="343"/>
      <c r="FES144" s="343"/>
      <c r="FET144" s="343"/>
      <c r="FEU144" s="343"/>
      <c r="FEV144" s="343"/>
      <c r="FEW144" s="343"/>
      <c r="FEX144" s="343"/>
      <c r="FEY144" s="343"/>
      <c r="FEZ144" s="343"/>
      <c r="FFA144" s="343"/>
      <c r="FFB144" s="343"/>
      <c r="FFC144" s="343"/>
      <c r="FFD144" s="343"/>
      <c r="FFE144" s="343"/>
      <c r="FFF144" s="343"/>
      <c r="FFG144" s="343"/>
      <c r="FFH144" s="343"/>
      <c r="FFI144" s="343"/>
      <c r="FFJ144" s="343"/>
      <c r="FFK144" s="343"/>
      <c r="FFL144" s="343"/>
      <c r="FFM144" s="343"/>
      <c r="FFN144" s="343"/>
      <c r="FFO144" s="343"/>
      <c r="FFP144" s="343"/>
      <c r="FFQ144" s="343"/>
      <c r="FFR144" s="343"/>
      <c r="FFS144" s="343"/>
      <c r="FFT144" s="343"/>
      <c r="FFU144" s="343"/>
      <c r="FFV144" s="343"/>
      <c r="FFW144" s="343"/>
      <c r="FFX144" s="343"/>
      <c r="FFY144" s="343"/>
      <c r="FFZ144" s="343"/>
      <c r="FGA144" s="343"/>
      <c r="FGB144" s="343"/>
      <c r="FGC144" s="343"/>
      <c r="FGD144" s="343"/>
      <c r="FGE144" s="343"/>
      <c r="FGF144" s="343"/>
      <c r="FGG144" s="343"/>
      <c r="FGH144" s="343"/>
      <c r="FGI144" s="343"/>
      <c r="FGJ144" s="343"/>
      <c r="FGK144" s="343"/>
      <c r="FGL144" s="343"/>
      <c r="FGM144" s="343"/>
      <c r="FGN144" s="343"/>
      <c r="FGO144" s="343"/>
      <c r="FGP144" s="343"/>
      <c r="FGQ144" s="343"/>
      <c r="FGR144" s="343"/>
      <c r="FGS144" s="343"/>
      <c r="FGT144" s="343"/>
      <c r="FGU144" s="343"/>
      <c r="FGV144" s="343"/>
      <c r="FGW144" s="343"/>
      <c r="FGX144" s="343"/>
      <c r="FGY144" s="343"/>
      <c r="FGZ144" s="343"/>
      <c r="FHA144" s="343"/>
      <c r="FHB144" s="343"/>
      <c r="FHC144" s="343"/>
      <c r="FHD144" s="343"/>
      <c r="FHE144" s="343"/>
      <c r="FHF144" s="343"/>
      <c r="FHG144" s="343"/>
      <c r="FHH144" s="343"/>
      <c r="FHI144" s="343"/>
      <c r="FHJ144" s="343"/>
      <c r="FHK144" s="343"/>
      <c r="FHL144" s="343"/>
      <c r="FHM144" s="343"/>
      <c r="FHN144" s="343"/>
      <c r="FHO144" s="343"/>
      <c r="FHP144" s="343"/>
      <c r="FHQ144" s="343"/>
      <c r="FHR144" s="343"/>
      <c r="FHS144" s="343"/>
      <c r="FHT144" s="343"/>
      <c r="FHU144" s="343"/>
      <c r="FHV144" s="343"/>
      <c r="FHW144" s="343"/>
      <c r="FHX144" s="343"/>
      <c r="FHY144" s="343"/>
      <c r="FHZ144" s="343"/>
      <c r="FIA144" s="343"/>
      <c r="FIB144" s="343"/>
      <c r="FIC144" s="343"/>
      <c r="FID144" s="343"/>
      <c r="FIE144" s="343"/>
      <c r="FIF144" s="343"/>
      <c r="FIG144" s="343"/>
      <c r="FIH144" s="343"/>
      <c r="FII144" s="343"/>
      <c r="FIJ144" s="343"/>
      <c r="FIK144" s="343"/>
      <c r="FIL144" s="343"/>
      <c r="FIM144" s="343"/>
      <c r="FIN144" s="343"/>
      <c r="FIO144" s="343"/>
      <c r="FIP144" s="343"/>
      <c r="FIQ144" s="343"/>
      <c r="FIR144" s="343"/>
      <c r="FIS144" s="343"/>
      <c r="FIT144" s="343"/>
      <c r="FIU144" s="343"/>
      <c r="FIV144" s="343"/>
      <c r="FIW144" s="343"/>
      <c r="FIX144" s="343"/>
      <c r="FIY144" s="343"/>
      <c r="FIZ144" s="343"/>
      <c r="FJA144" s="343"/>
      <c r="FJB144" s="343"/>
      <c r="FJC144" s="343"/>
      <c r="FJD144" s="343"/>
      <c r="FJE144" s="343"/>
      <c r="FJF144" s="343"/>
      <c r="FJG144" s="343"/>
      <c r="FJH144" s="343"/>
      <c r="FJI144" s="343"/>
      <c r="FJJ144" s="343"/>
      <c r="FJK144" s="343"/>
      <c r="FJL144" s="343"/>
      <c r="FJM144" s="343"/>
      <c r="FJN144" s="343"/>
      <c r="FJO144" s="343"/>
      <c r="FJP144" s="343"/>
      <c r="FJQ144" s="343"/>
      <c r="FJR144" s="343"/>
      <c r="FJS144" s="343"/>
      <c r="FJT144" s="343"/>
      <c r="FJU144" s="343"/>
      <c r="FJV144" s="343"/>
      <c r="FJW144" s="343"/>
      <c r="FJX144" s="343"/>
      <c r="FJY144" s="343"/>
      <c r="FJZ144" s="343"/>
      <c r="FKA144" s="343"/>
      <c r="FKB144" s="343"/>
      <c r="FKC144" s="343"/>
      <c r="FKD144" s="343"/>
      <c r="FKE144" s="343"/>
      <c r="FKF144" s="343"/>
      <c r="FKG144" s="343"/>
      <c r="FKH144" s="343"/>
      <c r="FKI144" s="343"/>
      <c r="FKJ144" s="343"/>
      <c r="FKK144" s="343"/>
      <c r="FKL144" s="343"/>
      <c r="FKM144" s="343"/>
      <c r="FKN144" s="343"/>
      <c r="FKO144" s="343"/>
      <c r="FKP144" s="343"/>
      <c r="FKQ144" s="343"/>
      <c r="FKR144" s="343"/>
      <c r="FKS144" s="343"/>
      <c r="FKT144" s="343"/>
      <c r="FKU144" s="343"/>
      <c r="FKV144" s="343"/>
      <c r="FKW144" s="343"/>
      <c r="FKX144" s="343"/>
      <c r="FKY144" s="343"/>
      <c r="FKZ144" s="343"/>
      <c r="FLA144" s="343"/>
      <c r="FLB144" s="343"/>
      <c r="FLC144" s="343"/>
      <c r="FLD144" s="343"/>
      <c r="FLE144" s="343"/>
      <c r="FLF144" s="343"/>
      <c r="FLG144" s="343"/>
      <c r="FLH144" s="343"/>
      <c r="FLI144" s="343"/>
      <c r="FLJ144" s="343"/>
      <c r="FLK144" s="343"/>
      <c r="FLL144" s="343"/>
      <c r="FLM144" s="343"/>
      <c r="FLN144" s="343"/>
      <c r="FLO144" s="343"/>
      <c r="FLP144" s="343"/>
      <c r="FLQ144" s="343"/>
      <c r="FLR144" s="343"/>
      <c r="FLS144" s="343"/>
      <c r="FLT144" s="343"/>
      <c r="FLU144" s="343"/>
      <c r="FLV144" s="343"/>
      <c r="FLW144" s="343"/>
      <c r="FLX144" s="343"/>
      <c r="FLY144" s="343"/>
      <c r="FLZ144" s="343"/>
      <c r="FMA144" s="343"/>
      <c r="FMB144" s="343"/>
      <c r="FMC144" s="343"/>
      <c r="FMD144" s="343"/>
      <c r="FME144" s="343"/>
      <c r="FMF144" s="343"/>
      <c r="FMG144" s="343"/>
      <c r="FMH144" s="343"/>
      <c r="FMI144" s="343"/>
      <c r="FMJ144" s="343"/>
      <c r="FMK144" s="343"/>
      <c r="FML144" s="343"/>
      <c r="FMM144" s="343"/>
      <c r="FMN144" s="343"/>
      <c r="FMO144" s="343"/>
      <c r="FMP144" s="343"/>
      <c r="FMQ144" s="343"/>
      <c r="FMR144" s="343"/>
      <c r="FMS144" s="343"/>
      <c r="FMT144" s="343"/>
      <c r="FMU144" s="343"/>
      <c r="FMV144" s="343"/>
      <c r="FMW144" s="343"/>
      <c r="FMX144" s="343"/>
      <c r="FMY144" s="343"/>
      <c r="FMZ144" s="343"/>
      <c r="FNA144" s="343"/>
      <c r="FNB144" s="343"/>
      <c r="FNC144" s="343"/>
      <c r="FND144" s="343"/>
      <c r="FNE144" s="343"/>
      <c r="FNF144" s="343"/>
      <c r="FNG144" s="343"/>
      <c r="FNH144" s="343"/>
      <c r="FNI144" s="343"/>
      <c r="FNJ144" s="343"/>
      <c r="FNK144" s="343"/>
      <c r="FNL144" s="343"/>
      <c r="FNM144" s="343"/>
      <c r="FNN144" s="343"/>
      <c r="FNO144" s="343"/>
      <c r="FNP144" s="343"/>
      <c r="FNQ144" s="343"/>
      <c r="FNR144" s="343"/>
      <c r="FNS144" s="343"/>
      <c r="FNT144" s="343"/>
      <c r="FNU144" s="343"/>
      <c r="FNV144" s="343"/>
      <c r="FNW144" s="343"/>
      <c r="FNX144" s="343"/>
      <c r="FNY144" s="343"/>
      <c r="FNZ144" s="343"/>
      <c r="FOA144" s="343"/>
      <c r="FOB144" s="343"/>
      <c r="FOC144" s="343"/>
      <c r="FOD144" s="343"/>
      <c r="FOE144" s="343"/>
      <c r="FOF144" s="343"/>
      <c r="FOG144" s="343"/>
      <c r="FOH144" s="343"/>
      <c r="FOI144" s="343"/>
      <c r="FOJ144" s="343"/>
      <c r="FOK144" s="343"/>
      <c r="FOL144" s="343"/>
      <c r="FOM144" s="343"/>
      <c r="FON144" s="343"/>
      <c r="FOO144" s="343"/>
      <c r="FOP144" s="343"/>
      <c r="FOQ144" s="343"/>
      <c r="FOR144" s="343"/>
      <c r="FOS144" s="343"/>
      <c r="FOT144" s="343"/>
      <c r="FOU144" s="343"/>
      <c r="FOV144" s="343"/>
      <c r="FOW144" s="343"/>
      <c r="FOX144" s="343"/>
      <c r="FOY144" s="343"/>
      <c r="FOZ144" s="343"/>
      <c r="FPA144" s="343"/>
      <c r="FPB144" s="343"/>
      <c r="FPC144" s="343"/>
      <c r="FPD144" s="343"/>
      <c r="FPE144" s="343"/>
      <c r="FPF144" s="343"/>
      <c r="FPG144" s="343"/>
      <c r="FPH144" s="343"/>
      <c r="FPI144" s="343"/>
      <c r="FPJ144" s="343"/>
      <c r="FPK144" s="343"/>
      <c r="FPL144" s="343"/>
      <c r="FPM144" s="343"/>
      <c r="FPN144" s="343"/>
      <c r="FPO144" s="343"/>
      <c r="FPP144" s="343"/>
      <c r="FPQ144" s="343"/>
      <c r="FPR144" s="343"/>
      <c r="FPS144" s="343"/>
      <c r="FPT144" s="343"/>
      <c r="FPU144" s="343"/>
      <c r="FPV144" s="343"/>
      <c r="FPW144" s="343"/>
      <c r="FPX144" s="343"/>
      <c r="FPY144" s="343"/>
      <c r="FPZ144" s="343"/>
      <c r="FQA144" s="343"/>
      <c r="FQB144" s="343"/>
      <c r="FQC144" s="343"/>
      <c r="FQD144" s="343"/>
      <c r="FQE144" s="343"/>
      <c r="FQF144" s="343"/>
      <c r="FQG144" s="343"/>
      <c r="FQH144" s="343"/>
      <c r="FQI144" s="343"/>
      <c r="FQJ144" s="343"/>
      <c r="FQK144" s="343"/>
      <c r="FQL144" s="343"/>
      <c r="FQM144" s="343"/>
      <c r="FQN144" s="343"/>
      <c r="FQO144" s="343"/>
      <c r="FQP144" s="343"/>
      <c r="FQQ144" s="343"/>
      <c r="FQR144" s="343"/>
      <c r="FQS144" s="343"/>
      <c r="FQT144" s="343"/>
      <c r="FQU144" s="343"/>
      <c r="FQV144" s="343"/>
      <c r="FQW144" s="343"/>
      <c r="FQX144" s="343"/>
      <c r="FQY144" s="343"/>
      <c r="FQZ144" s="343"/>
      <c r="FRA144" s="343"/>
      <c r="FRB144" s="343"/>
      <c r="FRC144" s="343"/>
      <c r="FRD144" s="343"/>
      <c r="FRE144" s="343"/>
      <c r="FRF144" s="343"/>
      <c r="FRG144" s="343"/>
      <c r="FRH144" s="343"/>
      <c r="FRI144" s="343"/>
      <c r="FRJ144" s="343"/>
      <c r="FRK144" s="343"/>
      <c r="FRL144" s="343"/>
      <c r="FRM144" s="343"/>
      <c r="FRN144" s="343"/>
      <c r="FRO144" s="343"/>
      <c r="FRP144" s="343"/>
      <c r="FRQ144" s="343"/>
      <c r="FRR144" s="343"/>
      <c r="FRS144" s="343"/>
      <c r="FRT144" s="343"/>
      <c r="FRU144" s="343"/>
      <c r="FRV144" s="343"/>
      <c r="FRW144" s="343"/>
      <c r="FRX144" s="343"/>
      <c r="FRY144" s="343"/>
      <c r="FRZ144" s="343"/>
      <c r="FSA144" s="343"/>
      <c r="FSB144" s="343"/>
      <c r="FSC144" s="343"/>
      <c r="FSD144" s="343"/>
      <c r="FSE144" s="343"/>
      <c r="FSF144" s="343"/>
      <c r="FSG144" s="343"/>
      <c r="FSH144" s="343"/>
      <c r="FSI144" s="343"/>
      <c r="FSJ144" s="343"/>
      <c r="FSK144" s="343"/>
      <c r="FSL144" s="343"/>
      <c r="FSM144" s="343"/>
      <c r="FSN144" s="343"/>
      <c r="FSO144" s="343"/>
      <c r="FSP144" s="343"/>
      <c r="FSQ144" s="343"/>
      <c r="FSR144" s="343"/>
      <c r="FSS144" s="343"/>
      <c r="FST144" s="343"/>
      <c r="FSU144" s="343"/>
      <c r="FSV144" s="343"/>
      <c r="FSW144" s="343"/>
      <c r="FSX144" s="343"/>
      <c r="FSY144" s="343"/>
      <c r="FSZ144" s="343"/>
      <c r="FTA144" s="343"/>
      <c r="FTB144" s="343"/>
      <c r="FTC144" s="343"/>
      <c r="FTD144" s="343"/>
      <c r="FTE144" s="343"/>
      <c r="FTF144" s="343"/>
      <c r="FTG144" s="343"/>
      <c r="FTH144" s="343"/>
      <c r="FTI144" s="343"/>
      <c r="FTJ144" s="343"/>
      <c r="FTK144" s="343"/>
      <c r="FTL144" s="343"/>
      <c r="FTM144" s="343"/>
      <c r="FTN144" s="343"/>
      <c r="FTO144" s="343"/>
      <c r="FTP144" s="343"/>
      <c r="FTQ144" s="343"/>
      <c r="FTR144" s="343"/>
      <c r="FTS144" s="343"/>
      <c r="FTT144" s="343"/>
      <c r="FTU144" s="343"/>
      <c r="FTV144" s="343"/>
      <c r="FTW144" s="343"/>
      <c r="FTX144" s="343"/>
      <c r="FTY144" s="343"/>
      <c r="FTZ144" s="343"/>
      <c r="FUA144" s="343"/>
      <c r="FUB144" s="343"/>
      <c r="FUC144" s="343"/>
      <c r="FUD144" s="343"/>
      <c r="FUE144" s="343"/>
      <c r="FUF144" s="343"/>
      <c r="FUG144" s="343"/>
      <c r="FUH144" s="343"/>
      <c r="FUI144" s="343"/>
      <c r="FUJ144" s="343"/>
      <c r="FUK144" s="343"/>
      <c r="FUL144" s="343"/>
      <c r="FUM144" s="343"/>
      <c r="FUN144" s="343"/>
      <c r="FUO144" s="343"/>
      <c r="FUP144" s="343"/>
      <c r="FUQ144" s="343"/>
      <c r="FUR144" s="343"/>
      <c r="FUS144" s="343"/>
      <c r="FUT144" s="343"/>
      <c r="FUU144" s="343"/>
      <c r="FUV144" s="343"/>
      <c r="FUW144" s="343"/>
      <c r="FUX144" s="343"/>
      <c r="FUY144" s="343"/>
      <c r="FUZ144" s="343"/>
      <c r="FVA144" s="343"/>
      <c r="FVB144" s="343"/>
      <c r="FVC144" s="343"/>
      <c r="FVD144" s="343"/>
      <c r="FVE144" s="343"/>
      <c r="FVF144" s="343"/>
      <c r="FVG144" s="343"/>
      <c r="FVH144" s="343"/>
      <c r="FVI144" s="343"/>
      <c r="FVJ144" s="343"/>
      <c r="FVK144" s="343"/>
      <c r="FVL144" s="343"/>
      <c r="FVM144" s="343"/>
      <c r="FVN144" s="343"/>
      <c r="FVO144" s="343"/>
      <c r="FVP144" s="343"/>
      <c r="FVQ144" s="343"/>
      <c r="FVR144" s="343"/>
      <c r="FVS144" s="343"/>
      <c r="FVT144" s="343"/>
      <c r="FVU144" s="343"/>
      <c r="FVV144" s="343"/>
      <c r="FVW144" s="343"/>
      <c r="FVX144" s="343"/>
      <c r="FVY144" s="343"/>
      <c r="FVZ144" s="343"/>
      <c r="FWA144" s="343"/>
      <c r="FWB144" s="343"/>
      <c r="FWC144" s="343"/>
      <c r="FWD144" s="343"/>
      <c r="FWE144" s="343"/>
      <c r="FWF144" s="343"/>
      <c r="FWG144" s="343"/>
      <c r="FWH144" s="343"/>
      <c r="FWI144" s="343"/>
      <c r="FWJ144" s="343"/>
      <c r="FWK144" s="343"/>
      <c r="FWL144" s="343"/>
      <c r="FWM144" s="343"/>
      <c r="FWN144" s="343"/>
      <c r="FWO144" s="343"/>
      <c r="FWP144" s="343"/>
      <c r="FWQ144" s="343"/>
      <c r="FWR144" s="343"/>
      <c r="FWS144" s="343"/>
      <c r="FWT144" s="343"/>
      <c r="FWU144" s="343"/>
      <c r="FWV144" s="343"/>
      <c r="FWW144" s="343"/>
      <c r="FWX144" s="343"/>
      <c r="FWY144" s="343"/>
      <c r="FWZ144" s="343"/>
      <c r="FXA144" s="343"/>
      <c r="FXB144" s="343"/>
      <c r="FXC144" s="343"/>
      <c r="FXD144" s="343"/>
      <c r="FXE144" s="343"/>
      <c r="FXF144" s="343"/>
      <c r="FXG144" s="343"/>
      <c r="FXH144" s="343"/>
      <c r="FXI144" s="343"/>
      <c r="FXJ144" s="343"/>
      <c r="FXK144" s="343"/>
      <c r="FXL144" s="343"/>
      <c r="FXM144" s="343"/>
      <c r="FXN144" s="343"/>
      <c r="FXO144" s="343"/>
      <c r="FXP144" s="343"/>
      <c r="FXQ144" s="343"/>
      <c r="FXR144" s="343"/>
      <c r="FXS144" s="343"/>
      <c r="FXT144" s="343"/>
      <c r="FXU144" s="343"/>
      <c r="FXV144" s="343"/>
      <c r="FXW144" s="343"/>
      <c r="FXX144" s="343"/>
      <c r="FXY144" s="343"/>
      <c r="FXZ144" s="343"/>
      <c r="FYA144" s="343"/>
      <c r="FYB144" s="343"/>
      <c r="FYC144" s="343"/>
      <c r="FYD144" s="343"/>
      <c r="FYE144" s="343"/>
      <c r="FYF144" s="343"/>
      <c r="FYG144" s="343"/>
      <c r="FYH144" s="343"/>
      <c r="FYI144" s="343"/>
      <c r="FYJ144" s="343"/>
      <c r="FYK144" s="343"/>
      <c r="FYL144" s="343"/>
      <c r="FYM144" s="343"/>
      <c r="FYN144" s="343"/>
      <c r="FYO144" s="343"/>
      <c r="FYP144" s="343"/>
      <c r="FYQ144" s="343"/>
      <c r="FYR144" s="343"/>
      <c r="FYS144" s="343"/>
      <c r="FYT144" s="343"/>
      <c r="FYU144" s="343"/>
      <c r="FYV144" s="343"/>
      <c r="FYW144" s="343"/>
      <c r="FYX144" s="343"/>
      <c r="FYY144" s="343"/>
      <c r="FYZ144" s="343"/>
      <c r="FZA144" s="343"/>
      <c r="FZB144" s="343"/>
      <c r="FZC144" s="343"/>
      <c r="FZD144" s="343"/>
      <c r="FZE144" s="343"/>
      <c r="FZF144" s="343"/>
      <c r="FZG144" s="343"/>
      <c r="FZH144" s="343"/>
      <c r="FZI144" s="343"/>
      <c r="FZJ144" s="343"/>
      <c r="FZK144" s="343"/>
      <c r="FZL144" s="343"/>
      <c r="FZM144" s="343"/>
      <c r="FZN144" s="343"/>
      <c r="FZO144" s="343"/>
      <c r="FZP144" s="343"/>
      <c r="FZQ144" s="343"/>
      <c r="FZR144" s="343"/>
      <c r="FZS144" s="343"/>
      <c r="FZT144" s="343"/>
      <c r="FZU144" s="343"/>
      <c r="FZV144" s="343"/>
      <c r="FZW144" s="343"/>
      <c r="FZX144" s="343"/>
      <c r="FZY144" s="343"/>
      <c r="FZZ144" s="343"/>
      <c r="GAA144" s="343"/>
      <c r="GAB144" s="343"/>
      <c r="GAC144" s="343"/>
      <c r="GAD144" s="343"/>
      <c r="GAE144" s="343"/>
      <c r="GAF144" s="343"/>
      <c r="GAG144" s="343"/>
      <c r="GAH144" s="343"/>
      <c r="GAI144" s="343"/>
      <c r="GAJ144" s="343"/>
      <c r="GAK144" s="343"/>
      <c r="GAL144" s="343"/>
      <c r="GAM144" s="343"/>
      <c r="GAN144" s="343"/>
      <c r="GAO144" s="343"/>
      <c r="GAP144" s="343"/>
      <c r="GAQ144" s="343"/>
      <c r="GAR144" s="343"/>
      <c r="GAS144" s="343"/>
      <c r="GAT144" s="343"/>
      <c r="GAU144" s="343"/>
      <c r="GAV144" s="343"/>
      <c r="GAW144" s="343"/>
      <c r="GAX144" s="343"/>
      <c r="GAY144" s="343"/>
      <c r="GAZ144" s="343"/>
      <c r="GBA144" s="343"/>
      <c r="GBB144" s="343"/>
      <c r="GBC144" s="343"/>
      <c r="GBD144" s="343"/>
      <c r="GBE144" s="343"/>
      <c r="GBF144" s="343"/>
      <c r="GBG144" s="343"/>
      <c r="GBH144" s="343"/>
      <c r="GBI144" s="343"/>
      <c r="GBJ144" s="343"/>
      <c r="GBK144" s="343"/>
      <c r="GBL144" s="343"/>
      <c r="GBM144" s="343"/>
      <c r="GBN144" s="343"/>
      <c r="GBO144" s="343"/>
      <c r="GBP144" s="343"/>
      <c r="GBQ144" s="343"/>
      <c r="GBR144" s="343"/>
      <c r="GBS144" s="343"/>
      <c r="GBT144" s="343"/>
      <c r="GBU144" s="343"/>
      <c r="GBV144" s="343"/>
      <c r="GBW144" s="343"/>
      <c r="GBX144" s="343"/>
      <c r="GBY144" s="343"/>
      <c r="GBZ144" s="343"/>
      <c r="GCA144" s="343"/>
      <c r="GCB144" s="343"/>
      <c r="GCC144" s="343"/>
      <c r="GCD144" s="343"/>
      <c r="GCE144" s="343"/>
      <c r="GCF144" s="343"/>
      <c r="GCG144" s="343"/>
      <c r="GCH144" s="343"/>
      <c r="GCI144" s="343"/>
      <c r="GCJ144" s="343"/>
      <c r="GCK144" s="343"/>
      <c r="GCL144" s="343"/>
      <c r="GCM144" s="343"/>
      <c r="GCN144" s="343"/>
      <c r="GCO144" s="343"/>
      <c r="GCP144" s="343"/>
      <c r="GCQ144" s="343"/>
      <c r="GCR144" s="343"/>
      <c r="GCS144" s="343"/>
      <c r="GCT144" s="343"/>
      <c r="GCU144" s="343"/>
      <c r="GCV144" s="343"/>
      <c r="GCW144" s="343"/>
      <c r="GCX144" s="343"/>
      <c r="GCY144" s="343"/>
      <c r="GCZ144" s="343"/>
      <c r="GDA144" s="343"/>
      <c r="GDB144" s="343"/>
      <c r="GDC144" s="343"/>
      <c r="GDD144" s="343"/>
      <c r="GDE144" s="343"/>
      <c r="GDF144" s="343"/>
      <c r="GDG144" s="343"/>
      <c r="GDH144" s="343"/>
      <c r="GDI144" s="343"/>
      <c r="GDJ144" s="343"/>
      <c r="GDK144" s="343"/>
      <c r="GDL144" s="343"/>
      <c r="GDM144" s="343"/>
      <c r="GDN144" s="343"/>
      <c r="GDO144" s="343"/>
      <c r="GDP144" s="343"/>
      <c r="GDQ144" s="343"/>
      <c r="GDR144" s="343"/>
      <c r="GDS144" s="343"/>
      <c r="GDT144" s="343"/>
      <c r="GDU144" s="343"/>
      <c r="GDV144" s="343"/>
      <c r="GDW144" s="343"/>
      <c r="GDX144" s="343"/>
      <c r="GDY144" s="343"/>
      <c r="GDZ144" s="343"/>
      <c r="GEA144" s="343"/>
      <c r="GEB144" s="343"/>
      <c r="GEC144" s="343"/>
      <c r="GED144" s="343"/>
      <c r="GEE144" s="343"/>
      <c r="GEF144" s="343"/>
      <c r="GEG144" s="343"/>
      <c r="GEH144" s="343"/>
      <c r="GEI144" s="343"/>
      <c r="GEJ144" s="343"/>
      <c r="GEK144" s="343"/>
      <c r="GEL144" s="343"/>
      <c r="GEM144" s="343"/>
      <c r="GEN144" s="343"/>
      <c r="GEO144" s="343"/>
      <c r="GEP144" s="343"/>
      <c r="GEQ144" s="343"/>
      <c r="GER144" s="343"/>
      <c r="GES144" s="343"/>
      <c r="GET144" s="343"/>
      <c r="GEU144" s="343"/>
      <c r="GEV144" s="343"/>
      <c r="GEW144" s="343"/>
      <c r="GEX144" s="343"/>
      <c r="GEY144" s="343"/>
      <c r="GEZ144" s="343"/>
      <c r="GFA144" s="343"/>
      <c r="GFB144" s="343"/>
      <c r="GFC144" s="343"/>
      <c r="GFD144" s="343"/>
      <c r="GFE144" s="343"/>
      <c r="GFF144" s="343"/>
      <c r="GFG144" s="343"/>
      <c r="GFH144" s="343"/>
      <c r="GFI144" s="343"/>
      <c r="GFJ144" s="343"/>
      <c r="GFK144" s="343"/>
      <c r="GFL144" s="343"/>
      <c r="GFM144" s="343"/>
      <c r="GFN144" s="343"/>
      <c r="GFO144" s="343"/>
      <c r="GFP144" s="343"/>
      <c r="GFQ144" s="343"/>
      <c r="GFR144" s="343"/>
      <c r="GFS144" s="343"/>
      <c r="GFT144" s="343"/>
      <c r="GFU144" s="343"/>
      <c r="GFV144" s="343"/>
      <c r="GFW144" s="343"/>
      <c r="GFX144" s="343"/>
      <c r="GFY144" s="343"/>
      <c r="GFZ144" s="343"/>
      <c r="GGA144" s="343"/>
      <c r="GGB144" s="343"/>
      <c r="GGC144" s="343"/>
      <c r="GGD144" s="343"/>
      <c r="GGE144" s="343"/>
      <c r="GGF144" s="343"/>
      <c r="GGG144" s="343"/>
      <c r="GGH144" s="343"/>
      <c r="GGI144" s="343"/>
      <c r="GGJ144" s="343"/>
      <c r="GGK144" s="343"/>
      <c r="GGL144" s="343"/>
      <c r="GGM144" s="343"/>
      <c r="GGN144" s="343"/>
      <c r="GGO144" s="343"/>
      <c r="GGP144" s="343"/>
      <c r="GGQ144" s="343"/>
      <c r="GGR144" s="343"/>
      <c r="GGS144" s="343"/>
      <c r="GGT144" s="343"/>
      <c r="GGU144" s="343"/>
      <c r="GGV144" s="343"/>
      <c r="GGW144" s="343"/>
      <c r="GGX144" s="343"/>
      <c r="GGY144" s="343"/>
      <c r="GGZ144" s="343"/>
      <c r="GHA144" s="343"/>
      <c r="GHB144" s="343"/>
      <c r="GHC144" s="343"/>
      <c r="GHD144" s="343"/>
      <c r="GHE144" s="343"/>
      <c r="GHF144" s="343"/>
      <c r="GHG144" s="343"/>
      <c r="GHH144" s="343"/>
      <c r="GHI144" s="343"/>
      <c r="GHJ144" s="343"/>
      <c r="GHK144" s="343"/>
      <c r="GHL144" s="343"/>
      <c r="GHM144" s="343"/>
      <c r="GHN144" s="343"/>
      <c r="GHO144" s="343"/>
      <c r="GHP144" s="343"/>
      <c r="GHQ144" s="343"/>
      <c r="GHR144" s="343"/>
      <c r="GHS144" s="343"/>
      <c r="GHT144" s="343"/>
      <c r="GHU144" s="343"/>
      <c r="GHV144" s="343"/>
      <c r="GHW144" s="343"/>
      <c r="GHX144" s="343"/>
      <c r="GHY144" s="343"/>
      <c r="GHZ144" s="343"/>
      <c r="GIA144" s="343"/>
      <c r="GIB144" s="343"/>
      <c r="GIC144" s="343"/>
      <c r="GID144" s="343"/>
      <c r="GIE144" s="343"/>
      <c r="GIF144" s="343"/>
      <c r="GIG144" s="343"/>
      <c r="GIH144" s="343"/>
      <c r="GII144" s="343"/>
      <c r="GIJ144" s="343"/>
      <c r="GIK144" s="343"/>
      <c r="GIL144" s="343"/>
      <c r="GIM144" s="343"/>
      <c r="GIN144" s="343"/>
      <c r="GIO144" s="343"/>
      <c r="GIP144" s="343"/>
      <c r="GIQ144" s="343"/>
      <c r="GIR144" s="343"/>
      <c r="GIS144" s="343"/>
      <c r="GIT144" s="343"/>
      <c r="GIU144" s="343"/>
      <c r="GIV144" s="343"/>
      <c r="GIW144" s="343"/>
      <c r="GIX144" s="343"/>
      <c r="GIY144" s="343"/>
      <c r="GIZ144" s="343"/>
      <c r="GJA144" s="343"/>
      <c r="GJB144" s="343"/>
      <c r="GJC144" s="343"/>
      <c r="GJD144" s="343"/>
      <c r="GJE144" s="343"/>
      <c r="GJF144" s="343"/>
      <c r="GJG144" s="343"/>
      <c r="GJH144" s="343"/>
      <c r="GJI144" s="343"/>
      <c r="GJJ144" s="343"/>
      <c r="GJK144" s="343"/>
      <c r="GJL144" s="343"/>
      <c r="GJM144" s="343"/>
      <c r="GJN144" s="343"/>
      <c r="GJO144" s="343"/>
      <c r="GJP144" s="343"/>
      <c r="GJQ144" s="343"/>
      <c r="GJR144" s="343"/>
      <c r="GJS144" s="343"/>
      <c r="GJT144" s="343"/>
      <c r="GJU144" s="343"/>
      <c r="GJV144" s="343"/>
      <c r="GJW144" s="343"/>
      <c r="GJX144" s="343"/>
      <c r="GJY144" s="343"/>
      <c r="GJZ144" s="343"/>
      <c r="GKA144" s="343"/>
      <c r="GKB144" s="343"/>
      <c r="GKC144" s="343"/>
      <c r="GKD144" s="343"/>
      <c r="GKE144" s="343"/>
      <c r="GKF144" s="343"/>
      <c r="GKG144" s="343"/>
      <c r="GKH144" s="343"/>
      <c r="GKI144" s="343"/>
      <c r="GKJ144" s="343"/>
      <c r="GKK144" s="343"/>
      <c r="GKL144" s="343"/>
      <c r="GKM144" s="343"/>
      <c r="GKN144" s="343"/>
      <c r="GKO144" s="343"/>
      <c r="GKP144" s="343"/>
      <c r="GKQ144" s="343"/>
      <c r="GKR144" s="343"/>
      <c r="GKS144" s="343"/>
      <c r="GKT144" s="343"/>
      <c r="GKU144" s="343"/>
      <c r="GKV144" s="343"/>
      <c r="GKW144" s="343"/>
      <c r="GKX144" s="343"/>
      <c r="GKY144" s="343"/>
      <c r="GKZ144" s="343"/>
      <c r="GLA144" s="343"/>
      <c r="GLB144" s="343"/>
      <c r="GLC144" s="343"/>
      <c r="GLD144" s="343"/>
      <c r="GLE144" s="343"/>
      <c r="GLF144" s="343"/>
      <c r="GLG144" s="343"/>
      <c r="GLH144" s="343"/>
      <c r="GLI144" s="343"/>
      <c r="GLJ144" s="343"/>
      <c r="GLK144" s="343"/>
      <c r="GLL144" s="343"/>
      <c r="GLM144" s="343"/>
      <c r="GLN144" s="343"/>
      <c r="GLO144" s="343"/>
      <c r="GLP144" s="343"/>
      <c r="GLQ144" s="343"/>
      <c r="GLR144" s="343"/>
      <c r="GLS144" s="343"/>
      <c r="GLT144" s="343"/>
      <c r="GLU144" s="343"/>
      <c r="GLV144" s="343"/>
      <c r="GLW144" s="343"/>
      <c r="GLX144" s="343"/>
      <c r="GLY144" s="343"/>
      <c r="GLZ144" s="343"/>
      <c r="GMA144" s="343"/>
      <c r="GMB144" s="343"/>
      <c r="GMC144" s="343"/>
      <c r="GMD144" s="343"/>
      <c r="GME144" s="343"/>
      <c r="GMF144" s="343"/>
      <c r="GMG144" s="343"/>
      <c r="GMH144" s="343"/>
      <c r="GMI144" s="343"/>
      <c r="GMJ144" s="343"/>
      <c r="GMK144" s="343"/>
      <c r="GML144" s="343"/>
      <c r="GMM144" s="343"/>
      <c r="GMN144" s="343"/>
      <c r="GMO144" s="343"/>
      <c r="GMP144" s="343"/>
      <c r="GMQ144" s="343"/>
      <c r="GMR144" s="343"/>
      <c r="GMS144" s="343"/>
      <c r="GMT144" s="343"/>
      <c r="GMU144" s="343"/>
      <c r="GMV144" s="343"/>
      <c r="GMW144" s="343"/>
      <c r="GMX144" s="343"/>
      <c r="GMY144" s="343"/>
      <c r="GMZ144" s="343"/>
      <c r="GNA144" s="343"/>
      <c r="GNB144" s="343"/>
      <c r="GNC144" s="343"/>
      <c r="GND144" s="343"/>
      <c r="GNE144" s="343"/>
      <c r="GNF144" s="343"/>
      <c r="GNG144" s="343"/>
      <c r="GNH144" s="343"/>
      <c r="GNI144" s="343"/>
      <c r="GNJ144" s="343"/>
      <c r="GNK144" s="343"/>
      <c r="GNL144" s="343"/>
      <c r="GNM144" s="343"/>
      <c r="GNN144" s="343"/>
      <c r="GNO144" s="343"/>
      <c r="GNP144" s="343"/>
      <c r="GNQ144" s="343"/>
      <c r="GNR144" s="343"/>
      <c r="GNS144" s="343"/>
      <c r="GNT144" s="343"/>
      <c r="GNU144" s="343"/>
      <c r="GNV144" s="343"/>
      <c r="GNW144" s="343"/>
      <c r="GNX144" s="343"/>
      <c r="GNY144" s="343"/>
      <c r="GNZ144" s="343"/>
      <c r="GOA144" s="343"/>
      <c r="GOB144" s="343"/>
      <c r="GOC144" s="343"/>
      <c r="GOD144" s="343"/>
      <c r="GOE144" s="343"/>
      <c r="GOF144" s="343"/>
      <c r="GOG144" s="343"/>
      <c r="GOH144" s="343"/>
      <c r="GOI144" s="343"/>
      <c r="GOJ144" s="343"/>
      <c r="GOK144" s="343"/>
      <c r="GOL144" s="343"/>
      <c r="GOM144" s="343"/>
      <c r="GON144" s="343"/>
      <c r="GOO144" s="343"/>
      <c r="GOP144" s="343"/>
      <c r="GOQ144" s="343"/>
      <c r="GOR144" s="343"/>
      <c r="GOS144" s="343"/>
      <c r="GOT144" s="343"/>
      <c r="GOU144" s="343"/>
      <c r="GOV144" s="343"/>
      <c r="GOW144" s="343"/>
      <c r="GOX144" s="343"/>
      <c r="GOY144" s="343"/>
      <c r="GOZ144" s="343"/>
      <c r="GPA144" s="343"/>
      <c r="GPB144" s="343"/>
      <c r="GPC144" s="343"/>
      <c r="GPD144" s="343"/>
      <c r="GPE144" s="343"/>
      <c r="GPF144" s="343"/>
      <c r="GPG144" s="343"/>
      <c r="GPH144" s="343"/>
      <c r="GPI144" s="343"/>
      <c r="GPJ144" s="343"/>
      <c r="GPK144" s="343"/>
      <c r="GPL144" s="343"/>
      <c r="GPM144" s="343"/>
      <c r="GPN144" s="343"/>
      <c r="GPO144" s="343"/>
      <c r="GPP144" s="343"/>
      <c r="GPQ144" s="343"/>
      <c r="GPR144" s="343"/>
      <c r="GPS144" s="343"/>
      <c r="GPT144" s="343"/>
      <c r="GPU144" s="343"/>
      <c r="GPV144" s="343"/>
      <c r="GPW144" s="343"/>
      <c r="GPX144" s="343"/>
      <c r="GPY144" s="343"/>
      <c r="GPZ144" s="343"/>
      <c r="GQA144" s="343"/>
      <c r="GQB144" s="343"/>
      <c r="GQC144" s="343"/>
      <c r="GQD144" s="343"/>
      <c r="GQE144" s="343"/>
      <c r="GQF144" s="343"/>
      <c r="GQG144" s="343"/>
      <c r="GQH144" s="343"/>
      <c r="GQI144" s="343"/>
      <c r="GQJ144" s="343"/>
      <c r="GQK144" s="343"/>
      <c r="GQL144" s="343"/>
      <c r="GQM144" s="343"/>
      <c r="GQN144" s="343"/>
      <c r="GQO144" s="343"/>
      <c r="GQP144" s="343"/>
      <c r="GQQ144" s="343"/>
      <c r="GQR144" s="343"/>
      <c r="GQS144" s="343"/>
      <c r="GQT144" s="343"/>
      <c r="GQU144" s="343"/>
      <c r="GQV144" s="343"/>
      <c r="GQW144" s="343"/>
      <c r="GQX144" s="343"/>
      <c r="GQY144" s="343"/>
      <c r="GQZ144" s="343"/>
      <c r="GRA144" s="343"/>
      <c r="GRB144" s="343"/>
      <c r="GRC144" s="343"/>
      <c r="GRD144" s="343"/>
      <c r="GRE144" s="343"/>
      <c r="GRF144" s="343"/>
      <c r="GRG144" s="343"/>
      <c r="GRH144" s="343"/>
      <c r="GRI144" s="343"/>
      <c r="GRJ144" s="343"/>
      <c r="GRK144" s="343"/>
      <c r="GRL144" s="343"/>
      <c r="GRM144" s="343"/>
      <c r="GRN144" s="343"/>
      <c r="GRO144" s="343"/>
      <c r="GRP144" s="343"/>
      <c r="GRQ144" s="343"/>
      <c r="GRR144" s="343"/>
      <c r="GRS144" s="343"/>
      <c r="GRT144" s="343"/>
      <c r="GRU144" s="343"/>
      <c r="GRV144" s="343"/>
      <c r="GRW144" s="343"/>
      <c r="GRX144" s="343"/>
      <c r="GRY144" s="343"/>
      <c r="GRZ144" s="343"/>
      <c r="GSA144" s="343"/>
      <c r="GSB144" s="343"/>
      <c r="GSC144" s="343"/>
      <c r="GSD144" s="343"/>
      <c r="GSE144" s="343"/>
      <c r="GSF144" s="343"/>
      <c r="GSG144" s="343"/>
      <c r="GSH144" s="343"/>
      <c r="GSI144" s="343"/>
      <c r="GSJ144" s="343"/>
      <c r="GSK144" s="343"/>
      <c r="GSL144" s="343"/>
      <c r="GSM144" s="343"/>
      <c r="GSN144" s="343"/>
      <c r="GSO144" s="343"/>
      <c r="GSP144" s="343"/>
      <c r="GSQ144" s="343"/>
      <c r="GSR144" s="343"/>
      <c r="GSS144" s="343"/>
      <c r="GST144" s="343"/>
      <c r="GSU144" s="343"/>
      <c r="GSV144" s="343"/>
      <c r="GSW144" s="343"/>
      <c r="GSX144" s="343"/>
      <c r="GSY144" s="343"/>
      <c r="GSZ144" s="343"/>
      <c r="GTA144" s="343"/>
      <c r="GTB144" s="343"/>
      <c r="GTC144" s="343"/>
      <c r="GTD144" s="343"/>
      <c r="GTE144" s="343"/>
      <c r="GTF144" s="343"/>
      <c r="GTG144" s="343"/>
      <c r="GTH144" s="343"/>
      <c r="GTI144" s="343"/>
      <c r="GTJ144" s="343"/>
      <c r="GTK144" s="343"/>
      <c r="GTL144" s="343"/>
      <c r="GTM144" s="343"/>
      <c r="GTN144" s="343"/>
      <c r="GTO144" s="343"/>
      <c r="GTP144" s="343"/>
      <c r="GTQ144" s="343"/>
      <c r="GTR144" s="343"/>
      <c r="GTS144" s="343"/>
      <c r="GTT144" s="343"/>
      <c r="GTU144" s="343"/>
      <c r="GTV144" s="343"/>
      <c r="GTW144" s="343"/>
      <c r="GTX144" s="343"/>
      <c r="GTY144" s="343"/>
      <c r="GTZ144" s="343"/>
      <c r="GUA144" s="343"/>
      <c r="GUB144" s="343"/>
      <c r="GUC144" s="343"/>
      <c r="GUD144" s="343"/>
      <c r="GUE144" s="343"/>
      <c r="GUF144" s="343"/>
      <c r="GUG144" s="343"/>
      <c r="GUH144" s="343"/>
      <c r="GUI144" s="343"/>
      <c r="GUJ144" s="343"/>
      <c r="GUK144" s="343"/>
      <c r="GUL144" s="343"/>
      <c r="GUM144" s="343"/>
      <c r="GUN144" s="343"/>
      <c r="GUO144" s="343"/>
      <c r="GUP144" s="343"/>
      <c r="GUQ144" s="343"/>
      <c r="GUR144" s="343"/>
      <c r="GUS144" s="343"/>
      <c r="GUT144" s="343"/>
      <c r="GUU144" s="343"/>
      <c r="GUV144" s="343"/>
      <c r="GUW144" s="343"/>
      <c r="GUX144" s="343"/>
      <c r="GUY144" s="343"/>
      <c r="GUZ144" s="343"/>
      <c r="GVA144" s="343"/>
      <c r="GVB144" s="343"/>
      <c r="GVC144" s="343"/>
      <c r="GVD144" s="343"/>
      <c r="GVE144" s="343"/>
      <c r="GVF144" s="343"/>
      <c r="GVG144" s="343"/>
      <c r="GVH144" s="343"/>
      <c r="GVI144" s="343"/>
      <c r="GVJ144" s="343"/>
      <c r="GVK144" s="343"/>
      <c r="GVL144" s="343"/>
      <c r="GVM144" s="343"/>
      <c r="GVN144" s="343"/>
      <c r="GVO144" s="343"/>
      <c r="GVP144" s="343"/>
      <c r="GVQ144" s="343"/>
      <c r="GVR144" s="343"/>
      <c r="GVS144" s="343"/>
      <c r="GVT144" s="343"/>
      <c r="GVU144" s="343"/>
      <c r="GVV144" s="343"/>
      <c r="GVW144" s="343"/>
      <c r="GVX144" s="343"/>
      <c r="GVY144" s="343"/>
      <c r="GVZ144" s="343"/>
      <c r="GWA144" s="343"/>
      <c r="GWB144" s="343"/>
      <c r="GWC144" s="343"/>
      <c r="GWD144" s="343"/>
      <c r="GWE144" s="343"/>
      <c r="GWF144" s="343"/>
      <c r="GWG144" s="343"/>
      <c r="GWH144" s="343"/>
      <c r="GWI144" s="343"/>
      <c r="GWJ144" s="343"/>
      <c r="GWK144" s="343"/>
      <c r="GWL144" s="343"/>
      <c r="GWM144" s="343"/>
      <c r="GWN144" s="343"/>
      <c r="GWO144" s="343"/>
      <c r="GWP144" s="343"/>
      <c r="GWQ144" s="343"/>
      <c r="GWR144" s="343"/>
      <c r="GWS144" s="343"/>
      <c r="GWT144" s="343"/>
      <c r="GWU144" s="343"/>
      <c r="GWV144" s="343"/>
      <c r="GWW144" s="343"/>
      <c r="GWX144" s="343"/>
      <c r="GWY144" s="343"/>
      <c r="GWZ144" s="343"/>
      <c r="GXA144" s="343"/>
      <c r="GXB144" s="343"/>
      <c r="GXC144" s="343"/>
      <c r="GXD144" s="343"/>
      <c r="GXE144" s="343"/>
      <c r="GXF144" s="343"/>
      <c r="GXG144" s="343"/>
      <c r="GXH144" s="343"/>
      <c r="GXI144" s="343"/>
      <c r="GXJ144" s="343"/>
      <c r="GXK144" s="343"/>
      <c r="GXL144" s="343"/>
      <c r="GXM144" s="343"/>
      <c r="GXN144" s="343"/>
      <c r="GXO144" s="343"/>
      <c r="GXP144" s="343"/>
      <c r="GXQ144" s="343"/>
      <c r="GXR144" s="343"/>
      <c r="GXS144" s="343"/>
      <c r="GXT144" s="343"/>
      <c r="GXU144" s="343"/>
      <c r="GXV144" s="343"/>
      <c r="GXW144" s="343"/>
      <c r="GXX144" s="343"/>
      <c r="GXY144" s="343"/>
      <c r="GXZ144" s="343"/>
      <c r="GYA144" s="343"/>
      <c r="GYB144" s="343"/>
      <c r="GYC144" s="343"/>
      <c r="GYD144" s="343"/>
      <c r="GYE144" s="343"/>
      <c r="GYF144" s="343"/>
      <c r="GYG144" s="343"/>
      <c r="GYH144" s="343"/>
      <c r="GYI144" s="343"/>
      <c r="GYJ144" s="343"/>
      <c r="GYK144" s="343"/>
      <c r="GYL144" s="343"/>
      <c r="GYM144" s="343"/>
      <c r="GYN144" s="343"/>
      <c r="GYO144" s="343"/>
      <c r="GYP144" s="343"/>
      <c r="GYQ144" s="343"/>
      <c r="GYR144" s="343"/>
      <c r="GYS144" s="343"/>
      <c r="GYT144" s="343"/>
      <c r="GYU144" s="343"/>
      <c r="GYV144" s="343"/>
      <c r="GYW144" s="343"/>
      <c r="GYX144" s="343"/>
      <c r="GYY144" s="343"/>
      <c r="GYZ144" s="343"/>
      <c r="GZA144" s="343"/>
      <c r="GZB144" s="343"/>
      <c r="GZC144" s="343"/>
      <c r="GZD144" s="343"/>
      <c r="GZE144" s="343"/>
      <c r="GZF144" s="343"/>
      <c r="GZG144" s="343"/>
      <c r="GZH144" s="343"/>
      <c r="GZI144" s="343"/>
      <c r="GZJ144" s="343"/>
      <c r="GZK144" s="343"/>
      <c r="GZL144" s="343"/>
      <c r="GZM144" s="343"/>
      <c r="GZN144" s="343"/>
      <c r="GZO144" s="343"/>
      <c r="GZP144" s="343"/>
      <c r="GZQ144" s="343"/>
      <c r="GZR144" s="343"/>
      <c r="GZS144" s="343"/>
      <c r="GZT144" s="343"/>
      <c r="GZU144" s="343"/>
      <c r="GZV144" s="343"/>
      <c r="GZW144" s="343"/>
      <c r="GZX144" s="343"/>
      <c r="GZY144" s="343"/>
      <c r="GZZ144" s="343"/>
      <c r="HAA144" s="343"/>
      <c r="HAB144" s="343"/>
      <c r="HAC144" s="343"/>
      <c r="HAD144" s="343"/>
      <c r="HAE144" s="343"/>
      <c r="HAF144" s="343"/>
      <c r="HAG144" s="343"/>
      <c r="HAH144" s="343"/>
      <c r="HAI144" s="343"/>
      <c r="HAJ144" s="343"/>
      <c r="HAK144" s="343"/>
      <c r="HAL144" s="343"/>
      <c r="HAM144" s="343"/>
      <c r="HAN144" s="343"/>
      <c r="HAO144" s="343"/>
      <c r="HAP144" s="343"/>
      <c r="HAQ144" s="343"/>
      <c r="HAR144" s="343"/>
      <c r="HAS144" s="343"/>
      <c r="HAT144" s="343"/>
      <c r="HAU144" s="343"/>
      <c r="HAV144" s="343"/>
      <c r="HAW144" s="343"/>
      <c r="HAX144" s="343"/>
      <c r="HAY144" s="343"/>
      <c r="HAZ144" s="343"/>
      <c r="HBA144" s="343"/>
      <c r="HBB144" s="343"/>
      <c r="HBC144" s="343"/>
      <c r="HBD144" s="343"/>
      <c r="HBE144" s="343"/>
      <c r="HBF144" s="343"/>
      <c r="HBG144" s="343"/>
      <c r="HBH144" s="343"/>
      <c r="HBI144" s="343"/>
      <c r="HBJ144" s="343"/>
      <c r="HBK144" s="343"/>
      <c r="HBL144" s="343"/>
      <c r="HBM144" s="343"/>
      <c r="HBN144" s="343"/>
      <c r="HBO144" s="343"/>
      <c r="HBP144" s="343"/>
      <c r="HBQ144" s="343"/>
      <c r="HBR144" s="343"/>
      <c r="HBS144" s="343"/>
      <c r="HBT144" s="343"/>
      <c r="HBU144" s="343"/>
      <c r="HBV144" s="343"/>
      <c r="HBW144" s="343"/>
      <c r="HBX144" s="343"/>
      <c r="HBY144" s="343"/>
      <c r="HBZ144" s="343"/>
      <c r="HCA144" s="343"/>
      <c r="HCB144" s="343"/>
      <c r="HCC144" s="343"/>
      <c r="HCD144" s="343"/>
      <c r="HCE144" s="343"/>
      <c r="HCF144" s="343"/>
      <c r="HCG144" s="343"/>
      <c r="HCH144" s="343"/>
      <c r="HCI144" s="343"/>
      <c r="HCJ144" s="343"/>
      <c r="HCK144" s="343"/>
      <c r="HCL144" s="343"/>
      <c r="HCM144" s="343"/>
      <c r="HCN144" s="343"/>
      <c r="HCO144" s="343"/>
      <c r="HCP144" s="343"/>
      <c r="HCQ144" s="343"/>
      <c r="HCR144" s="343"/>
      <c r="HCS144" s="343"/>
      <c r="HCT144" s="343"/>
      <c r="HCU144" s="343"/>
      <c r="HCV144" s="343"/>
      <c r="HCW144" s="343"/>
      <c r="HCX144" s="343"/>
      <c r="HCY144" s="343"/>
      <c r="HCZ144" s="343"/>
      <c r="HDA144" s="343"/>
      <c r="HDB144" s="343"/>
      <c r="HDC144" s="343"/>
      <c r="HDD144" s="343"/>
      <c r="HDE144" s="343"/>
      <c r="HDF144" s="343"/>
      <c r="HDG144" s="343"/>
      <c r="HDH144" s="343"/>
      <c r="HDI144" s="343"/>
      <c r="HDJ144" s="343"/>
      <c r="HDK144" s="343"/>
      <c r="HDL144" s="343"/>
      <c r="HDM144" s="343"/>
      <c r="HDN144" s="343"/>
      <c r="HDO144" s="343"/>
      <c r="HDP144" s="343"/>
      <c r="HDQ144" s="343"/>
      <c r="HDR144" s="343"/>
      <c r="HDS144" s="343"/>
      <c r="HDT144" s="343"/>
      <c r="HDU144" s="343"/>
      <c r="HDV144" s="343"/>
      <c r="HDW144" s="343"/>
      <c r="HDX144" s="343"/>
      <c r="HDY144" s="343"/>
      <c r="HDZ144" s="343"/>
      <c r="HEA144" s="343"/>
      <c r="HEB144" s="343"/>
      <c r="HEC144" s="343"/>
      <c r="HED144" s="343"/>
      <c r="HEE144" s="343"/>
      <c r="HEF144" s="343"/>
      <c r="HEG144" s="343"/>
      <c r="HEH144" s="343"/>
      <c r="HEI144" s="343"/>
      <c r="HEJ144" s="343"/>
      <c r="HEK144" s="343"/>
      <c r="HEL144" s="343"/>
      <c r="HEM144" s="343"/>
      <c r="HEN144" s="343"/>
      <c r="HEO144" s="343"/>
      <c r="HEP144" s="343"/>
      <c r="HEQ144" s="343"/>
      <c r="HER144" s="343"/>
      <c r="HES144" s="343"/>
      <c r="HET144" s="343"/>
      <c r="HEU144" s="343"/>
      <c r="HEV144" s="343"/>
      <c r="HEW144" s="343"/>
      <c r="HEX144" s="343"/>
      <c r="HEY144" s="343"/>
      <c r="HEZ144" s="343"/>
      <c r="HFA144" s="343"/>
      <c r="HFB144" s="343"/>
      <c r="HFC144" s="343"/>
      <c r="HFD144" s="343"/>
      <c r="HFE144" s="343"/>
      <c r="HFF144" s="343"/>
      <c r="HFG144" s="343"/>
      <c r="HFH144" s="343"/>
      <c r="HFI144" s="343"/>
      <c r="HFJ144" s="343"/>
      <c r="HFK144" s="343"/>
      <c r="HFL144" s="343"/>
      <c r="HFM144" s="343"/>
      <c r="HFN144" s="343"/>
      <c r="HFO144" s="343"/>
      <c r="HFP144" s="343"/>
      <c r="HFQ144" s="343"/>
      <c r="HFR144" s="343"/>
      <c r="HFS144" s="343"/>
      <c r="HFT144" s="343"/>
      <c r="HFU144" s="343"/>
      <c r="HFV144" s="343"/>
      <c r="HFW144" s="343"/>
      <c r="HFX144" s="343"/>
      <c r="HFY144" s="343"/>
      <c r="HFZ144" s="343"/>
      <c r="HGA144" s="343"/>
      <c r="HGB144" s="343"/>
      <c r="HGC144" s="343"/>
      <c r="HGD144" s="343"/>
      <c r="HGE144" s="343"/>
      <c r="HGF144" s="343"/>
      <c r="HGG144" s="343"/>
      <c r="HGH144" s="343"/>
      <c r="HGI144" s="343"/>
      <c r="HGJ144" s="343"/>
      <c r="HGK144" s="343"/>
      <c r="HGL144" s="343"/>
      <c r="HGM144" s="343"/>
      <c r="HGN144" s="343"/>
      <c r="HGO144" s="343"/>
      <c r="HGP144" s="343"/>
      <c r="HGQ144" s="343"/>
      <c r="HGR144" s="343"/>
      <c r="HGS144" s="343"/>
      <c r="HGT144" s="343"/>
      <c r="HGU144" s="343"/>
      <c r="HGV144" s="343"/>
      <c r="HGW144" s="343"/>
      <c r="HGX144" s="343"/>
      <c r="HGY144" s="343"/>
      <c r="HGZ144" s="343"/>
      <c r="HHA144" s="343"/>
      <c r="HHB144" s="343"/>
      <c r="HHC144" s="343"/>
      <c r="HHD144" s="343"/>
      <c r="HHE144" s="343"/>
      <c r="HHF144" s="343"/>
      <c r="HHG144" s="343"/>
      <c r="HHH144" s="343"/>
      <c r="HHI144" s="343"/>
      <c r="HHJ144" s="343"/>
      <c r="HHK144" s="343"/>
      <c r="HHL144" s="343"/>
      <c r="HHM144" s="343"/>
      <c r="HHN144" s="343"/>
      <c r="HHO144" s="343"/>
      <c r="HHP144" s="343"/>
      <c r="HHQ144" s="343"/>
      <c r="HHR144" s="343"/>
      <c r="HHS144" s="343"/>
      <c r="HHT144" s="343"/>
      <c r="HHU144" s="343"/>
      <c r="HHV144" s="343"/>
      <c r="HHW144" s="343"/>
      <c r="HHX144" s="343"/>
      <c r="HHY144" s="343"/>
      <c r="HHZ144" s="343"/>
      <c r="HIA144" s="343"/>
      <c r="HIB144" s="343"/>
      <c r="HIC144" s="343"/>
      <c r="HID144" s="343"/>
      <c r="HIE144" s="343"/>
      <c r="HIF144" s="343"/>
      <c r="HIG144" s="343"/>
      <c r="HIH144" s="343"/>
      <c r="HII144" s="343"/>
      <c r="HIJ144" s="343"/>
      <c r="HIK144" s="343"/>
      <c r="HIL144" s="343"/>
      <c r="HIM144" s="343"/>
      <c r="HIN144" s="343"/>
      <c r="HIO144" s="343"/>
      <c r="HIP144" s="343"/>
      <c r="HIQ144" s="343"/>
      <c r="HIR144" s="343"/>
      <c r="HIS144" s="343"/>
      <c r="HIT144" s="343"/>
      <c r="HIU144" s="343"/>
      <c r="HIV144" s="343"/>
      <c r="HIW144" s="343"/>
      <c r="HIX144" s="343"/>
      <c r="HIY144" s="343"/>
      <c r="HIZ144" s="343"/>
      <c r="HJA144" s="343"/>
      <c r="HJB144" s="343"/>
      <c r="HJC144" s="343"/>
      <c r="HJD144" s="343"/>
      <c r="HJE144" s="343"/>
      <c r="HJF144" s="343"/>
      <c r="HJG144" s="343"/>
      <c r="HJH144" s="343"/>
      <c r="HJI144" s="343"/>
      <c r="HJJ144" s="343"/>
      <c r="HJK144" s="343"/>
      <c r="HJL144" s="343"/>
      <c r="HJM144" s="343"/>
      <c r="HJN144" s="343"/>
      <c r="HJO144" s="343"/>
      <c r="HJP144" s="343"/>
      <c r="HJQ144" s="343"/>
      <c r="HJR144" s="343"/>
      <c r="HJS144" s="343"/>
      <c r="HJT144" s="343"/>
      <c r="HJU144" s="343"/>
      <c r="HJV144" s="343"/>
      <c r="HJW144" s="343"/>
      <c r="HJX144" s="343"/>
      <c r="HJY144" s="343"/>
      <c r="HJZ144" s="343"/>
      <c r="HKA144" s="343"/>
      <c r="HKB144" s="343"/>
      <c r="HKC144" s="343"/>
      <c r="HKD144" s="343"/>
      <c r="HKE144" s="343"/>
      <c r="HKF144" s="343"/>
      <c r="HKG144" s="343"/>
      <c r="HKH144" s="343"/>
      <c r="HKI144" s="343"/>
      <c r="HKJ144" s="343"/>
      <c r="HKK144" s="343"/>
      <c r="HKL144" s="343"/>
      <c r="HKM144" s="343"/>
      <c r="HKN144" s="343"/>
      <c r="HKO144" s="343"/>
      <c r="HKP144" s="343"/>
      <c r="HKQ144" s="343"/>
      <c r="HKR144" s="343"/>
      <c r="HKS144" s="343"/>
      <c r="HKT144" s="343"/>
      <c r="HKU144" s="343"/>
      <c r="HKV144" s="343"/>
      <c r="HKW144" s="343"/>
      <c r="HKX144" s="343"/>
      <c r="HKY144" s="343"/>
      <c r="HKZ144" s="343"/>
      <c r="HLA144" s="343"/>
      <c r="HLB144" s="343"/>
      <c r="HLC144" s="343"/>
      <c r="HLD144" s="343"/>
      <c r="HLE144" s="343"/>
      <c r="HLF144" s="343"/>
      <c r="HLG144" s="343"/>
      <c r="HLH144" s="343"/>
      <c r="HLI144" s="343"/>
      <c r="HLJ144" s="343"/>
      <c r="HLK144" s="343"/>
      <c r="HLL144" s="343"/>
      <c r="HLM144" s="343"/>
      <c r="HLN144" s="343"/>
      <c r="HLO144" s="343"/>
      <c r="HLP144" s="343"/>
      <c r="HLQ144" s="343"/>
      <c r="HLR144" s="343"/>
      <c r="HLS144" s="343"/>
      <c r="HLT144" s="343"/>
      <c r="HLU144" s="343"/>
      <c r="HLV144" s="343"/>
      <c r="HLW144" s="343"/>
      <c r="HLX144" s="343"/>
      <c r="HLY144" s="343"/>
      <c r="HLZ144" s="343"/>
      <c r="HMA144" s="343"/>
      <c r="HMB144" s="343"/>
      <c r="HMC144" s="343"/>
      <c r="HMD144" s="343"/>
      <c r="HME144" s="343"/>
      <c r="HMF144" s="343"/>
      <c r="HMG144" s="343"/>
      <c r="HMH144" s="343"/>
      <c r="HMI144" s="343"/>
      <c r="HMJ144" s="343"/>
      <c r="HMK144" s="343"/>
      <c r="HML144" s="343"/>
      <c r="HMM144" s="343"/>
      <c r="HMN144" s="343"/>
      <c r="HMO144" s="343"/>
      <c r="HMP144" s="343"/>
      <c r="HMQ144" s="343"/>
      <c r="HMR144" s="343"/>
      <c r="HMS144" s="343"/>
      <c r="HMT144" s="343"/>
      <c r="HMU144" s="343"/>
      <c r="HMV144" s="343"/>
      <c r="HMW144" s="343"/>
      <c r="HMX144" s="343"/>
      <c r="HMY144" s="343"/>
      <c r="HMZ144" s="343"/>
      <c r="HNA144" s="343"/>
      <c r="HNB144" s="343"/>
      <c r="HNC144" s="343"/>
      <c r="HND144" s="343"/>
      <c r="HNE144" s="343"/>
      <c r="HNF144" s="343"/>
      <c r="HNG144" s="343"/>
      <c r="HNH144" s="343"/>
      <c r="HNI144" s="343"/>
      <c r="HNJ144" s="343"/>
      <c r="HNK144" s="343"/>
      <c r="HNL144" s="343"/>
      <c r="HNM144" s="343"/>
      <c r="HNN144" s="343"/>
      <c r="HNO144" s="343"/>
      <c r="HNP144" s="343"/>
      <c r="HNQ144" s="343"/>
      <c r="HNR144" s="343"/>
      <c r="HNS144" s="343"/>
      <c r="HNT144" s="343"/>
      <c r="HNU144" s="343"/>
      <c r="HNV144" s="343"/>
      <c r="HNW144" s="343"/>
      <c r="HNX144" s="343"/>
      <c r="HNY144" s="343"/>
      <c r="HNZ144" s="343"/>
      <c r="HOA144" s="343"/>
      <c r="HOB144" s="343"/>
      <c r="HOC144" s="343"/>
      <c r="HOD144" s="343"/>
      <c r="HOE144" s="343"/>
      <c r="HOF144" s="343"/>
      <c r="HOG144" s="343"/>
      <c r="HOH144" s="343"/>
      <c r="HOI144" s="343"/>
      <c r="HOJ144" s="343"/>
      <c r="HOK144" s="343"/>
      <c r="HOL144" s="343"/>
      <c r="HOM144" s="343"/>
      <c r="HON144" s="343"/>
      <c r="HOO144" s="343"/>
      <c r="HOP144" s="343"/>
      <c r="HOQ144" s="343"/>
      <c r="HOR144" s="343"/>
      <c r="HOS144" s="343"/>
      <c r="HOT144" s="343"/>
      <c r="HOU144" s="343"/>
      <c r="HOV144" s="343"/>
      <c r="HOW144" s="343"/>
      <c r="HOX144" s="343"/>
      <c r="HOY144" s="343"/>
      <c r="HOZ144" s="343"/>
      <c r="HPA144" s="343"/>
      <c r="HPB144" s="343"/>
      <c r="HPC144" s="343"/>
      <c r="HPD144" s="343"/>
      <c r="HPE144" s="343"/>
      <c r="HPF144" s="343"/>
      <c r="HPG144" s="343"/>
      <c r="HPH144" s="343"/>
      <c r="HPI144" s="343"/>
      <c r="HPJ144" s="343"/>
      <c r="HPK144" s="343"/>
      <c r="HPL144" s="343"/>
      <c r="HPM144" s="343"/>
      <c r="HPN144" s="343"/>
      <c r="HPO144" s="343"/>
      <c r="HPP144" s="343"/>
      <c r="HPQ144" s="343"/>
      <c r="HPR144" s="343"/>
      <c r="HPS144" s="343"/>
      <c r="HPT144" s="343"/>
      <c r="HPU144" s="343"/>
      <c r="HPV144" s="343"/>
      <c r="HPW144" s="343"/>
      <c r="HPX144" s="343"/>
      <c r="HPY144" s="343"/>
      <c r="HPZ144" s="343"/>
      <c r="HQA144" s="343"/>
      <c r="HQB144" s="343"/>
      <c r="HQC144" s="343"/>
      <c r="HQD144" s="343"/>
      <c r="HQE144" s="343"/>
      <c r="HQF144" s="343"/>
      <c r="HQG144" s="343"/>
      <c r="HQH144" s="343"/>
      <c r="HQI144" s="343"/>
      <c r="HQJ144" s="343"/>
      <c r="HQK144" s="343"/>
      <c r="HQL144" s="343"/>
      <c r="HQM144" s="343"/>
      <c r="HQN144" s="343"/>
      <c r="HQO144" s="343"/>
      <c r="HQP144" s="343"/>
      <c r="HQQ144" s="343"/>
      <c r="HQR144" s="343"/>
      <c r="HQS144" s="343"/>
      <c r="HQT144" s="343"/>
      <c r="HQU144" s="343"/>
      <c r="HQV144" s="343"/>
      <c r="HQW144" s="343"/>
      <c r="HQX144" s="343"/>
      <c r="HQY144" s="343"/>
      <c r="HQZ144" s="343"/>
      <c r="HRA144" s="343"/>
      <c r="HRB144" s="343"/>
      <c r="HRC144" s="343"/>
      <c r="HRD144" s="343"/>
      <c r="HRE144" s="343"/>
      <c r="HRF144" s="343"/>
      <c r="HRG144" s="343"/>
      <c r="HRH144" s="343"/>
      <c r="HRI144" s="343"/>
      <c r="HRJ144" s="343"/>
      <c r="HRK144" s="343"/>
      <c r="HRL144" s="343"/>
      <c r="HRM144" s="343"/>
      <c r="HRN144" s="343"/>
      <c r="HRO144" s="343"/>
      <c r="HRP144" s="343"/>
      <c r="HRQ144" s="343"/>
      <c r="HRR144" s="343"/>
      <c r="HRS144" s="343"/>
      <c r="HRT144" s="343"/>
      <c r="HRU144" s="343"/>
      <c r="HRV144" s="343"/>
      <c r="HRW144" s="343"/>
      <c r="HRX144" s="343"/>
      <c r="HRY144" s="343"/>
      <c r="HRZ144" s="343"/>
      <c r="HSA144" s="343"/>
      <c r="HSB144" s="343"/>
      <c r="HSC144" s="343"/>
      <c r="HSD144" s="343"/>
      <c r="HSE144" s="343"/>
      <c r="HSF144" s="343"/>
      <c r="HSG144" s="343"/>
      <c r="HSH144" s="343"/>
      <c r="HSI144" s="343"/>
      <c r="HSJ144" s="343"/>
      <c r="HSK144" s="343"/>
      <c r="HSL144" s="343"/>
      <c r="HSM144" s="343"/>
      <c r="HSN144" s="343"/>
      <c r="HSO144" s="343"/>
      <c r="HSP144" s="343"/>
      <c r="HSQ144" s="343"/>
      <c r="HSR144" s="343"/>
      <c r="HSS144" s="343"/>
      <c r="HST144" s="343"/>
      <c r="HSU144" s="343"/>
      <c r="HSV144" s="343"/>
      <c r="HSW144" s="343"/>
      <c r="HSX144" s="343"/>
      <c r="HSY144" s="343"/>
      <c r="HSZ144" s="343"/>
      <c r="HTA144" s="343"/>
      <c r="HTB144" s="343"/>
      <c r="HTC144" s="343"/>
      <c r="HTD144" s="343"/>
      <c r="HTE144" s="343"/>
      <c r="HTF144" s="343"/>
      <c r="HTG144" s="343"/>
      <c r="HTH144" s="343"/>
      <c r="HTI144" s="343"/>
      <c r="HTJ144" s="343"/>
      <c r="HTK144" s="343"/>
      <c r="HTL144" s="343"/>
      <c r="HTM144" s="343"/>
      <c r="HTN144" s="343"/>
      <c r="HTO144" s="343"/>
      <c r="HTP144" s="343"/>
      <c r="HTQ144" s="343"/>
      <c r="HTR144" s="343"/>
      <c r="HTS144" s="343"/>
      <c r="HTT144" s="343"/>
      <c r="HTU144" s="343"/>
      <c r="HTV144" s="343"/>
      <c r="HTW144" s="343"/>
      <c r="HTX144" s="343"/>
      <c r="HTY144" s="343"/>
      <c r="HTZ144" s="343"/>
      <c r="HUA144" s="343"/>
      <c r="HUB144" s="343"/>
      <c r="HUC144" s="343"/>
      <c r="HUD144" s="343"/>
      <c r="HUE144" s="343"/>
      <c r="HUF144" s="343"/>
      <c r="HUG144" s="343"/>
      <c r="HUH144" s="343"/>
      <c r="HUI144" s="343"/>
      <c r="HUJ144" s="343"/>
      <c r="HUK144" s="343"/>
      <c r="HUL144" s="343"/>
      <c r="HUM144" s="343"/>
      <c r="HUN144" s="343"/>
      <c r="HUO144" s="343"/>
      <c r="HUP144" s="343"/>
      <c r="HUQ144" s="343"/>
      <c r="HUR144" s="343"/>
      <c r="HUS144" s="343"/>
      <c r="HUT144" s="343"/>
      <c r="HUU144" s="343"/>
      <c r="HUV144" s="343"/>
      <c r="HUW144" s="343"/>
      <c r="HUX144" s="343"/>
      <c r="HUY144" s="343"/>
      <c r="HUZ144" s="343"/>
      <c r="HVA144" s="343"/>
      <c r="HVB144" s="343"/>
      <c r="HVC144" s="343"/>
      <c r="HVD144" s="343"/>
      <c r="HVE144" s="343"/>
      <c r="HVF144" s="343"/>
      <c r="HVG144" s="343"/>
      <c r="HVH144" s="343"/>
      <c r="HVI144" s="343"/>
      <c r="HVJ144" s="343"/>
      <c r="HVK144" s="343"/>
      <c r="HVL144" s="343"/>
      <c r="HVM144" s="343"/>
      <c r="HVN144" s="343"/>
      <c r="HVO144" s="343"/>
      <c r="HVP144" s="343"/>
      <c r="HVQ144" s="343"/>
      <c r="HVR144" s="343"/>
      <c r="HVS144" s="343"/>
      <c r="HVT144" s="343"/>
      <c r="HVU144" s="343"/>
      <c r="HVV144" s="343"/>
      <c r="HVW144" s="343"/>
      <c r="HVX144" s="343"/>
      <c r="HVY144" s="343"/>
      <c r="HVZ144" s="343"/>
      <c r="HWA144" s="343"/>
      <c r="HWB144" s="343"/>
      <c r="HWC144" s="343"/>
      <c r="HWD144" s="343"/>
      <c r="HWE144" s="343"/>
      <c r="HWF144" s="343"/>
      <c r="HWG144" s="343"/>
      <c r="HWH144" s="343"/>
      <c r="HWI144" s="343"/>
      <c r="HWJ144" s="343"/>
      <c r="HWK144" s="343"/>
      <c r="HWL144" s="343"/>
      <c r="HWM144" s="343"/>
      <c r="HWN144" s="343"/>
      <c r="HWO144" s="343"/>
      <c r="HWP144" s="343"/>
      <c r="HWQ144" s="343"/>
      <c r="HWR144" s="343"/>
      <c r="HWS144" s="343"/>
      <c r="HWT144" s="343"/>
      <c r="HWU144" s="343"/>
      <c r="HWV144" s="343"/>
      <c r="HWW144" s="343"/>
      <c r="HWX144" s="343"/>
      <c r="HWY144" s="343"/>
      <c r="HWZ144" s="343"/>
      <c r="HXA144" s="343"/>
      <c r="HXB144" s="343"/>
      <c r="HXC144" s="343"/>
      <c r="HXD144" s="343"/>
      <c r="HXE144" s="343"/>
      <c r="HXF144" s="343"/>
      <c r="HXG144" s="343"/>
      <c r="HXH144" s="343"/>
      <c r="HXI144" s="343"/>
      <c r="HXJ144" s="343"/>
      <c r="HXK144" s="343"/>
      <c r="HXL144" s="343"/>
      <c r="HXM144" s="343"/>
      <c r="HXN144" s="343"/>
      <c r="HXO144" s="343"/>
      <c r="HXP144" s="343"/>
      <c r="HXQ144" s="343"/>
      <c r="HXR144" s="343"/>
      <c r="HXS144" s="343"/>
      <c r="HXT144" s="343"/>
      <c r="HXU144" s="343"/>
      <c r="HXV144" s="343"/>
      <c r="HXW144" s="343"/>
      <c r="HXX144" s="343"/>
      <c r="HXY144" s="343"/>
      <c r="HXZ144" s="343"/>
      <c r="HYA144" s="343"/>
      <c r="HYB144" s="343"/>
      <c r="HYC144" s="343"/>
      <c r="HYD144" s="343"/>
      <c r="HYE144" s="343"/>
      <c r="HYF144" s="343"/>
      <c r="HYG144" s="343"/>
      <c r="HYH144" s="343"/>
      <c r="HYI144" s="343"/>
      <c r="HYJ144" s="343"/>
      <c r="HYK144" s="343"/>
      <c r="HYL144" s="343"/>
      <c r="HYM144" s="343"/>
      <c r="HYN144" s="343"/>
      <c r="HYO144" s="343"/>
      <c r="HYP144" s="343"/>
      <c r="HYQ144" s="343"/>
      <c r="HYR144" s="343"/>
      <c r="HYS144" s="343"/>
      <c r="HYT144" s="343"/>
      <c r="HYU144" s="343"/>
      <c r="HYV144" s="343"/>
      <c r="HYW144" s="343"/>
      <c r="HYX144" s="343"/>
      <c r="HYY144" s="343"/>
      <c r="HYZ144" s="343"/>
      <c r="HZA144" s="343"/>
      <c r="HZB144" s="343"/>
      <c r="HZC144" s="343"/>
      <c r="HZD144" s="343"/>
      <c r="HZE144" s="343"/>
      <c r="HZF144" s="343"/>
      <c r="HZG144" s="343"/>
      <c r="HZH144" s="343"/>
      <c r="HZI144" s="343"/>
      <c r="HZJ144" s="343"/>
      <c r="HZK144" s="343"/>
      <c r="HZL144" s="343"/>
      <c r="HZM144" s="343"/>
      <c r="HZN144" s="343"/>
      <c r="HZO144" s="343"/>
      <c r="HZP144" s="343"/>
      <c r="HZQ144" s="343"/>
      <c r="HZR144" s="343"/>
      <c r="HZS144" s="343"/>
      <c r="HZT144" s="343"/>
      <c r="HZU144" s="343"/>
      <c r="HZV144" s="343"/>
      <c r="HZW144" s="343"/>
      <c r="HZX144" s="343"/>
      <c r="HZY144" s="343"/>
      <c r="HZZ144" s="343"/>
      <c r="IAA144" s="343"/>
      <c r="IAB144" s="343"/>
      <c r="IAC144" s="343"/>
      <c r="IAD144" s="343"/>
      <c r="IAE144" s="343"/>
      <c r="IAF144" s="343"/>
      <c r="IAG144" s="343"/>
      <c r="IAH144" s="343"/>
      <c r="IAI144" s="343"/>
      <c r="IAJ144" s="343"/>
      <c r="IAK144" s="343"/>
      <c r="IAL144" s="343"/>
      <c r="IAM144" s="343"/>
      <c r="IAN144" s="343"/>
      <c r="IAO144" s="343"/>
      <c r="IAP144" s="343"/>
      <c r="IAQ144" s="343"/>
      <c r="IAR144" s="343"/>
      <c r="IAS144" s="343"/>
      <c r="IAT144" s="343"/>
      <c r="IAU144" s="343"/>
      <c r="IAV144" s="343"/>
      <c r="IAW144" s="343"/>
      <c r="IAX144" s="343"/>
      <c r="IAY144" s="343"/>
      <c r="IAZ144" s="343"/>
      <c r="IBA144" s="343"/>
      <c r="IBB144" s="343"/>
      <c r="IBC144" s="343"/>
      <c r="IBD144" s="343"/>
      <c r="IBE144" s="343"/>
      <c r="IBF144" s="343"/>
      <c r="IBG144" s="343"/>
      <c r="IBH144" s="343"/>
      <c r="IBI144" s="343"/>
      <c r="IBJ144" s="343"/>
      <c r="IBK144" s="343"/>
      <c r="IBL144" s="343"/>
      <c r="IBM144" s="343"/>
      <c r="IBN144" s="343"/>
      <c r="IBO144" s="343"/>
      <c r="IBP144" s="343"/>
      <c r="IBQ144" s="343"/>
      <c r="IBR144" s="343"/>
      <c r="IBS144" s="343"/>
      <c r="IBT144" s="343"/>
      <c r="IBU144" s="343"/>
      <c r="IBV144" s="343"/>
      <c r="IBW144" s="343"/>
      <c r="IBX144" s="343"/>
      <c r="IBY144" s="343"/>
      <c r="IBZ144" s="343"/>
      <c r="ICA144" s="343"/>
      <c r="ICB144" s="343"/>
      <c r="ICC144" s="343"/>
      <c r="ICD144" s="343"/>
      <c r="ICE144" s="343"/>
      <c r="ICF144" s="343"/>
      <c r="ICG144" s="343"/>
      <c r="ICH144" s="343"/>
      <c r="ICI144" s="343"/>
      <c r="ICJ144" s="343"/>
      <c r="ICK144" s="343"/>
      <c r="ICL144" s="343"/>
      <c r="ICM144" s="343"/>
      <c r="ICN144" s="343"/>
      <c r="ICO144" s="343"/>
      <c r="ICP144" s="343"/>
      <c r="ICQ144" s="343"/>
      <c r="ICR144" s="343"/>
      <c r="ICS144" s="343"/>
      <c r="ICT144" s="343"/>
      <c r="ICU144" s="343"/>
      <c r="ICV144" s="343"/>
      <c r="ICW144" s="343"/>
      <c r="ICX144" s="343"/>
      <c r="ICY144" s="343"/>
      <c r="ICZ144" s="343"/>
      <c r="IDA144" s="343"/>
      <c r="IDB144" s="343"/>
      <c r="IDC144" s="343"/>
      <c r="IDD144" s="343"/>
      <c r="IDE144" s="343"/>
      <c r="IDF144" s="343"/>
      <c r="IDG144" s="343"/>
      <c r="IDH144" s="343"/>
      <c r="IDI144" s="343"/>
      <c r="IDJ144" s="343"/>
      <c r="IDK144" s="343"/>
      <c r="IDL144" s="343"/>
      <c r="IDM144" s="343"/>
      <c r="IDN144" s="343"/>
      <c r="IDO144" s="343"/>
      <c r="IDP144" s="343"/>
      <c r="IDQ144" s="343"/>
      <c r="IDR144" s="343"/>
      <c r="IDS144" s="343"/>
      <c r="IDT144" s="343"/>
      <c r="IDU144" s="343"/>
      <c r="IDV144" s="343"/>
      <c r="IDW144" s="343"/>
      <c r="IDX144" s="343"/>
      <c r="IDY144" s="343"/>
      <c r="IDZ144" s="343"/>
      <c r="IEA144" s="343"/>
      <c r="IEB144" s="343"/>
      <c r="IEC144" s="343"/>
      <c r="IED144" s="343"/>
      <c r="IEE144" s="343"/>
      <c r="IEF144" s="343"/>
      <c r="IEG144" s="343"/>
      <c r="IEH144" s="343"/>
      <c r="IEI144" s="343"/>
      <c r="IEJ144" s="343"/>
      <c r="IEK144" s="343"/>
      <c r="IEL144" s="343"/>
      <c r="IEM144" s="343"/>
      <c r="IEN144" s="343"/>
      <c r="IEO144" s="343"/>
      <c r="IEP144" s="343"/>
      <c r="IEQ144" s="343"/>
      <c r="IER144" s="343"/>
      <c r="IES144" s="343"/>
      <c r="IET144" s="343"/>
      <c r="IEU144" s="343"/>
      <c r="IEV144" s="343"/>
      <c r="IEW144" s="343"/>
      <c r="IEX144" s="343"/>
      <c r="IEY144" s="343"/>
      <c r="IEZ144" s="343"/>
      <c r="IFA144" s="343"/>
      <c r="IFB144" s="343"/>
      <c r="IFC144" s="343"/>
      <c r="IFD144" s="343"/>
      <c r="IFE144" s="343"/>
      <c r="IFF144" s="343"/>
      <c r="IFG144" s="343"/>
      <c r="IFH144" s="343"/>
      <c r="IFI144" s="343"/>
      <c r="IFJ144" s="343"/>
      <c r="IFK144" s="343"/>
      <c r="IFL144" s="343"/>
      <c r="IFM144" s="343"/>
      <c r="IFN144" s="343"/>
      <c r="IFO144" s="343"/>
      <c r="IFP144" s="343"/>
      <c r="IFQ144" s="343"/>
      <c r="IFR144" s="343"/>
      <c r="IFS144" s="343"/>
      <c r="IFT144" s="343"/>
      <c r="IFU144" s="343"/>
      <c r="IFV144" s="343"/>
      <c r="IFW144" s="343"/>
      <c r="IFX144" s="343"/>
      <c r="IFY144" s="343"/>
      <c r="IFZ144" s="343"/>
      <c r="IGA144" s="343"/>
      <c r="IGB144" s="343"/>
      <c r="IGC144" s="343"/>
      <c r="IGD144" s="343"/>
      <c r="IGE144" s="343"/>
      <c r="IGF144" s="343"/>
      <c r="IGG144" s="343"/>
      <c r="IGH144" s="343"/>
      <c r="IGI144" s="343"/>
      <c r="IGJ144" s="343"/>
      <c r="IGK144" s="343"/>
      <c r="IGL144" s="343"/>
      <c r="IGM144" s="343"/>
      <c r="IGN144" s="343"/>
      <c r="IGO144" s="343"/>
      <c r="IGP144" s="343"/>
      <c r="IGQ144" s="343"/>
      <c r="IGR144" s="343"/>
      <c r="IGS144" s="343"/>
      <c r="IGT144" s="343"/>
      <c r="IGU144" s="343"/>
      <c r="IGV144" s="343"/>
      <c r="IGW144" s="343"/>
      <c r="IGX144" s="343"/>
      <c r="IGY144" s="343"/>
      <c r="IGZ144" s="343"/>
      <c r="IHA144" s="343"/>
      <c r="IHB144" s="343"/>
      <c r="IHC144" s="343"/>
      <c r="IHD144" s="343"/>
      <c r="IHE144" s="343"/>
      <c r="IHF144" s="343"/>
      <c r="IHG144" s="343"/>
      <c r="IHH144" s="343"/>
      <c r="IHI144" s="343"/>
      <c r="IHJ144" s="343"/>
      <c r="IHK144" s="343"/>
      <c r="IHL144" s="343"/>
      <c r="IHM144" s="343"/>
      <c r="IHN144" s="343"/>
      <c r="IHO144" s="343"/>
      <c r="IHP144" s="343"/>
      <c r="IHQ144" s="343"/>
      <c r="IHR144" s="343"/>
      <c r="IHS144" s="343"/>
      <c r="IHT144" s="343"/>
      <c r="IHU144" s="343"/>
      <c r="IHV144" s="343"/>
      <c r="IHW144" s="343"/>
      <c r="IHX144" s="343"/>
      <c r="IHY144" s="343"/>
      <c r="IHZ144" s="343"/>
      <c r="IIA144" s="343"/>
      <c r="IIB144" s="343"/>
      <c r="IIC144" s="343"/>
      <c r="IID144" s="343"/>
      <c r="IIE144" s="343"/>
      <c r="IIF144" s="343"/>
      <c r="IIG144" s="343"/>
      <c r="IIH144" s="343"/>
      <c r="III144" s="343"/>
      <c r="IIJ144" s="343"/>
      <c r="IIK144" s="343"/>
      <c r="IIL144" s="343"/>
      <c r="IIM144" s="343"/>
      <c r="IIN144" s="343"/>
      <c r="IIO144" s="343"/>
      <c r="IIP144" s="343"/>
      <c r="IIQ144" s="343"/>
      <c r="IIR144" s="343"/>
      <c r="IIS144" s="343"/>
      <c r="IIT144" s="343"/>
      <c r="IIU144" s="343"/>
      <c r="IIV144" s="343"/>
      <c r="IIW144" s="343"/>
      <c r="IIX144" s="343"/>
      <c r="IIY144" s="343"/>
      <c r="IIZ144" s="343"/>
      <c r="IJA144" s="343"/>
      <c r="IJB144" s="343"/>
      <c r="IJC144" s="343"/>
      <c r="IJD144" s="343"/>
      <c r="IJE144" s="343"/>
      <c r="IJF144" s="343"/>
      <c r="IJG144" s="343"/>
      <c r="IJH144" s="343"/>
      <c r="IJI144" s="343"/>
      <c r="IJJ144" s="343"/>
      <c r="IJK144" s="343"/>
      <c r="IJL144" s="343"/>
      <c r="IJM144" s="343"/>
      <c r="IJN144" s="343"/>
      <c r="IJO144" s="343"/>
      <c r="IJP144" s="343"/>
      <c r="IJQ144" s="343"/>
      <c r="IJR144" s="343"/>
      <c r="IJS144" s="343"/>
      <c r="IJT144" s="343"/>
      <c r="IJU144" s="343"/>
      <c r="IJV144" s="343"/>
      <c r="IJW144" s="343"/>
      <c r="IJX144" s="343"/>
      <c r="IJY144" s="343"/>
      <c r="IJZ144" s="343"/>
      <c r="IKA144" s="343"/>
      <c r="IKB144" s="343"/>
      <c r="IKC144" s="343"/>
      <c r="IKD144" s="343"/>
      <c r="IKE144" s="343"/>
      <c r="IKF144" s="343"/>
      <c r="IKG144" s="343"/>
      <c r="IKH144" s="343"/>
      <c r="IKI144" s="343"/>
      <c r="IKJ144" s="343"/>
      <c r="IKK144" s="343"/>
      <c r="IKL144" s="343"/>
      <c r="IKM144" s="343"/>
      <c r="IKN144" s="343"/>
      <c r="IKO144" s="343"/>
      <c r="IKP144" s="343"/>
      <c r="IKQ144" s="343"/>
      <c r="IKR144" s="343"/>
      <c r="IKS144" s="343"/>
      <c r="IKT144" s="343"/>
      <c r="IKU144" s="343"/>
      <c r="IKV144" s="343"/>
      <c r="IKW144" s="343"/>
      <c r="IKX144" s="343"/>
      <c r="IKY144" s="343"/>
      <c r="IKZ144" s="343"/>
      <c r="ILA144" s="343"/>
      <c r="ILB144" s="343"/>
      <c r="ILC144" s="343"/>
      <c r="ILD144" s="343"/>
      <c r="ILE144" s="343"/>
      <c r="ILF144" s="343"/>
      <c r="ILG144" s="343"/>
      <c r="ILH144" s="343"/>
      <c r="ILI144" s="343"/>
      <c r="ILJ144" s="343"/>
      <c r="ILK144" s="343"/>
      <c r="ILL144" s="343"/>
      <c r="ILM144" s="343"/>
      <c r="ILN144" s="343"/>
      <c r="ILO144" s="343"/>
      <c r="ILP144" s="343"/>
      <c r="ILQ144" s="343"/>
      <c r="ILR144" s="343"/>
      <c r="ILS144" s="343"/>
      <c r="ILT144" s="343"/>
      <c r="ILU144" s="343"/>
      <c r="ILV144" s="343"/>
      <c r="ILW144" s="343"/>
      <c r="ILX144" s="343"/>
      <c r="ILY144" s="343"/>
      <c r="ILZ144" s="343"/>
      <c r="IMA144" s="343"/>
      <c r="IMB144" s="343"/>
      <c r="IMC144" s="343"/>
      <c r="IMD144" s="343"/>
      <c r="IME144" s="343"/>
      <c r="IMF144" s="343"/>
      <c r="IMG144" s="343"/>
      <c r="IMH144" s="343"/>
      <c r="IMI144" s="343"/>
      <c r="IMJ144" s="343"/>
      <c r="IMK144" s="343"/>
      <c r="IML144" s="343"/>
      <c r="IMM144" s="343"/>
      <c r="IMN144" s="343"/>
      <c r="IMO144" s="343"/>
      <c r="IMP144" s="343"/>
      <c r="IMQ144" s="343"/>
      <c r="IMR144" s="343"/>
      <c r="IMS144" s="343"/>
      <c r="IMT144" s="343"/>
      <c r="IMU144" s="343"/>
      <c r="IMV144" s="343"/>
      <c r="IMW144" s="343"/>
      <c r="IMX144" s="343"/>
      <c r="IMY144" s="343"/>
      <c r="IMZ144" s="343"/>
      <c r="INA144" s="343"/>
      <c r="INB144" s="343"/>
      <c r="INC144" s="343"/>
      <c r="IND144" s="343"/>
      <c r="INE144" s="343"/>
      <c r="INF144" s="343"/>
      <c r="ING144" s="343"/>
      <c r="INH144" s="343"/>
      <c r="INI144" s="343"/>
      <c r="INJ144" s="343"/>
      <c r="INK144" s="343"/>
      <c r="INL144" s="343"/>
      <c r="INM144" s="343"/>
      <c r="INN144" s="343"/>
      <c r="INO144" s="343"/>
      <c r="INP144" s="343"/>
      <c r="INQ144" s="343"/>
      <c r="INR144" s="343"/>
      <c r="INS144" s="343"/>
      <c r="INT144" s="343"/>
      <c r="INU144" s="343"/>
      <c r="INV144" s="343"/>
      <c r="INW144" s="343"/>
      <c r="INX144" s="343"/>
      <c r="INY144" s="343"/>
      <c r="INZ144" s="343"/>
      <c r="IOA144" s="343"/>
      <c r="IOB144" s="343"/>
      <c r="IOC144" s="343"/>
      <c r="IOD144" s="343"/>
      <c r="IOE144" s="343"/>
      <c r="IOF144" s="343"/>
      <c r="IOG144" s="343"/>
      <c r="IOH144" s="343"/>
      <c r="IOI144" s="343"/>
      <c r="IOJ144" s="343"/>
      <c r="IOK144" s="343"/>
      <c r="IOL144" s="343"/>
      <c r="IOM144" s="343"/>
      <c r="ION144" s="343"/>
      <c r="IOO144" s="343"/>
      <c r="IOP144" s="343"/>
      <c r="IOQ144" s="343"/>
      <c r="IOR144" s="343"/>
      <c r="IOS144" s="343"/>
      <c r="IOT144" s="343"/>
      <c r="IOU144" s="343"/>
      <c r="IOV144" s="343"/>
      <c r="IOW144" s="343"/>
      <c r="IOX144" s="343"/>
      <c r="IOY144" s="343"/>
      <c r="IOZ144" s="343"/>
      <c r="IPA144" s="343"/>
      <c r="IPB144" s="343"/>
      <c r="IPC144" s="343"/>
      <c r="IPD144" s="343"/>
      <c r="IPE144" s="343"/>
      <c r="IPF144" s="343"/>
      <c r="IPG144" s="343"/>
      <c r="IPH144" s="343"/>
      <c r="IPI144" s="343"/>
      <c r="IPJ144" s="343"/>
      <c r="IPK144" s="343"/>
      <c r="IPL144" s="343"/>
      <c r="IPM144" s="343"/>
      <c r="IPN144" s="343"/>
      <c r="IPO144" s="343"/>
      <c r="IPP144" s="343"/>
      <c r="IPQ144" s="343"/>
      <c r="IPR144" s="343"/>
      <c r="IPS144" s="343"/>
      <c r="IPT144" s="343"/>
      <c r="IPU144" s="343"/>
      <c r="IPV144" s="343"/>
      <c r="IPW144" s="343"/>
      <c r="IPX144" s="343"/>
      <c r="IPY144" s="343"/>
      <c r="IPZ144" s="343"/>
      <c r="IQA144" s="343"/>
      <c r="IQB144" s="343"/>
      <c r="IQC144" s="343"/>
      <c r="IQD144" s="343"/>
      <c r="IQE144" s="343"/>
      <c r="IQF144" s="343"/>
      <c r="IQG144" s="343"/>
      <c r="IQH144" s="343"/>
      <c r="IQI144" s="343"/>
      <c r="IQJ144" s="343"/>
      <c r="IQK144" s="343"/>
      <c r="IQL144" s="343"/>
      <c r="IQM144" s="343"/>
      <c r="IQN144" s="343"/>
      <c r="IQO144" s="343"/>
      <c r="IQP144" s="343"/>
      <c r="IQQ144" s="343"/>
      <c r="IQR144" s="343"/>
      <c r="IQS144" s="343"/>
      <c r="IQT144" s="343"/>
      <c r="IQU144" s="343"/>
      <c r="IQV144" s="343"/>
      <c r="IQW144" s="343"/>
      <c r="IQX144" s="343"/>
      <c r="IQY144" s="343"/>
      <c r="IQZ144" s="343"/>
      <c r="IRA144" s="343"/>
      <c r="IRB144" s="343"/>
      <c r="IRC144" s="343"/>
      <c r="IRD144" s="343"/>
      <c r="IRE144" s="343"/>
      <c r="IRF144" s="343"/>
      <c r="IRG144" s="343"/>
      <c r="IRH144" s="343"/>
      <c r="IRI144" s="343"/>
      <c r="IRJ144" s="343"/>
      <c r="IRK144" s="343"/>
      <c r="IRL144" s="343"/>
      <c r="IRM144" s="343"/>
      <c r="IRN144" s="343"/>
      <c r="IRO144" s="343"/>
      <c r="IRP144" s="343"/>
      <c r="IRQ144" s="343"/>
      <c r="IRR144" s="343"/>
      <c r="IRS144" s="343"/>
      <c r="IRT144" s="343"/>
      <c r="IRU144" s="343"/>
      <c r="IRV144" s="343"/>
      <c r="IRW144" s="343"/>
      <c r="IRX144" s="343"/>
      <c r="IRY144" s="343"/>
      <c r="IRZ144" s="343"/>
      <c r="ISA144" s="343"/>
      <c r="ISB144" s="343"/>
      <c r="ISC144" s="343"/>
      <c r="ISD144" s="343"/>
      <c r="ISE144" s="343"/>
      <c r="ISF144" s="343"/>
      <c r="ISG144" s="343"/>
      <c r="ISH144" s="343"/>
      <c r="ISI144" s="343"/>
      <c r="ISJ144" s="343"/>
      <c r="ISK144" s="343"/>
      <c r="ISL144" s="343"/>
      <c r="ISM144" s="343"/>
      <c r="ISN144" s="343"/>
      <c r="ISO144" s="343"/>
      <c r="ISP144" s="343"/>
      <c r="ISQ144" s="343"/>
      <c r="ISR144" s="343"/>
      <c r="ISS144" s="343"/>
      <c r="IST144" s="343"/>
      <c r="ISU144" s="343"/>
      <c r="ISV144" s="343"/>
      <c r="ISW144" s="343"/>
      <c r="ISX144" s="343"/>
      <c r="ISY144" s="343"/>
      <c r="ISZ144" s="343"/>
      <c r="ITA144" s="343"/>
      <c r="ITB144" s="343"/>
      <c r="ITC144" s="343"/>
      <c r="ITD144" s="343"/>
      <c r="ITE144" s="343"/>
      <c r="ITF144" s="343"/>
      <c r="ITG144" s="343"/>
      <c r="ITH144" s="343"/>
      <c r="ITI144" s="343"/>
      <c r="ITJ144" s="343"/>
      <c r="ITK144" s="343"/>
      <c r="ITL144" s="343"/>
      <c r="ITM144" s="343"/>
      <c r="ITN144" s="343"/>
      <c r="ITO144" s="343"/>
      <c r="ITP144" s="343"/>
      <c r="ITQ144" s="343"/>
      <c r="ITR144" s="343"/>
      <c r="ITS144" s="343"/>
      <c r="ITT144" s="343"/>
      <c r="ITU144" s="343"/>
      <c r="ITV144" s="343"/>
      <c r="ITW144" s="343"/>
      <c r="ITX144" s="343"/>
      <c r="ITY144" s="343"/>
      <c r="ITZ144" s="343"/>
      <c r="IUA144" s="343"/>
      <c r="IUB144" s="343"/>
      <c r="IUC144" s="343"/>
      <c r="IUD144" s="343"/>
      <c r="IUE144" s="343"/>
      <c r="IUF144" s="343"/>
      <c r="IUG144" s="343"/>
      <c r="IUH144" s="343"/>
      <c r="IUI144" s="343"/>
      <c r="IUJ144" s="343"/>
      <c r="IUK144" s="343"/>
      <c r="IUL144" s="343"/>
      <c r="IUM144" s="343"/>
      <c r="IUN144" s="343"/>
      <c r="IUO144" s="343"/>
      <c r="IUP144" s="343"/>
      <c r="IUQ144" s="343"/>
      <c r="IUR144" s="343"/>
      <c r="IUS144" s="343"/>
      <c r="IUT144" s="343"/>
      <c r="IUU144" s="343"/>
      <c r="IUV144" s="343"/>
      <c r="IUW144" s="343"/>
      <c r="IUX144" s="343"/>
      <c r="IUY144" s="343"/>
      <c r="IUZ144" s="343"/>
      <c r="IVA144" s="343"/>
      <c r="IVB144" s="343"/>
      <c r="IVC144" s="343"/>
      <c r="IVD144" s="343"/>
      <c r="IVE144" s="343"/>
      <c r="IVF144" s="343"/>
      <c r="IVG144" s="343"/>
      <c r="IVH144" s="343"/>
      <c r="IVI144" s="343"/>
      <c r="IVJ144" s="343"/>
      <c r="IVK144" s="343"/>
      <c r="IVL144" s="343"/>
      <c r="IVM144" s="343"/>
      <c r="IVN144" s="343"/>
      <c r="IVO144" s="343"/>
      <c r="IVP144" s="343"/>
      <c r="IVQ144" s="343"/>
      <c r="IVR144" s="343"/>
      <c r="IVS144" s="343"/>
      <c r="IVT144" s="343"/>
      <c r="IVU144" s="343"/>
      <c r="IVV144" s="343"/>
      <c r="IVW144" s="343"/>
      <c r="IVX144" s="343"/>
      <c r="IVY144" s="343"/>
      <c r="IVZ144" s="343"/>
      <c r="IWA144" s="343"/>
      <c r="IWB144" s="343"/>
      <c r="IWC144" s="343"/>
      <c r="IWD144" s="343"/>
      <c r="IWE144" s="343"/>
      <c r="IWF144" s="343"/>
      <c r="IWG144" s="343"/>
      <c r="IWH144" s="343"/>
      <c r="IWI144" s="343"/>
      <c r="IWJ144" s="343"/>
      <c r="IWK144" s="343"/>
      <c r="IWL144" s="343"/>
      <c r="IWM144" s="343"/>
      <c r="IWN144" s="343"/>
      <c r="IWO144" s="343"/>
      <c r="IWP144" s="343"/>
      <c r="IWQ144" s="343"/>
      <c r="IWR144" s="343"/>
      <c r="IWS144" s="343"/>
      <c r="IWT144" s="343"/>
      <c r="IWU144" s="343"/>
      <c r="IWV144" s="343"/>
      <c r="IWW144" s="343"/>
      <c r="IWX144" s="343"/>
      <c r="IWY144" s="343"/>
      <c r="IWZ144" s="343"/>
      <c r="IXA144" s="343"/>
      <c r="IXB144" s="343"/>
      <c r="IXC144" s="343"/>
      <c r="IXD144" s="343"/>
      <c r="IXE144" s="343"/>
      <c r="IXF144" s="343"/>
      <c r="IXG144" s="343"/>
      <c r="IXH144" s="343"/>
      <c r="IXI144" s="343"/>
      <c r="IXJ144" s="343"/>
      <c r="IXK144" s="343"/>
      <c r="IXL144" s="343"/>
      <c r="IXM144" s="343"/>
      <c r="IXN144" s="343"/>
      <c r="IXO144" s="343"/>
      <c r="IXP144" s="343"/>
      <c r="IXQ144" s="343"/>
      <c r="IXR144" s="343"/>
      <c r="IXS144" s="343"/>
      <c r="IXT144" s="343"/>
      <c r="IXU144" s="343"/>
      <c r="IXV144" s="343"/>
      <c r="IXW144" s="343"/>
      <c r="IXX144" s="343"/>
      <c r="IXY144" s="343"/>
      <c r="IXZ144" s="343"/>
      <c r="IYA144" s="343"/>
      <c r="IYB144" s="343"/>
      <c r="IYC144" s="343"/>
      <c r="IYD144" s="343"/>
      <c r="IYE144" s="343"/>
      <c r="IYF144" s="343"/>
      <c r="IYG144" s="343"/>
      <c r="IYH144" s="343"/>
      <c r="IYI144" s="343"/>
      <c r="IYJ144" s="343"/>
      <c r="IYK144" s="343"/>
      <c r="IYL144" s="343"/>
      <c r="IYM144" s="343"/>
      <c r="IYN144" s="343"/>
      <c r="IYO144" s="343"/>
      <c r="IYP144" s="343"/>
      <c r="IYQ144" s="343"/>
      <c r="IYR144" s="343"/>
      <c r="IYS144" s="343"/>
      <c r="IYT144" s="343"/>
      <c r="IYU144" s="343"/>
      <c r="IYV144" s="343"/>
      <c r="IYW144" s="343"/>
      <c r="IYX144" s="343"/>
      <c r="IYY144" s="343"/>
      <c r="IYZ144" s="343"/>
      <c r="IZA144" s="343"/>
      <c r="IZB144" s="343"/>
      <c r="IZC144" s="343"/>
      <c r="IZD144" s="343"/>
      <c r="IZE144" s="343"/>
      <c r="IZF144" s="343"/>
      <c r="IZG144" s="343"/>
      <c r="IZH144" s="343"/>
      <c r="IZI144" s="343"/>
      <c r="IZJ144" s="343"/>
      <c r="IZK144" s="343"/>
      <c r="IZL144" s="343"/>
      <c r="IZM144" s="343"/>
      <c r="IZN144" s="343"/>
      <c r="IZO144" s="343"/>
      <c r="IZP144" s="343"/>
      <c r="IZQ144" s="343"/>
      <c r="IZR144" s="343"/>
      <c r="IZS144" s="343"/>
      <c r="IZT144" s="343"/>
      <c r="IZU144" s="343"/>
      <c r="IZV144" s="343"/>
      <c r="IZW144" s="343"/>
      <c r="IZX144" s="343"/>
      <c r="IZY144" s="343"/>
      <c r="IZZ144" s="343"/>
      <c r="JAA144" s="343"/>
      <c r="JAB144" s="343"/>
      <c r="JAC144" s="343"/>
      <c r="JAD144" s="343"/>
      <c r="JAE144" s="343"/>
      <c r="JAF144" s="343"/>
      <c r="JAG144" s="343"/>
      <c r="JAH144" s="343"/>
      <c r="JAI144" s="343"/>
      <c r="JAJ144" s="343"/>
      <c r="JAK144" s="343"/>
      <c r="JAL144" s="343"/>
      <c r="JAM144" s="343"/>
      <c r="JAN144" s="343"/>
      <c r="JAO144" s="343"/>
      <c r="JAP144" s="343"/>
      <c r="JAQ144" s="343"/>
      <c r="JAR144" s="343"/>
      <c r="JAS144" s="343"/>
      <c r="JAT144" s="343"/>
      <c r="JAU144" s="343"/>
      <c r="JAV144" s="343"/>
      <c r="JAW144" s="343"/>
      <c r="JAX144" s="343"/>
      <c r="JAY144" s="343"/>
      <c r="JAZ144" s="343"/>
      <c r="JBA144" s="343"/>
      <c r="JBB144" s="343"/>
      <c r="JBC144" s="343"/>
      <c r="JBD144" s="343"/>
      <c r="JBE144" s="343"/>
      <c r="JBF144" s="343"/>
      <c r="JBG144" s="343"/>
      <c r="JBH144" s="343"/>
      <c r="JBI144" s="343"/>
      <c r="JBJ144" s="343"/>
      <c r="JBK144" s="343"/>
      <c r="JBL144" s="343"/>
      <c r="JBM144" s="343"/>
      <c r="JBN144" s="343"/>
      <c r="JBO144" s="343"/>
      <c r="JBP144" s="343"/>
      <c r="JBQ144" s="343"/>
      <c r="JBR144" s="343"/>
      <c r="JBS144" s="343"/>
      <c r="JBT144" s="343"/>
      <c r="JBU144" s="343"/>
      <c r="JBV144" s="343"/>
      <c r="JBW144" s="343"/>
      <c r="JBX144" s="343"/>
      <c r="JBY144" s="343"/>
      <c r="JBZ144" s="343"/>
      <c r="JCA144" s="343"/>
      <c r="JCB144" s="343"/>
      <c r="JCC144" s="343"/>
      <c r="JCD144" s="343"/>
      <c r="JCE144" s="343"/>
      <c r="JCF144" s="343"/>
      <c r="JCG144" s="343"/>
      <c r="JCH144" s="343"/>
      <c r="JCI144" s="343"/>
      <c r="JCJ144" s="343"/>
      <c r="JCK144" s="343"/>
      <c r="JCL144" s="343"/>
      <c r="JCM144" s="343"/>
      <c r="JCN144" s="343"/>
      <c r="JCO144" s="343"/>
      <c r="JCP144" s="343"/>
      <c r="JCQ144" s="343"/>
      <c r="JCR144" s="343"/>
      <c r="JCS144" s="343"/>
      <c r="JCT144" s="343"/>
      <c r="JCU144" s="343"/>
      <c r="JCV144" s="343"/>
      <c r="JCW144" s="343"/>
      <c r="JCX144" s="343"/>
      <c r="JCY144" s="343"/>
      <c r="JCZ144" s="343"/>
      <c r="JDA144" s="343"/>
      <c r="JDB144" s="343"/>
      <c r="JDC144" s="343"/>
      <c r="JDD144" s="343"/>
      <c r="JDE144" s="343"/>
      <c r="JDF144" s="343"/>
      <c r="JDG144" s="343"/>
      <c r="JDH144" s="343"/>
      <c r="JDI144" s="343"/>
      <c r="JDJ144" s="343"/>
      <c r="JDK144" s="343"/>
      <c r="JDL144" s="343"/>
      <c r="JDM144" s="343"/>
      <c r="JDN144" s="343"/>
      <c r="JDO144" s="343"/>
      <c r="JDP144" s="343"/>
      <c r="JDQ144" s="343"/>
      <c r="JDR144" s="343"/>
      <c r="JDS144" s="343"/>
      <c r="JDT144" s="343"/>
      <c r="JDU144" s="343"/>
      <c r="JDV144" s="343"/>
      <c r="JDW144" s="343"/>
      <c r="JDX144" s="343"/>
      <c r="JDY144" s="343"/>
      <c r="JDZ144" s="343"/>
      <c r="JEA144" s="343"/>
      <c r="JEB144" s="343"/>
      <c r="JEC144" s="343"/>
      <c r="JED144" s="343"/>
      <c r="JEE144" s="343"/>
      <c r="JEF144" s="343"/>
      <c r="JEG144" s="343"/>
      <c r="JEH144" s="343"/>
      <c r="JEI144" s="343"/>
      <c r="JEJ144" s="343"/>
      <c r="JEK144" s="343"/>
      <c r="JEL144" s="343"/>
      <c r="JEM144" s="343"/>
      <c r="JEN144" s="343"/>
      <c r="JEO144" s="343"/>
      <c r="JEP144" s="343"/>
      <c r="JEQ144" s="343"/>
      <c r="JER144" s="343"/>
      <c r="JES144" s="343"/>
      <c r="JET144" s="343"/>
      <c r="JEU144" s="343"/>
      <c r="JEV144" s="343"/>
      <c r="JEW144" s="343"/>
      <c r="JEX144" s="343"/>
      <c r="JEY144" s="343"/>
      <c r="JEZ144" s="343"/>
      <c r="JFA144" s="343"/>
      <c r="JFB144" s="343"/>
      <c r="JFC144" s="343"/>
      <c r="JFD144" s="343"/>
      <c r="JFE144" s="343"/>
      <c r="JFF144" s="343"/>
      <c r="JFG144" s="343"/>
      <c r="JFH144" s="343"/>
      <c r="JFI144" s="343"/>
      <c r="JFJ144" s="343"/>
      <c r="JFK144" s="343"/>
      <c r="JFL144" s="343"/>
      <c r="JFM144" s="343"/>
      <c r="JFN144" s="343"/>
      <c r="JFO144" s="343"/>
      <c r="JFP144" s="343"/>
      <c r="JFQ144" s="343"/>
      <c r="JFR144" s="343"/>
      <c r="JFS144" s="343"/>
      <c r="JFT144" s="343"/>
      <c r="JFU144" s="343"/>
      <c r="JFV144" s="343"/>
      <c r="JFW144" s="343"/>
      <c r="JFX144" s="343"/>
      <c r="JFY144" s="343"/>
      <c r="JFZ144" s="343"/>
      <c r="JGA144" s="343"/>
      <c r="JGB144" s="343"/>
      <c r="JGC144" s="343"/>
      <c r="JGD144" s="343"/>
      <c r="JGE144" s="343"/>
      <c r="JGF144" s="343"/>
      <c r="JGG144" s="343"/>
      <c r="JGH144" s="343"/>
      <c r="JGI144" s="343"/>
      <c r="JGJ144" s="343"/>
      <c r="JGK144" s="343"/>
      <c r="JGL144" s="343"/>
      <c r="JGM144" s="343"/>
      <c r="JGN144" s="343"/>
      <c r="JGO144" s="343"/>
      <c r="JGP144" s="343"/>
      <c r="JGQ144" s="343"/>
      <c r="JGR144" s="343"/>
      <c r="JGS144" s="343"/>
      <c r="JGT144" s="343"/>
      <c r="JGU144" s="343"/>
      <c r="JGV144" s="343"/>
      <c r="JGW144" s="343"/>
      <c r="JGX144" s="343"/>
      <c r="JGY144" s="343"/>
      <c r="JGZ144" s="343"/>
      <c r="JHA144" s="343"/>
      <c r="JHB144" s="343"/>
      <c r="JHC144" s="343"/>
      <c r="JHD144" s="343"/>
      <c r="JHE144" s="343"/>
      <c r="JHF144" s="343"/>
      <c r="JHG144" s="343"/>
      <c r="JHH144" s="343"/>
      <c r="JHI144" s="343"/>
      <c r="JHJ144" s="343"/>
      <c r="JHK144" s="343"/>
      <c r="JHL144" s="343"/>
      <c r="JHM144" s="343"/>
      <c r="JHN144" s="343"/>
      <c r="JHO144" s="343"/>
      <c r="JHP144" s="343"/>
      <c r="JHQ144" s="343"/>
      <c r="JHR144" s="343"/>
      <c r="JHS144" s="343"/>
      <c r="JHT144" s="343"/>
      <c r="JHU144" s="343"/>
      <c r="JHV144" s="343"/>
      <c r="JHW144" s="343"/>
      <c r="JHX144" s="343"/>
      <c r="JHY144" s="343"/>
      <c r="JHZ144" s="343"/>
      <c r="JIA144" s="343"/>
      <c r="JIB144" s="343"/>
      <c r="JIC144" s="343"/>
      <c r="JID144" s="343"/>
      <c r="JIE144" s="343"/>
      <c r="JIF144" s="343"/>
      <c r="JIG144" s="343"/>
      <c r="JIH144" s="343"/>
      <c r="JII144" s="343"/>
      <c r="JIJ144" s="343"/>
      <c r="JIK144" s="343"/>
      <c r="JIL144" s="343"/>
      <c r="JIM144" s="343"/>
      <c r="JIN144" s="343"/>
      <c r="JIO144" s="343"/>
      <c r="JIP144" s="343"/>
      <c r="JIQ144" s="343"/>
      <c r="JIR144" s="343"/>
      <c r="JIS144" s="343"/>
      <c r="JIT144" s="343"/>
      <c r="JIU144" s="343"/>
      <c r="JIV144" s="343"/>
      <c r="JIW144" s="343"/>
      <c r="JIX144" s="343"/>
      <c r="JIY144" s="343"/>
      <c r="JIZ144" s="343"/>
      <c r="JJA144" s="343"/>
      <c r="JJB144" s="343"/>
      <c r="JJC144" s="343"/>
      <c r="JJD144" s="343"/>
      <c r="JJE144" s="343"/>
      <c r="JJF144" s="343"/>
      <c r="JJG144" s="343"/>
      <c r="JJH144" s="343"/>
      <c r="JJI144" s="343"/>
      <c r="JJJ144" s="343"/>
      <c r="JJK144" s="343"/>
      <c r="JJL144" s="343"/>
      <c r="JJM144" s="343"/>
      <c r="JJN144" s="343"/>
      <c r="JJO144" s="343"/>
      <c r="JJP144" s="343"/>
      <c r="JJQ144" s="343"/>
      <c r="JJR144" s="343"/>
      <c r="JJS144" s="343"/>
      <c r="JJT144" s="343"/>
      <c r="JJU144" s="343"/>
      <c r="JJV144" s="343"/>
      <c r="JJW144" s="343"/>
      <c r="JJX144" s="343"/>
      <c r="JJY144" s="343"/>
      <c r="JJZ144" s="343"/>
      <c r="JKA144" s="343"/>
      <c r="JKB144" s="343"/>
      <c r="JKC144" s="343"/>
      <c r="JKD144" s="343"/>
      <c r="JKE144" s="343"/>
      <c r="JKF144" s="343"/>
      <c r="JKG144" s="343"/>
      <c r="JKH144" s="343"/>
      <c r="JKI144" s="343"/>
      <c r="JKJ144" s="343"/>
      <c r="JKK144" s="343"/>
      <c r="JKL144" s="343"/>
      <c r="JKM144" s="343"/>
      <c r="JKN144" s="343"/>
      <c r="JKO144" s="343"/>
      <c r="JKP144" s="343"/>
      <c r="JKQ144" s="343"/>
      <c r="JKR144" s="343"/>
      <c r="JKS144" s="343"/>
      <c r="JKT144" s="343"/>
      <c r="JKU144" s="343"/>
      <c r="JKV144" s="343"/>
      <c r="JKW144" s="343"/>
      <c r="JKX144" s="343"/>
      <c r="JKY144" s="343"/>
      <c r="JKZ144" s="343"/>
      <c r="JLA144" s="343"/>
      <c r="JLB144" s="343"/>
      <c r="JLC144" s="343"/>
      <c r="JLD144" s="343"/>
      <c r="JLE144" s="343"/>
      <c r="JLF144" s="343"/>
      <c r="JLG144" s="343"/>
      <c r="JLH144" s="343"/>
      <c r="JLI144" s="343"/>
      <c r="JLJ144" s="343"/>
      <c r="JLK144" s="343"/>
      <c r="JLL144" s="343"/>
      <c r="JLM144" s="343"/>
      <c r="JLN144" s="343"/>
      <c r="JLO144" s="343"/>
      <c r="JLP144" s="343"/>
      <c r="JLQ144" s="343"/>
      <c r="JLR144" s="343"/>
      <c r="JLS144" s="343"/>
      <c r="JLT144" s="343"/>
      <c r="JLU144" s="343"/>
      <c r="JLV144" s="343"/>
      <c r="JLW144" s="343"/>
      <c r="JLX144" s="343"/>
      <c r="JLY144" s="343"/>
      <c r="JLZ144" s="343"/>
      <c r="JMA144" s="343"/>
      <c r="JMB144" s="343"/>
      <c r="JMC144" s="343"/>
      <c r="JMD144" s="343"/>
      <c r="JME144" s="343"/>
      <c r="JMF144" s="343"/>
      <c r="JMG144" s="343"/>
      <c r="JMH144" s="343"/>
      <c r="JMI144" s="343"/>
      <c r="JMJ144" s="343"/>
      <c r="JMK144" s="343"/>
      <c r="JML144" s="343"/>
      <c r="JMM144" s="343"/>
      <c r="JMN144" s="343"/>
      <c r="JMO144" s="343"/>
      <c r="JMP144" s="343"/>
      <c r="JMQ144" s="343"/>
      <c r="JMR144" s="343"/>
      <c r="JMS144" s="343"/>
      <c r="JMT144" s="343"/>
      <c r="JMU144" s="343"/>
      <c r="JMV144" s="343"/>
      <c r="JMW144" s="343"/>
      <c r="JMX144" s="343"/>
      <c r="JMY144" s="343"/>
      <c r="JMZ144" s="343"/>
      <c r="JNA144" s="343"/>
      <c r="JNB144" s="343"/>
      <c r="JNC144" s="343"/>
      <c r="JND144" s="343"/>
      <c r="JNE144" s="343"/>
      <c r="JNF144" s="343"/>
      <c r="JNG144" s="343"/>
      <c r="JNH144" s="343"/>
      <c r="JNI144" s="343"/>
      <c r="JNJ144" s="343"/>
      <c r="JNK144" s="343"/>
      <c r="JNL144" s="343"/>
      <c r="JNM144" s="343"/>
      <c r="JNN144" s="343"/>
      <c r="JNO144" s="343"/>
      <c r="JNP144" s="343"/>
      <c r="JNQ144" s="343"/>
      <c r="JNR144" s="343"/>
      <c r="JNS144" s="343"/>
      <c r="JNT144" s="343"/>
      <c r="JNU144" s="343"/>
      <c r="JNV144" s="343"/>
      <c r="JNW144" s="343"/>
      <c r="JNX144" s="343"/>
      <c r="JNY144" s="343"/>
      <c r="JNZ144" s="343"/>
      <c r="JOA144" s="343"/>
      <c r="JOB144" s="343"/>
      <c r="JOC144" s="343"/>
      <c r="JOD144" s="343"/>
      <c r="JOE144" s="343"/>
      <c r="JOF144" s="343"/>
      <c r="JOG144" s="343"/>
      <c r="JOH144" s="343"/>
      <c r="JOI144" s="343"/>
      <c r="JOJ144" s="343"/>
      <c r="JOK144" s="343"/>
      <c r="JOL144" s="343"/>
      <c r="JOM144" s="343"/>
      <c r="JON144" s="343"/>
      <c r="JOO144" s="343"/>
      <c r="JOP144" s="343"/>
      <c r="JOQ144" s="343"/>
      <c r="JOR144" s="343"/>
      <c r="JOS144" s="343"/>
      <c r="JOT144" s="343"/>
      <c r="JOU144" s="343"/>
      <c r="JOV144" s="343"/>
      <c r="JOW144" s="343"/>
      <c r="JOX144" s="343"/>
      <c r="JOY144" s="343"/>
      <c r="JOZ144" s="343"/>
      <c r="JPA144" s="343"/>
      <c r="JPB144" s="343"/>
      <c r="JPC144" s="343"/>
      <c r="JPD144" s="343"/>
      <c r="JPE144" s="343"/>
      <c r="JPF144" s="343"/>
      <c r="JPG144" s="343"/>
      <c r="JPH144" s="343"/>
      <c r="JPI144" s="343"/>
      <c r="JPJ144" s="343"/>
      <c r="JPK144" s="343"/>
      <c r="JPL144" s="343"/>
      <c r="JPM144" s="343"/>
      <c r="JPN144" s="343"/>
      <c r="JPO144" s="343"/>
      <c r="JPP144" s="343"/>
      <c r="JPQ144" s="343"/>
      <c r="JPR144" s="343"/>
      <c r="JPS144" s="343"/>
      <c r="JPT144" s="343"/>
      <c r="JPU144" s="343"/>
      <c r="JPV144" s="343"/>
      <c r="JPW144" s="343"/>
      <c r="JPX144" s="343"/>
      <c r="JPY144" s="343"/>
      <c r="JPZ144" s="343"/>
      <c r="JQA144" s="343"/>
      <c r="JQB144" s="343"/>
      <c r="JQC144" s="343"/>
      <c r="JQD144" s="343"/>
      <c r="JQE144" s="343"/>
      <c r="JQF144" s="343"/>
      <c r="JQG144" s="343"/>
      <c r="JQH144" s="343"/>
      <c r="JQI144" s="343"/>
      <c r="JQJ144" s="343"/>
      <c r="JQK144" s="343"/>
      <c r="JQL144" s="343"/>
      <c r="JQM144" s="343"/>
      <c r="JQN144" s="343"/>
      <c r="JQO144" s="343"/>
      <c r="JQP144" s="343"/>
      <c r="JQQ144" s="343"/>
      <c r="JQR144" s="343"/>
      <c r="JQS144" s="343"/>
      <c r="JQT144" s="343"/>
      <c r="JQU144" s="343"/>
      <c r="JQV144" s="343"/>
      <c r="JQW144" s="343"/>
      <c r="JQX144" s="343"/>
      <c r="JQY144" s="343"/>
      <c r="JQZ144" s="343"/>
      <c r="JRA144" s="343"/>
      <c r="JRB144" s="343"/>
      <c r="JRC144" s="343"/>
      <c r="JRD144" s="343"/>
      <c r="JRE144" s="343"/>
      <c r="JRF144" s="343"/>
      <c r="JRG144" s="343"/>
      <c r="JRH144" s="343"/>
      <c r="JRI144" s="343"/>
      <c r="JRJ144" s="343"/>
      <c r="JRK144" s="343"/>
      <c r="JRL144" s="343"/>
      <c r="JRM144" s="343"/>
      <c r="JRN144" s="343"/>
      <c r="JRO144" s="343"/>
      <c r="JRP144" s="343"/>
      <c r="JRQ144" s="343"/>
      <c r="JRR144" s="343"/>
      <c r="JRS144" s="343"/>
      <c r="JRT144" s="343"/>
      <c r="JRU144" s="343"/>
      <c r="JRV144" s="343"/>
      <c r="JRW144" s="343"/>
      <c r="JRX144" s="343"/>
      <c r="JRY144" s="343"/>
      <c r="JRZ144" s="343"/>
      <c r="JSA144" s="343"/>
      <c r="JSB144" s="343"/>
      <c r="JSC144" s="343"/>
      <c r="JSD144" s="343"/>
      <c r="JSE144" s="343"/>
      <c r="JSF144" s="343"/>
      <c r="JSG144" s="343"/>
      <c r="JSH144" s="343"/>
      <c r="JSI144" s="343"/>
      <c r="JSJ144" s="343"/>
      <c r="JSK144" s="343"/>
      <c r="JSL144" s="343"/>
      <c r="JSM144" s="343"/>
      <c r="JSN144" s="343"/>
      <c r="JSO144" s="343"/>
      <c r="JSP144" s="343"/>
      <c r="JSQ144" s="343"/>
      <c r="JSR144" s="343"/>
      <c r="JSS144" s="343"/>
      <c r="JST144" s="343"/>
      <c r="JSU144" s="343"/>
      <c r="JSV144" s="343"/>
      <c r="JSW144" s="343"/>
      <c r="JSX144" s="343"/>
      <c r="JSY144" s="343"/>
      <c r="JSZ144" s="343"/>
      <c r="JTA144" s="343"/>
      <c r="JTB144" s="343"/>
      <c r="JTC144" s="343"/>
      <c r="JTD144" s="343"/>
      <c r="JTE144" s="343"/>
      <c r="JTF144" s="343"/>
      <c r="JTG144" s="343"/>
      <c r="JTH144" s="343"/>
      <c r="JTI144" s="343"/>
      <c r="JTJ144" s="343"/>
      <c r="JTK144" s="343"/>
      <c r="JTL144" s="343"/>
      <c r="JTM144" s="343"/>
      <c r="JTN144" s="343"/>
      <c r="JTO144" s="343"/>
      <c r="JTP144" s="343"/>
      <c r="JTQ144" s="343"/>
      <c r="JTR144" s="343"/>
      <c r="JTS144" s="343"/>
      <c r="JTT144" s="343"/>
      <c r="JTU144" s="343"/>
      <c r="JTV144" s="343"/>
      <c r="JTW144" s="343"/>
      <c r="JTX144" s="343"/>
      <c r="JTY144" s="343"/>
      <c r="JTZ144" s="343"/>
      <c r="JUA144" s="343"/>
      <c r="JUB144" s="343"/>
      <c r="JUC144" s="343"/>
      <c r="JUD144" s="343"/>
      <c r="JUE144" s="343"/>
      <c r="JUF144" s="343"/>
      <c r="JUG144" s="343"/>
      <c r="JUH144" s="343"/>
      <c r="JUI144" s="343"/>
      <c r="JUJ144" s="343"/>
      <c r="JUK144" s="343"/>
      <c r="JUL144" s="343"/>
      <c r="JUM144" s="343"/>
      <c r="JUN144" s="343"/>
      <c r="JUO144" s="343"/>
      <c r="JUP144" s="343"/>
      <c r="JUQ144" s="343"/>
      <c r="JUR144" s="343"/>
      <c r="JUS144" s="343"/>
      <c r="JUT144" s="343"/>
      <c r="JUU144" s="343"/>
      <c r="JUV144" s="343"/>
      <c r="JUW144" s="343"/>
      <c r="JUX144" s="343"/>
      <c r="JUY144" s="343"/>
      <c r="JUZ144" s="343"/>
      <c r="JVA144" s="343"/>
      <c r="JVB144" s="343"/>
      <c r="JVC144" s="343"/>
      <c r="JVD144" s="343"/>
      <c r="JVE144" s="343"/>
      <c r="JVF144" s="343"/>
      <c r="JVG144" s="343"/>
      <c r="JVH144" s="343"/>
      <c r="JVI144" s="343"/>
      <c r="JVJ144" s="343"/>
      <c r="JVK144" s="343"/>
      <c r="JVL144" s="343"/>
      <c r="JVM144" s="343"/>
      <c r="JVN144" s="343"/>
      <c r="JVO144" s="343"/>
      <c r="JVP144" s="343"/>
      <c r="JVQ144" s="343"/>
      <c r="JVR144" s="343"/>
      <c r="JVS144" s="343"/>
      <c r="JVT144" s="343"/>
      <c r="JVU144" s="343"/>
      <c r="JVV144" s="343"/>
      <c r="JVW144" s="343"/>
      <c r="JVX144" s="343"/>
      <c r="JVY144" s="343"/>
      <c r="JVZ144" s="343"/>
      <c r="JWA144" s="343"/>
      <c r="JWB144" s="343"/>
      <c r="JWC144" s="343"/>
      <c r="JWD144" s="343"/>
      <c r="JWE144" s="343"/>
      <c r="JWF144" s="343"/>
      <c r="JWG144" s="343"/>
      <c r="JWH144" s="343"/>
      <c r="JWI144" s="343"/>
      <c r="JWJ144" s="343"/>
      <c r="JWK144" s="343"/>
      <c r="JWL144" s="343"/>
      <c r="JWM144" s="343"/>
      <c r="JWN144" s="343"/>
      <c r="JWO144" s="343"/>
      <c r="JWP144" s="343"/>
      <c r="JWQ144" s="343"/>
      <c r="JWR144" s="343"/>
      <c r="JWS144" s="343"/>
      <c r="JWT144" s="343"/>
      <c r="JWU144" s="343"/>
      <c r="JWV144" s="343"/>
      <c r="JWW144" s="343"/>
      <c r="JWX144" s="343"/>
      <c r="JWY144" s="343"/>
      <c r="JWZ144" s="343"/>
      <c r="JXA144" s="343"/>
      <c r="JXB144" s="343"/>
      <c r="JXC144" s="343"/>
      <c r="JXD144" s="343"/>
      <c r="JXE144" s="343"/>
      <c r="JXF144" s="343"/>
      <c r="JXG144" s="343"/>
      <c r="JXH144" s="343"/>
      <c r="JXI144" s="343"/>
      <c r="JXJ144" s="343"/>
      <c r="JXK144" s="343"/>
      <c r="JXL144" s="343"/>
      <c r="JXM144" s="343"/>
      <c r="JXN144" s="343"/>
      <c r="JXO144" s="343"/>
      <c r="JXP144" s="343"/>
      <c r="JXQ144" s="343"/>
      <c r="JXR144" s="343"/>
      <c r="JXS144" s="343"/>
      <c r="JXT144" s="343"/>
      <c r="JXU144" s="343"/>
      <c r="JXV144" s="343"/>
      <c r="JXW144" s="343"/>
      <c r="JXX144" s="343"/>
      <c r="JXY144" s="343"/>
      <c r="JXZ144" s="343"/>
      <c r="JYA144" s="343"/>
      <c r="JYB144" s="343"/>
      <c r="JYC144" s="343"/>
      <c r="JYD144" s="343"/>
      <c r="JYE144" s="343"/>
      <c r="JYF144" s="343"/>
      <c r="JYG144" s="343"/>
      <c r="JYH144" s="343"/>
      <c r="JYI144" s="343"/>
      <c r="JYJ144" s="343"/>
      <c r="JYK144" s="343"/>
      <c r="JYL144" s="343"/>
      <c r="JYM144" s="343"/>
      <c r="JYN144" s="343"/>
      <c r="JYO144" s="343"/>
      <c r="JYP144" s="343"/>
      <c r="JYQ144" s="343"/>
      <c r="JYR144" s="343"/>
      <c r="JYS144" s="343"/>
      <c r="JYT144" s="343"/>
      <c r="JYU144" s="343"/>
      <c r="JYV144" s="343"/>
      <c r="JYW144" s="343"/>
      <c r="JYX144" s="343"/>
      <c r="JYY144" s="343"/>
      <c r="JYZ144" s="343"/>
      <c r="JZA144" s="343"/>
      <c r="JZB144" s="343"/>
      <c r="JZC144" s="343"/>
      <c r="JZD144" s="343"/>
      <c r="JZE144" s="343"/>
      <c r="JZF144" s="343"/>
      <c r="JZG144" s="343"/>
      <c r="JZH144" s="343"/>
      <c r="JZI144" s="343"/>
      <c r="JZJ144" s="343"/>
      <c r="JZK144" s="343"/>
      <c r="JZL144" s="343"/>
      <c r="JZM144" s="343"/>
      <c r="JZN144" s="343"/>
      <c r="JZO144" s="343"/>
      <c r="JZP144" s="343"/>
      <c r="JZQ144" s="343"/>
      <c r="JZR144" s="343"/>
      <c r="JZS144" s="343"/>
      <c r="JZT144" s="343"/>
      <c r="JZU144" s="343"/>
      <c r="JZV144" s="343"/>
      <c r="JZW144" s="343"/>
      <c r="JZX144" s="343"/>
      <c r="JZY144" s="343"/>
      <c r="JZZ144" s="343"/>
      <c r="KAA144" s="343"/>
      <c r="KAB144" s="343"/>
      <c r="KAC144" s="343"/>
      <c r="KAD144" s="343"/>
      <c r="KAE144" s="343"/>
      <c r="KAF144" s="343"/>
      <c r="KAG144" s="343"/>
      <c r="KAH144" s="343"/>
      <c r="KAI144" s="343"/>
      <c r="KAJ144" s="343"/>
      <c r="KAK144" s="343"/>
      <c r="KAL144" s="343"/>
      <c r="KAM144" s="343"/>
      <c r="KAN144" s="343"/>
      <c r="KAO144" s="343"/>
      <c r="KAP144" s="343"/>
      <c r="KAQ144" s="343"/>
      <c r="KAR144" s="343"/>
      <c r="KAS144" s="343"/>
      <c r="KAT144" s="343"/>
      <c r="KAU144" s="343"/>
      <c r="KAV144" s="343"/>
      <c r="KAW144" s="343"/>
      <c r="KAX144" s="343"/>
      <c r="KAY144" s="343"/>
      <c r="KAZ144" s="343"/>
      <c r="KBA144" s="343"/>
      <c r="KBB144" s="343"/>
      <c r="KBC144" s="343"/>
      <c r="KBD144" s="343"/>
      <c r="KBE144" s="343"/>
      <c r="KBF144" s="343"/>
      <c r="KBG144" s="343"/>
      <c r="KBH144" s="343"/>
      <c r="KBI144" s="343"/>
      <c r="KBJ144" s="343"/>
      <c r="KBK144" s="343"/>
      <c r="KBL144" s="343"/>
      <c r="KBM144" s="343"/>
      <c r="KBN144" s="343"/>
      <c r="KBO144" s="343"/>
      <c r="KBP144" s="343"/>
      <c r="KBQ144" s="343"/>
      <c r="KBR144" s="343"/>
      <c r="KBS144" s="343"/>
      <c r="KBT144" s="343"/>
      <c r="KBU144" s="343"/>
      <c r="KBV144" s="343"/>
      <c r="KBW144" s="343"/>
      <c r="KBX144" s="343"/>
      <c r="KBY144" s="343"/>
      <c r="KBZ144" s="343"/>
      <c r="KCA144" s="343"/>
      <c r="KCB144" s="343"/>
      <c r="KCC144" s="343"/>
      <c r="KCD144" s="343"/>
      <c r="KCE144" s="343"/>
      <c r="KCF144" s="343"/>
      <c r="KCG144" s="343"/>
      <c r="KCH144" s="343"/>
      <c r="KCI144" s="343"/>
      <c r="KCJ144" s="343"/>
      <c r="KCK144" s="343"/>
      <c r="KCL144" s="343"/>
      <c r="KCM144" s="343"/>
      <c r="KCN144" s="343"/>
      <c r="KCO144" s="343"/>
      <c r="KCP144" s="343"/>
      <c r="KCQ144" s="343"/>
      <c r="KCR144" s="343"/>
      <c r="KCS144" s="343"/>
      <c r="KCT144" s="343"/>
      <c r="KCU144" s="343"/>
      <c r="KCV144" s="343"/>
      <c r="KCW144" s="343"/>
      <c r="KCX144" s="343"/>
      <c r="KCY144" s="343"/>
      <c r="KCZ144" s="343"/>
      <c r="KDA144" s="343"/>
      <c r="KDB144" s="343"/>
      <c r="KDC144" s="343"/>
      <c r="KDD144" s="343"/>
      <c r="KDE144" s="343"/>
      <c r="KDF144" s="343"/>
      <c r="KDG144" s="343"/>
      <c r="KDH144" s="343"/>
      <c r="KDI144" s="343"/>
      <c r="KDJ144" s="343"/>
      <c r="KDK144" s="343"/>
      <c r="KDL144" s="343"/>
      <c r="KDM144" s="343"/>
      <c r="KDN144" s="343"/>
      <c r="KDO144" s="343"/>
      <c r="KDP144" s="343"/>
      <c r="KDQ144" s="343"/>
      <c r="KDR144" s="343"/>
      <c r="KDS144" s="343"/>
      <c r="KDT144" s="343"/>
      <c r="KDU144" s="343"/>
      <c r="KDV144" s="343"/>
      <c r="KDW144" s="343"/>
      <c r="KDX144" s="343"/>
      <c r="KDY144" s="343"/>
      <c r="KDZ144" s="343"/>
      <c r="KEA144" s="343"/>
      <c r="KEB144" s="343"/>
      <c r="KEC144" s="343"/>
      <c r="KED144" s="343"/>
      <c r="KEE144" s="343"/>
      <c r="KEF144" s="343"/>
      <c r="KEG144" s="343"/>
      <c r="KEH144" s="343"/>
      <c r="KEI144" s="343"/>
      <c r="KEJ144" s="343"/>
      <c r="KEK144" s="343"/>
      <c r="KEL144" s="343"/>
      <c r="KEM144" s="343"/>
      <c r="KEN144" s="343"/>
      <c r="KEO144" s="343"/>
      <c r="KEP144" s="343"/>
      <c r="KEQ144" s="343"/>
      <c r="KER144" s="343"/>
      <c r="KES144" s="343"/>
      <c r="KET144" s="343"/>
      <c r="KEU144" s="343"/>
      <c r="KEV144" s="343"/>
      <c r="KEW144" s="343"/>
      <c r="KEX144" s="343"/>
      <c r="KEY144" s="343"/>
      <c r="KEZ144" s="343"/>
      <c r="KFA144" s="343"/>
      <c r="KFB144" s="343"/>
      <c r="KFC144" s="343"/>
      <c r="KFD144" s="343"/>
      <c r="KFE144" s="343"/>
      <c r="KFF144" s="343"/>
      <c r="KFG144" s="343"/>
      <c r="KFH144" s="343"/>
      <c r="KFI144" s="343"/>
      <c r="KFJ144" s="343"/>
      <c r="KFK144" s="343"/>
      <c r="KFL144" s="343"/>
      <c r="KFM144" s="343"/>
      <c r="KFN144" s="343"/>
      <c r="KFO144" s="343"/>
      <c r="KFP144" s="343"/>
      <c r="KFQ144" s="343"/>
      <c r="KFR144" s="343"/>
      <c r="KFS144" s="343"/>
      <c r="KFT144" s="343"/>
      <c r="KFU144" s="343"/>
      <c r="KFV144" s="343"/>
      <c r="KFW144" s="343"/>
      <c r="KFX144" s="343"/>
      <c r="KFY144" s="343"/>
      <c r="KFZ144" s="343"/>
      <c r="KGA144" s="343"/>
      <c r="KGB144" s="343"/>
      <c r="KGC144" s="343"/>
      <c r="KGD144" s="343"/>
      <c r="KGE144" s="343"/>
      <c r="KGF144" s="343"/>
      <c r="KGG144" s="343"/>
      <c r="KGH144" s="343"/>
      <c r="KGI144" s="343"/>
      <c r="KGJ144" s="343"/>
      <c r="KGK144" s="343"/>
      <c r="KGL144" s="343"/>
      <c r="KGM144" s="343"/>
      <c r="KGN144" s="343"/>
      <c r="KGO144" s="343"/>
      <c r="KGP144" s="343"/>
      <c r="KGQ144" s="343"/>
      <c r="KGR144" s="343"/>
      <c r="KGS144" s="343"/>
      <c r="KGT144" s="343"/>
      <c r="KGU144" s="343"/>
      <c r="KGV144" s="343"/>
      <c r="KGW144" s="343"/>
      <c r="KGX144" s="343"/>
      <c r="KGY144" s="343"/>
      <c r="KGZ144" s="343"/>
      <c r="KHA144" s="343"/>
      <c r="KHB144" s="343"/>
      <c r="KHC144" s="343"/>
      <c r="KHD144" s="343"/>
      <c r="KHE144" s="343"/>
      <c r="KHF144" s="343"/>
      <c r="KHG144" s="343"/>
      <c r="KHH144" s="343"/>
      <c r="KHI144" s="343"/>
      <c r="KHJ144" s="343"/>
      <c r="KHK144" s="343"/>
      <c r="KHL144" s="343"/>
      <c r="KHM144" s="343"/>
      <c r="KHN144" s="343"/>
      <c r="KHO144" s="343"/>
      <c r="KHP144" s="343"/>
      <c r="KHQ144" s="343"/>
      <c r="KHR144" s="343"/>
      <c r="KHS144" s="343"/>
      <c r="KHT144" s="343"/>
      <c r="KHU144" s="343"/>
      <c r="KHV144" s="343"/>
      <c r="KHW144" s="343"/>
      <c r="KHX144" s="343"/>
      <c r="KHY144" s="343"/>
      <c r="KHZ144" s="343"/>
      <c r="KIA144" s="343"/>
      <c r="KIB144" s="343"/>
      <c r="KIC144" s="343"/>
      <c r="KID144" s="343"/>
      <c r="KIE144" s="343"/>
      <c r="KIF144" s="343"/>
      <c r="KIG144" s="343"/>
      <c r="KIH144" s="343"/>
      <c r="KII144" s="343"/>
      <c r="KIJ144" s="343"/>
      <c r="KIK144" s="343"/>
      <c r="KIL144" s="343"/>
      <c r="KIM144" s="343"/>
      <c r="KIN144" s="343"/>
      <c r="KIO144" s="343"/>
      <c r="KIP144" s="343"/>
      <c r="KIQ144" s="343"/>
      <c r="KIR144" s="343"/>
      <c r="KIS144" s="343"/>
      <c r="KIT144" s="343"/>
      <c r="KIU144" s="343"/>
      <c r="KIV144" s="343"/>
      <c r="KIW144" s="343"/>
      <c r="KIX144" s="343"/>
      <c r="KIY144" s="343"/>
      <c r="KIZ144" s="343"/>
      <c r="KJA144" s="343"/>
      <c r="KJB144" s="343"/>
      <c r="KJC144" s="343"/>
      <c r="KJD144" s="343"/>
      <c r="KJE144" s="343"/>
      <c r="KJF144" s="343"/>
      <c r="KJG144" s="343"/>
      <c r="KJH144" s="343"/>
      <c r="KJI144" s="343"/>
      <c r="KJJ144" s="343"/>
      <c r="KJK144" s="343"/>
      <c r="KJL144" s="343"/>
      <c r="KJM144" s="343"/>
      <c r="KJN144" s="343"/>
      <c r="KJO144" s="343"/>
      <c r="KJP144" s="343"/>
      <c r="KJQ144" s="343"/>
      <c r="KJR144" s="343"/>
      <c r="KJS144" s="343"/>
      <c r="KJT144" s="343"/>
      <c r="KJU144" s="343"/>
      <c r="KJV144" s="343"/>
      <c r="KJW144" s="343"/>
      <c r="KJX144" s="343"/>
      <c r="KJY144" s="343"/>
      <c r="KJZ144" s="343"/>
      <c r="KKA144" s="343"/>
      <c r="KKB144" s="343"/>
      <c r="KKC144" s="343"/>
      <c r="KKD144" s="343"/>
      <c r="KKE144" s="343"/>
      <c r="KKF144" s="343"/>
      <c r="KKG144" s="343"/>
      <c r="KKH144" s="343"/>
      <c r="KKI144" s="343"/>
      <c r="KKJ144" s="343"/>
      <c r="KKK144" s="343"/>
      <c r="KKL144" s="343"/>
      <c r="KKM144" s="343"/>
      <c r="KKN144" s="343"/>
      <c r="KKO144" s="343"/>
      <c r="KKP144" s="343"/>
      <c r="KKQ144" s="343"/>
      <c r="KKR144" s="343"/>
      <c r="KKS144" s="343"/>
      <c r="KKT144" s="343"/>
      <c r="KKU144" s="343"/>
      <c r="KKV144" s="343"/>
      <c r="KKW144" s="343"/>
      <c r="KKX144" s="343"/>
      <c r="KKY144" s="343"/>
      <c r="KKZ144" s="343"/>
      <c r="KLA144" s="343"/>
      <c r="KLB144" s="343"/>
      <c r="KLC144" s="343"/>
      <c r="KLD144" s="343"/>
      <c r="KLE144" s="343"/>
      <c r="KLF144" s="343"/>
      <c r="KLG144" s="343"/>
      <c r="KLH144" s="343"/>
      <c r="KLI144" s="343"/>
      <c r="KLJ144" s="343"/>
      <c r="KLK144" s="343"/>
      <c r="KLL144" s="343"/>
      <c r="KLM144" s="343"/>
      <c r="KLN144" s="343"/>
      <c r="KLO144" s="343"/>
      <c r="KLP144" s="343"/>
      <c r="KLQ144" s="343"/>
      <c r="KLR144" s="343"/>
      <c r="KLS144" s="343"/>
      <c r="KLT144" s="343"/>
      <c r="KLU144" s="343"/>
      <c r="KLV144" s="343"/>
      <c r="KLW144" s="343"/>
      <c r="KLX144" s="343"/>
      <c r="KLY144" s="343"/>
      <c r="KLZ144" s="343"/>
      <c r="KMA144" s="343"/>
      <c r="KMB144" s="343"/>
      <c r="KMC144" s="343"/>
      <c r="KMD144" s="343"/>
      <c r="KME144" s="343"/>
      <c r="KMF144" s="343"/>
      <c r="KMG144" s="343"/>
      <c r="KMH144" s="343"/>
      <c r="KMI144" s="343"/>
      <c r="KMJ144" s="343"/>
      <c r="KMK144" s="343"/>
      <c r="KML144" s="343"/>
      <c r="KMM144" s="343"/>
      <c r="KMN144" s="343"/>
      <c r="KMO144" s="343"/>
      <c r="KMP144" s="343"/>
      <c r="KMQ144" s="343"/>
      <c r="KMR144" s="343"/>
      <c r="KMS144" s="343"/>
      <c r="KMT144" s="343"/>
      <c r="KMU144" s="343"/>
      <c r="KMV144" s="343"/>
      <c r="KMW144" s="343"/>
      <c r="KMX144" s="343"/>
      <c r="KMY144" s="343"/>
      <c r="KMZ144" s="343"/>
      <c r="KNA144" s="343"/>
      <c r="KNB144" s="343"/>
      <c r="KNC144" s="343"/>
      <c r="KND144" s="343"/>
      <c r="KNE144" s="343"/>
      <c r="KNF144" s="343"/>
      <c r="KNG144" s="343"/>
      <c r="KNH144" s="343"/>
      <c r="KNI144" s="343"/>
      <c r="KNJ144" s="343"/>
      <c r="KNK144" s="343"/>
      <c r="KNL144" s="343"/>
      <c r="KNM144" s="343"/>
      <c r="KNN144" s="343"/>
      <c r="KNO144" s="343"/>
      <c r="KNP144" s="343"/>
      <c r="KNQ144" s="343"/>
      <c r="KNR144" s="343"/>
      <c r="KNS144" s="343"/>
      <c r="KNT144" s="343"/>
      <c r="KNU144" s="343"/>
      <c r="KNV144" s="343"/>
      <c r="KNW144" s="343"/>
      <c r="KNX144" s="343"/>
      <c r="KNY144" s="343"/>
      <c r="KNZ144" s="343"/>
      <c r="KOA144" s="343"/>
      <c r="KOB144" s="343"/>
      <c r="KOC144" s="343"/>
      <c r="KOD144" s="343"/>
      <c r="KOE144" s="343"/>
      <c r="KOF144" s="343"/>
      <c r="KOG144" s="343"/>
      <c r="KOH144" s="343"/>
      <c r="KOI144" s="343"/>
      <c r="KOJ144" s="343"/>
      <c r="KOK144" s="343"/>
      <c r="KOL144" s="343"/>
      <c r="KOM144" s="343"/>
      <c r="KON144" s="343"/>
      <c r="KOO144" s="343"/>
      <c r="KOP144" s="343"/>
      <c r="KOQ144" s="343"/>
      <c r="KOR144" s="343"/>
      <c r="KOS144" s="343"/>
      <c r="KOT144" s="343"/>
      <c r="KOU144" s="343"/>
      <c r="KOV144" s="343"/>
      <c r="KOW144" s="343"/>
      <c r="KOX144" s="343"/>
      <c r="KOY144" s="343"/>
      <c r="KOZ144" s="343"/>
      <c r="KPA144" s="343"/>
      <c r="KPB144" s="343"/>
      <c r="KPC144" s="343"/>
      <c r="KPD144" s="343"/>
      <c r="KPE144" s="343"/>
      <c r="KPF144" s="343"/>
      <c r="KPG144" s="343"/>
      <c r="KPH144" s="343"/>
      <c r="KPI144" s="343"/>
      <c r="KPJ144" s="343"/>
      <c r="KPK144" s="343"/>
      <c r="KPL144" s="343"/>
      <c r="KPM144" s="343"/>
      <c r="KPN144" s="343"/>
      <c r="KPO144" s="343"/>
      <c r="KPP144" s="343"/>
      <c r="KPQ144" s="343"/>
      <c r="KPR144" s="343"/>
      <c r="KPS144" s="343"/>
      <c r="KPT144" s="343"/>
      <c r="KPU144" s="343"/>
      <c r="KPV144" s="343"/>
      <c r="KPW144" s="343"/>
      <c r="KPX144" s="343"/>
      <c r="KPY144" s="343"/>
      <c r="KPZ144" s="343"/>
      <c r="KQA144" s="343"/>
      <c r="KQB144" s="343"/>
      <c r="KQC144" s="343"/>
      <c r="KQD144" s="343"/>
      <c r="KQE144" s="343"/>
      <c r="KQF144" s="343"/>
      <c r="KQG144" s="343"/>
      <c r="KQH144" s="343"/>
      <c r="KQI144" s="343"/>
      <c r="KQJ144" s="343"/>
      <c r="KQK144" s="343"/>
      <c r="KQL144" s="343"/>
      <c r="KQM144" s="343"/>
      <c r="KQN144" s="343"/>
      <c r="KQO144" s="343"/>
      <c r="KQP144" s="343"/>
      <c r="KQQ144" s="343"/>
      <c r="KQR144" s="343"/>
      <c r="KQS144" s="343"/>
      <c r="KQT144" s="343"/>
      <c r="KQU144" s="343"/>
      <c r="KQV144" s="343"/>
      <c r="KQW144" s="343"/>
      <c r="KQX144" s="343"/>
      <c r="KQY144" s="343"/>
      <c r="KQZ144" s="343"/>
      <c r="KRA144" s="343"/>
      <c r="KRB144" s="343"/>
      <c r="KRC144" s="343"/>
      <c r="KRD144" s="343"/>
      <c r="KRE144" s="343"/>
      <c r="KRF144" s="343"/>
      <c r="KRG144" s="343"/>
      <c r="KRH144" s="343"/>
      <c r="KRI144" s="343"/>
      <c r="KRJ144" s="343"/>
      <c r="KRK144" s="343"/>
      <c r="KRL144" s="343"/>
      <c r="KRM144" s="343"/>
      <c r="KRN144" s="343"/>
      <c r="KRO144" s="343"/>
      <c r="KRP144" s="343"/>
      <c r="KRQ144" s="343"/>
      <c r="KRR144" s="343"/>
      <c r="KRS144" s="343"/>
      <c r="KRT144" s="343"/>
      <c r="KRU144" s="343"/>
      <c r="KRV144" s="343"/>
      <c r="KRW144" s="343"/>
      <c r="KRX144" s="343"/>
      <c r="KRY144" s="343"/>
      <c r="KRZ144" s="343"/>
      <c r="KSA144" s="343"/>
      <c r="KSB144" s="343"/>
      <c r="KSC144" s="343"/>
      <c r="KSD144" s="343"/>
      <c r="KSE144" s="343"/>
      <c r="KSF144" s="343"/>
      <c r="KSG144" s="343"/>
      <c r="KSH144" s="343"/>
      <c r="KSI144" s="343"/>
      <c r="KSJ144" s="343"/>
      <c r="KSK144" s="343"/>
      <c r="KSL144" s="343"/>
      <c r="KSM144" s="343"/>
      <c r="KSN144" s="343"/>
      <c r="KSO144" s="343"/>
      <c r="KSP144" s="343"/>
      <c r="KSQ144" s="343"/>
      <c r="KSR144" s="343"/>
      <c r="KSS144" s="343"/>
      <c r="KST144" s="343"/>
      <c r="KSU144" s="343"/>
      <c r="KSV144" s="343"/>
      <c r="KSW144" s="343"/>
      <c r="KSX144" s="343"/>
      <c r="KSY144" s="343"/>
      <c r="KSZ144" s="343"/>
      <c r="KTA144" s="343"/>
      <c r="KTB144" s="343"/>
      <c r="KTC144" s="343"/>
      <c r="KTD144" s="343"/>
      <c r="KTE144" s="343"/>
      <c r="KTF144" s="343"/>
      <c r="KTG144" s="343"/>
      <c r="KTH144" s="343"/>
      <c r="KTI144" s="343"/>
      <c r="KTJ144" s="343"/>
      <c r="KTK144" s="343"/>
      <c r="KTL144" s="343"/>
      <c r="KTM144" s="343"/>
      <c r="KTN144" s="343"/>
      <c r="KTO144" s="343"/>
      <c r="KTP144" s="343"/>
      <c r="KTQ144" s="343"/>
      <c r="KTR144" s="343"/>
      <c r="KTS144" s="343"/>
      <c r="KTT144" s="343"/>
      <c r="KTU144" s="343"/>
      <c r="KTV144" s="343"/>
      <c r="KTW144" s="343"/>
      <c r="KTX144" s="343"/>
      <c r="KTY144" s="343"/>
      <c r="KTZ144" s="343"/>
      <c r="KUA144" s="343"/>
      <c r="KUB144" s="343"/>
      <c r="KUC144" s="343"/>
      <c r="KUD144" s="343"/>
      <c r="KUE144" s="343"/>
      <c r="KUF144" s="343"/>
      <c r="KUG144" s="343"/>
      <c r="KUH144" s="343"/>
      <c r="KUI144" s="343"/>
      <c r="KUJ144" s="343"/>
      <c r="KUK144" s="343"/>
      <c r="KUL144" s="343"/>
      <c r="KUM144" s="343"/>
      <c r="KUN144" s="343"/>
      <c r="KUO144" s="343"/>
      <c r="KUP144" s="343"/>
      <c r="KUQ144" s="343"/>
      <c r="KUR144" s="343"/>
      <c r="KUS144" s="343"/>
      <c r="KUT144" s="343"/>
      <c r="KUU144" s="343"/>
      <c r="KUV144" s="343"/>
      <c r="KUW144" s="343"/>
      <c r="KUX144" s="343"/>
      <c r="KUY144" s="343"/>
      <c r="KUZ144" s="343"/>
      <c r="KVA144" s="343"/>
      <c r="KVB144" s="343"/>
      <c r="KVC144" s="343"/>
      <c r="KVD144" s="343"/>
      <c r="KVE144" s="343"/>
      <c r="KVF144" s="343"/>
      <c r="KVG144" s="343"/>
      <c r="KVH144" s="343"/>
      <c r="KVI144" s="343"/>
      <c r="KVJ144" s="343"/>
      <c r="KVK144" s="343"/>
      <c r="KVL144" s="343"/>
      <c r="KVM144" s="343"/>
      <c r="KVN144" s="343"/>
      <c r="KVO144" s="343"/>
      <c r="KVP144" s="343"/>
      <c r="KVQ144" s="343"/>
      <c r="KVR144" s="343"/>
      <c r="KVS144" s="343"/>
      <c r="KVT144" s="343"/>
      <c r="KVU144" s="343"/>
      <c r="KVV144" s="343"/>
      <c r="KVW144" s="343"/>
      <c r="KVX144" s="343"/>
      <c r="KVY144" s="343"/>
      <c r="KVZ144" s="343"/>
      <c r="KWA144" s="343"/>
      <c r="KWB144" s="343"/>
      <c r="KWC144" s="343"/>
      <c r="KWD144" s="343"/>
      <c r="KWE144" s="343"/>
      <c r="KWF144" s="343"/>
      <c r="KWG144" s="343"/>
      <c r="KWH144" s="343"/>
      <c r="KWI144" s="343"/>
      <c r="KWJ144" s="343"/>
      <c r="KWK144" s="343"/>
      <c r="KWL144" s="343"/>
      <c r="KWM144" s="343"/>
      <c r="KWN144" s="343"/>
      <c r="KWO144" s="343"/>
      <c r="KWP144" s="343"/>
      <c r="KWQ144" s="343"/>
      <c r="KWR144" s="343"/>
      <c r="KWS144" s="343"/>
      <c r="KWT144" s="343"/>
      <c r="KWU144" s="343"/>
      <c r="KWV144" s="343"/>
      <c r="KWW144" s="343"/>
      <c r="KWX144" s="343"/>
      <c r="KWY144" s="343"/>
      <c r="KWZ144" s="343"/>
      <c r="KXA144" s="343"/>
      <c r="KXB144" s="343"/>
      <c r="KXC144" s="343"/>
      <c r="KXD144" s="343"/>
      <c r="KXE144" s="343"/>
      <c r="KXF144" s="343"/>
      <c r="KXG144" s="343"/>
      <c r="KXH144" s="343"/>
      <c r="KXI144" s="343"/>
      <c r="KXJ144" s="343"/>
      <c r="KXK144" s="343"/>
      <c r="KXL144" s="343"/>
      <c r="KXM144" s="343"/>
      <c r="KXN144" s="343"/>
      <c r="KXO144" s="343"/>
      <c r="KXP144" s="343"/>
      <c r="KXQ144" s="343"/>
      <c r="KXR144" s="343"/>
      <c r="KXS144" s="343"/>
      <c r="KXT144" s="343"/>
      <c r="KXU144" s="343"/>
      <c r="KXV144" s="343"/>
      <c r="KXW144" s="343"/>
      <c r="KXX144" s="343"/>
      <c r="KXY144" s="343"/>
      <c r="KXZ144" s="343"/>
      <c r="KYA144" s="343"/>
      <c r="KYB144" s="343"/>
      <c r="KYC144" s="343"/>
      <c r="KYD144" s="343"/>
      <c r="KYE144" s="343"/>
      <c r="KYF144" s="343"/>
      <c r="KYG144" s="343"/>
      <c r="KYH144" s="343"/>
      <c r="KYI144" s="343"/>
      <c r="KYJ144" s="343"/>
      <c r="KYK144" s="343"/>
      <c r="KYL144" s="343"/>
      <c r="KYM144" s="343"/>
      <c r="KYN144" s="343"/>
      <c r="KYO144" s="343"/>
      <c r="KYP144" s="343"/>
      <c r="KYQ144" s="343"/>
      <c r="KYR144" s="343"/>
      <c r="KYS144" s="343"/>
      <c r="KYT144" s="343"/>
      <c r="KYU144" s="343"/>
      <c r="KYV144" s="343"/>
      <c r="KYW144" s="343"/>
      <c r="KYX144" s="343"/>
      <c r="KYY144" s="343"/>
      <c r="KYZ144" s="343"/>
      <c r="KZA144" s="343"/>
      <c r="KZB144" s="343"/>
      <c r="KZC144" s="343"/>
      <c r="KZD144" s="343"/>
      <c r="KZE144" s="343"/>
      <c r="KZF144" s="343"/>
      <c r="KZG144" s="343"/>
      <c r="KZH144" s="343"/>
      <c r="KZI144" s="343"/>
      <c r="KZJ144" s="343"/>
      <c r="KZK144" s="343"/>
      <c r="KZL144" s="343"/>
      <c r="KZM144" s="343"/>
      <c r="KZN144" s="343"/>
      <c r="KZO144" s="343"/>
      <c r="KZP144" s="343"/>
      <c r="KZQ144" s="343"/>
      <c r="KZR144" s="343"/>
      <c r="KZS144" s="343"/>
      <c r="KZT144" s="343"/>
      <c r="KZU144" s="343"/>
      <c r="KZV144" s="343"/>
      <c r="KZW144" s="343"/>
      <c r="KZX144" s="343"/>
      <c r="KZY144" s="343"/>
      <c r="KZZ144" s="343"/>
      <c r="LAA144" s="343"/>
      <c r="LAB144" s="343"/>
      <c r="LAC144" s="343"/>
      <c r="LAD144" s="343"/>
      <c r="LAE144" s="343"/>
      <c r="LAF144" s="343"/>
      <c r="LAG144" s="343"/>
      <c r="LAH144" s="343"/>
      <c r="LAI144" s="343"/>
      <c r="LAJ144" s="343"/>
      <c r="LAK144" s="343"/>
      <c r="LAL144" s="343"/>
      <c r="LAM144" s="343"/>
      <c r="LAN144" s="343"/>
      <c r="LAO144" s="343"/>
      <c r="LAP144" s="343"/>
      <c r="LAQ144" s="343"/>
      <c r="LAR144" s="343"/>
      <c r="LAS144" s="343"/>
      <c r="LAT144" s="343"/>
      <c r="LAU144" s="343"/>
      <c r="LAV144" s="343"/>
      <c r="LAW144" s="343"/>
      <c r="LAX144" s="343"/>
      <c r="LAY144" s="343"/>
      <c r="LAZ144" s="343"/>
      <c r="LBA144" s="343"/>
      <c r="LBB144" s="343"/>
      <c r="LBC144" s="343"/>
      <c r="LBD144" s="343"/>
      <c r="LBE144" s="343"/>
      <c r="LBF144" s="343"/>
      <c r="LBG144" s="343"/>
      <c r="LBH144" s="343"/>
      <c r="LBI144" s="343"/>
      <c r="LBJ144" s="343"/>
      <c r="LBK144" s="343"/>
      <c r="LBL144" s="343"/>
      <c r="LBM144" s="343"/>
      <c r="LBN144" s="343"/>
      <c r="LBO144" s="343"/>
      <c r="LBP144" s="343"/>
      <c r="LBQ144" s="343"/>
      <c r="LBR144" s="343"/>
      <c r="LBS144" s="343"/>
      <c r="LBT144" s="343"/>
      <c r="LBU144" s="343"/>
      <c r="LBV144" s="343"/>
      <c r="LBW144" s="343"/>
      <c r="LBX144" s="343"/>
      <c r="LBY144" s="343"/>
      <c r="LBZ144" s="343"/>
      <c r="LCA144" s="343"/>
      <c r="LCB144" s="343"/>
      <c r="LCC144" s="343"/>
      <c r="LCD144" s="343"/>
      <c r="LCE144" s="343"/>
      <c r="LCF144" s="343"/>
      <c r="LCG144" s="343"/>
      <c r="LCH144" s="343"/>
      <c r="LCI144" s="343"/>
      <c r="LCJ144" s="343"/>
      <c r="LCK144" s="343"/>
      <c r="LCL144" s="343"/>
      <c r="LCM144" s="343"/>
      <c r="LCN144" s="343"/>
      <c r="LCO144" s="343"/>
      <c r="LCP144" s="343"/>
      <c r="LCQ144" s="343"/>
      <c r="LCR144" s="343"/>
      <c r="LCS144" s="343"/>
      <c r="LCT144" s="343"/>
      <c r="LCU144" s="343"/>
      <c r="LCV144" s="343"/>
      <c r="LCW144" s="343"/>
      <c r="LCX144" s="343"/>
      <c r="LCY144" s="343"/>
      <c r="LCZ144" s="343"/>
      <c r="LDA144" s="343"/>
      <c r="LDB144" s="343"/>
      <c r="LDC144" s="343"/>
      <c r="LDD144" s="343"/>
      <c r="LDE144" s="343"/>
      <c r="LDF144" s="343"/>
      <c r="LDG144" s="343"/>
      <c r="LDH144" s="343"/>
      <c r="LDI144" s="343"/>
      <c r="LDJ144" s="343"/>
      <c r="LDK144" s="343"/>
      <c r="LDL144" s="343"/>
      <c r="LDM144" s="343"/>
      <c r="LDN144" s="343"/>
      <c r="LDO144" s="343"/>
      <c r="LDP144" s="343"/>
      <c r="LDQ144" s="343"/>
      <c r="LDR144" s="343"/>
      <c r="LDS144" s="343"/>
      <c r="LDT144" s="343"/>
      <c r="LDU144" s="343"/>
      <c r="LDV144" s="343"/>
      <c r="LDW144" s="343"/>
      <c r="LDX144" s="343"/>
      <c r="LDY144" s="343"/>
      <c r="LDZ144" s="343"/>
      <c r="LEA144" s="343"/>
      <c r="LEB144" s="343"/>
      <c r="LEC144" s="343"/>
      <c r="LED144" s="343"/>
      <c r="LEE144" s="343"/>
      <c r="LEF144" s="343"/>
      <c r="LEG144" s="343"/>
      <c r="LEH144" s="343"/>
      <c r="LEI144" s="343"/>
      <c r="LEJ144" s="343"/>
      <c r="LEK144" s="343"/>
      <c r="LEL144" s="343"/>
      <c r="LEM144" s="343"/>
      <c r="LEN144" s="343"/>
      <c r="LEO144" s="343"/>
      <c r="LEP144" s="343"/>
      <c r="LEQ144" s="343"/>
      <c r="LER144" s="343"/>
      <c r="LES144" s="343"/>
      <c r="LET144" s="343"/>
      <c r="LEU144" s="343"/>
      <c r="LEV144" s="343"/>
      <c r="LEW144" s="343"/>
      <c r="LEX144" s="343"/>
      <c r="LEY144" s="343"/>
      <c r="LEZ144" s="343"/>
      <c r="LFA144" s="343"/>
      <c r="LFB144" s="343"/>
      <c r="LFC144" s="343"/>
      <c r="LFD144" s="343"/>
      <c r="LFE144" s="343"/>
      <c r="LFF144" s="343"/>
      <c r="LFG144" s="343"/>
      <c r="LFH144" s="343"/>
      <c r="LFI144" s="343"/>
      <c r="LFJ144" s="343"/>
      <c r="LFK144" s="343"/>
      <c r="LFL144" s="343"/>
      <c r="LFM144" s="343"/>
      <c r="LFN144" s="343"/>
      <c r="LFO144" s="343"/>
      <c r="LFP144" s="343"/>
      <c r="LFQ144" s="343"/>
      <c r="LFR144" s="343"/>
      <c r="LFS144" s="343"/>
      <c r="LFT144" s="343"/>
      <c r="LFU144" s="343"/>
      <c r="LFV144" s="343"/>
      <c r="LFW144" s="343"/>
      <c r="LFX144" s="343"/>
      <c r="LFY144" s="343"/>
      <c r="LFZ144" s="343"/>
      <c r="LGA144" s="343"/>
      <c r="LGB144" s="343"/>
      <c r="LGC144" s="343"/>
      <c r="LGD144" s="343"/>
      <c r="LGE144" s="343"/>
      <c r="LGF144" s="343"/>
      <c r="LGG144" s="343"/>
      <c r="LGH144" s="343"/>
      <c r="LGI144" s="343"/>
      <c r="LGJ144" s="343"/>
      <c r="LGK144" s="343"/>
      <c r="LGL144" s="343"/>
      <c r="LGM144" s="343"/>
      <c r="LGN144" s="343"/>
      <c r="LGO144" s="343"/>
      <c r="LGP144" s="343"/>
      <c r="LGQ144" s="343"/>
      <c r="LGR144" s="343"/>
      <c r="LGS144" s="343"/>
      <c r="LGT144" s="343"/>
      <c r="LGU144" s="343"/>
      <c r="LGV144" s="343"/>
      <c r="LGW144" s="343"/>
      <c r="LGX144" s="343"/>
      <c r="LGY144" s="343"/>
      <c r="LGZ144" s="343"/>
      <c r="LHA144" s="343"/>
      <c r="LHB144" s="343"/>
      <c r="LHC144" s="343"/>
      <c r="LHD144" s="343"/>
      <c r="LHE144" s="343"/>
      <c r="LHF144" s="343"/>
      <c r="LHG144" s="343"/>
      <c r="LHH144" s="343"/>
      <c r="LHI144" s="343"/>
      <c r="LHJ144" s="343"/>
      <c r="LHK144" s="343"/>
      <c r="LHL144" s="343"/>
      <c r="LHM144" s="343"/>
      <c r="LHN144" s="343"/>
      <c r="LHO144" s="343"/>
      <c r="LHP144" s="343"/>
      <c r="LHQ144" s="343"/>
      <c r="LHR144" s="343"/>
      <c r="LHS144" s="343"/>
      <c r="LHT144" s="343"/>
      <c r="LHU144" s="343"/>
      <c r="LHV144" s="343"/>
      <c r="LHW144" s="343"/>
      <c r="LHX144" s="343"/>
      <c r="LHY144" s="343"/>
      <c r="LHZ144" s="343"/>
      <c r="LIA144" s="343"/>
      <c r="LIB144" s="343"/>
      <c r="LIC144" s="343"/>
      <c r="LID144" s="343"/>
      <c r="LIE144" s="343"/>
      <c r="LIF144" s="343"/>
      <c r="LIG144" s="343"/>
      <c r="LIH144" s="343"/>
      <c r="LII144" s="343"/>
      <c r="LIJ144" s="343"/>
      <c r="LIK144" s="343"/>
      <c r="LIL144" s="343"/>
      <c r="LIM144" s="343"/>
      <c r="LIN144" s="343"/>
      <c r="LIO144" s="343"/>
      <c r="LIP144" s="343"/>
      <c r="LIQ144" s="343"/>
      <c r="LIR144" s="343"/>
      <c r="LIS144" s="343"/>
      <c r="LIT144" s="343"/>
      <c r="LIU144" s="343"/>
      <c r="LIV144" s="343"/>
      <c r="LIW144" s="343"/>
      <c r="LIX144" s="343"/>
      <c r="LIY144" s="343"/>
      <c r="LIZ144" s="343"/>
      <c r="LJA144" s="343"/>
      <c r="LJB144" s="343"/>
      <c r="LJC144" s="343"/>
      <c r="LJD144" s="343"/>
      <c r="LJE144" s="343"/>
      <c r="LJF144" s="343"/>
      <c r="LJG144" s="343"/>
      <c r="LJH144" s="343"/>
      <c r="LJI144" s="343"/>
      <c r="LJJ144" s="343"/>
      <c r="LJK144" s="343"/>
      <c r="LJL144" s="343"/>
      <c r="LJM144" s="343"/>
      <c r="LJN144" s="343"/>
      <c r="LJO144" s="343"/>
      <c r="LJP144" s="343"/>
      <c r="LJQ144" s="343"/>
      <c r="LJR144" s="343"/>
      <c r="LJS144" s="343"/>
      <c r="LJT144" s="343"/>
      <c r="LJU144" s="343"/>
      <c r="LJV144" s="343"/>
      <c r="LJW144" s="343"/>
      <c r="LJX144" s="343"/>
      <c r="LJY144" s="343"/>
      <c r="LJZ144" s="343"/>
      <c r="LKA144" s="343"/>
      <c r="LKB144" s="343"/>
      <c r="LKC144" s="343"/>
      <c r="LKD144" s="343"/>
      <c r="LKE144" s="343"/>
      <c r="LKF144" s="343"/>
      <c r="LKG144" s="343"/>
      <c r="LKH144" s="343"/>
      <c r="LKI144" s="343"/>
      <c r="LKJ144" s="343"/>
      <c r="LKK144" s="343"/>
      <c r="LKL144" s="343"/>
      <c r="LKM144" s="343"/>
      <c r="LKN144" s="343"/>
      <c r="LKO144" s="343"/>
      <c r="LKP144" s="343"/>
      <c r="LKQ144" s="343"/>
      <c r="LKR144" s="343"/>
      <c r="LKS144" s="343"/>
      <c r="LKT144" s="343"/>
      <c r="LKU144" s="343"/>
      <c r="LKV144" s="343"/>
      <c r="LKW144" s="343"/>
      <c r="LKX144" s="343"/>
      <c r="LKY144" s="343"/>
      <c r="LKZ144" s="343"/>
      <c r="LLA144" s="343"/>
      <c r="LLB144" s="343"/>
      <c r="LLC144" s="343"/>
      <c r="LLD144" s="343"/>
      <c r="LLE144" s="343"/>
      <c r="LLF144" s="343"/>
      <c r="LLG144" s="343"/>
      <c r="LLH144" s="343"/>
      <c r="LLI144" s="343"/>
      <c r="LLJ144" s="343"/>
      <c r="LLK144" s="343"/>
      <c r="LLL144" s="343"/>
      <c r="LLM144" s="343"/>
      <c r="LLN144" s="343"/>
      <c r="LLO144" s="343"/>
      <c r="LLP144" s="343"/>
      <c r="LLQ144" s="343"/>
      <c r="LLR144" s="343"/>
      <c r="LLS144" s="343"/>
      <c r="LLT144" s="343"/>
      <c r="LLU144" s="343"/>
      <c r="LLV144" s="343"/>
      <c r="LLW144" s="343"/>
      <c r="LLX144" s="343"/>
      <c r="LLY144" s="343"/>
      <c r="LLZ144" s="343"/>
      <c r="LMA144" s="343"/>
      <c r="LMB144" s="343"/>
      <c r="LMC144" s="343"/>
      <c r="LMD144" s="343"/>
      <c r="LME144" s="343"/>
      <c r="LMF144" s="343"/>
      <c r="LMG144" s="343"/>
      <c r="LMH144" s="343"/>
      <c r="LMI144" s="343"/>
      <c r="LMJ144" s="343"/>
      <c r="LMK144" s="343"/>
      <c r="LML144" s="343"/>
      <c r="LMM144" s="343"/>
      <c r="LMN144" s="343"/>
      <c r="LMO144" s="343"/>
      <c r="LMP144" s="343"/>
      <c r="LMQ144" s="343"/>
      <c r="LMR144" s="343"/>
      <c r="LMS144" s="343"/>
      <c r="LMT144" s="343"/>
      <c r="LMU144" s="343"/>
      <c r="LMV144" s="343"/>
      <c r="LMW144" s="343"/>
      <c r="LMX144" s="343"/>
      <c r="LMY144" s="343"/>
      <c r="LMZ144" s="343"/>
      <c r="LNA144" s="343"/>
      <c r="LNB144" s="343"/>
      <c r="LNC144" s="343"/>
      <c r="LND144" s="343"/>
      <c r="LNE144" s="343"/>
      <c r="LNF144" s="343"/>
      <c r="LNG144" s="343"/>
      <c r="LNH144" s="343"/>
      <c r="LNI144" s="343"/>
      <c r="LNJ144" s="343"/>
      <c r="LNK144" s="343"/>
      <c r="LNL144" s="343"/>
      <c r="LNM144" s="343"/>
      <c r="LNN144" s="343"/>
      <c r="LNO144" s="343"/>
      <c r="LNP144" s="343"/>
      <c r="LNQ144" s="343"/>
      <c r="LNR144" s="343"/>
      <c r="LNS144" s="343"/>
      <c r="LNT144" s="343"/>
      <c r="LNU144" s="343"/>
      <c r="LNV144" s="343"/>
      <c r="LNW144" s="343"/>
      <c r="LNX144" s="343"/>
      <c r="LNY144" s="343"/>
      <c r="LNZ144" s="343"/>
      <c r="LOA144" s="343"/>
      <c r="LOB144" s="343"/>
      <c r="LOC144" s="343"/>
      <c r="LOD144" s="343"/>
      <c r="LOE144" s="343"/>
      <c r="LOF144" s="343"/>
      <c r="LOG144" s="343"/>
      <c r="LOH144" s="343"/>
      <c r="LOI144" s="343"/>
      <c r="LOJ144" s="343"/>
      <c r="LOK144" s="343"/>
      <c r="LOL144" s="343"/>
      <c r="LOM144" s="343"/>
      <c r="LON144" s="343"/>
      <c r="LOO144" s="343"/>
      <c r="LOP144" s="343"/>
      <c r="LOQ144" s="343"/>
      <c r="LOR144" s="343"/>
      <c r="LOS144" s="343"/>
      <c r="LOT144" s="343"/>
      <c r="LOU144" s="343"/>
      <c r="LOV144" s="343"/>
      <c r="LOW144" s="343"/>
      <c r="LOX144" s="343"/>
      <c r="LOY144" s="343"/>
      <c r="LOZ144" s="343"/>
      <c r="LPA144" s="343"/>
      <c r="LPB144" s="343"/>
      <c r="LPC144" s="343"/>
      <c r="LPD144" s="343"/>
      <c r="LPE144" s="343"/>
      <c r="LPF144" s="343"/>
      <c r="LPG144" s="343"/>
      <c r="LPH144" s="343"/>
      <c r="LPI144" s="343"/>
      <c r="LPJ144" s="343"/>
      <c r="LPK144" s="343"/>
      <c r="LPL144" s="343"/>
      <c r="LPM144" s="343"/>
      <c r="LPN144" s="343"/>
      <c r="LPO144" s="343"/>
      <c r="LPP144" s="343"/>
      <c r="LPQ144" s="343"/>
      <c r="LPR144" s="343"/>
      <c r="LPS144" s="343"/>
      <c r="LPT144" s="343"/>
      <c r="LPU144" s="343"/>
      <c r="LPV144" s="343"/>
      <c r="LPW144" s="343"/>
      <c r="LPX144" s="343"/>
      <c r="LPY144" s="343"/>
      <c r="LPZ144" s="343"/>
      <c r="LQA144" s="343"/>
      <c r="LQB144" s="343"/>
      <c r="LQC144" s="343"/>
      <c r="LQD144" s="343"/>
      <c r="LQE144" s="343"/>
      <c r="LQF144" s="343"/>
      <c r="LQG144" s="343"/>
      <c r="LQH144" s="343"/>
      <c r="LQI144" s="343"/>
      <c r="LQJ144" s="343"/>
      <c r="LQK144" s="343"/>
      <c r="LQL144" s="343"/>
      <c r="LQM144" s="343"/>
      <c r="LQN144" s="343"/>
      <c r="LQO144" s="343"/>
      <c r="LQP144" s="343"/>
      <c r="LQQ144" s="343"/>
      <c r="LQR144" s="343"/>
      <c r="LQS144" s="343"/>
      <c r="LQT144" s="343"/>
      <c r="LQU144" s="343"/>
      <c r="LQV144" s="343"/>
      <c r="LQW144" s="343"/>
      <c r="LQX144" s="343"/>
      <c r="LQY144" s="343"/>
      <c r="LQZ144" s="343"/>
      <c r="LRA144" s="343"/>
      <c r="LRB144" s="343"/>
      <c r="LRC144" s="343"/>
      <c r="LRD144" s="343"/>
      <c r="LRE144" s="343"/>
      <c r="LRF144" s="343"/>
      <c r="LRG144" s="343"/>
      <c r="LRH144" s="343"/>
      <c r="LRI144" s="343"/>
      <c r="LRJ144" s="343"/>
      <c r="LRK144" s="343"/>
      <c r="LRL144" s="343"/>
      <c r="LRM144" s="343"/>
      <c r="LRN144" s="343"/>
      <c r="LRO144" s="343"/>
      <c r="LRP144" s="343"/>
      <c r="LRQ144" s="343"/>
      <c r="LRR144" s="343"/>
      <c r="LRS144" s="343"/>
      <c r="LRT144" s="343"/>
      <c r="LRU144" s="343"/>
      <c r="LRV144" s="343"/>
      <c r="LRW144" s="343"/>
      <c r="LRX144" s="343"/>
      <c r="LRY144" s="343"/>
      <c r="LRZ144" s="343"/>
      <c r="LSA144" s="343"/>
      <c r="LSB144" s="343"/>
      <c r="LSC144" s="343"/>
      <c r="LSD144" s="343"/>
      <c r="LSE144" s="343"/>
      <c r="LSF144" s="343"/>
      <c r="LSG144" s="343"/>
      <c r="LSH144" s="343"/>
      <c r="LSI144" s="343"/>
      <c r="LSJ144" s="343"/>
      <c r="LSK144" s="343"/>
      <c r="LSL144" s="343"/>
      <c r="LSM144" s="343"/>
      <c r="LSN144" s="343"/>
      <c r="LSO144" s="343"/>
      <c r="LSP144" s="343"/>
      <c r="LSQ144" s="343"/>
      <c r="LSR144" s="343"/>
      <c r="LSS144" s="343"/>
      <c r="LST144" s="343"/>
      <c r="LSU144" s="343"/>
      <c r="LSV144" s="343"/>
      <c r="LSW144" s="343"/>
      <c r="LSX144" s="343"/>
      <c r="LSY144" s="343"/>
      <c r="LSZ144" s="343"/>
      <c r="LTA144" s="343"/>
      <c r="LTB144" s="343"/>
      <c r="LTC144" s="343"/>
      <c r="LTD144" s="343"/>
      <c r="LTE144" s="343"/>
      <c r="LTF144" s="343"/>
      <c r="LTG144" s="343"/>
      <c r="LTH144" s="343"/>
      <c r="LTI144" s="343"/>
      <c r="LTJ144" s="343"/>
      <c r="LTK144" s="343"/>
      <c r="LTL144" s="343"/>
      <c r="LTM144" s="343"/>
      <c r="LTN144" s="343"/>
      <c r="LTO144" s="343"/>
      <c r="LTP144" s="343"/>
      <c r="LTQ144" s="343"/>
      <c r="LTR144" s="343"/>
      <c r="LTS144" s="343"/>
      <c r="LTT144" s="343"/>
      <c r="LTU144" s="343"/>
      <c r="LTV144" s="343"/>
      <c r="LTW144" s="343"/>
      <c r="LTX144" s="343"/>
      <c r="LTY144" s="343"/>
      <c r="LTZ144" s="343"/>
      <c r="LUA144" s="343"/>
      <c r="LUB144" s="343"/>
      <c r="LUC144" s="343"/>
      <c r="LUD144" s="343"/>
      <c r="LUE144" s="343"/>
      <c r="LUF144" s="343"/>
      <c r="LUG144" s="343"/>
      <c r="LUH144" s="343"/>
      <c r="LUI144" s="343"/>
      <c r="LUJ144" s="343"/>
      <c r="LUK144" s="343"/>
      <c r="LUL144" s="343"/>
      <c r="LUM144" s="343"/>
      <c r="LUN144" s="343"/>
      <c r="LUO144" s="343"/>
      <c r="LUP144" s="343"/>
      <c r="LUQ144" s="343"/>
      <c r="LUR144" s="343"/>
      <c r="LUS144" s="343"/>
      <c r="LUT144" s="343"/>
      <c r="LUU144" s="343"/>
      <c r="LUV144" s="343"/>
      <c r="LUW144" s="343"/>
      <c r="LUX144" s="343"/>
      <c r="LUY144" s="343"/>
      <c r="LUZ144" s="343"/>
      <c r="LVA144" s="343"/>
      <c r="LVB144" s="343"/>
      <c r="LVC144" s="343"/>
      <c r="LVD144" s="343"/>
      <c r="LVE144" s="343"/>
      <c r="LVF144" s="343"/>
      <c r="LVG144" s="343"/>
      <c r="LVH144" s="343"/>
      <c r="LVI144" s="343"/>
      <c r="LVJ144" s="343"/>
      <c r="LVK144" s="343"/>
      <c r="LVL144" s="343"/>
      <c r="LVM144" s="343"/>
      <c r="LVN144" s="343"/>
      <c r="LVO144" s="343"/>
      <c r="LVP144" s="343"/>
      <c r="LVQ144" s="343"/>
      <c r="LVR144" s="343"/>
      <c r="LVS144" s="343"/>
      <c r="LVT144" s="343"/>
      <c r="LVU144" s="343"/>
      <c r="LVV144" s="343"/>
      <c r="LVW144" s="343"/>
      <c r="LVX144" s="343"/>
      <c r="LVY144" s="343"/>
      <c r="LVZ144" s="343"/>
      <c r="LWA144" s="343"/>
      <c r="LWB144" s="343"/>
      <c r="LWC144" s="343"/>
      <c r="LWD144" s="343"/>
      <c r="LWE144" s="343"/>
      <c r="LWF144" s="343"/>
      <c r="LWG144" s="343"/>
      <c r="LWH144" s="343"/>
      <c r="LWI144" s="343"/>
      <c r="LWJ144" s="343"/>
      <c r="LWK144" s="343"/>
      <c r="LWL144" s="343"/>
      <c r="LWM144" s="343"/>
      <c r="LWN144" s="343"/>
      <c r="LWO144" s="343"/>
      <c r="LWP144" s="343"/>
      <c r="LWQ144" s="343"/>
      <c r="LWR144" s="343"/>
      <c r="LWS144" s="343"/>
      <c r="LWT144" s="343"/>
      <c r="LWU144" s="343"/>
      <c r="LWV144" s="343"/>
      <c r="LWW144" s="343"/>
      <c r="LWX144" s="343"/>
      <c r="LWY144" s="343"/>
      <c r="LWZ144" s="343"/>
      <c r="LXA144" s="343"/>
      <c r="LXB144" s="343"/>
      <c r="LXC144" s="343"/>
      <c r="LXD144" s="343"/>
      <c r="LXE144" s="343"/>
      <c r="LXF144" s="343"/>
      <c r="LXG144" s="343"/>
      <c r="LXH144" s="343"/>
      <c r="LXI144" s="343"/>
      <c r="LXJ144" s="343"/>
      <c r="LXK144" s="343"/>
      <c r="LXL144" s="343"/>
      <c r="LXM144" s="343"/>
      <c r="LXN144" s="343"/>
      <c r="LXO144" s="343"/>
      <c r="LXP144" s="343"/>
      <c r="LXQ144" s="343"/>
      <c r="LXR144" s="343"/>
      <c r="LXS144" s="343"/>
      <c r="LXT144" s="343"/>
      <c r="LXU144" s="343"/>
      <c r="LXV144" s="343"/>
      <c r="LXW144" s="343"/>
      <c r="LXX144" s="343"/>
      <c r="LXY144" s="343"/>
      <c r="LXZ144" s="343"/>
      <c r="LYA144" s="343"/>
      <c r="LYB144" s="343"/>
      <c r="LYC144" s="343"/>
      <c r="LYD144" s="343"/>
      <c r="LYE144" s="343"/>
      <c r="LYF144" s="343"/>
      <c r="LYG144" s="343"/>
      <c r="LYH144" s="343"/>
      <c r="LYI144" s="343"/>
      <c r="LYJ144" s="343"/>
      <c r="LYK144" s="343"/>
      <c r="LYL144" s="343"/>
      <c r="LYM144" s="343"/>
      <c r="LYN144" s="343"/>
      <c r="LYO144" s="343"/>
      <c r="LYP144" s="343"/>
      <c r="LYQ144" s="343"/>
      <c r="LYR144" s="343"/>
      <c r="LYS144" s="343"/>
      <c r="LYT144" s="343"/>
      <c r="LYU144" s="343"/>
      <c r="LYV144" s="343"/>
      <c r="LYW144" s="343"/>
      <c r="LYX144" s="343"/>
      <c r="LYY144" s="343"/>
      <c r="LYZ144" s="343"/>
      <c r="LZA144" s="343"/>
      <c r="LZB144" s="343"/>
      <c r="LZC144" s="343"/>
      <c r="LZD144" s="343"/>
      <c r="LZE144" s="343"/>
      <c r="LZF144" s="343"/>
      <c r="LZG144" s="343"/>
      <c r="LZH144" s="343"/>
      <c r="LZI144" s="343"/>
      <c r="LZJ144" s="343"/>
      <c r="LZK144" s="343"/>
      <c r="LZL144" s="343"/>
      <c r="LZM144" s="343"/>
      <c r="LZN144" s="343"/>
      <c r="LZO144" s="343"/>
      <c r="LZP144" s="343"/>
      <c r="LZQ144" s="343"/>
      <c r="LZR144" s="343"/>
      <c r="LZS144" s="343"/>
      <c r="LZT144" s="343"/>
      <c r="LZU144" s="343"/>
      <c r="LZV144" s="343"/>
      <c r="LZW144" s="343"/>
      <c r="LZX144" s="343"/>
      <c r="LZY144" s="343"/>
      <c r="LZZ144" s="343"/>
      <c r="MAA144" s="343"/>
      <c r="MAB144" s="343"/>
      <c r="MAC144" s="343"/>
      <c r="MAD144" s="343"/>
      <c r="MAE144" s="343"/>
      <c r="MAF144" s="343"/>
      <c r="MAG144" s="343"/>
      <c r="MAH144" s="343"/>
      <c r="MAI144" s="343"/>
      <c r="MAJ144" s="343"/>
      <c r="MAK144" s="343"/>
      <c r="MAL144" s="343"/>
      <c r="MAM144" s="343"/>
      <c r="MAN144" s="343"/>
      <c r="MAO144" s="343"/>
      <c r="MAP144" s="343"/>
      <c r="MAQ144" s="343"/>
      <c r="MAR144" s="343"/>
      <c r="MAS144" s="343"/>
      <c r="MAT144" s="343"/>
      <c r="MAU144" s="343"/>
      <c r="MAV144" s="343"/>
      <c r="MAW144" s="343"/>
      <c r="MAX144" s="343"/>
      <c r="MAY144" s="343"/>
      <c r="MAZ144" s="343"/>
      <c r="MBA144" s="343"/>
      <c r="MBB144" s="343"/>
      <c r="MBC144" s="343"/>
      <c r="MBD144" s="343"/>
      <c r="MBE144" s="343"/>
      <c r="MBF144" s="343"/>
      <c r="MBG144" s="343"/>
      <c r="MBH144" s="343"/>
      <c r="MBI144" s="343"/>
      <c r="MBJ144" s="343"/>
      <c r="MBK144" s="343"/>
      <c r="MBL144" s="343"/>
      <c r="MBM144" s="343"/>
      <c r="MBN144" s="343"/>
      <c r="MBO144" s="343"/>
      <c r="MBP144" s="343"/>
      <c r="MBQ144" s="343"/>
      <c r="MBR144" s="343"/>
      <c r="MBS144" s="343"/>
      <c r="MBT144" s="343"/>
      <c r="MBU144" s="343"/>
      <c r="MBV144" s="343"/>
      <c r="MBW144" s="343"/>
      <c r="MBX144" s="343"/>
      <c r="MBY144" s="343"/>
      <c r="MBZ144" s="343"/>
      <c r="MCA144" s="343"/>
      <c r="MCB144" s="343"/>
      <c r="MCC144" s="343"/>
      <c r="MCD144" s="343"/>
      <c r="MCE144" s="343"/>
      <c r="MCF144" s="343"/>
      <c r="MCG144" s="343"/>
      <c r="MCH144" s="343"/>
      <c r="MCI144" s="343"/>
      <c r="MCJ144" s="343"/>
      <c r="MCK144" s="343"/>
      <c r="MCL144" s="343"/>
      <c r="MCM144" s="343"/>
      <c r="MCN144" s="343"/>
      <c r="MCO144" s="343"/>
      <c r="MCP144" s="343"/>
      <c r="MCQ144" s="343"/>
      <c r="MCR144" s="343"/>
      <c r="MCS144" s="343"/>
      <c r="MCT144" s="343"/>
      <c r="MCU144" s="343"/>
      <c r="MCV144" s="343"/>
      <c r="MCW144" s="343"/>
      <c r="MCX144" s="343"/>
      <c r="MCY144" s="343"/>
      <c r="MCZ144" s="343"/>
      <c r="MDA144" s="343"/>
      <c r="MDB144" s="343"/>
      <c r="MDC144" s="343"/>
      <c r="MDD144" s="343"/>
      <c r="MDE144" s="343"/>
      <c r="MDF144" s="343"/>
      <c r="MDG144" s="343"/>
      <c r="MDH144" s="343"/>
      <c r="MDI144" s="343"/>
      <c r="MDJ144" s="343"/>
      <c r="MDK144" s="343"/>
      <c r="MDL144" s="343"/>
      <c r="MDM144" s="343"/>
      <c r="MDN144" s="343"/>
      <c r="MDO144" s="343"/>
      <c r="MDP144" s="343"/>
      <c r="MDQ144" s="343"/>
      <c r="MDR144" s="343"/>
      <c r="MDS144" s="343"/>
      <c r="MDT144" s="343"/>
      <c r="MDU144" s="343"/>
      <c r="MDV144" s="343"/>
      <c r="MDW144" s="343"/>
      <c r="MDX144" s="343"/>
      <c r="MDY144" s="343"/>
      <c r="MDZ144" s="343"/>
      <c r="MEA144" s="343"/>
      <c r="MEB144" s="343"/>
      <c r="MEC144" s="343"/>
      <c r="MED144" s="343"/>
      <c r="MEE144" s="343"/>
      <c r="MEF144" s="343"/>
      <c r="MEG144" s="343"/>
      <c r="MEH144" s="343"/>
      <c r="MEI144" s="343"/>
      <c r="MEJ144" s="343"/>
      <c r="MEK144" s="343"/>
      <c r="MEL144" s="343"/>
      <c r="MEM144" s="343"/>
      <c r="MEN144" s="343"/>
      <c r="MEO144" s="343"/>
      <c r="MEP144" s="343"/>
      <c r="MEQ144" s="343"/>
      <c r="MER144" s="343"/>
      <c r="MES144" s="343"/>
      <c r="MET144" s="343"/>
      <c r="MEU144" s="343"/>
      <c r="MEV144" s="343"/>
      <c r="MEW144" s="343"/>
      <c r="MEX144" s="343"/>
      <c r="MEY144" s="343"/>
      <c r="MEZ144" s="343"/>
      <c r="MFA144" s="343"/>
      <c r="MFB144" s="343"/>
      <c r="MFC144" s="343"/>
      <c r="MFD144" s="343"/>
      <c r="MFE144" s="343"/>
      <c r="MFF144" s="343"/>
      <c r="MFG144" s="343"/>
      <c r="MFH144" s="343"/>
      <c r="MFI144" s="343"/>
      <c r="MFJ144" s="343"/>
      <c r="MFK144" s="343"/>
      <c r="MFL144" s="343"/>
      <c r="MFM144" s="343"/>
      <c r="MFN144" s="343"/>
      <c r="MFO144" s="343"/>
      <c r="MFP144" s="343"/>
      <c r="MFQ144" s="343"/>
      <c r="MFR144" s="343"/>
      <c r="MFS144" s="343"/>
      <c r="MFT144" s="343"/>
      <c r="MFU144" s="343"/>
      <c r="MFV144" s="343"/>
      <c r="MFW144" s="343"/>
      <c r="MFX144" s="343"/>
      <c r="MFY144" s="343"/>
      <c r="MFZ144" s="343"/>
      <c r="MGA144" s="343"/>
      <c r="MGB144" s="343"/>
      <c r="MGC144" s="343"/>
      <c r="MGD144" s="343"/>
      <c r="MGE144" s="343"/>
      <c r="MGF144" s="343"/>
      <c r="MGG144" s="343"/>
      <c r="MGH144" s="343"/>
      <c r="MGI144" s="343"/>
      <c r="MGJ144" s="343"/>
      <c r="MGK144" s="343"/>
      <c r="MGL144" s="343"/>
      <c r="MGM144" s="343"/>
      <c r="MGN144" s="343"/>
      <c r="MGO144" s="343"/>
      <c r="MGP144" s="343"/>
      <c r="MGQ144" s="343"/>
      <c r="MGR144" s="343"/>
      <c r="MGS144" s="343"/>
      <c r="MGT144" s="343"/>
      <c r="MGU144" s="343"/>
      <c r="MGV144" s="343"/>
      <c r="MGW144" s="343"/>
      <c r="MGX144" s="343"/>
      <c r="MGY144" s="343"/>
      <c r="MGZ144" s="343"/>
      <c r="MHA144" s="343"/>
      <c r="MHB144" s="343"/>
      <c r="MHC144" s="343"/>
      <c r="MHD144" s="343"/>
      <c r="MHE144" s="343"/>
      <c r="MHF144" s="343"/>
      <c r="MHG144" s="343"/>
      <c r="MHH144" s="343"/>
      <c r="MHI144" s="343"/>
      <c r="MHJ144" s="343"/>
      <c r="MHK144" s="343"/>
      <c r="MHL144" s="343"/>
      <c r="MHM144" s="343"/>
      <c r="MHN144" s="343"/>
      <c r="MHO144" s="343"/>
      <c r="MHP144" s="343"/>
      <c r="MHQ144" s="343"/>
      <c r="MHR144" s="343"/>
      <c r="MHS144" s="343"/>
      <c r="MHT144" s="343"/>
      <c r="MHU144" s="343"/>
      <c r="MHV144" s="343"/>
      <c r="MHW144" s="343"/>
      <c r="MHX144" s="343"/>
      <c r="MHY144" s="343"/>
      <c r="MHZ144" s="343"/>
      <c r="MIA144" s="343"/>
      <c r="MIB144" s="343"/>
      <c r="MIC144" s="343"/>
      <c r="MID144" s="343"/>
      <c r="MIE144" s="343"/>
      <c r="MIF144" s="343"/>
      <c r="MIG144" s="343"/>
      <c r="MIH144" s="343"/>
      <c r="MII144" s="343"/>
      <c r="MIJ144" s="343"/>
      <c r="MIK144" s="343"/>
      <c r="MIL144" s="343"/>
      <c r="MIM144" s="343"/>
      <c r="MIN144" s="343"/>
      <c r="MIO144" s="343"/>
      <c r="MIP144" s="343"/>
      <c r="MIQ144" s="343"/>
      <c r="MIR144" s="343"/>
      <c r="MIS144" s="343"/>
      <c r="MIT144" s="343"/>
      <c r="MIU144" s="343"/>
      <c r="MIV144" s="343"/>
      <c r="MIW144" s="343"/>
      <c r="MIX144" s="343"/>
      <c r="MIY144" s="343"/>
      <c r="MIZ144" s="343"/>
      <c r="MJA144" s="343"/>
      <c r="MJB144" s="343"/>
      <c r="MJC144" s="343"/>
      <c r="MJD144" s="343"/>
      <c r="MJE144" s="343"/>
      <c r="MJF144" s="343"/>
      <c r="MJG144" s="343"/>
      <c r="MJH144" s="343"/>
      <c r="MJI144" s="343"/>
      <c r="MJJ144" s="343"/>
      <c r="MJK144" s="343"/>
      <c r="MJL144" s="343"/>
      <c r="MJM144" s="343"/>
      <c r="MJN144" s="343"/>
      <c r="MJO144" s="343"/>
      <c r="MJP144" s="343"/>
      <c r="MJQ144" s="343"/>
      <c r="MJR144" s="343"/>
      <c r="MJS144" s="343"/>
      <c r="MJT144" s="343"/>
      <c r="MJU144" s="343"/>
      <c r="MJV144" s="343"/>
      <c r="MJW144" s="343"/>
      <c r="MJX144" s="343"/>
      <c r="MJY144" s="343"/>
      <c r="MJZ144" s="343"/>
      <c r="MKA144" s="343"/>
      <c r="MKB144" s="343"/>
      <c r="MKC144" s="343"/>
      <c r="MKD144" s="343"/>
      <c r="MKE144" s="343"/>
      <c r="MKF144" s="343"/>
      <c r="MKG144" s="343"/>
      <c r="MKH144" s="343"/>
      <c r="MKI144" s="343"/>
      <c r="MKJ144" s="343"/>
      <c r="MKK144" s="343"/>
      <c r="MKL144" s="343"/>
      <c r="MKM144" s="343"/>
      <c r="MKN144" s="343"/>
      <c r="MKO144" s="343"/>
      <c r="MKP144" s="343"/>
      <c r="MKQ144" s="343"/>
      <c r="MKR144" s="343"/>
      <c r="MKS144" s="343"/>
      <c r="MKT144" s="343"/>
      <c r="MKU144" s="343"/>
      <c r="MKV144" s="343"/>
      <c r="MKW144" s="343"/>
      <c r="MKX144" s="343"/>
      <c r="MKY144" s="343"/>
      <c r="MKZ144" s="343"/>
      <c r="MLA144" s="343"/>
      <c r="MLB144" s="343"/>
      <c r="MLC144" s="343"/>
      <c r="MLD144" s="343"/>
      <c r="MLE144" s="343"/>
      <c r="MLF144" s="343"/>
      <c r="MLG144" s="343"/>
      <c r="MLH144" s="343"/>
      <c r="MLI144" s="343"/>
      <c r="MLJ144" s="343"/>
      <c r="MLK144" s="343"/>
      <c r="MLL144" s="343"/>
      <c r="MLM144" s="343"/>
      <c r="MLN144" s="343"/>
      <c r="MLO144" s="343"/>
      <c r="MLP144" s="343"/>
      <c r="MLQ144" s="343"/>
      <c r="MLR144" s="343"/>
      <c r="MLS144" s="343"/>
      <c r="MLT144" s="343"/>
      <c r="MLU144" s="343"/>
      <c r="MLV144" s="343"/>
      <c r="MLW144" s="343"/>
      <c r="MLX144" s="343"/>
      <c r="MLY144" s="343"/>
      <c r="MLZ144" s="343"/>
      <c r="MMA144" s="343"/>
      <c r="MMB144" s="343"/>
      <c r="MMC144" s="343"/>
      <c r="MMD144" s="343"/>
      <c r="MME144" s="343"/>
      <c r="MMF144" s="343"/>
      <c r="MMG144" s="343"/>
      <c r="MMH144" s="343"/>
      <c r="MMI144" s="343"/>
      <c r="MMJ144" s="343"/>
      <c r="MMK144" s="343"/>
      <c r="MML144" s="343"/>
      <c r="MMM144" s="343"/>
      <c r="MMN144" s="343"/>
      <c r="MMO144" s="343"/>
      <c r="MMP144" s="343"/>
      <c r="MMQ144" s="343"/>
      <c r="MMR144" s="343"/>
      <c r="MMS144" s="343"/>
      <c r="MMT144" s="343"/>
      <c r="MMU144" s="343"/>
      <c r="MMV144" s="343"/>
      <c r="MMW144" s="343"/>
      <c r="MMX144" s="343"/>
      <c r="MMY144" s="343"/>
      <c r="MMZ144" s="343"/>
      <c r="MNA144" s="343"/>
      <c r="MNB144" s="343"/>
      <c r="MNC144" s="343"/>
      <c r="MND144" s="343"/>
      <c r="MNE144" s="343"/>
      <c r="MNF144" s="343"/>
      <c r="MNG144" s="343"/>
      <c r="MNH144" s="343"/>
      <c r="MNI144" s="343"/>
      <c r="MNJ144" s="343"/>
      <c r="MNK144" s="343"/>
      <c r="MNL144" s="343"/>
      <c r="MNM144" s="343"/>
      <c r="MNN144" s="343"/>
      <c r="MNO144" s="343"/>
      <c r="MNP144" s="343"/>
      <c r="MNQ144" s="343"/>
      <c r="MNR144" s="343"/>
      <c r="MNS144" s="343"/>
      <c r="MNT144" s="343"/>
      <c r="MNU144" s="343"/>
      <c r="MNV144" s="343"/>
      <c r="MNW144" s="343"/>
      <c r="MNX144" s="343"/>
      <c r="MNY144" s="343"/>
      <c r="MNZ144" s="343"/>
      <c r="MOA144" s="343"/>
      <c r="MOB144" s="343"/>
      <c r="MOC144" s="343"/>
      <c r="MOD144" s="343"/>
      <c r="MOE144" s="343"/>
      <c r="MOF144" s="343"/>
      <c r="MOG144" s="343"/>
      <c r="MOH144" s="343"/>
      <c r="MOI144" s="343"/>
      <c r="MOJ144" s="343"/>
      <c r="MOK144" s="343"/>
      <c r="MOL144" s="343"/>
      <c r="MOM144" s="343"/>
      <c r="MON144" s="343"/>
      <c r="MOO144" s="343"/>
      <c r="MOP144" s="343"/>
      <c r="MOQ144" s="343"/>
      <c r="MOR144" s="343"/>
      <c r="MOS144" s="343"/>
      <c r="MOT144" s="343"/>
      <c r="MOU144" s="343"/>
      <c r="MOV144" s="343"/>
      <c r="MOW144" s="343"/>
      <c r="MOX144" s="343"/>
      <c r="MOY144" s="343"/>
      <c r="MOZ144" s="343"/>
      <c r="MPA144" s="343"/>
      <c r="MPB144" s="343"/>
      <c r="MPC144" s="343"/>
      <c r="MPD144" s="343"/>
      <c r="MPE144" s="343"/>
      <c r="MPF144" s="343"/>
      <c r="MPG144" s="343"/>
      <c r="MPH144" s="343"/>
      <c r="MPI144" s="343"/>
      <c r="MPJ144" s="343"/>
      <c r="MPK144" s="343"/>
      <c r="MPL144" s="343"/>
      <c r="MPM144" s="343"/>
      <c r="MPN144" s="343"/>
      <c r="MPO144" s="343"/>
      <c r="MPP144" s="343"/>
      <c r="MPQ144" s="343"/>
      <c r="MPR144" s="343"/>
      <c r="MPS144" s="343"/>
      <c r="MPT144" s="343"/>
      <c r="MPU144" s="343"/>
      <c r="MPV144" s="343"/>
      <c r="MPW144" s="343"/>
      <c r="MPX144" s="343"/>
      <c r="MPY144" s="343"/>
      <c r="MPZ144" s="343"/>
      <c r="MQA144" s="343"/>
      <c r="MQB144" s="343"/>
      <c r="MQC144" s="343"/>
      <c r="MQD144" s="343"/>
      <c r="MQE144" s="343"/>
      <c r="MQF144" s="343"/>
      <c r="MQG144" s="343"/>
      <c r="MQH144" s="343"/>
      <c r="MQI144" s="343"/>
      <c r="MQJ144" s="343"/>
      <c r="MQK144" s="343"/>
      <c r="MQL144" s="343"/>
      <c r="MQM144" s="343"/>
      <c r="MQN144" s="343"/>
      <c r="MQO144" s="343"/>
      <c r="MQP144" s="343"/>
      <c r="MQQ144" s="343"/>
      <c r="MQR144" s="343"/>
      <c r="MQS144" s="343"/>
      <c r="MQT144" s="343"/>
      <c r="MQU144" s="343"/>
      <c r="MQV144" s="343"/>
      <c r="MQW144" s="343"/>
      <c r="MQX144" s="343"/>
      <c r="MQY144" s="343"/>
      <c r="MQZ144" s="343"/>
      <c r="MRA144" s="343"/>
      <c r="MRB144" s="343"/>
      <c r="MRC144" s="343"/>
      <c r="MRD144" s="343"/>
      <c r="MRE144" s="343"/>
      <c r="MRF144" s="343"/>
      <c r="MRG144" s="343"/>
      <c r="MRH144" s="343"/>
      <c r="MRI144" s="343"/>
      <c r="MRJ144" s="343"/>
      <c r="MRK144" s="343"/>
      <c r="MRL144" s="343"/>
      <c r="MRM144" s="343"/>
      <c r="MRN144" s="343"/>
      <c r="MRO144" s="343"/>
      <c r="MRP144" s="343"/>
      <c r="MRQ144" s="343"/>
      <c r="MRR144" s="343"/>
      <c r="MRS144" s="343"/>
      <c r="MRT144" s="343"/>
      <c r="MRU144" s="343"/>
      <c r="MRV144" s="343"/>
      <c r="MRW144" s="343"/>
      <c r="MRX144" s="343"/>
      <c r="MRY144" s="343"/>
      <c r="MRZ144" s="343"/>
      <c r="MSA144" s="343"/>
      <c r="MSB144" s="343"/>
      <c r="MSC144" s="343"/>
      <c r="MSD144" s="343"/>
      <c r="MSE144" s="343"/>
      <c r="MSF144" s="343"/>
      <c r="MSG144" s="343"/>
      <c r="MSH144" s="343"/>
      <c r="MSI144" s="343"/>
      <c r="MSJ144" s="343"/>
      <c r="MSK144" s="343"/>
      <c r="MSL144" s="343"/>
      <c r="MSM144" s="343"/>
      <c r="MSN144" s="343"/>
      <c r="MSO144" s="343"/>
      <c r="MSP144" s="343"/>
      <c r="MSQ144" s="343"/>
      <c r="MSR144" s="343"/>
      <c r="MSS144" s="343"/>
      <c r="MST144" s="343"/>
      <c r="MSU144" s="343"/>
      <c r="MSV144" s="343"/>
      <c r="MSW144" s="343"/>
      <c r="MSX144" s="343"/>
      <c r="MSY144" s="343"/>
      <c r="MSZ144" s="343"/>
      <c r="MTA144" s="343"/>
      <c r="MTB144" s="343"/>
      <c r="MTC144" s="343"/>
      <c r="MTD144" s="343"/>
      <c r="MTE144" s="343"/>
      <c r="MTF144" s="343"/>
      <c r="MTG144" s="343"/>
      <c r="MTH144" s="343"/>
      <c r="MTI144" s="343"/>
      <c r="MTJ144" s="343"/>
      <c r="MTK144" s="343"/>
      <c r="MTL144" s="343"/>
      <c r="MTM144" s="343"/>
      <c r="MTN144" s="343"/>
      <c r="MTO144" s="343"/>
      <c r="MTP144" s="343"/>
      <c r="MTQ144" s="343"/>
      <c r="MTR144" s="343"/>
      <c r="MTS144" s="343"/>
      <c r="MTT144" s="343"/>
      <c r="MTU144" s="343"/>
      <c r="MTV144" s="343"/>
      <c r="MTW144" s="343"/>
      <c r="MTX144" s="343"/>
      <c r="MTY144" s="343"/>
      <c r="MTZ144" s="343"/>
      <c r="MUA144" s="343"/>
      <c r="MUB144" s="343"/>
      <c r="MUC144" s="343"/>
      <c r="MUD144" s="343"/>
      <c r="MUE144" s="343"/>
      <c r="MUF144" s="343"/>
      <c r="MUG144" s="343"/>
      <c r="MUH144" s="343"/>
      <c r="MUI144" s="343"/>
      <c r="MUJ144" s="343"/>
      <c r="MUK144" s="343"/>
      <c r="MUL144" s="343"/>
      <c r="MUM144" s="343"/>
      <c r="MUN144" s="343"/>
      <c r="MUO144" s="343"/>
      <c r="MUP144" s="343"/>
      <c r="MUQ144" s="343"/>
      <c r="MUR144" s="343"/>
      <c r="MUS144" s="343"/>
      <c r="MUT144" s="343"/>
      <c r="MUU144" s="343"/>
      <c r="MUV144" s="343"/>
      <c r="MUW144" s="343"/>
      <c r="MUX144" s="343"/>
      <c r="MUY144" s="343"/>
      <c r="MUZ144" s="343"/>
      <c r="MVA144" s="343"/>
      <c r="MVB144" s="343"/>
      <c r="MVC144" s="343"/>
      <c r="MVD144" s="343"/>
      <c r="MVE144" s="343"/>
      <c r="MVF144" s="343"/>
      <c r="MVG144" s="343"/>
      <c r="MVH144" s="343"/>
      <c r="MVI144" s="343"/>
      <c r="MVJ144" s="343"/>
      <c r="MVK144" s="343"/>
      <c r="MVL144" s="343"/>
      <c r="MVM144" s="343"/>
      <c r="MVN144" s="343"/>
      <c r="MVO144" s="343"/>
      <c r="MVP144" s="343"/>
      <c r="MVQ144" s="343"/>
      <c r="MVR144" s="343"/>
      <c r="MVS144" s="343"/>
      <c r="MVT144" s="343"/>
      <c r="MVU144" s="343"/>
      <c r="MVV144" s="343"/>
      <c r="MVW144" s="343"/>
      <c r="MVX144" s="343"/>
      <c r="MVY144" s="343"/>
      <c r="MVZ144" s="343"/>
      <c r="MWA144" s="343"/>
      <c r="MWB144" s="343"/>
      <c r="MWC144" s="343"/>
      <c r="MWD144" s="343"/>
      <c r="MWE144" s="343"/>
      <c r="MWF144" s="343"/>
      <c r="MWG144" s="343"/>
      <c r="MWH144" s="343"/>
      <c r="MWI144" s="343"/>
      <c r="MWJ144" s="343"/>
      <c r="MWK144" s="343"/>
      <c r="MWL144" s="343"/>
      <c r="MWM144" s="343"/>
      <c r="MWN144" s="343"/>
      <c r="MWO144" s="343"/>
      <c r="MWP144" s="343"/>
      <c r="MWQ144" s="343"/>
      <c r="MWR144" s="343"/>
      <c r="MWS144" s="343"/>
      <c r="MWT144" s="343"/>
      <c r="MWU144" s="343"/>
      <c r="MWV144" s="343"/>
      <c r="MWW144" s="343"/>
      <c r="MWX144" s="343"/>
      <c r="MWY144" s="343"/>
      <c r="MWZ144" s="343"/>
      <c r="MXA144" s="343"/>
      <c r="MXB144" s="343"/>
      <c r="MXC144" s="343"/>
      <c r="MXD144" s="343"/>
      <c r="MXE144" s="343"/>
      <c r="MXF144" s="343"/>
      <c r="MXG144" s="343"/>
      <c r="MXH144" s="343"/>
      <c r="MXI144" s="343"/>
      <c r="MXJ144" s="343"/>
      <c r="MXK144" s="343"/>
      <c r="MXL144" s="343"/>
      <c r="MXM144" s="343"/>
      <c r="MXN144" s="343"/>
      <c r="MXO144" s="343"/>
      <c r="MXP144" s="343"/>
      <c r="MXQ144" s="343"/>
      <c r="MXR144" s="343"/>
      <c r="MXS144" s="343"/>
      <c r="MXT144" s="343"/>
      <c r="MXU144" s="343"/>
      <c r="MXV144" s="343"/>
      <c r="MXW144" s="343"/>
      <c r="MXX144" s="343"/>
      <c r="MXY144" s="343"/>
      <c r="MXZ144" s="343"/>
      <c r="MYA144" s="343"/>
      <c r="MYB144" s="343"/>
      <c r="MYC144" s="343"/>
      <c r="MYD144" s="343"/>
      <c r="MYE144" s="343"/>
      <c r="MYF144" s="343"/>
      <c r="MYG144" s="343"/>
      <c r="MYH144" s="343"/>
      <c r="MYI144" s="343"/>
      <c r="MYJ144" s="343"/>
      <c r="MYK144" s="343"/>
      <c r="MYL144" s="343"/>
      <c r="MYM144" s="343"/>
      <c r="MYN144" s="343"/>
      <c r="MYO144" s="343"/>
      <c r="MYP144" s="343"/>
      <c r="MYQ144" s="343"/>
      <c r="MYR144" s="343"/>
      <c r="MYS144" s="343"/>
      <c r="MYT144" s="343"/>
      <c r="MYU144" s="343"/>
      <c r="MYV144" s="343"/>
      <c r="MYW144" s="343"/>
      <c r="MYX144" s="343"/>
      <c r="MYY144" s="343"/>
      <c r="MYZ144" s="343"/>
      <c r="MZA144" s="343"/>
      <c r="MZB144" s="343"/>
      <c r="MZC144" s="343"/>
      <c r="MZD144" s="343"/>
      <c r="MZE144" s="343"/>
      <c r="MZF144" s="343"/>
      <c r="MZG144" s="343"/>
      <c r="MZH144" s="343"/>
      <c r="MZI144" s="343"/>
      <c r="MZJ144" s="343"/>
      <c r="MZK144" s="343"/>
      <c r="MZL144" s="343"/>
      <c r="MZM144" s="343"/>
      <c r="MZN144" s="343"/>
      <c r="MZO144" s="343"/>
      <c r="MZP144" s="343"/>
      <c r="MZQ144" s="343"/>
      <c r="MZR144" s="343"/>
      <c r="MZS144" s="343"/>
      <c r="MZT144" s="343"/>
      <c r="MZU144" s="343"/>
      <c r="MZV144" s="343"/>
      <c r="MZW144" s="343"/>
      <c r="MZX144" s="343"/>
      <c r="MZY144" s="343"/>
      <c r="MZZ144" s="343"/>
      <c r="NAA144" s="343"/>
      <c r="NAB144" s="343"/>
      <c r="NAC144" s="343"/>
      <c r="NAD144" s="343"/>
      <c r="NAE144" s="343"/>
      <c r="NAF144" s="343"/>
      <c r="NAG144" s="343"/>
      <c r="NAH144" s="343"/>
      <c r="NAI144" s="343"/>
      <c r="NAJ144" s="343"/>
      <c r="NAK144" s="343"/>
      <c r="NAL144" s="343"/>
      <c r="NAM144" s="343"/>
      <c r="NAN144" s="343"/>
      <c r="NAO144" s="343"/>
      <c r="NAP144" s="343"/>
      <c r="NAQ144" s="343"/>
      <c r="NAR144" s="343"/>
      <c r="NAS144" s="343"/>
      <c r="NAT144" s="343"/>
      <c r="NAU144" s="343"/>
      <c r="NAV144" s="343"/>
      <c r="NAW144" s="343"/>
      <c r="NAX144" s="343"/>
      <c r="NAY144" s="343"/>
      <c r="NAZ144" s="343"/>
      <c r="NBA144" s="343"/>
      <c r="NBB144" s="343"/>
      <c r="NBC144" s="343"/>
      <c r="NBD144" s="343"/>
      <c r="NBE144" s="343"/>
      <c r="NBF144" s="343"/>
      <c r="NBG144" s="343"/>
      <c r="NBH144" s="343"/>
      <c r="NBI144" s="343"/>
      <c r="NBJ144" s="343"/>
      <c r="NBK144" s="343"/>
      <c r="NBL144" s="343"/>
      <c r="NBM144" s="343"/>
      <c r="NBN144" s="343"/>
      <c r="NBO144" s="343"/>
      <c r="NBP144" s="343"/>
      <c r="NBQ144" s="343"/>
      <c r="NBR144" s="343"/>
      <c r="NBS144" s="343"/>
      <c r="NBT144" s="343"/>
      <c r="NBU144" s="343"/>
      <c r="NBV144" s="343"/>
      <c r="NBW144" s="343"/>
      <c r="NBX144" s="343"/>
      <c r="NBY144" s="343"/>
      <c r="NBZ144" s="343"/>
      <c r="NCA144" s="343"/>
      <c r="NCB144" s="343"/>
      <c r="NCC144" s="343"/>
      <c r="NCD144" s="343"/>
      <c r="NCE144" s="343"/>
      <c r="NCF144" s="343"/>
      <c r="NCG144" s="343"/>
      <c r="NCH144" s="343"/>
      <c r="NCI144" s="343"/>
      <c r="NCJ144" s="343"/>
      <c r="NCK144" s="343"/>
      <c r="NCL144" s="343"/>
      <c r="NCM144" s="343"/>
      <c r="NCN144" s="343"/>
      <c r="NCO144" s="343"/>
      <c r="NCP144" s="343"/>
      <c r="NCQ144" s="343"/>
      <c r="NCR144" s="343"/>
      <c r="NCS144" s="343"/>
      <c r="NCT144" s="343"/>
      <c r="NCU144" s="343"/>
      <c r="NCV144" s="343"/>
      <c r="NCW144" s="343"/>
      <c r="NCX144" s="343"/>
      <c r="NCY144" s="343"/>
      <c r="NCZ144" s="343"/>
      <c r="NDA144" s="343"/>
      <c r="NDB144" s="343"/>
      <c r="NDC144" s="343"/>
      <c r="NDD144" s="343"/>
      <c r="NDE144" s="343"/>
      <c r="NDF144" s="343"/>
      <c r="NDG144" s="343"/>
      <c r="NDH144" s="343"/>
      <c r="NDI144" s="343"/>
      <c r="NDJ144" s="343"/>
      <c r="NDK144" s="343"/>
      <c r="NDL144" s="343"/>
      <c r="NDM144" s="343"/>
      <c r="NDN144" s="343"/>
      <c r="NDO144" s="343"/>
      <c r="NDP144" s="343"/>
      <c r="NDQ144" s="343"/>
      <c r="NDR144" s="343"/>
      <c r="NDS144" s="343"/>
      <c r="NDT144" s="343"/>
      <c r="NDU144" s="343"/>
      <c r="NDV144" s="343"/>
      <c r="NDW144" s="343"/>
      <c r="NDX144" s="343"/>
      <c r="NDY144" s="343"/>
      <c r="NDZ144" s="343"/>
      <c r="NEA144" s="343"/>
      <c r="NEB144" s="343"/>
      <c r="NEC144" s="343"/>
      <c r="NED144" s="343"/>
      <c r="NEE144" s="343"/>
      <c r="NEF144" s="343"/>
      <c r="NEG144" s="343"/>
      <c r="NEH144" s="343"/>
      <c r="NEI144" s="343"/>
      <c r="NEJ144" s="343"/>
      <c r="NEK144" s="343"/>
      <c r="NEL144" s="343"/>
      <c r="NEM144" s="343"/>
      <c r="NEN144" s="343"/>
      <c r="NEO144" s="343"/>
      <c r="NEP144" s="343"/>
      <c r="NEQ144" s="343"/>
      <c r="NER144" s="343"/>
      <c r="NES144" s="343"/>
      <c r="NET144" s="343"/>
      <c r="NEU144" s="343"/>
      <c r="NEV144" s="343"/>
      <c r="NEW144" s="343"/>
      <c r="NEX144" s="343"/>
      <c r="NEY144" s="343"/>
      <c r="NEZ144" s="343"/>
      <c r="NFA144" s="343"/>
      <c r="NFB144" s="343"/>
      <c r="NFC144" s="343"/>
      <c r="NFD144" s="343"/>
      <c r="NFE144" s="343"/>
      <c r="NFF144" s="343"/>
      <c r="NFG144" s="343"/>
      <c r="NFH144" s="343"/>
      <c r="NFI144" s="343"/>
      <c r="NFJ144" s="343"/>
      <c r="NFK144" s="343"/>
      <c r="NFL144" s="343"/>
      <c r="NFM144" s="343"/>
      <c r="NFN144" s="343"/>
      <c r="NFO144" s="343"/>
      <c r="NFP144" s="343"/>
      <c r="NFQ144" s="343"/>
      <c r="NFR144" s="343"/>
      <c r="NFS144" s="343"/>
      <c r="NFT144" s="343"/>
      <c r="NFU144" s="343"/>
      <c r="NFV144" s="343"/>
      <c r="NFW144" s="343"/>
      <c r="NFX144" s="343"/>
      <c r="NFY144" s="343"/>
      <c r="NFZ144" s="343"/>
      <c r="NGA144" s="343"/>
      <c r="NGB144" s="343"/>
      <c r="NGC144" s="343"/>
      <c r="NGD144" s="343"/>
      <c r="NGE144" s="343"/>
      <c r="NGF144" s="343"/>
      <c r="NGG144" s="343"/>
      <c r="NGH144" s="343"/>
      <c r="NGI144" s="343"/>
      <c r="NGJ144" s="343"/>
      <c r="NGK144" s="343"/>
      <c r="NGL144" s="343"/>
      <c r="NGM144" s="343"/>
      <c r="NGN144" s="343"/>
      <c r="NGO144" s="343"/>
      <c r="NGP144" s="343"/>
      <c r="NGQ144" s="343"/>
      <c r="NGR144" s="343"/>
      <c r="NGS144" s="343"/>
      <c r="NGT144" s="343"/>
      <c r="NGU144" s="343"/>
      <c r="NGV144" s="343"/>
      <c r="NGW144" s="343"/>
      <c r="NGX144" s="343"/>
      <c r="NGY144" s="343"/>
      <c r="NGZ144" s="343"/>
      <c r="NHA144" s="343"/>
      <c r="NHB144" s="343"/>
      <c r="NHC144" s="343"/>
      <c r="NHD144" s="343"/>
      <c r="NHE144" s="343"/>
      <c r="NHF144" s="343"/>
      <c r="NHG144" s="343"/>
      <c r="NHH144" s="343"/>
      <c r="NHI144" s="343"/>
      <c r="NHJ144" s="343"/>
      <c r="NHK144" s="343"/>
      <c r="NHL144" s="343"/>
      <c r="NHM144" s="343"/>
      <c r="NHN144" s="343"/>
      <c r="NHO144" s="343"/>
      <c r="NHP144" s="343"/>
      <c r="NHQ144" s="343"/>
      <c r="NHR144" s="343"/>
      <c r="NHS144" s="343"/>
      <c r="NHT144" s="343"/>
      <c r="NHU144" s="343"/>
      <c r="NHV144" s="343"/>
      <c r="NHW144" s="343"/>
      <c r="NHX144" s="343"/>
      <c r="NHY144" s="343"/>
      <c r="NHZ144" s="343"/>
      <c r="NIA144" s="343"/>
      <c r="NIB144" s="343"/>
      <c r="NIC144" s="343"/>
      <c r="NID144" s="343"/>
      <c r="NIE144" s="343"/>
      <c r="NIF144" s="343"/>
      <c r="NIG144" s="343"/>
      <c r="NIH144" s="343"/>
      <c r="NII144" s="343"/>
      <c r="NIJ144" s="343"/>
      <c r="NIK144" s="343"/>
      <c r="NIL144" s="343"/>
      <c r="NIM144" s="343"/>
      <c r="NIN144" s="343"/>
      <c r="NIO144" s="343"/>
      <c r="NIP144" s="343"/>
      <c r="NIQ144" s="343"/>
      <c r="NIR144" s="343"/>
      <c r="NIS144" s="343"/>
      <c r="NIT144" s="343"/>
      <c r="NIU144" s="343"/>
      <c r="NIV144" s="343"/>
      <c r="NIW144" s="343"/>
      <c r="NIX144" s="343"/>
      <c r="NIY144" s="343"/>
      <c r="NIZ144" s="343"/>
      <c r="NJA144" s="343"/>
      <c r="NJB144" s="343"/>
      <c r="NJC144" s="343"/>
      <c r="NJD144" s="343"/>
      <c r="NJE144" s="343"/>
      <c r="NJF144" s="343"/>
      <c r="NJG144" s="343"/>
      <c r="NJH144" s="343"/>
      <c r="NJI144" s="343"/>
      <c r="NJJ144" s="343"/>
      <c r="NJK144" s="343"/>
      <c r="NJL144" s="343"/>
      <c r="NJM144" s="343"/>
      <c r="NJN144" s="343"/>
      <c r="NJO144" s="343"/>
      <c r="NJP144" s="343"/>
      <c r="NJQ144" s="343"/>
      <c r="NJR144" s="343"/>
      <c r="NJS144" s="343"/>
      <c r="NJT144" s="343"/>
      <c r="NJU144" s="343"/>
      <c r="NJV144" s="343"/>
      <c r="NJW144" s="343"/>
      <c r="NJX144" s="343"/>
      <c r="NJY144" s="343"/>
      <c r="NJZ144" s="343"/>
      <c r="NKA144" s="343"/>
      <c r="NKB144" s="343"/>
      <c r="NKC144" s="343"/>
      <c r="NKD144" s="343"/>
      <c r="NKE144" s="343"/>
      <c r="NKF144" s="343"/>
      <c r="NKG144" s="343"/>
      <c r="NKH144" s="343"/>
      <c r="NKI144" s="343"/>
      <c r="NKJ144" s="343"/>
      <c r="NKK144" s="343"/>
      <c r="NKL144" s="343"/>
      <c r="NKM144" s="343"/>
      <c r="NKN144" s="343"/>
      <c r="NKO144" s="343"/>
      <c r="NKP144" s="343"/>
      <c r="NKQ144" s="343"/>
      <c r="NKR144" s="343"/>
      <c r="NKS144" s="343"/>
      <c r="NKT144" s="343"/>
      <c r="NKU144" s="343"/>
      <c r="NKV144" s="343"/>
      <c r="NKW144" s="343"/>
      <c r="NKX144" s="343"/>
      <c r="NKY144" s="343"/>
      <c r="NKZ144" s="343"/>
      <c r="NLA144" s="343"/>
      <c r="NLB144" s="343"/>
      <c r="NLC144" s="343"/>
      <c r="NLD144" s="343"/>
      <c r="NLE144" s="343"/>
      <c r="NLF144" s="343"/>
      <c r="NLG144" s="343"/>
      <c r="NLH144" s="343"/>
      <c r="NLI144" s="343"/>
      <c r="NLJ144" s="343"/>
      <c r="NLK144" s="343"/>
      <c r="NLL144" s="343"/>
      <c r="NLM144" s="343"/>
      <c r="NLN144" s="343"/>
      <c r="NLO144" s="343"/>
      <c r="NLP144" s="343"/>
      <c r="NLQ144" s="343"/>
      <c r="NLR144" s="343"/>
      <c r="NLS144" s="343"/>
      <c r="NLT144" s="343"/>
      <c r="NLU144" s="343"/>
      <c r="NLV144" s="343"/>
      <c r="NLW144" s="343"/>
      <c r="NLX144" s="343"/>
      <c r="NLY144" s="343"/>
      <c r="NLZ144" s="343"/>
      <c r="NMA144" s="343"/>
      <c r="NMB144" s="343"/>
      <c r="NMC144" s="343"/>
      <c r="NMD144" s="343"/>
      <c r="NME144" s="343"/>
      <c r="NMF144" s="343"/>
      <c r="NMG144" s="343"/>
      <c r="NMH144" s="343"/>
      <c r="NMI144" s="343"/>
      <c r="NMJ144" s="343"/>
      <c r="NMK144" s="343"/>
      <c r="NML144" s="343"/>
      <c r="NMM144" s="343"/>
      <c r="NMN144" s="343"/>
      <c r="NMO144" s="343"/>
      <c r="NMP144" s="343"/>
      <c r="NMQ144" s="343"/>
      <c r="NMR144" s="343"/>
      <c r="NMS144" s="343"/>
      <c r="NMT144" s="343"/>
      <c r="NMU144" s="343"/>
      <c r="NMV144" s="343"/>
      <c r="NMW144" s="343"/>
      <c r="NMX144" s="343"/>
      <c r="NMY144" s="343"/>
      <c r="NMZ144" s="343"/>
      <c r="NNA144" s="343"/>
      <c r="NNB144" s="343"/>
      <c r="NNC144" s="343"/>
      <c r="NND144" s="343"/>
      <c r="NNE144" s="343"/>
      <c r="NNF144" s="343"/>
      <c r="NNG144" s="343"/>
      <c r="NNH144" s="343"/>
      <c r="NNI144" s="343"/>
      <c r="NNJ144" s="343"/>
      <c r="NNK144" s="343"/>
      <c r="NNL144" s="343"/>
      <c r="NNM144" s="343"/>
      <c r="NNN144" s="343"/>
      <c r="NNO144" s="343"/>
      <c r="NNP144" s="343"/>
      <c r="NNQ144" s="343"/>
      <c r="NNR144" s="343"/>
      <c r="NNS144" s="343"/>
      <c r="NNT144" s="343"/>
      <c r="NNU144" s="343"/>
      <c r="NNV144" s="343"/>
      <c r="NNW144" s="343"/>
      <c r="NNX144" s="343"/>
      <c r="NNY144" s="343"/>
      <c r="NNZ144" s="343"/>
      <c r="NOA144" s="343"/>
      <c r="NOB144" s="343"/>
      <c r="NOC144" s="343"/>
      <c r="NOD144" s="343"/>
      <c r="NOE144" s="343"/>
      <c r="NOF144" s="343"/>
      <c r="NOG144" s="343"/>
      <c r="NOH144" s="343"/>
      <c r="NOI144" s="343"/>
      <c r="NOJ144" s="343"/>
      <c r="NOK144" s="343"/>
      <c r="NOL144" s="343"/>
      <c r="NOM144" s="343"/>
      <c r="NON144" s="343"/>
      <c r="NOO144" s="343"/>
      <c r="NOP144" s="343"/>
      <c r="NOQ144" s="343"/>
      <c r="NOR144" s="343"/>
      <c r="NOS144" s="343"/>
      <c r="NOT144" s="343"/>
      <c r="NOU144" s="343"/>
      <c r="NOV144" s="343"/>
      <c r="NOW144" s="343"/>
      <c r="NOX144" s="343"/>
      <c r="NOY144" s="343"/>
      <c r="NOZ144" s="343"/>
      <c r="NPA144" s="343"/>
      <c r="NPB144" s="343"/>
      <c r="NPC144" s="343"/>
      <c r="NPD144" s="343"/>
      <c r="NPE144" s="343"/>
      <c r="NPF144" s="343"/>
      <c r="NPG144" s="343"/>
      <c r="NPH144" s="343"/>
      <c r="NPI144" s="343"/>
      <c r="NPJ144" s="343"/>
      <c r="NPK144" s="343"/>
      <c r="NPL144" s="343"/>
      <c r="NPM144" s="343"/>
      <c r="NPN144" s="343"/>
      <c r="NPO144" s="343"/>
      <c r="NPP144" s="343"/>
      <c r="NPQ144" s="343"/>
      <c r="NPR144" s="343"/>
      <c r="NPS144" s="343"/>
      <c r="NPT144" s="343"/>
      <c r="NPU144" s="343"/>
      <c r="NPV144" s="343"/>
      <c r="NPW144" s="343"/>
      <c r="NPX144" s="343"/>
      <c r="NPY144" s="343"/>
      <c r="NPZ144" s="343"/>
      <c r="NQA144" s="343"/>
      <c r="NQB144" s="343"/>
      <c r="NQC144" s="343"/>
      <c r="NQD144" s="343"/>
      <c r="NQE144" s="343"/>
      <c r="NQF144" s="343"/>
      <c r="NQG144" s="343"/>
      <c r="NQH144" s="343"/>
      <c r="NQI144" s="343"/>
      <c r="NQJ144" s="343"/>
      <c r="NQK144" s="343"/>
      <c r="NQL144" s="343"/>
      <c r="NQM144" s="343"/>
      <c r="NQN144" s="343"/>
      <c r="NQO144" s="343"/>
      <c r="NQP144" s="343"/>
      <c r="NQQ144" s="343"/>
      <c r="NQR144" s="343"/>
      <c r="NQS144" s="343"/>
      <c r="NQT144" s="343"/>
      <c r="NQU144" s="343"/>
      <c r="NQV144" s="343"/>
      <c r="NQW144" s="343"/>
      <c r="NQX144" s="343"/>
      <c r="NQY144" s="343"/>
      <c r="NQZ144" s="343"/>
      <c r="NRA144" s="343"/>
      <c r="NRB144" s="343"/>
      <c r="NRC144" s="343"/>
      <c r="NRD144" s="343"/>
      <c r="NRE144" s="343"/>
      <c r="NRF144" s="343"/>
      <c r="NRG144" s="343"/>
      <c r="NRH144" s="343"/>
      <c r="NRI144" s="343"/>
      <c r="NRJ144" s="343"/>
      <c r="NRK144" s="343"/>
      <c r="NRL144" s="343"/>
      <c r="NRM144" s="343"/>
      <c r="NRN144" s="343"/>
      <c r="NRO144" s="343"/>
      <c r="NRP144" s="343"/>
      <c r="NRQ144" s="343"/>
      <c r="NRR144" s="343"/>
      <c r="NRS144" s="343"/>
      <c r="NRT144" s="343"/>
      <c r="NRU144" s="343"/>
      <c r="NRV144" s="343"/>
      <c r="NRW144" s="343"/>
      <c r="NRX144" s="343"/>
      <c r="NRY144" s="343"/>
      <c r="NRZ144" s="343"/>
      <c r="NSA144" s="343"/>
      <c r="NSB144" s="343"/>
      <c r="NSC144" s="343"/>
      <c r="NSD144" s="343"/>
      <c r="NSE144" s="343"/>
      <c r="NSF144" s="343"/>
      <c r="NSG144" s="343"/>
      <c r="NSH144" s="343"/>
      <c r="NSI144" s="343"/>
      <c r="NSJ144" s="343"/>
      <c r="NSK144" s="343"/>
      <c r="NSL144" s="343"/>
      <c r="NSM144" s="343"/>
      <c r="NSN144" s="343"/>
      <c r="NSO144" s="343"/>
      <c r="NSP144" s="343"/>
      <c r="NSQ144" s="343"/>
      <c r="NSR144" s="343"/>
      <c r="NSS144" s="343"/>
      <c r="NST144" s="343"/>
      <c r="NSU144" s="343"/>
      <c r="NSV144" s="343"/>
      <c r="NSW144" s="343"/>
      <c r="NSX144" s="343"/>
      <c r="NSY144" s="343"/>
      <c r="NSZ144" s="343"/>
      <c r="NTA144" s="343"/>
      <c r="NTB144" s="343"/>
      <c r="NTC144" s="343"/>
      <c r="NTD144" s="343"/>
      <c r="NTE144" s="343"/>
      <c r="NTF144" s="343"/>
      <c r="NTG144" s="343"/>
      <c r="NTH144" s="343"/>
      <c r="NTI144" s="343"/>
      <c r="NTJ144" s="343"/>
      <c r="NTK144" s="343"/>
      <c r="NTL144" s="343"/>
      <c r="NTM144" s="343"/>
      <c r="NTN144" s="343"/>
      <c r="NTO144" s="343"/>
      <c r="NTP144" s="343"/>
      <c r="NTQ144" s="343"/>
      <c r="NTR144" s="343"/>
      <c r="NTS144" s="343"/>
      <c r="NTT144" s="343"/>
      <c r="NTU144" s="343"/>
      <c r="NTV144" s="343"/>
      <c r="NTW144" s="343"/>
      <c r="NTX144" s="343"/>
      <c r="NTY144" s="343"/>
      <c r="NTZ144" s="343"/>
      <c r="NUA144" s="343"/>
      <c r="NUB144" s="343"/>
      <c r="NUC144" s="343"/>
      <c r="NUD144" s="343"/>
      <c r="NUE144" s="343"/>
      <c r="NUF144" s="343"/>
      <c r="NUG144" s="343"/>
      <c r="NUH144" s="343"/>
      <c r="NUI144" s="343"/>
      <c r="NUJ144" s="343"/>
      <c r="NUK144" s="343"/>
      <c r="NUL144" s="343"/>
      <c r="NUM144" s="343"/>
      <c r="NUN144" s="343"/>
      <c r="NUO144" s="343"/>
      <c r="NUP144" s="343"/>
      <c r="NUQ144" s="343"/>
      <c r="NUR144" s="343"/>
      <c r="NUS144" s="343"/>
      <c r="NUT144" s="343"/>
      <c r="NUU144" s="343"/>
      <c r="NUV144" s="343"/>
      <c r="NUW144" s="343"/>
      <c r="NUX144" s="343"/>
      <c r="NUY144" s="343"/>
      <c r="NUZ144" s="343"/>
      <c r="NVA144" s="343"/>
      <c r="NVB144" s="343"/>
      <c r="NVC144" s="343"/>
      <c r="NVD144" s="343"/>
      <c r="NVE144" s="343"/>
      <c r="NVF144" s="343"/>
      <c r="NVG144" s="343"/>
      <c r="NVH144" s="343"/>
      <c r="NVI144" s="343"/>
      <c r="NVJ144" s="343"/>
      <c r="NVK144" s="343"/>
      <c r="NVL144" s="343"/>
      <c r="NVM144" s="343"/>
      <c r="NVN144" s="343"/>
      <c r="NVO144" s="343"/>
      <c r="NVP144" s="343"/>
      <c r="NVQ144" s="343"/>
      <c r="NVR144" s="343"/>
      <c r="NVS144" s="343"/>
      <c r="NVT144" s="343"/>
      <c r="NVU144" s="343"/>
      <c r="NVV144" s="343"/>
      <c r="NVW144" s="343"/>
      <c r="NVX144" s="343"/>
      <c r="NVY144" s="343"/>
      <c r="NVZ144" s="343"/>
      <c r="NWA144" s="343"/>
      <c r="NWB144" s="343"/>
      <c r="NWC144" s="343"/>
      <c r="NWD144" s="343"/>
      <c r="NWE144" s="343"/>
      <c r="NWF144" s="343"/>
      <c r="NWG144" s="343"/>
      <c r="NWH144" s="343"/>
      <c r="NWI144" s="343"/>
      <c r="NWJ144" s="343"/>
      <c r="NWK144" s="343"/>
      <c r="NWL144" s="343"/>
      <c r="NWM144" s="343"/>
      <c r="NWN144" s="343"/>
      <c r="NWO144" s="343"/>
      <c r="NWP144" s="343"/>
      <c r="NWQ144" s="343"/>
      <c r="NWR144" s="343"/>
      <c r="NWS144" s="343"/>
      <c r="NWT144" s="343"/>
      <c r="NWU144" s="343"/>
      <c r="NWV144" s="343"/>
      <c r="NWW144" s="343"/>
      <c r="NWX144" s="343"/>
      <c r="NWY144" s="343"/>
      <c r="NWZ144" s="343"/>
      <c r="NXA144" s="343"/>
      <c r="NXB144" s="343"/>
      <c r="NXC144" s="343"/>
      <c r="NXD144" s="343"/>
      <c r="NXE144" s="343"/>
      <c r="NXF144" s="343"/>
      <c r="NXG144" s="343"/>
      <c r="NXH144" s="343"/>
      <c r="NXI144" s="343"/>
      <c r="NXJ144" s="343"/>
      <c r="NXK144" s="343"/>
      <c r="NXL144" s="343"/>
      <c r="NXM144" s="343"/>
      <c r="NXN144" s="343"/>
      <c r="NXO144" s="343"/>
      <c r="NXP144" s="343"/>
      <c r="NXQ144" s="343"/>
      <c r="NXR144" s="343"/>
      <c r="NXS144" s="343"/>
      <c r="NXT144" s="343"/>
      <c r="NXU144" s="343"/>
      <c r="NXV144" s="343"/>
      <c r="NXW144" s="343"/>
      <c r="NXX144" s="343"/>
      <c r="NXY144" s="343"/>
      <c r="NXZ144" s="343"/>
      <c r="NYA144" s="343"/>
      <c r="NYB144" s="343"/>
      <c r="NYC144" s="343"/>
      <c r="NYD144" s="343"/>
      <c r="NYE144" s="343"/>
      <c r="NYF144" s="343"/>
      <c r="NYG144" s="343"/>
      <c r="NYH144" s="343"/>
      <c r="NYI144" s="343"/>
      <c r="NYJ144" s="343"/>
      <c r="NYK144" s="343"/>
      <c r="NYL144" s="343"/>
      <c r="NYM144" s="343"/>
      <c r="NYN144" s="343"/>
      <c r="NYO144" s="343"/>
      <c r="NYP144" s="343"/>
      <c r="NYQ144" s="343"/>
      <c r="NYR144" s="343"/>
      <c r="NYS144" s="343"/>
      <c r="NYT144" s="343"/>
      <c r="NYU144" s="343"/>
      <c r="NYV144" s="343"/>
      <c r="NYW144" s="343"/>
      <c r="NYX144" s="343"/>
      <c r="NYY144" s="343"/>
      <c r="NYZ144" s="343"/>
      <c r="NZA144" s="343"/>
      <c r="NZB144" s="343"/>
      <c r="NZC144" s="343"/>
      <c r="NZD144" s="343"/>
      <c r="NZE144" s="343"/>
      <c r="NZF144" s="343"/>
      <c r="NZG144" s="343"/>
      <c r="NZH144" s="343"/>
      <c r="NZI144" s="343"/>
      <c r="NZJ144" s="343"/>
      <c r="NZK144" s="343"/>
      <c r="NZL144" s="343"/>
      <c r="NZM144" s="343"/>
      <c r="NZN144" s="343"/>
      <c r="NZO144" s="343"/>
      <c r="NZP144" s="343"/>
      <c r="NZQ144" s="343"/>
      <c r="NZR144" s="343"/>
      <c r="NZS144" s="343"/>
      <c r="NZT144" s="343"/>
      <c r="NZU144" s="343"/>
      <c r="NZV144" s="343"/>
      <c r="NZW144" s="343"/>
      <c r="NZX144" s="343"/>
      <c r="NZY144" s="343"/>
      <c r="NZZ144" s="343"/>
      <c r="OAA144" s="343"/>
      <c r="OAB144" s="343"/>
      <c r="OAC144" s="343"/>
      <c r="OAD144" s="343"/>
      <c r="OAE144" s="343"/>
      <c r="OAF144" s="343"/>
      <c r="OAG144" s="343"/>
      <c r="OAH144" s="343"/>
      <c r="OAI144" s="343"/>
      <c r="OAJ144" s="343"/>
      <c r="OAK144" s="343"/>
      <c r="OAL144" s="343"/>
      <c r="OAM144" s="343"/>
      <c r="OAN144" s="343"/>
      <c r="OAO144" s="343"/>
      <c r="OAP144" s="343"/>
      <c r="OAQ144" s="343"/>
      <c r="OAR144" s="343"/>
      <c r="OAS144" s="343"/>
      <c r="OAT144" s="343"/>
      <c r="OAU144" s="343"/>
      <c r="OAV144" s="343"/>
      <c r="OAW144" s="343"/>
      <c r="OAX144" s="343"/>
      <c r="OAY144" s="343"/>
      <c r="OAZ144" s="343"/>
      <c r="OBA144" s="343"/>
      <c r="OBB144" s="343"/>
      <c r="OBC144" s="343"/>
      <c r="OBD144" s="343"/>
      <c r="OBE144" s="343"/>
      <c r="OBF144" s="343"/>
      <c r="OBG144" s="343"/>
      <c r="OBH144" s="343"/>
      <c r="OBI144" s="343"/>
      <c r="OBJ144" s="343"/>
      <c r="OBK144" s="343"/>
      <c r="OBL144" s="343"/>
      <c r="OBM144" s="343"/>
      <c r="OBN144" s="343"/>
      <c r="OBO144" s="343"/>
      <c r="OBP144" s="343"/>
      <c r="OBQ144" s="343"/>
      <c r="OBR144" s="343"/>
      <c r="OBS144" s="343"/>
      <c r="OBT144" s="343"/>
      <c r="OBU144" s="343"/>
      <c r="OBV144" s="343"/>
      <c r="OBW144" s="343"/>
      <c r="OBX144" s="343"/>
      <c r="OBY144" s="343"/>
      <c r="OBZ144" s="343"/>
      <c r="OCA144" s="343"/>
      <c r="OCB144" s="343"/>
      <c r="OCC144" s="343"/>
      <c r="OCD144" s="343"/>
      <c r="OCE144" s="343"/>
      <c r="OCF144" s="343"/>
      <c r="OCG144" s="343"/>
      <c r="OCH144" s="343"/>
      <c r="OCI144" s="343"/>
      <c r="OCJ144" s="343"/>
      <c r="OCK144" s="343"/>
      <c r="OCL144" s="343"/>
      <c r="OCM144" s="343"/>
      <c r="OCN144" s="343"/>
      <c r="OCO144" s="343"/>
      <c r="OCP144" s="343"/>
      <c r="OCQ144" s="343"/>
      <c r="OCR144" s="343"/>
      <c r="OCS144" s="343"/>
      <c r="OCT144" s="343"/>
      <c r="OCU144" s="343"/>
      <c r="OCV144" s="343"/>
      <c r="OCW144" s="343"/>
      <c r="OCX144" s="343"/>
      <c r="OCY144" s="343"/>
      <c r="OCZ144" s="343"/>
      <c r="ODA144" s="343"/>
      <c r="ODB144" s="343"/>
      <c r="ODC144" s="343"/>
      <c r="ODD144" s="343"/>
      <c r="ODE144" s="343"/>
      <c r="ODF144" s="343"/>
      <c r="ODG144" s="343"/>
      <c r="ODH144" s="343"/>
      <c r="ODI144" s="343"/>
      <c r="ODJ144" s="343"/>
      <c r="ODK144" s="343"/>
      <c r="ODL144" s="343"/>
      <c r="ODM144" s="343"/>
      <c r="ODN144" s="343"/>
      <c r="ODO144" s="343"/>
      <c r="ODP144" s="343"/>
      <c r="ODQ144" s="343"/>
      <c r="ODR144" s="343"/>
      <c r="ODS144" s="343"/>
      <c r="ODT144" s="343"/>
      <c r="ODU144" s="343"/>
      <c r="ODV144" s="343"/>
      <c r="ODW144" s="343"/>
      <c r="ODX144" s="343"/>
      <c r="ODY144" s="343"/>
      <c r="ODZ144" s="343"/>
      <c r="OEA144" s="343"/>
      <c r="OEB144" s="343"/>
      <c r="OEC144" s="343"/>
      <c r="OED144" s="343"/>
      <c r="OEE144" s="343"/>
      <c r="OEF144" s="343"/>
      <c r="OEG144" s="343"/>
      <c r="OEH144" s="343"/>
      <c r="OEI144" s="343"/>
      <c r="OEJ144" s="343"/>
      <c r="OEK144" s="343"/>
      <c r="OEL144" s="343"/>
      <c r="OEM144" s="343"/>
      <c r="OEN144" s="343"/>
      <c r="OEO144" s="343"/>
      <c r="OEP144" s="343"/>
      <c r="OEQ144" s="343"/>
      <c r="OER144" s="343"/>
      <c r="OES144" s="343"/>
      <c r="OET144" s="343"/>
      <c r="OEU144" s="343"/>
      <c r="OEV144" s="343"/>
      <c r="OEW144" s="343"/>
      <c r="OEX144" s="343"/>
      <c r="OEY144" s="343"/>
      <c r="OEZ144" s="343"/>
      <c r="OFA144" s="343"/>
      <c r="OFB144" s="343"/>
      <c r="OFC144" s="343"/>
      <c r="OFD144" s="343"/>
      <c r="OFE144" s="343"/>
      <c r="OFF144" s="343"/>
      <c r="OFG144" s="343"/>
      <c r="OFH144" s="343"/>
      <c r="OFI144" s="343"/>
      <c r="OFJ144" s="343"/>
      <c r="OFK144" s="343"/>
      <c r="OFL144" s="343"/>
      <c r="OFM144" s="343"/>
      <c r="OFN144" s="343"/>
      <c r="OFO144" s="343"/>
      <c r="OFP144" s="343"/>
      <c r="OFQ144" s="343"/>
      <c r="OFR144" s="343"/>
      <c r="OFS144" s="343"/>
      <c r="OFT144" s="343"/>
      <c r="OFU144" s="343"/>
      <c r="OFV144" s="343"/>
      <c r="OFW144" s="343"/>
      <c r="OFX144" s="343"/>
      <c r="OFY144" s="343"/>
      <c r="OFZ144" s="343"/>
      <c r="OGA144" s="343"/>
      <c r="OGB144" s="343"/>
      <c r="OGC144" s="343"/>
      <c r="OGD144" s="343"/>
      <c r="OGE144" s="343"/>
      <c r="OGF144" s="343"/>
      <c r="OGG144" s="343"/>
      <c r="OGH144" s="343"/>
      <c r="OGI144" s="343"/>
      <c r="OGJ144" s="343"/>
      <c r="OGK144" s="343"/>
      <c r="OGL144" s="343"/>
      <c r="OGM144" s="343"/>
      <c r="OGN144" s="343"/>
      <c r="OGO144" s="343"/>
      <c r="OGP144" s="343"/>
      <c r="OGQ144" s="343"/>
      <c r="OGR144" s="343"/>
      <c r="OGS144" s="343"/>
      <c r="OGT144" s="343"/>
      <c r="OGU144" s="343"/>
      <c r="OGV144" s="343"/>
      <c r="OGW144" s="343"/>
      <c r="OGX144" s="343"/>
      <c r="OGY144" s="343"/>
      <c r="OGZ144" s="343"/>
      <c r="OHA144" s="343"/>
      <c r="OHB144" s="343"/>
      <c r="OHC144" s="343"/>
      <c r="OHD144" s="343"/>
      <c r="OHE144" s="343"/>
      <c r="OHF144" s="343"/>
      <c r="OHG144" s="343"/>
      <c r="OHH144" s="343"/>
      <c r="OHI144" s="343"/>
      <c r="OHJ144" s="343"/>
      <c r="OHK144" s="343"/>
      <c r="OHL144" s="343"/>
      <c r="OHM144" s="343"/>
      <c r="OHN144" s="343"/>
      <c r="OHO144" s="343"/>
      <c r="OHP144" s="343"/>
      <c r="OHQ144" s="343"/>
      <c r="OHR144" s="343"/>
      <c r="OHS144" s="343"/>
      <c r="OHT144" s="343"/>
      <c r="OHU144" s="343"/>
      <c r="OHV144" s="343"/>
      <c r="OHW144" s="343"/>
      <c r="OHX144" s="343"/>
      <c r="OHY144" s="343"/>
      <c r="OHZ144" s="343"/>
      <c r="OIA144" s="343"/>
      <c r="OIB144" s="343"/>
      <c r="OIC144" s="343"/>
      <c r="OID144" s="343"/>
      <c r="OIE144" s="343"/>
      <c r="OIF144" s="343"/>
      <c r="OIG144" s="343"/>
      <c r="OIH144" s="343"/>
      <c r="OII144" s="343"/>
      <c r="OIJ144" s="343"/>
      <c r="OIK144" s="343"/>
      <c r="OIL144" s="343"/>
      <c r="OIM144" s="343"/>
      <c r="OIN144" s="343"/>
      <c r="OIO144" s="343"/>
      <c r="OIP144" s="343"/>
      <c r="OIQ144" s="343"/>
      <c r="OIR144" s="343"/>
      <c r="OIS144" s="343"/>
      <c r="OIT144" s="343"/>
      <c r="OIU144" s="343"/>
      <c r="OIV144" s="343"/>
      <c r="OIW144" s="343"/>
      <c r="OIX144" s="343"/>
      <c r="OIY144" s="343"/>
      <c r="OIZ144" s="343"/>
      <c r="OJA144" s="343"/>
      <c r="OJB144" s="343"/>
      <c r="OJC144" s="343"/>
      <c r="OJD144" s="343"/>
      <c r="OJE144" s="343"/>
      <c r="OJF144" s="343"/>
      <c r="OJG144" s="343"/>
      <c r="OJH144" s="343"/>
      <c r="OJI144" s="343"/>
      <c r="OJJ144" s="343"/>
      <c r="OJK144" s="343"/>
      <c r="OJL144" s="343"/>
      <c r="OJM144" s="343"/>
      <c r="OJN144" s="343"/>
      <c r="OJO144" s="343"/>
      <c r="OJP144" s="343"/>
      <c r="OJQ144" s="343"/>
      <c r="OJR144" s="343"/>
      <c r="OJS144" s="343"/>
      <c r="OJT144" s="343"/>
      <c r="OJU144" s="343"/>
      <c r="OJV144" s="343"/>
      <c r="OJW144" s="343"/>
      <c r="OJX144" s="343"/>
      <c r="OJY144" s="343"/>
      <c r="OJZ144" s="343"/>
      <c r="OKA144" s="343"/>
      <c r="OKB144" s="343"/>
      <c r="OKC144" s="343"/>
      <c r="OKD144" s="343"/>
      <c r="OKE144" s="343"/>
      <c r="OKF144" s="343"/>
      <c r="OKG144" s="343"/>
      <c r="OKH144" s="343"/>
      <c r="OKI144" s="343"/>
      <c r="OKJ144" s="343"/>
      <c r="OKK144" s="343"/>
      <c r="OKL144" s="343"/>
      <c r="OKM144" s="343"/>
      <c r="OKN144" s="343"/>
      <c r="OKO144" s="343"/>
      <c r="OKP144" s="343"/>
      <c r="OKQ144" s="343"/>
      <c r="OKR144" s="343"/>
      <c r="OKS144" s="343"/>
      <c r="OKT144" s="343"/>
      <c r="OKU144" s="343"/>
      <c r="OKV144" s="343"/>
      <c r="OKW144" s="343"/>
      <c r="OKX144" s="343"/>
      <c r="OKY144" s="343"/>
      <c r="OKZ144" s="343"/>
      <c r="OLA144" s="343"/>
      <c r="OLB144" s="343"/>
      <c r="OLC144" s="343"/>
      <c r="OLD144" s="343"/>
      <c r="OLE144" s="343"/>
      <c r="OLF144" s="343"/>
      <c r="OLG144" s="343"/>
      <c r="OLH144" s="343"/>
      <c r="OLI144" s="343"/>
      <c r="OLJ144" s="343"/>
      <c r="OLK144" s="343"/>
      <c r="OLL144" s="343"/>
      <c r="OLM144" s="343"/>
      <c r="OLN144" s="343"/>
      <c r="OLO144" s="343"/>
      <c r="OLP144" s="343"/>
      <c r="OLQ144" s="343"/>
      <c r="OLR144" s="343"/>
      <c r="OLS144" s="343"/>
      <c r="OLT144" s="343"/>
      <c r="OLU144" s="343"/>
      <c r="OLV144" s="343"/>
      <c r="OLW144" s="343"/>
      <c r="OLX144" s="343"/>
      <c r="OLY144" s="343"/>
      <c r="OLZ144" s="343"/>
      <c r="OMA144" s="343"/>
      <c r="OMB144" s="343"/>
      <c r="OMC144" s="343"/>
      <c r="OMD144" s="343"/>
      <c r="OME144" s="343"/>
      <c r="OMF144" s="343"/>
      <c r="OMG144" s="343"/>
      <c r="OMH144" s="343"/>
      <c r="OMI144" s="343"/>
      <c r="OMJ144" s="343"/>
      <c r="OMK144" s="343"/>
      <c r="OML144" s="343"/>
      <c r="OMM144" s="343"/>
      <c r="OMN144" s="343"/>
      <c r="OMO144" s="343"/>
      <c r="OMP144" s="343"/>
      <c r="OMQ144" s="343"/>
      <c r="OMR144" s="343"/>
      <c r="OMS144" s="343"/>
      <c r="OMT144" s="343"/>
      <c r="OMU144" s="343"/>
      <c r="OMV144" s="343"/>
      <c r="OMW144" s="343"/>
      <c r="OMX144" s="343"/>
      <c r="OMY144" s="343"/>
      <c r="OMZ144" s="343"/>
      <c r="ONA144" s="343"/>
      <c r="ONB144" s="343"/>
      <c r="ONC144" s="343"/>
      <c r="OND144" s="343"/>
      <c r="ONE144" s="343"/>
      <c r="ONF144" s="343"/>
      <c r="ONG144" s="343"/>
      <c r="ONH144" s="343"/>
      <c r="ONI144" s="343"/>
      <c r="ONJ144" s="343"/>
      <c r="ONK144" s="343"/>
      <c r="ONL144" s="343"/>
      <c r="ONM144" s="343"/>
      <c r="ONN144" s="343"/>
      <c r="ONO144" s="343"/>
      <c r="ONP144" s="343"/>
      <c r="ONQ144" s="343"/>
      <c r="ONR144" s="343"/>
      <c r="ONS144" s="343"/>
      <c r="ONT144" s="343"/>
      <c r="ONU144" s="343"/>
      <c r="ONV144" s="343"/>
      <c r="ONW144" s="343"/>
      <c r="ONX144" s="343"/>
      <c r="ONY144" s="343"/>
      <c r="ONZ144" s="343"/>
      <c r="OOA144" s="343"/>
      <c r="OOB144" s="343"/>
      <c r="OOC144" s="343"/>
      <c r="OOD144" s="343"/>
      <c r="OOE144" s="343"/>
      <c r="OOF144" s="343"/>
      <c r="OOG144" s="343"/>
      <c r="OOH144" s="343"/>
      <c r="OOI144" s="343"/>
      <c r="OOJ144" s="343"/>
      <c r="OOK144" s="343"/>
      <c r="OOL144" s="343"/>
      <c r="OOM144" s="343"/>
      <c r="OON144" s="343"/>
      <c r="OOO144" s="343"/>
      <c r="OOP144" s="343"/>
      <c r="OOQ144" s="343"/>
      <c r="OOR144" s="343"/>
      <c r="OOS144" s="343"/>
      <c r="OOT144" s="343"/>
      <c r="OOU144" s="343"/>
      <c r="OOV144" s="343"/>
      <c r="OOW144" s="343"/>
      <c r="OOX144" s="343"/>
      <c r="OOY144" s="343"/>
      <c r="OOZ144" s="343"/>
      <c r="OPA144" s="343"/>
      <c r="OPB144" s="343"/>
      <c r="OPC144" s="343"/>
      <c r="OPD144" s="343"/>
      <c r="OPE144" s="343"/>
      <c r="OPF144" s="343"/>
      <c r="OPG144" s="343"/>
      <c r="OPH144" s="343"/>
      <c r="OPI144" s="343"/>
      <c r="OPJ144" s="343"/>
      <c r="OPK144" s="343"/>
      <c r="OPL144" s="343"/>
      <c r="OPM144" s="343"/>
      <c r="OPN144" s="343"/>
      <c r="OPO144" s="343"/>
      <c r="OPP144" s="343"/>
      <c r="OPQ144" s="343"/>
      <c r="OPR144" s="343"/>
      <c r="OPS144" s="343"/>
      <c r="OPT144" s="343"/>
      <c r="OPU144" s="343"/>
      <c r="OPV144" s="343"/>
      <c r="OPW144" s="343"/>
      <c r="OPX144" s="343"/>
      <c r="OPY144" s="343"/>
      <c r="OPZ144" s="343"/>
      <c r="OQA144" s="343"/>
      <c r="OQB144" s="343"/>
      <c r="OQC144" s="343"/>
      <c r="OQD144" s="343"/>
      <c r="OQE144" s="343"/>
      <c r="OQF144" s="343"/>
      <c r="OQG144" s="343"/>
      <c r="OQH144" s="343"/>
      <c r="OQI144" s="343"/>
      <c r="OQJ144" s="343"/>
      <c r="OQK144" s="343"/>
      <c r="OQL144" s="343"/>
      <c r="OQM144" s="343"/>
      <c r="OQN144" s="343"/>
      <c r="OQO144" s="343"/>
      <c r="OQP144" s="343"/>
      <c r="OQQ144" s="343"/>
      <c r="OQR144" s="343"/>
      <c r="OQS144" s="343"/>
      <c r="OQT144" s="343"/>
      <c r="OQU144" s="343"/>
      <c r="OQV144" s="343"/>
      <c r="OQW144" s="343"/>
      <c r="OQX144" s="343"/>
      <c r="OQY144" s="343"/>
      <c r="OQZ144" s="343"/>
      <c r="ORA144" s="343"/>
      <c r="ORB144" s="343"/>
      <c r="ORC144" s="343"/>
      <c r="ORD144" s="343"/>
      <c r="ORE144" s="343"/>
      <c r="ORF144" s="343"/>
      <c r="ORG144" s="343"/>
      <c r="ORH144" s="343"/>
      <c r="ORI144" s="343"/>
      <c r="ORJ144" s="343"/>
      <c r="ORK144" s="343"/>
      <c r="ORL144" s="343"/>
      <c r="ORM144" s="343"/>
      <c r="ORN144" s="343"/>
      <c r="ORO144" s="343"/>
      <c r="ORP144" s="343"/>
      <c r="ORQ144" s="343"/>
      <c r="ORR144" s="343"/>
      <c r="ORS144" s="343"/>
      <c r="ORT144" s="343"/>
      <c r="ORU144" s="343"/>
      <c r="ORV144" s="343"/>
      <c r="ORW144" s="343"/>
      <c r="ORX144" s="343"/>
      <c r="ORY144" s="343"/>
      <c r="ORZ144" s="343"/>
      <c r="OSA144" s="343"/>
      <c r="OSB144" s="343"/>
      <c r="OSC144" s="343"/>
      <c r="OSD144" s="343"/>
      <c r="OSE144" s="343"/>
      <c r="OSF144" s="343"/>
      <c r="OSG144" s="343"/>
      <c r="OSH144" s="343"/>
      <c r="OSI144" s="343"/>
      <c r="OSJ144" s="343"/>
      <c r="OSK144" s="343"/>
      <c r="OSL144" s="343"/>
      <c r="OSM144" s="343"/>
      <c r="OSN144" s="343"/>
      <c r="OSO144" s="343"/>
      <c r="OSP144" s="343"/>
      <c r="OSQ144" s="343"/>
      <c r="OSR144" s="343"/>
      <c r="OSS144" s="343"/>
      <c r="OST144" s="343"/>
      <c r="OSU144" s="343"/>
      <c r="OSV144" s="343"/>
      <c r="OSW144" s="343"/>
      <c r="OSX144" s="343"/>
      <c r="OSY144" s="343"/>
      <c r="OSZ144" s="343"/>
      <c r="OTA144" s="343"/>
      <c r="OTB144" s="343"/>
      <c r="OTC144" s="343"/>
      <c r="OTD144" s="343"/>
      <c r="OTE144" s="343"/>
      <c r="OTF144" s="343"/>
      <c r="OTG144" s="343"/>
      <c r="OTH144" s="343"/>
      <c r="OTI144" s="343"/>
      <c r="OTJ144" s="343"/>
      <c r="OTK144" s="343"/>
      <c r="OTL144" s="343"/>
      <c r="OTM144" s="343"/>
      <c r="OTN144" s="343"/>
      <c r="OTO144" s="343"/>
      <c r="OTP144" s="343"/>
      <c r="OTQ144" s="343"/>
      <c r="OTR144" s="343"/>
      <c r="OTS144" s="343"/>
      <c r="OTT144" s="343"/>
      <c r="OTU144" s="343"/>
      <c r="OTV144" s="343"/>
      <c r="OTW144" s="343"/>
      <c r="OTX144" s="343"/>
      <c r="OTY144" s="343"/>
      <c r="OTZ144" s="343"/>
      <c r="OUA144" s="343"/>
      <c r="OUB144" s="343"/>
      <c r="OUC144" s="343"/>
      <c r="OUD144" s="343"/>
      <c r="OUE144" s="343"/>
      <c r="OUF144" s="343"/>
      <c r="OUG144" s="343"/>
      <c r="OUH144" s="343"/>
      <c r="OUI144" s="343"/>
      <c r="OUJ144" s="343"/>
      <c r="OUK144" s="343"/>
      <c r="OUL144" s="343"/>
      <c r="OUM144" s="343"/>
      <c r="OUN144" s="343"/>
      <c r="OUO144" s="343"/>
      <c r="OUP144" s="343"/>
      <c r="OUQ144" s="343"/>
      <c r="OUR144" s="343"/>
      <c r="OUS144" s="343"/>
      <c r="OUT144" s="343"/>
      <c r="OUU144" s="343"/>
      <c r="OUV144" s="343"/>
      <c r="OUW144" s="343"/>
      <c r="OUX144" s="343"/>
      <c r="OUY144" s="343"/>
      <c r="OUZ144" s="343"/>
      <c r="OVA144" s="343"/>
      <c r="OVB144" s="343"/>
      <c r="OVC144" s="343"/>
      <c r="OVD144" s="343"/>
      <c r="OVE144" s="343"/>
      <c r="OVF144" s="343"/>
      <c r="OVG144" s="343"/>
      <c r="OVH144" s="343"/>
      <c r="OVI144" s="343"/>
      <c r="OVJ144" s="343"/>
      <c r="OVK144" s="343"/>
      <c r="OVL144" s="343"/>
      <c r="OVM144" s="343"/>
      <c r="OVN144" s="343"/>
      <c r="OVO144" s="343"/>
      <c r="OVP144" s="343"/>
      <c r="OVQ144" s="343"/>
      <c r="OVR144" s="343"/>
      <c r="OVS144" s="343"/>
      <c r="OVT144" s="343"/>
      <c r="OVU144" s="343"/>
      <c r="OVV144" s="343"/>
      <c r="OVW144" s="343"/>
      <c r="OVX144" s="343"/>
      <c r="OVY144" s="343"/>
      <c r="OVZ144" s="343"/>
      <c r="OWA144" s="343"/>
      <c r="OWB144" s="343"/>
      <c r="OWC144" s="343"/>
      <c r="OWD144" s="343"/>
      <c r="OWE144" s="343"/>
      <c r="OWF144" s="343"/>
      <c r="OWG144" s="343"/>
      <c r="OWH144" s="343"/>
      <c r="OWI144" s="343"/>
      <c r="OWJ144" s="343"/>
      <c r="OWK144" s="343"/>
      <c r="OWL144" s="343"/>
      <c r="OWM144" s="343"/>
      <c r="OWN144" s="343"/>
      <c r="OWO144" s="343"/>
      <c r="OWP144" s="343"/>
      <c r="OWQ144" s="343"/>
      <c r="OWR144" s="343"/>
      <c r="OWS144" s="343"/>
      <c r="OWT144" s="343"/>
      <c r="OWU144" s="343"/>
      <c r="OWV144" s="343"/>
      <c r="OWW144" s="343"/>
      <c r="OWX144" s="343"/>
      <c r="OWY144" s="343"/>
      <c r="OWZ144" s="343"/>
      <c r="OXA144" s="343"/>
      <c r="OXB144" s="343"/>
      <c r="OXC144" s="343"/>
      <c r="OXD144" s="343"/>
      <c r="OXE144" s="343"/>
      <c r="OXF144" s="343"/>
      <c r="OXG144" s="343"/>
      <c r="OXH144" s="343"/>
      <c r="OXI144" s="343"/>
      <c r="OXJ144" s="343"/>
      <c r="OXK144" s="343"/>
      <c r="OXL144" s="343"/>
      <c r="OXM144" s="343"/>
      <c r="OXN144" s="343"/>
      <c r="OXO144" s="343"/>
      <c r="OXP144" s="343"/>
      <c r="OXQ144" s="343"/>
      <c r="OXR144" s="343"/>
      <c r="OXS144" s="343"/>
      <c r="OXT144" s="343"/>
      <c r="OXU144" s="343"/>
      <c r="OXV144" s="343"/>
      <c r="OXW144" s="343"/>
      <c r="OXX144" s="343"/>
      <c r="OXY144" s="343"/>
      <c r="OXZ144" s="343"/>
      <c r="OYA144" s="343"/>
      <c r="OYB144" s="343"/>
      <c r="OYC144" s="343"/>
      <c r="OYD144" s="343"/>
      <c r="OYE144" s="343"/>
      <c r="OYF144" s="343"/>
      <c r="OYG144" s="343"/>
      <c r="OYH144" s="343"/>
      <c r="OYI144" s="343"/>
      <c r="OYJ144" s="343"/>
      <c r="OYK144" s="343"/>
      <c r="OYL144" s="343"/>
      <c r="OYM144" s="343"/>
      <c r="OYN144" s="343"/>
      <c r="OYO144" s="343"/>
      <c r="OYP144" s="343"/>
      <c r="OYQ144" s="343"/>
      <c r="OYR144" s="343"/>
      <c r="OYS144" s="343"/>
      <c r="OYT144" s="343"/>
      <c r="OYU144" s="343"/>
      <c r="OYV144" s="343"/>
      <c r="OYW144" s="343"/>
      <c r="OYX144" s="343"/>
      <c r="OYY144" s="343"/>
      <c r="OYZ144" s="343"/>
      <c r="OZA144" s="343"/>
      <c r="OZB144" s="343"/>
      <c r="OZC144" s="343"/>
      <c r="OZD144" s="343"/>
      <c r="OZE144" s="343"/>
      <c r="OZF144" s="343"/>
      <c r="OZG144" s="343"/>
      <c r="OZH144" s="343"/>
      <c r="OZI144" s="343"/>
      <c r="OZJ144" s="343"/>
      <c r="OZK144" s="343"/>
      <c r="OZL144" s="343"/>
      <c r="OZM144" s="343"/>
      <c r="OZN144" s="343"/>
      <c r="OZO144" s="343"/>
      <c r="OZP144" s="343"/>
      <c r="OZQ144" s="343"/>
      <c r="OZR144" s="343"/>
      <c r="OZS144" s="343"/>
      <c r="OZT144" s="343"/>
      <c r="OZU144" s="343"/>
      <c r="OZV144" s="343"/>
      <c r="OZW144" s="343"/>
      <c r="OZX144" s="343"/>
      <c r="OZY144" s="343"/>
      <c r="OZZ144" s="343"/>
      <c r="PAA144" s="343"/>
      <c r="PAB144" s="343"/>
      <c r="PAC144" s="343"/>
      <c r="PAD144" s="343"/>
      <c r="PAE144" s="343"/>
      <c r="PAF144" s="343"/>
      <c r="PAG144" s="343"/>
      <c r="PAH144" s="343"/>
      <c r="PAI144" s="343"/>
      <c r="PAJ144" s="343"/>
      <c r="PAK144" s="343"/>
      <c r="PAL144" s="343"/>
      <c r="PAM144" s="343"/>
      <c r="PAN144" s="343"/>
      <c r="PAO144" s="343"/>
      <c r="PAP144" s="343"/>
      <c r="PAQ144" s="343"/>
      <c r="PAR144" s="343"/>
      <c r="PAS144" s="343"/>
      <c r="PAT144" s="343"/>
      <c r="PAU144" s="343"/>
      <c r="PAV144" s="343"/>
      <c r="PAW144" s="343"/>
      <c r="PAX144" s="343"/>
      <c r="PAY144" s="343"/>
      <c r="PAZ144" s="343"/>
      <c r="PBA144" s="343"/>
      <c r="PBB144" s="343"/>
      <c r="PBC144" s="343"/>
      <c r="PBD144" s="343"/>
      <c r="PBE144" s="343"/>
      <c r="PBF144" s="343"/>
      <c r="PBG144" s="343"/>
      <c r="PBH144" s="343"/>
      <c r="PBI144" s="343"/>
      <c r="PBJ144" s="343"/>
      <c r="PBK144" s="343"/>
      <c r="PBL144" s="343"/>
      <c r="PBM144" s="343"/>
      <c r="PBN144" s="343"/>
      <c r="PBO144" s="343"/>
      <c r="PBP144" s="343"/>
      <c r="PBQ144" s="343"/>
      <c r="PBR144" s="343"/>
      <c r="PBS144" s="343"/>
      <c r="PBT144" s="343"/>
      <c r="PBU144" s="343"/>
      <c r="PBV144" s="343"/>
      <c r="PBW144" s="343"/>
      <c r="PBX144" s="343"/>
      <c r="PBY144" s="343"/>
      <c r="PBZ144" s="343"/>
      <c r="PCA144" s="343"/>
      <c r="PCB144" s="343"/>
      <c r="PCC144" s="343"/>
      <c r="PCD144" s="343"/>
      <c r="PCE144" s="343"/>
      <c r="PCF144" s="343"/>
      <c r="PCG144" s="343"/>
      <c r="PCH144" s="343"/>
      <c r="PCI144" s="343"/>
      <c r="PCJ144" s="343"/>
      <c r="PCK144" s="343"/>
      <c r="PCL144" s="343"/>
      <c r="PCM144" s="343"/>
      <c r="PCN144" s="343"/>
      <c r="PCO144" s="343"/>
      <c r="PCP144" s="343"/>
      <c r="PCQ144" s="343"/>
      <c r="PCR144" s="343"/>
      <c r="PCS144" s="343"/>
      <c r="PCT144" s="343"/>
      <c r="PCU144" s="343"/>
      <c r="PCV144" s="343"/>
      <c r="PCW144" s="343"/>
      <c r="PCX144" s="343"/>
      <c r="PCY144" s="343"/>
      <c r="PCZ144" s="343"/>
      <c r="PDA144" s="343"/>
      <c r="PDB144" s="343"/>
      <c r="PDC144" s="343"/>
      <c r="PDD144" s="343"/>
      <c r="PDE144" s="343"/>
      <c r="PDF144" s="343"/>
      <c r="PDG144" s="343"/>
      <c r="PDH144" s="343"/>
      <c r="PDI144" s="343"/>
      <c r="PDJ144" s="343"/>
      <c r="PDK144" s="343"/>
      <c r="PDL144" s="343"/>
      <c r="PDM144" s="343"/>
      <c r="PDN144" s="343"/>
      <c r="PDO144" s="343"/>
      <c r="PDP144" s="343"/>
      <c r="PDQ144" s="343"/>
      <c r="PDR144" s="343"/>
      <c r="PDS144" s="343"/>
      <c r="PDT144" s="343"/>
      <c r="PDU144" s="343"/>
      <c r="PDV144" s="343"/>
      <c r="PDW144" s="343"/>
      <c r="PDX144" s="343"/>
      <c r="PDY144" s="343"/>
      <c r="PDZ144" s="343"/>
      <c r="PEA144" s="343"/>
      <c r="PEB144" s="343"/>
      <c r="PEC144" s="343"/>
      <c r="PED144" s="343"/>
      <c r="PEE144" s="343"/>
      <c r="PEF144" s="343"/>
      <c r="PEG144" s="343"/>
      <c r="PEH144" s="343"/>
      <c r="PEI144" s="343"/>
      <c r="PEJ144" s="343"/>
      <c r="PEK144" s="343"/>
      <c r="PEL144" s="343"/>
      <c r="PEM144" s="343"/>
      <c r="PEN144" s="343"/>
      <c r="PEO144" s="343"/>
      <c r="PEP144" s="343"/>
      <c r="PEQ144" s="343"/>
      <c r="PER144" s="343"/>
      <c r="PES144" s="343"/>
      <c r="PET144" s="343"/>
      <c r="PEU144" s="343"/>
      <c r="PEV144" s="343"/>
      <c r="PEW144" s="343"/>
      <c r="PEX144" s="343"/>
      <c r="PEY144" s="343"/>
      <c r="PEZ144" s="343"/>
      <c r="PFA144" s="343"/>
      <c r="PFB144" s="343"/>
      <c r="PFC144" s="343"/>
      <c r="PFD144" s="343"/>
      <c r="PFE144" s="343"/>
      <c r="PFF144" s="343"/>
      <c r="PFG144" s="343"/>
      <c r="PFH144" s="343"/>
      <c r="PFI144" s="343"/>
      <c r="PFJ144" s="343"/>
      <c r="PFK144" s="343"/>
      <c r="PFL144" s="343"/>
      <c r="PFM144" s="343"/>
      <c r="PFN144" s="343"/>
      <c r="PFO144" s="343"/>
      <c r="PFP144" s="343"/>
      <c r="PFQ144" s="343"/>
      <c r="PFR144" s="343"/>
      <c r="PFS144" s="343"/>
      <c r="PFT144" s="343"/>
      <c r="PFU144" s="343"/>
      <c r="PFV144" s="343"/>
      <c r="PFW144" s="343"/>
      <c r="PFX144" s="343"/>
      <c r="PFY144" s="343"/>
      <c r="PFZ144" s="343"/>
      <c r="PGA144" s="343"/>
      <c r="PGB144" s="343"/>
      <c r="PGC144" s="343"/>
      <c r="PGD144" s="343"/>
      <c r="PGE144" s="343"/>
      <c r="PGF144" s="343"/>
      <c r="PGG144" s="343"/>
      <c r="PGH144" s="343"/>
      <c r="PGI144" s="343"/>
      <c r="PGJ144" s="343"/>
      <c r="PGK144" s="343"/>
      <c r="PGL144" s="343"/>
      <c r="PGM144" s="343"/>
      <c r="PGN144" s="343"/>
      <c r="PGO144" s="343"/>
      <c r="PGP144" s="343"/>
      <c r="PGQ144" s="343"/>
      <c r="PGR144" s="343"/>
      <c r="PGS144" s="343"/>
      <c r="PGT144" s="343"/>
      <c r="PGU144" s="343"/>
      <c r="PGV144" s="343"/>
      <c r="PGW144" s="343"/>
      <c r="PGX144" s="343"/>
      <c r="PGY144" s="343"/>
      <c r="PGZ144" s="343"/>
      <c r="PHA144" s="343"/>
      <c r="PHB144" s="343"/>
      <c r="PHC144" s="343"/>
      <c r="PHD144" s="343"/>
      <c r="PHE144" s="343"/>
      <c r="PHF144" s="343"/>
      <c r="PHG144" s="343"/>
      <c r="PHH144" s="343"/>
      <c r="PHI144" s="343"/>
      <c r="PHJ144" s="343"/>
      <c r="PHK144" s="343"/>
      <c r="PHL144" s="343"/>
      <c r="PHM144" s="343"/>
      <c r="PHN144" s="343"/>
      <c r="PHO144" s="343"/>
      <c r="PHP144" s="343"/>
      <c r="PHQ144" s="343"/>
      <c r="PHR144" s="343"/>
      <c r="PHS144" s="343"/>
      <c r="PHT144" s="343"/>
      <c r="PHU144" s="343"/>
      <c r="PHV144" s="343"/>
      <c r="PHW144" s="343"/>
      <c r="PHX144" s="343"/>
      <c r="PHY144" s="343"/>
      <c r="PHZ144" s="343"/>
      <c r="PIA144" s="343"/>
      <c r="PIB144" s="343"/>
      <c r="PIC144" s="343"/>
      <c r="PID144" s="343"/>
      <c r="PIE144" s="343"/>
      <c r="PIF144" s="343"/>
      <c r="PIG144" s="343"/>
      <c r="PIH144" s="343"/>
      <c r="PII144" s="343"/>
      <c r="PIJ144" s="343"/>
      <c r="PIK144" s="343"/>
      <c r="PIL144" s="343"/>
      <c r="PIM144" s="343"/>
      <c r="PIN144" s="343"/>
      <c r="PIO144" s="343"/>
      <c r="PIP144" s="343"/>
      <c r="PIQ144" s="343"/>
      <c r="PIR144" s="343"/>
      <c r="PIS144" s="343"/>
      <c r="PIT144" s="343"/>
      <c r="PIU144" s="343"/>
      <c r="PIV144" s="343"/>
      <c r="PIW144" s="343"/>
      <c r="PIX144" s="343"/>
      <c r="PIY144" s="343"/>
      <c r="PIZ144" s="343"/>
      <c r="PJA144" s="343"/>
      <c r="PJB144" s="343"/>
      <c r="PJC144" s="343"/>
      <c r="PJD144" s="343"/>
      <c r="PJE144" s="343"/>
      <c r="PJF144" s="343"/>
      <c r="PJG144" s="343"/>
      <c r="PJH144" s="343"/>
      <c r="PJI144" s="343"/>
      <c r="PJJ144" s="343"/>
      <c r="PJK144" s="343"/>
      <c r="PJL144" s="343"/>
      <c r="PJM144" s="343"/>
      <c r="PJN144" s="343"/>
      <c r="PJO144" s="343"/>
      <c r="PJP144" s="343"/>
      <c r="PJQ144" s="343"/>
      <c r="PJR144" s="343"/>
      <c r="PJS144" s="343"/>
      <c r="PJT144" s="343"/>
      <c r="PJU144" s="343"/>
      <c r="PJV144" s="343"/>
      <c r="PJW144" s="343"/>
      <c r="PJX144" s="343"/>
      <c r="PJY144" s="343"/>
      <c r="PJZ144" s="343"/>
      <c r="PKA144" s="343"/>
      <c r="PKB144" s="343"/>
      <c r="PKC144" s="343"/>
      <c r="PKD144" s="343"/>
      <c r="PKE144" s="343"/>
      <c r="PKF144" s="343"/>
      <c r="PKG144" s="343"/>
      <c r="PKH144" s="343"/>
      <c r="PKI144" s="343"/>
      <c r="PKJ144" s="343"/>
      <c r="PKK144" s="343"/>
      <c r="PKL144" s="343"/>
      <c r="PKM144" s="343"/>
      <c r="PKN144" s="343"/>
      <c r="PKO144" s="343"/>
      <c r="PKP144" s="343"/>
      <c r="PKQ144" s="343"/>
      <c r="PKR144" s="343"/>
      <c r="PKS144" s="343"/>
      <c r="PKT144" s="343"/>
      <c r="PKU144" s="343"/>
      <c r="PKV144" s="343"/>
      <c r="PKW144" s="343"/>
      <c r="PKX144" s="343"/>
      <c r="PKY144" s="343"/>
      <c r="PKZ144" s="343"/>
      <c r="PLA144" s="343"/>
      <c r="PLB144" s="343"/>
      <c r="PLC144" s="343"/>
      <c r="PLD144" s="343"/>
      <c r="PLE144" s="343"/>
      <c r="PLF144" s="343"/>
      <c r="PLG144" s="343"/>
      <c r="PLH144" s="343"/>
      <c r="PLI144" s="343"/>
      <c r="PLJ144" s="343"/>
      <c r="PLK144" s="343"/>
      <c r="PLL144" s="343"/>
      <c r="PLM144" s="343"/>
      <c r="PLN144" s="343"/>
      <c r="PLO144" s="343"/>
      <c r="PLP144" s="343"/>
      <c r="PLQ144" s="343"/>
      <c r="PLR144" s="343"/>
      <c r="PLS144" s="343"/>
      <c r="PLT144" s="343"/>
      <c r="PLU144" s="343"/>
      <c r="PLV144" s="343"/>
      <c r="PLW144" s="343"/>
      <c r="PLX144" s="343"/>
      <c r="PLY144" s="343"/>
      <c r="PLZ144" s="343"/>
      <c r="PMA144" s="343"/>
      <c r="PMB144" s="343"/>
      <c r="PMC144" s="343"/>
      <c r="PMD144" s="343"/>
      <c r="PME144" s="343"/>
      <c r="PMF144" s="343"/>
      <c r="PMG144" s="343"/>
      <c r="PMH144" s="343"/>
      <c r="PMI144" s="343"/>
      <c r="PMJ144" s="343"/>
      <c r="PMK144" s="343"/>
      <c r="PML144" s="343"/>
      <c r="PMM144" s="343"/>
      <c r="PMN144" s="343"/>
      <c r="PMO144" s="343"/>
      <c r="PMP144" s="343"/>
      <c r="PMQ144" s="343"/>
      <c r="PMR144" s="343"/>
      <c r="PMS144" s="343"/>
      <c r="PMT144" s="343"/>
      <c r="PMU144" s="343"/>
      <c r="PMV144" s="343"/>
      <c r="PMW144" s="343"/>
      <c r="PMX144" s="343"/>
      <c r="PMY144" s="343"/>
      <c r="PMZ144" s="343"/>
      <c r="PNA144" s="343"/>
      <c r="PNB144" s="343"/>
      <c r="PNC144" s="343"/>
      <c r="PND144" s="343"/>
      <c r="PNE144" s="343"/>
      <c r="PNF144" s="343"/>
      <c r="PNG144" s="343"/>
      <c r="PNH144" s="343"/>
      <c r="PNI144" s="343"/>
      <c r="PNJ144" s="343"/>
      <c r="PNK144" s="343"/>
      <c r="PNL144" s="343"/>
      <c r="PNM144" s="343"/>
      <c r="PNN144" s="343"/>
      <c r="PNO144" s="343"/>
      <c r="PNP144" s="343"/>
      <c r="PNQ144" s="343"/>
      <c r="PNR144" s="343"/>
      <c r="PNS144" s="343"/>
      <c r="PNT144" s="343"/>
      <c r="PNU144" s="343"/>
      <c r="PNV144" s="343"/>
      <c r="PNW144" s="343"/>
      <c r="PNX144" s="343"/>
      <c r="PNY144" s="343"/>
      <c r="PNZ144" s="343"/>
      <c r="POA144" s="343"/>
      <c r="POB144" s="343"/>
      <c r="POC144" s="343"/>
      <c r="POD144" s="343"/>
      <c r="POE144" s="343"/>
      <c r="POF144" s="343"/>
      <c r="POG144" s="343"/>
      <c r="POH144" s="343"/>
      <c r="POI144" s="343"/>
      <c r="POJ144" s="343"/>
      <c r="POK144" s="343"/>
      <c r="POL144" s="343"/>
      <c r="POM144" s="343"/>
      <c r="PON144" s="343"/>
      <c r="POO144" s="343"/>
      <c r="POP144" s="343"/>
      <c r="POQ144" s="343"/>
      <c r="POR144" s="343"/>
      <c r="POS144" s="343"/>
      <c r="POT144" s="343"/>
      <c r="POU144" s="343"/>
      <c r="POV144" s="343"/>
      <c r="POW144" s="343"/>
      <c r="POX144" s="343"/>
      <c r="POY144" s="343"/>
      <c r="POZ144" s="343"/>
      <c r="PPA144" s="343"/>
      <c r="PPB144" s="343"/>
      <c r="PPC144" s="343"/>
      <c r="PPD144" s="343"/>
      <c r="PPE144" s="343"/>
      <c r="PPF144" s="343"/>
      <c r="PPG144" s="343"/>
      <c r="PPH144" s="343"/>
      <c r="PPI144" s="343"/>
      <c r="PPJ144" s="343"/>
      <c r="PPK144" s="343"/>
      <c r="PPL144" s="343"/>
      <c r="PPM144" s="343"/>
      <c r="PPN144" s="343"/>
      <c r="PPO144" s="343"/>
      <c r="PPP144" s="343"/>
      <c r="PPQ144" s="343"/>
      <c r="PPR144" s="343"/>
      <c r="PPS144" s="343"/>
      <c r="PPT144" s="343"/>
      <c r="PPU144" s="343"/>
      <c r="PPV144" s="343"/>
      <c r="PPW144" s="343"/>
      <c r="PPX144" s="343"/>
      <c r="PPY144" s="343"/>
      <c r="PPZ144" s="343"/>
      <c r="PQA144" s="343"/>
      <c r="PQB144" s="343"/>
      <c r="PQC144" s="343"/>
      <c r="PQD144" s="343"/>
      <c r="PQE144" s="343"/>
      <c r="PQF144" s="343"/>
      <c r="PQG144" s="343"/>
      <c r="PQH144" s="343"/>
      <c r="PQI144" s="343"/>
      <c r="PQJ144" s="343"/>
      <c r="PQK144" s="343"/>
      <c r="PQL144" s="343"/>
      <c r="PQM144" s="343"/>
      <c r="PQN144" s="343"/>
      <c r="PQO144" s="343"/>
      <c r="PQP144" s="343"/>
      <c r="PQQ144" s="343"/>
      <c r="PQR144" s="343"/>
      <c r="PQS144" s="343"/>
      <c r="PQT144" s="343"/>
      <c r="PQU144" s="343"/>
      <c r="PQV144" s="343"/>
      <c r="PQW144" s="343"/>
      <c r="PQX144" s="343"/>
      <c r="PQY144" s="343"/>
      <c r="PQZ144" s="343"/>
      <c r="PRA144" s="343"/>
      <c r="PRB144" s="343"/>
      <c r="PRC144" s="343"/>
      <c r="PRD144" s="343"/>
      <c r="PRE144" s="343"/>
      <c r="PRF144" s="343"/>
      <c r="PRG144" s="343"/>
      <c r="PRH144" s="343"/>
      <c r="PRI144" s="343"/>
      <c r="PRJ144" s="343"/>
      <c r="PRK144" s="343"/>
      <c r="PRL144" s="343"/>
      <c r="PRM144" s="343"/>
      <c r="PRN144" s="343"/>
      <c r="PRO144" s="343"/>
      <c r="PRP144" s="343"/>
      <c r="PRQ144" s="343"/>
      <c r="PRR144" s="343"/>
      <c r="PRS144" s="343"/>
      <c r="PRT144" s="343"/>
      <c r="PRU144" s="343"/>
      <c r="PRV144" s="343"/>
      <c r="PRW144" s="343"/>
      <c r="PRX144" s="343"/>
      <c r="PRY144" s="343"/>
      <c r="PRZ144" s="343"/>
      <c r="PSA144" s="343"/>
      <c r="PSB144" s="343"/>
      <c r="PSC144" s="343"/>
      <c r="PSD144" s="343"/>
      <c r="PSE144" s="343"/>
      <c r="PSF144" s="343"/>
      <c r="PSG144" s="343"/>
      <c r="PSH144" s="343"/>
      <c r="PSI144" s="343"/>
      <c r="PSJ144" s="343"/>
      <c r="PSK144" s="343"/>
      <c r="PSL144" s="343"/>
      <c r="PSM144" s="343"/>
      <c r="PSN144" s="343"/>
      <c r="PSO144" s="343"/>
      <c r="PSP144" s="343"/>
      <c r="PSQ144" s="343"/>
      <c r="PSR144" s="343"/>
      <c r="PSS144" s="343"/>
      <c r="PST144" s="343"/>
      <c r="PSU144" s="343"/>
      <c r="PSV144" s="343"/>
      <c r="PSW144" s="343"/>
      <c r="PSX144" s="343"/>
      <c r="PSY144" s="343"/>
      <c r="PSZ144" s="343"/>
      <c r="PTA144" s="343"/>
      <c r="PTB144" s="343"/>
      <c r="PTC144" s="343"/>
      <c r="PTD144" s="343"/>
      <c r="PTE144" s="343"/>
      <c r="PTF144" s="343"/>
      <c r="PTG144" s="343"/>
      <c r="PTH144" s="343"/>
      <c r="PTI144" s="343"/>
      <c r="PTJ144" s="343"/>
      <c r="PTK144" s="343"/>
      <c r="PTL144" s="343"/>
      <c r="PTM144" s="343"/>
      <c r="PTN144" s="343"/>
      <c r="PTO144" s="343"/>
      <c r="PTP144" s="343"/>
      <c r="PTQ144" s="343"/>
      <c r="PTR144" s="343"/>
      <c r="PTS144" s="343"/>
      <c r="PTT144" s="343"/>
      <c r="PTU144" s="343"/>
      <c r="PTV144" s="343"/>
      <c r="PTW144" s="343"/>
      <c r="PTX144" s="343"/>
      <c r="PTY144" s="343"/>
      <c r="PTZ144" s="343"/>
      <c r="PUA144" s="343"/>
      <c r="PUB144" s="343"/>
      <c r="PUC144" s="343"/>
      <c r="PUD144" s="343"/>
      <c r="PUE144" s="343"/>
      <c r="PUF144" s="343"/>
      <c r="PUG144" s="343"/>
      <c r="PUH144" s="343"/>
      <c r="PUI144" s="343"/>
      <c r="PUJ144" s="343"/>
      <c r="PUK144" s="343"/>
      <c r="PUL144" s="343"/>
      <c r="PUM144" s="343"/>
      <c r="PUN144" s="343"/>
      <c r="PUO144" s="343"/>
      <c r="PUP144" s="343"/>
      <c r="PUQ144" s="343"/>
      <c r="PUR144" s="343"/>
      <c r="PUS144" s="343"/>
      <c r="PUT144" s="343"/>
      <c r="PUU144" s="343"/>
      <c r="PUV144" s="343"/>
      <c r="PUW144" s="343"/>
      <c r="PUX144" s="343"/>
      <c r="PUY144" s="343"/>
      <c r="PUZ144" s="343"/>
      <c r="PVA144" s="343"/>
      <c r="PVB144" s="343"/>
      <c r="PVC144" s="343"/>
      <c r="PVD144" s="343"/>
      <c r="PVE144" s="343"/>
      <c r="PVF144" s="343"/>
      <c r="PVG144" s="343"/>
      <c r="PVH144" s="343"/>
      <c r="PVI144" s="343"/>
      <c r="PVJ144" s="343"/>
      <c r="PVK144" s="343"/>
      <c r="PVL144" s="343"/>
      <c r="PVM144" s="343"/>
      <c r="PVN144" s="343"/>
      <c r="PVO144" s="343"/>
      <c r="PVP144" s="343"/>
      <c r="PVQ144" s="343"/>
      <c r="PVR144" s="343"/>
      <c r="PVS144" s="343"/>
      <c r="PVT144" s="343"/>
      <c r="PVU144" s="343"/>
      <c r="PVV144" s="343"/>
      <c r="PVW144" s="343"/>
      <c r="PVX144" s="343"/>
      <c r="PVY144" s="343"/>
      <c r="PVZ144" s="343"/>
      <c r="PWA144" s="343"/>
      <c r="PWB144" s="343"/>
      <c r="PWC144" s="343"/>
      <c r="PWD144" s="343"/>
      <c r="PWE144" s="343"/>
      <c r="PWF144" s="343"/>
      <c r="PWG144" s="343"/>
      <c r="PWH144" s="343"/>
      <c r="PWI144" s="343"/>
      <c r="PWJ144" s="343"/>
      <c r="PWK144" s="343"/>
      <c r="PWL144" s="343"/>
      <c r="PWM144" s="343"/>
      <c r="PWN144" s="343"/>
      <c r="PWO144" s="343"/>
      <c r="PWP144" s="343"/>
      <c r="PWQ144" s="343"/>
      <c r="PWR144" s="343"/>
      <c r="PWS144" s="343"/>
      <c r="PWT144" s="343"/>
      <c r="PWU144" s="343"/>
      <c r="PWV144" s="343"/>
      <c r="PWW144" s="343"/>
      <c r="PWX144" s="343"/>
      <c r="PWY144" s="343"/>
      <c r="PWZ144" s="343"/>
      <c r="PXA144" s="343"/>
      <c r="PXB144" s="343"/>
      <c r="PXC144" s="343"/>
      <c r="PXD144" s="343"/>
      <c r="PXE144" s="343"/>
      <c r="PXF144" s="343"/>
      <c r="PXG144" s="343"/>
      <c r="PXH144" s="343"/>
      <c r="PXI144" s="343"/>
      <c r="PXJ144" s="343"/>
      <c r="PXK144" s="343"/>
      <c r="PXL144" s="343"/>
      <c r="PXM144" s="343"/>
      <c r="PXN144" s="343"/>
      <c r="PXO144" s="343"/>
      <c r="PXP144" s="343"/>
      <c r="PXQ144" s="343"/>
      <c r="PXR144" s="343"/>
      <c r="PXS144" s="343"/>
      <c r="PXT144" s="343"/>
      <c r="PXU144" s="343"/>
      <c r="PXV144" s="343"/>
      <c r="PXW144" s="343"/>
      <c r="PXX144" s="343"/>
      <c r="PXY144" s="343"/>
      <c r="PXZ144" s="343"/>
      <c r="PYA144" s="343"/>
      <c r="PYB144" s="343"/>
      <c r="PYC144" s="343"/>
      <c r="PYD144" s="343"/>
      <c r="PYE144" s="343"/>
      <c r="PYF144" s="343"/>
      <c r="PYG144" s="343"/>
      <c r="PYH144" s="343"/>
      <c r="PYI144" s="343"/>
      <c r="PYJ144" s="343"/>
      <c r="PYK144" s="343"/>
      <c r="PYL144" s="343"/>
      <c r="PYM144" s="343"/>
      <c r="PYN144" s="343"/>
      <c r="PYO144" s="343"/>
      <c r="PYP144" s="343"/>
      <c r="PYQ144" s="343"/>
      <c r="PYR144" s="343"/>
      <c r="PYS144" s="343"/>
      <c r="PYT144" s="343"/>
      <c r="PYU144" s="343"/>
      <c r="PYV144" s="343"/>
      <c r="PYW144" s="343"/>
      <c r="PYX144" s="343"/>
      <c r="PYY144" s="343"/>
      <c r="PYZ144" s="343"/>
      <c r="PZA144" s="343"/>
      <c r="PZB144" s="343"/>
      <c r="PZC144" s="343"/>
      <c r="PZD144" s="343"/>
      <c r="PZE144" s="343"/>
      <c r="PZF144" s="343"/>
      <c r="PZG144" s="343"/>
      <c r="PZH144" s="343"/>
      <c r="PZI144" s="343"/>
      <c r="PZJ144" s="343"/>
      <c r="PZK144" s="343"/>
      <c r="PZL144" s="343"/>
      <c r="PZM144" s="343"/>
      <c r="PZN144" s="343"/>
      <c r="PZO144" s="343"/>
      <c r="PZP144" s="343"/>
      <c r="PZQ144" s="343"/>
      <c r="PZR144" s="343"/>
      <c r="PZS144" s="343"/>
      <c r="PZT144" s="343"/>
      <c r="PZU144" s="343"/>
      <c r="PZV144" s="343"/>
      <c r="PZW144" s="343"/>
      <c r="PZX144" s="343"/>
      <c r="PZY144" s="343"/>
      <c r="PZZ144" s="343"/>
      <c r="QAA144" s="343"/>
      <c r="QAB144" s="343"/>
      <c r="QAC144" s="343"/>
      <c r="QAD144" s="343"/>
      <c r="QAE144" s="343"/>
      <c r="QAF144" s="343"/>
      <c r="QAG144" s="343"/>
      <c r="QAH144" s="343"/>
      <c r="QAI144" s="343"/>
      <c r="QAJ144" s="343"/>
      <c r="QAK144" s="343"/>
      <c r="QAL144" s="343"/>
      <c r="QAM144" s="343"/>
      <c r="QAN144" s="343"/>
      <c r="QAO144" s="343"/>
      <c r="QAP144" s="343"/>
      <c r="QAQ144" s="343"/>
      <c r="QAR144" s="343"/>
      <c r="QAS144" s="343"/>
      <c r="QAT144" s="343"/>
      <c r="QAU144" s="343"/>
      <c r="QAV144" s="343"/>
      <c r="QAW144" s="343"/>
      <c r="QAX144" s="343"/>
      <c r="QAY144" s="343"/>
      <c r="QAZ144" s="343"/>
      <c r="QBA144" s="343"/>
      <c r="QBB144" s="343"/>
      <c r="QBC144" s="343"/>
      <c r="QBD144" s="343"/>
      <c r="QBE144" s="343"/>
      <c r="QBF144" s="343"/>
      <c r="QBG144" s="343"/>
      <c r="QBH144" s="343"/>
      <c r="QBI144" s="343"/>
      <c r="QBJ144" s="343"/>
      <c r="QBK144" s="343"/>
      <c r="QBL144" s="343"/>
      <c r="QBM144" s="343"/>
      <c r="QBN144" s="343"/>
      <c r="QBO144" s="343"/>
      <c r="QBP144" s="343"/>
      <c r="QBQ144" s="343"/>
      <c r="QBR144" s="343"/>
      <c r="QBS144" s="343"/>
      <c r="QBT144" s="343"/>
      <c r="QBU144" s="343"/>
      <c r="QBV144" s="343"/>
      <c r="QBW144" s="343"/>
      <c r="QBX144" s="343"/>
      <c r="QBY144" s="343"/>
      <c r="QBZ144" s="343"/>
      <c r="QCA144" s="343"/>
      <c r="QCB144" s="343"/>
      <c r="QCC144" s="343"/>
      <c r="QCD144" s="343"/>
      <c r="QCE144" s="343"/>
      <c r="QCF144" s="343"/>
      <c r="QCG144" s="343"/>
      <c r="QCH144" s="343"/>
      <c r="QCI144" s="343"/>
      <c r="QCJ144" s="343"/>
      <c r="QCK144" s="343"/>
      <c r="QCL144" s="343"/>
      <c r="QCM144" s="343"/>
      <c r="QCN144" s="343"/>
      <c r="QCO144" s="343"/>
      <c r="QCP144" s="343"/>
      <c r="QCQ144" s="343"/>
      <c r="QCR144" s="343"/>
      <c r="QCS144" s="343"/>
      <c r="QCT144" s="343"/>
      <c r="QCU144" s="343"/>
      <c r="QCV144" s="343"/>
      <c r="QCW144" s="343"/>
      <c r="QCX144" s="343"/>
      <c r="QCY144" s="343"/>
      <c r="QCZ144" s="343"/>
      <c r="QDA144" s="343"/>
      <c r="QDB144" s="343"/>
      <c r="QDC144" s="343"/>
      <c r="QDD144" s="343"/>
      <c r="QDE144" s="343"/>
      <c r="QDF144" s="343"/>
      <c r="QDG144" s="343"/>
      <c r="QDH144" s="343"/>
      <c r="QDI144" s="343"/>
      <c r="QDJ144" s="343"/>
      <c r="QDK144" s="343"/>
      <c r="QDL144" s="343"/>
      <c r="QDM144" s="343"/>
      <c r="QDN144" s="343"/>
      <c r="QDO144" s="343"/>
      <c r="QDP144" s="343"/>
      <c r="QDQ144" s="343"/>
      <c r="QDR144" s="343"/>
      <c r="QDS144" s="343"/>
      <c r="QDT144" s="343"/>
      <c r="QDU144" s="343"/>
      <c r="QDV144" s="343"/>
      <c r="QDW144" s="343"/>
      <c r="QDX144" s="343"/>
      <c r="QDY144" s="343"/>
      <c r="QDZ144" s="343"/>
      <c r="QEA144" s="343"/>
      <c r="QEB144" s="343"/>
      <c r="QEC144" s="343"/>
      <c r="QED144" s="343"/>
      <c r="QEE144" s="343"/>
      <c r="QEF144" s="343"/>
      <c r="QEG144" s="343"/>
      <c r="QEH144" s="343"/>
      <c r="QEI144" s="343"/>
      <c r="QEJ144" s="343"/>
      <c r="QEK144" s="343"/>
      <c r="QEL144" s="343"/>
      <c r="QEM144" s="343"/>
      <c r="QEN144" s="343"/>
      <c r="QEO144" s="343"/>
      <c r="QEP144" s="343"/>
      <c r="QEQ144" s="343"/>
      <c r="QER144" s="343"/>
      <c r="QES144" s="343"/>
      <c r="QET144" s="343"/>
      <c r="QEU144" s="343"/>
      <c r="QEV144" s="343"/>
      <c r="QEW144" s="343"/>
      <c r="QEX144" s="343"/>
      <c r="QEY144" s="343"/>
      <c r="QEZ144" s="343"/>
      <c r="QFA144" s="343"/>
      <c r="QFB144" s="343"/>
      <c r="QFC144" s="343"/>
      <c r="QFD144" s="343"/>
      <c r="QFE144" s="343"/>
      <c r="QFF144" s="343"/>
      <c r="QFG144" s="343"/>
      <c r="QFH144" s="343"/>
      <c r="QFI144" s="343"/>
      <c r="QFJ144" s="343"/>
      <c r="QFK144" s="343"/>
      <c r="QFL144" s="343"/>
      <c r="QFM144" s="343"/>
      <c r="QFN144" s="343"/>
      <c r="QFO144" s="343"/>
      <c r="QFP144" s="343"/>
      <c r="QFQ144" s="343"/>
      <c r="QFR144" s="343"/>
      <c r="QFS144" s="343"/>
      <c r="QFT144" s="343"/>
      <c r="QFU144" s="343"/>
      <c r="QFV144" s="343"/>
      <c r="QFW144" s="343"/>
      <c r="QFX144" s="343"/>
      <c r="QFY144" s="343"/>
      <c r="QFZ144" s="343"/>
      <c r="QGA144" s="343"/>
      <c r="QGB144" s="343"/>
      <c r="QGC144" s="343"/>
      <c r="QGD144" s="343"/>
      <c r="QGE144" s="343"/>
      <c r="QGF144" s="343"/>
      <c r="QGG144" s="343"/>
      <c r="QGH144" s="343"/>
      <c r="QGI144" s="343"/>
      <c r="QGJ144" s="343"/>
      <c r="QGK144" s="343"/>
      <c r="QGL144" s="343"/>
      <c r="QGM144" s="343"/>
      <c r="QGN144" s="343"/>
      <c r="QGO144" s="343"/>
      <c r="QGP144" s="343"/>
      <c r="QGQ144" s="343"/>
      <c r="QGR144" s="343"/>
      <c r="QGS144" s="343"/>
      <c r="QGT144" s="343"/>
      <c r="QGU144" s="343"/>
      <c r="QGV144" s="343"/>
      <c r="QGW144" s="343"/>
      <c r="QGX144" s="343"/>
      <c r="QGY144" s="343"/>
      <c r="QGZ144" s="343"/>
      <c r="QHA144" s="343"/>
      <c r="QHB144" s="343"/>
      <c r="QHC144" s="343"/>
      <c r="QHD144" s="343"/>
      <c r="QHE144" s="343"/>
      <c r="QHF144" s="343"/>
      <c r="QHG144" s="343"/>
      <c r="QHH144" s="343"/>
      <c r="QHI144" s="343"/>
      <c r="QHJ144" s="343"/>
      <c r="QHK144" s="343"/>
      <c r="QHL144" s="343"/>
      <c r="QHM144" s="343"/>
      <c r="QHN144" s="343"/>
      <c r="QHO144" s="343"/>
      <c r="QHP144" s="343"/>
      <c r="QHQ144" s="343"/>
      <c r="QHR144" s="343"/>
      <c r="QHS144" s="343"/>
      <c r="QHT144" s="343"/>
      <c r="QHU144" s="343"/>
      <c r="QHV144" s="343"/>
      <c r="QHW144" s="343"/>
      <c r="QHX144" s="343"/>
      <c r="QHY144" s="343"/>
      <c r="QHZ144" s="343"/>
      <c r="QIA144" s="343"/>
      <c r="QIB144" s="343"/>
      <c r="QIC144" s="343"/>
      <c r="QID144" s="343"/>
      <c r="QIE144" s="343"/>
      <c r="QIF144" s="343"/>
      <c r="QIG144" s="343"/>
      <c r="QIH144" s="343"/>
      <c r="QII144" s="343"/>
      <c r="QIJ144" s="343"/>
      <c r="QIK144" s="343"/>
      <c r="QIL144" s="343"/>
      <c r="QIM144" s="343"/>
      <c r="QIN144" s="343"/>
      <c r="QIO144" s="343"/>
      <c r="QIP144" s="343"/>
      <c r="QIQ144" s="343"/>
      <c r="QIR144" s="343"/>
      <c r="QIS144" s="343"/>
      <c r="QIT144" s="343"/>
      <c r="QIU144" s="343"/>
      <c r="QIV144" s="343"/>
      <c r="QIW144" s="343"/>
      <c r="QIX144" s="343"/>
      <c r="QIY144" s="343"/>
      <c r="QIZ144" s="343"/>
      <c r="QJA144" s="343"/>
      <c r="QJB144" s="343"/>
      <c r="QJC144" s="343"/>
      <c r="QJD144" s="343"/>
      <c r="QJE144" s="343"/>
      <c r="QJF144" s="343"/>
      <c r="QJG144" s="343"/>
      <c r="QJH144" s="343"/>
      <c r="QJI144" s="343"/>
      <c r="QJJ144" s="343"/>
      <c r="QJK144" s="343"/>
      <c r="QJL144" s="343"/>
      <c r="QJM144" s="343"/>
      <c r="QJN144" s="343"/>
      <c r="QJO144" s="343"/>
      <c r="QJP144" s="343"/>
      <c r="QJQ144" s="343"/>
      <c r="QJR144" s="343"/>
      <c r="QJS144" s="343"/>
      <c r="QJT144" s="343"/>
      <c r="QJU144" s="343"/>
      <c r="QJV144" s="343"/>
      <c r="QJW144" s="343"/>
      <c r="QJX144" s="343"/>
      <c r="QJY144" s="343"/>
      <c r="QJZ144" s="343"/>
      <c r="QKA144" s="343"/>
      <c r="QKB144" s="343"/>
      <c r="QKC144" s="343"/>
      <c r="QKD144" s="343"/>
      <c r="QKE144" s="343"/>
      <c r="QKF144" s="343"/>
      <c r="QKG144" s="343"/>
      <c r="QKH144" s="343"/>
      <c r="QKI144" s="343"/>
      <c r="QKJ144" s="343"/>
      <c r="QKK144" s="343"/>
      <c r="QKL144" s="343"/>
      <c r="QKM144" s="343"/>
      <c r="QKN144" s="343"/>
      <c r="QKO144" s="343"/>
      <c r="QKP144" s="343"/>
      <c r="QKQ144" s="343"/>
      <c r="QKR144" s="343"/>
      <c r="QKS144" s="343"/>
      <c r="QKT144" s="343"/>
      <c r="QKU144" s="343"/>
      <c r="QKV144" s="343"/>
      <c r="QKW144" s="343"/>
      <c r="QKX144" s="343"/>
      <c r="QKY144" s="343"/>
      <c r="QKZ144" s="343"/>
      <c r="QLA144" s="343"/>
      <c r="QLB144" s="343"/>
      <c r="QLC144" s="343"/>
      <c r="QLD144" s="343"/>
      <c r="QLE144" s="343"/>
      <c r="QLF144" s="343"/>
      <c r="QLG144" s="343"/>
      <c r="QLH144" s="343"/>
      <c r="QLI144" s="343"/>
      <c r="QLJ144" s="343"/>
      <c r="QLK144" s="343"/>
      <c r="QLL144" s="343"/>
      <c r="QLM144" s="343"/>
      <c r="QLN144" s="343"/>
      <c r="QLO144" s="343"/>
      <c r="QLP144" s="343"/>
      <c r="QLQ144" s="343"/>
      <c r="QLR144" s="343"/>
      <c r="QLS144" s="343"/>
      <c r="QLT144" s="343"/>
      <c r="QLU144" s="343"/>
      <c r="QLV144" s="343"/>
      <c r="QLW144" s="343"/>
      <c r="QLX144" s="343"/>
      <c r="QLY144" s="343"/>
      <c r="QLZ144" s="343"/>
      <c r="QMA144" s="343"/>
      <c r="QMB144" s="343"/>
      <c r="QMC144" s="343"/>
      <c r="QMD144" s="343"/>
      <c r="QME144" s="343"/>
      <c r="QMF144" s="343"/>
      <c r="QMG144" s="343"/>
      <c r="QMH144" s="343"/>
      <c r="QMI144" s="343"/>
      <c r="QMJ144" s="343"/>
      <c r="QMK144" s="343"/>
      <c r="QML144" s="343"/>
      <c r="QMM144" s="343"/>
      <c r="QMN144" s="343"/>
      <c r="QMO144" s="343"/>
      <c r="QMP144" s="343"/>
      <c r="QMQ144" s="343"/>
      <c r="QMR144" s="343"/>
      <c r="QMS144" s="343"/>
      <c r="QMT144" s="343"/>
      <c r="QMU144" s="343"/>
      <c r="QMV144" s="343"/>
      <c r="QMW144" s="343"/>
      <c r="QMX144" s="343"/>
      <c r="QMY144" s="343"/>
      <c r="QMZ144" s="343"/>
      <c r="QNA144" s="343"/>
      <c r="QNB144" s="343"/>
      <c r="QNC144" s="343"/>
      <c r="QND144" s="343"/>
      <c r="QNE144" s="343"/>
      <c r="QNF144" s="343"/>
      <c r="QNG144" s="343"/>
      <c r="QNH144" s="343"/>
      <c r="QNI144" s="343"/>
      <c r="QNJ144" s="343"/>
      <c r="QNK144" s="343"/>
      <c r="QNL144" s="343"/>
      <c r="QNM144" s="343"/>
      <c r="QNN144" s="343"/>
      <c r="QNO144" s="343"/>
      <c r="QNP144" s="343"/>
      <c r="QNQ144" s="343"/>
      <c r="QNR144" s="343"/>
      <c r="QNS144" s="343"/>
      <c r="QNT144" s="343"/>
      <c r="QNU144" s="343"/>
      <c r="QNV144" s="343"/>
      <c r="QNW144" s="343"/>
      <c r="QNX144" s="343"/>
      <c r="QNY144" s="343"/>
      <c r="QNZ144" s="343"/>
      <c r="QOA144" s="343"/>
      <c r="QOB144" s="343"/>
      <c r="QOC144" s="343"/>
      <c r="QOD144" s="343"/>
      <c r="QOE144" s="343"/>
      <c r="QOF144" s="343"/>
      <c r="QOG144" s="343"/>
      <c r="QOH144" s="343"/>
      <c r="QOI144" s="343"/>
      <c r="QOJ144" s="343"/>
      <c r="QOK144" s="343"/>
      <c r="QOL144" s="343"/>
      <c r="QOM144" s="343"/>
      <c r="QON144" s="343"/>
      <c r="QOO144" s="343"/>
      <c r="QOP144" s="343"/>
      <c r="QOQ144" s="343"/>
      <c r="QOR144" s="343"/>
      <c r="QOS144" s="343"/>
      <c r="QOT144" s="343"/>
      <c r="QOU144" s="343"/>
      <c r="QOV144" s="343"/>
      <c r="QOW144" s="343"/>
      <c r="QOX144" s="343"/>
      <c r="QOY144" s="343"/>
      <c r="QOZ144" s="343"/>
      <c r="QPA144" s="343"/>
      <c r="QPB144" s="343"/>
      <c r="QPC144" s="343"/>
      <c r="QPD144" s="343"/>
      <c r="QPE144" s="343"/>
      <c r="QPF144" s="343"/>
      <c r="QPG144" s="343"/>
      <c r="QPH144" s="343"/>
      <c r="QPI144" s="343"/>
      <c r="QPJ144" s="343"/>
      <c r="QPK144" s="343"/>
      <c r="QPL144" s="343"/>
      <c r="QPM144" s="343"/>
      <c r="QPN144" s="343"/>
      <c r="QPO144" s="343"/>
      <c r="QPP144" s="343"/>
      <c r="QPQ144" s="343"/>
      <c r="QPR144" s="343"/>
      <c r="QPS144" s="343"/>
      <c r="QPT144" s="343"/>
      <c r="QPU144" s="343"/>
      <c r="QPV144" s="343"/>
      <c r="QPW144" s="343"/>
      <c r="QPX144" s="343"/>
      <c r="QPY144" s="343"/>
      <c r="QPZ144" s="343"/>
      <c r="QQA144" s="343"/>
      <c r="QQB144" s="343"/>
      <c r="QQC144" s="343"/>
      <c r="QQD144" s="343"/>
      <c r="QQE144" s="343"/>
      <c r="QQF144" s="343"/>
      <c r="QQG144" s="343"/>
      <c r="QQH144" s="343"/>
      <c r="QQI144" s="343"/>
      <c r="QQJ144" s="343"/>
      <c r="QQK144" s="343"/>
      <c r="QQL144" s="343"/>
      <c r="QQM144" s="343"/>
      <c r="QQN144" s="343"/>
      <c r="QQO144" s="343"/>
      <c r="QQP144" s="343"/>
      <c r="QQQ144" s="343"/>
      <c r="QQR144" s="343"/>
      <c r="QQS144" s="343"/>
      <c r="QQT144" s="343"/>
      <c r="QQU144" s="343"/>
      <c r="QQV144" s="343"/>
      <c r="QQW144" s="343"/>
      <c r="QQX144" s="343"/>
      <c r="QQY144" s="343"/>
      <c r="QQZ144" s="343"/>
      <c r="QRA144" s="343"/>
      <c r="QRB144" s="343"/>
      <c r="QRC144" s="343"/>
      <c r="QRD144" s="343"/>
      <c r="QRE144" s="343"/>
      <c r="QRF144" s="343"/>
      <c r="QRG144" s="343"/>
      <c r="QRH144" s="343"/>
      <c r="QRI144" s="343"/>
      <c r="QRJ144" s="343"/>
      <c r="QRK144" s="343"/>
      <c r="QRL144" s="343"/>
      <c r="QRM144" s="343"/>
      <c r="QRN144" s="343"/>
      <c r="QRO144" s="343"/>
      <c r="QRP144" s="343"/>
      <c r="QRQ144" s="343"/>
      <c r="QRR144" s="343"/>
      <c r="QRS144" s="343"/>
      <c r="QRT144" s="343"/>
      <c r="QRU144" s="343"/>
      <c r="QRV144" s="343"/>
      <c r="QRW144" s="343"/>
      <c r="QRX144" s="343"/>
      <c r="QRY144" s="343"/>
      <c r="QRZ144" s="343"/>
      <c r="QSA144" s="343"/>
      <c r="QSB144" s="343"/>
      <c r="QSC144" s="343"/>
      <c r="QSD144" s="343"/>
      <c r="QSE144" s="343"/>
      <c r="QSF144" s="343"/>
      <c r="QSG144" s="343"/>
      <c r="QSH144" s="343"/>
      <c r="QSI144" s="343"/>
      <c r="QSJ144" s="343"/>
      <c r="QSK144" s="343"/>
      <c r="QSL144" s="343"/>
      <c r="QSM144" s="343"/>
      <c r="QSN144" s="343"/>
      <c r="QSO144" s="343"/>
      <c r="QSP144" s="343"/>
      <c r="QSQ144" s="343"/>
      <c r="QSR144" s="343"/>
      <c r="QSS144" s="343"/>
      <c r="QST144" s="343"/>
      <c r="QSU144" s="343"/>
      <c r="QSV144" s="343"/>
      <c r="QSW144" s="343"/>
      <c r="QSX144" s="343"/>
      <c r="QSY144" s="343"/>
      <c r="QSZ144" s="343"/>
      <c r="QTA144" s="343"/>
      <c r="QTB144" s="343"/>
      <c r="QTC144" s="343"/>
      <c r="QTD144" s="343"/>
      <c r="QTE144" s="343"/>
      <c r="QTF144" s="343"/>
      <c r="QTG144" s="343"/>
      <c r="QTH144" s="343"/>
      <c r="QTI144" s="343"/>
      <c r="QTJ144" s="343"/>
      <c r="QTK144" s="343"/>
      <c r="QTL144" s="343"/>
      <c r="QTM144" s="343"/>
      <c r="QTN144" s="343"/>
      <c r="QTO144" s="343"/>
      <c r="QTP144" s="343"/>
      <c r="QTQ144" s="343"/>
      <c r="QTR144" s="343"/>
      <c r="QTS144" s="343"/>
      <c r="QTT144" s="343"/>
      <c r="QTU144" s="343"/>
      <c r="QTV144" s="343"/>
      <c r="QTW144" s="343"/>
      <c r="QTX144" s="343"/>
      <c r="QTY144" s="343"/>
      <c r="QTZ144" s="343"/>
      <c r="QUA144" s="343"/>
      <c r="QUB144" s="343"/>
      <c r="QUC144" s="343"/>
      <c r="QUD144" s="343"/>
      <c r="QUE144" s="343"/>
      <c r="QUF144" s="343"/>
      <c r="QUG144" s="343"/>
      <c r="QUH144" s="343"/>
      <c r="QUI144" s="343"/>
      <c r="QUJ144" s="343"/>
      <c r="QUK144" s="343"/>
      <c r="QUL144" s="343"/>
      <c r="QUM144" s="343"/>
      <c r="QUN144" s="343"/>
      <c r="QUO144" s="343"/>
      <c r="QUP144" s="343"/>
      <c r="QUQ144" s="343"/>
      <c r="QUR144" s="343"/>
      <c r="QUS144" s="343"/>
      <c r="QUT144" s="343"/>
      <c r="QUU144" s="343"/>
      <c r="QUV144" s="343"/>
      <c r="QUW144" s="343"/>
      <c r="QUX144" s="343"/>
      <c r="QUY144" s="343"/>
      <c r="QUZ144" s="343"/>
      <c r="QVA144" s="343"/>
      <c r="QVB144" s="343"/>
      <c r="QVC144" s="343"/>
      <c r="QVD144" s="343"/>
      <c r="QVE144" s="343"/>
      <c r="QVF144" s="343"/>
      <c r="QVG144" s="343"/>
      <c r="QVH144" s="343"/>
      <c r="QVI144" s="343"/>
      <c r="QVJ144" s="343"/>
      <c r="QVK144" s="343"/>
      <c r="QVL144" s="343"/>
      <c r="QVM144" s="343"/>
      <c r="QVN144" s="343"/>
      <c r="QVO144" s="343"/>
      <c r="QVP144" s="343"/>
      <c r="QVQ144" s="343"/>
      <c r="QVR144" s="343"/>
      <c r="QVS144" s="343"/>
      <c r="QVT144" s="343"/>
      <c r="QVU144" s="343"/>
      <c r="QVV144" s="343"/>
      <c r="QVW144" s="343"/>
      <c r="QVX144" s="343"/>
      <c r="QVY144" s="343"/>
      <c r="QVZ144" s="343"/>
      <c r="QWA144" s="343"/>
      <c r="QWB144" s="343"/>
      <c r="QWC144" s="343"/>
      <c r="QWD144" s="343"/>
      <c r="QWE144" s="343"/>
      <c r="QWF144" s="343"/>
      <c r="QWG144" s="343"/>
      <c r="QWH144" s="343"/>
      <c r="QWI144" s="343"/>
      <c r="QWJ144" s="343"/>
      <c r="QWK144" s="343"/>
      <c r="QWL144" s="343"/>
      <c r="QWM144" s="343"/>
      <c r="QWN144" s="343"/>
      <c r="QWO144" s="343"/>
      <c r="QWP144" s="343"/>
      <c r="QWQ144" s="343"/>
      <c r="QWR144" s="343"/>
      <c r="QWS144" s="343"/>
      <c r="QWT144" s="343"/>
      <c r="QWU144" s="343"/>
      <c r="QWV144" s="343"/>
      <c r="QWW144" s="343"/>
      <c r="QWX144" s="343"/>
      <c r="QWY144" s="343"/>
      <c r="QWZ144" s="343"/>
      <c r="QXA144" s="343"/>
      <c r="QXB144" s="343"/>
      <c r="QXC144" s="343"/>
      <c r="QXD144" s="343"/>
      <c r="QXE144" s="343"/>
      <c r="QXF144" s="343"/>
      <c r="QXG144" s="343"/>
      <c r="QXH144" s="343"/>
      <c r="QXI144" s="343"/>
      <c r="QXJ144" s="343"/>
      <c r="QXK144" s="343"/>
      <c r="QXL144" s="343"/>
      <c r="QXM144" s="343"/>
      <c r="QXN144" s="343"/>
      <c r="QXO144" s="343"/>
      <c r="QXP144" s="343"/>
      <c r="QXQ144" s="343"/>
      <c r="QXR144" s="343"/>
      <c r="QXS144" s="343"/>
      <c r="QXT144" s="343"/>
      <c r="QXU144" s="343"/>
      <c r="QXV144" s="343"/>
      <c r="QXW144" s="343"/>
      <c r="QXX144" s="343"/>
      <c r="QXY144" s="343"/>
      <c r="QXZ144" s="343"/>
      <c r="QYA144" s="343"/>
      <c r="QYB144" s="343"/>
      <c r="QYC144" s="343"/>
      <c r="QYD144" s="343"/>
      <c r="QYE144" s="343"/>
      <c r="QYF144" s="343"/>
      <c r="QYG144" s="343"/>
      <c r="QYH144" s="343"/>
      <c r="QYI144" s="343"/>
      <c r="QYJ144" s="343"/>
      <c r="QYK144" s="343"/>
      <c r="QYL144" s="343"/>
      <c r="QYM144" s="343"/>
      <c r="QYN144" s="343"/>
      <c r="QYO144" s="343"/>
      <c r="QYP144" s="343"/>
      <c r="QYQ144" s="343"/>
      <c r="QYR144" s="343"/>
      <c r="QYS144" s="343"/>
      <c r="QYT144" s="343"/>
      <c r="QYU144" s="343"/>
      <c r="QYV144" s="343"/>
      <c r="QYW144" s="343"/>
      <c r="QYX144" s="343"/>
      <c r="QYY144" s="343"/>
      <c r="QYZ144" s="343"/>
      <c r="QZA144" s="343"/>
      <c r="QZB144" s="343"/>
      <c r="QZC144" s="343"/>
      <c r="QZD144" s="343"/>
      <c r="QZE144" s="343"/>
      <c r="QZF144" s="343"/>
      <c r="QZG144" s="343"/>
      <c r="QZH144" s="343"/>
      <c r="QZI144" s="343"/>
      <c r="QZJ144" s="343"/>
      <c r="QZK144" s="343"/>
      <c r="QZL144" s="343"/>
      <c r="QZM144" s="343"/>
      <c r="QZN144" s="343"/>
      <c r="QZO144" s="343"/>
      <c r="QZP144" s="343"/>
      <c r="QZQ144" s="343"/>
      <c r="QZR144" s="343"/>
      <c r="QZS144" s="343"/>
      <c r="QZT144" s="343"/>
      <c r="QZU144" s="343"/>
      <c r="QZV144" s="343"/>
      <c r="QZW144" s="343"/>
      <c r="QZX144" s="343"/>
      <c r="QZY144" s="343"/>
      <c r="QZZ144" s="343"/>
      <c r="RAA144" s="343"/>
      <c r="RAB144" s="343"/>
      <c r="RAC144" s="343"/>
      <c r="RAD144" s="343"/>
      <c r="RAE144" s="343"/>
      <c r="RAF144" s="343"/>
      <c r="RAG144" s="343"/>
      <c r="RAH144" s="343"/>
      <c r="RAI144" s="343"/>
      <c r="RAJ144" s="343"/>
      <c r="RAK144" s="343"/>
      <c r="RAL144" s="343"/>
      <c r="RAM144" s="343"/>
      <c r="RAN144" s="343"/>
      <c r="RAO144" s="343"/>
      <c r="RAP144" s="343"/>
      <c r="RAQ144" s="343"/>
      <c r="RAR144" s="343"/>
      <c r="RAS144" s="343"/>
      <c r="RAT144" s="343"/>
      <c r="RAU144" s="343"/>
      <c r="RAV144" s="343"/>
      <c r="RAW144" s="343"/>
      <c r="RAX144" s="343"/>
      <c r="RAY144" s="343"/>
      <c r="RAZ144" s="343"/>
      <c r="RBA144" s="343"/>
      <c r="RBB144" s="343"/>
      <c r="RBC144" s="343"/>
      <c r="RBD144" s="343"/>
      <c r="RBE144" s="343"/>
      <c r="RBF144" s="343"/>
      <c r="RBG144" s="343"/>
      <c r="RBH144" s="343"/>
      <c r="RBI144" s="343"/>
      <c r="RBJ144" s="343"/>
      <c r="RBK144" s="343"/>
      <c r="RBL144" s="343"/>
      <c r="RBM144" s="343"/>
      <c r="RBN144" s="343"/>
      <c r="RBO144" s="343"/>
      <c r="RBP144" s="343"/>
      <c r="RBQ144" s="343"/>
      <c r="RBR144" s="343"/>
      <c r="RBS144" s="343"/>
      <c r="RBT144" s="343"/>
      <c r="RBU144" s="343"/>
      <c r="RBV144" s="343"/>
      <c r="RBW144" s="343"/>
      <c r="RBX144" s="343"/>
      <c r="RBY144" s="343"/>
      <c r="RBZ144" s="343"/>
      <c r="RCA144" s="343"/>
      <c r="RCB144" s="343"/>
      <c r="RCC144" s="343"/>
      <c r="RCD144" s="343"/>
      <c r="RCE144" s="343"/>
      <c r="RCF144" s="343"/>
      <c r="RCG144" s="343"/>
      <c r="RCH144" s="343"/>
      <c r="RCI144" s="343"/>
      <c r="RCJ144" s="343"/>
      <c r="RCK144" s="343"/>
      <c r="RCL144" s="343"/>
      <c r="RCM144" s="343"/>
      <c r="RCN144" s="343"/>
      <c r="RCO144" s="343"/>
      <c r="RCP144" s="343"/>
      <c r="RCQ144" s="343"/>
      <c r="RCR144" s="343"/>
      <c r="RCS144" s="343"/>
      <c r="RCT144" s="343"/>
      <c r="RCU144" s="343"/>
      <c r="RCV144" s="343"/>
      <c r="RCW144" s="343"/>
      <c r="RCX144" s="343"/>
      <c r="RCY144" s="343"/>
      <c r="RCZ144" s="343"/>
      <c r="RDA144" s="343"/>
      <c r="RDB144" s="343"/>
      <c r="RDC144" s="343"/>
      <c r="RDD144" s="343"/>
      <c r="RDE144" s="343"/>
      <c r="RDF144" s="343"/>
      <c r="RDG144" s="343"/>
      <c r="RDH144" s="343"/>
      <c r="RDI144" s="343"/>
      <c r="RDJ144" s="343"/>
      <c r="RDK144" s="343"/>
      <c r="RDL144" s="343"/>
      <c r="RDM144" s="343"/>
      <c r="RDN144" s="343"/>
      <c r="RDO144" s="343"/>
      <c r="RDP144" s="343"/>
      <c r="RDQ144" s="343"/>
      <c r="RDR144" s="343"/>
      <c r="RDS144" s="343"/>
      <c r="RDT144" s="343"/>
      <c r="RDU144" s="343"/>
      <c r="RDV144" s="343"/>
      <c r="RDW144" s="343"/>
      <c r="RDX144" s="343"/>
      <c r="RDY144" s="343"/>
      <c r="RDZ144" s="343"/>
      <c r="REA144" s="343"/>
      <c r="REB144" s="343"/>
      <c r="REC144" s="343"/>
      <c r="RED144" s="343"/>
      <c r="REE144" s="343"/>
      <c r="REF144" s="343"/>
      <c r="REG144" s="343"/>
      <c r="REH144" s="343"/>
      <c r="REI144" s="343"/>
      <c r="REJ144" s="343"/>
      <c r="REK144" s="343"/>
      <c r="REL144" s="343"/>
      <c r="REM144" s="343"/>
      <c r="REN144" s="343"/>
      <c r="REO144" s="343"/>
      <c r="REP144" s="343"/>
      <c r="REQ144" s="343"/>
      <c r="RER144" s="343"/>
      <c r="RES144" s="343"/>
      <c r="RET144" s="343"/>
      <c r="REU144" s="343"/>
      <c r="REV144" s="343"/>
      <c r="REW144" s="343"/>
      <c r="REX144" s="343"/>
      <c r="REY144" s="343"/>
      <c r="REZ144" s="343"/>
      <c r="RFA144" s="343"/>
      <c r="RFB144" s="343"/>
      <c r="RFC144" s="343"/>
      <c r="RFD144" s="343"/>
      <c r="RFE144" s="343"/>
      <c r="RFF144" s="343"/>
      <c r="RFG144" s="343"/>
      <c r="RFH144" s="343"/>
      <c r="RFI144" s="343"/>
      <c r="RFJ144" s="343"/>
      <c r="RFK144" s="343"/>
      <c r="RFL144" s="343"/>
      <c r="RFM144" s="343"/>
      <c r="RFN144" s="343"/>
      <c r="RFO144" s="343"/>
      <c r="RFP144" s="343"/>
      <c r="RFQ144" s="343"/>
      <c r="RFR144" s="343"/>
      <c r="RFS144" s="343"/>
      <c r="RFT144" s="343"/>
      <c r="RFU144" s="343"/>
      <c r="RFV144" s="343"/>
      <c r="RFW144" s="343"/>
      <c r="RFX144" s="343"/>
      <c r="RFY144" s="343"/>
      <c r="RFZ144" s="343"/>
      <c r="RGA144" s="343"/>
      <c r="RGB144" s="343"/>
      <c r="RGC144" s="343"/>
      <c r="RGD144" s="343"/>
      <c r="RGE144" s="343"/>
      <c r="RGF144" s="343"/>
      <c r="RGG144" s="343"/>
      <c r="RGH144" s="343"/>
      <c r="RGI144" s="343"/>
      <c r="RGJ144" s="343"/>
      <c r="RGK144" s="343"/>
      <c r="RGL144" s="343"/>
      <c r="RGM144" s="343"/>
      <c r="RGN144" s="343"/>
      <c r="RGO144" s="343"/>
      <c r="RGP144" s="343"/>
      <c r="RGQ144" s="343"/>
      <c r="RGR144" s="343"/>
      <c r="RGS144" s="343"/>
      <c r="RGT144" s="343"/>
      <c r="RGU144" s="343"/>
      <c r="RGV144" s="343"/>
      <c r="RGW144" s="343"/>
      <c r="RGX144" s="343"/>
      <c r="RGY144" s="343"/>
      <c r="RGZ144" s="343"/>
      <c r="RHA144" s="343"/>
      <c r="RHB144" s="343"/>
      <c r="RHC144" s="343"/>
      <c r="RHD144" s="343"/>
      <c r="RHE144" s="343"/>
      <c r="RHF144" s="343"/>
      <c r="RHG144" s="343"/>
      <c r="RHH144" s="343"/>
      <c r="RHI144" s="343"/>
      <c r="RHJ144" s="343"/>
      <c r="RHK144" s="343"/>
      <c r="RHL144" s="343"/>
      <c r="RHM144" s="343"/>
      <c r="RHN144" s="343"/>
      <c r="RHO144" s="343"/>
      <c r="RHP144" s="343"/>
      <c r="RHQ144" s="343"/>
      <c r="RHR144" s="343"/>
      <c r="RHS144" s="343"/>
      <c r="RHT144" s="343"/>
      <c r="RHU144" s="343"/>
      <c r="RHV144" s="343"/>
      <c r="RHW144" s="343"/>
      <c r="RHX144" s="343"/>
      <c r="RHY144" s="343"/>
      <c r="RHZ144" s="343"/>
      <c r="RIA144" s="343"/>
      <c r="RIB144" s="343"/>
      <c r="RIC144" s="343"/>
      <c r="RID144" s="343"/>
      <c r="RIE144" s="343"/>
      <c r="RIF144" s="343"/>
      <c r="RIG144" s="343"/>
      <c r="RIH144" s="343"/>
      <c r="RII144" s="343"/>
      <c r="RIJ144" s="343"/>
      <c r="RIK144" s="343"/>
      <c r="RIL144" s="343"/>
      <c r="RIM144" s="343"/>
      <c r="RIN144" s="343"/>
      <c r="RIO144" s="343"/>
      <c r="RIP144" s="343"/>
      <c r="RIQ144" s="343"/>
      <c r="RIR144" s="343"/>
      <c r="RIS144" s="343"/>
      <c r="RIT144" s="343"/>
      <c r="RIU144" s="343"/>
      <c r="RIV144" s="343"/>
      <c r="RIW144" s="343"/>
      <c r="RIX144" s="343"/>
      <c r="RIY144" s="343"/>
      <c r="RIZ144" s="343"/>
      <c r="RJA144" s="343"/>
      <c r="RJB144" s="343"/>
      <c r="RJC144" s="343"/>
      <c r="RJD144" s="343"/>
      <c r="RJE144" s="343"/>
      <c r="RJF144" s="343"/>
      <c r="RJG144" s="343"/>
      <c r="RJH144" s="343"/>
      <c r="RJI144" s="343"/>
      <c r="RJJ144" s="343"/>
      <c r="RJK144" s="343"/>
      <c r="RJL144" s="343"/>
      <c r="RJM144" s="343"/>
      <c r="RJN144" s="343"/>
      <c r="RJO144" s="343"/>
      <c r="RJP144" s="343"/>
      <c r="RJQ144" s="343"/>
      <c r="RJR144" s="343"/>
      <c r="RJS144" s="343"/>
      <c r="RJT144" s="343"/>
      <c r="RJU144" s="343"/>
      <c r="RJV144" s="343"/>
      <c r="RJW144" s="343"/>
      <c r="RJX144" s="343"/>
      <c r="RJY144" s="343"/>
      <c r="RJZ144" s="343"/>
      <c r="RKA144" s="343"/>
      <c r="RKB144" s="343"/>
      <c r="RKC144" s="343"/>
      <c r="RKD144" s="343"/>
      <c r="RKE144" s="343"/>
      <c r="RKF144" s="343"/>
      <c r="RKG144" s="343"/>
      <c r="RKH144" s="343"/>
      <c r="RKI144" s="343"/>
      <c r="RKJ144" s="343"/>
      <c r="RKK144" s="343"/>
      <c r="RKL144" s="343"/>
      <c r="RKM144" s="343"/>
      <c r="RKN144" s="343"/>
      <c r="RKO144" s="343"/>
      <c r="RKP144" s="343"/>
      <c r="RKQ144" s="343"/>
      <c r="RKR144" s="343"/>
      <c r="RKS144" s="343"/>
      <c r="RKT144" s="343"/>
      <c r="RKU144" s="343"/>
      <c r="RKV144" s="343"/>
      <c r="RKW144" s="343"/>
      <c r="RKX144" s="343"/>
      <c r="RKY144" s="343"/>
      <c r="RKZ144" s="343"/>
      <c r="RLA144" s="343"/>
      <c r="RLB144" s="343"/>
      <c r="RLC144" s="343"/>
      <c r="RLD144" s="343"/>
      <c r="RLE144" s="343"/>
      <c r="RLF144" s="343"/>
      <c r="RLG144" s="343"/>
      <c r="RLH144" s="343"/>
      <c r="RLI144" s="343"/>
      <c r="RLJ144" s="343"/>
      <c r="RLK144" s="343"/>
      <c r="RLL144" s="343"/>
      <c r="RLM144" s="343"/>
      <c r="RLN144" s="343"/>
      <c r="RLO144" s="343"/>
      <c r="RLP144" s="343"/>
      <c r="RLQ144" s="343"/>
      <c r="RLR144" s="343"/>
      <c r="RLS144" s="343"/>
      <c r="RLT144" s="343"/>
      <c r="RLU144" s="343"/>
      <c r="RLV144" s="343"/>
      <c r="RLW144" s="343"/>
      <c r="RLX144" s="343"/>
      <c r="RLY144" s="343"/>
      <c r="RLZ144" s="343"/>
      <c r="RMA144" s="343"/>
      <c r="RMB144" s="343"/>
      <c r="RMC144" s="343"/>
      <c r="RMD144" s="343"/>
      <c r="RME144" s="343"/>
      <c r="RMF144" s="343"/>
      <c r="RMG144" s="343"/>
      <c r="RMH144" s="343"/>
      <c r="RMI144" s="343"/>
      <c r="RMJ144" s="343"/>
      <c r="RMK144" s="343"/>
      <c r="RML144" s="343"/>
      <c r="RMM144" s="343"/>
      <c r="RMN144" s="343"/>
      <c r="RMO144" s="343"/>
      <c r="RMP144" s="343"/>
      <c r="RMQ144" s="343"/>
      <c r="RMR144" s="343"/>
      <c r="RMS144" s="343"/>
      <c r="RMT144" s="343"/>
      <c r="RMU144" s="343"/>
      <c r="RMV144" s="343"/>
      <c r="RMW144" s="343"/>
      <c r="RMX144" s="343"/>
      <c r="RMY144" s="343"/>
      <c r="RMZ144" s="343"/>
      <c r="RNA144" s="343"/>
      <c r="RNB144" s="343"/>
      <c r="RNC144" s="343"/>
      <c r="RND144" s="343"/>
      <c r="RNE144" s="343"/>
      <c r="RNF144" s="343"/>
      <c r="RNG144" s="343"/>
      <c r="RNH144" s="343"/>
      <c r="RNI144" s="343"/>
      <c r="RNJ144" s="343"/>
      <c r="RNK144" s="343"/>
      <c r="RNL144" s="343"/>
      <c r="RNM144" s="343"/>
      <c r="RNN144" s="343"/>
      <c r="RNO144" s="343"/>
      <c r="RNP144" s="343"/>
      <c r="RNQ144" s="343"/>
      <c r="RNR144" s="343"/>
      <c r="RNS144" s="343"/>
      <c r="RNT144" s="343"/>
      <c r="RNU144" s="343"/>
      <c r="RNV144" s="343"/>
      <c r="RNW144" s="343"/>
      <c r="RNX144" s="343"/>
      <c r="RNY144" s="343"/>
      <c r="RNZ144" s="343"/>
      <c r="ROA144" s="343"/>
      <c r="ROB144" s="343"/>
      <c r="ROC144" s="343"/>
      <c r="ROD144" s="343"/>
      <c r="ROE144" s="343"/>
      <c r="ROF144" s="343"/>
      <c r="ROG144" s="343"/>
      <c r="ROH144" s="343"/>
      <c r="ROI144" s="343"/>
      <c r="ROJ144" s="343"/>
      <c r="ROK144" s="343"/>
      <c r="ROL144" s="343"/>
      <c r="ROM144" s="343"/>
      <c r="RON144" s="343"/>
      <c r="ROO144" s="343"/>
      <c r="ROP144" s="343"/>
      <c r="ROQ144" s="343"/>
      <c r="ROR144" s="343"/>
      <c r="ROS144" s="343"/>
      <c r="ROT144" s="343"/>
      <c r="ROU144" s="343"/>
      <c r="ROV144" s="343"/>
      <c r="ROW144" s="343"/>
      <c r="ROX144" s="343"/>
      <c r="ROY144" s="343"/>
      <c r="ROZ144" s="343"/>
      <c r="RPA144" s="343"/>
      <c r="RPB144" s="343"/>
      <c r="RPC144" s="343"/>
      <c r="RPD144" s="343"/>
      <c r="RPE144" s="343"/>
      <c r="RPF144" s="343"/>
      <c r="RPG144" s="343"/>
      <c r="RPH144" s="343"/>
      <c r="RPI144" s="343"/>
      <c r="RPJ144" s="343"/>
      <c r="RPK144" s="343"/>
      <c r="RPL144" s="343"/>
      <c r="RPM144" s="343"/>
      <c r="RPN144" s="343"/>
      <c r="RPO144" s="343"/>
      <c r="RPP144" s="343"/>
      <c r="RPQ144" s="343"/>
      <c r="RPR144" s="343"/>
      <c r="RPS144" s="343"/>
      <c r="RPT144" s="343"/>
      <c r="RPU144" s="343"/>
      <c r="RPV144" s="343"/>
      <c r="RPW144" s="343"/>
      <c r="RPX144" s="343"/>
      <c r="RPY144" s="343"/>
      <c r="RPZ144" s="343"/>
      <c r="RQA144" s="343"/>
      <c r="RQB144" s="343"/>
      <c r="RQC144" s="343"/>
      <c r="RQD144" s="343"/>
      <c r="RQE144" s="343"/>
      <c r="RQF144" s="343"/>
      <c r="RQG144" s="343"/>
      <c r="RQH144" s="343"/>
      <c r="RQI144" s="343"/>
      <c r="RQJ144" s="343"/>
      <c r="RQK144" s="343"/>
      <c r="RQL144" s="343"/>
      <c r="RQM144" s="343"/>
      <c r="RQN144" s="343"/>
      <c r="RQO144" s="343"/>
      <c r="RQP144" s="343"/>
      <c r="RQQ144" s="343"/>
      <c r="RQR144" s="343"/>
      <c r="RQS144" s="343"/>
      <c r="RQT144" s="343"/>
      <c r="RQU144" s="343"/>
      <c r="RQV144" s="343"/>
      <c r="RQW144" s="343"/>
      <c r="RQX144" s="343"/>
      <c r="RQY144" s="343"/>
      <c r="RQZ144" s="343"/>
      <c r="RRA144" s="343"/>
      <c r="RRB144" s="343"/>
      <c r="RRC144" s="343"/>
      <c r="RRD144" s="343"/>
      <c r="RRE144" s="343"/>
      <c r="RRF144" s="343"/>
      <c r="RRG144" s="343"/>
      <c r="RRH144" s="343"/>
      <c r="RRI144" s="343"/>
      <c r="RRJ144" s="343"/>
      <c r="RRK144" s="343"/>
      <c r="RRL144" s="343"/>
      <c r="RRM144" s="343"/>
      <c r="RRN144" s="343"/>
      <c r="RRO144" s="343"/>
      <c r="RRP144" s="343"/>
      <c r="RRQ144" s="343"/>
      <c r="RRR144" s="343"/>
      <c r="RRS144" s="343"/>
      <c r="RRT144" s="343"/>
      <c r="RRU144" s="343"/>
      <c r="RRV144" s="343"/>
      <c r="RRW144" s="343"/>
      <c r="RRX144" s="343"/>
      <c r="RRY144" s="343"/>
      <c r="RRZ144" s="343"/>
      <c r="RSA144" s="343"/>
      <c r="RSB144" s="343"/>
      <c r="RSC144" s="343"/>
      <c r="RSD144" s="343"/>
      <c r="RSE144" s="343"/>
      <c r="RSF144" s="343"/>
      <c r="RSG144" s="343"/>
      <c r="RSH144" s="343"/>
      <c r="RSI144" s="343"/>
      <c r="RSJ144" s="343"/>
      <c r="RSK144" s="343"/>
      <c r="RSL144" s="343"/>
      <c r="RSM144" s="343"/>
      <c r="RSN144" s="343"/>
      <c r="RSO144" s="343"/>
      <c r="RSP144" s="343"/>
      <c r="RSQ144" s="343"/>
      <c r="RSR144" s="343"/>
      <c r="RSS144" s="343"/>
      <c r="RST144" s="343"/>
      <c r="RSU144" s="343"/>
      <c r="RSV144" s="343"/>
      <c r="RSW144" s="343"/>
      <c r="RSX144" s="343"/>
      <c r="RSY144" s="343"/>
      <c r="RSZ144" s="343"/>
      <c r="RTA144" s="343"/>
      <c r="RTB144" s="343"/>
      <c r="RTC144" s="343"/>
      <c r="RTD144" s="343"/>
      <c r="RTE144" s="343"/>
      <c r="RTF144" s="343"/>
      <c r="RTG144" s="343"/>
      <c r="RTH144" s="343"/>
      <c r="RTI144" s="343"/>
      <c r="RTJ144" s="343"/>
      <c r="RTK144" s="343"/>
      <c r="RTL144" s="343"/>
      <c r="RTM144" s="343"/>
      <c r="RTN144" s="343"/>
      <c r="RTO144" s="343"/>
      <c r="RTP144" s="343"/>
      <c r="RTQ144" s="343"/>
      <c r="RTR144" s="343"/>
      <c r="RTS144" s="343"/>
      <c r="RTT144" s="343"/>
      <c r="RTU144" s="343"/>
      <c r="RTV144" s="343"/>
      <c r="RTW144" s="343"/>
      <c r="RTX144" s="343"/>
      <c r="RTY144" s="343"/>
      <c r="RTZ144" s="343"/>
      <c r="RUA144" s="343"/>
      <c r="RUB144" s="343"/>
      <c r="RUC144" s="343"/>
      <c r="RUD144" s="343"/>
      <c r="RUE144" s="343"/>
      <c r="RUF144" s="343"/>
      <c r="RUG144" s="343"/>
      <c r="RUH144" s="343"/>
      <c r="RUI144" s="343"/>
      <c r="RUJ144" s="343"/>
      <c r="RUK144" s="343"/>
      <c r="RUL144" s="343"/>
      <c r="RUM144" s="343"/>
      <c r="RUN144" s="343"/>
      <c r="RUO144" s="343"/>
      <c r="RUP144" s="343"/>
      <c r="RUQ144" s="343"/>
      <c r="RUR144" s="343"/>
      <c r="RUS144" s="343"/>
      <c r="RUT144" s="343"/>
      <c r="RUU144" s="343"/>
      <c r="RUV144" s="343"/>
      <c r="RUW144" s="343"/>
      <c r="RUX144" s="343"/>
      <c r="RUY144" s="343"/>
      <c r="RUZ144" s="343"/>
      <c r="RVA144" s="343"/>
      <c r="RVB144" s="343"/>
      <c r="RVC144" s="343"/>
      <c r="RVD144" s="343"/>
      <c r="RVE144" s="343"/>
      <c r="RVF144" s="343"/>
      <c r="RVG144" s="343"/>
      <c r="RVH144" s="343"/>
      <c r="RVI144" s="343"/>
      <c r="RVJ144" s="343"/>
      <c r="RVK144" s="343"/>
      <c r="RVL144" s="343"/>
      <c r="RVM144" s="343"/>
      <c r="RVN144" s="343"/>
      <c r="RVO144" s="343"/>
      <c r="RVP144" s="343"/>
      <c r="RVQ144" s="343"/>
      <c r="RVR144" s="343"/>
      <c r="RVS144" s="343"/>
      <c r="RVT144" s="343"/>
      <c r="RVU144" s="343"/>
      <c r="RVV144" s="343"/>
      <c r="RVW144" s="343"/>
      <c r="RVX144" s="343"/>
      <c r="RVY144" s="343"/>
      <c r="RVZ144" s="343"/>
      <c r="RWA144" s="343"/>
      <c r="RWB144" s="343"/>
      <c r="RWC144" s="343"/>
      <c r="RWD144" s="343"/>
      <c r="RWE144" s="343"/>
      <c r="RWF144" s="343"/>
      <c r="RWG144" s="343"/>
      <c r="RWH144" s="343"/>
      <c r="RWI144" s="343"/>
      <c r="RWJ144" s="343"/>
      <c r="RWK144" s="343"/>
      <c r="RWL144" s="343"/>
      <c r="RWM144" s="343"/>
      <c r="RWN144" s="343"/>
      <c r="RWO144" s="343"/>
      <c r="RWP144" s="343"/>
      <c r="RWQ144" s="343"/>
      <c r="RWR144" s="343"/>
      <c r="RWS144" s="343"/>
      <c r="RWT144" s="343"/>
      <c r="RWU144" s="343"/>
      <c r="RWV144" s="343"/>
      <c r="RWW144" s="343"/>
      <c r="RWX144" s="343"/>
      <c r="RWY144" s="343"/>
      <c r="RWZ144" s="343"/>
      <c r="RXA144" s="343"/>
      <c r="RXB144" s="343"/>
      <c r="RXC144" s="343"/>
      <c r="RXD144" s="343"/>
      <c r="RXE144" s="343"/>
      <c r="RXF144" s="343"/>
      <c r="RXG144" s="343"/>
      <c r="RXH144" s="343"/>
      <c r="RXI144" s="343"/>
      <c r="RXJ144" s="343"/>
      <c r="RXK144" s="343"/>
      <c r="RXL144" s="343"/>
      <c r="RXM144" s="343"/>
      <c r="RXN144" s="343"/>
      <c r="RXO144" s="343"/>
      <c r="RXP144" s="343"/>
      <c r="RXQ144" s="343"/>
      <c r="RXR144" s="343"/>
      <c r="RXS144" s="343"/>
      <c r="RXT144" s="343"/>
      <c r="RXU144" s="343"/>
      <c r="RXV144" s="343"/>
      <c r="RXW144" s="343"/>
      <c r="RXX144" s="343"/>
      <c r="RXY144" s="343"/>
      <c r="RXZ144" s="343"/>
      <c r="RYA144" s="343"/>
      <c r="RYB144" s="343"/>
      <c r="RYC144" s="343"/>
      <c r="RYD144" s="343"/>
      <c r="RYE144" s="343"/>
      <c r="RYF144" s="343"/>
      <c r="RYG144" s="343"/>
      <c r="RYH144" s="343"/>
      <c r="RYI144" s="343"/>
      <c r="RYJ144" s="343"/>
      <c r="RYK144" s="343"/>
      <c r="RYL144" s="343"/>
      <c r="RYM144" s="343"/>
      <c r="RYN144" s="343"/>
      <c r="RYO144" s="343"/>
      <c r="RYP144" s="343"/>
      <c r="RYQ144" s="343"/>
      <c r="RYR144" s="343"/>
      <c r="RYS144" s="343"/>
      <c r="RYT144" s="343"/>
      <c r="RYU144" s="343"/>
      <c r="RYV144" s="343"/>
      <c r="RYW144" s="343"/>
      <c r="RYX144" s="343"/>
      <c r="RYY144" s="343"/>
      <c r="RYZ144" s="343"/>
      <c r="RZA144" s="343"/>
      <c r="RZB144" s="343"/>
      <c r="RZC144" s="343"/>
      <c r="RZD144" s="343"/>
      <c r="RZE144" s="343"/>
      <c r="RZF144" s="343"/>
      <c r="RZG144" s="343"/>
      <c r="RZH144" s="343"/>
      <c r="RZI144" s="343"/>
      <c r="RZJ144" s="343"/>
      <c r="RZK144" s="343"/>
      <c r="RZL144" s="343"/>
      <c r="RZM144" s="343"/>
      <c r="RZN144" s="343"/>
      <c r="RZO144" s="343"/>
      <c r="RZP144" s="343"/>
      <c r="RZQ144" s="343"/>
      <c r="RZR144" s="343"/>
      <c r="RZS144" s="343"/>
      <c r="RZT144" s="343"/>
      <c r="RZU144" s="343"/>
      <c r="RZV144" s="343"/>
      <c r="RZW144" s="343"/>
      <c r="RZX144" s="343"/>
      <c r="RZY144" s="343"/>
      <c r="RZZ144" s="343"/>
      <c r="SAA144" s="343"/>
      <c r="SAB144" s="343"/>
      <c r="SAC144" s="343"/>
      <c r="SAD144" s="343"/>
      <c r="SAE144" s="343"/>
      <c r="SAF144" s="343"/>
      <c r="SAG144" s="343"/>
      <c r="SAH144" s="343"/>
      <c r="SAI144" s="343"/>
      <c r="SAJ144" s="343"/>
      <c r="SAK144" s="343"/>
      <c r="SAL144" s="343"/>
      <c r="SAM144" s="343"/>
      <c r="SAN144" s="343"/>
      <c r="SAO144" s="343"/>
      <c r="SAP144" s="343"/>
      <c r="SAQ144" s="343"/>
      <c r="SAR144" s="343"/>
      <c r="SAS144" s="343"/>
      <c r="SAT144" s="343"/>
      <c r="SAU144" s="343"/>
      <c r="SAV144" s="343"/>
      <c r="SAW144" s="343"/>
      <c r="SAX144" s="343"/>
      <c r="SAY144" s="343"/>
      <c r="SAZ144" s="343"/>
      <c r="SBA144" s="343"/>
      <c r="SBB144" s="343"/>
      <c r="SBC144" s="343"/>
      <c r="SBD144" s="343"/>
      <c r="SBE144" s="343"/>
      <c r="SBF144" s="343"/>
      <c r="SBG144" s="343"/>
      <c r="SBH144" s="343"/>
      <c r="SBI144" s="343"/>
      <c r="SBJ144" s="343"/>
      <c r="SBK144" s="343"/>
      <c r="SBL144" s="343"/>
      <c r="SBM144" s="343"/>
      <c r="SBN144" s="343"/>
      <c r="SBO144" s="343"/>
      <c r="SBP144" s="343"/>
      <c r="SBQ144" s="343"/>
      <c r="SBR144" s="343"/>
      <c r="SBS144" s="343"/>
      <c r="SBT144" s="343"/>
      <c r="SBU144" s="343"/>
      <c r="SBV144" s="343"/>
      <c r="SBW144" s="343"/>
      <c r="SBX144" s="343"/>
      <c r="SBY144" s="343"/>
      <c r="SBZ144" s="343"/>
      <c r="SCA144" s="343"/>
      <c r="SCB144" s="343"/>
      <c r="SCC144" s="343"/>
      <c r="SCD144" s="343"/>
      <c r="SCE144" s="343"/>
      <c r="SCF144" s="343"/>
      <c r="SCG144" s="343"/>
      <c r="SCH144" s="343"/>
      <c r="SCI144" s="343"/>
      <c r="SCJ144" s="343"/>
      <c r="SCK144" s="343"/>
      <c r="SCL144" s="343"/>
      <c r="SCM144" s="343"/>
      <c r="SCN144" s="343"/>
      <c r="SCO144" s="343"/>
      <c r="SCP144" s="343"/>
      <c r="SCQ144" s="343"/>
      <c r="SCR144" s="343"/>
      <c r="SCS144" s="343"/>
      <c r="SCT144" s="343"/>
      <c r="SCU144" s="343"/>
      <c r="SCV144" s="343"/>
      <c r="SCW144" s="343"/>
      <c r="SCX144" s="343"/>
      <c r="SCY144" s="343"/>
      <c r="SCZ144" s="343"/>
      <c r="SDA144" s="343"/>
      <c r="SDB144" s="343"/>
      <c r="SDC144" s="343"/>
      <c r="SDD144" s="343"/>
      <c r="SDE144" s="343"/>
      <c r="SDF144" s="343"/>
      <c r="SDG144" s="343"/>
      <c r="SDH144" s="343"/>
      <c r="SDI144" s="343"/>
      <c r="SDJ144" s="343"/>
      <c r="SDK144" s="343"/>
      <c r="SDL144" s="343"/>
      <c r="SDM144" s="343"/>
      <c r="SDN144" s="343"/>
      <c r="SDO144" s="343"/>
      <c r="SDP144" s="343"/>
      <c r="SDQ144" s="343"/>
      <c r="SDR144" s="343"/>
      <c r="SDS144" s="343"/>
      <c r="SDT144" s="343"/>
      <c r="SDU144" s="343"/>
      <c r="SDV144" s="343"/>
      <c r="SDW144" s="343"/>
      <c r="SDX144" s="343"/>
      <c r="SDY144" s="343"/>
      <c r="SDZ144" s="343"/>
      <c r="SEA144" s="343"/>
      <c r="SEB144" s="343"/>
      <c r="SEC144" s="343"/>
      <c r="SED144" s="343"/>
      <c r="SEE144" s="343"/>
      <c r="SEF144" s="343"/>
      <c r="SEG144" s="343"/>
      <c r="SEH144" s="343"/>
      <c r="SEI144" s="343"/>
      <c r="SEJ144" s="343"/>
      <c r="SEK144" s="343"/>
      <c r="SEL144" s="343"/>
      <c r="SEM144" s="343"/>
      <c r="SEN144" s="343"/>
      <c r="SEO144" s="343"/>
      <c r="SEP144" s="343"/>
      <c r="SEQ144" s="343"/>
      <c r="SER144" s="343"/>
      <c r="SES144" s="343"/>
      <c r="SET144" s="343"/>
      <c r="SEU144" s="343"/>
      <c r="SEV144" s="343"/>
      <c r="SEW144" s="343"/>
      <c r="SEX144" s="343"/>
      <c r="SEY144" s="343"/>
      <c r="SEZ144" s="343"/>
      <c r="SFA144" s="343"/>
      <c r="SFB144" s="343"/>
      <c r="SFC144" s="343"/>
      <c r="SFD144" s="343"/>
      <c r="SFE144" s="343"/>
      <c r="SFF144" s="343"/>
      <c r="SFG144" s="343"/>
      <c r="SFH144" s="343"/>
      <c r="SFI144" s="343"/>
      <c r="SFJ144" s="343"/>
      <c r="SFK144" s="343"/>
      <c r="SFL144" s="343"/>
      <c r="SFM144" s="343"/>
      <c r="SFN144" s="343"/>
      <c r="SFO144" s="343"/>
      <c r="SFP144" s="343"/>
      <c r="SFQ144" s="343"/>
      <c r="SFR144" s="343"/>
      <c r="SFS144" s="343"/>
      <c r="SFT144" s="343"/>
      <c r="SFU144" s="343"/>
      <c r="SFV144" s="343"/>
      <c r="SFW144" s="343"/>
      <c r="SFX144" s="343"/>
      <c r="SFY144" s="343"/>
      <c r="SFZ144" s="343"/>
      <c r="SGA144" s="343"/>
      <c r="SGB144" s="343"/>
      <c r="SGC144" s="343"/>
      <c r="SGD144" s="343"/>
      <c r="SGE144" s="343"/>
      <c r="SGF144" s="343"/>
      <c r="SGG144" s="343"/>
      <c r="SGH144" s="343"/>
      <c r="SGI144" s="343"/>
      <c r="SGJ144" s="343"/>
      <c r="SGK144" s="343"/>
      <c r="SGL144" s="343"/>
      <c r="SGM144" s="343"/>
      <c r="SGN144" s="343"/>
      <c r="SGO144" s="343"/>
      <c r="SGP144" s="343"/>
      <c r="SGQ144" s="343"/>
      <c r="SGR144" s="343"/>
      <c r="SGS144" s="343"/>
      <c r="SGT144" s="343"/>
      <c r="SGU144" s="343"/>
      <c r="SGV144" s="343"/>
      <c r="SGW144" s="343"/>
      <c r="SGX144" s="343"/>
      <c r="SGY144" s="343"/>
      <c r="SGZ144" s="343"/>
      <c r="SHA144" s="343"/>
      <c r="SHB144" s="343"/>
      <c r="SHC144" s="343"/>
      <c r="SHD144" s="343"/>
      <c r="SHE144" s="343"/>
      <c r="SHF144" s="343"/>
      <c r="SHG144" s="343"/>
      <c r="SHH144" s="343"/>
      <c r="SHI144" s="343"/>
      <c r="SHJ144" s="343"/>
      <c r="SHK144" s="343"/>
      <c r="SHL144" s="343"/>
      <c r="SHM144" s="343"/>
      <c r="SHN144" s="343"/>
      <c r="SHO144" s="343"/>
      <c r="SHP144" s="343"/>
      <c r="SHQ144" s="343"/>
      <c r="SHR144" s="343"/>
      <c r="SHS144" s="343"/>
      <c r="SHT144" s="343"/>
      <c r="SHU144" s="343"/>
      <c r="SHV144" s="343"/>
      <c r="SHW144" s="343"/>
      <c r="SHX144" s="343"/>
      <c r="SHY144" s="343"/>
      <c r="SHZ144" s="343"/>
      <c r="SIA144" s="343"/>
      <c r="SIB144" s="343"/>
      <c r="SIC144" s="343"/>
      <c r="SID144" s="343"/>
      <c r="SIE144" s="343"/>
      <c r="SIF144" s="343"/>
      <c r="SIG144" s="343"/>
      <c r="SIH144" s="343"/>
      <c r="SII144" s="343"/>
      <c r="SIJ144" s="343"/>
      <c r="SIK144" s="343"/>
      <c r="SIL144" s="343"/>
      <c r="SIM144" s="343"/>
      <c r="SIN144" s="343"/>
      <c r="SIO144" s="343"/>
      <c r="SIP144" s="343"/>
      <c r="SIQ144" s="343"/>
      <c r="SIR144" s="343"/>
      <c r="SIS144" s="343"/>
      <c r="SIT144" s="343"/>
      <c r="SIU144" s="343"/>
      <c r="SIV144" s="343"/>
      <c r="SIW144" s="343"/>
      <c r="SIX144" s="343"/>
      <c r="SIY144" s="343"/>
      <c r="SIZ144" s="343"/>
      <c r="SJA144" s="343"/>
      <c r="SJB144" s="343"/>
      <c r="SJC144" s="343"/>
      <c r="SJD144" s="343"/>
      <c r="SJE144" s="343"/>
      <c r="SJF144" s="343"/>
      <c r="SJG144" s="343"/>
      <c r="SJH144" s="343"/>
      <c r="SJI144" s="343"/>
      <c r="SJJ144" s="343"/>
      <c r="SJK144" s="343"/>
      <c r="SJL144" s="343"/>
      <c r="SJM144" s="343"/>
      <c r="SJN144" s="343"/>
      <c r="SJO144" s="343"/>
      <c r="SJP144" s="343"/>
      <c r="SJQ144" s="343"/>
      <c r="SJR144" s="343"/>
      <c r="SJS144" s="343"/>
      <c r="SJT144" s="343"/>
      <c r="SJU144" s="343"/>
      <c r="SJV144" s="343"/>
      <c r="SJW144" s="343"/>
      <c r="SJX144" s="343"/>
      <c r="SJY144" s="343"/>
      <c r="SJZ144" s="343"/>
      <c r="SKA144" s="343"/>
      <c r="SKB144" s="343"/>
      <c r="SKC144" s="343"/>
      <c r="SKD144" s="343"/>
      <c r="SKE144" s="343"/>
      <c r="SKF144" s="343"/>
      <c r="SKG144" s="343"/>
      <c r="SKH144" s="343"/>
      <c r="SKI144" s="343"/>
      <c r="SKJ144" s="343"/>
      <c r="SKK144" s="343"/>
      <c r="SKL144" s="343"/>
      <c r="SKM144" s="343"/>
      <c r="SKN144" s="343"/>
      <c r="SKO144" s="343"/>
      <c r="SKP144" s="343"/>
      <c r="SKQ144" s="343"/>
      <c r="SKR144" s="343"/>
      <c r="SKS144" s="343"/>
      <c r="SKT144" s="343"/>
      <c r="SKU144" s="343"/>
      <c r="SKV144" s="343"/>
      <c r="SKW144" s="343"/>
      <c r="SKX144" s="343"/>
      <c r="SKY144" s="343"/>
      <c r="SKZ144" s="343"/>
      <c r="SLA144" s="343"/>
      <c r="SLB144" s="343"/>
      <c r="SLC144" s="343"/>
      <c r="SLD144" s="343"/>
      <c r="SLE144" s="343"/>
      <c r="SLF144" s="343"/>
      <c r="SLG144" s="343"/>
      <c r="SLH144" s="343"/>
      <c r="SLI144" s="343"/>
      <c r="SLJ144" s="343"/>
      <c r="SLK144" s="343"/>
      <c r="SLL144" s="343"/>
      <c r="SLM144" s="343"/>
      <c r="SLN144" s="343"/>
      <c r="SLO144" s="343"/>
      <c r="SLP144" s="343"/>
      <c r="SLQ144" s="343"/>
      <c r="SLR144" s="343"/>
      <c r="SLS144" s="343"/>
      <c r="SLT144" s="343"/>
      <c r="SLU144" s="343"/>
      <c r="SLV144" s="343"/>
      <c r="SLW144" s="343"/>
      <c r="SLX144" s="343"/>
      <c r="SLY144" s="343"/>
      <c r="SLZ144" s="343"/>
      <c r="SMA144" s="343"/>
      <c r="SMB144" s="343"/>
      <c r="SMC144" s="343"/>
      <c r="SMD144" s="343"/>
      <c r="SME144" s="343"/>
      <c r="SMF144" s="343"/>
      <c r="SMG144" s="343"/>
      <c r="SMH144" s="343"/>
      <c r="SMI144" s="343"/>
      <c r="SMJ144" s="343"/>
      <c r="SMK144" s="343"/>
      <c r="SML144" s="343"/>
      <c r="SMM144" s="343"/>
      <c r="SMN144" s="343"/>
      <c r="SMO144" s="343"/>
      <c r="SMP144" s="343"/>
      <c r="SMQ144" s="343"/>
      <c r="SMR144" s="343"/>
      <c r="SMS144" s="343"/>
      <c r="SMT144" s="343"/>
      <c r="SMU144" s="343"/>
      <c r="SMV144" s="343"/>
      <c r="SMW144" s="343"/>
      <c r="SMX144" s="343"/>
      <c r="SMY144" s="343"/>
      <c r="SMZ144" s="343"/>
      <c r="SNA144" s="343"/>
      <c r="SNB144" s="343"/>
      <c r="SNC144" s="343"/>
      <c r="SND144" s="343"/>
      <c r="SNE144" s="343"/>
      <c r="SNF144" s="343"/>
      <c r="SNG144" s="343"/>
      <c r="SNH144" s="343"/>
      <c r="SNI144" s="343"/>
      <c r="SNJ144" s="343"/>
      <c r="SNK144" s="343"/>
      <c r="SNL144" s="343"/>
      <c r="SNM144" s="343"/>
      <c r="SNN144" s="343"/>
      <c r="SNO144" s="343"/>
      <c r="SNP144" s="343"/>
      <c r="SNQ144" s="343"/>
      <c r="SNR144" s="343"/>
      <c r="SNS144" s="343"/>
      <c r="SNT144" s="343"/>
      <c r="SNU144" s="343"/>
      <c r="SNV144" s="343"/>
      <c r="SNW144" s="343"/>
      <c r="SNX144" s="343"/>
      <c r="SNY144" s="343"/>
      <c r="SNZ144" s="343"/>
      <c r="SOA144" s="343"/>
      <c r="SOB144" s="343"/>
      <c r="SOC144" s="343"/>
      <c r="SOD144" s="343"/>
      <c r="SOE144" s="343"/>
      <c r="SOF144" s="343"/>
      <c r="SOG144" s="343"/>
      <c r="SOH144" s="343"/>
      <c r="SOI144" s="343"/>
      <c r="SOJ144" s="343"/>
      <c r="SOK144" s="343"/>
      <c r="SOL144" s="343"/>
      <c r="SOM144" s="343"/>
      <c r="SON144" s="343"/>
      <c r="SOO144" s="343"/>
      <c r="SOP144" s="343"/>
      <c r="SOQ144" s="343"/>
      <c r="SOR144" s="343"/>
      <c r="SOS144" s="343"/>
      <c r="SOT144" s="343"/>
      <c r="SOU144" s="343"/>
      <c r="SOV144" s="343"/>
      <c r="SOW144" s="343"/>
      <c r="SOX144" s="343"/>
      <c r="SOY144" s="343"/>
      <c r="SOZ144" s="343"/>
      <c r="SPA144" s="343"/>
      <c r="SPB144" s="343"/>
      <c r="SPC144" s="343"/>
      <c r="SPD144" s="343"/>
      <c r="SPE144" s="343"/>
      <c r="SPF144" s="343"/>
      <c r="SPG144" s="343"/>
      <c r="SPH144" s="343"/>
      <c r="SPI144" s="343"/>
      <c r="SPJ144" s="343"/>
      <c r="SPK144" s="343"/>
      <c r="SPL144" s="343"/>
      <c r="SPM144" s="343"/>
      <c r="SPN144" s="343"/>
      <c r="SPO144" s="343"/>
      <c r="SPP144" s="343"/>
      <c r="SPQ144" s="343"/>
      <c r="SPR144" s="343"/>
      <c r="SPS144" s="343"/>
      <c r="SPT144" s="343"/>
      <c r="SPU144" s="343"/>
      <c r="SPV144" s="343"/>
      <c r="SPW144" s="343"/>
      <c r="SPX144" s="343"/>
      <c r="SPY144" s="343"/>
      <c r="SPZ144" s="343"/>
      <c r="SQA144" s="343"/>
      <c r="SQB144" s="343"/>
      <c r="SQC144" s="343"/>
      <c r="SQD144" s="343"/>
      <c r="SQE144" s="343"/>
      <c r="SQF144" s="343"/>
      <c r="SQG144" s="343"/>
      <c r="SQH144" s="343"/>
      <c r="SQI144" s="343"/>
      <c r="SQJ144" s="343"/>
      <c r="SQK144" s="343"/>
      <c r="SQL144" s="343"/>
      <c r="SQM144" s="343"/>
      <c r="SQN144" s="343"/>
      <c r="SQO144" s="343"/>
      <c r="SQP144" s="343"/>
      <c r="SQQ144" s="343"/>
      <c r="SQR144" s="343"/>
      <c r="SQS144" s="343"/>
      <c r="SQT144" s="343"/>
      <c r="SQU144" s="343"/>
      <c r="SQV144" s="343"/>
      <c r="SQW144" s="343"/>
      <c r="SQX144" s="343"/>
      <c r="SQY144" s="343"/>
      <c r="SQZ144" s="343"/>
      <c r="SRA144" s="343"/>
      <c r="SRB144" s="343"/>
      <c r="SRC144" s="343"/>
      <c r="SRD144" s="343"/>
      <c r="SRE144" s="343"/>
      <c r="SRF144" s="343"/>
      <c r="SRG144" s="343"/>
      <c r="SRH144" s="343"/>
      <c r="SRI144" s="343"/>
      <c r="SRJ144" s="343"/>
      <c r="SRK144" s="343"/>
      <c r="SRL144" s="343"/>
      <c r="SRM144" s="343"/>
      <c r="SRN144" s="343"/>
      <c r="SRO144" s="343"/>
      <c r="SRP144" s="343"/>
      <c r="SRQ144" s="343"/>
      <c r="SRR144" s="343"/>
      <c r="SRS144" s="343"/>
      <c r="SRT144" s="343"/>
      <c r="SRU144" s="343"/>
      <c r="SRV144" s="343"/>
      <c r="SRW144" s="343"/>
      <c r="SRX144" s="343"/>
      <c r="SRY144" s="343"/>
      <c r="SRZ144" s="343"/>
      <c r="SSA144" s="343"/>
      <c r="SSB144" s="343"/>
      <c r="SSC144" s="343"/>
      <c r="SSD144" s="343"/>
      <c r="SSE144" s="343"/>
      <c r="SSF144" s="343"/>
      <c r="SSG144" s="343"/>
      <c r="SSH144" s="343"/>
      <c r="SSI144" s="343"/>
      <c r="SSJ144" s="343"/>
      <c r="SSK144" s="343"/>
      <c r="SSL144" s="343"/>
      <c r="SSM144" s="343"/>
      <c r="SSN144" s="343"/>
      <c r="SSO144" s="343"/>
      <c r="SSP144" s="343"/>
      <c r="SSQ144" s="343"/>
      <c r="SSR144" s="343"/>
      <c r="SSS144" s="343"/>
      <c r="SST144" s="343"/>
      <c r="SSU144" s="343"/>
      <c r="SSV144" s="343"/>
      <c r="SSW144" s="343"/>
      <c r="SSX144" s="343"/>
      <c r="SSY144" s="343"/>
      <c r="SSZ144" s="343"/>
      <c r="STA144" s="343"/>
      <c r="STB144" s="343"/>
      <c r="STC144" s="343"/>
      <c r="STD144" s="343"/>
      <c r="STE144" s="343"/>
      <c r="STF144" s="343"/>
      <c r="STG144" s="343"/>
      <c r="STH144" s="343"/>
      <c r="STI144" s="343"/>
      <c r="STJ144" s="343"/>
      <c r="STK144" s="343"/>
      <c r="STL144" s="343"/>
      <c r="STM144" s="343"/>
      <c r="STN144" s="343"/>
      <c r="STO144" s="343"/>
      <c r="STP144" s="343"/>
      <c r="STQ144" s="343"/>
      <c r="STR144" s="343"/>
      <c r="STS144" s="343"/>
      <c r="STT144" s="343"/>
      <c r="STU144" s="343"/>
      <c r="STV144" s="343"/>
      <c r="STW144" s="343"/>
      <c r="STX144" s="343"/>
      <c r="STY144" s="343"/>
      <c r="STZ144" s="343"/>
      <c r="SUA144" s="343"/>
      <c r="SUB144" s="343"/>
      <c r="SUC144" s="343"/>
      <c r="SUD144" s="343"/>
      <c r="SUE144" s="343"/>
      <c r="SUF144" s="343"/>
      <c r="SUG144" s="343"/>
      <c r="SUH144" s="343"/>
      <c r="SUI144" s="343"/>
      <c r="SUJ144" s="343"/>
      <c r="SUK144" s="343"/>
      <c r="SUL144" s="343"/>
      <c r="SUM144" s="343"/>
      <c r="SUN144" s="343"/>
      <c r="SUO144" s="343"/>
      <c r="SUP144" s="343"/>
      <c r="SUQ144" s="343"/>
      <c r="SUR144" s="343"/>
      <c r="SUS144" s="343"/>
      <c r="SUT144" s="343"/>
      <c r="SUU144" s="343"/>
      <c r="SUV144" s="343"/>
      <c r="SUW144" s="343"/>
      <c r="SUX144" s="343"/>
      <c r="SUY144" s="343"/>
      <c r="SUZ144" s="343"/>
      <c r="SVA144" s="343"/>
      <c r="SVB144" s="343"/>
      <c r="SVC144" s="343"/>
      <c r="SVD144" s="343"/>
      <c r="SVE144" s="343"/>
      <c r="SVF144" s="343"/>
      <c r="SVG144" s="343"/>
      <c r="SVH144" s="343"/>
      <c r="SVI144" s="343"/>
      <c r="SVJ144" s="343"/>
      <c r="SVK144" s="343"/>
      <c r="SVL144" s="343"/>
      <c r="SVM144" s="343"/>
      <c r="SVN144" s="343"/>
      <c r="SVO144" s="343"/>
      <c r="SVP144" s="343"/>
      <c r="SVQ144" s="343"/>
      <c r="SVR144" s="343"/>
      <c r="SVS144" s="343"/>
      <c r="SVT144" s="343"/>
      <c r="SVU144" s="343"/>
      <c r="SVV144" s="343"/>
      <c r="SVW144" s="343"/>
      <c r="SVX144" s="343"/>
      <c r="SVY144" s="343"/>
      <c r="SVZ144" s="343"/>
      <c r="SWA144" s="343"/>
      <c r="SWB144" s="343"/>
      <c r="SWC144" s="343"/>
      <c r="SWD144" s="343"/>
      <c r="SWE144" s="343"/>
      <c r="SWF144" s="343"/>
      <c r="SWG144" s="343"/>
      <c r="SWH144" s="343"/>
      <c r="SWI144" s="343"/>
      <c r="SWJ144" s="343"/>
      <c r="SWK144" s="343"/>
      <c r="SWL144" s="343"/>
      <c r="SWM144" s="343"/>
      <c r="SWN144" s="343"/>
      <c r="SWO144" s="343"/>
      <c r="SWP144" s="343"/>
      <c r="SWQ144" s="343"/>
      <c r="SWR144" s="343"/>
      <c r="SWS144" s="343"/>
      <c r="SWT144" s="343"/>
      <c r="SWU144" s="343"/>
      <c r="SWV144" s="343"/>
      <c r="SWW144" s="343"/>
      <c r="SWX144" s="343"/>
      <c r="SWY144" s="343"/>
      <c r="SWZ144" s="343"/>
      <c r="SXA144" s="343"/>
      <c r="SXB144" s="343"/>
      <c r="SXC144" s="343"/>
      <c r="SXD144" s="343"/>
      <c r="SXE144" s="343"/>
      <c r="SXF144" s="343"/>
      <c r="SXG144" s="343"/>
      <c r="SXH144" s="343"/>
      <c r="SXI144" s="343"/>
      <c r="SXJ144" s="343"/>
      <c r="SXK144" s="343"/>
      <c r="SXL144" s="343"/>
      <c r="SXM144" s="343"/>
      <c r="SXN144" s="343"/>
      <c r="SXO144" s="343"/>
      <c r="SXP144" s="343"/>
      <c r="SXQ144" s="343"/>
      <c r="SXR144" s="343"/>
      <c r="SXS144" s="343"/>
      <c r="SXT144" s="343"/>
      <c r="SXU144" s="343"/>
      <c r="SXV144" s="343"/>
      <c r="SXW144" s="343"/>
      <c r="SXX144" s="343"/>
      <c r="SXY144" s="343"/>
      <c r="SXZ144" s="343"/>
      <c r="SYA144" s="343"/>
      <c r="SYB144" s="343"/>
      <c r="SYC144" s="343"/>
      <c r="SYD144" s="343"/>
      <c r="SYE144" s="343"/>
      <c r="SYF144" s="343"/>
      <c r="SYG144" s="343"/>
      <c r="SYH144" s="343"/>
      <c r="SYI144" s="343"/>
      <c r="SYJ144" s="343"/>
      <c r="SYK144" s="343"/>
      <c r="SYL144" s="343"/>
      <c r="SYM144" s="343"/>
      <c r="SYN144" s="343"/>
      <c r="SYO144" s="343"/>
      <c r="SYP144" s="343"/>
      <c r="SYQ144" s="343"/>
      <c r="SYR144" s="343"/>
      <c r="SYS144" s="343"/>
      <c r="SYT144" s="343"/>
      <c r="SYU144" s="343"/>
      <c r="SYV144" s="343"/>
      <c r="SYW144" s="343"/>
      <c r="SYX144" s="343"/>
      <c r="SYY144" s="343"/>
      <c r="SYZ144" s="343"/>
      <c r="SZA144" s="343"/>
      <c r="SZB144" s="343"/>
      <c r="SZC144" s="343"/>
      <c r="SZD144" s="343"/>
      <c r="SZE144" s="343"/>
      <c r="SZF144" s="343"/>
      <c r="SZG144" s="343"/>
      <c r="SZH144" s="343"/>
      <c r="SZI144" s="343"/>
      <c r="SZJ144" s="343"/>
      <c r="SZK144" s="343"/>
      <c r="SZL144" s="343"/>
      <c r="SZM144" s="343"/>
      <c r="SZN144" s="343"/>
      <c r="SZO144" s="343"/>
      <c r="SZP144" s="343"/>
      <c r="SZQ144" s="343"/>
      <c r="SZR144" s="343"/>
      <c r="SZS144" s="343"/>
      <c r="SZT144" s="343"/>
      <c r="SZU144" s="343"/>
      <c r="SZV144" s="343"/>
      <c r="SZW144" s="343"/>
      <c r="SZX144" s="343"/>
      <c r="SZY144" s="343"/>
      <c r="SZZ144" s="343"/>
      <c r="TAA144" s="343"/>
      <c r="TAB144" s="343"/>
      <c r="TAC144" s="343"/>
      <c r="TAD144" s="343"/>
      <c r="TAE144" s="343"/>
      <c r="TAF144" s="343"/>
      <c r="TAG144" s="343"/>
      <c r="TAH144" s="343"/>
      <c r="TAI144" s="343"/>
      <c r="TAJ144" s="343"/>
      <c r="TAK144" s="343"/>
      <c r="TAL144" s="343"/>
      <c r="TAM144" s="343"/>
      <c r="TAN144" s="343"/>
      <c r="TAO144" s="343"/>
      <c r="TAP144" s="343"/>
      <c r="TAQ144" s="343"/>
      <c r="TAR144" s="343"/>
      <c r="TAS144" s="343"/>
      <c r="TAT144" s="343"/>
      <c r="TAU144" s="343"/>
      <c r="TAV144" s="343"/>
      <c r="TAW144" s="343"/>
      <c r="TAX144" s="343"/>
      <c r="TAY144" s="343"/>
      <c r="TAZ144" s="343"/>
      <c r="TBA144" s="343"/>
      <c r="TBB144" s="343"/>
      <c r="TBC144" s="343"/>
      <c r="TBD144" s="343"/>
      <c r="TBE144" s="343"/>
      <c r="TBF144" s="343"/>
      <c r="TBG144" s="343"/>
      <c r="TBH144" s="343"/>
      <c r="TBI144" s="343"/>
      <c r="TBJ144" s="343"/>
      <c r="TBK144" s="343"/>
      <c r="TBL144" s="343"/>
      <c r="TBM144" s="343"/>
      <c r="TBN144" s="343"/>
      <c r="TBO144" s="343"/>
      <c r="TBP144" s="343"/>
      <c r="TBQ144" s="343"/>
      <c r="TBR144" s="343"/>
      <c r="TBS144" s="343"/>
      <c r="TBT144" s="343"/>
      <c r="TBU144" s="343"/>
      <c r="TBV144" s="343"/>
      <c r="TBW144" s="343"/>
      <c r="TBX144" s="343"/>
      <c r="TBY144" s="343"/>
      <c r="TBZ144" s="343"/>
      <c r="TCA144" s="343"/>
      <c r="TCB144" s="343"/>
      <c r="TCC144" s="343"/>
      <c r="TCD144" s="343"/>
      <c r="TCE144" s="343"/>
      <c r="TCF144" s="343"/>
      <c r="TCG144" s="343"/>
      <c r="TCH144" s="343"/>
      <c r="TCI144" s="343"/>
      <c r="TCJ144" s="343"/>
      <c r="TCK144" s="343"/>
      <c r="TCL144" s="343"/>
      <c r="TCM144" s="343"/>
      <c r="TCN144" s="343"/>
      <c r="TCO144" s="343"/>
      <c r="TCP144" s="343"/>
      <c r="TCQ144" s="343"/>
      <c r="TCR144" s="343"/>
      <c r="TCS144" s="343"/>
      <c r="TCT144" s="343"/>
      <c r="TCU144" s="343"/>
      <c r="TCV144" s="343"/>
      <c r="TCW144" s="343"/>
      <c r="TCX144" s="343"/>
      <c r="TCY144" s="343"/>
      <c r="TCZ144" s="343"/>
      <c r="TDA144" s="343"/>
      <c r="TDB144" s="343"/>
      <c r="TDC144" s="343"/>
      <c r="TDD144" s="343"/>
      <c r="TDE144" s="343"/>
      <c r="TDF144" s="343"/>
      <c r="TDG144" s="343"/>
      <c r="TDH144" s="343"/>
      <c r="TDI144" s="343"/>
      <c r="TDJ144" s="343"/>
      <c r="TDK144" s="343"/>
      <c r="TDL144" s="343"/>
      <c r="TDM144" s="343"/>
      <c r="TDN144" s="343"/>
      <c r="TDO144" s="343"/>
      <c r="TDP144" s="343"/>
      <c r="TDQ144" s="343"/>
      <c r="TDR144" s="343"/>
      <c r="TDS144" s="343"/>
      <c r="TDT144" s="343"/>
      <c r="TDU144" s="343"/>
      <c r="TDV144" s="343"/>
      <c r="TDW144" s="343"/>
      <c r="TDX144" s="343"/>
      <c r="TDY144" s="343"/>
      <c r="TDZ144" s="343"/>
      <c r="TEA144" s="343"/>
      <c r="TEB144" s="343"/>
      <c r="TEC144" s="343"/>
      <c r="TED144" s="343"/>
      <c r="TEE144" s="343"/>
      <c r="TEF144" s="343"/>
      <c r="TEG144" s="343"/>
      <c r="TEH144" s="343"/>
      <c r="TEI144" s="343"/>
      <c r="TEJ144" s="343"/>
      <c r="TEK144" s="343"/>
      <c r="TEL144" s="343"/>
      <c r="TEM144" s="343"/>
      <c r="TEN144" s="343"/>
      <c r="TEO144" s="343"/>
      <c r="TEP144" s="343"/>
      <c r="TEQ144" s="343"/>
      <c r="TER144" s="343"/>
      <c r="TES144" s="343"/>
      <c r="TET144" s="343"/>
      <c r="TEU144" s="343"/>
      <c r="TEV144" s="343"/>
      <c r="TEW144" s="343"/>
      <c r="TEX144" s="343"/>
      <c r="TEY144" s="343"/>
      <c r="TEZ144" s="343"/>
      <c r="TFA144" s="343"/>
      <c r="TFB144" s="343"/>
      <c r="TFC144" s="343"/>
      <c r="TFD144" s="343"/>
      <c r="TFE144" s="343"/>
      <c r="TFF144" s="343"/>
      <c r="TFG144" s="343"/>
      <c r="TFH144" s="343"/>
      <c r="TFI144" s="343"/>
      <c r="TFJ144" s="343"/>
      <c r="TFK144" s="343"/>
      <c r="TFL144" s="343"/>
      <c r="TFM144" s="343"/>
      <c r="TFN144" s="343"/>
      <c r="TFO144" s="343"/>
      <c r="TFP144" s="343"/>
      <c r="TFQ144" s="343"/>
      <c r="TFR144" s="343"/>
      <c r="TFS144" s="343"/>
      <c r="TFT144" s="343"/>
      <c r="TFU144" s="343"/>
      <c r="TFV144" s="343"/>
      <c r="TFW144" s="343"/>
      <c r="TFX144" s="343"/>
      <c r="TFY144" s="343"/>
      <c r="TFZ144" s="343"/>
      <c r="TGA144" s="343"/>
      <c r="TGB144" s="343"/>
      <c r="TGC144" s="343"/>
      <c r="TGD144" s="343"/>
      <c r="TGE144" s="343"/>
      <c r="TGF144" s="343"/>
      <c r="TGG144" s="343"/>
      <c r="TGH144" s="343"/>
      <c r="TGI144" s="343"/>
      <c r="TGJ144" s="343"/>
      <c r="TGK144" s="343"/>
      <c r="TGL144" s="343"/>
      <c r="TGM144" s="343"/>
      <c r="TGN144" s="343"/>
      <c r="TGO144" s="343"/>
      <c r="TGP144" s="343"/>
      <c r="TGQ144" s="343"/>
      <c r="TGR144" s="343"/>
      <c r="TGS144" s="343"/>
      <c r="TGT144" s="343"/>
      <c r="TGU144" s="343"/>
      <c r="TGV144" s="343"/>
      <c r="TGW144" s="343"/>
      <c r="TGX144" s="343"/>
      <c r="TGY144" s="343"/>
      <c r="TGZ144" s="343"/>
      <c r="THA144" s="343"/>
      <c r="THB144" s="343"/>
      <c r="THC144" s="343"/>
      <c r="THD144" s="343"/>
      <c r="THE144" s="343"/>
      <c r="THF144" s="343"/>
      <c r="THG144" s="343"/>
      <c r="THH144" s="343"/>
      <c r="THI144" s="343"/>
      <c r="THJ144" s="343"/>
      <c r="THK144" s="343"/>
      <c r="THL144" s="343"/>
      <c r="THM144" s="343"/>
      <c r="THN144" s="343"/>
      <c r="THO144" s="343"/>
      <c r="THP144" s="343"/>
      <c r="THQ144" s="343"/>
      <c r="THR144" s="343"/>
      <c r="THS144" s="343"/>
      <c r="THT144" s="343"/>
      <c r="THU144" s="343"/>
      <c r="THV144" s="343"/>
      <c r="THW144" s="343"/>
      <c r="THX144" s="343"/>
      <c r="THY144" s="343"/>
      <c r="THZ144" s="343"/>
      <c r="TIA144" s="343"/>
      <c r="TIB144" s="343"/>
      <c r="TIC144" s="343"/>
      <c r="TID144" s="343"/>
      <c r="TIE144" s="343"/>
      <c r="TIF144" s="343"/>
      <c r="TIG144" s="343"/>
      <c r="TIH144" s="343"/>
      <c r="TII144" s="343"/>
      <c r="TIJ144" s="343"/>
      <c r="TIK144" s="343"/>
      <c r="TIL144" s="343"/>
      <c r="TIM144" s="343"/>
      <c r="TIN144" s="343"/>
      <c r="TIO144" s="343"/>
      <c r="TIP144" s="343"/>
      <c r="TIQ144" s="343"/>
      <c r="TIR144" s="343"/>
      <c r="TIS144" s="343"/>
      <c r="TIT144" s="343"/>
      <c r="TIU144" s="343"/>
      <c r="TIV144" s="343"/>
      <c r="TIW144" s="343"/>
      <c r="TIX144" s="343"/>
      <c r="TIY144" s="343"/>
      <c r="TIZ144" s="343"/>
      <c r="TJA144" s="343"/>
      <c r="TJB144" s="343"/>
      <c r="TJC144" s="343"/>
      <c r="TJD144" s="343"/>
      <c r="TJE144" s="343"/>
      <c r="TJF144" s="343"/>
      <c r="TJG144" s="343"/>
      <c r="TJH144" s="343"/>
      <c r="TJI144" s="343"/>
      <c r="TJJ144" s="343"/>
      <c r="TJK144" s="343"/>
      <c r="TJL144" s="343"/>
      <c r="TJM144" s="343"/>
      <c r="TJN144" s="343"/>
      <c r="TJO144" s="343"/>
      <c r="TJP144" s="343"/>
      <c r="TJQ144" s="343"/>
      <c r="TJR144" s="343"/>
      <c r="TJS144" s="343"/>
      <c r="TJT144" s="343"/>
      <c r="TJU144" s="343"/>
      <c r="TJV144" s="343"/>
      <c r="TJW144" s="343"/>
      <c r="TJX144" s="343"/>
      <c r="TJY144" s="343"/>
      <c r="TJZ144" s="343"/>
      <c r="TKA144" s="343"/>
      <c r="TKB144" s="343"/>
      <c r="TKC144" s="343"/>
      <c r="TKD144" s="343"/>
      <c r="TKE144" s="343"/>
      <c r="TKF144" s="343"/>
      <c r="TKG144" s="343"/>
      <c r="TKH144" s="343"/>
      <c r="TKI144" s="343"/>
      <c r="TKJ144" s="343"/>
      <c r="TKK144" s="343"/>
      <c r="TKL144" s="343"/>
      <c r="TKM144" s="343"/>
      <c r="TKN144" s="343"/>
      <c r="TKO144" s="343"/>
      <c r="TKP144" s="343"/>
      <c r="TKQ144" s="343"/>
      <c r="TKR144" s="343"/>
      <c r="TKS144" s="343"/>
      <c r="TKT144" s="343"/>
      <c r="TKU144" s="343"/>
      <c r="TKV144" s="343"/>
      <c r="TKW144" s="343"/>
      <c r="TKX144" s="343"/>
      <c r="TKY144" s="343"/>
      <c r="TKZ144" s="343"/>
      <c r="TLA144" s="343"/>
      <c r="TLB144" s="343"/>
      <c r="TLC144" s="343"/>
      <c r="TLD144" s="343"/>
      <c r="TLE144" s="343"/>
      <c r="TLF144" s="343"/>
      <c r="TLG144" s="343"/>
      <c r="TLH144" s="343"/>
      <c r="TLI144" s="343"/>
      <c r="TLJ144" s="343"/>
      <c r="TLK144" s="343"/>
      <c r="TLL144" s="343"/>
      <c r="TLM144" s="343"/>
      <c r="TLN144" s="343"/>
      <c r="TLO144" s="343"/>
      <c r="TLP144" s="343"/>
      <c r="TLQ144" s="343"/>
      <c r="TLR144" s="343"/>
      <c r="TLS144" s="343"/>
      <c r="TLT144" s="343"/>
      <c r="TLU144" s="343"/>
      <c r="TLV144" s="343"/>
      <c r="TLW144" s="343"/>
      <c r="TLX144" s="343"/>
      <c r="TLY144" s="343"/>
      <c r="TLZ144" s="343"/>
      <c r="TMA144" s="343"/>
      <c r="TMB144" s="343"/>
      <c r="TMC144" s="343"/>
      <c r="TMD144" s="343"/>
      <c r="TME144" s="343"/>
      <c r="TMF144" s="343"/>
      <c r="TMG144" s="343"/>
      <c r="TMH144" s="343"/>
      <c r="TMI144" s="343"/>
      <c r="TMJ144" s="343"/>
      <c r="TMK144" s="343"/>
      <c r="TML144" s="343"/>
      <c r="TMM144" s="343"/>
      <c r="TMN144" s="343"/>
      <c r="TMO144" s="343"/>
      <c r="TMP144" s="343"/>
      <c r="TMQ144" s="343"/>
      <c r="TMR144" s="343"/>
      <c r="TMS144" s="343"/>
      <c r="TMT144" s="343"/>
      <c r="TMU144" s="343"/>
      <c r="TMV144" s="343"/>
      <c r="TMW144" s="343"/>
      <c r="TMX144" s="343"/>
      <c r="TMY144" s="343"/>
      <c r="TMZ144" s="343"/>
      <c r="TNA144" s="343"/>
      <c r="TNB144" s="343"/>
      <c r="TNC144" s="343"/>
      <c r="TND144" s="343"/>
      <c r="TNE144" s="343"/>
      <c r="TNF144" s="343"/>
      <c r="TNG144" s="343"/>
      <c r="TNH144" s="343"/>
      <c r="TNI144" s="343"/>
      <c r="TNJ144" s="343"/>
      <c r="TNK144" s="343"/>
      <c r="TNL144" s="343"/>
      <c r="TNM144" s="343"/>
      <c r="TNN144" s="343"/>
      <c r="TNO144" s="343"/>
      <c r="TNP144" s="343"/>
      <c r="TNQ144" s="343"/>
      <c r="TNR144" s="343"/>
      <c r="TNS144" s="343"/>
      <c r="TNT144" s="343"/>
      <c r="TNU144" s="343"/>
      <c r="TNV144" s="343"/>
      <c r="TNW144" s="343"/>
      <c r="TNX144" s="343"/>
      <c r="TNY144" s="343"/>
      <c r="TNZ144" s="343"/>
      <c r="TOA144" s="343"/>
      <c r="TOB144" s="343"/>
      <c r="TOC144" s="343"/>
      <c r="TOD144" s="343"/>
      <c r="TOE144" s="343"/>
      <c r="TOF144" s="343"/>
      <c r="TOG144" s="343"/>
      <c r="TOH144" s="343"/>
      <c r="TOI144" s="343"/>
      <c r="TOJ144" s="343"/>
      <c r="TOK144" s="343"/>
      <c r="TOL144" s="343"/>
      <c r="TOM144" s="343"/>
      <c r="TON144" s="343"/>
      <c r="TOO144" s="343"/>
      <c r="TOP144" s="343"/>
      <c r="TOQ144" s="343"/>
      <c r="TOR144" s="343"/>
      <c r="TOS144" s="343"/>
      <c r="TOT144" s="343"/>
      <c r="TOU144" s="343"/>
      <c r="TOV144" s="343"/>
      <c r="TOW144" s="343"/>
      <c r="TOX144" s="343"/>
      <c r="TOY144" s="343"/>
      <c r="TOZ144" s="343"/>
      <c r="TPA144" s="343"/>
      <c r="TPB144" s="343"/>
      <c r="TPC144" s="343"/>
      <c r="TPD144" s="343"/>
      <c r="TPE144" s="343"/>
      <c r="TPF144" s="343"/>
      <c r="TPG144" s="343"/>
      <c r="TPH144" s="343"/>
      <c r="TPI144" s="343"/>
      <c r="TPJ144" s="343"/>
      <c r="TPK144" s="343"/>
      <c r="TPL144" s="343"/>
      <c r="TPM144" s="343"/>
      <c r="TPN144" s="343"/>
      <c r="TPO144" s="343"/>
      <c r="TPP144" s="343"/>
      <c r="TPQ144" s="343"/>
      <c r="TPR144" s="343"/>
      <c r="TPS144" s="343"/>
      <c r="TPT144" s="343"/>
      <c r="TPU144" s="343"/>
      <c r="TPV144" s="343"/>
      <c r="TPW144" s="343"/>
      <c r="TPX144" s="343"/>
      <c r="TPY144" s="343"/>
      <c r="TPZ144" s="343"/>
      <c r="TQA144" s="343"/>
      <c r="TQB144" s="343"/>
      <c r="TQC144" s="343"/>
      <c r="TQD144" s="343"/>
      <c r="TQE144" s="343"/>
      <c r="TQF144" s="343"/>
      <c r="TQG144" s="343"/>
      <c r="TQH144" s="343"/>
      <c r="TQI144" s="343"/>
      <c r="TQJ144" s="343"/>
      <c r="TQK144" s="343"/>
      <c r="TQL144" s="343"/>
      <c r="TQM144" s="343"/>
      <c r="TQN144" s="343"/>
      <c r="TQO144" s="343"/>
      <c r="TQP144" s="343"/>
      <c r="TQQ144" s="343"/>
      <c r="TQR144" s="343"/>
      <c r="TQS144" s="343"/>
      <c r="TQT144" s="343"/>
      <c r="TQU144" s="343"/>
      <c r="TQV144" s="343"/>
      <c r="TQW144" s="343"/>
      <c r="TQX144" s="343"/>
      <c r="TQY144" s="343"/>
      <c r="TQZ144" s="343"/>
      <c r="TRA144" s="343"/>
      <c r="TRB144" s="343"/>
      <c r="TRC144" s="343"/>
      <c r="TRD144" s="343"/>
      <c r="TRE144" s="343"/>
      <c r="TRF144" s="343"/>
      <c r="TRG144" s="343"/>
      <c r="TRH144" s="343"/>
      <c r="TRI144" s="343"/>
      <c r="TRJ144" s="343"/>
      <c r="TRK144" s="343"/>
      <c r="TRL144" s="343"/>
      <c r="TRM144" s="343"/>
      <c r="TRN144" s="343"/>
      <c r="TRO144" s="343"/>
      <c r="TRP144" s="343"/>
      <c r="TRQ144" s="343"/>
      <c r="TRR144" s="343"/>
      <c r="TRS144" s="343"/>
      <c r="TRT144" s="343"/>
      <c r="TRU144" s="343"/>
      <c r="TRV144" s="343"/>
      <c r="TRW144" s="343"/>
      <c r="TRX144" s="343"/>
      <c r="TRY144" s="343"/>
      <c r="TRZ144" s="343"/>
      <c r="TSA144" s="343"/>
      <c r="TSB144" s="343"/>
      <c r="TSC144" s="343"/>
      <c r="TSD144" s="343"/>
      <c r="TSE144" s="343"/>
      <c r="TSF144" s="343"/>
      <c r="TSG144" s="343"/>
      <c r="TSH144" s="343"/>
      <c r="TSI144" s="343"/>
      <c r="TSJ144" s="343"/>
      <c r="TSK144" s="343"/>
      <c r="TSL144" s="343"/>
      <c r="TSM144" s="343"/>
      <c r="TSN144" s="343"/>
      <c r="TSO144" s="343"/>
      <c r="TSP144" s="343"/>
      <c r="TSQ144" s="343"/>
      <c r="TSR144" s="343"/>
      <c r="TSS144" s="343"/>
      <c r="TST144" s="343"/>
      <c r="TSU144" s="343"/>
      <c r="TSV144" s="343"/>
      <c r="TSW144" s="343"/>
      <c r="TSX144" s="343"/>
      <c r="TSY144" s="343"/>
      <c r="TSZ144" s="343"/>
      <c r="TTA144" s="343"/>
      <c r="TTB144" s="343"/>
      <c r="TTC144" s="343"/>
      <c r="TTD144" s="343"/>
      <c r="TTE144" s="343"/>
      <c r="TTF144" s="343"/>
      <c r="TTG144" s="343"/>
      <c r="TTH144" s="343"/>
      <c r="TTI144" s="343"/>
      <c r="TTJ144" s="343"/>
      <c r="TTK144" s="343"/>
      <c r="TTL144" s="343"/>
      <c r="TTM144" s="343"/>
      <c r="TTN144" s="343"/>
      <c r="TTO144" s="343"/>
      <c r="TTP144" s="343"/>
      <c r="TTQ144" s="343"/>
      <c r="TTR144" s="343"/>
      <c r="TTS144" s="343"/>
      <c r="TTT144" s="343"/>
      <c r="TTU144" s="343"/>
      <c r="TTV144" s="343"/>
      <c r="TTW144" s="343"/>
      <c r="TTX144" s="343"/>
      <c r="TTY144" s="343"/>
      <c r="TTZ144" s="343"/>
      <c r="TUA144" s="343"/>
      <c r="TUB144" s="343"/>
      <c r="TUC144" s="343"/>
      <c r="TUD144" s="343"/>
      <c r="TUE144" s="343"/>
      <c r="TUF144" s="343"/>
      <c r="TUG144" s="343"/>
      <c r="TUH144" s="343"/>
      <c r="TUI144" s="343"/>
      <c r="TUJ144" s="343"/>
      <c r="TUK144" s="343"/>
      <c r="TUL144" s="343"/>
      <c r="TUM144" s="343"/>
      <c r="TUN144" s="343"/>
      <c r="TUO144" s="343"/>
      <c r="TUP144" s="343"/>
      <c r="TUQ144" s="343"/>
      <c r="TUR144" s="343"/>
      <c r="TUS144" s="343"/>
      <c r="TUT144" s="343"/>
      <c r="TUU144" s="343"/>
      <c r="TUV144" s="343"/>
      <c r="TUW144" s="343"/>
      <c r="TUX144" s="343"/>
      <c r="TUY144" s="343"/>
      <c r="TUZ144" s="343"/>
      <c r="TVA144" s="343"/>
      <c r="TVB144" s="343"/>
      <c r="TVC144" s="343"/>
      <c r="TVD144" s="343"/>
      <c r="TVE144" s="343"/>
      <c r="TVF144" s="343"/>
      <c r="TVG144" s="343"/>
      <c r="TVH144" s="343"/>
      <c r="TVI144" s="343"/>
      <c r="TVJ144" s="343"/>
      <c r="TVK144" s="343"/>
      <c r="TVL144" s="343"/>
      <c r="TVM144" s="343"/>
      <c r="TVN144" s="343"/>
      <c r="TVO144" s="343"/>
      <c r="TVP144" s="343"/>
      <c r="TVQ144" s="343"/>
      <c r="TVR144" s="343"/>
      <c r="TVS144" s="343"/>
      <c r="TVT144" s="343"/>
      <c r="TVU144" s="343"/>
      <c r="TVV144" s="343"/>
      <c r="TVW144" s="343"/>
      <c r="TVX144" s="343"/>
      <c r="TVY144" s="343"/>
      <c r="TVZ144" s="343"/>
      <c r="TWA144" s="343"/>
      <c r="TWB144" s="343"/>
      <c r="TWC144" s="343"/>
      <c r="TWD144" s="343"/>
      <c r="TWE144" s="343"/>
      <c r="TWF144" s="343"/>
      <c r="TWG144" s="343"/>
      <c r="TWH144" s="343"/>
      <c r="TWI144" s="343"/>
      <c r="TWJ144" s="343"/>
      <c r="TWK144" s="343"/>
      <c r="TWL144" s="343"/>
      <c r="TWM144" s="343"/>
      <c r="TWN144" s="343"/>
      <c r="TWO144" s="343"/>
      <c r="TWP144" s="343"/>
      <c r="TWQ144" s="343"/>
      <c r="TWR144" s="343"/>
      <c r="TWS144" s="343"/>
      <c r="TWT144" s="343"/>
      <c r="TWU144" s="343"/>
      <c r="TWV144" s="343"/>
      <c r="TWW144" s="343"/>
      <c r="TWX144" s="343"/>
      <c r="TWY144" s="343"/>
      <c r="TWZ144" s="343"/>
      <c r="TXA144" s="343"/>
      <c r="TXB144" s="343"/>
      <c r="TXC144" s="343"/>
      <c r="TXD144" s="343"/>
      <c r="TXE144" s="343"/>
      <c r="TXF144" s="343"/>
      <c r="TXG144" s="343"/>
      <c r="TXH144" s="343"/>
      <c r="TXI144" s="343"/>
      <c r="TXJ144" s="343"/>
      <c r="TXK144" s="343"/>
      <c r="TXL144" s="343"/>
      <c r="TXM144" s="343"/>
      <c r="TXN144" s="343"/>
      <c r="TXO144" s="343"/>
      <c r="TXP144" s="343"/>
      <c r="TXQ144" s="343"/>
      <c r="TXR144" s="343"/>
      <c r="TXS144" s="343"/>
      <c r="TXT144" s="343"/>
      <c r="TXU144" s="343"/>
      <c r="TXV144" s="343"/>
      <c r="TXW144" s="343"/>
      <c r="TXX144" s="343"/>
      <c r="TXY144" s="343"/>
      <c r="TXZ144" s="343"/>
      <c r="TYA144" s="343"/>
      <c r="TYB144" s="343"/>
      <c r="TYC144" s="343"/>
      <c r="TYD144" s="343"/>
      <c r="TYE144" s="343"/>
      <c r="TYF144" s="343"/>
      <c r="TYG144" s="343"/>
      <c r="TYH144" s="343"/>
      <c r="TYI144" s="343"/>
      <c r="TYJ144" s="343"/>
      <c r="TYK144" s="343"/>
      <c r="TYL144" s="343"/>
      <c r="TYM144" s="343"/>
      <c r="TYN144" s="343"/>
      <c r="TYO144" s="343"/>
      <c r="TYP144" s="343"/>
      <c r="TYQ144" s="343"/>
      <c r="TYR144" s="343"/>
      <c r="TYS144" s="343"/>
      <c r="TYT144" s="343"/>
      <c r="TYU144" s="343"/>
      <c r="TYV144" s="343"/>
      <c r="TYW144" s="343"/>
      <c r="TYX144" s="343"/>
      <c r="TYY144" s="343"/>
      <c r="TYZ144" s="343"/>
      <c r="TZA144" s="343"/>
      <c r="TZB144" s="343"/>
      <c r="TZC144" s="343"/>
      <c r="TZD144" s="343"/>
      <c r="TZE144" s="343"/>
      <c r="TZF144" s="343"/>
      <c r="TZG144" s="343"/>
      <c r="TZH144" s="343"/>
      <c r="TZI144" s="343"/>
      <c r="TZJ144" s="343"/>
      <c r="TZK144" s="343"/>
      <c r="TZL144" s="343"/>
      <c r="TZM144" s="343"/>
      <c r="TZN144" s="343"/>
      <c r="TZO144" s="343"/>
      <c r="TZP144" s="343"/>
      <c r="TZQ144" s="343"/>
      <c r="TZR144" s="343"/>
      <c r="TZS144" s="343"/>
      <c r="TZT144" s="343"/>
      <c r="TZU144" s="343"/>
      <c r="TZV144" s="343"/>
      <c r="TZW144" s="343"/>
      <c r="TZX144" s="343"/>
      <c r="TZY144" s="343"/>
      <c r="TZZ144" s="343"/>
      <c r="UAA144" s="343"/>
      <c r="UAB144" s="343"/>
      <c r="UAC144" s="343"/>
      <c r="UAD144" s="343"/>
      <c r="UAE144" s="343"/>
      <c r="UAF144" s="343"/>
      <c r="UAG144" s="343"/>
      <c r="UAH144" s="343"/>
      <c r="UAI144" s="343"/>
      <c r="UAJ144" s="343"/>
      <c r="UAK144" s="343"/>
      <c r="UAL144" s="343"/>
      <c r="UAM144" s="343"/>
      <c r="UAN144" s="343"/>
      <c r="UAO144" s="343"/>
      <c r="UAP144" s="343"/>
      <c r="UAQ144" s="343"/>
      <c r="UAR144" s="343"/>
      <c r="UAS144" s="343"/>
      <c r="UAT144" s="343"/>
      <c r="UAU144" s="343"/>
      <c r="UAV144" s="343"/>
      <c r="UAW144" s="343"/>
      <c r="UAX144" s="343"/>
      <c r="UAY144" s="343"/>
      <c r="UAZ144" s="343"/>
      <c r="UBA144" s="343"/>
      <c r="UBB144" s="343"/>
      <c r="UBC144" s="343"/>
      <c r="UBD144" s="343"/>
      <c r="UBE144" s="343"/>
      <c r="UBF144" s="343"/>
      <c r="UBG144" s="343"/>
      <c r="UBH144" s="343"/>
      <c r="UBI144" s="343"/>
      <c r="UBJ144" s="343"/>
      <c r="UBK144" s="343"/>
      <c r="UBL144" s="343"/>
      <c r="UBM144" s="343"/>
      <c r="UBN144" s="343"/>
      <c r="UBO144" s="343"/>
      <c r="UBP144" s="343"/>
      <c r="UBQ144" s="343"/>
      <c r="UBR144" s="343"/>
      <c r="UBS144" s="343"/>
      <c r="UBT144" s="343"/>
      <c r="UBU144" s="343"/>
      <c r="UBV144" s="343"/>
      <c r="UBW144" s="343"/>
      <c r="UBX144" s="343"/>
      <c r="UBY144" s="343"/>
      <c r="UBZ144" s="343"/>
      <c r="UCA144" s="343"/>
      <c r="UCB144" s="343"/>
      <c r="UCC144" s="343"/>
      <c r="UCD144" s="343"/>
      <c r="UCE144" s="343"/>
      <c r="UCF144" s="343"/>
      <c r="UCG144" s="343"/>
      <c r="UCH144" s="343"/>
      <c r="UCI144" s="343"/>
      <c r="UCJ144" s="343"/>
      <c r="UCK144" s="343"/>
      <c r="UCL144" s="343"/>
      <c r="UCM144" s="343"/>
      <c r="UCN144" s="343"/>
      <c r="UCO144" s="343"/>
      <c r="UCP144" s="343"/>
      <c r="UCQ144" s="343"/>
      <c r="UCR144" s="343"/>
      <c r="UCS144" s="343"/>
      <c r="UCT144" s="343"/>
      <c r="UCU144" s="343"/>
      <c r="UCV144" s="343"/>
      <c r="UCW144" s="343"/>
      <c r="UCX144" s="343"/>
      <c r="UCY144" s="343"/>
      <c r="UCZ144" s="343"/>
      <c r="UDA144" s="343"/>
      <c r="UDB144" s="343"/>
      <c r="UDC144" s="343"/>
      <c r="UDD144" s="343"/>
      <c r="UDE144" s="343"/>
      <c r="UDF144" s="343"/>
      <c r="UDG144" s="343"/>
      <c r="UDH144" s="343"/>
      <c r="UDI144" s="343"/>
      <c r="UDJ144" s="343"/>
      <c r="UDK144" s="343"/>
      <c r="UDL144" s="343"/>
      <c r="UDM144" s="343"/>
      <c r="UDN144" s="343"/>
      <c r="UDO144" s="343"/>
      <c r="UDP144" s="343"/>
      <c r="UDQ144" s="343"/>
      <c r="UDR144" s="343"/>
      <c r="UDS144" s="343"/>
      <c r="UDT144" s="343"/>
      <c r="UDU144" s="343"/>
      <c r="UDV144" s="343"/>
      <c r="UDW144" s="343"/>
      <c r="UDX144" s="343"/>
      <c r="UDY144" s="343"/>
      <c r="UDZ144" s="343"/>
      <c r="UEA144" s="343"/>
      <c r="UEB144" s="343"/>
      <c r="UEC144" s="343"/>
      <c r="UED144" s="343"/>
      <c r="UEE144" s="343"/>
      <c r="UEF144" s="343"/>
      <c r="UEG144" s="343"/>
      <c r="UEH144" s="343"/>
      <c r="UEI144" s="343"/>
      <c r="UEJ144" s="343"/>
      <c r="UEK144" s="343"/>
      <c r="UEL144" s="343"/>
      <c r="UEM144" s="343"/>
      <c r="UEN144" s="343"/>
      <c r="UEO144" s="343"/>
      <c r="UEP144" s="343"/>
      <c r="UEQ144" s="343"/>
      <c r="UER144" s="343"/>
      <c r="UES144" s="343"/>
      <c r="UET144" s="343"/>
      <c r="UEU144" s="343"/>
      <c r="UEV144" s="343"/>
      <c r="UEW144" s="343"/>
      <c r="UEX144" s="343"/>
      <c r="UEY144" s="343"/>
      <c r="UEZ144" s="343"/>
      <c r="UFA144" s="343"/>
      <c r="UFB144" s="343"/>
      <c r="UFC144" s="343"/>
      <c r="UFD144" s="343"/>
      <c r="UFE144" s="343"/>
      <c r="UFF144" s="343"/>
      <c r="UFG144" s="343"/>
      <c r="UFH144" s="343"/>
      <c r="UFI144" s="343"/>
      <c r="UFJ144" s="343"/>
      <c r="UFK144" s="343"/>
      <c r="UFL144" s="343"/>
      <c r="UFM144" s="343"/>
      <c r="UFN144" s="343"/>
      <c r="UFO144" s="343"/>
      <c r="UFP144" s="343"/>
      <c r="UFQ144" s="343"/>
      <c r="UFR144" s="343"/>
      <c r="UFS144" s="343"/>
      <c r="UFT144" s="343"/>
      <c r="UFU144" s="343"/>
      <c r="UFV144" s="343"/>
      <c r="UFW144" s="343"/>
      <c r="UFX144" s="343"/>
      <c r="UFY144" s="343"/>
      <c r="UFZ144" s="343"/>
      <c r="UGA144" s="343"/>
      <c r="UGB144" s="343"/>
      <c r="UGC144" s="343"/>
      <c r="UGD144" s="343"/>
      <c r="UGE144" s="343"/>
      <c r="UGF144" s="343"/>
      <c r="UGG144" s="343"/>
      <c r="UGH144" s="343"/>
      <c r="UGI144" s="343"/>
      <c r="UGJ144" s="343"/>
      <c r="UGK144" s="343"/>
      <c r="UGL144" s="343"/>
      <c r="UGM144" s="343"/>
      <c r="UGN144" s="343"/>
      <c r="UGO144" s="343"/>
      <c r="UGP144" s="343"/>
      <c r="UGQ144" s="343"/>
      <c r="UGR144" s="343"/>
      <c r="UGS144" s="343"/>
      <c r="UGT144" s="343"/>
      <c r="UGU144" s="343"/>
      <c r="UGV144" s="343"/>
      <c r="UGW144" s="343"/>
      <c r="UGX144" s="343"/>
      <c r="UGY144" s="343"/>
      <c r="UGZ144" s="343"/>
      <c r="UHA144" s="343"/>
      <c r="UHB144" s="343"/>
      <c r="UHC144" s="343"/>
      <c r="UHD144" s="343"/>
      <c r="UHE144" s="343"/>
      <c r="UHF144" s="343"/>
      <c r="UHG144" s="343"/>
      <c r="UHH144" s="343"/>
      <c r="UHI144" s="343"/>
      <c r="UHJ144" s="343"/>
      <c r="UHK144" s="343"/>
      <c r="UHL144" s="343"/>
      <c r="UHM144" s="343"/>
      <c r="UHN144" s="343"/>
      <c r="UHO144" s="343"/>
      <c r="UHP144" s="343"/>
      <c r="UHQ144" s="343"/>
      <c r="UHR144" s="343"/>
      <c r="UHS144" s="343"/>
      <c r="UHT144" s="343"/>
      <c r="UHU144" s="343"/>
      <c r="UHV144" s="343"/>
      <c r="UHW144" s="343"/>
      <c r="UHX144" s="343"/>
      <c r="UHY144" s="343"/>
      <c r="UHZ144" s="343"/>
      <c r="UIA144" s="343"/>
      <c r="UIB144" s="343"/>
      <c r="UIC144" s="343"/>
      <c r="UID144" s="343"/>
      <c r="UIE144" s="343"/>
      <c r="UIF144" s="343"/>
      <c r="UIG144" s="343"/>
      <c r="UIH144" s="343"/>
      <c r="UII144" s="343"/>
      <c r="UIJ144" s="343"/>
      <c r="UIK144" s="343"/>
      <c r="UIL144" s="343"/>
      <c r="UIM144" s="343"/>
      <c r="UIN144" s="343"/>
      <c r="UIO144" s="343"/>
      <c r="UIP144" s="343"/>
      <c r="UIQ144" s="343"/>
      <c r="UIR144" s="343"/>
      <c r="UIS144" s="343"/>
      <c r="UIT144" s="343"/>
      <c r="UIU144" s="343"/>
      <c r="UIV144" s="343"/>
      <c r="UIW144" s="343"/>
      <c r="UIX144" s="343"/>
      <c r="UIY144" s="343"/>
      <c r="UIZ144" s="343"/>
      <c r="UJA144" s="343"/>
      <c r="UJB144" s="343"/>
      <c r="UJC144" s="343"/>
      <c r="UJD144" s="343"/>
      <c r="UJE144" s="343"/>
      <c r="UJF144" s="343"/>
      <c r="UJG144" s="343"/>
      <c r="UJH144" s="343"/>
      <c r="UJI144" s="343"/>
      <c r="UJJ144" s="343"/>
      <c r="UJK144" s="343"/>
      <c r="UJL144" s="343"/>
      <c r="UJM144" s="343"/>
      <c r="UJN144" s="343"/>
      <c r="UJO144" s="343"/>
      <c r="UJP144" s="343"/>
      <c r="UJQ144" s="343"/>
      <c r="UJR144" s="343"/>
      <c r="UJS144" s="343"/>
      <c r="UJT144" s="343"/>
      <c r="UJU144" s="343"/>
      <c r="UJV144" s="343"/>
      <c r="UJW144" s="343"/>
      <c r="UJX144" s="343"/>
      <c r="UJY144" s="343"/>
      <c r="UJZ144" s="343"/>
      <c r="UKA144" s="343"/>
      <c r="UKB144" s="343"/>
      <c r="UKC144" s="343"/>
      <c r="UKD144" s="343"/>
      <c r="UKE144" s="343"/>
      <c r="UKF144" s="343"/>
      <c r="UKG144" s="343"/>
      <c r="UKH144" s="343"/>
      <c r="UKI144" s="343"/>
      <c r="UKJ144" s="343"/>
      <c r="UKK144" s="343"/>
      <c r="UKL144" s="343"/>
      <c r="UKM144" s="343"/>
      <c r="UKN144" s="343"/>
      <c r="UKO144" s="343"/>
      <c r="UKP144" s="343"/>
      <c r="UKQ144" s="343"/>
      <c r="UKR144" s="343"/>
      <c r="UKS144" s="343"/>
      <c r="UKT144" s="343"/>
      <c r="UKU144" s="343"/>
      <c r="UKV144" s="343"/>
      <c r="UKW144" s="343"/>
      <c r="UKX144" s="343"/>
      <c r="UKY144" s="343"/>
      <c r="UKZ144" s="343"/>
      <c r="ULA144" s="343"/>
      <c r="ULB144" s="343"/>
      <c r="ULC144" s="343"/>
      <c r="ULD144" s="343"/>
      <c r="ULE144" s="343"/>
      <c r="ULF144" s="343"/>
      <c r="ULG144" s="343"/>
      <c r="ULH144" s="343"/>
      <c r="ULI144" s="343"/>
      <c r="ULJ144" s="343"/>
      <c r="ULK144" s="343"/>
      <c r="ULL144" s="343"/>
      <c r="ULM144" s="343"/>
      <c r="ULN144" s="343"/>
      <c r="ULO144" s="343"/>
      <c r="ULP144" s="343"/>
      <c r="ULQ144" s="343"/>
      <c r="ULR144" s="343"/>
      <c r="ULS144" s="343"/>
      <c r="ULT144" s="343"/>
      <c r="ULU144" s="343"/>
      <c r="ULV144" s="343"/>
      <c r="ULW144" s="343"/>
      <c r="ULX144" s="343"/>
      <c r="ULY144" s="343"/>
      <c r="ULZ144" s="343"/>
      <c r="UMA144" s="343"/>
      <c r="UMB144" s="343"/>
      <c r="UMC144" s="343"/>
      <c r="UMD144" s="343"/>
      <c r="UME144" s="343"/>
      <c r="UMF144" s="343"/>
      <c r="UMG144" s="343"/>
      <c r="UMH144" s="343"/>
      <c r="UMI144" s="343"/>
      <c r="UMJ144" s="343"/>
      <c r="UMK144" s="343"/>
      <c r="UML144" s="343"/>
      <c r="UMM144" s="343"/>
      <c r="UMN144" s="343"/>
      <c r="UMO144" s="343"/>
      <c r="UMP144" s="343"/>
      <c r="UMQ144" s="343"/>
      <c r="UMR144" s="343"/>
      <c r="UMS144" s="343"/>
      <c r="UMT144" s="343"/>
      <c r="UMU144" s="343"/>
      <c r="UMV144" s="343"/>
      <c r="UMW144" s="343"/>
      <c r="UMX144" s="343"/>
      <c r="UMY144" s="343"/>
      <c r="UMZ144" s="343"/>
      <c r="UNA144" s="343"/>
      <c r="UNB144" s="343"/>
      <c r="UNC144" s="343"/>
      <c r="UND144" s="343"/>
      <c r="UNE144" s="343"/>
      <c r="UNF144" s="343"/>
      <c r="UNG144" s="343"/>
      <c r="UNH144" s="343"/>
      <c r="UNI144" s="343"/>
      <c r="UNJ144" s="343"/>
      <c r="UNK144" s="343"/>
      <c r="UNL144" s="343"/>
      <c r="UNM144" s="343"/>
      <c r="UNN144" s="343"/>
      <c r="UNO144" s="343"/>
      <c r="UNP144" s="343"/>
      <c r="UNQ144" s="343"/>
      <c r="UNR144" s="343"/>
      <c r="UNS144" s="343"/>
      <c r="UNT144" s="343"/>
      <c r="UNU144" s="343"/>
      <c r="UNV144" s="343"/>
      <c r="UNW144" s="343"/>
      <c r="UNX144" s="343"/>
      <c r="UNY144" s="343"/>
      <c r="UNZ144" s="343"/>
      <c r="UOA144" s="343"/>
      <c r="UOB144" s="343"/>
      <c r="UOC144" s="343"/>
      <c r="UOD144" s="343"/>
      <c r="UOE144" s="343"/>
      <c r="UOF144" s="343"/>
      <c r="UOG144" s="343"/>
      <c r="UOH144" s="343"/>
      <c r="UOI144" s="343"/>
      <c r="UOJ144" s="343"/>
      <c r="UOK144" s="343"/>
      <c r="UOL144" s="343"/>
      <c r="UOM144" s="343"/>
      <c r="UON144" s="343"/>
      <c r="UOO144" s="343"/>
      <c r="UOP144" s="343"/>
      <c r="UOQ144" s="343"/>
      <c r="UOR144" s="343"/>
      <c r="UOS144" s="343"/>
      <c r="UOT144" s="343"/>
      <c r="UOU144" s="343"/>
      <c r="UOV144" s="343"/>
      <c r="UOW144" s="343"/>
      <c r="UOX144" s="343"/>
      <c r="UOY144" s="343"/>
      <c r="UOZ144" s="343"/>
      <c r="UPA144" s="343"/>
      <c r="UPB144" s="343"/>
      <c r="UPC144" s="343"/>
      <c r="UPD144" s="343"/>
      <c r="UPE144" s="343"/>
      <c r="UPF144" s="343"/>
      <c r="UPG144" s="343"/>
      <c r="UPH144" s="343"/>
      <c r="UPI144" s="343"/>
      <c r="UPJ144" s="343"/>
      <c r="UPK144" s="343"/>
      <c r="UPL144" s="343"/>
      <c r="UPM144" s="343"/>
      <c r="UPN144" s="343"/>
      <c r="UPO144" s="343"/>
      <c r="UPP144" s="343"/>
      <c r="UPQ144" s="343"/>
      <c r="UPR144" s="343"/>
      <c r="UPS144" s="343"/>
      <c r="UPT144" s="343"/>
      <c r="UPU144" s="343"/>
      <c r="UPV144" s="343"/>
      <c r="UPW144" s="343"/>
      <c r="UPX144" s="343"/>
      <c r="UPY144" s="343"/>
      <c r="UPZ144" s="343"/>
      <c r="UQA144" s="343"/>
      <c r="UQB144" s="343"/>
      <c r="UQC144" s="343"/>
      <c r="UQD144" s="343"/>
      <c r="UQE144" s="343"/>
      <c r="UQF144" s="343"/>
      <c r="UQG144" s="343"/>
      <c r="UQH144" s="343"/>
      <c r="UQI144" s="343"/>
      <c r="UQJ144" s="343"/>
      <c r="UQK144" s="343"/>
      <c r="UQL144" s="343"/>
      <c r="UQM144" s="343"/>
      <c r="UQN144" s="343"/>
      <c r="UQO144" s="343"/>
      <c r="UQP144" s="343"/>
      <c r="UQQ144" s="343"/>
      <c r="UQR144" s="343"/>
      <c r="UQS144" s="343"/>
      <c r="UQT144" s="343"/>
      <c r="UQU144" s="343"/>
      <c r="UQV144" s="343"/>
      <c r="UQW144" s="343"/>
      <c r="UQX144" s="343"/>
      <c r="UQY144" s="343"/>
      <c r="UQZ144" s="343"/>
      <c r="URA144" s="343"/>
      <c r="URB144" s="343"/>
      <c r="URC144" s="343"/>
      <c r="URD144" s="343"/>
      <c r="URE144" s="343"/>
      <c r="URF144" s="343"/>
      <c r="URG144" s="343"/>
      <c r="URH144" s="343"/>
      <c r="URI144" s="343"/>
      <c r="URJ144" s="343"/>
      <c r="URK144" s="343"/>
      <c r="URL144" s="343"/>
      <c r="URM144" s="343"/>
      <c r="URN144" s="343"/>
      <c r="URO144" s="343"/>
      <c r="URP144" s="343"/>
      <c r="URQ144" s="343"/>
      <c r="URR144" s="343"/>
      <c r="URS144" s="343"/>
      <c r="URT144" s="343"/>
      <c r="URU144" s="343"/>
      <c r="URV144" s="343"/>
      <c r="URW144" s="343"/>
      <c r="URX144" s="343"/>
      <c r="URY144" s="343"/>
      <c r="URZ144" s="343"/>
      <c r="USA144" s="343"/>
      <c r="USB144" s="343"/>
      <c r="USC144" s="343"/>
      <c r="USD144" s="343"/>
      <c r="USE144" s="343"/>
      <c r="USF144" s="343"/>
      <c r="USG144" s="343"/>
      <c r="USH144" s="343"/>
      <c r="USI144" s="343"/>
      <c r="USJ144" s="343"/>
      <c r="USK144" s="343"/>
      <c r="USL144" s="343"/>
      <c r="USM144" s="343"/>
      <c r="USN144" s="343"/>
      <c r="USO144" s="343"/>
      <c r="USP144" s="343"/>
      <c r="USQ144" s="343"/>
      <c r="USR144" s="343"/>
      <c r="USS144" s="343"/>
      <c r="UST144" s="343"/>
      <c r="USU144" s="343"/>
      <c r="USV144" s="343"/>
      <c r="USW144" s="343"/>
      <c r="USX144" s="343"/>
      <c r="USY144" s="343"/>
      <c r="USZ144" s="343"/>
      <c r="UTA144" s="343"/>
      <c r="UTB144" s="343"/>
      <c r="UTC144" s="343"/>
      <c r="UTD144" s="343"/>
      <c r="UTE144" s="343"/>
      <c r="UTF144" s="343"/>
      <c r="UTG144" s="343"/>
      <c r="UTH144" s="343"/>
      <c r="UTI144" s="343"/>
      <c r="UTJ144" s="343"/>
      <c r="UTK144" s="343"/>
      <c r="UTL144" s="343"/>
      <c r="UTM144" s="343"/>
      <c r="UTN144" s="343"/>
      <c r="UTO144" s="343"/>
      <c r="UTP144" s="343"/>
      <c r="UTQ144" s="343"/>
      <c r="UTR144" s="343"/>
      <c r="UTS144" s="343"/>
      <c r="UTT144" s="343"/>
      <c r="UTU144" s="343"/>
      <c r="UTV144" s="343"/>
      <c r="UTW144" s="343"/>
      <c r="UTX144" s="343"/>
      <c r="UTY144" s="343"/>
      <c r="UTZ144" s="343"/>
      <c r="UUA144" s="343"/>
      <c r="UUB144" s="343"/>
      <c r="UUC144" s="343"/>
      <c r="UUD144" s="343"/>
      <c r="UUE144" s="343"/>
      <c r="UUF144" s="343"/>
      <c r="UUG144" s="343"/>
      <c r="UUH144" s="343"/>
      <c r="UUI144" s="343"/>
      <c r="UUJ144" s="343"/>
      <c r="UUK144" s="343"/>
      <c r="UUL144" s="343"/>
      <c r="UUM144" s="343"/>
      <c r="UUN144" s="343"/>
      <c r="UUO144" s="343"/>
      <c r="UUP144" s="343"/>
      <c r="UUQ144" s="343"/>
      <c r="UUR144" s="343"/>
      <c r="UUS144" s="343"/>
      <c r="UUT144" s="343"/>
      <c r="UUU144" s="343"/>
      <c r="UUV144" s="343"/>
      <c r="UUW144" s="343"/>
      <c r="UUX144" s="343"/>
      <c r="UUY144" s="343"/>
      <c r="UUZ144" s="343"/>
      <c r="UVA144" s="343"/>
      <c r="UVB144" s="343"/>
      <c r="UVC144" s="343"/>
      <c r="UVD144" s="343"/>
      <c r="UVE144" s="343"/>
      <c r="UVF144" s="343"/>
      <c r="UVG144" s="343"/>
      <c r="UVH144" s="343"/>
      <c r="UVI144" s="343"/>
      <c r="UVJ144" s="343"/>
      <c r="UVK144" s="343"/>
      <c r="UVL144" s="343"/>
      <c r="UVM144" s="343"/>
      <c r="UVN144" s="343"/>
      <c r="UVO144" s="343"/>
      <c r="UVP144" s="343"/>
      <c r="UVQ144" s="343"/>
      <c r="UVR144" s="343"/>
      <c r="UVS144" s="343"/>
      <c r="UVT144" s="343"/>
      <c r="UVU144" s="343"/>
      <c r="UVV144" s="343"/>
      <c r="UVW144" s="343"/>
      <c r="UVX144" s="343"/>
      <c r="UVY144" s="343"/>
      <c r="UVZ144" s="343"/>
      <c r="UWA144" s="343"/>
      <c r="UWB144" s="343"/>
      <c r="UWC144" s="343"/>
      <c r="UWD144" s="343"/>
      <c r="UWE144" s="343"/>
      <c r="UWF144" s="343"/>
      <c r="UWG144" s="343"/>
      <c r="UWH144" s="343"/>
      <c r="UWI144" s="343"/>
      <c r="UWJ144" s="343"/>
      <c r="UWK144" s="343"/>
      <c r="UWL144" s="343"/>
      <c r="UWM144" s="343"/>
      <c r="UWN144" s="343"/>
      <c r="UWO144" s="343"/>
      <c r="UWP144" s="343"/>
      <c r="UWQ144" s="343"/>
      <c r="UWR144" s="343"/>
      <c r="UWS144" s="343"/>
      <c r="UWT144" s="343"/>
      <c r="UWU144" s="343"/>
      <c r="UWV144" s="343"/>
      <c r="UWW144" s="343"/>
      <c r="UWX144" s="343"/>
      <c r="UWY144" s="343"/>
      <c r="UWZ144" s="343"/>
      <c r="UXA144" s="343"/>
      <c r="UXB144" s="343"/>
      <c r="UXC144" s="343"/>
      <c r="UXD144" s="343"/>
      <c r="UXE144" s="343"/>
      <c r="UXF144" s="343"/>
      <c r="UXG144" s="343"/>
      <c r="UXH144" s="343"/>
      <c r="UXI144" s="343"/>
      <c r="UXJ144" s="343"/>
      <c r="UXK144" s="343"/>
      <c r="UXL144" s="343"/>
      <c r="UXM144" s="343"/>
      <c r="UXN144" s="343"/>
      <c r="UXO144" s="343"/>
      <c r="UXP144" s="343"/>
      <c r="UXQ144" s="343"/>
      <c r="UXR144" s="343"/>
      <c r="UXS144" s="343"/>
      <c r="UXT144" s="343"/>
      <c r="UXU144" s="343"/>
      <c r="UXV144" s="343"/>
      <c r="UXW144" s="343"/>
      <c r="UXX144" s="343"/>
      <c r="UXY144" s="343"/>
      <c r="UXZ144" s="343"/>
      <c r="UYA144" s="343"/>
      <c r="UYB144" s="343"/>
      <c r="UYC144" s="343"/>
      <c r="UYD144" s="343"/>
      <c r="UYE144" s="343"/>
      <c r="UYF144" s="343"/>
      <c r="UYG144" s="343"/>
      <c r="UYH144" s="343"/>
      <c r="UYI144" s="343"/>
      <c r="UYJ144" s="343"/>
      <c r="UYK144" s="343"/>
      <c r="UYL144" s="343"/>
      <c r="UYM144" s="343"/>
      <c r="UYN144" s="343"/>
      <c r="UYO144" s="343"/>
      <c r="UYP144" s="343"/>
      <c r="UYQ144" s="343"/>
      <c r="UYR144" s="343"/>
      <c r="UYS144" s="343"/>
      <c r="UYT144" s="343"/>
      <c r="UYU144" s="343"/>
      <c r="UYV144" s="343"/>
      <c r="UYW144" s="343"/>
      <c r="UYX144" s="343"/>
      <c r="UYY144" s="343"/>
      <c r="UYZ144" s="343"/>
      <c r="UZA144" s="343"/>
      <c r="UZB144" s="343"/>
      <c r="UZC144" s="343"/>
      <c r="UZD144" s="343"/>
      <c r="UZE144" s="343"/>
      <c r="UZF144" s="343"/>
      <c r="UZG144" s="343"/>
      <c r="UZH144" s="343"/>
      <c r="UZI144" s="343"/>
      <c r="UZJ144" s="343"/>
      <c r="UZK144" s="343"/>
      <c r="UZL144" s="343"/>
      <c r="UZM144" s="343"/>
      <c r="UZN144" s="343"/>
      <c r="UZO144" s="343"/>
      <c r="UZP144" s="343"/>
      <c r="UZQ144" s="343"/>
      <c r="UZR144" s="343"/>
      <c r="UZS144" s="343"/>
      <c r="UZT144" s="343"/>
      <c r="UZU144" s="343"/>
      <c r="UZV144" s="343"/>
      <c r="UZW144" s="343"/>
      <c r="UZX144" s="343"/>
      <c r="UZY144" s="343"/>
      <c r="UZZ144" s="343"/>
      <c r="VAA144" s="343"/>
      <c r="VAB144" s="343"/>
      <c r="VAC144" s="343"/>
      <c r="VAD144" s="343"/>
      <c r="VAE144" s="343"/>
      <c r="VAF144" s="343"/>
      <c r="VAG144" s="343"/>
      <c r="VAH144" s="343"/>
      <c r="VAI144" s="343"/>
      <c r="VAJ144" s="343"/>
      <c r="VAK144" s="343"/>
      <c r="VAL144" s="343"/>
      <c r="VAM144" s="343"/>
      <c r="VAN144" s="343"/>
      <c r="VAO144" s="343"/>
      <c r="VAP144" s="343"/>
      <c r="VAQ144" s="343"/>
      <c r="VAR144" s="343"/>
      <c r="VAS144" s="343"/>
      <c r="VAT144" s="343"/>
      <c r="VAU144" s="343"/>
      <c r="VAV144" s="343"/>
      <c r="VAW144" s="343"/>
      <c r="VAX144" s="343"/>
      <c r="VAY144" s="343"/>
      <c r="VAZ144" s="343"/>
      <c r="VBA144" s="343"/>
      <c r="VBB144" s="343"/>
      <c r="VBC144" s="343"/>
      <c r="VBD144" s="343"/>
      <c r="VBE144" s="343"/>
      <c r="VBF144" s="343"/>
      <c r="VBG144" s="343"/>
      <c r="VBH144" s="343"/>
      <c r="VBI144" s="343"/>
      <c r="VBJ144" s="343"/>
      <c r="VBK144" s="343"/>
      <c r="VBL144" s="343"/>
      <c r="VBM144" s="343"/>
      <c r="VBN144" s="343"/>
      <c r="VBO144" s="343"/>
      <c r="VBP144" s="343"/>
      <c r="VBQ144" s="343"/>
      <c r="VBR144" s="343"/>
      <c r="VBS144" s="343"/>
      <c r="VBT144" s="343"/>
      <c r="VBU144" s="343"/>
      <c r="VBV144" s="343"/>
      <c r="VBW144" s="343"/>
      <c r="VBX144" s="343"/>
      <c r="VBY144" s="343"/>
      <c r="VBZ144" s="343"/>
      <c r="VCA144" s="343"/>
      <c r="VCB144" s="343"/>
      <c r="VCC144" s="343"/>
      <c r="VCD144" s="343"/>
      <c r="VCE144" s="343"/>
      <c r="VCF144" s="343"/>
      <c r="VCG144" s="343"/>
      <c r="VCH144" s="343"/>
      <c r="VCI144" s="343"/>
      <c r="VCJ144" s="343"/>
      <c r="VCK144" s="343"/>
      <c r="VCL144" s="343"/>
      <c r="VCM144" s="343"/>
      <c r="VCN144" s="343"/>
      <c r="VCO144" s="343"/>
      <c r="VCP144" s="343"/>
      <c r="VCQ144" s="343"/>
      <c r="VCR144" s="343"/>
      <c r="VCS144" s="343"/>
      <c r="VCT144" s="343"/>
      <c r="VCU144" s="343"/>
      <c r="VCV144" s="343"/>
      <c r="VCW144" s="343"/>
      <c r="VCX144" s="343"/>
      <c r="VCY144" s="343"/>
      <c r="VCZ144" s="343"/>
      <c r="VDA144" s="343"/>
      <c r="VDB144" s="343"/>
      <c r="VDC144" s="343"/>
      <c r="VDD144" s="343"/>
      <c r="VDE144" s="343"/>
      <c r="VDF144" s="343"/>
      <c r="VDG144" s="343"/>
      <c r="VDH144" s="343"/>
      <c r="VDI144" s="343"/>
      <c r="VDJ144" s="343"/>
      <c r="VDK144" s="343"/>
      <c r="VDL144" s="343"/>
      <c r="VDM144" s="343"/>
      <c r="VDN144" s="343"/>
      <c r="VDO144" s="343"/>
      <c r="VDP144" s="343"/>
      <c r="VDQ144" s="343"/>
      <c r="VDR144" s="343"/>
      <c r="VDS144" s="343"/>
      <c r="VDT144" s="343"/>
      <c r="VDU144" s="343"/>
      <c r="VDV144" s="343"/>
      <c r="VDW144" s="343"/>
      <c r="VDX144" s="343"/>
      <c r="VDY144" s="343"/>
      <c r="VDZ144" s="343"/>
      <c r="VEA144" s="343"/>
      <c r="VEB144" s="343"/>
      <c r="VEC144" s="343"/>
      <c r="VED144" s="343"/>
      <c r="VEE144" s="343"/>
      <c r="VEF144" s="343"/>
      <c r="VEG144" s="343"/>
      <c r="VEH144" s="343"/>
      <c r="VEI144" s="343"/>
      <c r="VEJ144" s="343"/>
      <c r="VEK144" s="343"/>
      <c r="VEL144" s="343"/>
      <c r="VEM144" s="343"/>
      <c r="VEN144" s="343"/>
      <c r="VEO144" s="343"/>
      <c r="VEP144" s="343"/>
      <c r="VEQ144" s="343"/>
      <c r="VER144" s="343"/>
      <c r="VES144" s="343"/>
      <c r="VET144" s="343"/>
      <c r="VEU144" s="343"/>
      <c r="VEV144" s="343"/>
      <c r="VEW144" s="343"/>
      <c r="VEX144" s="343"/>
      <c r="VEY144" s="343"/>
      <c r="VEZ144" s="343"/>
      <c r="VFA144" s="343"/>
      <c r="VFB144" s="343"/>
      <c r="VFC144" s="343"/>
      <c r="VFD144" s="343"/>
      <c r="VFE144" s="343"/>
      <c r="VFF144" s="343"/>
      <c r="VFG144" s="343"/>
      <c r="VFH144" s="343"/>
      <c r="VFI144" s="343"/>
      <c r="VFJ144" s="343"/>
      <c r="VFK144" s="343"/>
      <c r="VFL144" s="343"/>
      <c r="VFM144" s="343"/>
      <c r="VFN144" s="343"/>
      <c r="VFO144" s="343"/>
      <c r="VFP144" s="343"/>
      <c r="VFQ144" s="343"/>
      <c r="VFR144" s="343"/>
      <c r="VFS144" s="343"/>
      <c r="VFT144" s="343"/>
      <c r="VFU144" s="343"/>
      <c r="VFV144" s="343"/>
      <c r="VFW144" s="343"/>
      <c r="VFX144" s="343"/>
      <c r="VFY144" s="343"/>
      <c r="VFZ144" s="343"/>
      <c r="VGA144" s="343"/>
      <c r="VGB144" s="343"/>
      <c r="VGC144" s="343"/>
      <c r="VGD144" s="343"/>
      <c r="VGE144" s="343"/>
      <c r="VGF144" s="343"/>
      <c r="VGG144" s="343"/>
      <c r="VGH144" s="343"/>
      <c r="VGI144" s="343"/>
      <c r="VGJ144" s="343"/>
      <c r="VGK144" s="343"/>
      <c r="VGL144" s="343"/>
      <c r="VGM144" s="343"/>
      <c r="VGN144" s="343"/>
      <c r="VGO144" s="343"/>
      <c r="VGP144" s="343"/>
      <c r="VGQ144" s="343"/>
      <c r="VGR144" s="343"/>
      <c r="VGS144" s="343"/>
      <c r="VGT144" s="343"/>
      <c r="VGU144" s="343"/>
      <c r="VGV144" s="343"/>
      <c r="VGW144" s="343"/>
      <c r="VGX144" s="343"/>
      <c r="VGY144" s="343"/>
      <c r="VGZ144" s="343"/>
      <c r="VHA144" s="343"/>
      <c r="VHB144" s="343"/>
      <c r="VHC144" s="343"/>
      <c r="VHD144" s="343"/>
      <c r="VHE144" s="343"/>
      <c r="VHF144" s="343"/>
      <c r="VHG144" s="343"/>
      <c r="VHH144" s="343"/>
      <c r="VHI144" s="343"/>
      <c r="VHJ144" s="343"/>
      <c r="VHK144" s="343"/>
      <c r="VHL144" s="343"/>
      <c r="VHM144" s="343"/>
      <c r="VHN144" s="343"/>
      <c r="VHO144" s="343"/>
      <c r="VHP144" s="343"/>
      <c r="VHQ144" s="343"/>
      <c r="VHR144" s="343"/>
      <c r="VHS144" s="343"/>
      <c r="VHT144" s="343"/>
      <c r="VHU144" s="343"/>
      <c r="VHV144" s="343"/>
      <c r="VHW144" s="343"/>
      <c r="VHX144" s="343"/>
      <c r="VHY144" s="343"/>
      <c r="VHZ144" s="343"/>
      <c r="VIA144" s="343"/>
      <c r="VIB144" s="343"/>
      <c r="VIC144" s="343"/>
      <c r="VID144" s="343"/>
      <c r="VIE144" s="343"/>
      <c r="VIF144" s="343"/>
      <c r="VIG144" s="343"/>
      <c r="VIH144" s="343"/>
      <c r="VII144" s="343"/>
      <c r="VIJ144" s="343"/>
      <c r="VIK144" s="343"/>
      <c r="VIL144" s="343"/>
      <c r="VIM144" s="343"/>
      <c r="VIN144" s="343"/>
      <c r="VIO144" s="343"/>
      <c r="VIP144" s="343"/>
      <c r="VIQ144" s="343"/>
      <c r="VIR144" s="343"/>
      <c r="VIS144" s="343"/>
      <c r="VIT144" s="343"/>
      <c r="VIU144" s="343"/>
      <c r="VIV144" s="343"/>
      <c r="VIW144" s="343"/>
      <c r="VIX144" s="343"/>
      <c r="VIY144" s="343"/>
      <c r="VIZ144" s="343"/>
      <c r="VJA144" s="343"/>
      <c r="VJB144" s="343"/>
      <c r="VJC144" s="343"/>
      <c r="VJD144" s="343"/>
      <c r="VJE144" s="343"/>
      <c r="VJF144" s="343"/>
      <c r="VJG144" s="343"/>
      <c r="VJH144" s="343"/>
      <c r="VJI144" s="343"/>
      <c r="VJJ144" s="343"/>
      <c r="VJK144" s="343"/>
      <c r="VJL144" s="343"/>
      <c r="VJM144" s="343"/>
      <c r="VJN144" s="343"/>
      <c r="VJO144" s="343"/>
      <c r="VJP144" s="343"/>
      <c r="VJQ144" s="343"/>
      <c r="VJR144" s="343"/>
      <c r="VJS144" s="343"/>
      <c r="VJT144" s="343"/>
      <c r="VJU144" s="343"/>
      <c r="VJV144" s="343"/>
      <c r="VJW144" s="343"/>
      <c r="VJX144" s="343"/>
      <c r="VJY144" s="343"/>
      <c r="VJZ144" s="343"/>
      <c r="VKA144" s="343"/>
      <c r="VKB144" s="343"/>
      <c r="VKC144" s="343"/>
      <c r="VKD144" s="343"/>
      <c r="VKE144" s="343"/>
      <c r="VKF144" s="343"/>
      <c r="VKG144" s="343"/>
      <c r="VKH144" s="343"/>
      <c r="VKI144" s="343"/>
      <c r="VKJ144" s="343"/>
      <c r="VKK144" s="343"/>
      <c r="VKL144" s="343"/>
      <c r="VKM144" s="343"/>
      <c r="VKN144" s="343"/>
      <c r="VKO144" s="343"/>
      <c r="VKP144" s="343"/>
      <c r="VKQ144" s="343"/>
      <c r="VKR144" s="343"/>
      <c r="VKS144" s="343"/>
      <c r="VKT144" s="343"/>
      <c r="VKU144" s="343"/>
      <c r="VKV144" s="343"/>
      <c r="VKW144" s="343"/>
      <c r="VKX144" s="343"/>
      <c r="VKY144" s="343"/>
      <c r="VKZ144" s="343"/>
      <c r="VLA144" s="343"/>
      <c r="VLB144" s="343"/>
      <c r="VLC144" s="343"/>
      <c r="VLD144" s="343"/>
      <c r="VLE144" s="343"/>
      <c r="VLF144" s="343"/>
      <c r="VLG144" s="343"/>
      <c r="VLH144" s="343"/>
      <c r="VLI144" s="343"/>
      <c r="VLJ144" s="343"/>
      <c r="VLK144" s="343"/>
      <c r="VLL144" s="343"/>
      <c r="VLM144" s="343"/>
      <c r="VLN144" s="343"/>
      <c r="VLO144" s="343"/>
      <c r="VLP144" s="343"/>
      <c r="VLQ144" s="343"/>
      <c r="VLR144" s="343"/>
      <c r="VLS144" s="343"/>
      <c r="VLT144" s="343"/>
      <c r="VLU144" s="343"/>
      <c r="VLV144" s="343"/>
      <c r="VLW144" s="343"/>
      <c r="VLX144" s="343"/>
      <c r="VLY144" s="343"/>
      <c r="VLZ144" s="343"/>
      <c r="VMA144" s="343"/>
      <c r="VMB144" s="343"/>
      <c r="VMC144" s="343"/>
      <c r="VMD144" s="343"/>
      <c r="VME144" s="343"/>
      <c r="VMF144" s="343"/>
      <c r="VMG144" s="343"/>
      <c r="VMH144" s="343"/>
      <c r="VMI144" s="343"/>
      <c r="VMJ144" s="343"/>
      <c r="VMK144" s="343"/>
      <c r="VML144" s="343"/>
      <c r="VMM144" s="343"/>
      <c r="VMN144" s="343"/>
      <c r="VMO144" s="343"/>
      <c r="VMP144" s="343"/>
      <c r="VMQ144" s="343"/>
      <c r="VMR144" s="343"/>
      <c r="VMS144" s="343"/>
      <c r="VMT144" s="343"/>
      <c r="VMU144" s="343"/>
      <c r="VMV144" s="343"/>
      <c r="VMW144" s="343"/>
      <c r="VMX144" s="343"/>
      <c r="VMY144" s="343"/>
      <c r="VMZ144" s="343"/>
      <c r="VNA144" s="343"/>
      <c r="VNB144" s="343"/>
      <c r="VNC144" s="343"/>
      <c r="VND144" s="343"/>
      <c r="VNE144" s="343"/>
      <c r="VNF144" s="343"/>
      <c r="VNG144" s="343"/>
      <c r="VNH144" s="343"/>
      <c r="VNI144" s="343"/>
      <c r="VNJ144" s="343"/>
      <c r="VNK144" s="343"/>
      <c r="VNL144" s="343"/>
      <c r="VNM144" s="343"/>
      <c r="VNN144" s="343"/>
      <c r="VNO144" s="343"/>
      <c r="VNP144" s="343"/>
      <c r="VNQ144" s="343"/>
      <c r="VNR144" s="343"/>
      <c r="VNS144" s="343"/>
      <c r="VNT144" s="343"/>
      <c r="VNU144" s="343"/>
      <c r="VNV144" s="343"/>
      <c r="VNW144" s="343"/>
      <c r="VNX144" s="343"/>
      <c r="VNY144" s="343"/>
      <c r="VNZ144" s="343"/>
      <c r="VOA144" s="343"/>
      <c r="VOB144" s="343"/>
      <c r="VOC144" s="343"/>
      <c r="VOD144" s="343"/>
      <c r="VOE144" s="343"/>
      <c r="VOF144" s="343"/>
      <c r="VOG144" s="343"/>
      <c r="VOH144" s="343"/>
      <c r="VOI144" s="343"/>
      <c r="VOJ144" s="343"/>
      <c r="VOK144" s="343"/>
      <c r="VOL144" s="343"/>
      <c r="VOM144" s="343"/>
      <c r="VON144" s="343"/>
      <c r="VOO144" s="343"/>
      <c r="VOP144" s="343"/>
      <c r="VOQ144" s="343"/>
      <c r="VOR144" s="343"/>
      <c r="VOS144" s="343"/>
      <c r="VOT144" s="343"/>
      <c r="VOU144" s="343"/>
      <c r="VOV144" s="343"/>
      <c r="VOW144" s="343"/>
      <c r="VOX144" s="343"/>
      <c r="VOY144" s="343"/>
      <c r="VOZ144" s="343"/>
      <c r="VPA144" s="343"/>
      <c r="VPB144" s="343"/>
      <c r="VPC144" s="343"/>
      <c r="VPD144" s="343"/>
      <c r="VPE144" s="343"/>
      <c r="VPF144" s="343"/>
      <c r="VPG144" s="343"/>
      <c r="VPH144" s="343"/>
      <c r="VPI144" s="343"/>
      <c r="VPJ144" s="343"/>
      <c r="VPK144" s="343"/>
      <c r="VPL144" s="343"/>
      <c r="VPM144" s="343"/>
      <c r="VPN144" s="343"/>
      <c r="VPO144" s="343"/>
      <c r="VPP144" s="343"/>
      <c r="VPQ144" s="343"/>
      <c r="VPR144" s="343"/>
      <c r="VPS144" s="343"/>
      <c r="VPT144" s="343"/>
      <c r="VPU144" s="343"/>
      <c r="VPV144" s="343"/>
      <c r="VPW144" s="343"/>
      <c r="VPX144" s="343"/>
      <c r="VPY144" s="343"/>
      <c r="VPZ144" s="343"/>
      <c r="VQA144" s="343"/>
      <c r="VQB144" s="343"/>
      <c r="VQC144" s="343"/>
      <c r="VQD144" s="343"/>
      <c r="VQE144" s="343"/>
      <c r="VQF144" s="343"/>
      <c r="VQG144" s="343"/>
      <c r="VQH144" s="343"/>
      <c r="VQI144" s="343"/>
      <c r="VQJ144" s="343"/>
      <c r="VQK144" s="343"/>
      <c r="VQL144" s="343"/>
      <c r="VQM144" s="343"/>
      <c r="VQN144" s="343"/>
      <c r="VQO144" s="343"/>
      <c r="VQP144" s="343"/>
      <c r="VQQ144" s="343"/>
      <c r="VQR144" s="343"/>
      <c r="VQS144" s="343"/>
      <c r="VQT144" s="343"/>
      <c r="VQU144" s="343"/>
      <c r="VQV144" s="343"/>
      <c r="VQW144" s="343"/>
      <c r="VQX144" s="343"/>
      <c r="VQY144" s="343"/>
      <c r="VQZ144" s="343"/>
      <c r="VRA144" s="343"/>
      <c r="VRB144" s="343"/>
      <c r="VRC144" s="343"/>
      <c r="VRD144" s="343"/>
      <c r="VRE144" s="343"/>
      <c r="VRF144" s="343"/>
      <c r="VRG144" s="343"/>
      <c r="VRH144" s="343"/>
      <c r="VRI144" s="343"/>
      <c r="VRJ144" s="343"/>
      <c r="VRK144" s="343"/>
      <c r="VRL144" s="343"/>
      <c r="VRM144" s="343"/>
      <c r="VRN144" s="343"/>
      <c r="VRO144" s="343"/>
      <c r="VRP144" s="343"/>
      <c r="VRQ144" s="343"/>
      <c r="VRR144" s="343"/>
      <c r="VRS144" s="343"/>
      <c r="VRT144" s="343"/>
      <c r="VRU144" s="343"/>
      <c r="VRV144" s="343"/>
      <c r="VRW144" s="343"/>
      <c r="VRX144" s="343"/>
      <c r="VRY144" s="343"/>
      <c r="VRZ144" s="343"/>
      <c r="VSA144" s="343"/>
      <c r="VSB144" s="343"/>
      <c r="VSC144" s="343"/>
      <c r="VSD144" s="343"/>
      <c r="VSE144" s="343"/>
      <c r="VSF144" s="343"/>
      <c r="VSG144" s="343"/>
      <c r="VSH144" s="343"/>
      <c r="VSI144" s="343"/>
      <c r="VSJ144" s="343"/>
      <c r="VSK144" s="343"/>
      <c r="VSL144" s="343"/>
      <c r="VSM144" s="343"/>
      <c r="VSN144" s="343"/>
      <c r="VSO144" s="343"/>
      <c r="VSP144" s="343"/>
      <c r="VSQ144" s="343"/>
      <c r="VSR144" s="343"/>
      <c r="VSS144" s="343"/>
      <c r="VST144" s="343"/>
      <c r="VSU144" s="343"/>
      <c r="VSV144" s="343"/>
      <c r="VSW144" s="343"/>
      <c r="VSX144" s="343"/>
      <c r="VSY144" s="343"/>
      <c r="VSZ144" s="343"/>
      <c r="VTA144" s="343"/>
      <c r="VTB144" s="343"/>
      <c r="VTC144" s="343"/>
      <c r="VTD144" s="343"/>
      <c r="VTE144" s="343"/>
      <c r="VTF144" s="343"/>
      <c r="VTG144" s="343"/>
      <c r="VTH144" s="343"/>
      <c r="VTI144" s="343"/>
      <c r="VTJ144" s="343"/>
      <c r="VTK144" s="343"/>
      <c r="VTL144" s="343"/>
      <c r="VTM144" s="343"/>
      <c r="VTN144" s="343"/>
      <c r="VTO144" s="343"/>
      <c r="VTP144" s="343"/>
      <c r="VTQ144" s="343"/>
      <c r="VTR144" s="343"/>
      <c r="VTS144" s="343"/>
      <c r="VTT144" s="343"/>
      <c r="VTU144" s="343"/>
      <c r="VTV144" s="343"/>
      <c r="VTW144" s="343"/>
      <c r="VTX144" s="343"/>
      <c r="VTY144" s="343"/>
      <c r="VTZ144" s="343"/>
      <c r="VUA144" s="343"/>
      <c r="VUB144" s="343"/>
      <c r="VUC144" s="343"/>
      <c r="VUD144" s="343"/>
      <c r="VUE144" s="343"/>
      <c r="VUF144" s="343"/>
      <c r="VUG144" s="343"/>
      <c r="VUH144" s="343"/>
      <c r="VUI144" s="343"/>
      <c r="VUJ144" s="343"/>
      <c r="VUK144" s="343"/>
      <c r="VUL144" s="343"/>
      <c r="VUM144" s="343"/>
      <c r="VUN144" s="343"/>
      <c r="VUO144" s="343"/>
      <c r="VUP144" s="343"/>
      <c r="VUQ144" s="343"/>
      <c r="VUR144" s="343"/>
      <c r="VUS144" s="343"/>
      <c r="VUT144" s="343"/>
      <c r="VUU144" s="343"/>
      <c r="VUV144" s="343"/>
      <c r="VUW144" s="343"/>
      <c r="VUX144" s="343"/>
      <c r="VUY144" s="343"/>
      <c r="VUZ144" s="343"/>
      <c r="VVA144" s="343"/>
      <c r="VVB144" s="343"/>
      <c r="VVC144" s="343"/>
      <c r="VVD144" s="343"/>
      <c r="VVE144" s="343"/>
      <c r="VVF144" s="343"/>
      <c r="VVG144" s="343"/>
      <c r="VVH144" s="343"/>
      <c r="VVI144" s="343"/>
      <c r="VVJ144" s="343"/>
      <c r="VVK144" s="343"/>
      <c r="VVL144" s="343"/>
      <c r="VVM144" s="343"/>
      <c r="VVN144" s="343"/>
      <c r="VVO144" s="343"/>
      <c r="VVP144" s="343"/>
      <c r="VVQ144" s="343"/>
      <c r="VVR144" s="343"/>
      <c r="VVS144" s="343"/>
      <c r="VVT144" s="343"/>
      <c r="VVU144" s="343"/>
      <c r="VVV144" s="343"/>
      <c r="VVW144" s="343"/>
      <c r="VVX144" s="343"/>
      <c r="VVY144" s="343"/>
      <c r="VVZ144" s="343"/>
      <c r="VWA144" s="343"/>
      <c r="VWB144" s="343"/>
      <c r="VWC144" s="343"/>
      <c r="VWD144" s="343"/>
      <c r="VWE144" s="343"/>
      <c r="VWF144" s="343"/>
      <c r="VWG144" s="343"/>
      <c r="VWH144" s="343"/>
      <c r="VWI144" s="343"/>
      <c r="VWJ144" s="343"/>
      <c r="VWK144" s="343"/>
      <c r="VWL144" s="343"/>
      <c r="VWM144" s="343"/>
      <c r="VWN144" s="343"/>
      <c r="VWO144" s="343"/>
      <c r="VWP144" s="343"/>
      <c r="VWQ144" s="343"/>
      <c r="VWR144" s="343"/>
      <c r="VWS144" s="343"/>
      <c r="VWT144" s="343"/>
      <c r="VWU144" s="343"/>
      <c r="VWV144" s="343"/>
      <c r="VWW144" s="343"/>
      <c r="VWX144" s="343"/>
      <c r="VWY144" s="343"/>
      <c r="VWZ144" s="343"/>
      <c r="VXA144" s="343"/>
      <c r="VXB144" s="343"/>
      <c r="VXC144" s="343"/>
      <c r="VXD144" s="343"/>
      <c r="VXE144" s="343"/>
      <c r="VXF144" s="343"/>
      <c r="VXG144" s="343"/>
      <c r="VXH144" s="343"/>
      <c r="VXI144" s="343"/>
      <c r="VXJ144" s="343"/>
      <c r="VXK144" s="343"/>
      <c r="VXL144" s="343"/>
      <c r="VXM144" s="343"/>
      <c r="VXN144" s="343"/>
      <c r="VXO144" s="343"/>
      <c r="VXP144" s="343"/>
      <c r="VXQ144" s="343"/>
      <c r="VXR144" s="343"/>
      <c r="VXS144" s="343"/>
      <c r="VXT144" s="343"/>
      <c r="VXU144" s="343"/>
      <c r="VXV144" s="343"/>
      <c r="VXW144" s="343"/>
      <c r="VXX144" s="343"/>
      <c r="VXY144" s="343"/>
      <c r="VXZ144" s="343"/>
      <c r="VYA144" s="343"/>
      <c r="VYB144" s="343"/>
      <c r="VYC144" s="343"/>
      <c r="VYD144" s="343"/>
      <c r="VYE144" s="343"/>
      <c r="VYF144" s="343"/>
      <c r="VYG144" s="343"/>
      <c r="VYH144" s="343"/>
      <c r="VYI144" s="343"/>
      <c r="VYJ144" s="343"/>
      <c r="VYK144" s="343"/>
      <c r="VYL144" s="343"/>
      <c r="VYM144" s="343"/>
      <c r="VYN144" s="343"/>
      <c r="VYO144" s="343"/>
      <c r="VYP144" s="343"/>
      <c r="VYQ144" s="343"/>
      <c r="VYR144" s="343"/>
      <c r="VYS144" s="343"/>
      <c r="VYT144" s="343"/>
      <c r="VYU144" s="343"/>
      <c r="VYV144" s="343"/>
      <c r="VYW144" s="343"/>
      <c r="VYX144" s="343"/>
      <c r="VYY144" s="343"/>
      <c r="VYZ144" s="343"/>
      <c r="VZA144" s="343"/>
      <c r="VZB144" s="343"/>
      <c r="VZC144" s="343"/>
      <c r="VZD144" s="343"/>
      <c r="VZE144" s="343"/>
      <c r="VZF144" s="343"/>
      <c r="VZG144" s="343"/>
      <c r="VZH144" s="343"/>
      <c r="VZI144" s="343"/>
      <c r="VZJ144" s="343"/>
      <c r="VZK144" s="343"/>
      <c r="VZL144" s="343"/>
      <c r="VZM144" s="343"/>
      <c r="VZN144" s="343"/>
      <c r="VZO144" s="343"/>
      <c r="VZP144" s="343"/>
      <c r="VZQ144" s="343"/>
      <c r="VZR144" s="343"/>
      <c r="VZS144" s="343"/>
      <c r="VZT144" s="343"/>
      <c r="VZU144" s="343"/>
      <c r="VZV144" s="343"/>
      <c r="VZW144" s="343"/>
      <c r="VZX144" s="343"/>
      <c r="VZY144" s="343"/>
      <c r="VZZ144" s="343"/>
      <c r="WAA144" s="343"/>
      <c r="WAB144" s="343"/>
      <c r="WAC144" s="343"/>
      <c r="WAD144" s="343"/>
      <c r="WAE144" s="343"/>
      <c r="WAF144" s="343"/>
      <c r="WAG144" s="343"/>
      <c r="WAH144" s="343"/>
      <c r="WAI144" s="343"/>
      <c r="WAJ144" s="343"/>
      <c r="WAK144" s="343"/>
      <c r="WAL144" s="343"/>
      <c r="WAM144" s="343"/>
      <c r="WAN144" s="343"/>
      <c r="WAO144" s="343"/>
      <c r="WAP144" s="343"/>
      <c r="WAQ144" s="343"/>
      <c r="WAR144" s="343"/>
      <c r="WAS144" s="343"/>
      <c r="WAT144" s="343"/>
      <c r="WAU144" s="343"/>
      <c r="WAV144" s="343"/>
      <c r="WAW144" s="343"/>
      <c r="WAX144" s="343"/>
      <c r="WAY144" s="343"/>
      <c r="WAZ144" s="343"/>
      <c r="WBA144" s="343"/>
      <c r="WBB144" s="343"/>
      <c r="WBC144" s="343"/>
      <c r="WBD144" s="343"/>
      <c r="WBE144" s="343"/>
      <c r="WBF144" s="343"/>
      <c r="WBG144" s="343"/>
      <c r="WBH144" s="343"/>
      <c r="WBI144" s="343"/>
      <c r="WBJ144" s="343"/>
      <c r="WBK144" s="343"/>
      <c r="WBL144" s="343"/>
      <c r="WBM144" s="343"/>
      <c r="WBN144" s="343"/>
      <c r="WBO144" s="343"/>
      <c r="WBP144" s="343"/>
      <c r="WBQ144" s="343"/>
      <c r="WBR144" s="343"/>
      <c r="WBS144" s="343"/>
      <c r="WBT144" s="343"/>
      <c r="WBU144" s="343"/>
      <c r="WBV144" s="343"/>
      <c r="WBW144" s="343"/>
      <c r="WBX144" s="343"/>
      <c r="WBY144" s="343"/>
      <c r="WBZ144" s="343"/>
      <c r="WCA144" s="343"/>
      <c r="WCB144" s="343"/>
      <c r="WCC144" s="343"/>
      <c r="WCD144" s="343"/>
      <c r="WCE144" s="343"/>
      <c r="WCF144" s="343"/>
      <c r="WCG144" s="343"/>
      <c r="WCH144" s="343"/>
      <c r="WCI144" s="343"/>
      <c r="WCJ144" s="343"/>
      <c r="WCK144" s="343"/>
      <c r="WCL144" s="343"/>
      <c r="WCM144" s="343"/>
      <c r="WCN144" s="343"/>
      <c r="WCO144" s="343"/>
      <c r="WCP144" s="343"/>
      <c r="WCQ144" s="343"/>
      <c r="WCR144" s="343"/>
      <c r="WCS144" s="343"/>
      <c r="WCT144" s="343"/>
      <c r="WCU144" s="343"/>
      <c r="WCV144" s="343"/>
      <c r="WCW144" s="343"/>
      <c r="WCX144" s="343"/>
      <c r="WCY144" s="343"/>
      <c r="WCZ144" s="343"/>
      <c r="WDA144" s="343"/>
      <c r="WDB144" s="343"/>
      <c r="WDC144" s="343"/>
      <c r="WDD144" s="343"/>
      <c r="WDE144" s="343"/>
      <c r="WDF144" s="343"/>
      <c r="WDG144" s="343"/>
      <c r="WDH144" s="343"/>
      <c r="WDI144" s="343"/>
      <c r="WDJ144" s="343"/>
      <c r="WDK144" s="343"/>
      <c r="WDL144" s="343"/>
      <c r="WDM144" s="343"/>
      <c r="WDN144" s="343"/>
      <c r="WDO144" s="343"/>
      <c r="WDP144" s="343"/>
      <c r="WDQ144" s="343"/>
      <c r="WDR144" s="343"/>
      <c r="WDS144" s="343"/>
      <c r="WDT144" s="343"/>
      <c r="WDU144" s="343"/>
      <c r="WDV144" s="343"/>
      <c r="WDW144" s="343"/>
      <c r="WDX144" s="343"/>
      <c r="WDY144" s="343"/>
      <c r="WDZ144" s="343"/>
      <c r="WEA144" s="343"/>
      <c r="WEB144" s="343"/>
      <c r="WEC144" s="343"/>
      <c r="WED144" s="343"/>
      <c r="WEE144" s="343"/>
      <c r="WEF144" s="343"/>
      <c r="WEG144" s="343"/>
      <c r="WEH144" s="343"/>
      <c r="WEI144" s="343"/>
      <c r="WEJ144" s="343"/>
      <c r="WEK144" s="343"/>
      <c r="WEL144" s="343"/>
      <c r="WEM144" s="343"/>
      <c r="WEN144" s="343"/>
      <c r="WEO144" s="343"/>
      <c r="WEP144" s="343"/>
      <c r="WEQ144" s="343"/>
      <c r="WER144" s="343"/>
      <c r="WES144" s="343"/>
      <c r="WET144" s="343"/>
      <c r="WEU144" s="343"/>
      <c r="WEV144" s="343"/>
      <c r="WEW144" s="343"/>
      <c r="WEX144" s="343"/>
      <c r="WEY144" s="343"/>
      <c r="WEZ144" s="343"/>
      <c r="WFA144" s="343"/>
      <c r="WFB144" s="343"/>
      <c r="WFC144" s="343"/>
      <c r="WFD144" s="343"/>
      <c r="WFE144" s="343"/>
      <c r="WFF144" s="343"/>
      <c r="WFG144" s="343"/>
      <c r="WFH144" s="343"/>
      <c r="WFI144" s="343"/>
      <c r="WFJ144" s="343"/>
      <c r="WFK144" s="343"/>
      <c r="WFL144" s="343"/>
      <c r="WFM144" s="343"/>
      <c r="WFN144" s="343"/>
      <c r="WFO144" s="343"/>
      <c r="WFP144" s="343"/>
      <c r="WFQ144" s="343"/>
      <c r="WFR144" s="343"/>
      <c r="WFS144" s="343"/>
      <c r="WFT144" s="343"/>
      <c r="WFU144" s="343"/>
      <c r="WFV144" s="343"/>
      <c r="WFW144" s="343"/>
      <c r="WFX144" s="343"/>
      <c r="WFY144" s="343"/>
      <c r="WFZ144" s="343"/>
      <c r="WGA144" s="343"/>
      <c r="WGB144" s="343"/>
      <c r="WGC144" s="343"/>
      <c r="WGD144" s="343"/>
      <c r="WGE144" s="343"/>
      <c r="WGF144" s="343"/>
      <c r="WGG144" s="343"/>
      <c r="WGH144" s="343"/>
      <c r="WGI144" s="343"/>
      <c r="WGJ144" s="343"/>
      <c r="WGK144" s="343"/>
      <c r="WGL144" s="343"/>
      <c r="WGM144" s="343"/>
      <c r="WGN144" s="343"/>
      <c r="WGO144" s="343"/>
      <c r="WGP144" s="343"/>
      <c r="WGQ144" s="343"/>
      <c r="WGR144" s="343"/>
      <c r="WGS144" s="343"/>
      <c r="WGT144" s="343"/>
      <c r="WGU144" s="343"/>
      <c r="WGV144" s="343"/>
      <c r="WGW144" s="343"/>
      <c r="WGX144" s="343"/>
      <c r="WGY144" s="343"/>
      <c r="WGZ144" s="343"/>
      <c r="WHA144" s="343"/>
      <c r="WHB144" s="343"/>
      <c r="WHC144" s="343"/>
      <c r="WHD144" s="343"/>
      <c r="WHE144" s="343"/>
      <c r="WHF144" s="343"/>
      <c r="WHG144" s="343"/>
      <c r="WHH144" s="343"/>
      <c r="WHI144" s="343"/>
      <c r="WHJ144" s="343"/>
      <c r="WHK144" s="343"/>
      <c r="WHL144" s="343"/>
      <c r="WHM144" s="343"/>
      <c r="WHN144" s="343"/>
      <c r="WHO144" s="343"/>
      <c r="WHP144" s="343"/>
      <c r="WHQ144" s="343"/>
      <c r="WHR144" s="343"/>
      <c r="WHS144" s="343"/>
      <c r="WHT144" s="343"/>
      <c r="WHU144" s="343"/>
      <c r="WHV144" s="343"/>
      <c r="WHW144" s="343"/>
      <c r="WHX144" s="343"/>
      <c r="WHY144" s="343"/>
      <c r="WHZ144" s="343"/>
      <c r="WIA144" s="343"/>
      <c r="WIB144" s="343"/>
      <c r="WIC144" s="343"/>
      <c r="WID144" s="343"/>
      <c r="WIE144" s="343"/>
      <c r="WIF144" s="343"/>
      <c r="WIG144" s="343"/>
      <c r="WIH144" s="343"/>
      <c r="WII144" s="343"/>
      <c r="WIJ144" s="343"/>
      <c r="WIK144" s="343"/>
      <c r="WIL144" s="343"/>
      <c r="WIM144" s="343"/>
      <c r="WIN144" s="343"/>
      <c r="WIO144" s="343"/>
      <c r="WIP144" s="343"/>
      <c r="WIQ144" s="343"/>
      <c r="WIR144" s="343"/>
      <c r="WIS144" s="343"/>
      <c r="WIT144" s="343"/>
      <c r="WIU144" s="343"/>
      <c r="WIV144" s="343"/>
      <c r="WIW144" s="343"/>
      <c r="WIX144" s="343"/>
      <c r="WIY144" s="343"/>
      <c r="WIZ144" s="343"/>
      <c r="WJA144" s="343"/>
      <c r="WJB144" s="343"/>
      <c r="WJC144" s="343"/>
      <c r="WJD144" s="343"/>
      <c r="WJE144" s="343"/>
      <c r="WJF144" s="343"/>
      <c r="WJG144" s="343"/>
      <c r="WJH144" s="343"/>
      <c r="WJI144" s="343"/>
      <c r="WJJ144" s="343"/>
      <c r="WJK144" s="343"/>
      <c r="WJL144" s="343"/>
      <c r="WJM144" s="343"/>
      <c r="WJN144" s="343"/>
      <c r="WJO144" s="343"/>
      <c r="WJP144" s="343"/>
      <c r="WJQ144" s="343"/>
      <c r="WJR144" s="343"/>
      <c r="WJS144" s="343"/>
      <c r="WJT144" s="343"/>
      <c r="WJU144" s="343"/>
      <c r="WJV144" s="343"/>
      <c r="WJW144" s="343"/>
      <c r="WJX144" s="343"/>
      <c r="WJY144" s="343"/>
      <c r="WJZ144" s="343"/>
      <c r="WKA144" s="343"/>
      <c r="WKB144" s="343"/>
      <c r="WKC144" s="343"/>
      <c r="WKD144" s="343"/>
      <c r="WKE144" s="343"/>
      <c r="WKF144" s="343"/>
      <c r="WKG144" s="343"/>
      <c r="WKH144" s="343"/>
      <c r="WKI144" s="343"/>
      <c r="WKJ144" s="343"/>
      <c r="WKK144" s="343"/>
      <c r="WKL144" s="343"/>
      <c r="WKM144" s="343"/>
      <c r="WKN144" s="343"/>
      <c r="WKO144" s="343"/>
      <c r="WKP144" s="343"/>
      <c r="WKQ144" s="343"/>
      <c r="WKR144" s="343"/>
      <c r="WKS144" s="343"/>
      <c r="WKT144" s="343"/>
      <c r="WKU144" s="343"/>
      <c r="WKV144" s="343"/>
      <c r="WKW144" s="343"/>
      <c r="WKX144" s="343"/>
      <c r="WKY144" s="343"/>
      <c r="WKZ144" s="343"/>
      <c r="WLA144" s="343"/>
      <c r="WLB144" s="343"/>
      <c r="WLC144" s="343"/>
      <c r="WLD144" s="343"/>
      <c r="WLE144" s="343"/>
      <c r="WLF144" s="343"/>
      <c r="WLG144" s="343"/>
      <c r="WLH144" s="343"/>
      <c r="WLI144" s="343"/>
      <c r="WLJ144" s="343"/>
      <c r="WLK144" s="343"/>
      <c r="WLL144" s="343"/>
      <c r="WLM144" s="343"/>
      <c r="WLN144" s="343"/>
      <c r="WLO144" s="343"/>
      <c r="WLP144" s="343"/>
      <c r="WLQ144" s="343"/>
      <c r="WLR144" s="343"/>
      <c r="WLS144" s="343"/>
      <c r="WLT144" s="343"/>
      <c r="WLU144" s="343"/>
      <c r="WLV144" s="343"/>
      <c r="WLW144" s="343"/>
      <c r="WLX144" s="343"/>
      <c r="WLY144" s="343"/>
      <c r="WLZ144" s="343"/>
      <c r="WMA144" s="343"/>
      <c r="WMB144" s="343"/>
      <c r="WMC144" s="343"/>
      <c r="WMD144" s="343"/>
      <c r="WME144" s="343"/>
      <c r="WMF144" s="343"/>
      <c r="WMG144" s="343"/>
      <c r="WMH144" s="343"/>
      <c r="WMI144" s="343"/>
      <c r="WMJ144" s="343"/>
      <c r="WMK144" s="343"/>
      <c r="WML144" s="343"/>
      <c r="WMM144" s="343"/>
      <c r="WMN144" s="343"/>
      <c r="WMO144" s="343"/>
      <c r="WMP144" s="343"/>
      <c r="WMQ144" s="343"/>
      <c r="WMR144" s="343"/>
      <c r="WMS144" s="343"/>
      <c r="WMT144" s="343"/>
      <c r="WMU144" s="343"/>
      <c r="WMV144" s="343"/>
      <c r="WMW144" s="343"/>
      <c r="WMX144" s="343"/>
      <c r="WMY144" s="343"/>
      <c r="WMZ144" s="343"/>
      <c r="WNA144" s="343"/>
      <c r="WNB144" s="343"/>
      <c r="WNC144" s="343"/>
      <c r="WND144" s="343"/>
      <c r="WNE144" s="343"/>
      <c r="WNF144" s="343"/>
      <c r="WNG144" s="343"/>
      <c r="WNH144" s="343"/>
      <c r="WNI144" s="343"/>
      <c r="WNJ144" s="343"/>
      <c r="WNK144" s="343"/>
      <c r="WNL144" s="343"/>
      <c r="WNM144" s="343"/>
      <c r="WNN144" s="343"/>
      <c r="WNO144" s="343"/>
      <c r="WNP144" s="343"/>
      <c r="WNQ144" s="343"/>
      <c r="WNR144" s="343"/>
      <c r="WNS144" s="343"/>
      <c r="WNT144" s="343"/>
      <c r="WNU144" s="343"/>
      <c r="WNV144" s="343"/>
      <c r="WNW144" s="343"/>
      <c r="WNX144" s="343"/>
      <c r="WNY144" s="343"/>
      <c r="WNZ144" s="343"/>
      <c r="WOA144" s="343"/>
      <c r="WOB144" s="343"/>
      <c r="WOC144" s="343"/>
      <c r="WOD144" s="343"/>
      <c r="WOE144" s="343"/>
      <c r="WOF144" s="343"/>
      <c r="WOG144" s="343"/>
      <c r="WOH144" s="343"/>
      <c r="WOI144" s="343"/>
      <c r="WOJ144" s="343"/>
      <c r="WOK144" s="343"/>
      <c r="WOL144" s="343"/>
      <c r="WOM144" s="343"/>
      <c r="WON144" s="343"/>
      <c r="WOO144" s="343"/>
      <c r="WOP144" s="343"/>
      <c r="WOQ144" s="343"/>
      <c r="WOR144" s="343"/>
      <c r="WOS144" s="343"/>
      <c r="WOT144" s="343"/>
      <c r="WOU144" s="343"/>
      <c r="WOV144" s="343"/>
      <c r="WOW144" s="343"/>
      <c r="WOX144" s="343"/>
      <c r="WOY144" s="343"/>
      <c r="WOZ144" s="343"/>
      <c r="WPA144" s="343"/>
      <c r="WPB144" s="343"/>
      <c r="WPC144" s="343"/>
      <c r="WPD144" s="343"/>
      <c r="WPE144" s="343"/>
      <c r="WPF144" s="343"/>
      <c r="WPG144" s="343"/>
      <c r="WPH144" s="343"/>
      <c r="WPI144" s="343"/>
      <c r="WPJ144" s="343"/>
      <c r="WPK144" s="343"/>
      <c r="WPL144" s="343"/>
      <c r="WPM144" s="343"/>
      <c r="WPN144" s="343"/>
      <c r="WPO144" s="343"/>
      <c r="WPP144" s="343"/>
      <c r="WPQ144" s="343"/>
      <c r="WPR144" s="343"/>
      <c r="WPS144" s="343"/>
      <c r="WPT144" s="343"/>
      <c r="WPU144" s="343"/>
      <c r="WPV144" s="343"/>
      <c r="WPW144" s="343"/>
      <c r="WPX144" s="343"/>
      <c r="WPY144" s="343"/>
      <c r="WPZ144" s="343"/>
      <c r="WQA144" s="343"/>
      <c r="WQB144" s="343"/>
      <c r="WQC144" s="343"/>
      <c r="WQD144" s="343"/>
      <c r="WQE144" s="343"/>
      <c r="WQF144" s="343"/>
      <c r="WQG144" s="343"/>
      <c r="WQH144" s="343"/>
      <c r="WQI144" s="343"/>
      <c r="WQJ144" s="343"/>
      <c r="WQK144" s="343"/>
      <c r="WQL144" s="343"/>
      <c r="WQM144" s="343"/>
      <c r="WQN144" s="343"/>
      <c r="WQO144" s="343"/>
      <c r="WQP144" s="343"/>
      <c r="WQQ144" s="343"/>
      <c r="WQR144" s="343"/>
      <c r="WQS144" s="343"/>
      <c r="WQT144" s="343"/>
      <c r="WQU144" s="343"/>
      <c r="WQV144" s="343"/>
      <c r="WQW144" s="343"/>
      <c r="WQX144" s="343"/>
      <c r="WQY144" s="343"/>
      <c r="WQZ144" s="343"/>
      <c r="WRA144" s="343"/>
      <c r="WRB144" s="343"/>
      <c r="WRC144" s="343"/>
      <c r="WRD144" s="343"/>
      <c r="WRE144" s="343"/>
      <c r="WRF144" s="343"/>
      <c r="WRG144" s="343"/>
      <c r="WRH144" s="343"/>
      <c r="WRI144" s="343"/>
      <c r="WRJ144" s="343"/>
      <c r="WRK144" s="343"/>
      <c r="WRL144" s="343"/>
      <c r="WRM144" s="343"/>
      <c r="WRN144" s="343"/>
      <c r="WRO144" s="343"/>
      <c r="WRP144" s="343"/>
      <c r="WRQ144" s="343"/>
      <c r="WRR144" s="343"/>
      <c r="WRS144" s="343"/>
      <c r="WRT144" s="343"/>
      <c r="WRU144" s="343"/>
      <c r="WRV144" s="343"/>
      <c r="WRW144" s="343"/>
      <c r="WRX144" s="343"/>
      <c r="WRY144" s="343"/>
      <c r="WRZ144" s="343"/>
      <c r="WSA144" s="343"/>
      <c r="WSB144" s="343"/>
      <c r="WSC144" s="343"/>
      <c r="WSD144" s="343"/>
      <c r="WSE144" s="343"/>
      <c r="WSF144" s="343"/>
      <c r="WSG144" s="343"/>
      <c r="WSH144" s="343"/>
      <c r="WSI144" s="343"/>
      <c r="WSJ144" s="343"/>
      <c r="WSK144" s="343"/>
      <c r="WSL144" s="343"/>
      <c r="WSM144" s="343"/>
      <c r="WSN144" s="343"/>
      <c r="WSO144" s="343"/>
      <c r="WSP144" s="343"/>
      <c r="WSQ144" s="343"/>
      <c r="WSR144" s="343"/>
      <c r="WSS144" s="343"/>
      <c r="WST144" s="343"/>
      <c r="WSU144" s="343"/>
      <c r="WSV144" s="343"/>
      <c r="WSW144" s="343"/>
      <c r="WSX144" s="343"/>
      <c r="WSY144" s="343"/>
      <c r="WSZ144" s="343"/>
      <c r="WTA144" s="343"/>
      <c r="WTB144" s="343"/>
      <c r="WTC144" s="343"/>
      <c r="WTD144" s="343"/>
      <c r="WTE144" s="343"/>
      <c r="WTF144" s="343"/>
      <c r="WTG144" s="343"/>
      <c r="WTH144" s="343"/>
      <c r="WTI144" s="343"/>
      <c r="WTJ144" s="343"/>
      <c r="WTK144" s="343"/>
      <c r="WTL144" s="343"/>
      <c r="WTM144" s="343"/>
      <c r="WTN144" s="343"/>
      <c r="WTO144" s="343"/>
      <c r="WTP144" s="343"/>
      <c r="WTQ144" s="343"/>
      <c r="WTR144" s="343"/>
      <c r="WTS144" s="343"/>
      <c r="WTT144" s="343"/>
      <c r="WTU144" s="343"/>
      <c r="WTV144" s="343"/>
      <c r="WTW144" s="343"/>
      <c r="WTX144" s="343"/>
      <c r="WTY144" s="343"/>
      <c r="WTZ144" s="343"/>
      <c r="WUA144" s="343"/>
      <c r="WUB144" s="343"/>
      <c r="WUC144" s="343"/>
      <c r="WUD144" s="343"/>
      <c r="WUE144" s="343"/>
      <c r="WUF144" s="343"/>
      <c r="WUG144" s="343"/>
      <c r="WUH144" s="343"/>
      <c r="WUI144" s="343"/>
      <c r="WUJ144" s="343"/>
      <c r="WUK144" s="343"/>
      <c r="WUL144" s="343"/>
      <c r="WUM144" s="343"/>
      <c r="WUN144" s="343"/>
      <c r="WUO144" s="343"/>
      <c r="WUP144" s="343"/>
      <c r="WUQ144" s="343"/>
      <c r="WUR144" s="343"/>
      <c r="WUS144" s="343"/>
      <c r="WUT144" s="343"/>
      <c r="WUU144" s="343"/>
      <c r="WUV144" s="343"/>
      <c r="WUW144" s="343"/>
      <c r="WUX144" s="343"/>
      <c r="WUY144" s="343"/>
      <c r="WUZ144" s="343"/>
      <c r="WVA144" s="343"/>
      <c r="WVB144" s="343"/>
      <c r="WVC144" s="343"/>
      <c r="WVD144" s="343"/>
      <c r="WVE144" s="343"/>
      <c r="WVF144" s="343"/>
      <c r="WVG144" s="343"/>
      <c r="WVH144" s="343"/>
      <c r="WVI144" s="343"/>
      <c r="WVJ144" s="343"/>
      <c r="WVK144" s="343"/>
      <c r="WVL144" s="343"/>
      <c r="WVM144" s="343"/>
      <c r="WVN144" s="343"/>
      <c r="WVO144" s="343"/>
      <c r="WVP144" s="343"/>
      <c r="WVQ144" s="343"/>
      <c r="WVR144" s="343"/>
      <c r="WVS144" s="343"/>
      <c r="WVT144" s="343"/>
      <c r="WVU144" s="343"/>
      <c r="WVV144" s="343"/>
      <c r="WVW144" s="343"/>
      <c r="WVX144" s="343"/>
      <c r="WVY144" s="343"/>
      <c r="WVZ144" s="343"/>
      <c r="WWA144" s="343"/>
      <c r="WWB144" s="343"/>
      <c r="WWC144" s="343"/>
      <c r="WWD144" s="343"/>
      <c r="WWE144" s="343"/>
      <c r="WWF144" s="343"/>
      <c r="WWG144" s="343"/>
      <c r="WWH144" s="343"/>
      <c r="WWI144" s="343"/>
      <c r="WWJ144" s="343"/>
      <c r="WWK144" s="343"/>
      <c r="WWL144" s="343"/>
      <c r="WWM144" s="343"/>
      <c r="WWN144" s="343"/>
      <c r="WWO144" s="343"/>
      <c r="WWP144" s="343"/>
      <c r="WWQ144" s="343"/>
      <c r="WWR144" s="343"/>
      <c r="WWS144" s="343"/>
      <c r="WWT144" s="343"/>
      <c r="WWU144" s="343"/>
      <c r="WWV144" s="343"/>
      <c r="WWW144" s="343"/>
      <c r="WWX144" s="343"/>
      <c r="WWY144" s="343"/>
      <c r="WWZ144" s="343"/>
      <c r="WXA144" s="343"/>
      <c r="WXB144" s="343"/>
      <c r="WXC144" s="343"/>
      <c r="WXD144" s="343"/>
      <c r="WXE144" s="343"/>
      <c r="WXF144" s="343"/>
      <c r="WXG144" s="343"/>
      <c r="WXH144" s="343"/>
      <c r="WXI144" s="343"/>
      <c r="WXJ144" s="343"/>
      <c r="WXK144" s="343"/>
      <c r="WXL144" s="343"/>
      <c r="WXM144" s="343"/>
      <c r="WXN144" s="343"/>
      <c r="WXO144" s="343"/>
      <c r="WXP144" s="343"/>
      <c r="WXQ144" s="343"/>
      <c r="WXR144" s="343"/>
      <c r="WXS144" s="343"/>
      <c r="WXT144" s="343"/>
      <c r="WXU144" s="343"/>
      <c r="WXV144" s="343"/>
      <c r="WXW144" s="343"/>
      <c r="WXX144" s="343"/>
      <c r="WXY144" s="343"/>
      <c r="WXZ144" s="343"/>
      <c r="WYA144" s="343"/>
      <c r="WYB144" s="343"/>
      <c r="WYC144" s="343"/>
      <c r="WYD144" s="343"/>
      <c r="WYE144" s="343"/>
      <c r="WYF144" s="343"/>
      <c r="WYG144" s="343"/>
      <c r="WYH144" s="343"/>
      <c r="WYI144" s="343"/>
      <c r="WYJ144" s="343"/>
      <c r="WYK144" s="343"/>
      <c r="WYL144" s="343"/>
      <c r="WYM144" s="343"/>
      <c r="WYN144" s="343"/>
      <c r="WYO144" s="343"/>
      <c r="WYP144" s="343"/>
      <c r="WYQ144" s="343"/>
      <c r="WYR144" s="343"/>
      <c r="WYS144" s="343"/>
      <c r="WYT144" s="343"/>
      <c r="WYU144" s="343"/>
      <c r="WYV144" s="343"/>
      <c r="WYW144" s="343"/>
      <c r="WYX144" s="343"/>
      <c r="WYY144" s="343"/>
      <c r="WYZ144" s="343"/>
      <c r="WZA144" s="343"/>
      <c r="WZB144" s="343"/>
      <c r="WZC144" s="343"/>
      <c r="WZD144" s="343"/>
      <c r="WZE144" s="343"/>
      <c r="WZF144" s="343"/>
      <c r="WZG144" s="343"/>
      <c r="WZH144" s="343"/>
      <c r="WZI144" s="343"/>
      <c r="WZJ144" s="343"/>
      <c r="WZK144" s="343"/>
      <c r="WZL144" s="343"/>
      <c r="WZM144" s="343"/>
      <c r="WZN144" s="343"/>
      <c r="WZO144" s="343"/>
      <c r="WZP144" s="343"/>
      <c r="WZQ144" s="343"/>
      <c r="WZR144" s="343"/>
      <c r="WZS144" s="343"/>
      <c r="WZT144" s="343"/>
      <c r="WZU144" s="343"/>
      <c r="WZV144" s="343"/>
      <c r="WZW144" s="343"/>
      <c r="WZX144" s="343"/>
      <c r="WZY144" s="343"/>
      <c r="WZZ144" s="343"/>
      <c r="XAA144" s="343"/>
      <c r="XAB144" s="343"/>
      <c r="XAC144" s="343"/>
      <c r="XAD144" s="343"/>
      <c r="XAE144" s="343"/>
      <c r="XAF144" s="343"/>
      <c r="XAG144" s="343"/>
      <c r="XAH144" s="343"/>
      <c r="XAI144" s="343"/>
      <c r="XAJ144" s="343"/>
      <c r="XAK144" s="343"/>
      <c r="XAL144" s="343"/>
      <c r="XAM144" s="343"/>
      <c r="XAN144" s="343"/>
      <c r="XAO144" s="343"/>
      <c r="XAP144" s="343"/>
      <c r="XAQ144" s="343"/>
      <c r="XAR144" s="343"/>
      <c r="XAS144" s="343"/>
      <c r="XAT144" s="343"/>
      <c r="XAU144" s="343"/>
      <c r="XAV144" s="343"/>
      <c r="XAW144" s="343"/>
      <c r="XAX144" s="343"/>
      <c r="XAY144" s="343"/>
      <c r="XAZ144" s="343"/>
      <c r="XBA144" s="343"/>
      <c r="XBB144" s="343"/>
      <c r="XBC144" s="343"/>
      <c r="XBD144" s="343"/>
      <c r="XBE144" s="343"/>
      <c r="XBF144" s="343"/>
      <c r="XBG144" s="343"/>
      <c r="XBH144" s="343"/>
      <c r="XBI144" s="343"/>
      <c r="XBJ144" s="343"/>
      <c r="XBK144" s="343"/>
      <c r="XBL144" s="343"/>
      <c r="XBM144" s="343"/>
      <c r="XBN144" s="343"/>
      <c r="XBO144" s="343"/>
      <c r="XBP144" s="343"/>
      <c r="XBQ144" s="343"/>
      <c r="XBR144" s="343"/>
      <c r="XBS144" s="343"/>
      <c r="XBT144" s="343"/>
      <c r="XBU144" s="343"/>
      <c r="XBV144" s="343"/>
      <c r="XBW144" s="343"/>
      <c r="XBX144" s="343"/>
      <c r="XBY144" s="343"/>
      <c r="XBZ144" s="343"/>
      <c r="XCA144" s="343"/>
      <c r="XCB144" s="343"/>
      <c r="XCC144" s="343"/>
      <c r="XCD144" s="343"/>
      <c r="XCE144" s="343"/>
      <c r="XCF144" s="343"/>
      <c r="XCG144" s="343"/>
      <c r="XCH144" s="343"/>
      <c r="XCI144" s="343"/>
      <c r="XCJ144" s="343"/>
      <c r="XCK144" s="343"/>
      <c r="XCL144" s="343"/>
      <c r="XCM144" s="343"/>
      <c r="XCN144" s="343"/>
      <c r="XCO144" s="343"/>
      <c r="XCP144" s="343"/>
      <c r="XCQ144" s="343"/>
      <c r="XCR144" s="343"/>
      <c r="XCS144" s="343"/>
      <c r="XCT144" s="343"/>
      <c r="XCU144" s="343"/>
      <c r="XCV144" s="343"/>
      <c r="XCW144" s="343"/>
      <c r="XCX144" s="343"/>
      <c r="XCY144" s="343"/>
      <c r="XCZ144" s="343"/>
      <c r="XDA144" s="343"/>
      <c r="XDB144" s="343"/>
      <c r="XDC144" s="343"/>
      <c r="XDD144" s="343"/>
      <c r="XDE144" s="343"/>
      <c r="XDF144" s="343"/>
      <c r="XDG144" s="343"/>
      <c r="XDH144" s="343"/>
      <c r="XDI144" s="343"/>
      <c r="XDJ144" s="343"/>
      <c r="XDK144" s="343"/>
      <c r="XDL144" s="343"/>
      <c r="XDM144" s="343"/>
      <c r="XDN144" s="343"/>
      <c r="XDO144" s="343"/>
      <c r="XDP144" s="343"/>
      <c r="XDQ144" s="343"/>
      <c r="XDR144" s="343"/>
      <c r="XDS144" s="343"/>
      <c r="XDT144" s="343"/>
      <c r="XDU144" s="343"/>
      <c r="XDV144" s="343"/>
      <c r="XDW144" s="343"/>
      <c r="XDX144" s="343"/>
      <c r="XDY144" s="343"/>
      <c r="XDZ144" s="343"/>
      <c r="XEA144" s="343"/>
      <c r="XEB144" s="343"/>
      <c r="XEC144" s="343"/>
      <c r="XED144" s="343"/>
      <c r="XEE144" s="343"/>
      <c r="XEF144" s="343"/>
      <c r="XEG144" s="343"/>
      <c r="XEH144" s="343"/>
      <c r="XEI144" s="343"/>
      <c r="XEJ144" s="343"/>
      <c r="XEK144" s="343"/>
      <c r="XEL144" s="343"/>
      <c r="XEM144" s="343"/>
      <c r="XEN144" s="343"/>
      <c r="XEO144" s="343"/>
      <c r="XEP144" s="343"/>
      <c r="XEQ144" s="343"/>
      <c r="XER144" s="343"/>
      <c r="XES144" s="343"/>
      <c r="XET144" s="343"/>
      <c r="XEU144" s="343"/>
      <c r="XEV144" s="343"/>
      <c r="XEW144" s="343"/>
      <c r="XEX144" s="343"/>
      <c r="XEY144" s="343"/>
      <c r="XEZ144" s="343"/>
      <c r="XFA144" s="343"/>
      <c r="XFB144" s="343"/>
    </row>
    <row r="145" spans="1:16382">
      <c r="A145" s="472"/>
      <c r="B145" s="473"/>
      <c r="C145" s="455" t="s">
        <v>734</v>
      </c>
      <c r="D145" s="456"/>
      <c r="E145" s="456"/>
      <c r="F145" s="457"/>
      <c r="J145" s="394"/>
      <c r="K145" s="394"/>
      <c r="L145" s="394"/>
      <c r="M145" s="343"/>
      <c r="N145" s="343"/>
      <c r="O145" s="343"/>
      <c r="P145" s="343"/>
      <c r="Q145" s="343"/>
      <c r="R145" s="343"/>
      <c r="S145" s="343"/>
      <c r="T145" s="343"/>
      <c r="U145" s="343"/>
      <c r="V145" s="343"/>
      <c r="W145" s="343"/>
      <c r="X145" s="343"/>
      <c r="Y145" s="343"/>
      <c r="Z145" s="343"/>
      <c r="AA145" s="343"/>
      <c r="AB145" s="343"/>
      <c r="AC145" s="343"/>
      <c r="AD145" s="343"/>
      <c r="AE145" s="343"/>
      <c r="AF145" s="343"/>
      <c r="AG145" s="343"/>
      <c r="AH145" s="343"/>
      <c r="AI145" s="343"/>
      <c r="AJ145" s="343"/>
      <c r="AK145" s="343"/>
      <c r="AL145" s="343"/>
      <c r="AM145" s="343"/>
      <c r="AN145" s="343"/>
      <c r="AO145" s="343"/>
      <c r="AP145" s="343"/>
      <c r="AQ145" s="343"/>
      <c r="AR145" s="343"/>
      <c r="AS145" s="343"/>
      <c r="AT145" s="343"/>
      <c r="AU145" s="343"/>
      <c r="AV145" s="343"/>
      <c r="AW145" s="343"/>
      <c r="AX145" s="343"/>
      <c r="AY145" s="343"/>
      <c r="AZ145" s="343"/>
      <c r="BA145" s="343"/>
      <c r="BB145" s="343"/>
      <c r="BC145" s="343"/>
      <c r="BD145" s="343"/>
      <c r="BE145" s="343"/>
      <c r="BF145" s="343"/>
      <c r="BG145" s="343"/>
      <c r="BH145" s="343"/>
      <c r="BI145" s="343"/>
      <c r="BJ145" s="343"/>
      <c r="BK145" s="343"/>
      <c r="BL145" s="343"/>
      <c r="BM145" s="343"/>
      <c r="BN145" s="343"/>
      <c r="BO145" s="343"/>
      <c r="BP145" s="343"/>
      <c r="BQ145" s="343"/>
      <c r="BR145" s="343"/>
      <c r="BS145" s="343"/>
      <c r="BT145" s="343"/>
      <c r="BU145" s="343"/>
      <c r="BV145" s="343"/>
      <c r="BW145" s="343"/>
      <c r="BX145" s="343"/>
      <c r="BY145" s="343"/>
      <c r="BZ145" s="343"/>
      <c r="CA145" s="343"/>
      <c r="CB145" s="343"/>
      <c r="CC145" s="343"/>
      <c r="CD145" s="343"/>
      <c r="CE145" s="343"/>
      <c r="CF145" s="343"/>
      <c r="CG145" s="343"/>
      <c r="CH145" s="343"/>
      <c r="CI145" s="343"/>
      <c r="CJ145" s="343"/>
      <c r="CK145" s="343"/>
      <c r="CL145" s="343"/>
      <c r="CM145" s="343"/>
      <c r="CN145" s="343"/>
      <c r="CO145" s="343"/>
      <c r="CP145" s="343"/>
      <c r="CQ145" s="343"/>
      <c r="CR145" s="343"/>
      <c r="CS145" s="343"/>
      <c r="CT145" s="343"/>
      <c r="CU145" s="343"/>
      <c r="CV145" s="343"/>
      <c r="CW145" s="343"/>
      <c r="CX145" s="343"/>
      <c r="CY145" s="343"/>
      <c r="CZ145" s="343"/>
      <c r="DA145" s="343"/>
      <c r="DB145" s="343"/>
      <c r="DC145" s="343"/>
      <c r="DD145" s="343"/>
      <c r="DE145" s="343"/>
      <c r="DF145" s="343"/>
      <c r="DG145" s="343"/>
      <c r="DH145" s="343"/>
      <c r="DI145" s="343"/>
      <c r="DJ145" s="343"/>
      <c r="DK145" s="343"/>
      <c r="DL145" s="343"/>
      <c r="DM145" s="343"/>
      <c r="DN145" s="343"/>
      <c r="DO145" s="343"/>
      <c r="DP145" s="343"/>
      <c r="DQ145" s="343"/>
      <c r="DR145" s="343"/>
      <c r="DS145" s="343"/>
      <c r="DT145" s="343"/>
      <c r="DU145" s="343"/>
      <c r="DV145" s="343"/>
      <c r="DW145" s="343"/>
      <c r="DX145" s="343"/>
      <c r="DY145" s="343"/>
      <c r="DZ145" s="343"/>
      <c r="EA145" s="343"/>
      <c r="EB145" s="343"/>
      <c r="EC145" s="343"/>
      <c r="ED145" s="343"/>
      <c r="EE145" s="343"/>
      <c r="EF145" s="343"/>
      <c r="EG145" s="343"/>
      <c r="EH145" s="343"/>
      <c r="EI145" s="343"/>
      <c r="EJ145" s="343"/>
      <c r="EK145" s="343"/>
      <c r="EL145" s="343"/>
      <c r="EM145" s="343"/>
      <c r="EN145" s="343"/>
      <c r="EO145" s="343"/>
      <c r="EP145" s="343"/>
      <c r="EQ145" s="343"/>
      <c r="ER145" s="343"/>
      <c r="ES145" s="343"/>
      <c r="ET145" s="343"/>
      <c r="EU145" s="343"/>
      <c r="EV145" s="343"/>
      <c r="EW145" s="343"/>
      <c r="EX145" s="343"/>
      <c r="EY145" s="343"/>
      <c r="EZ145" s="343"/>
      <c r="FA145" s="343"/>
      <c r="FB145" s="343"/>
      <c r="FC145" s="343"/>
      <c r="FD145" s="343"/>
      <c r="FE145" s="343"/>
      <c r="FF145" s="343"/>
      <c r="FG145" s="343"/>
      <c r="FH145" s="343"/>
      <c r="FI145" s="343"/>
      <c r="FJ145" s="343"/>
      <c r="FK145" s="343"/>
      <c r="FL145" s="343"/>
      <c r="FM145" s="343"/>
      <c r="FN145" s="343"/>
      <c r="FO145" s="343"/>
      <c r="FP145" s="343"/>
      <c r="FQ145" s="343"/>
      <c r="FR145" s="343"/>
      <c r="FS145" s="343"/>
      <c r="FT145" s="343"/>
      <c r="FU145" s="343"/>
      <c r="FV145" s="343"/>
      <c r="FW145" s="343"/>
      <c r="FX145" s="343"/>
      <c r="FY145" s="343"/>
      <c r="FZ145" s="343"/>
      <c r="GA145" s="343"/>
      <c r="GB145" s="343"/>
      <c r="GC145" s="343"/>
      <c r="GD145" s="343"/>
      <c r="GE145" s="343"/>
      <c r="GF145" s="343"/>
      <c r="GG145" s="343"/>
      <c r="GH145" s="343"/>
      <c r="GI145" s="343"/>
      <c r="GJ145" s="343"/>
      <c r="GK145" s="343"/>
      <c r="GL145" s="343"/>
      <c r="GM145" s="343"/>
      <c r="GN145" s="343"/>
      <c r="GO145" s="343"/>
      <c r="GP145" s="343"/>
      <c r="GQ145" s="343"/>
      <c r="GR145" s="343"/>
      <c r="GS145" s="343"/>
      <c r="GT145" s="343"/>
      <c r="GU145" s="343"/>
      <c r="GV145" s="343"/>
      <c r="GW145" s="343"/>
      <c r="GX145" s="343"/>
      <c r="GY145" s="343"/>
      <c r="GZ145" s="343"/>
      <c r="HA145" s="343"/>
      <c r="HB145" s="343"/>
      <c r="HC145" s="343"/>
      <c r="HD145" s="343"/>
      <c r="HE145" s="343"/>
      <c r="HF145" s="343"/>
      <c r="HG145" s="343"/>
      <c r="HH145" s="343"/>
      <c r="HI145" s="343"/>
      <c r="HJ145" s="343"/>
      <c r="HK145" s="343"/>
      <c r="HL145" s="343"/>
      <c r="HM145" s="343"/>
      <c r="HN145" s="343"/>
      <c r="HO145" s="343"/>
      <c r="HP145" s="343"/>
      <c r="HQ145" s="343"/>
      <c r="HR145" s="343"/>
      <c r="HS145" s="343"/>
      <c r="HT145" s="343"/>
      <c r="HU145" s="343"/>
      <c r="HV145" s="343"/>
      <c r="HW145" s="343"/>
      <c r="HX145" s="343"/>
      <c r="HY145" s="343"/>
      <c r="HZ145" s="343"/>
      <c r="IA145" s="343"/>
      <c r="IB145" s="343"/>
      <c r="IC145" s="343"/>
      <c r="ID145" s="343"/>
      <c r="IE145" s="343"/>
      <c r="IF145" s="343"/>
      <c r="IG145" s="343"/>
      <c r="IH145" s="343"/>
      <c r="II145" s="343"/>
      <c r="IJ145" s="343"/>
      <c r="IK145" s="343"/>
      <c r="IL145" s="343"/>
      <c r="IM145" s="343"/>
      <c r="IN145" s="343"/>
      <c r="IO145" s="343"/>
      <c r="IP145" s="343"/>
      <c r="IQ145" s="343"/>
      <c r="IR145" s="343"/>
      <c r="IS145" s="343"/>
      <c r="IT145" s="343"/>
      <c r="IU145" s="343"/>
      <c r="IV145" s="343"/>
      <c r="IW145" s="343"/>
      <c r="IX145" s="343"/>
      <c r="IY145" s="343"/>
      <c r="IZ145" s="343"/>
      <c r="JA145" s="343"/>
      <c r="JB145" s="343"/>
      <c r="JC145" s="343"/>
      <c r="JD145" s="343"/>
      <c r="JE145" s="343"/>
      <c r="JF145" s="343"/>
      <c r="JG145" s="343"/>
      <c r="JH145" s="343"/>
      <c r="JI145" s="343"/>
      <c r="JJ145" s="343"/>
      <c r="JK145" s="343"/>
      <c r="JL145" s="343"/>
      <c r="JM145" s="343"/>
      <c r="JN145" s="343"/>
      <c r="JO145" s="343"/>
      <c r="JP145" s="343"/>
      <c r="JQ145" s="343"/>
      <c r="JR145" s="343"/>
      <c r="JS145" s="343"/>
      <c r="JT145" s="343"/>
      <c r="JU145" s="343"/>
      <c r="JV145" s="343"/>
      <c r="JW145" s="343"/>
      <c r="JX145" s="343"/>
      <c r="JY145" s="343"/>
      <c r="JZ145" s="343"/>
      <c r="KA145" s="343"/>
      <c r="KB145" s="343"/>
      <c r="KC145" s="343"/>
      <c r="KD145" s="343"/>
      <c r="KE145" s="343"/>
      <c r="KF145" s="343"/>
      <c r="KG145" s="343"/>
      <c r="KH145" s="343"/>
      <c r="KI145" s="343"/>
      <c r="KJ145" s="343"/>
      <c r="KK145" s="343"/>
      <c r="KL145" s="343"/>
      <c r="KM145" s="343"/>
      <c r="KN145" s="343"/>
      <c r="KO145" s="343"/>
      <c r="KP145" s="343"/>
      <c r="KQ145" s="343"/>
      <c r="KR145" s="343"/>
      <c r="KS145" s="343"/>
      <c r="KT145" s="343"/>
      <c r="KU145" s="343"/>
      <c r="KV145" s="343"/>
      <c r="KW145" s="343"/>
      <c r="KX145" s="343"/>
      <c r="KY145" s="343"/>
      <c r="KZ145" s="343"/>
      <c r="LA145" s="343"/>
      <c r="LB145" s="343"/>
      <c r="LC145" s="343"/>
      <c r="LD145" s="343"/>
      <c r="LE145" s="343"/>
      <c r="LF145" s="343"/>
      <c r="LG145" s="343"/>
      <c r="LH145" s="343"/>
      <c r="LI145" s="343"/>
      <c r="LJ145" s="343"/>
      <c r="LK145" s="343"/>
      <c r="LL145" s="343"/>
      <c r="LM145" s="343"/>
      <c r="LN145" s="343"/>
      <c r="LO145" s="343"/>
      <c r="LP145" s="343"/>
      <c r="LQ145" s="343"/>
      <c r="LR145" s="343"/>
      <c r="LS145" s="343"/>
      <c r="LT145" s="343"/>
      <c r="LU145" s="343"/>
      <c r="LV145" s="343"/>
      <c r="LW145" s="343"/>
      <c r="LX145" s="343"/>
      <c r="LY145" s="343"/>
      <c r="LZ145" s="343"/>
      <c r="MA145" s="343"/>
      <c r="MB145" s="343"/>
      <c r="MC145" s="343"/>
      <c r="MD145" s="343"/>
      <c r="ME145" s="343"/>
      <c r="MF145" s="343"/>
      <c r="MG145" s="343"/>
      <c r="MH145" s="343"/>
      <c r="MI145" s="343"/>
      <c r="MJ145" s="343"/>
      <c r="MK145" s="343"/>
      <c r="ML145" s="343"/>
      <c r="MM145" s="343"/>
      <c r="MN145" s="343"/>
      <c r="MO145" s="343"/>
      <c r="MP145" s="343"/>
      <c r="MQ145" s="343"/>
      <c r="MR145" s="343"/>
      <c r="MS145" s="343"/>
      <c r="MT145" s="343"/>
      <c r="MU145" s="343"/>
      <c r="MV145" s="343"/>
      <c r="MW145" s="343"/>
      <c r="MX145" s="343"/>
      <c r="MY145" s="343"/>
      <c r="MZ145" s="343"/>
      <c r="NA145" s="343"/>
      <c r="NB145" s="343"/>
      <c r="NC145" s="343"/>
      <c r="ND145" s="343"/>
      <c r="NE145" s="343"/>
      <c r="NF145" s="343"/>
      <c r="NG145" s="343"/>
      <c r="NH145" s="343"/>
      <c r="NI145" s="343"/>
      <c r="NJ145" s="343"/>
      <c r="NK145" s="343"/>
      <c r="NL145" s="343"/>
      <c r="NM145" s="343"/>
      <c r="NN145" s="343"/>
      <c r="NO145" s="343"/>
      <c r="NP145" s="343"/>
      <c r="NQ145" s="343"/>
      <c r="NR145" s="343"/>
      <c r="NS145" s="343"/>
      <c r="NT145" s="343"/>
      <c r="NU145" s="343"/>
      <c r="NV145" s="343"/>
      <c r="NW145" s="343"/>
      <c r="NX145" s="343"/>
      <c r="NY145" s="343"/>
      <c r="NZ145" s="343"/>
      <c r="OA145" s="343"/>
      <c r="OB145" s="343"/>
      <c r="OC145" s="343"/>
      <c r="OD145" s="343"/>
      <c r="OE145" s="343"/>
      <c r="OF145" s="343"/>
      <c r="OG145" s="343"/>
      <c r="OH145" s="343"/>
      <c r="OI145" s="343"/>
      <c r="OJ145" s="343"/>
      <c r="OK145" s="343"/>
      <c r="OL145" s="343"/>
      <c r="OM145" s="343"/>
      <c r="ON145" s="343"/>
      <c r="OO145" s="343"/>
      <c r="OP145" s="343"/>
      <c r="OQ145" s="343"/>
      <c r="OR145" s="343"/>
      <c r="OS145" s="343"/>
      <c r="OT145" s="343"/>
      <c r="OU145" s="343"/>
      <c r="OV145" s="343"/>
      <c r="OW145" s="343"/>
      <c r="OX145" s="343"/>
      <c r="OY145" s="343"/>
      <c r="OZ145" s="343"/>
      <c r="PA145" s="343"/>
      <c r="PB145" s="343"/>
      <c r="PC145" s="343"/>
      <c r="PD145" s="343"/>
      <c r="PE145" s="343"/>
      <c r="PF145" s="343"/>
      <c r="PG145" s="343"/>
      <c r="PH145" s="343"/>
      <c r="PI145" s="343"/>
      <c r="PJ145" s="343"/>
      <c r="PK145" s="343"/>
      <c r="PL145" s="343"/>
      <c r="PM145" s="343"/>
      <c r="PN145" s="343"/>
      <c r="PO145" s="343"/>
      <c r="PP145" s="343"/>
      <c r="PQ145" s="343"/>
      <c r="PR145" s="343"/>
      <c r="PS145" s="343"/>
      <c r="PT145" s="343"/>
      <c r="PU145" s="343"/>
      <c r="PV145" s="343"/>
      <c r="PW145" s="343"/>
      <c r="PX145" s="343"/>
      <c r="PY145" s="343"/>
      <c r="PZ145" s="343"/>
      <c r="QA145" s="343"/>
      <c r="QB145" s="343"/>
      <c r="QC145" s="343"/>
      <c r="QD145" s="343"/>
      <c r="QE145" s="343"/>
      <c r="QF145" s="343"/>
      <c r="QG145" s="343"/>
      <c r="QH145" s="343"/>
      <c r="QI145" s="343"/>
      <c r="QJ145" s="343"/>
      <c r="QK145" s="343"/>
      <c r="QL145" s="343"/>
      <c r="QM145" s="343"/>
      <c r="QN145" s="343"/>
      <c r="QO145" s="343"/>
      <c r="QP145" s="343"/>
      <c r="QQ145" s="343"/>
      <c r="QR145" s="343"/>
      <c r="QS145" s="343"/>
      <c r="QT145" s="343"/>
      <c r="QU145" s="343"/>
      <c r="QV145" s="343"/>
      <c r="QW145" s="343"/>
      <c r="QX145" s="343"/>
      <c r="QY145" s="343"/>
      <c r="QZ145" s="343"/>
      <c r="RA145" s="343"/>
      <c r="RB145" s="343"/>
      <c r="RC145" s="343"/>
      <c r="RD145" s="343"/>
      <c r="RE145" s="343"/>
      <c r="RF145" s="343"/>
      <c r="RG145" s="343"/>
      <c r="RH145" s="343"/>
      <c r="RI145" s="343"/>
      <c r="RJ145" s="343"/>
      <c r="RK145" s="343"/>
      <c r="RL145" s="343"/>
      <c r="RM145" s="343"/>
      <c r="RN145" s="343"/>
      <c r="RO145" s="343"/>
      <c r="RP145" s="343"/>
      <c r="RQ145" s="343"/>
      <c r="RR145" s="343"/>
      <c r="RS145" s="343"/>
      <c r="RT145" s="343"/>
      <c r="RU145" s="343"/>
      <c r="RV145" s="343"/>
      <c r="RW145" s="343"/>
      <c r="RX145" s="343"/>
      <c r="RY145" s="343"/>
      <c r="RZ145" s="343"/>
      <c r="SA145" s="343"/>
      <c r="SB145" s="343"/>
      <c r="SC145" s="343"/>
      <c r="SD145" s="343"/>
      <c r="SE145" s="343"/>
      <c r="SF145" s="343"/>
      <c r="SG145" s="343"/>
      <c r="SH145" s="343"/>
      <c r="SI145" s="343"/>
      <c r="SJ145" s="343"/>
      <c r="SK145" s="343"/>
      <c r="SL145" s="343"/>
      <c r="SM145" s="343"/>
      <c r="SN145" s="343"/>
      <c r="SO145" s="343"/>
      <c r="SP145" s="343"/>
      <c r="SQ145" s="343"/>
      <c r="SR145" s="343"/>
      <c r="SS145" s="343"/>
      <c r="ST145" s="343"/>
      <c r="SU145" s="343"/>
      <c r="SV145" s="343"/>
      <c r="SW145" s="343"/>
      <c r="SX145" s="343"/>
      <c r="SY145" s="343"/>
      <c r="SZ145" s="343"/>
      <c r="TA145" s="343"/>
      <c r="TB145" s="343"/>
      <c r="TC145" s="343"/>
      <c r="TD145" s="343"/>
      <c r="TE145" s="343"/>
      <c r="TF145" s="343"/>
      <c r="TG145" s="343"/>
      <c r="TH145" s="343"/>
      <c r="TI145" s="343"/>
      <c r="TJ145" s="343"/>
      <c r="TK145" s="343"/>
      <c r="TL145" s="343"/>
      <c r="TM145" s="343"/>
      <c r="TN145" s="343"/>
      <c r="TO145" s="343"/>
      <c r="TP145" s="343"/>
      <c r="TQ145" s="343"/>
      <c r="TR145" s="343"/>
      <c r="TS145" s="343"/>
      <c r="TT145" s="343"/>
      <c r="TU145" s="343"/>
      <c r="TV145" s="343"/>
      <c r="TW145" s="343"/>
      <c r="TX145" s="343"/>
      <c r="TY145" s="343"/>
      <c r="TZ145" s="343"/>
      <c r="UA145" s="343"/>
      <c r="UB145" s="343"/>
      <c r="UC145" s="343"/>
      <c r="UD145" s="343"/>
      <c r="UE145" s="343"/>
      <c r="UF145" s="343"/>
      <c r="UG145" s="343"/>
      <c r="UH145" s="343"/>
      <c r="UI145" s="343"/>
      <c r="UJ145" s="343"/>
      <c r="UK145" s="343"/>
      <c r="UL145" s="343"/>
      <c r="UM145" s="343"/>
      <c r="UN145" s="343"/>
      <c r="UO145" s="343"/>
      <c r="UP145" s="343"/>
      <c r="UQ145" s="343"/>
      <c r="UR145" s="343"/>
      <c r="US145" s="343"/>
      <c r="UT145" s="343"/>
      <c r="UU145" s="343"/>
      <c r="UV145" s="343"/>
      <c r="UW145" s="343"/>
      <c r="UX145" s="343"/>
      <c r="UY145" s="343"/>
      <c r="UZ145" s="343"/>
      <c r="VA145" s="343"/>
      <c r="VB145" s="343"/>
      <c r="VC145" s="343"/>
      <c r="VD145" s="343"/>
      <c r="VE145" s="343"/>
      <c r="VF145" s="343"/>
      <c r="VG145" s="343"/>
      <c r="VH145" s="343"/>
      <c r="VI145" s="343"/>
      <c r="VJ145" s="343"/>
      <c r="VK145" s="343"/>
      <c r="VL145" s="343"/>
      <c r="VM145" s="343"/>
      <c r="VN145" s="343"/>
      <c r="VO145" s="343"/>
      <c r="VP145" s="343"/>
      <c r="VQ145" s="343"/>
      <c r="VR145" s="343"/>
      <c r="VS145" s="343"/>
      <c r="VT145" s="343"/>
      <c r="VU145" s="343"/>
      <c r="VV145" s="343"/>
      <c r="VW145" s="343"/>
      <c r="VX145" s="343"/>
      <c r="VY145" s="343"/>
      <c r="VZ145" s="343"/>
      <c r="WA145" s="343"/>
      <c r="WB145" s="343"/>
      <c r="WC145" s="343"/>
      <c r="WD145" s="343"/>
      <c r="WE145" s="343"/>
      <c r="WF145" s="343"/>
      <c r="WG145" s="343"/>
      <c r="WH145" s="343"/>
      <c r="WI145" s="343"/>
      <c r="WJ145" s="343"/>
      <c r="WK145" s="343"/>
      <c r="WL145" s="343"/>
      <c r="WM145" s="343"/>
      <c r="WN145" s="343"/>
      <c r="WO145" s="343"/>
      <c r="WP145" s="343"/>
      <c r="WQ145" s="343"/>
      <c r="WR145" s="343"/>
      <c r="WS145" s="343"/>
      <c r="WT145" s="343"/>
      <c r="WU145" s="343"/>
      <c r="WV145" s="343"/>
      <c r="WW145" s="343"/>
      <c r="WX145" s="343"/>
      <c r="WY145" s="343"/>
      <c r="WZ145" s="343"/>
      <c r="XA145" s="343"/>
      <c r="XB145" s="343"/>
      <c r="XC145" s="343"/>
      <c r="XD145" s="343"/>
      <c r="XE145" s="343"/>
      <c r="XF145" s="343"/>
      <c r="XG145" s="343"/>
      <c r="XH145" s="343"/>
      <c r="XI145" s="343"/>
      <c r="XJ145" s="343"/>
      <c r="XK145" s="343"/>
      <c r="XL145" s="343"/>
      <c r="XM145" s="343"/>
      <c r="XN145" s="343"/>
      <c r="XO145" s="343"/>
      <c r="XP145" s="343"/>
      <c r="XQ145" s="343"/>
      <c r="XR145" s="343"/>
      <c r="XS145" s="343"/>
      <c r="XT145" s="343"/>
      <c r="XU145" s="343"/>
      <c r="XV145" s="343"/>
      <c r="XW145" s="343"/>
      <c r="XX145" s="343"/>
      <c r="XY145" s="343"/>
      <c r="XZ145" s="343"/>
      <c r="YA145" s="343"/>
      <c r="YB145" s="343"/>
      <c r="YC145" s="343"/>
      <c r="YD145" s="343"/>
      <c r="YE145" s="343"/>
      <c r="YF145" s="343"/>
      <c r="YG145" s="343"/>
      <c r="YH145" s="343"/>
      <c r="YI145" s="343"/>
      <c r="YJ145" s="343"/>
      <c r="YK145" s="343"/>
      <c r="YL145" s="343"/>
      <c r="YM145" s="343"/>
      <c r="YN145" s="343"/>
      <c r="YO145" s="343"/>
      <c r="YP145" s="343"/>
      <c r="YQ145" s="343"/>
      <c r="YR145" s="343"/>
      <c r="YS145" s="343"/>
      <c r="YT145" s="343"/>
      <c r="YU145" s="343"/>
      <c r="YV145" s="343"/>
      <c r="YW145" s="343"/>
      <c r="YX145" s="343"/>
      <c r="YY145" s="343"/>
      <c r="YZ145" s="343"/>
      <c r="ZA145" s="343"/>
      <c r="ZB145" s="343"/>
      <c r="ZC145" s="343"/>
      <c r="ZD145" s="343"/>
      <c r="ZE145" s="343"/>
      <c r="ZF145" s="343"/>
      <c r="ZG145" s="343"/>
      <c r="ZH145" s="343"/>
      <c r="ZI145" s="343"/>
      <c r="ZJ145" s="343"/>
      <c r="ZK145" s="343"/>
      <c r="ZL145" s="343"/>
      <c r="ZM145" s="343"/>
      <c r="ZN145" s="343"/>
      <c r="ZO145" s="343"/>
      <c r="ZP145" s="343"/>
      <c r="ZQ145" s="343"/>
      <c r="ZR145" s="343"/>
      <c r="ZS145" s="343"/>
      <c r="ZT145" s="343"/>
      <c r="ZU145" s="343"/>
      <c r="ZV145" s="343"/>
      <c r="ZW145" s="343"/>
      <c r="ZX145" s="343"/>
      <c r="ZY145" s="343"/>
      <c r="ZZ145" s="343"/>
      <c r="AAA145" s="343"/>
      <c r="AAB145" s="343"/>
      <c r="AAC145" s="343"/>
      <c r="AAD145" s="343"/>
      <c r="AAE145" s="343"/>
      <c r="AAF145" s="343"/>
      <c r="AAG145" s="343"/>
      <c r="AAH145" s="343"/>
      <c r="AAI145" s="343"/>
      <c r="AAJ145" s="343"/>
      <c r="AAK145" s="343"/>
      <c r="AAL145" s="343"/>
      <c r="AAM145" s="343"/>
      <c r="AAN145" s="343"/>
      <c r="AAO145" s="343"/>
      <c r="AAP145" s="343"/>
      <c r="AAQ145" s="343"/>
      <c r="AAR145" s="343"/>
      <c r="AAS145" s="343"/>
      <c r="AAT145" s="343"/>
      <c r="AAU145" s="343"/>
      <c r="AAV145" s="343"/>
      <c r="AAW145" s="343"/>
      <c r="AAX145" s="343"/>
      <c r="AAY145" s="343"/>
      <c r="AAZ145" s="343"/>
      <c r="ABA145" s="343"/>
      <c r="ABB145" s="343"/>
      <c r="ABC145" s="343"/>
      <c r="ABD145" s="343"/>
      <c r="ABE145" s="343"/>
      <c r="ABF145" s="343"/>
      <c r="ABG145" s="343"/>
      <c r="ABH145" s="343"/>
      <c r="ABI145" s="343"/>
      <c r="ABJ145" s="343"/>
      <c r="ABK145" s="343"/>
      <c r="ABL145" s="343"/>
      <c r="ABM145" s="343"/>
      <c r="ABN145" s="343"/>
      <c r="ABO145" s="343"/>
      <c r="ABP145" s="343"/>
      <c r="ABQ145" s="343"/>
      <c r="ABR145" s="343"/>
      <c r="ABS145" s="343"/>
      <c r="ABT145" s="343"/>
      <c r="ABU145" s="343"/>
      <c r="ABV145" s="343"/>
      <c r="ABW145" s="343"/>
      <c r="ABX145" s="343"/>
      <c r="ABY145" s="343"/>
      <c r="ABZ145" s="343"/>
      <c r="ACA145" s="343"/>
      <c r="ACB145" s="343"/>
      <c r="ACC145" s="343"/>
      <c r="ACD145" s="343"/>
      <c r="ACE145" s="343"/>
      <c r="ACF145" s="343"/>
      <c r="ACG145" s="343"/>
      <c r="ACH145" s="343"/>
      <c r="ACI145" s="343"/>
      <c r="ACJ145" s="343"/>
      <c r="ACK145" s="343"/>
      <c r="ACL145" s="343"/>
      <c r="ACM145" s="343"/>
      <c r="ACN145" s="343"/>
      <c r="ACO145" s="343"/>
      <c r="ACP145" s="343"/>
      <c r="ACQ145" s="343"/>
      <c r="ACR145" s="343"/>
      <c r="ACS145" s="343"/>
      <c r="ACT145" s="343"/>
      <c r="ACU145" s="343"/>
      <c r="ACV145" s="343"/>
      <c r="ACW145" s="343"/>
      <c r="ACX145" s="343"/>
      <c r="ACY145" s="343"/>
      <c r="ACZ145" s="343"/>
      <c r="ADA145" s="343"/>
      <c r="ADB145" s="343"/>
      <c r="ADC145" s="343"/>
      <c r="ADD145" s="343"/>
      <c r="ADE145" s="343"/>
      <c r="ADF145" s="343"/>
      <c r="ADG145" s="343"/>
      <c r="ADH145" s="343"/>
      <c r="ADI145" s="343"/>
      <c r="ADJ145" s="343"/>
      <c r="ADK145" s="343"/>
      <c r="ADL145" s="343"/>
      <c r="ADM145" s="343"/>
      <c r="ADN145" s="343"/>
      <c r="ADO145" s="343"/>
      <c r="ADP145" s="343"/>
      <c r="ADQ145" s="343"/>
      <c r="ADR145" s="343"/>
      <c r="ADS145" s="343"/>
      <c r="ADT145" s="343"/>
      <c r="ADU145" s="343"/>
      <c r="ADV145" s="343"/>
      <c r="ADW145" s="343"/>
      <c r="ADX145" s="343"/>
      <c r="ADY145" s="343"/>
      <c r="ADZ145" s="343"/>
      <c r="AEA145" s="343"/>
      <c r="AEB145" s="343"/>
      <c r="AEC145" s="343"/>
      <c r="AED145" s="343"/>
      <c r="AEE145" s="343"/>
      <c r="AEF145" s="343"/>
      <c r="AEG145" s="343"/>
      <c r="AEH145" s="343"/>
      <c r="AEI145" s="343"/>
      <c r="AEJ145" s="343"/>
      <c r="AEK145" s="343"/>
      <c r="AEL145" s="343"/>
      <c r="AEM145" s="343"/>
      <c r="AEN145" s="343"/>
      <c r="AEO145" s="343"/>
      <c r="AEP145" s="343"/>
      <c r="AEQ145" s="343"/>
      <c r="AER145" s="343"/>
      <c r="AES145" s="343"/>
      <c r="AET145" s="343"/>
      <c r="AEU145" s="343"/>
      <c r="AEV145" s="343"/>
      <c r="AEW145" s="343"/>
      <c r="AEX145" s="343"/>
      <c r="AEY145" s="343"/>
      <c r="AEZ145" s="343"/>
      <c r="AFA145" s="343"/>
      <c r="AFB145" s="343"/>
      <c r="AFC145" s="343"/>
      <c r="AFD145" s="343"/>
      <c r="AFE145" s="343"/>
      <c r="AFF145" s="343"/>
      <c r="AFG145" s="343"/>
      <c r="AFH145" s="343"/>
      <c r="AFI145" s="343"/>
      <c r="AFJ145" s="343"/>
      <c r="AFK145" s="343"/>
      <c r="AFL145" s="343"/>
      <c r="AFM145" s="343"/>
      <c r="AFN145" s="343"/>
      <c r="AFO145" s="343"/>
      <c r="AFP145" s="343"/>
      <c r="AFQ145" s="343"/>
      <c r="AFR145" s="343"/>
      <c r="AFS145" s="343"/>
      <c r="AFT145" s="343"/>
      <c r="AFU145" s="343"/>
      <c r="AFV145" s="343"/>
      <c r="AFW145" s="343"/>
      <c r="AFX145" s="343"/>
      <c r="AFY145" s="343"/>
      <c r="AFZ145" s="343"/>
      <c r="AGA145" s="343"/>
      <c r="AGB145" s="343"/>
      <c r="AGC145" s="343"/>
      <c r="AGD145" s="343"/>
      <c r="AGE145" s="343"/>
      <c r="AGF145" s="343"/>
      <c r="AGG145" s="343"/>
      <c r="AGH145" s="343"/>
      <c r="AGI145" s="343"/>
      <c r="AGJ145" s="343"/>
      <c r="AGK145" s="343"/>
      <c r="AGL145" s="343"/>
      <c r="AGM145" s="343"/>
      <c r="AGN145" s="343"/>
      <c r="AGO145" s="343"/>
      <c r="AGP145" s="343"/>
      <c r="AGQ145" s="343"/>
      <c r="AGR145" s="343"/>
      <c r="AGS145" s="343"/>
      <c r="AGT145" s="343"/>
      <c r="AGU145" s="343"/>
      <c r="AGV145" s="343"/>
      <c r="AGW145" s="343"/>
      <c r="AGX145" s="343"/>
      <c r="AGY145" s="343"/>
      <c r="AGZ145" s="343"/>
      <c r="AHA145" s="343"/>
      <c r="AHB145" s="343"/>
      <c r="AHC145" s="343"/>
      <c r="AHD145" s="343"/>
      <c r="AHE145" s="343"/>
      <c r="AHF145" s="343"/>
      <c r="AHG145" s="343"/>
      <c r="AHH145" s="343"/>
      <c r="AHI145" s="343"/>
      <c r="AHJ145" s="343"/>
      <c r="AHK145" s="343"/>
      <c r="AHL145" s="343"/>
      <c r="AHM145" s="343"/>
      <c r="AHN145" s="343"/>
      <c r="AHO145" s="343"/>
      <c r="AHP145" s="343"/>
      <c r="AHQ145" s="343"/>
      <c r="AHR145" s="343"/>
      <c r="AHS145" s="343"/>
      <c r="AHT145" s="343"/>
      <c r="AHU145" s="343"/>
      <c r="AHV145" s="343"/>
      <c r="AHW145" s="343"/>
      <c r="AHX145" s="343"/>
      <c r="AHY145" s="343"/>
      <c r="AHZ145" s="343"/>
      <c r="AIA145" s="343"/>
      <c r="AIB145" s="343"/>
      <c r="AIC145" s="343"/>
      <c r="AID145" s="343"/>
      <c r="AIE145" s="343"/>
      <c r="AIF145" s="343"/>
      <c r="AIG145" s="343"/>
      <c r="AIH145" s="343"/>
      <c r="AII145" s="343"/>
      <c r="AIJ145" s="343"/>
      <c r="AIK145" s="343"/>
      <c r="AIL145" s="343"/>
      <c r="AIM145" s="343"/>
      <c r="AIN145" s="343"/>
      <c r="AIO145" s="343"/>
      <c r="AIP145" s="343"/>
      <c r="AIQ145" s="343"/>
      <c r="AIR145" s="343"/>
      <c r="AIS145" s="343"/>
      <c r="AIT145" s="343"/>
      <c r="AIU145" s="343"/>
      <c r="AIV145" s="343"/>
      <c r="AIW145" s="343"/>
      <c r="AIX145" s="343"/>
      <c r="AIY145" s="343"/>
      <c r="AIZ145" s="343"/>
      <c r="AJA145" s="343"/>
      <c r="AJB145" s="343"/>
      <c r="AJC145" s="343"/>
      <c r="AJD145" s="343"/>
      <c r="AJE145" s="343"/>
      <c r="AJF145" s="343"/>
      <c r="AJG145" s="343"/>
      <c r="AJH145" s="343"/>
      <c r="AJI145" s="343"/>
      <c r="AJJ145" s="343"/>
      <c r="AJK145" s="343"/>
      <c r="AJL145" s="343"/>
      <c r="AJM145" s="343"/>
      <c r="AJN145" s="343"/>
      <c r="AJO145" s="343"/>
      <c r="AJP145" s="343"/>
      <c r="AJQ145" s="343"/>
      <c r="AJR145" s="343"/>
      <c r="AJS145" s="343"/>
      <c r="AJT145" s="343"/>
      <c r="AJU145" s="343"/>
      <c r="AJV145" s="343"/>
      <c r="AJW145" s="343"/>
      <c r="AJX145" s="343"/>
      <c r="AJY145" s="343"/>
      <c r="AJZ145" s="343"/>
      <c r="AKA145" s="343"/>
      <c r="AKB145" s="343"/>
      <c r="AKC145" s="343"/>
      <c r="AKD145" s="343"/>
      <c r="AKE145" s="343"/>
      <c r="AKF145" s="343"/>
      <c r="AKG145" s="343"/>
      <c r="AKH145" s="343"/>
      <c r="AKI145" s="343"/>
      <c r="AKJ145" s="343"/>
      <c r="AKK145" s="343"/>
      <c r="AKL145" s="343"/>
      <c r="AKM145" s="343"/>
      <c r="AKN145" s="343"/>
      <c r="AKO145" s="343"/>
      <c r="AKP145" s="343"/>
      <c r="AKQ145" s="343"/>
      <c r="AKR145" s="343"/>
      <c r="AKS145" s="343"/>
      <c r="AKT145" s="343"/>
      <c r="AKU145" s="343"/>
      <c r="AKV145" s="343"/>
      <c r="AKW145" s="343"/>
      <c r="AKX145" s="343"/>
      <c r="AKY145" s="343"/>
      <c r="AKZ145" s="343"/>
      <c r="ALA145" s="343"/>
      <c r="ALB145" s="343"/>
      <c r="ALC145" s="343"/>
      <c r="ALD145" s="343"/>
      <c r="ALE145" s="343"/>
      <c r="ALF145" s="343"/>
      <c r="ALG145" s="343"/>
      <c r="ALH145" s="343"/>
      <c r="ALI145" s="343"/>
      <c r="ALJ145" s="343"/>
      <c r="ALK145" s="343"/>
      <c r="ALL145" s="343"/>
      <c r="ALM145" s="343"/>
      <c r="ALN145" s="343"/>
      <c r="ALO145" s="343"/>
      <c r="ALP145" s="343"/>
      <c r="ALQ145" s="343"/>
      <c r="ALR145" s="343"/>
      <c r="ALS145" s="343"/>
      <c r="ALT145" s="343"/>
      <c r="ALU145" s="343"/>
      <c r="ALV145" s="343"/>
      <c r="ALW145" s="343"/>
      <c r="ALX145" s="343"/>
      <c r="ALY145" s="343"/>
      <c r="ALZ145" s="343"/>
      <c r="AMA145" s="343"/>
      <c r="AMB145" s="343"/>
      <c r="AMC145" s="343"/>
      <c r="AMD145" s="343"/>
      <c r="AME145" s="343"/>
      <c r="AMF145" s="343"/>
      <c r="AMG145" s="343"/>
      <c r="AMH145" s="343"/>
      <c r="AMI145" s="343"/>
      <c r="AMJ145" s="343"/>
      <c r="AMK145" s="343"/>
      <c r="AML145" s="343"/>
      <c r="AMM145" s="343"/>
      <c r="AMN145" s="343"/>
      <c r="AMO145" s="343"/>
      <c r="AMP145" s="343"/>
      <c r="AMQ145" s="343"/>
      <c r="AMR145" s="343"/>
      <c r="AMS145" s="343"/>
      <c r="AMT145" s="343"/>
      <c r="AMU145" s="343"/>
      <c r="AMV145" s="343"/>
      <c r="AMW145" s="343"/>
      <c r="AMX145" s="343"/>
      <c r="AMY145" s="343"/>
      <c r="AMZ145" s="343"/>
      <c r="ANA145" s="343"/>
      <c r="ANB145" s="343"/>
      <c r="ANC145" s="343"/>
      <c r="AND145" s="343"/>
      <c r="ANE145" s="343"/>
      <c r="ANF145" s="343"/>
      <c r="ANG145" s="343"/>
      <c r="ANH145" s="343"/>
      <c r="ANI145" s="343"/>
      <c r="ANJ145" s="343"/>
      <c r="ANK145" s="343"/>
      <c r="ANL145" s="343"/>
      <c r="ANM145" s="343"/>
      <c r="ANN145" s="343"/>
      <c r="ANO145" s="343"/>
      <c r="ANP145" s="343"/>
      <c r="ANQ145" s="343"/>
      <c r="ANR145" s="343"/>
      <c r="ANS145" s="343"/>
      <c r="ANT145" s="343"/>
      <c r="ANU145" s="343"/>
      <c r="ANV145" s="343"/>
      <c r="ANW145" s="343"/>
      <c r="ANX145" s="343"/>
      <c r="ANY145" s="343"/>
      <c r="ANZ145" s="343"/>
      <c r="AOA145" s="343"/>
      <c r="AOB145" s="343"/>
      <c r="AOC145" s="343"/>
      <c r="AOD145" s="343"/>
      <c r="AOE145" s="343"/>
      <c r="AOF145" s="343"/>
      <c r="AOG145" s="343"/>
      <c r="AOH145" s="343"/>
      <c r="AOI145" s="343"/>
      <c r="AOJ145" s="343"/>
      <c r="AOK145" s="343"/>
      <c r="AOL145" s="343"/>
      <c r="AOM145" s="343"/>
      <c r="AON145" s="343"/>
      <c r="AOO145" s="343"/>
      <c r="AOP145" s="343"/>
      <c r="AOQ145" s="343"/>
      <c r="AOR145" s="343"/>
      <c r="AOS145" s="343"/>
      <c r="AOT145" s="343"/>
      <c r="AOU145" s="343"/>
      <c r="AOV145" s="343"/>
      <c r="AOW145" s="343"/>
      <c r="AOX145" s="343"/>
      <c r="AOY145" s="343"/>
      <c r="AOZ145" s="343"/>
      <c r="APA145" s="343"/>
      <c r="APB145" s="343"/>
      <c r="APC145" s="343"/>
      <c r="APD145" s="343"/>
      <c r="APE145" s="343"/>
      <c r="APF145" s="343"/>
      <c r="APG145" s="343"/>
      <c r="APH145" s="343"/>
      <c r="API145" s="343"/>
      <c r="APJ145" s="343"/>
      <c r="APK145" s="343"/>
      <c r="APL145" s="343"/>
      <c r="APM145" s="343"/>
      <c r="APN145" s="343"/>
      <c r="APO145" s="343"/>
      <c r="APP145" s="343"/>
      <c r="APQ145" s="343"/>
      <c r="APR145" s="343"/>
      <c r="APS145" s="343"/>
      <c r="APT145" s="343"/>
      <c r="APU145" s="343"/>
      <c r="APV145" s="343"/>
      <c r="APW145" s="343"/>
      <c r="APX145" s="343"/>
      <c r="APY145" s="343"/>
      <c r="APZ145" s="343"/>
      <c r="AQA145" s="343"/>
      <c r="AQB145" s="343"/>
      <c r="AQC145" s="343"/>
      <c r="AQD145" s="343"/>
      <c r="AQE145" s="343"/>
      <c r="AQF145" s="343"/>
      <c r="AQG145" s="343"/>
      <c r="AQH145" s="343"/>
      <c r="AQI145" s="343"/>
      <c r="AQJ145" s="343"/>
      <c r="AQK145" s="343"/>
      <c r="AQL145" s="343"/>
      <c r="AQM145" s="343"/>
      <c r="AQN145" s="343"/>
      <c r="AQO145" s="343"/>
      <c r="AQP145" s="343"/>
      <c r="AQQ145" s="343"/>
      <c r="AQR145" s="343"/>
      <c r="AQS145" s="343"/>
      <c r="AQT145" s="343"/>
      <c r="AQU145" s="343"/>
      <c r="AQV145" s="343"/>
      <c r="AQW145" s="343"/>
      <c r="AQX145" s="343"/>
      <c r="AQY145" s="343"/>
      <c r="AQZ145" s="343"/>
      <c r="ARA145" s="343"/>
      <c r="ARB145" s="343"/>
      <c r="ARC145" s="343"/>
      <c r="ARD145" s="343"/>
      <c r="ARE145" s="343"/>
      <c r="ARF145" s="343"/>
      <c r="ARG145" s="343"/>
      <c r="ARH145" s="343"/>
      <c r="ARI145" s="343"/>
      <c r="ARJ145" s="343"/>
      <c r="ARK145" s="343"/>
      <c r="ARL145" s="343"/>
      <c r="ARM145" s="343"/>
      <c r="ARN145" s="343"/>
      <c r="ARO145" s="343"/>
      <c r="ARP145" s="343"/>
      <c r="ARQ145" s="343"/>
      <c r="ARR145" s="343"/>
      <c r="ARS145" s="343"/>
      <c r="ART145" s="343"/>
      <c r="ARU145" s="343"/>
      <c r="ARV145" s="343"/>
      <c r="ARW145" s="343"/>
      <c r="ARX145" s="343"/>
      <c r="ARY145" s="343"/>
      <c r="ARZ145" s="343"/>
      <c r="ASA145" s="343"/>
      <c r="ASB145" s="343"/>
      <c r="ASC145" s="343"/>
      <c r="ASD145" s="343"/>
      <c r="ASE145" s="343"/>
      <c r="ASF145" s="343"/>
      <c r="ASG145" s="343"/>
      <c r="ASH145" s="343"/>
      <c r="ASI145" s="343"/>
      <c r="ASJ145" s="343"/>
      <c r="ASK145" s="343"/>
      <c r="ASL145" s="343"/>
      <c r="ASM145" s="343"/>
      <c r="ASN145" s="343"/>
      <c r="ASO145" s="343"/>
      <c r="ASP145" s="343"/>
      <c r="ASQ145" s="343"/>
      <c r="ASR145" s="343"/>
      <c r="ASS145" s="343"/>
      <c r="AST145" s="343"/>
      <c r="ASU145" s="343"/>
      <c r="ASV145" s="343"/>
      <c r="ASW145" s="343"/>
      <c r="ASX145" s="343"/>
      <c r="ASY145" s="343"/>
      <c r="ASZ145" s="343"/>
      <c r="ATA145" s="343"/>
      <c r="ATB145" s="343"/>
      <c r="ATC145" s="343"/>
      <c r="ATD145" s="343"/>
      <c r="ATE145" s="343"/>
      <c r="ATF145" s="343"/>
      <c r="ATG145" s="343"/>
      <c r="ATH145" s="343"/>
      <c r="ATI145" s="343"/>
      <c r="ATJ145" s="343"/>
      <c r="ATK145" s="343"/>
      <c r="ATL145" s="343"/>
      <c r="ATM145" s="343"/>
      <c r="ATN145" s="343"/>
      <c r="ATO145" s="343"/>
      <c r="ATP145" s="343"/>
      <c r="ATQ145" s="343"/>
      <c r="ATR145" s="343"/>
      <c r="ATS145" s="343"/>
      <c r="ATT145" s="343"/>
      <c r="ATU145" s="343"/>
      <c r="ATV145" s="343"/>
      <c r="ATW145" s="343"/>
      <c r="ATX145" s="343"/>
      <c r="ATY145" s="343"/>
      <c r="ATZ145" s="343"/>
      <c r="AUA145" s="343"/>
      <c r="AUB145" s="343"/>
      <c r="AUC145" s="343"/>
      <c r="AUD145" s="343"/>
      <c r="AUE145" s="343"/>
      <c r="AUF145" s="343"/>
      <c r="AUG145" s="343"/>
      <c r="AUH145" s="343"/>
      <c r="AUI145" s="343"/>
      <c r="AUJ145" s="343"/>
      <c r="AUK145" s="343"/>
      <c r="AUL145" s="343"/>
      <c r="AUM145" s="343"/>
      <c r="AUN145" s="343"/>
      <c r="AUO145" s="343"/>
      <c r="AUP145" s="343"/>
      <c r="AUQ145" s="343"/>
      <c r="AUR145" s="343"/>
      <c r="AUS145" s="343"/>
      <c r="AUT145" s="343"/>
      <c r="AUU145" s="343"/>
      <c r="AUV145" s="343"/>
      <c r="AUW145" s="343"/>
      <c r="AUX145" s="343"/>
      <c r="AUY145" s="343"/>
      <c r="AUZ145" s="343"/>
      <c r="AVA145" s="343"/>
      <c r="AVB145" s="343"/>
      <c r="AVC145" s="343"/>
      <c r="AVD145" s="343"/>
      <c r="AVE145" s="343"/>
      <c r="AVF145" s="343"/>
      <c r="AVG145" s="343"/>
      <c r="AVH145" s="343"/>
      <c r="AVI145" s="343"/>
      <c r="AVJ145" s="343"/>
      <c r="AVK145" s="343"/>
      <c r="AVL145" s="343"/>
      <c r="AVM145" s="343"/>
      <c r="AVN145" s="343"/>
      <c r="AVO145" s="343"/>
      <c r="AVP145" s="343"/>
      <c r="AVQ145" s="343"/>
      <c r="AVR145" s="343"/>
      <c r="AVS145" s="343"/>
      <c r="AVT145" s="343"/>
      <c r="AVU145" s="343"/>
      <c r="AVV145" s="343"/>
      <c r="AVW145" s="343"/>
      <c r="AVX145" s="343"/>
      <c r="AVY145" s="343"/>
      <c r="AVZ145" s="343"/>
      <c r="AWA145" s="343"/>
      <c r="AWB145" s="343"/>
      <c r="AWC145" s="343"/>
      <c r="AWD145" s="343"/>
      <c r="AWE145" s="343"/>
      <c r="AWF145" s="343"/>
      <c r="AWG145" s="343"/>
      <c r="AWH145" s="343"/>
      <c r="AWI145" s="343"/>
      <c r="AWJ145" s="343"/>
      <c r="AWK145" s="343"/>
      <c r="AWL145" s="343"/>
      <c r="AWM145" s="343"/>
      <c r="AWN145" s="343"/>
      <c r="AWO145" s="343"/>
      <c r="AWP145" s="343"/>
      <c r="AWQ145" s="343"/>
      <c r="AWR145" s="343"/>
      <c r="AWS145" s="343"/>
      <c r="AWT145" s="343"/>
      <c r="AWU145" s="343"/>
      <c r="AWV145" s="343"/>
      <c r="AWW145" s="343"/>
      <c r="AWX145" s="343"/>
      <c r="AWY145" s="343"/>
      <c r="AWZ145" s="343"/>
      <c r="AXA145" s="343"/>
      <c r="AXB145" s="343"/>
      <c r="AXC145" s="343"/>
      <c r="AXD145" s="343"/>
      <c r="AXE145" s="343"/>
      <c r="AXF145" s="343"/>
      <c r="AXG145" s="343"/>
      <c r="AXH145" s="343"/>
      <c r="AXI145" s="343"/>
      <c r="AXJ145" s="343"/>
      <c r="AXK145" s="343"/>
      <c r="AXL145" s="343"/>
      <c r="AXM145" s="343"/>
      <c r="AXN145" s="343"/>
      <c r="AXO145" s="343"/>
      <c r="AXP145" s="343"/>
      <c r="AXQ145" s="343"/>
      <c r="AXR145" s="343"/>
      <c r="AXS145" s="343"/>
      <c r="AXT145" s="343"/>
      <c r="AXU145" s="343"/>
      <c r="AXV145" s="343"/>
      <c r="AXW145" s="343"/>
      <c r="AXX145" s="343"/>
      <c r="AXY145" s="343"/>
      <c r="AXZ145" s="343"/>
      <c r="AYA145" s="343"/>
      <c r="AYB145" s="343"/>
      <c r="AYC145" s="343"/>
      <c r="AYD145" s="343"/>
      <c r="AYE145" s="343"/>
      <c r="AYF145" s="343"/>
      <c r="AYG145" s="343"/>
      <c r="AYH145" s="343"/>
      <c r="AYI145" s="343"/>
      <c r="AYJ145" s="343"/>
      <c r="AYK145" s="343"/>
      <c r="AYL145" s="343"/>
      <c r="AYM145" s="343"/>
      <c r="AYN145" s="343"/>
      <c r="AYO145" s="343"/>
      <c r="AYP145" s="343"/>
      <c r="AYQ145" s="343"/>
      <c r="AYR145" s="343"/>
      <c r="AYS145" s="343"/>
      <c r="AYT145" s="343"/>
      <c r="AYU145" s="343"/>
      <c r="AYV145" s="343"/>
      <c r="AYW145" s="343"/>
      <c r="AYX145" s="343"/>
      <c r="AYY145" s="343"/>
      <c r="AYZ145" s="343"/>
      <c r="AZA145" s="343"/>
      <c r="AZB145" s="343"/>
      <c r="AZC145" s="343"/>
      <c r="AZD145" s="343"/>
      <c r="AZE145" s="343"/>
      <c r="AZF145" s="343"/>
      <c r="AZG145" s="343"/>
      <c r="AZH145" s="343"/>
      <c r="AZI145" s="343"/>
      <c r="AZJ145" s="343"/>
      <c r="AZK145" s="343"/>
      <c r="AZL145" s="343"/>
      <c r="AZM145" s="343"/>
      <c r="AZN145" s="343"/>
      <c r="AZO145" s="343"/>
      <c r="AZP145" s="343"/>
      <c r="AZQ145" s="343"/>
      <c r="AZR145" s="343"/>
      <c r="AZS145" s="343"/>
      <c r="AZT145" s="343"/>
      <c r="AZU145" s="343"/>
      <c r="AZV145" s="343"/>
      <c r="AZW145" s="343"/>
      <c r="AZX145" s="343"/>
      <c r="AZY145" s="343"/>
      <c r="AZZ145" s="343"/>
      <c r="BAA145" s="343"/>
      <c r="BAB145" s="343"/>
      <c r="BAC145" s="343"/>
      <c r="BAD145" s="343"/>
      <c r="BAE145" s="343"/>
      <c r="BAF145" s="343"/>
      <c r="BAG145" s="343"/>
      <c r="BAH145" s="343"/>
      <c r="BAI145" s="343"/>
      <c r="BAJ145" s="343"/>
      <c r="BAK145" s="343"/>
      <c r="BAL145" s="343"/>
      <c r="BAM145" s="343"/>
      <c r="BAN145" s="343"/>
      <c r="BAO145" s="343"/>
      <c r="BAP145" s="343"/>
      <c r="BAQ145" s="343"/>
      <c r="BAR145" s="343"/>
      <c r="BAS145" s="343"/>
      <c r="BAT145" s="343"/>
      <c r="BAU145" s="343"/>
      <c r="BAV145" s="343"/>
      <c r="BAW145" s="343"/>
      <c r="BAX145" s="343"/>
      <c r="BAY145" s="343"/>
      <c r="BAZ145" s="343"/>
      <c r="BBA145" s="343"/>
      <c r="BBB145" s="343"/>
      <c r="BBC145" s="343"/>
      <c r="BBD145" s="343"/>
      <c r="BBE145" s="343"/>
      <c r="BBF145" s="343"/>
      <c r="BBG145" s="343"/>
      <c r="BBH145" s="343"/>
      <c r="BBI145" s="343"/>
      <c r="BBJ145" s="343"/>
      <c r="BBK145" s="343"/>
      <c r="BBL145" s="343"/>
      <c r="BBM145" s="343"/>
      <c r="BBN145" s="343"/>
      <c r="BBO145" s="343"/>
      <c r="BBP145" s="343"/>
      <c r="BBQ145" s="343"/>
      <c r="BBR145" s="343"/>
      <c r="BBS145" s="343"/>
      <c r="BBT145" s="343"/>
      <c r="BBU145" s="343"/>
      <c r="BBV145" s="343"/>
      <c r="BBW145" s="343"/>
      <c r="BBX145" s="343"/>
      <c r="BBY145" s="343"/>
      <c r="BBZ145" s="343"/>
      <c r="BCA145" s="343"/>
      <c r="BCB145" s="343"/>
      <c r="BCC145" s="343"/>
      <c r="BCD145" s="343"/>
      <c r="BCE145" s="343"/>
      <c r="BCF145" s="343"/>
      <c r="BCG145" s="343"/>
      <c r="BCH145" s="343"/>
      <c r="BCI145" s="343"/>
      <c r="BCJ145" s="343"/>
      <c r="BCK145" s="343"/>
      <c r="BCL145" s="343"/>
      <c r="BCM145" s="343"/>
      <c r="BCN145" s="343"/>
      <c r="BCO145" s="343"/>
      <c r="BCP145" s="343"/>
      <c r="BCQ145" s="343"/>
      <c r="BCR145" s="343"/>
      <c r="BCS145" s="343"/>
      <c r="BCT145" s="343"/>
      <c r="BCU145" s="343"/>
      <c r="BCV145" s="343"/>
      <c r="BCW145" s="343"/>
      <c r="BCX145" s="343"/>
      <c r="BCY145" s="343"/>
      <c r="BCZ145" s="343"/>
      <c r="BDA145" s="343"/>
      <c r="BDB145" s="343"/>
      <c r="BDC145" s="343"/>
      <c r="BDD145" s="343"/>
      <c r="BDE145" s="343"/>
      <c r="BDF145" s="343"/>
      <c r="BDG145" s="343"/>
      <c r="BDH145" s="343"/>
      <c r="BDI145" s="343"/>
      <c r="BDJ145" s="343"/>
      <c r="BDK145" s="343"/>
      <c r="BDL145" s="343"/>
      <c r="BDM145" s="343"/>
      <c r="BDN145" s="343"/>
      <c r="BDO145" s="343"/>
      <c r="BDP145" s="343"/>
      <c r="BDQ145" s="343"/>
      <c r="BDR145" s="343"/>
      <c r="BDS145" s="343"/>
      <c r="BDT145" s="343"/>
      <c r="BDU145" s="343"/>
      <c r="BDV145" s="343"/>
      <c r="BDW145" s="343"/>
      <c r="BDX145" s="343"/>
      <c r="BDY145" s="343"/>
      <c r="BDZ145" s="343"/>
      <c r="BEA145" s="343"/>
      <c r="BEB145" s="343"/>
      <c r="BEC145" s="343"/>
      <c r="BED145" s="343"/>
      <c r="BEE145" s="343"/>
      <c r="BEF145" s="343"/>
      <c r="BEG145" s="343"/>
      <c r="BEH145" s="343"/>
      <c r="BEI145" s="343"/>
      <c r="BEJ145" s="343"/>
      <c r="BEK145" s="343"/>
      <c r="BEL145" s="343"/>
      <c r="BEM145" s="343"/>
      <c r="BEN145" s="343"/>
      <c r="BEO145" s="343"/>
      <c r="BEP145" s="343"/>
      <c r="BEQ145" s="343"/>
      <c r="BER145" s="343"/>
      <c r="BES145" s="343"/>
      <c r="BET145" s="343"/>
      <c r="BEU145" s="343"/>
      <c r="BEV145" s="343"/>
      <c r="BEW145" s="343"/>
      <c r="BEX145" s="343"/>
      <c r="BEY145" s="343"/>
      <c r="BEZ145" s="343"/>
      <c r="BFA145" s="343"/>
      <c r="BFB145" s="343"/>
      <c r="BFC145" s="343"/>
      <c r="BFD145" s="343"/>
      <c r="BFE145" s="343"/>
      <c r="BFF145" s="343"/>
      <c r="BFG145" s="343"/>
      <c r="BFH145" s="343"/>
      <c r="BFI145" s="343"/>
      <c r="BFJ145" s="343"/>
      <c r="BFK145" s="343"/>
      <c r="BFL145" s="343"/>
      <c r="BFM145" s="343"/>
      <c r="BFN145" s="343"/>
      <c r="BFO145" s="343"/>
      <c r="BFP145" s="343"/>
      <c r="BFQ145" s="343"/>
      <c r="BFR145" s="343"/>
      <c r="BFS145" s="343"/>
      <c r="BFT145" s="343"/>
      <c r="BFU145" s="343"/>
      <c r="BFV145" s="343"/>
      <c r="BFW145" s="343"/>
      <c r="BFX145" s="343"/>
      <c r="BFY145" s="343"/>
      <c r="BFZ145" s="343"/>
      <c r="BGA145" s="343"/>
      <c r="BGB145" s="343"/>
      <c r="BGC145" s="343"/>
      <c r="BGD145" s="343"/>
      <c r="BGE145" s="343"/>
      <c r="BGF145" s="343"/>
      <c r="BGG145" s="343"/>
      <c r="BGH145" s="343"/>
      <c r="BGI145" s="343"/>
      <c r="BGJ145" s="343"/>
      <c r="BGK145" s="343"/>
      <c r="BGL145" s="343"/>
      <c r="BGM145" s="343"/>
      <c r="BGN145" s="343"/>
      <c r="BGO145" s="343"/>
      <c r="BGP145" s="343"/>
      <c r="BGQ145" s="343"/>
      <c r="BGR145" s="343"/>
      <c r="BGS145" s="343"/>
      <c r="BGT145" s="343"/>
      <c r="BGU145" s="343"/>
      <c r="BGV145" s="343"/>
      <c r="BGW145" s="343"/>
      <c r="BGX145" s="343"/>
      <c r="BGY145" s="343"/>
      <c r="BGZ145" s="343"/>
      <c r="BHA145" s="343"/>
      <c r="BHB145" s="343"/>
      <c r="BHC145" s="343"/>
      <c r="BHD145" s="343"/>
      <c r="BHE145" s="343"/>
      <c r="BHF145" s="343"/>
      <c r="BHG145" s="343"/>
      <c r="BHH145" s="343"/>
      <c r="BHI145" s="343"/>
      <c r="BHJ145" s="343"/>
      <c r="BHK145" s="343"/>
      <c r="BHL145" s="343"/>
      <c r="BHM145" s="343"/>
      <c r="BHN145" s="343"/>
      <c r="BHO145" s="343"/>
      <c r="BHP145" s="343"/>
      <c r="BHQ145" s="343"/>
      <c r="BHR145" s="343"/>
      <c r="BHS145" s="343"/>
      <c r="BHT145" s="343"/>
      <c r="BHU145" s="343"/>
      <c r="BHV145" s="343"/>
      <c r="BHW145" s="343"/>
      <c r="BHX145" s="343"/>
      <c r="BHY145" s="343"/>
      <c r="BHZ145" s="343"/>
      <c r="BIA145" s="343"/>
      <c r="BIB145" s="343"/>
      <c r="BIC145" s="343"/>
      <c r="BID145" s="343"/>
      <c r="BIE145" s="343"/>
      <c r="BIF145" s="343"/>
      <c r="BIG145" s="343"/>
      <c r="BIH145" s="343"/>
      <c r="BII145" s="343"/>
      <c r="BIJ145" s="343"/>
      <c r="BIK145" s="343"/>
      <c r="BIL145" s="343"/>
      <c r="BIM145" s="343"/>
      <c r="BIN145" s="343"/>
      <c r="BIO145" s="343"/>
      <c r="BIP145" s="343"/>
      <c r="BIQ145" s="343"/>
      <c r="BIR145" s="343"/>
      <c r="BIS145" s="343"/>
      <c r="BIT145" s="343"/>
      <c r="BIU145" s="343"/>
      <c r="BIV145" s="343"/>
      <c r="BIW145" s="343"/>
      <c r="BIX145" s="343"/>
      <c r="BIY145" s="343"/>
      <c r="BIZ145" s="343"/>
      <c r="BJA145" s="343"/>
      <c r="BJB145" s="343"/>
      <c r="BJC145" s="343"/>
      <c r="BJD145" s="343"/>
      <c r="BJE145" s="343"/>
      <c r="BJF145" s="343"/>
      <c r="BJG145" s="343"/>
      <c r="BJH145" s="343"/>
      <c r="BJI145" s="343"/>
      <c r="BJJ145" s="343"/>
      <c r="BJK145" s="343"/>
      <c r="BJL145" s="343"/>
      <c r="BJM145" s="343"/>
      <c r="BJN145" s="343"/>
      <c r="BJO145" s="343"/>
      <c r="BJP145" s="343"/>
      <c r="BJQ145" s="343"/>
      <c r="BJR145" s="343"/>
      <c r="BJS145" s="343"/>
      <c r="BJT145" s="343"/>
      <c r="BJU145" s="343"/>
      <c r="BJV145" s="343"/>
      <c r="BJW145" s="343"/>
      <c r="BJX145" s="343"/>
      <c r="BJY145" s="343"/>
      <c r="BJZ145" s="343"/>
      <c r="BKA145" s="343"/>
      <c r="BKB145" s="343"/>
      <c r="BKC145" s="343"/>
      <c r="BKD145" s="343"/>
      <c r="BKE145" s="343"/>
      <c r="BKF145" s="343"/>
      <c r="BKG145" s="343"/>
      <c r="BKH145" s="343"/>
      <c r="BKI145" s="343"/>
      <c r="BKJ145" s="343"/>
      <c r="BKK145" s="343"/>
      <c r="BKL145" s="343"/>
      <c r="BKM145" s="343"/>
      <c r="BKN145" s="343"/>
      <c r="BKO145" s="343"/>
      <c r="BKP145" s="343"/>
      <c r="BKQ145" s="343"/>
      <c r="BKR145" s="343"/>
      <c r="BKS145" s="343"/>
      <c r="BKT145" s="343"/>
      <c r="BKU145" s="343"/>
      <c r="BKV145" s="343"/>
      <c r="BKW145" s="343"/>
      <c r="BKX145" s="343"/>
      <c r="BKY145" s="343"/>
      <c r="BKZ145" s="343"/>
      <c r="BLA145" s="343"/>
      <c r="BLB145" s="343"/>
      <c r="BLC145" s="343"/>
      <c r="BLD145" s="343"/>
      <c r="BLE145" s="343"/>
      <c r="BLF145" s="343"/>
      <c r="BLG145" s="343"/>
      <c r="BLH145" s="343"/>
      <c r="BLI145" s="343"/>
      <c r="BLJ145" s="343"/>
      <c r="BLK145" s="343"/>
      <c r="BLL145" s="343"/>
      <c r="BLM145" s="343"/>
      <c r="BLN145" s="343"/>
      <c r="BLO145" s="343"/>
      <c r="BLP145" s="343"/>
      <c r="BLQ145" s="343"/>
      <c r="BLR145" s="343"/>
      <c r="BLS145" s="343"/>
      <c r="BLT145" s="343"/>
      <c r="BLU145" s="343"/>
      <c r="BLV145" s="343"/>
      <c r="BLW145" s="343"/>
      <c r="BLX145" s="343"/>
      <c r="BLY145" s="343"/>
      <c r="BLZ145" s="343"/>
      <c r="BMA145" s="343"/>
      <c r="BMB145" s="343"/>
      <c r="BMC145" s="343"/>
      <c r="BMD145" s="343"/>
      <c r="BME145" s="343"/>
      <c r="BMF145" s="343"/>
      <c r="BMG145" s="343"/>
      <c r="BMH145" s="343"/>
      <c r="BMI145" s="343"/>
      <c r="BMJ145" s="343"/>
      <c r="BMK145" s="343"/>
      <c r="BML145" s="343"/>
      <c r="BMM145" s="343"/>
      <c r="BMN145" s="343"/>
      <c r="BMO145" s="343"/>
      <c r="BMP145" s="343"/>
      <c r="BMQ145" s="343"/>
      <c r="BMR145" s="343"/>
      <c r="BMS145" s="343"/>
      <c r="BMT145" s="343"/>
      <c r="BMU145" s="343"/>
      <c r="BMV145" s="343"/>
      <c r="BMW145" s="343"/>
      <c r="BMX145" s="343"/>
      <c r="BMY145" s="343"/>
      <c r="BMZ145" s="343"/>
      <c r="BNA145" s="343"/>
      <c r="BNB145" s="343"/>
      <c r="BNC145" s="343"/>
      <c r="BND145" s="343"/>
      <c r="BNE145" s="343"/>
      <c r="BNF145" s="343"/>
      <c r="BNG145" s="343"/>
      <c r="BNH145" s="343"/>
      <c r="BNI145" s="343"/>
      <c r="BNJ145" s="343"/>
      <c r="BNK145" s="343"/>
      <c r="BNL145" s="343"/>
      <c r="BNM145" s="343"/>
      <c r="BNN145" s="343"/>
      <c r="BNO145" s="343"/>
      <c r="BNP145" s="343"/>
      <c r="BNQ145" s="343"/>
      <c r="BNR145" s="343"/>
      <c r="BNS145" s="343"/>
      <c r="BNT145" s="343"/>
      <c r="BNU145" s="343"/>
      <c r="BNV145" s="343"/>
      <c r="BNW145" s="343"/>
      <c r="BNX145" s="343"/>
      <c r="BNY145" s="343"/>
      <c r="BNZ145" s="343"/>
      <c r="BOA145" s="343"/>
      <c r="BOB145" s="343"/>
      <c r="BOC145" s="343"/>
      <c r="BOD145" s="343"/>
      <c r="BOE145" s="343"/>
      <c r="BOF145" s="343"/>
      <c r="BOG145" s="343"/>
      <c r="BOH145" s="343"/>
      <c r="BOI145" s="343"/>
      <c r="BOJ145" s="343"/>
      <c r="BOK145" s="343"/>
      <c r="BOL145" s="343"/>
      <c r="BOM145" s="343"/>
      <c r="BON145" s="343"/>
      <c r="BOO145" s="343"/>
      <c r="BOP145" s="343"/>
      <c r="BOQ145" s="343"/>
      <c r="BOR145" s="343"/>
      <c r="BOS145" s="343"/>
      <c r="BOT145" s="343"/>
      <c r="BOU145" s="343"/>
      <c r="BOV145" s="343"/>
      <c r="BOW145" s="343"/>
      <c r="BOX145" s="343"/>
      <c r="BOY145" s="343"/>
      <c r="BOZ145" s="343"/>
      <c r="BPA145" s="343"/>
      <c r="BPB145" s="343"/>
      <c r="BPC145" s="343"/>
      <c r="BPD145" s="343"/>
      <c r="BPE145" s="343"/>
      <c r="BPF145" s="343"/>
      <c r="BPG145" s="343"/>
      <c r="BPH145" s="343"/>
      <c r="BPI145" s="343"/>
      <c r="BPJ145" s="343"/>
      <c r="BPK145" s="343"/>
      <c r="BPL145" s="343"/>
      <c r="BPM145" s="343"/>
      <c r="BPN145" s="343"/>
      <c r="BPO145" s="343"/>
      <c r="BPP145" s="343"/>
      <c r="BPQ145" s="343"/>
      <c r="BPR145" s="343"/>
      <c r="BPS145" s="343"/>
      <c r="BPT145" s="343"/>
      <c r="BPU145" s="343"/>
      <c r="BPV145" s="343"/>
      <c r="BPW145" s="343"/>
      <c r="BPX145" s="343"/>
      <c r="BPY145" s="343"/>
      <c r="BPZ145" s="343"/>
      <c r="BQA145" s="343"/>
      <c r="BQB145" s="343"/>
      <c r="BQC145" s="343"/>
      <c r="BQD145" s="343"/>
      <c r="BQE145" s="343"/>
      <c r="BQF145" s="343"/>
      <c r="BQG145" s="343"/>
      <c r="BQH145" s="343"/>
      <c r="BQI145" s="343"/>
      <c r="BQJ145" s="343"/>
      <c r="BQK145" s="343"/>
      <c r="BQL145" s="343"/>
      <c r="BQM145" s="343"/>
      <c r="BQN145" s="343"/>
      <c r="BQO145" s="343"/>
      <c r="BQP145" s="343"/>
      <c r="BQQ145" s="343"/>
      <c r="BQR145" s="343"/>
      <c r="BQS145" s="343"/>
      <c r="BQT145" s="343"/>
      <c r="BQU145" s="343"/>
      <c r="BQV145" s="343"/>
      <c r="BQW145" s="343"/>
      <c r="BQX145" s="343"/>
      <c r="BQY145" s="343"/>
      <c r="BQZ145" s="343"/>
      <c r="BRA145" s="343"/>
      <c r="BRB145" s="343"/>
      <c r="BRC145" s="343"/>
      <c r="BRD145" s="343"/>
      <c r="BRE145" s="343"/>
      <c r="BRF145" s="343"/>
      <c r="BRG145" s="343"/>
      <c r="BRH145" s="343"/>
      <c r="BRI145" s="343"/>
      <c r="BRJ145" s="343"/>
      <c r="BRK145" s="343"/>
      <c r="BRL145" s="343"/>
      <c r="BRM145" s="343"/>
      <c r="BRN145" s="343"/>
      <c r="BRO145" s="343"/>
      <c r="BRP145" s="343"/>
      <c r="BRQ145" s="343"/>
      <c r="BRR145" s="343"/>
      <c r="BRS145" s="343"/>
      <c r="BRT145" s="343"/>
      <c r="BRU145" s="343"/>
      <c r="BRV145" s="343"/>
      <c r="BRW145" s="343"/>
      <c r="BRX145" s="343"/>
      <c r="BRY145" s="343"/>
      <c r="BRZ145" s="343"/>
      <c r="BSA145" s="343"/>
      <c r="BSB145" s="343"/>
      <c r="BSC145" s="343"/>
      <c r="BSD145" s="343"/>
      <c r="BSE145" s="343"/>
      <c r="BSF145" s="343"/>
      <c r="BSG145" s="343"/>
      <c r="BSH145" s="343"/>
      <c r="BSI145" s="343"/>
      <c r="BSJ145" s="343"/>
      <c r="BSK145" s="343"/>
      <c r="BSL145" s="343"/>
      <c r="BSM145" s="343"/>
      <c r="BSN145" s="343"/>
      <c r="BSO145" s="343"/>
      <c r="BSP145" s="343"/>
      <c r="BSQ145" s="343"/>
      <c r="BSR145" s="343"/>
      <c r="BSS145" s="343"/>
      <c r="BST145" s="343"/>
      <c r="BSU145" s="343"/>
      <c r="BSV145" s="343"/>
      <c r="BSW145" s="343"/>
      <c r="BSX145" s="343"/>
      <c r="BSY145" s="343"/>
      <c r="BSZ145" s="343"/>
      <c r="BTA145" s="343"/>
      <c r="BTB145" s="343"/>
      <c r="BTC145" s="343"/>
      <c r="BTD145" s="343"/>
      <c r="BTE145" s="343"/>
      <c r="BTF145" s="343"/>
      <c r="BTG145" s="343"/>
      <c r="BTH145" s="343"/>
      <c r="BTI145" s="343"/>
      <c r="BTJ145" s="343"/>
      <c r="BTK145" s="343"/>
      <c r="BTL145" s="343"/>
      <c r="BTM145" s="343"/>
      <c r="BTN145" s="343"/>
      <c r="BTO145" s="343"/>
      <c r="BTP145" s="343"/>
      <c r="BTQ145" s="343"/>
      <c r="BTR145" s="343"/>
      <c r="BTS145" s="343"/>
      <c r="BTT145" s="343"/>
      <c r="BTU145" s="343"/>
      <c r="BTV145" s="343"/>
      <c r="BTW145" s="343"/>
      <c r="BTX145" s="343"/>
      <c r="BTY145" s="343"/>
      <c r="BTZ145" s="343"/>
      <c r="BUA145" s="343"/>
      <c r="BUB145" s="343"/>
      <c r="BUC145" s="343"/>
      <c r="BUD145" s="343"/>
      <c r="BUE145" s="343"/>
      <c r="BUF145" s="343"/>
      <c r="BUG145" s="343"/>
      <c r="BUH145" s="343"/>
      <c r="BUI145" s="343"/>
      <c r="BUJ145" s="343"/>
      <c r="BUK145" s="343"/>
      <c r="BUL145" s="343"/>
      <c r="BUM145" s="343"/>
      <c r="BUN145" s="343"/>
      <c r="BUO145" s="343"/>
      <c r="BUP145" s="343"/>
      <c r="BUQ145" s="343"/>
      <c r="BUR145" s="343"/>
      <c r="BUS145" s="343"/>
      <c r="BUT145" s="343"/>
      <c r="BUU145" s="343"/>
      <c r="BUV145" s="343"/>
      <c r="BUW145" s="343"/>
      <c r="BUX145" s="343"/>
      <c r="BUY145" s="343"/>
      <c r="BUZ145" s="343"/>
      <c r="BVA145" s="343"/>
      <c r="BVB145" s="343"/>
      <c r="BVC145" s="343"/>
      <c r="BVD145" s="343"/>
      <c r="BVE145" s="343"/>
      <c r="BVF145" s="343"/>
      <c r="BVG145" s="343"/>
      <c r="BVH145" s="343"/>
      <c r="BVI145" s="343"/>
      <c r="BVJ145" s="343"/>
      <c r="BVK145" s="343"/>
      <c r="BVL145" s="343"/>
      <c r="BVM145" s="343"/>
      <c r="BVN145" s="343"/>
      <c r="BVO145" s="343"/>
      <c r="BVP145" s="343"/>
      <c r="BVQ145" s="343"/>
      <c r="BVR145" s="343"/>
      <c r="BVS145" s="343"/>
      <c r="BVT145" s="343"/>
      <c r="BVU145" s="343"/>
      <c r="BVV145" s="343"/>
      <c r="BVW145" s="343"/>
      <c r="BVX145" s="343"/>
      <c r="BVY145" s="343"/>
      <c r="BVZ145" s="343"/>
      <c r="BWA145" s="343"/>
      <c r="BWB145" s="343"/>
      <c r="BWC145" s="343"/>
      <c r="BWD145" s="343"/>
      <c r="BWE145" s="343"/>
      <c r="BWF145" s="343"/>
      <c r="BWG145" s="343"/>
      <c r="BWH145" s="343"/>
      <c r="BWI145" s="343"/>
      <c r="BWJ145" s="343"/>
      <c r="BWK145" s="343"/>
      <c r="BWL145" s="343"/>
      <c r="BWM145" s="343"/>
      <c r="BWN145" s="343"/>
      <c r="BWO145" s="343"/>
      <c r="BWP145" s="343"/>
      <c r="BWQ145" s="343"/>
      <c r="BWR145" s="343"/>
      <c r="BWS145" s="343"/>
      <c r="BWT145" s="343"/>
      <c r="BWU145" s="343"/>
      <c r="BWV145" s="343"/>
      <c r="BWW145" s="343"/>
      <c r="BWX145" s="343"/>
      <c r="BWY145" s="343"/>
      <c r="BWZ145" s="343"/>
      <c r="BXA145" s="343"/>
      <c r="BXB145" s="343"/>
      <c r="BXC145" s="343"/>
      <c r="BXD145" s="343"/>
      <c r="BXE145" s="343"/>
      <c r="BXF145" s="343"/>
      <c r="BXG145" s="343"/>
      <c r="BXH145" s="343"/>
      <c r="BXI145" s="343"/>
      <c r="BXJ145" s="343"/>
      <c r="BXK145" s="343"/>
      <c r="BXL145" s="343"/>
      <c r="BXM145" s="343"/>
      <c r="BXN145" s="343"/>
      <c r="BXO145" s="343"/>
      <c r="BXP145" s="343"/>
      <c r="BXQ145" s="343"/>
      <c r="BXR145" s="343"/>
      <c r="BXS145" s="343"/>
      <c r="BXT145" s="343"/>
      <c r="BXU145" s="343"/>
      <c r="BXV145" s="343"/>
      <c r="BXW145" s="343"/>
      <c r="BXX145" s="343"/>
      <c r="BXY145" s="343"/>
      <c r="BXZ145" s="343"/>
      <c r="BYA145" s="343"/>
      <c r="BYB145" s="343"/>
      <c r="BYC145" s="343"/>
      <c r="BYD145" s="343"/>
      <c r="BYE145" s="343"/>
      <c r="BYF145" s="343"/>
      <c r="BYG145" s="343"/>
      <c r="BYH145" s="343"/>
      <c r="BYI145" s="343"/>
      <c r="BYJ145" s="343"/>
      <c r="BYK145" s="343"/>
      <c r="BYL145" s="343"/>
      <c r="BYM145" s="343"/>
      <c r="BYN145" s="343"/>
      <c r="BYO145" s="343"/>
      <c r="BYP145" s="343"/>
      <c r="BYQ145" s="343"/>
      <c r="BYR145" s="343"/>
      <c r="BYS145" s="343"/>
      <c r="BYT145" s="343"/>
      <c r="BYU145" s="343"/>
      <c r="BYV145" s="343"/>
      <c r="BYW145" s="343"/>
      <c r="BYX145" s="343"/>
      <c r="BYY145" s="343"/>
      <c r="BYZ145" s="343"/>
      <c r="BZA145" s="343"/>
      <c r="BZB145" s="343"/>
      <c r="BZC145" s="343"/>
      <c r="BZD145" s="343"/>
      <c r="BZE145" s="343"/>
      <c r="BZF145" s="343"/>
      <c r="BZG145" s="343"/>
      <c r="BZH145" s="343"/>
      <c r="BZI145" s="343"/>
      <c r="BZJ145" s="343"/>
      <c r="BZK145" s="343"/>
      <c r="BZL145" s="343"/>
      <c r="BZM145" s="343"/>
      <c r="BZN145" s="343"/>
      <c r="BZO145" s="343"/>
      <c r="BZP145" s="343"/>
      <c r="BZQ145" s="343"/>
      <c r="BZR145" s="343"/>
      <c r="BZS145" s="343"/>
      <c r="BZT145" s="343"/>
      <c r="BZU145" s="343"/>
      <c r="BZV145" s="343"/>
      <c r="BZW145" s="343"/>
      <c r="BZX145" s="343"/>
      <c r="BZY145" s="343"/>
      <c r="BZZ145" s="343"/>
      <c r="CAA145" s="343"/>
      <c r="CAB145" s="343"/>
      <c r="CAC145" s="343"/>
      <c r="CAD145" s="343"/>
      <c r="CAE145" s="343"/>
      <c r="CAF145" s="343"/>
      <c r="CAG145" s="343"/>
      <c r="CAH145" s="343"/>
      <c r="CAI145" s="343"/>
      <c r="CAJ145" s="343"/>
      <c r="CAK145" s="343"/>
      <c r="CAL145" s="343"/>
      <c r="CAM145" s="343"/>
      <c r="CAN145" s="343"/>
      <c r="CAO145" s="343"/>
      <c r="CAP145" s="343"/>
      <c r="CAQ145" s="343"/>
      <c r="CAR145" s="343"/>
      <c r="CAS145" s="343"/>
      <c r="CAT145" s="343"/>
      <c r="CAU145" s="343"/>
      <c r="CAV145" s="343"/>
      <c r="CAW145" s="343"/>
      <c r="CAX145" s="343"/>
      <c r="CAY145" s="343"/>
      <c r="CAZ145" s="343"/>
      <c r="CBA145" s="343"/>
      <c r="CBB145" s="343"/>
      <c r="CBC145" s="343"/>
      <c r="CBD145" s="343"/>
      <c r="CBE145" s="343"/>
      <c r="CBF145" s="343"/>
      <c r="CBG145" s="343"/>
      <c r="CBH145" s="343"/>
      <c r="CBI145" s="343"/>
      <c r="CBJ145" s="343"/>
      <c r="CBK145" s="343"/>
      <c r="CBL145" s="343"/>
      <c r="CBM145" s="343"/>
      <c r="CBN145" s="343"/>
      <c r="CBO145" s="343"/>
      <c r="CBP145" s="343"/>
      <c r="CBQ145" s="343"/>
      <c r="CBR145" s="343"/>
      <c r="CBS145" s="343"/>
      <c r="CBT145" s="343"/>
      <c r="CBU145" s="343"/>
      <c r="CBV145" s="343"/>
      <c r="CBW145" s="343"/>
      <c r="CBX145" s="343"/>
      <c r="CBY145" s="343"/>
      <c r="CBZ145" s="343"/>
      <c r="CCA145" s="343"/>
      <c r="CCB145" s="343"/>
      <c r="CCC145" s="343"/>
      <c r="CCD145" s="343"/>
      <c r="CCE145" s="343"/>
      <c r="CCF145" s="343"/>
      <c r="CCG145" s="343"/>
      <c r="CCH145" s="343"/>
      <c r="CCI145" s="343"/>
      <c r="CCJ145" s="343"/>
      <c r="CCK145" s="343"/>
      <c r="CCL145" s="343"/>
      <c r="CCM145" s="343"/>
      <c r="CCN145" s="343"/>
      <c r="CCO145" s="343"/>
      <c r="CCP145" s="343"/>
      <c r="CCQ145" s="343"/>
      <c r="CCR145" s="343"/>
      <c r="CCS145" s="343"/>
      <c r="CCT145" s="343"/>
      <c r="CCU145" s="343"/>
      <c r="CCV145" s="343"/>
      <c r="CCW145" s="343"/>
      <c r="CCX145" s="343"/>
      <c r="CCY145" s="343"/>
      <c r="CCZ145" s="343"/>
      <c r="CDA145" s="343"/>
      <c r="CDB145" s="343"/>
      <c r="CDC145" s="343"/>
      <c r="CDD145" s="343"/>
      <c r="CDE145" s="343"/>
      <c r="CDF145" s="343"/>
      <c r="CDG145" s="343"/>
      <c r="CDH145" s="343"/>
      <c r="CDI145" s="343"/>
      <c r="CDJ145" s="343"/>
      <c r="CDK145" s="343"/>
      <c r="CDL145" s="343"/>
      <c r="CDM145" s="343"/>
      <c r="CDN145" s="343"/>
      <c r="CDO145" s="343"/>
      <c r="CDP145" s="343"/>
      <c r="CDQ145" s="343"/>
      <c r="CDR145" s="343"/>
      <c r="CDS145" s="343"/>
      <c r="CDT145" s="343"/>
      <c r="CDU145" s="343"/>
      <c r="CDV145" s="343"/>
      <c r="CDW145" s="343"/>
      <c r="CDX145" s="343"/>
      <c r="CDY145" s="343"/>
      <c r="CDZ145" s="343"/>
      <c r="CEA145" s="343"/>
      <c r="CEB145" s="343"/>
      <c r="CEC145" s="343"/>
      <c r="CED145" s="343"/>
      <c r="CEE145" s="343"/>
      <c r="CEF145" s="343"/>
      <c r="CEG145" s="343"/>
      <c r="CEH145" s="343"/>
      <c r="CEI145" s="343"/>
      <c r="CEJ145" s="343"/>
      <c r="CEK145" s="343"/>
      <c r="CEL145" s="343"/>
      <c r="CEM145" s="343"/>
      <c r="CEN145" s="343"/>
      <c r="CEO145" s="343"/>
      <c r="CEP145" s="343"/>
      <c r="CEQ145" s="343"/>
      <c r="CER145" s="343"/>
      <c r="CES145" s="343"/>
      <c r="CET145" s="343"/>
      <c r="CEU145" s="343"/>
      <c r="CEV145" s="343"/>
      <c r="CEW145" s="343"/>
      <c r="CEX145" s="343"/>
      <c r="CEY145" s="343"/>
      <c r="CEZ145" s="343"/>
      <c r="CFA145" s="343"/>
      <c r="CFB145" s="343"/>
      <c r="CFC145" s="343"/>
      <c r="CFD145" s="343"/>
      <c r="CFE145" s="343"/>
      <c r="CFF145" s="343"/>
      <c r="CFG145" s="343"/>
      <c r="CFH145" s="343"/>
      <c r="CFI145" s="343"/>
      <c r="CFJ145" s="343"/>
      <c r="CFK145" s="343"/>
      <c r="CFL145" s="343"/>
      <c r="CFM145" s="343"/>
      <c r="CFN145" s="343"/>
      <c r="CFO145" s="343"/>
      <c r="CFP145" s="343"/>
      <c r="CFQ145" s="343"/>
      <c r="CFR145" s="343"/>
      <c r="CFS145" s="343"/>
      <c r="CFT145" s="343"/>
      <c r="CFU145" s="343"/>
      <c r="CFV145" s="343"/>
      <c r="CFW145" s="343"/>
      <c r="CFX145" s="343"/>
      <c r="CFY145" s="343"/>
      <c r="CFZ145" s="343"/>
      <c r="CGA145" s="343"/>
      <c r="CGB145" s="343"/>
      <c r="CGC145" s="343"/>
      <c r="CGD145" s="343"/>
      <c r="CGE145" s="343"/>
      <c r="CGF145" s="343"/>
      <c r="CGG145" s="343"/>
      <c r="CGH145" s="343"/>
      <c r="CGI145" s="343"/>
      <c r="CGJ145" s="343"/>
      <c r="CGK145" s="343"/>
      <c r="CGL145" s="343"/>
      <c r="CGM145" s="343"/>
      <c r="CGN145" s="343"/>
      <c r="CGO145" s="343"/>
      <c r="CGP145" s="343"/>
      <c r="CGQ145" s="343"/>
      <c r="CGR145" s="343"/>
      <c r="CGS145" s="343"/>
      <c r="CGT145" s="343"/>
      <c r="CGU145" s="343"/>
      <c r="CGV145" s="343"/>
      <c r="CGW145" s="343"/>
      <c r="CGX145" s="343"/>
      <c r="CGY145" s="343"/>
      <c r="CGZ145" s="343"/>
      <c r="CHA145" s="343"/>
      <c r="CHB145" s="343"/>
      <c r="CHC145" s="343"/>
      <c r="CHD145" s="343"/>
      <c r="CHE145" s="343"/>
      <c r="CHF145" s="343"/>
      <c r="CHG145" s="343"/>
      <c r="CHH145" s="343"/>
      <c r="CHI145" s="343"/>
      <c r="CHJ145" s="343"/>
      <c r="CHK145" s="343"/>
      <c r="CHL145" s="343"/>
      <c r="CHM145" s="343"/>
      <c r="CHN145" s="343"/>
      <c r="CHO145" s="343"/>
      <c r="CHP145" s="343"/>
      <c r="CHQ145" s="343"/>
      <c r="CHR145" s="343"/>
      <c r="CHS145" s="343"/>
      <c r="CHT145" s="343"/>
      <c r="CHU145" s="343"/>
      <c r="CHV145" s="343"/>
      <c r="CHW145" s="343"/>
      <c r="CHX145" s="343"/>
      <c r="CHY145" s="343"/>
      <c r="CHZ145" s="343"/>
      <c r="CIA145" s="343"/>
      <c r="CIB145" s="343"/>
      <c r="CIC145" s="343"/>
      <c r="CID145" s="343"/>
      <c r="CIE145" s="343"/>
      <c r="CIF145" s="343"/>
      <c r="CIG145" s="343"/>
      <c r="CIH145" s="343"/>
      <c r="CII145" s="343"/>
      <c r="CIJ145" s="343"/>
      <c r="CIK145" s="343"/>
      <c r="CIL145" s="343"/>
      <c r="CIM145" s="343"/>
      <c r="CIN145" s="343"/>
      <c r="CIO145" s="343"/>
      <c r="CIP145" s="343"/>
      <c r="CIQ145" s="343"/>
      <c r="CIR145" s="343"/>
      <c r="CIS145" s="343"/>
      <c r="CIT145" s="343"/>
      <c r="CIU145" s="343"/>
      <c r="CIV145" s="343"/>
      <c r="CIW145" s="343"/>
      <c r="CIX145" s="343"/>
      <c r="CIY145" s="343"/>
      <c r="CIZ145" s="343"/>
      <c r="CJA145" s="343"/>
      <c r="CJB145" s="343"/>
      <c r="CJC145" s="343"/>
      <c r="CJD145" s="343"/>
      <c r="CJE145" s="343"/>
      <c r="CJF145" s="343"/>
      <c r="CJG145" s="343"/>
      <c r="CJH145" s="343"/>
      <c r="CJI145" s="343"/>
      <c r="CJJ145" s="343"/>
      <c r="CJK145" s="343"/>
      <c r="CJL145" s="343"/>
      <c r="CJM145" s="343"/>
      <c r="CJN145" s="343"/>
      <c r="CJO145" s="343"/>
      <c r="CJP145" s="343"/>
      <c r="CJQ145" s="343"/>
      <c r="CJR145" s="343"/>
      <c r="CJS145" s="343"/>
      <c r="CJT145" s="343"/>
      <c r="CJU145" s="343"/>
      <c r="CJV145" s="343"/>
      <c r="CJW145" s="343"/>
      <c r="CJX145" s="343"/>
      <c r="CJY145" s="343"/>
      <c r="CJZ145" s="343"/>
      <c r="CKA145" s="343"/>
      <c r="CKB145" s="343"/>
      <c r="CKC145" s="343"/>
      <c r="CKD145" s="343"/>
      <c r="CKE145" s="343"/>
      <c r="CKF145" s="343"/>
      <c r="CKG145" s="343"/>
      <c r="CKH145" s="343"/>
      <c r="CKI145" s="343"/>
      <c r="CKJ145" s="343"/>
      <c r="CKK145" s="343"/>
      <c r="CKL145" s="343"/>
      <c r="CKM145" s="343"/>
      <c r="CKN145" s="343"/>
      <c r="CKO145" s="343"/>
      <c r="CKP145" s="343"/>
      <c r="CKQ145" s="343"/>
      <c r="CKR145" s="343"/>
      <c r="CKS145" s="343"/>
      <c r="CKT145" s="343"/>
      <c r="CKU145" s="343"/>
      <c r="CKV145" s="343"/>
      <c r="CKW145" s="343"/>
      <c r="CKX145" s="343"/>
      <c r="CKY145" s="343"/>
      <c r="CKZ145" s="343"/>
      <c r="CLA145" s="343"/>
      <c r="CLB145" s="343"/>
      <c r="CLC145" s="343"/>
      <c r="CLD145" s="343"/>
      <c r="CLE145" s="343"/>
      <c r="CLF145" s="343"/>
      <c r="CLG145" s="343"/>
      <c r="CLH145" s="343"/>
      <c r="CLI145" s="343"/>
      <c r="CLJ145" s="343"/>
      <c r="CLK145" s="343"/>
      <c r="CLL145" s="343"/>
      <c r="CLM145" s="343"/>
      <c r="CLN145" s="343"/>
      <c r="CLO145" s="343"/>
      <c r="CLP145" s="343"/>
      <c r="CLQ145" s="343"/>
      <c r="CLR145" s="343"/>
      <c r="CLS145" s="343"/>
      <c r="CLT145" s="343"/>
      <c r="CLU145" s="343"/>
      <c r="CLV145" s="343"/>
      <c r="CLW145" s="343"/>
      <c r="CLX145" s="343"/>
      <c r="CLY145" s="343"/>
      <c r="CLZ145" s="343"/>
      <c r="CMA145" s="343"/>
      <c r="CMB145" s="343"/>
      <c r="CMC145" s="343"/>
      <c r="CMD145" s="343"/>
      <c r="CME145" s="343"/>
      <c r="CMF145" s="343"/>
      <c r="CMG145" s="343"/>
      <c r="CMH145" s="343"/>
      <c r="CMI145" s="343"/>
      <c r="CMJ145" s="343"/>
      <c r="CMK145" s="343"/>
      <c r="CML145" s="343"/>
      <c r="CMM145" s="343"/>
      <c r="CMN145" s="343"/>
      <c r="CMO145" s="343"/>
      <c r="CMP145" s="343"/>
      <c r="CMQ145" s="343"/>
      <c r="CMR145" s="343"/>
      <c r="CMS145" s="343"/>
      <c r="CMT145" s="343"/>
      <c r="CMU145" s="343"/>
      <c r="CMV145" s="343"/>
      <c r="CMW145" s="343"/>
      <c r="CMX145" s="343"/>
      <c r="CMY145" s="343"/>
      <c r="CMZ145" s="343"/>
      <c r="CNA145" s="343"/>
      <c r="CNB145" s="343"/>
      <c r="CNC145" s="343"/>
      <c r="CND145" s="343"/>
      <c r="CNE145" s="343"/>
      <c r="CNF145" s="343"/>
      <c r="CNG145" s="343"/>
      <c r="CNH145" s="343"/>
      <c r="CNI145" s="343"/>
      <c r="CNJ145" s="343"/>
      <c r="CNK145" s="343"/>
      <c r="CNL145" s="343"/>
      <c r="CNM145" s="343"/>
      <c r="CNN145" s="343"/>
      <c r="CNO145" s="343"/>
      <c r="CNP145" s="343"/>
      <c r="CNQ145" s="343"/>
      <c r="CNR145" s="343"/>
      <c r="CNS145" s="343"/>
      <c r="CNT145" s="343"/>
      <c r="CNU145" s="343"/>
      <c r="CNV145" s="343"/>
      <c r="CNW145" s="343"/>
      <c r="CNX145" s="343"/>
      <c r="CNY145" s="343"/>
      <c r="CNZ145" s="343"/>
      <c r="COA145" s="343"/>
      <c r="COB145" s="343"/>
      <c r="COC145" s="343"/>
      <c r="COD145" s="343"/>
      <c r="COE145" s="343"/>
      <c r="COF145" s="343"/>
      <c r="COG145" s="343"/>
      <c r="COH145" s="343"/>
      <c r="COI145" s="343"/>
      <c r="COJ145" s="343"/>
      <c r="COK145" s="343"/>
      <c r="COL145" s="343"/>
      <c r="COM145" s="343"/>
      <c r="CON145" s="343"/>
      <c r="COO145" s="343"/>
      <c r="COP145" s="343"/>
      <c r="COQ145" s="343"/>
      <c r="COR145" s="343"/>
      <c r="COS145" s="343"/>
      <c r="COT145" s="343"/>
      <c r="COU145" s="343"/>
      <c r="COV145" s="343"/>
      <c r="COW145" s="343"/>
      <c r="COX145" s="343"/>
      <c r="COY145" s="343"/>
      <c r="COZ145" s="343"/>
      <c r="CPA145" s="343"/>
      <c r="CPB145" s="343"/>
      <c r="CPC145" s="343"/>
      <c r="CPD145" s="343"/>
      <c r="CPE145" s="343"/>
      <c r="CPF145" s="343"/>
      <c r="CPG145" s="343"/>
      <c r="CPH145" s="343"/>
      <c r="CPI145" s="343"/>
      <c r="CPJ145" s="343"/>
      <c r="CPK145" s="343"/>
      <c r="CPL145" s="343"/>
      <c r="CPM145" s="343"/>
      <c r="CPN145" s="343"/>
      <c r="CPO145" s="343"/>
      <c r="CPP145" s="343"/>
      <c r="CPQ145" s="343"/>
      <c r="CPR145" s="343"/>
      <c r="CPS145" s="343"/>
      <c r="CPT145" s="343"/>
      <c r="CPU145" s="343"/>
      <c r="CPV145" s="343"/>
      <c r="CPW145" s="343"/>
      <c r="CPX145" s="343"/>
      <c r="CPY145" s="343"/>
      <c r="CPZ145" s="343"/>
      <c r="CQA145" s="343"/>
      <c r="CQB145" s="343"/>
      <c r="CQC145" s="343"/>
      <c r="CQD145" s="343"/>
      <c r="CQE145" s="343"/>
      <c r="CQF145" s="343"/>
      <c r="CQG145" s="343"/>
      <c r="CQH145" s="343"/>
      <c r="CQI145" s="343"/>
      <c r="CQJ145" s="343"/>
      <c r="CQK145" s="343"/>
      <c r="CQL145" s="343"/>
      <c r="CQM145" s="343"/>
      <c r="CQN145" s="343"/>
      <c r="CQO145" s="343"/>
      <c r="CQP145" s="343"/>
      <c r="CQQ145" s="343"/>
      <c r="CQR145" s="343"/>
      <c r="CQS145" s="343"/>
      <c r="CQT145" s="343"/>
      <c r="CQU145" s="343"/>
      <c r="CQV145" s="343"/>
      <c r="CQW145" s="343"/>
      <c r="CQX145" s="343"/>
      <c r="CQY145" s="343"/>
      <c r="CQZ145" s="343"/>
      <c r="CRA145" s="343"/>
      <c r="CRB145" s="343"/>
      <c r="CRC145" s="343"/>
      <c r="CRD145" s="343"/>
      <c r="CRE145" s="343"/>
      <c r="CRF145" s="343"/>
      <c r="CRG145" s="343"/>
      <c r="CRH145" s="343"/>
      <c r="CRI145" s="343"/>
      <c r="CRJ145" s="343"/>
      <c r="CRK145" s="343"/>
      <c r="CRL145" s="343"/>
      <c r="CRM145" s="343"/>
      <c r="CRN145" s="343"/>
      <c r="CRO145" s="343"/>
      <c r="CRP145" s="343"/>
      <c r="CRQ145" s="343"/>
      <c r="CRR145" s="343"/>
      <c r="CRS145" s="343"/>
      <c r="CRT145" s="343"/>
      <c r="CRU145" s="343"/>
      <c r="CRV145" s="343"/>
      <c r="CRW145" s="343"/>
      <c r="CRX145" s="343"/>
      <c r="CRY145" s="343"/>
      <c r="CRZ145" s="343"/>
      <c r="CSA145" s="343"/>
      <c r="CSB145" s="343"/>
      <c r="CSC145" s="343"/>
      <c r="CSD145" s="343"/>
      <c r="CSE145" s="343"/>
      <c r="CSF145" s="343"/>
      <c r="CSG145" s="343"/>
      <c r="CSH145" s="343"/>
      <c r="CSI145" s="343"/>
      <c r="CSJ145" s="343"/>
      <c r="CSK145" s="343"/>
      <c r="CSL145" s="343"/>
      <c r="CSM145" s="343"/>
      <c r="CSN145" s="343"/>
      <c r="CSO145" s="343"/>
      <c r="CSP145" s="343"/>
      <c r="CSQ145" s="343"/>
      <c r="CSR145" s="343"/>
      <c r="CSS145" s="343"/>
      <c r="CST145" s="343"/>
      <c r="CSU145" s="343"/>
      <c r="CSV145" s="343"/>
      <c r="CSW145" s="343"/>
      <c r="CSX145" s="343"/>
      <c r="CSY145" s="343"/>
      <c r="CSZ145" s="343"/>
      <c r="CTA145" s="343"/>
      <c r="CTB145" s="343"/>
      <c r="CTC145" s="343"/>
      <c r="CTD145" s="343"/>
      <c r="CTE145" s="343"/>
      <c r="CTF145" s="343"/>
      <c r="CTG145" s="343"/>
      <c r="CTH145" s="343"/>
      <c r="CTI145" s="343"/>
      <c r="CTJ145" s="343"/>
      <c r="CTK145" s="343"/>
      <c r="CTL145" s="343"/>
      <c r="CTM145" s="343"/>
      <c r="CTN145" s="343"/>
      <c r="CTO145" s="343"/>
      <c r="CTP145" s="343"/>
      <c r="CTQ145" s="343"/>
      <c r="CTR145" s="343"/>
      <c r="CTS145" s="343"/>
      <c r="CTT145" s="343"/>
      <c r="CTU145" s="343"/>
      <c r="CTV145" s="343"/>
      <c r="CTW145" s="343"/>
      <c r="CTX145" s="343"/>
      <c r="CTY145" s="343"/>
      <c r="CTZ145" s="343"/>
      <c r="CUA145" s="343"/>
      <c r="CUB145" s="343"/>
      <c r="CUC145" s="343"/>
      <c r="CUD145" s="343"/>
      <c r="CUE145" s="343"/>
      <c r="CUF145" s="343"/>
      <c r="CUG145" s="343"/>
      <c r="CUH145" s="343"/>
      <c r="CUI145" s="343"/>
      <c r="CUJ145" s="343"/>
      <c r="CUK145" s="343"/>
      <c r="CUL145" s="343"/>
      <c r="CUM145" s="343"/>
      <c r="CUN145" s="343"/>
      <c r="CUO145" s="343"/>
      <c r="CUP145" s="343"/>
      <c r="CUQ145" s="343"/>
      <c r="CUR145" s="343"/>
      <c r="CUS145" s="343"/>
      <c r="CUT145" s="343"/>
      <c r="CUU145" s="343"/>
      <c r="CUV145" s="343"/>
      <c r="CUW145" s="343"/>
      <c r="CUX145" s="343"/>
      <c r="CUY145" s="343"/>
      <c r="CUZ145" s="343"/>
      <c r="CVA145" s="343"/>
      <c r="CVB145" s="343"/>
      <c r="CVC145" s="343"/>
      <c r="CVD145" s="343"/>
      <c r="CVE145" s="343"/>
      <c r="CVF145" s="343"/>
      <c r="CVG145" s="343"/>
      <c r="CVH145" s="343"/>
      <c r="CVI145" s="343"/>
      <c r="CVJ145" s="343"/>
      <c r="CVK145" s="343"/>
      <c r="CVL145" s="343"/>
      <c r="CVM145" s="343"/>
      <c r="CVN145" s="343"/>
      <c r="CVO145" s="343"/>
      <c r="CVP145" s="343"/>
      <c r="CVQ145" s="343"/>
      <c r="CVR145" s="343"/>
      <c r="CVS145" s="343"/>
      <c r="CVT145" s="343"/>
      <c r="CVU145" s="343"/>
      <c r="CVV145" s="343"/>
      <c r="CVW145" s="343"/>
      <c r="CVX145" s="343"/>
      <c r="CVY145" s="343"/>
      <c r="CVZ145" s="343"/>
      <c r="CWA145" s="343"/>
      <c r="CWB145" s="343"/>
      <c r="CWC145" s="343"/>
      <c r="CWD145" s="343"/>
      <c r="CWE145" s="343"/>
      <c r="CWF145" s="343"/>
      <c r="CWG145" s="343"/>
      <c r="CWH145" s="343"/>
      <c r="CWI145" s="343"/>
      <c r="CWJ145" s="343"/>
      <c r="CWK145" s="343"/>
      <c r="CWL145" s="343"/>
      <c r="CWM145" s="343"/>
      <c r="CWN145" s="343"/>
      <c r="CWO145" s="343"/>
      <c r="CWP145" s="343"/>
      <c r="CWQ145" s="343"/>
      <c r="CWR145" s="343"/>
      <c r="CWS145" s="343"/>
      <c r="CWT145" s="343"/>
      <c r="CWU145" s="343"/>
      <c r="CWV145" s="343"/>
      <c r="CWW145" s="343"/>
      <c r="CWX145" s="343"/>
      <c r="CWY145" s="343"/>
      <c r="CWZ145" s="343"/>
      <c r="CXA145" s="343"/>
      <c r="CXB145" s="343"/>
      <c r="CXC145" s="343"/>
      <c r="CXD145" s="343"/>
      <c r="CXE145" s="343"/>
      <c r="CXF145" s="343"/>
      <c r="CXG145" s="343"/>
      <c r="CXH145" s="343"/>
      <c r="CXI145" s="343"/>
      <c r="CXJ145" s="343"/>
      <c r="CXK145" s="343"/>
      <c r="CXL145" s="343"/>
      <c r="CXM145" s="343"/>
      <c r="CXN145" s="343"/>
      <c r="CXO145" s="343"/>
      <c r="CXP145" s="343"/>
      <c r="CXQ145" s="343"/>
      <c r="CXR145" s="343"/>
      <c r="CXS145" s="343"/>
      <c r="CXT145" s="343"/>
      <c r="CXU145" s="343"/>
      <c r="CXV145" s="343"/>
      <c r="CXW145" s="343"/>
      <c r="CXX145" s="343"/>
      <c r="CXY145" s="343"/>
      <c r="CXZ145" s="343"/>
      <c r="CYA145" s="343"/>
      <c r="CYB145" s="343"/>
      <c r="CYC145" s="343"/>
      <c r="CYD145" s="343"/>
      <c r="CYE145" s="343"/>
      <c r="CYF145" s="343"/>
      <c r="CYG145" s="343"/>
      <c r="CYH145" s="343"/>
      <c r="CYI145" s="343"/>
      <c r="CYJ145" s="343"/>
      <c r="CYK145" s="343"/>
      <c r="CYL145" s="343"/>
      <c r="CYM145" s="343"/>
      <c r="CYN145" s="343"/>
      <c r="CYO145" s="343"/>
      <c r="CYP145" s="343"/>
      <c r="CYQ145" s="343"/>
      <c r="CYR145" s="343"/>
      <c r="CYS145" s="343"/>
      <c r="CYT145" s="343"/>
      <c r="CYU145" s="343"/>
      <c r="CYV145" s="343"/>
      <c r="CYW145" s="343"/>
      <c r="CYX145" s="343"/>
      <c r="CYY145" s="343"/>
      <c r="CYZ145" s="343"/>
      <c r="CZA145" s="343"/>
      <c r="CZB145" s="343"/>
      <c r="CZC145" s="343"/>
      <c r="CZD145" s="343"/>
      <c r="CZE145" s="343"/>
      <c r="CZF145" s="343"/>
      <c r="CZG145" s="343"/>
      <c r="CZH145" s="343"/>
      <c r="CZI145" s="343"/>
      <c r="CZJ145" s="343"/>
      <c r="CZK145" s="343"/>
      <c r="CZL145" s="343"/>
      <c r="CZM145" s="343"/>
      <c r="CZN145" s="343"/>
      <c r="CZO145" s="343"/>
      <c r="CZP145" s="343"/>
      <c r="CZQ145" s="343"/>
      <c r="CZR145" s="343"/>
      <c r="CZS145" s="343"/>
      <c r="CZT145" s="343"/>
      <c r="CZU145" s="343"/>
      <c r="CZV145" s="343"/>
      <c r="CZW145" s="343"/>
      <c r="CZX145" s="343"/>
      <c r="CZY145" s="343"/>
      <c r="CZZ145" s="343"/>
      <c r="DAA145" s="343"/>
      <c r="DAB145" s="343"/>
      <c r="DAC145" s="343"/>
      <c r="DAD145" s="343"/>
      <c r="DAE145" s="343"/>
      <c r="DAF145" s="343"/>
      <c r="DAG145" s="343"/>
      <c r="DAH145" s="343"/>
      <c r="DAI145" s="343"/>
      <c r="DAJ145" s="343"/>
      <c r="DAK145" s="343"/>
      <c r="DAL145" s="343"/>
      <c r="DAM145" s="343"/>
      <c r="DAN145" s="343"/>
      <c r="DAO145" s="343"/>
      <c r="DAP145" s="343"/>
      <c r="DAQ145" s="343"/>
      <c r="DAR145" s="343"/>
      <c r="DAS145" s="343"/>
      <c r="DAT145" s="343"/>
      <c r="DAU145" s="343"/>
      <c r="DAV145" s="343"/>
      <c r="DAW145" s="343"/>
      <c r="DAX145" s="343"/>
      <c r="DAY145" s="343"/>
      <c r="DAZ145" s="343"/>
      <c r="DBA145" s="343"/>
      <c r="DBB145" s="343"/>
      <c r="DBC145" s="343"/>
      <c r="DBD145" s="343"/>
      <c r="DBE145" s="343"/>
      <c r="DBF145" s="343"/>
      <c r="DBG145" s="343"/>
      <c r="DBH145" s="343"/>
      <c r="DBI145" s="343"/>
      <c r="DBJ145" s="343"/>
      <c r="DBK145" s="343"/>
      <c r="DBL145" s="343"/>
      <c r="DBM145" s="343"/>
      <c r="DBN145" s="343"/>
      <c r="DBO145" s="343"/>
      <c r="DBP145" s="343"/>
      <c r="DBQ145" s="343"/>
      <c r="DBR145" s="343"/>
      <c r="DBS145" s="343"/>
      <c r="DBT145" s="343"/>
      <c r="DBU145" s="343"/>
      <c r="DBV145" s="343"/>
      <c r="DBW145" s="343"/>
      <c r="DBX145" s="343"/>
      <c r="DBY145" s="343"/>
      <c r="DBZ145" s="343"/>
      <c r="DCA145" s="343"/>
      <c r="DCB145" s="343"/>
      <c r="DCC145" s="343"/>
      <c r="DCD145" s="343"/>
      <c r="DCE145" s="343"/>
      <c r="DCF145" s="343"/>
      <c r="DCG145" s="343"/>
      <c r="DCH145" s="343"/>
      <c r="DCI145" s="343"/>
      <c r="DCJ145" s="343"/>
      <c r="DCK145" s="343"/>
      <c r="DCL145" s="343"/>
      <c r="DCM145" s="343"/>
      <c r="DCN145" s="343"/>
      <c r="DCO145" s="343"/>
      <c r="DCP145" s="343"/>
      <c r="DCQ145" s="343"/>
      <c r="DCR145" s="343"/>
      <c r="DCS145" s="343"/>
      <c r="DCT145" s="343"/>
      <c r="DCU145" s="343"/>
      <c r="DCV145" s="343"/>
      <c r="DCW145" s="343"/>
      <c r="DCX145" s="343"/>
      <c r="DCY145" s="343"/>
      <c r="DCZ145" s="343"/>
      <c r="DDA145" s="343"/>
      <c r="DDB145" s="343"/>
      <c r="DDC145" s="343"/>
      <c r="DDD145" s="343"/>
      <c r="DDE145" s="343"/>
      <c r="DDF145" s="343"/>
      <c r="DDG145" s="343"/>
      <c r="DDH145" s="343"/>
      <c r="DDI145" s="343"/>
      <c r="DDJ145" s="343"/>
      <c r="DDK145" s="343"/>
      <c r="DDL145" s="343"/>
      <c r="DDM145" s="343"/>
      <c r="DDN145" s="343"/>
      <c r="DDO145" s="343"/>
      <c r="DDP145" s="343"/>
      <c r="DDQ145" s="343"/>
      <c r="DDR145" s="343"/>
      <c r="DDS145" s="343"/>
      <c r="DDT145" s="343"/>
      <c r="DDU145" s="343"/>
      <c r="DDV145" s="343"/>
      <c r="DDW145" s="343"/>
      <c r="DDX145" s="343"/>
      <c r="DDY145" s="343"/>
      <c r="DDZ145" s="343"/>
      <c r="DEA145" s="343"/>
      <c r="DEB145" s="343"/>
      <c r="DEC145" s="343"/>
      <c r="DED145" s="343"/>
      <c r="DEE145" s="343"/>
      <c r="DEF145" s="343"/>
      <c r="DEG145" s="343"/>
      <c r="DEH145" s="343"/>
      <c r="DEI145" s="343"/>
      <c r="DEJ145" s="343"/>
      <c r="DEK145" s="343"/>
      <c r="DEL145" s="343"/>
      <c r="DEM145" s="343"/>
      <c r="DEN145" s="343"/>
      <c r="DEO145" s="343"/>
      <c r="DEP145" s="343"/>
      <c r="DEQ145" s="343"/>
      <c r="DER145" s="343"/>
      <c r="DES145" s="343"/>
      <c r="DET145" s="343"/>
      <c r="DEU145" s="343"/>
      <c r="DEV145" s="343"/>
      <c r="DEW145" s="343"/>
      <c r="DEX145" s="343"/>
      <c r="DEY145" s="343"/>
      <c r="DEZ145" s="343"/>
      <c r="DFA145" s="343"/>
      <c r="DFB145" s="343"/>
      <c r="DFC145" s="343"/>
      <c r="DFD145" s="343"/>
      <c r="DFE145" s="343"/>
      <c r="DFF145" s="343"/>
      <c r="DFG145" s="343"/>
      <c r="DFH145" s="343"/>
      <c r="DFI145" s="343"/>
      <c r="DFJ145" s="343"/>
      <c r="DFK145" s="343"/>
      <c r="DFL145" s="343"/>
      <c r="DFM145" s="343"/>
      <c r="DFN145" s="343"/>
      <c r="DFO145" s="343"/>
      <c r="DFP145" s="343"/>
      <c r="DFQ145" s="343"/>
      <c r="DFR145" s="343"/>
      <c r="DFS145" s="343"/>
      <c r="DFT145" s="343"/>
      <c r="DFU145" s="343"/>
      <c r="DFV145" s="343"/>
      <c r="DFW145" s="343"/>
      <c r="DFX145" s="343"/>
      <c r="DFY145" s="343"/>
      <c r="DFZ145" s="343"/>
      <c r="DGA145" s="343"/>
      <c r="DGB145" s="343"/>
      <c r="DGC145" s="343"/>
      <c r="DGD145" s="343"/>
      <c r="DGE145" s="343"/>
      <c r="DGF145" s="343"/>
      <c r="DGG145" s="343"/>
      <c r="DGH145" s="343"/>
      <c r="DGI145" s="343"/>
      <c r="DGJ145" s="343"/>
      <c r="DGK145" s="343"/>
      <c r="DGL145" s="343"/>
      <c r="DGM145" s="343"/>
      <c r="DGN145" s="343"/>
      <c r="DGO145" s="343"/>
      <c r="DGP145" s="343"/>
      <c r="DGQ145" s="343"/>
      <c r="DGR145" s="343"/>
      <c r="DGS145" s="343"/>
      <c r="DGT145" s="343"/>
      <c r="DGU145" s="343"/>
      <c r="DGV145" s="343"/>
      <c r="DGW145" s="343"/>
      <c r="DGX145" s="343"/>
      <c r="DGY145" s="343"/>
      <c r="DGZ145" s="343"/>
      <c r="DHA145" s="343"/>
      <c r="DHB145" s="343"/>
      <c r="DHC145" s="343"/>
      <c r="DHD145" s="343"/>
      <c r="DHE145" s="343"/>
      <c r="DHF145" s="343"/>
      <c r="DHG145" s="343"/>
      <c r="DHH145" s="343"/>
      <c r="DHI145" s="343"/>
      <c r="DHJ145" s="343"/>
      <c r="DHK145" s="343"/>
      <c r="DHL145" s="343"/>
      <c r="DHM145" s="343"/>
      <c r="DHN145" s="343"/>
      <c r="DHO145" s="343"/>
      <c r="DHP145" s="343"/>
      <c r="DHQ145" s="343"/>
      <c r="DHR145" s="343"/>
      <c r="DHS145" s="343"/>
      <c r="DHT145" s="343"/>
      <c r="DHU145" s="343"/>
      <c r="DHV145" s="343"/>
      <c r="DHW145" s="343"/>
      <c r="DHX145" s="343"/>
      <c r="DHY145" s="343"/>
      <c r="DHZ145" s="343"/>
      <c r="DIA145" s="343"/>
      <c r="DIB145" s="343"/>
      <c r="DIC145" s="343"/>
      <c r="DID145" s="343"/>
      <c r="DIE145" s="343"/>
      <c r="DIF145" s="343"/>
      <c r="DIG145" s="343"/>
      <c r="DIH145" s="343"/>
      <c r="DII145" s="343"/>
      <c r="DIJ145" s="343"/>
      <c r="DIK145" s="343"/>
      <c r="DIL145" s="343"/>
      <c r="DIM145" s="343"/>
      <c r="DIN145" s="343"/>
      <c r="DIO145" s="343"/>
      <c r="DIP145" s="343"/>
      <c r="DIQ145" s="343"/>
      <c r="DIR145" s="343"/>
      <c r="DIS145" s="343"/>
      <c r="DIT145" s="343"/>
      <c r="DIU145" s="343"/>
      <c r="DIV145" s="343"/>
      <c r="DIW145" s="343"/>
      <c r="DIX145" s="343"/>
      <c r="DIY145" s="343"/>
      <c r="DIZ145" s="343"/>
      <c r="DJA145" s="343"/>
      <c r="DJB145" s="343"/>
      <c r="DJC145" s="343"/>
      <c r="DJD145" s="343"/>
      <c r="DJE145" s="343"/>
      <c r="DJF145" s="343"/>
      <c r="DJG145" s="343"/>
      <c r="DJH145" s="343"/>
      <c r="DJI145" s="343"/>
      <c r="DJJ145" s="343"/>
      <c r="DJK145" s="343"/>
      <c r="DJL145" s="343"/>
      <c r="DJM145" s="343"/>
      <c r="DJN145" s="343"/>
      <c r="DJO145" s="343"/>
      <c r="DJP145" s="343"/>
      <c r="DJQ145" s="343"/>
      <c r="DJR145" s="343"/>
      <c r="DJS145" s="343"/>
      <c r="DJT145" s="343"/>
      <c r="DJU145" s="343"/>
      <c r="DJV145" s="343"/>
      <c r="DJW145" s="343"/>
      <c r="DJX145" s="343"/>
      <c r="DJY145" s="343"/>
      <c r="DJZ145" s="343"/>
      <c r="DKA145" s="343"/>
      <c r="DKB145" s="343"/>
      <c r="DKC145" s="343"/>
      <c r="DKD145" s="343"/>
      <c r="DKE145" s="343"/>
      <c r="DKF145" s="343"/>
      <c r="DKG145" s="343"/>
      <c r="DKH145" s="343"/>
      <c r="DKI145" s="343"/>
      <c r="DKJ145" s="343"/>
      <c r="DKK145" s="343"/>
      <c r="DKL145" s="343"/>
      <c r="DKM145" s="343"/>
      <c r="DKN145" s="343"/>
      <c r="DKO145" s="343"/>
      <c r="DKP145" s="343"/>
      <c r="DKQ145" s="343"/>
      <c r="DKR145" s="343"/>
      <c r="DKS145" s="343"/>
      <c r="DKT145" s="343"/>
      <c r="DKU145" s="343"/>
      <c r="DKV145" s="343"/>
      <c r="DKW145" s="343"/>
      <c r="DKX145" s="343"/>
      <c r="DKY145" s="343"/>
      <c r="DKZ145" s="343"/>
      <c r="DLA145" s="343"/>
      <c r="DLB145" s="343"/>
      <c r="DLC145" s="343"/>
      <c r="DLD145" s="343"/>
      <c r="DLE145" s="343"/>
      <c r="DLF145" s="343"/>
      <c r="DLG145" s="343"/>
      <c r="DLH145" s="343"/>
      <c r="DLI145" s="343"/>
      <c r="DLJ145" s="343"/>
      <c r="DLK145" s="343"/>
      <c r="DLL145" s="343"/>
      <c r="DLM145" s="343"/>
      <c r="DLN145" s="343"/>
      <c r="DLO145" s="343"/>
      <c r="DLP145" s="343"/>
      <c r="DLQ145" s="343"/>
      <c r="DLR145" s="343"/>
      <c r="DLS145" s="343"/>
      <c r="DLT145" s="343"/>
      <c r="DLU145" s="343"/>
      <c r="DLV145" s="343"/>
      <c r="DLW145" s="343"/>
      <c r="DLX145" s="343"/>
      <c r="DLY145" s="343"/>
      <c r="DLZ145" s="343"/>
      <c r="DMA145" s="343"/>
      <c r="DMB145" s="343"/>
      <c r="DMC145" s="343"/>
      <c r="DMD145" s="343"/>
      <c r="DME145" s="343"/>
      <c r="DMF145" s="343"/>
      <c r="DMG145" s="343"/>
      <c r="DMH145" s="343"/>
      <c r="DMI145" s="343"/>
      <c r="DMJ145" s="343"/>
      <c r="DMK145" s="343"/>
      <c r="DML145" s="343"/>
      <c r="DMM145" s="343"/>
      <c r="DMN145" s="343"/>
      <c r="DMO145" s="343"/>
      <c r="DMP145" s="343"/>
      <c r="DMQ145" s="343"/>
      <c r="DMR145" s="343"/>
      <c r="DMS145" s="343"/>
      <c r="DMT145" s="343"/>
      <c r="DMU145" s="343"/>
      <c r="DMV145" s="343"/>
      <c r="DMW145" s="343"/>
      <c r="DMX145" s="343"/>
      <c r="DMY145" s="343"/>
      <c r="DMZ145" s="343"/>
      <c r="DNA145" s="343"/>
      <c r="DNB145" s="343"/>
      <c r="DNC145" s="343"/>
      <c r="DND145" s="343"/>
      <c r="DNE145" s="343"/>
      <c r="DNF145" s="343"/>
      <c r="DNG145" s="343"/>
      <c r="DNH145" s="343"/>
      <c r="DNI145" s="343"/>
      <c r="DNJ145" s="343"/>
      <c r="DNK145" s="343"/>
      <c r="DNL145" s="343"/>
      <c r="DNM145" s="343"/>
      <c r="DNN145" s="343"/>
      <c r="DNO145" s="343"/>
      <c r="DNP145" s="343"/>
      <c r="DNQ145" s="343"/>
      <c r="DNR145" s="343"/>
      <c r="DNS145" s="343"/>
      <c r="DNT145" s="343"/>
      <c r="DNU145" s="343"/>
      <c r="DNV145" s="343"/>
      <c r="DNW145" s="343"/>
      <c r="DNX145" s="343"/>
      <c r="DNY145" s="343"/>
      <c r="DNZ145" s="343"/>
      <c r="DOA145" s="343"/>
      <c r="DOB145" s="343"/>
      <c r="DOC145" s="343"/>
      <c r="DOD145" s="343"/>
      <c r="DOE145" s="343"/>
      <c r="DOF145" s="343"/>
      <c r="DOG145" s="343"/>
      <c r="DOH145" s="343"/>
      <c r="DOI145" s="343"/>
      <c r="DOJ145" s="343"/>
      <c r="DOK145" s="343"/>
      <c r="DOL145" s="343"/>
      <c r="DOM145" s="343"/>
      <c r="DON145" s="343"/>
      <c r="DOO145" s="343"/>
      <c r="DOP145" s="343"/>
      <c r="DOQ145" s="343"/>
      <c r="DOR145" s="343"/>
      <c r="DOS145" s="343"/>
      <c r="DOT145" s="343"/>
      <c r="DOU145" s="343"/>
      <c r="DOV145" s="343"/>
      <c r="DOW145" s="343"/>
      <c r="DOX145" s="343"/>
      <c r="DOY145" s="343"/>
      <c r="DOZ145" s="343"/>
      <c r="DPA145" s="343"/>
      <c r="DPB145" s="343"/>
      <c r="DPC145" s="343"/>
      <c r="DPD145" s="343"/>
      <c r="DPE145" s="343"/>
      <c r="DPF145" s="343"/>
      <c r="DPG145" s="343"/>
      <c r="DPH145" s="343"/>
      <c r="DPI145" s="343"/>
      <c r="DPJ145" s="343"/>
      <c r="DPK145" s="343"/>
      <c r="DPL145" s="343"/>
      <c r="DPM145" s="343"/>
      <c r="DPN145" s="343"/>
      <c r="DPO145" s="343"/>
      <c r="DPP145" s="343"/>
      <c r="DPQ145" s="343"/>
      <c r="DPR145" s="343"/>
      <c r="DPS145" s="343"/>
      <c r="DPT145" s="343"/>
      <c r="DPU145" s="343"/>
      <c r="DPV145" s="343"/>
      <c r="DPW145" s="343"/>
      <c r="DPX145" s="343"/>
      <c r="DPY145" s="343"/>
      <c r="DPZ145" s="343"/>
      <c r="DQA145" s="343"/>
      <c r="DQB145" s="343"/>
      <c r="DQC145" s="343"/>
      <c r="DQD145" s="343"/>
      <c r="DQE145" s="343"/>
      <c r="DQF145" s="343"/>
      <c r="DQG145" s="343"/>
      <c r="DQH145" s="343"/>
      <c r="DQI145" s="343"/>
      <c r="DQJ145" s="343"/>
      <c r="DQK145" s="343"/>
      <c r="DQL145" s="343"/>
      <c r="DQM145" s="343"/>
      <c r="DQN145" s="343"/>
      <c r="DQO145" s="343"/>
      <c r="DQP145" s="343"/>
      <c r="DQQ145" s="343"/>
      <c r="DQR145" s="343"/>
      <c r="DQS145" s="343"/>
      <c r="DQT145" s="343"/>
      <c r="DQU145" s="343"/>
      <c r="DQV145" s="343"/>
      <c r="DQW145" s="343"/>
      <c r="DQX145" s="343"/>
      <c r="DQY145" s="343"/>
      <c r="DQZ145" s="343"/>
      <c r="DRA145" s="343"/>
      <c r="DRB145" s="343"/>
      <c r="DRC145" s="343"/>
      <c r="DRD145" s="343"/>
      <c r="DRE145" s="343"/>
      <c r="DRF145" s="343"/>
      <c r="DRG145" s="343"/>
      <c r="DRH145" s="343"/>
      <c r="DRI145" s="343"/>
      <c r="DRJ145" s="343"/>
      <c r="DRK145" s="343"/>
      <c r="DRL145" s="343"/>
      <c r="DRM145" s="343"/>
      <c r="DRN145" s="343"/>
      <c r="DRO145" s="343"/>
      <c r="DRP145" s="343"/>
      <c r="DRQ145" s="343"/>
      <c r="DRR145" s="343"/>
      <c r="DRS145" s="343"/>
      <c r="DRT145" s="343"/>
      <c r="DRU145" s="343"/>
      <c r="DRV145" s="343"/>
      <c r="DRW145" s="343"/>
      <c r="DRX145" s="343"/>
      <c r="DRY145" s="343"/>
      <c r="DRZ145" s="343"/>
      <c r="DSA145" s="343"/>
      <c r="DSB145" s="343"/>
      <c r="DSC145" s="343"/>
      <c r="DSD145" s="343"/>
      <c r="DSE145" s="343"/>
      <c r="DSF145" s="343"/>
      <c r="DSG145" s="343"/>
      <c r="DSH145" s="343"/>
      <c r="DSI145" s="343"/>
      <c r="DSJ145" s="343"/>
      <c r="DSK145" s="343"/>
      <c r="DSL145" s="343"/>
      <c r="DSM145" s="343"/>
      <c r="DSN145" s="343"/>
      <c r="DSO145" s="343"/>
      <c r="DSP145" s="343"/>
      <c r="DSQ145" s="343"/>
      <c r="DSR145" s="343"/>
      <c r="DSS145" s="343"/>
      <c r="DST145" s="343"/>
      <c r="DSU145" s="343"/>
      <c r="DSV145" s="343"/>
      <c r="DSW145" s="343"/>
      <c r="DSX145" s="343"/>
      <c r="DSY145" s="343"/>
      <c r="DSZ145" s="343"/>
      <c r="DTA145" s="343"/>
      <c r="DTB145" s="343"/>
      <c r="DTC145" s="343"/>
      <c r="DTD145" s="343"/>
      <c r="DTE145" s="343"/>
      <c r="DTF145" s="343"/>
      <c r="DTG145" s="343"/>
      <c r="DTH145" s="343"/>
      <c r="DTI145" s="343"/>
      <c r="DTJ145" s="343"/>
      <c r="DTK145" s="343"/>
      <c r="DTL145" s="343"/>
      <c r="DTM145" s="343"/>
      <c r="DTN145" s="343"/>
      <c r="DTO145" s="343"/>
      <c r="DTP145" s="343"/>
      <c r="DTQ145" s="343"/>
      <c r="DTR145" s="343"/>
      <c r="DTS145" s="343"/>
      <c r="DTT145" s="343"/>
      <c r="DTU145" s="343"/>
      <c r="DTV145" s="343"/>
      <c r="DTW145" s="343"/>
      <c r="DTX145" s="343"/>
      <c r="DTY145" s="343"/>
      <c r="DTZ145" s="343"/>
      <c r="DUA145" s="343"/>
      <c r="DUB145" s="343"/>
      <c r="DUC145" s="343"/>
      <c r="DUD145" s="343"/>
      <c r="DUE145" s="343"/>
      <c r="DUF145" s="343"/>
      <c r="DUG145" s="343"/>
      <c r="DUH145" s="343"/>
      <c r="DUI145" s="343"/>
      <c r="DUJ145" s="343"/>
      <c r="DUK145" s="343"/>
      <c r="DUL145" s="343"/>
      <c r="DUM145" s="343"/>
      <c r="DUN145" s="343"/>
      <c r="DUO145" s="343"/>
      <c r="DUP145" s="343"/>
      <c r="DUQ145" s="343"/>
      <c r="DUR145" s="343"/>
      <c r="DUS145" s="343"/>
      <c r="DUT145" s="343"/>
      <c r="DUU145" s="343"/>
      <c r="DUV145" s="343"/>
      <c r="DUW145" s="343"/>
      <c r="DUX145" s="343"/>
      <c r="DUY145" s="343"/>
      <c r="DUZ145" s="343"/>
      <c r="DVA145" s="343"/>
      <c r="DVB145" s="343"/>
      <c r="DVC145" s="343"/>
      <c r="DVD145" s="343"/>
      <c r="DVE145" s="343"/>
      <c r="DVF145" s="343"/>
      <c r="DVG145" s="343"/>
      <c r="DVH145" s="343"/>
      <c r="DVI145" s="343"/>
      <c r="DVJ145" s="343"/>
      <c r="DVK145" s="343"/>
      <c r="DVL145" s="343"/>
      <c r="DVM145" s="343"/>
      <c r="DVN145" s="343"/>
      <c r="DVO145" s="343"/>
      <c r="DVP145" s="343"/>
      <c r="DVQ145" s="343"/>
      <c r="DVR145" s="343"/>
      <c r="DVS145" s="343"/>
      <c r="DVT145" s="343"/>
      <c r="DVU145" s="343"/>
      <c r="DVV145" s="343"/>
      <c r="DVW145" s="343"/>
      <c r="DVX145" s="343"/>
      <c r="DVY145" s="343"/>
      <c r="DVZ145" s="343"/>
      <c r="DWA145" s="343"/>
      <c r="DWB145" s="343"/>
      <c r="DWC145" s="343"/>
      <c r="DWD145" s="343"/>
      <c r="DWE145" s="343"/>
      <c r="DWF145" s="343"/>
      <c r="DWG145" s="343"/>
      <c r="DWH145" s="343"/>
      <c r="DWI145" s="343"/>
      <c r="DWJ145" s="343"/>
      <c r="DWK145" s="343"/>
      <c r="DWL145" s="343"/>
      <c r="DWM145" s="343"/>
      <c r="DWN145" s="343"/>
      <c r="DWO145" s="343"/>
      <c r="DWP145" s="343"/>
      <c r="DWQ145" s="343"/>
      <c r="DWR145" s="343"/>
      <c r="DWS145" s="343"/>
      <c r="DWT145" s="343"/>
      <c r="DWU145" s="343"/>
      <c r="DWV145" s="343"/>
      <c r="DWW145" s="343"/>
      <c r="DWX145" s="343"/>
      <c r="DWY145" s="343"/>
      <c r="DWZ145" s="343"/>
      <c r="DXA145" s="343"/>
      <c r="DXB145" s="343"/>
      <c r="DXC145" s="343"/>
      <c r="DXD145" s="343"/>
      <c r="DXE145" s="343"/>
      <c r="DXF145" s="343"/>
      <c r="DXG145" s="343"/>
      <c r="DXH145" s="343"/>
      <c r="DXI145" s="343"/>
      <c r="DXJ145" s="343"/>
      <c r="DXK145" s="343"/>
      <c r="DXL145" s="343"/>
      <c r="DXM145" s="343"/>
      <c r="DXN145" s="343"/>
      <c r="DXO145" s="343"/>
      <c r="DXP145" s="343"/>
      <c r="DXQ145" s="343"/>
      <c r="DXR145" s="343"/>
      <c r="DXS145" s="343"/>
      <c r="DXT145" s="343"/>
      <c r="DXU145" s="343"/>
      <c r="DXV145" s="343"/>
      <c r="DXW145" s="343"/>
      <c r="DXX145" s="343"/>
      <c r="DXY145" s="343"/>
      <c r="DXZ145" s="343"/>
      <c r="DYA145" s="343"/>
      <c r="DYB145" s="343"/>
      <c r="DYC145" s="343"/>
      <c r="DYD145" s="343"/>
      <c r="DYE145" s="343"/>
      <c r="DYF145" s="343"/>
      <c r="DYG145" s="343"/>
      <c r="DYH145" s="343"/>
      <c r="DYI145" s="343"/>
      <c r="DYJ145" s="343"/>
      <c r="DYK145" s="343"/>
      <c r="DYL145" s="343"/>
      <c r="DYM145" s="343"/>
      <c r="DYN145" s="343"/>
      <c r="DYO145" s="343"/>
      <c r="DYP145" s="343"/>
      <c r="DYQ145" s="343"/>
      <c r="DYR145" s="343"/>
      <c r="DYS145" s="343"/>
      <c r="DYT145" s="343"/>
      <c r="DYU145" s="343"/>
      <c r="DYV145" s="343"/>
      <c r="DYW145" s="343"/>
      <c r="DYX145" s="343"/>
      <c r="DYY145" s="343"/>
      <c r="DYZ145" s="343"/>
      <c r="DZA145" s="343"/>
      <c r="DZB145" s="343"/>
      <c r="DZC145" s="343"/>
      <c r="DZD145" s="343"/>
      <c r="DZE145" s="343"/>
      <c r="DZF145" s="343"/>
      <c r="DZG145" s="343"/>
      <c r="DZH145" s="343"/>
      <c r="DZI145" s="343"/>
      <c r="DZJ145" s="343"/>
      <c r="DZK145" s="343"/>
      <c r="DZL145" s="343"/>
      <c r="DZM145" s="343"/>
      <c r="DZN145" s="343"/>
      <c r="DZO145" s="343"/>
      <c r="DZP145" s="343"/>
      <c r="DZQ145" s="343"/>
      <c r="DZR145" s="343"/>
      <c r="DZS145" s="343"/>
      <c r="DZT145" s="343"/>
      <c r="DZU145" s="343"/>
      <c r="DZV145" s="343"/>
      <c r="DZW145" s="343"/>
      <c r="DZX145" s="343"/>
      <c r="DZY145" s="343"/>
      <c r="DZZ145" s="343"/>
      <c r="EAA145" s="343"/>
      <c r="EAB145" s="343"/>
      <c r="EAC145" s="343"/>
      <c r="EAD145" s="343"/>
      <c r="EAE145" s="343"/>
      <c r="EAF145" s="343"/>
      <c r="EAG145" s="343"/>
      <c r="EAH145" s="343"/>
      <c r="EAI145" s="343"/>
      <c r="EAJ145" s="343"/>
      <c r="EAK145" s="343"/>
      <c r="EAL145" s="343"/>
      <c r="EAM145" s="343"/>
      <c r="EAN145" s="343"/>
      <c r="EAO145" s="343"/>
      <c r="EAP145" s="343"/>
      <c r="EAQ145" s="343"/>
      <c r="EAR145" s="343"/>
      <c r="EAS145" s="343"/>
      <c r="EAT145" s="343"/>
      <c r="EAU145" s="343"/>
      <c r="EAV145" s="343"/>
      <c r="EAW145" s="343"/>
      <c r="EAX145" s="343"/>
      <c r="EAY145" s="343"/>
      <c r="EAZ145" s="343"/>
      <c r="EBA145" s="343"/>
      <c r="EBB145" s="343"/>
      <c r="EBC145" s="343"/>
      <c r="EBD145" s="343"/>
      <c r="EBE145" s="343"/>
      <c r="EBF145" s="343"/>
      <c r="EBG145" s="343"/>
      <c r="EBH145" s="343"/>
      <c r="EBI145" s="343"/>
      <c r="EBJ145" s="343"/>
      <c r="EBK145" s="343"/>
      <c r="EBL145" s="343"/>
      <c r="EBM145" s="343"/>
      <c r="EBN145" s="343"/>
      <c r="EBO145" s="343"/>
      <c r="EBP145" s="343"/>
      <c r="EBQ145" s="343"/>
      <c r="EBR145" s="343"/>
      <c r="EBS145" s="343"/>
      <c r="EBT145" s="343"/>
      <c r="EBU145" s="343"/>
      <c r="EBV145" s="343"/>
      <c r="EBW145" s="343"/>
      <c r="EBX145" s="343"/>
      <c r="EBY145" s="343"/>
      <c r="EBZ145" s="343"/>
      <c r="ECA145" s="343"/>
      <c r="ECB145" s="343"/>
      <c r="ECC145" s="343"/>
      <c r="ECD145" s="343"/>
      <c r="ECE145" s="343"/>
      <c r="ECF145" s="343"/>
      <c r="ECG145" s="343"/>
      <c r="ECH145" s="343"/>
      <c r="ECI145" s="343"/>
      <c r="ECJ145" s="343"/>
      <c r="ECK145" s="343"/>
      <c r="ECL145" s="343"/>
      <c r="ECM145" s="343"/>
      <c r="ECN145" s="343"/>
      <c r="ECO145" s="343"/>
      <c r="ECP145" s="343"/>
      <c r="ECQ145" s="343"/>
      <c r="ECR145" s="343"/>
      <c r="ECS145" s="343"/>
      <c r="ECT145" s="343"/>
      <c r="ECU145" s="343"/>
      <c r="ECV145" s="343"/>
      <c r="ECW145" s="343"/>
      <c r="ECX145" s="343"/>
      <c r="ECY145" s="343"/>
      <c r="ECZ145" s="343"/>
      <c r="EDA145" s="343"/>
      <c r="EDB145" s="343"/>
      <c r="EDC145" s="343"/>
      <c r="EDD145" s="343"/>
      <c r="EDE145" s="343"/>
      <c r="EDF145" s="343"/>
      <c r="EDG145" s="343"/>
      <c r="EDH145" s="343"/>
      <c r="EDI145" s="343"/>
      <c r="EDJ145" s="343"/>
      <c r="EDK145" s="343"/>
      <c r="EDL145" s="343"/>
      <c r="EDM145" s="343"/>
      <c r="EDN145" s="343"/>
      <c r="EDO145" s="343"/>
      <c r="EDP145" s="343"/>
      <c r="EDQ145" s="343"/>
      <c r="EDR145" s="343"/>
      <c r="EDS145" s="343"/>
      <c r="EDT145" s="343"/>
      <c r="EDU145" s="343"/>
      <c r="EDV145" s="343"/>
      <c r="EDW145" s="343"/>
      <c r="EDX145" s="343"/>
      <c r="EDY145" s="343"/>
      <c r="EDZ145" s="343"/>
      <c r="EEA145" s="343"/>
      <c r="EEB145" s="343"/>
      <c r="EEC145" s="343"/>
      <c r="EED145" s="343"/>
      <c r="EEE145" s="343"/>
      <c r="EEF145" s="343"/>
      <c r="EEG145" s="343"/>
      <c r="EEH145" s="343"/>
      <c r="EEI145" s="343"/>
      <c r="EEJ145" s="343"/>
      <c r="EEK145" s="343"/>
      <c r="EEL145" s="343"/>
      <c r="EEM145" s="343"/>
      <c r="EEN145" s="343"/>
      <c r="EEO145" s="343"/>
      <c r="EEP145" s="343"/>
      <c r="EEQ145" s="343"/>
      <c r="EER145" s="343"/>
      <c r="EES145" s="343"/>
      <c r="EET145" s="343"/>
      <c r="EEU145" s="343"/>
      <c r="EEV145" s="343"/>
      <c r="EEW145" s="343"/>
      <c r="EEX145" s="343"/>
      <c r="EEY145" s="343"/>
      <c r="EEZ145" s="343"/>
      <c r="EFA145" s="343"/>
      <c r="EFB145" s="343"/>
      <c r="EFC145" s="343"/>
      <c r="EFD145" s="343"/>
      <c r="EFE145" s="343"/>
      <c r="EFF145" s="343"/>
      <c r="EFG145" s="343"/>
      <c r="EFH145" s="343"/>
      <c r="EFI145" s="343"/>
      <c r="EFJ145" s="343"/>
      <c r="EFK145" s="343"/>
      <c r="EFL145" s="343"/>
      <c r="EFM145" s="343"/>
      <c r="EFN145" s="343"/>
      <c r="EFO145" s="343"/>
      <c r="EFP145" s="343"/>
      <c r="EFQ145" s="343"/>
      <c r="EFR145" s="343"/>
      <c r="EFS145" s="343"/>
      <c r="EFT145" s="343"/>
      <c r="EFU145" s="343"/>
      <c r="EFV145" s="343"/>
      <c r="EFW145" s="343"/>
      <c r="EFX145" s="343"/>
      <c r="EFY145" s="343"/>
      <c r="EFZ145" s="343"/>
      <c r="EGA145" s="343"/>
      <c r="EGB145" s="343"/>
      <c r="EGC145" s="343"/>
      <c r="EGD145" s="343"/>
      <c r="EGE145" s="343"/>
      <c r="EGF145" s="343"/>
      <c r="EGG145" s="343"/>
      <c r="EGH145" s="343"/>
      <c r="EGI145" s="343"/>
      <c r="EGJ145" s="343"/>
      <c r="EGK145" s="343"/>
      <c r="EGL145" s="343"/>
      <c r="EGM145" s="343"/>
      <c r="EGN145" s="343"/>
      <c r="EGO145" s="343"/>
      <c r="EGP145" s="343"/>
      <c r="EGQ145" s="343"/>
      <c r="EGR145" s="343"/>
      <c r="EGS145" s="343"/>
      <c r="EGT145" s="343"/>
      <c r="EGU145" s="343"/>
      <c r="EGV145" s="343"/>
      <c r="EGW145" s="343"/>
      <c r="EGX145" s="343"/>
      <c r="EGY145" s="343"/>
      <c r="EGZ145" s="343"/>
      <c r="EHA145" s="343"/>
      <c r="EHB145" s="343"/>
      <c r="EHC145" s="343"/>
      <c r="EHD145" s="343"/>
      <c r="EHE145" s="343"/>
      <c r="EHF145" s="343"/>
      <c r="EHG145" s="343"/>
      <c r="EHH145" s="343"/>
      <c r="EHI145" s="343"/>
      <c r="EHJ145" s="343"/>
      <c r="EHK145" s="343"/>
      <c r="EHL145" s="343"/>
      <c r="EHM145" s="343"/>
      <c r="EHN145" s="343"/>
      <c r="EHO145" s="343"/>
      <c r="EHP145" s="343"/>
      <c r="EHQ145" s="343"/>
      <c r="EHR145" s="343"/>
      <c r="EHS145" s="343"/>
      <c r="EHT145" s="343"/>
      <c r="EHU145" s="343"/>
      <c r="EHV145" s="343"/>
      <c r="EHW145" s="343"/>
      <c r="EHX145" s="343"/>
      <c r="EHY145" s="343"/>
      <c r="EHZ145" s="343"/>
      <c r="EIA145" s="343"/>
      <c r="EIB145" s="343"/>
      <c r="EIC145" s="343"/>
      <c r="EID145" s="343"/>
      <c r="EIE145" s="343"/>
      <c r="EIF145" s="343"/>
      <c r="EIG145" s="343"/>
      <c r="EIH145" s="343"/>
      <c r="EII145" s="343"/>
      <c r="EIJ145" s="343"/>
      <c r="EIK145" s="343"/>
      <c r="EIL145" s="343"/>
      <c r="EIM145" s="343"/>
      <c r="EIN145" s="343"/>
      <c r="EIO145" s="343"/>
      <c r="EIP145" s="343"/>
      <c r="EIQ145" s="343"/>
      <c r="EIR145" s="343"/>
      <c r="EIS145" s="343"/>
      <c r="EIT145" s="343"/>
      <c r="EIU145" s="343"/>
      <c r="EIV145" s="343"/>
      <c r="EIW145" s="343"/>
      <c r="EIX145" s="343"/>
      <c r="EIY145" s="343"/>
      <c r="EIZ145" s="343"/>
      <c r="EJA145" s="343"/>
      <c r="EJB145" s="343"/>
      <c r="EJC145" s="343"/>
      <c r="EJD145" s="343"/>
      <c r="EJE145" s="343"/>
      <c r="EJF145" s="343"/>
      <c r="EJG145" s="343"/>
      <c r="EJH145" s="343"/>
      <c r="EJI145" s="343"/>
      <c r="EJJ145" s="343"/>
      <c r="EJK145" s="343"/>
      <c r="EJL145" s="343"/>
      <c r="EJM145" s="343"/>
      <c r="EJN145" s="343"/>
      <c r="EJO145" s="343"/>
      <c r="EJP145" s="343"/>
      <c r="EJQ145" s="343"/>
      <c r="EJR145" s="343"/>
      <c r="EJS145" s="343"/>
      <c r="EJT145" s="343"/>
      <c r="EJU145" s="343"/>
      <c r="EJV145" s="343"/>
      <c r="EJW145" s="343"/>
      <c r="EJX145" s="343"/>
      <c r="EJY145" s="343"/>
      <c r="EJZ145" s="343"/>
      <c r="EKA145" s="343"/>
      <c r="EKB145" s="343"/>
      <c r="EKC145" s="343"/>
      <c r="EKD145" s="343"/>
      <c r="EKE145" s="343"/>
      <c r="EKF145" s="343"/>
      <c r="EKG145" s="343"/>
      <c r="EKH145" s="343"/>
      <c r="EKI145" s="343"/>
      <c r="EKJ145" s="343"/>
      <c r="EKK145" s="343"/>
      <c r="EKL145" s="343"/>
      <c r="EKM145" s="343"/>
      <c r="EKN145" s="343"/>
      <c r="EKO145" s="343"/>
      <c r="EKP145" s="343"/>
      <c r="EKQ145" s="343"/>
      <c r="EKR145" s="343"/>
      <c r="EKS145" s="343"/>
      <c r="EKT145" s="343"/>
      <c r="EKU145" s="343"/>
      <c r="EKV145" s="343"/>
      <c r="EKW145" s="343"/>
      <c r="EKX145" s="343"/>
      <c r="EKY145" s="343"/>
      <c r="EKZ145" s="343"/>
      <c r="ELA145" s="343"/>
      <c r="ELB145" s="343"/>
      <c r="ELC145" s="343"/>
      <c r="ELD145" s="343"/>
      <c r="ELE145" s="343"/>
      <c r="ELF145" s="343"/>
      <c r="ELG145" s="343"/>
      <c r="ELH145" s="343"/>
      <c r="ELI145" s="343"/>
      <c r="ELJ145" s="343"/>
      <c r="ELK145" s="343"/>
      <c r="ELL145" s="343"/>
      <c r="ELM145" s="343"/>
      <c r="ELN145" s="343"/>
      <c r="ELO145" s="343"/>
      <c r="ELP145" s="343"/>
      <c r="ELQ145" s="343"/>
      <c r="ELR145" s="343"/>
      <c r="ELS145" s="343"/>
      <c r="ELT145" s="343"/>
      <c r="ELU145" s="343"/>
      <c r="ELV145" s="343"/>
      <c r="ELW145" s="343"/>
      <c r="ELX145" s="343"/>
      <c r="ELY145" s="343"/>
      <c r="ELZ145" s="343"/>
      <c r="EMA145" s="343"/>
      <c r="EMB145" s="343"/>
      <c r="EMC145" s="343"/>
      <c r="EMD145" s="343"/>
      <c r="EME145" s="343"/>
      <c r="EMF145" s="343"/>
      <c r="EMG145" s="343"/>
      <c r="EMH145" s="343"/>
      <c r="EMI145" s="343"/>
      <c r="EMJ145" s="343"/>
      <c r="EMK145" s="343"/>
      <c r="EML145" s="343"/>
      <c r="EMM145" s="343"/>
      <c r="EMN145" s="343"/>
      <c r="EMO145" s="343"/>
      <c r="EMP145" s="343"/>
      <c r="EMQ145" s="343"/>
      <c r="EMR145" s="343"/>
      <c r="EMS145" s="343"/>
      <c r="EMT145" s="343"/>
      <c r="EMU145" s="343"/>
      <c r="EMV145" s="343"/>
      <c r="EMW145" s="343"/>
      <c r="EMX145" s="343"/>
      <c r="EMY145" s="343"/>
      <c r="EMZ145" s="343"/>
      <c r="ENA145" s="343"/>
      <c r="ENB145" s="343"/>
      <c r="ENC145" s="343"/>
      <c r="END145" s="343"/>
      <c r="ENE145" s="343"/>
      <c r="ENF145" s="343"/>
      <c r="ENG145" s="343"/>
      <c r="ENH145" s="343"/>
      <c r="ENI145" s="343"/>
      <c r="ENJ145" s="343"/>
      <c r="ENK145" s="343"/>
      <c r="ENL145" s="343"/>
      <c r="ENM145" s="343"/>
      <c r="ENN145" s="343"/>
      <c r="ENO145" s="343"/>
      <c r="ENP145" s="343"/>
      <c r="ENQ145" s="343"/>
      <c r="ENR145" s="343"/>
      <c r="ENS145" s="343"/>
      <c r="ENT145" s="343"/>
      <c r="ENU145" s="343"/>
      <c r="ENV145" s="343"/>
      <c r="ENW145" s="343"/>
      <c r="ENX145" s="343"/>
      <c r="ENY145" s="343"/>
      <c r="ENZ145" s="343"/>
      <c r="EOA145" s="343"/>
      <c r="EOB145" s="343"/>
      <c r="EOC145" s="343"/>
      <c r="EOD145" s="343"/>
      <c r="EOE145" s="343"/>
      <c r="EOF145" s="343"/>
      <c r="EOG145" s="343"/>
      <c r="EOH145" s="343"/>
      <c r="EOI145" s="343"/>
      <c r="EOJ145" s="343"/>
      <c r="EOK145" s="343"/>
      <c r="EOL145" s="343"/>
      <c r="EOM145" s="343"/>
      <c r="EON145" s="343"/>
      <c r="EOO145" s="343"/>
      <c r="EOP145" s="343"/>
      <c r="EOQ145" s="343"/>
      <c r="EOR145" s="343"/>
      <c r="EOS145" s="343"/>
      <c r="EOT145" s="343"/>
      <c r="EOU145" s="343"/>
      <c r="EOV145" s="343"/>
      <c r="EOW145" s="343"/>
      <c r="EOX145" s="343"/>
      <c r="EOY145" s="343"/>
      <c r="EOZ145" s="343"/>
      <c r="EPA145" s="343"/>
      <c r="EPB145" s="343"/>
      <c r="EPC145" s="343"/>
      <c r="EPD145" s="343"/>
      <c r="EPE145" s="343"/>
      <c r="EPF145" s="343"/>
      <c r="EPG145" s="343"/>
      <c r="EPH145" s="343"/>
      <c r="EPI145" s="343"/>
      <c r="EPJ145" s="343"/>
      <c r="EPK145" s="343"/>
      <c r="EPL145" s="343"/>
      <c r="EPM145" s="343"/>
      <c r="EPN145" s="343"/>
      <c r="EPO145" s="343"/>
      <c r="EPP145" s="343"/>
      <c r="EPQ145" s="343"/>
      <c r="EPR145" s="343"/>
      <c r="EPS145" s="343"/>
      <c r="EPT145" s="343"/>
      <c r="EPU145" s="343"/>
      <c r="EPV145" s="343"/>
      <c r="EPW145" s="343"/>
      <c r="EPX145" s="343"/>
      <c r="EPY145" s="343"/>
      <c r="EPZ145" s="343"/>
      <c r="EQA145" s="343"/>
      <c r="EQB145" s="343"/>
      <c r="EQC145" s="343"/>
      <c r="EQD145" s="343"/>
      <c r="EQE145" s="343"/>
      <c r="EQF145" s="343"/>
      <c r="EQG145" s="343"/>
      <c r="EQH145" s="343"/>
      <c r="EQI145" s="343"/>
      <c r="EQJ145" s="343"/>
      <c r="EQK145" s="343"/>
      <c r="EQL145" s="343"/>
      <c r="EQM145" s="343"/>
      <c r="EQN145" s="343"/>
      <c r="EQO145" s="343"/>
      <c r="EQP145" s="343"/>
      <c r="EQQ145" s="343"/>
      <c r="EQR145" s="343"/>
      <c r="EQS145" s="343"/>
      <c r="EQT145" s="343"/>
      <c r="EQU145" s="343"/>
      <c r="EQV145" s="343"/>
      <c r="EQW145" s="343"/>
      <c r="EQX145" s="343"/>
      <c r="EQY145" s="343"/>
      <c r="EQZ145" s="343"/>
      <c r="ERA145" s="343"/>
      <c r="ERB145" s="343"/>
      <c r="ERC145" s="343"/>
      <c r="ERD145" s="343"/>
      <c r="ERE145" s="343"/>
      <c r="ERF145" s="343"/>
      <c r="ERG145" s="343"/>
      <c r="ERH145" s="343"/>
      <c r="ERI145" s="343"/>
      <c r="ERJ145" s="343"/>
      <c r="ERK145" s="343"/>
      <c r="ERL145" s="343"/>
      <c r="ERM145" s="343"/>
      <c r="ERN145" s="343"/>
      <c r="ERO145" s="343"/>
      <c r="ERP145" s="343"/>
      <c r="ERQ145" s="343"/>
      <c r="ERR145" s="343"/>
      <c r="ERS145" s="343"/>
      <c r="ERT145" s="343"/>
      <c r="ERU145" s="343"/>
      <c r="ERV145" s="343"/>
      <c r="ERW145" s="343"/>
      <c r="ERX145" s="343"/>
      <c r="ERY145" s="343"/>
      <c r="ERZ145" s="343"/>
      <c r="ESA145" s="343"/>
      <c r="ESB145" s="343"/>
      <c r="ESC145" s="343"/>
      <c r="ESD145" s="343"/>
      <c r="ESE145" s="343"/>
      <c r="ESF145" s="343"/>
      <c r="ESG145" s="343"/>
      <c r="ESH145" s="343"/>
      <c r="ESI145" s="343"/>
      <c r="ESJ145" s="343"/>
      <c r="ESK145" s="343"/>
      <c r="ESL145" s="343"/>
      <c r="ESM145" s="343"/>
      <c r="ESN145" s="343"/>
      <c r="ESO145" s="343"/>
      <c r="ESP145" s="343"/>
      <c r="ESQ145" s="343"/>
      <c r="ESR145" s="343"/>
      <c r="ESS145" s="343"/>
      <c r="EST145" s="343"/>
      <c r="ESU145" s="343"/>
      <c r="ESV145" s="343"/>
      <c r="ESW145" s="343"/>
      <c r="ESX145" s="343"/>
      <c r="ESY145" s="343"/>
      <c r="ESZ145" s="343"/>
      <c r="ETA145" s="343"/>
      <c r="ETB145" s="343"/>
      <c r="ETC145" s="343"/>
      <c r="ETD145" s="343"/>
      <c r="ETE145" s="343"/>
      <c r="ETF145" s="343"/>
      <c r="ETG145" s="343"/>
      <c r="ETH145" s="343"/>
      <c r="ETI145" s="343"/>
      <c r="ETJ145" s="343"/>
      <c r="ETK145" s="343"/>
      <c r="ETL145" s="343"/>
      <c r="ETM145" s="343"/>
      <c r="ETN145" s="343"/>
      <c r="ETO145" s="343"/>
      <c r="ETP145" s="343"/>
      <c r="ETQ145" s="343"/>
      <c r="ETR145" s="343"/>
      <c r="ETS145" s="343"/>
      <c r="ETT145" s="343"/>
      <c r="ETU145" s="343"/>
      <c r="ETV145" s="343"/>
      <c r="ETW145" s="343"/>
      <c r="ETX145" s="343"/>
      <c r="ETY145" s="343"/>
      <c r="ETZ145" s="343"/>
      <c r="EUA145" s="343"/>
      <c r="EUB145" s="343"/>
      <c r="EUC145" s="343"/>
      <c r="EUD145" s="343"/>
      <c r="EUE145" s="343"/>
      <c r="EUF145" s="343"/>
      <c r="EUG145" s="343"/>
      <c r="EUH145" s="343"/>
      <c r="EUI145" s="343"/>
      <c r="EUJ145" s="343"/>
      <c r="EUK145" s="343"/>
      <c r="EUL145" s="343"/>
      <c r="EUM145" s="343"/>
      <c r="EUN145" s="343"/>
      <c r="EUO145" s="343"/>
      <c r="EUP145" s="343"/>
      <c r="EUQ145" s="343"/>
      <c r="EUR145" s="343"/>
      <c r="EUS145" s="343"/>
      <c r="EUT145" s="343"/>
      <c r="EUU145" s="343"/>
      <c r="EUV145" s="343"/>
      <c r="EUW145" s="343"/>
      <c r="EUX145" s="343"/>
      <c r="EUY145" s="343"/>
      <c r="EUZ145" s="343"/>
      <c r="EVA145" s="343"/>
      <c r="EVB145" s="343"/>
      <c r="EVC145" s="343"/>
      <c r="EVD145" s="343"/>
      <c r="EVE145" s="343"/>
      <c r="EVF145" s="343"/>
      <c r="EVG145" s="343"/>
      <c r="EVH145" s="343"/>
      <c r="EVI145" s="343"/>
      <c r="EVJ145" s="343"/>
      <c r="EVK145" s="343"/>
      <c r="EVL145" s="343"/>
      <c r="EVM145" s="343"/>
      <c r="EVN145" s="343"/>
      <c r="EVO145" s="343"/>
      <c r="EVP145" s="343"/>
      <c r="EVQ145" s="343"/>
      <c r="EVR145" s="343"/>
      <c r="EVS145" s="343"/>
      <c r="EVT145" s="343"/>
      <c r="EVU145" s="343"/>
      <c r="EVV145" s="343"/>
      <c r="EVW145" s="343"/>
      <c r="EVX145" s="343"/>
      <c r="EVY145" s="343"/>
      <c r="EVZ145" s="343"/>
      <c r="EWA145" s="343"/>
      <c r="EWB145" s="343"/>
      <c r="EWC145" s="343"/>
      <c r="EWD145" s="343"/>
      <c r="EWE145" s="343"/>
      <c r="EWF145" s="343"/>
      <c r="EWG145" s="343"/>
      <c r="EWH145" s="343"/>
      <c r="EWI145" s="343"/>
      <c r="EWJ145" s="343"/>
      <c r="EWK145" s="343"/>
      <c r="EWL145" s="343"/>
      <c r="EWM145" s="343"/>
      <c r="EWN145" s="343"/>
      <c r="EWO145" s="343"/>
      <c r="EWP145" s="343"/>
      <c r="EWQ145" s="343"/>
      <c r="EWR145" s="343"/>
      <c r="EWS145" s="343"/>
      <c r="EWT145" s="343"/>
      <c r="EWU145" s="343"/>
      <c r="EWV145" s="343"/>
      <c r="EWW145" s="343"/>
      <c r="EWX145" s="343"/>
      <c r="EWY145" s="343"/>
      <c r="EWZ145" s="343"/>
      <c r="EXA145" s="343"/>
      <c r="EXB145" s="343"/>
      <c r="EXC145" s="343"/>
      <c r="EXD145" s="343"/>
      <c r="EXE145" s="343"/>
      <c r="EXF145" s="343"/>
      <c r="EXG145" s="343"/>
      <c r="EXH145" s="343"/>
      <c r="EXI145" s="343"/>
      <c r="EXJ145" s="343"/>
      <c r="EXK145" s="343"/>
      <c r="EXL145" s="343"/>
      <c r="EXM145" s="343"/>
      <c r="EXN145" s="343"/>
      <c r="EXO145" s="343"/>
      <c r="EXP145" s="343"/>
      <c r="EXQ145" s="343"/>
      <c r="EXR145" s="343"/>
      <c r="EXS145" s="343"/>
      <c r="EXT145" s="343"/>
      <c r="EXU145" s="343"/>
      <c r="EXV145" s="343"/>
      <c r="EXW145" s="343"/>
      <c r="EXX145" s="343"/>
      <c r="EXY145" s="343"/>
      <c r="EXZ145" s="343"/>
      <c r="EYA145" s="343"/>
      <c r="EYB145" s="343"/>
      <c r="EYC145" s="343"/>
      <c r="EYD145" s="343"/>
      <c r="EYE145" s="343"/>
      <c r="EYF145" s="343"/>
      <c r="EYG145" s="343"/>
      <c r="EYH145" s="343"/>
      <c r="EYI145" s="343"/>
      <c r="EYJ145" s="343"/>
      <c r="EYK145" s="343"/>
      <c r="EYL145" s="343"/>
      <c r="EYM145" s="343"/>
      <c r="EYN145" s="343"/>
      <c r="EYO145" s="343"/>
      <c r="EYP145" s="343"/>
      <c r="EYQ145" s="343"/>
      <c r="EYR145" s="343"/>
      <c r="EYS145" s="343"/>
      <c r="EYT145" s="343"/>
      <c r="EYU145" s="343"/>
      <c r="EYV145" s="343"/>
      <c r="EYW145" s="343"/>
      <c r="EYX145" s="343"/>
      <c r="EYY145" s="343"/>
      <c r="EYZ145" s="343"/>
      <c r="EZA145" s="343"/>
      <c r="EZB145" s="343"/>
      <c r="EZC145" s="343"/>
      <c r="EZD145" s="343"/>
      <c r="EZE145" s="343"/>
      <c r="EZF145" s="343"/>
      <c r="EZG145" s="343"/>
      <c r="EZH145" s="343"/>
      <c r="EZI145" s="343"/>
      <c r="EZJ145" s="343"/>
      <c r="EZK145" s="343"/>
      <c r="EZL145" s="343"/>
      <c r="EZM145" s="343"/>
      <c r="EZN145" s="343"/>
      <c r="EZO145" s="343"/>
      <c r="EZP145" s="343"/>
      <c r="EZQ145" s="343"/>
      <c r="EZR145" s="343"/>
      <c r="EZS145" s="343"/>
      <c r="EZT145" s="343"/>
      <c r="EZU145" s="343"/>
      <c r="EZV145" s="343"/>
      <c r="EZW145" s="343"/>
      <c r="EZX145" s="343"/>
      <c r="EZY145" s="343"/>
      <c r="EZZ145" s="343"/>
      <c r="FAA145" s="343"/>
      <c r="FAB145" s="343"/>
      <c r="FAC145" s="343"/>
      <c r="FAD145" s="343"/>
      <c r="FAE145" s="343"/>
      <c r="FAF145" s="343"/>
      <c r="FAG145" s="343"/>
      <c r="FAH145" s="343"/>
      <c r="FAI145" s="343"/>
      <c r="FAJ145" s="343"/>
      <c r="FAK145" s="343"/>
      <c r="FAL145" s="343"/>
      <c r="FAM145" s="343"/>
      <c r="FAN145" s="343"/>
      <c r="FAO145" s="343"/>
      <c r="FAP145" s="343"/>
      <c r="FAQ145" s="343"/>
      <c r="FAR145" s="343"/>
      <c r="FAS145" s="343"/>
      <c r="FAT145" s="343"/>
      <c r="FAU145" s="343"/>
      <c r="FAV145" s="343"/>
      <c r="FAW145" s="343"/>
      <c r="FAX145" s="343"/>
      <c r="FAY145" s="343"/>
      <c r="FAZ145" s="343"/>
      <c r="FBA145" s="343"/>
      <c r="FBB145" s="343"/>
      <c r="FBC145" s="343"/>
      <c r="FBD145" s="343"/>
      <c r="FBE145" s="343"/>
      <c r="FBF145" s="343"/>
      <c r="FBG145" s="343"/>
      <c r="FBH145" s="343"/>
      <c r="FBI145" s="343"/>
      <c r="FBJ145" s="343"/>
      <c r="FBK145" s="343"/>
      <c r="FBL145" s="343"/>
      <c r="FBM145" s="343"/>
      <c r="FBN145" s="343"/>
      <c r="FBO145" s="343"/>
      <c r="FBP145" s="343"/>
      <c r="FBQ145" s="343"/>
      <c r="FBR145" s="343"/>
      <c r="FBS145" s="343"/>
      <c r="FBT145" s="343"/>
      <c r="FBU145" s="343"/>
      <c r="FBV145" s="343"/>
      <c r="FBW145" s="343"/>
      <c r="FBX145" s="343"/>
      <c r="FBY145" s="343"/>
      <c r="FBZ145" s="343"/>
      <c r="FCA145" s="343"/>
      <c r="FCB145" s="343"/>
      <c r="FCC145" s="343"/>
      <c r="FCD145" s="343"/>
      <c r="FCE145" s="343"/>
      <c r="FCF145" s="343"/>
      <c r="FCG145" s="343"/>
      <c r="FCH145" s="343"/>
      <c r="FCI145" s="343"/>
      <c r="FCJ145" s="343"/>
      <c r="FCK145" s="343"/>
      <c r="FCL145" s="343"/>
      <c r="FCM145" s="343"/>
      <c r="FCN145" s="343"/>
      <c r="FCO145" s="343"/>
      <c r="FCP145" s="343"/>
      <c r="FCQ145" s="343"/>
      <c r="FCR145" s="343"/>
      <c r="FCS145" s="343"/>
      <c r="FCT145" s="343"/>
      <c r="FCU145" s="343"/>
      <c r="FCV145" s="343"/>
      <c r="FCW145" s="343"/>
      <c r="FCX145" s="343"/>
      <c r="FCY145" s="343"/>
      <c r="FCZ145" s="343"/>
      <c r="FDA145" s="343"/>
      <c r="FDB145" s="343"/>
      <c r="FDC145" s="343"/>
      <c r="FDD145" s="343"/>
      <c r="FDE145" s="343"/>
      <c r="FDF145" s="343"/>
      <c r="FDG145" s="343"/>
      <c r="FDH145" s="343"/>
      <c r="FDI145" s="343"/>
      <c r="FDJ145" s="343"/>
      <c r="FDK145" s="343"/>
      <c r="FDL145" s="343"/>
      <c r="FDM145" s="343"/>
      <c r="FDN145" s="343"/>
      <c r="FDO145" s="343"/>
      <c r="FDP145" s="343"/>
      <c r="FDQ145" s="343"/>
      <c r="FDR145" s="343"/>
      <c r="FDS145" s="343"/>
      <c r="FDT145" s="343"/>
      <c r="FDU145" s="343"/>
      <c r="FDV145" s="343"/>
      <c r="FDW145" s="343"/>
      <c r="FDX145" s="343"/>
      <c r="FDY145" s="343"/>
      <c r="FDZ145" s="343"/>
      <c r="FEA145" s="343"/>
      <c r="FEB145" s="343"/>
      <c r="FEC145" s="343"/>
      <c r="FED145" s="343"/>
      <c r="FEE145" s="343"/>
      <c r="FEF145" s="343"/>
      <c r="FEG145" s="343"/>
      <c r="FEH145" s="343"/>
      <c r="FEI145" s="343"/>
      <c r="FEJ145" s="343"/>
      <c r="FEK145" s="343"/>
      <c r="FEL145" s="343"/>
      <c r="FEM145" s="343"/>
      <c r="FEN145" s="343"/>
      <c r="FEO145" s="343"/>
      <c r="FEP145" s="343"/>
      <c r="FEQ145" s="343"/>
      <c r="FER145" s="343"/>
      <c r="FES145" s="343"/>
      <c r="FET145" s="343"/>
      <c r="FEU145" s="343"/>
      <c r="FEV145" s="343"/>
      <c r="FEW145" s="343"/>
      <c r="FEX145" s="343"/>
      <c r="FEY145" s="343"/>
      <c r="FEZ145" s="343"/>
      <c r="FFA145" s="343"/>
      <c r="FFB145" s="343"/>
      <c r="FFC145" s="343"/>
      <c r="FFD145" s="343"/>
      <c r="FFE145" s="343"/>
      <c r="FFF145" s="343"/>
      <c r="FFG145" s="343"/>
      <c r="FFH145" s="343"/>
      <c r="FFI145" s="343"/>
      <c r="FFJ145" s="343"/>
      <c r="FFK145" s="343"/>
      <c r="FFL145" s="343"/>
      <c r="FFM145" s="343"/>
      <c r="FFN145" s="343"/>
      <c r="FFO145" s="343"/>
      <c r="FFP145" s="343"/>
      <c r="FFQ145" s="343"/>
      <c r="FFR145" s="343"/>
      <c r="FFS145" s="343"/>
      <c r="FFT145" s="343"/>
      <c r="FFU145" s="343"/>
      <c r="FFV145" s="343"/>
      <c r="FFW145" s="343"/>
      <c r="FFX145" s="343"/>
      <c r="FFY145" s="343"/>
      <c r="FFZ145" s="343"/>
      <c r="FGA145" s="343"/>
      <c r="FGB145" s="343"/>
      <c r="FGC145" s="343"/>
      <c r="FGD145" s="343"/>
      <c r="FGE145" s="343"/>
      <c r="FGF145" s="343"/>
      <c r="FGG145" s="343"/>
      <c r="FGH145" s="343"/>
      <c r="FGI145" s="343"/>
      <c r="FGJ145" s="343"/>
      <c r="FGK145" s="343"/>
      <c r="FGL145" s="343"/>
      <c r="FGM145" s="343"/>
      <c r="FGN145" s="343"/>
      <c r="FGO145" s="343"/>
      <c r="FGP145" s="343"/>
      <c r="FGQ145" s="343"/>
      <c r="FGR145" s="343"/>
      <c r="FGS145" s="343"/>
      <c r="FGT145" s="343"/>
      <c r="FGU145" s="343"/>
      <c r="FGV145" s="343"/>
      <c r="FGW145" s="343"/>
      <c r="FGX145" s="343"/>
      <c r="FGY145" s="343"/>
      <c r="FGZ145" s="343"/>
      <c r="FHA145" s="343"/>
      <c r="FHB145" s="343"/>
      <c r="FHC145" s="343"/>
      <c r="FHD145" s="343"/>
      <c r="FHE145" s="343"/>
      <c r="FHF145" s="343"/>
      <c r="FHG145" s="343"/>
      <c r="FHH145" s="343"/>
      <c r="FHI145" s="343"/>
      <c r="FHJ145" s="343"/>
      <c r="FHK145" s="343"/>
      <c r="FHL145" s="343"/>
      <c r="FHM145" s="343"/>
      <c r="FHN145" s="343"/>
      <c r="FHO145" s="343"/>
      <c r="FHP145" s="343"/>
      <c r="FHQ145" s="343"/>
      <c r="FHR145" s="343"/>
      <c r="FHS145" s="343"/>
      <c r="FHT145" s="343"/>
      <c r="FHU145" s="343"/>
      <c r="FHV145" s="343"/>
      <c r="FHW145" s="343"/>
      <c r="FHX145" s="343"/>
      <c r="FHY145" s="343"/>
      <c r="FHZ145" s="343"/>
      <c r="FIA145" s="343"/>
      <c r="FIB145" s="343"/>
      <c r="FIC145" s="343"/>
      <c r="FID145" s="343"/>
      <c r="FIE145" s="343"/>
      <c r="FIF145" s="343"/>
      <c r="FIG145" s="343"/>
      <c r="FIH145" s="343"/>
      <c r="FII145" s="343"/>
      <c r="FIJ145" s="343"/>
      <c r="FIK145" s="343"/>
      <c r="FIL145" s="343"/>
      <c r="FIM145" s="343"/>
      <c r="FIN145" s="343"/>
      <c r="FIO145" s="343"/>
      <c r="FIP145" s="343"/>
      <c r="FIQ145" s="343"/>
      <c r="FIR145" s="343"/>
      <c r="FIS145" s="343"/>
      <c r="FIT145" s="343"/>
      <c r="FIU145" s="343"/>
      <c r="FIV145" s="343"/>
      <c r="FIW145" s="343"/>
      <c r="FIX145" s="343"/>
      <c r="FIY145" s="343"/>
      <c r="FIZ145" s="343"/>
      <c r="FJA145" s="343"/>
      <c r="FJB145" s="343"/>
      <c r="FJC145" s="343"/>
      <c r="FJD145" s="343"/>
      <c r="FJE145" s="343"/>
      <c r="FJF145" s="343"/>
      <c r="FJG145" s="343"/>
      <c r="FJH145" s="343"/>
      <c r="FJI145" s="343"/>
      <c r="FJJ145" s="343"/>
      <c r="FJK145" s="343"/>
      <c r="FJL145" s="343"/>
      <c r="FJM145" s="343"/>
      <c r="FJN145" s="343"/>
      <c r="FJO145" s="343"/>
      <c r="FJP145" s="343"/>
      <c r="FJQ145" s="343"/>
      <c r="FJR145" s="343"/>
      <c r="FJS145" s="343"/>
      <c r="FJT145" s="343"/>
      <c r="FJU145" s="343"/>
      <c r="FJV145" s="343"/>
      <c r="FJW145" s="343"/>
      <c r="FJX145" s="343"/>
      <c r="FJY145" s="343"/>
      <c r="FJZ145" s="343"/>
      <c r="FKA145" s="343"/>
      <c r="FKB145" s="343"/>
      <c r="FKC145" s="343"/>
      <c r="FKD145" s="343"/>
      <c r="FKE145" s="343"/>
      <c r="FKF145" s="343"/>
      <c r="FKG145" s="343"/>
      <c r="FKH145" s="343"/>
      <c r="FKI145" s="343"/>
      <c r="FKJ145" s="343"/>
      <c r="FKK145" s="343"/>
      <c r="FKL145" s="343"/>
      <c r="FKM145" s="343"/>
      <c r="FKN145" s="343"/>
      <c r="FKO145" s="343"/>
      <c r="FKP145" s="343"/>
      <c r="FKQ145" s="343"/>
      <c r="FKR145" s="343"/>
      <c r="FKS145" s="343"/>
      <c r="FKT145" s="343"/>
      <c r="FKU145" s="343"/>
      <c r="FKV145" s="343"/>
      <c r="FKW145" s="343"/>
      <c r="FKX145" s="343"/>
      <c r="FKY145" s="343"/>
      <c r="FKZ145" s="343"/>
      <c r="FLA145" s="343"/>
      <c r="FLB145" s="343"/>
      <c r="FLC145" s="343"/>
      <c r="FLD145" s="343"/>
      <c r="FLE145" s="343"/>
      <c r="FLF145" s="343"/>
      <c r="FLG145" s="343"/>
      <c r="FLH145" s="343"/>
      <c r="FLI145" s="343"/>
      <c r="FLJ145" s="343"/>
      <c r="FLK145" s="343"/>
      <c r="FLL145" s="343"/>
      <c r="FLM145" s="343"/>
      <c r="FLN145" s="343"/>
      <c r="FLO145" s="343"/>
      <c r="FLP145" s="343"/>
      <c r="FLQ145" s="343"/>
      <c r="FLR145" s="343"/>
      <c r="FLS145" s="343"/>
      <c r="FLT145" s="343"/>
      <c r="FLU145" s="343"/>
      <c r="FLV145" s="343"/>
      <c r="FLW145" s="343"/>
      <c r="FLX145" s="343"/>
      <c r="FLY145" s="343"/>
      <c r="FLZ145" s="343"/>
      <c r="FMA145" s="343"/>
      <c r="FMB145" s="343"/>
      <c r="FMC145" s="343"/>
      <c r="FMD145" s="343"/>
      <c r="FME145" s="343"/>
      <c r="FMF145" s="343"/>
      <c r="FMG145" s="343"/>
      <c r="FMH145" s="343"/>
      <c r="FMI145" s="343"/>
      <c r="FMJ145" s="343"/>
      <c r="FMK145" s="343"/>
      <c r="FML145" s="343"/>
      <c r="FMM145" s="343"/>
      <c r="FMN145" s="343"/>
      <c r="FMO145" s="343"/>
      <c r="FMP145" s="343"/>
      <c r="FMQ145" s="343"/>
      <c r="FMR145" s="343"/>
      <c r="FMS145" s="343"/>
      <c r="FMT145" s="343"/>
      <c r="FMU145" s="343"/>
      <c r="FMV145" s="343"/>
      <c r="FMW145" s="343"/>
      <c r="FMX145" s="343"/>
      <c r="FMY145" s="343"/>
      <c r="FMZ145" s="343"/>
      <c r="FNA145" s="343"/>
      <c r="FNB145" s="343"/>
      <c r="FNC145" s="343"/>
      <c r="FND145" s="343"/>
      <c r="FNE145" s="343"/>
      <c r="FNF145" s="343"/>
      <c r="FNG145" s="343"/>
      <c r="FNH145" s="343"/>
      <c r="FNI145" s="343"/>
      <c r="FNJ145" s="343"/>
      <c r="FNK145" s="343"/>
      <c r="FNL145" s="343"/>
      <c r="FNM145" s="343"/>
      <c r="FNN145" s="343"/>
      <c r="FNO145" s="343"/>
      <c r="FNP145" s="343"/>
      <c r="FNQ145" s="343"/>
      <c r="FNR145" s="343"/>
      <c r="FNS145" s="343"/>
      <c r="FNT145" s="343"/>
      <c r="FNU145" s="343"/>
      <c r="FNV145" s="343"/>
      <c r="FNW145" s="343"/>
      <c r="FNX145" s="343"/>
      <c r="FNY145" s="343"/>
      <c r="FNZ145" s="343"/>
      <c r="FOA145" s="343"/>
      <c r="FOB145" s="343"/>
      <c r="FOC145" s="343"/>
      <c r="FOD145" s="343"/>
      <c r="FOE145" s="343"/>
      <c r="FOF145" s="343"/>
      <c r="FOG145" s="343"/>
      <c r="FOH145" s="343"/>
      <c r="FOI145" s="343"/>
      <c r="FOJ145" s="343"/>
      <c r="FOK145" s="343"/>
      <c r="FOL145" s="343"/>
      <c r="FOM145" s="343"/>
      <c r="FON145" s="343"/>
      <c r="FOO145" s="343"/>
      <c r="FOP145" s="343"/>
      <c r="FOQ145" s="343"/>
      <c r="FOR145" s="343"/>
      <c r="FOS145" s="343"/>
      <c r="FOT145" s="343"/>
      <c r="FOU145" s="343"/>
      <c r="FOV145" s="343"/>
      <c r="FOW145" s="343"/>
      <c r="FOX145" s="343"/>
      <c r="FOY145" s="343"/>
      <c r="FOZ145" s="343"/>
      <c r="FPA145" s="343"/>
      <c r="FPB145" s="343"/>
      <c r="FPC145" s="343"/>
      <c r="FPD145" s="343"/>
      <c r="FPE145" s="343"/>
      <c r="FPF145" s="343"/>
      <c r="FPG145" s="343"/>
      <c r="FPH145" s="343"/>
      <c r="FPI145" s="343"/>
      <c r="FPJ145" s="343"/>
      <c r="FPK145" s="343"/>
      <c r="FPL145" s="343"/>
      <c r="FPM145" s="343"/>
      <c r="FPN145" s="343"/>
      <c r="FPO145" s="343"/>
      <c r="FPP145" s="343"/>
      <c r="FPQ145" s="343"/>
      <c r="FPR145" s="343"/>
      <c r="FPS145" s="343"/>
      <c r="FPT145" s="343"/>
      <c r="FPU145" s="343"/>
      <c r="FPV145" s="343"/>
      <c r="FPW145" s="343"/>
      <c r="FPX145" s="343"/>
      <c r="FPY145" s="343"/>
      <c r="FPZ145" s="343"/>
      <c r="FQA145" s="343"/>
      <c r="FQB145" s="343"/>
      <c r="FQC145" s="343"/>
      <c r="FQD145" s="343"/>
      <c r="FQE145" s="343"/>
      <c r="FQF145" s="343"/>
      <c r="FQG145" s="343"/>
      <c r="FQH145" s="343"/>
      <c r="FQI145" s="343"/>
      <c r="FQJ145" s="343"/>
      <c r="FQK145" s="343"/>
      <c r="FQL145" s="343"/>
      <c r="FQM145" s="343"/>
      <c r="FQN145" s="343"/>
      <c r="FQO145" s="343"/>
      <c r="FQP145" s="343"/>
      <c r="FQQ145" s="343"/>
      <c r="FQR145" s="343"/>
      <c r="FQS145" s="343"/>
      <c r="FQT145" s="343"/>
      <c r="FQU145" s="343"/>
      <c r="FQV145" s="343"/>
      <c r="FQW145" s="343"/>
      <c r="FQX145" s="343"/>
      <c r="FQY145" s="343"/>
      <c r="FQZ145" s="343"/>
      <c r="FRA145" s="343"/>
      <c r="FRB145" s="343"/>
      <c r="FRC145" s="343"/>
      <c r="FRD145" s="343"/>
      <c r="FRE145" s="343"/>
      <c r="FRF145" s="343"/>
      <c r="FRG145" s="343"/>
      <c r="FRH145" s="343"/>
      <c r="FRI145" s="343"/>
      <c r="FRJ145" s="343"/>
      <c r="FRK145" s="343"/>
      <c r="FRL145" s="343"/>
      <c r="FRM145" s="343"/>
      <c r="FRN145" s="343"/>
      <c r="FRO145" s="343"/>
      <c r="FRP145" s="343"/>
      <c r="FRQ145" s="343"/>
      <c r="FRR145" s="343"/>
      <c r="FRS145" s="343"/>
      <c r="FRT145" s="343"/>
      <c r="FRU145" s="343"/>
      <c r="FRV145" s="343"/>
      <c r="FRW145" s="343"/>
      <c r="FRX145" s="343"/>
      <c r="FRY145" s="343"/>
      <c r="FRZ145" s="343"/>
      <c r="FSA145" s="343"/>
      <c r="FSB145" s="343"/>
      <c r="FSC145" s="343"/>
      <c r="FSD145" s="343"/>
      <c r="FSE145" s="343"/>
      <c r="FSF145" s="343"/>
      <c r="FSG145" s="343"/>
      <c r="FSH145" s="343"/>
      <c r="FSI145" s="343"/>
      <c r="FSJ145" s="343"/>
      <c r="FSK145" s="343"/>
      <c r="FSL145" s="343"/>
      <c r="FSM145" s="343"/>
      <c r="FSN145" s="343"/>
      <c r="FSO145" s="343"/>
      <c r="FSP145" s="343"/>
      <c r="FSQ145" s="343"/>
      <c r="FSR145" s="343"/>
      <c r="FSS145" s="343"/>
      <c r="FST145" s="343"/>
      <c r="FSU145" s="343"/>
      <c r="FSV145" s="343"/>
      <c r="FSW145" s="343"/>
      <c r="FSX145" s="343"/>
      <c r="FSY145" s="343"/>
      <c r="FSZ145" s="343"/>
      <c r="FTA145" s="343"/>
      <c r="FTB145" s="343"/>
      <c r="FTC145" s="343"/>
      <c r="FTD145" s="343"/>
      <c r="FTE145" s="343"/>
      <c r="FTF145" s="343"/>
      <c r="FTG145" s="343"/>
      <c r="FTH145" s="343"/>
      <c r="FTI145" s="343"/>
      <c r="FTJ145" s="343"/>
      <c r="FTK145" s="343"/>
      <c r="FTL145" s="343"/>
      <c r="FTM145" s="343"/>
      <c r="FTN145" s="343"/>
      <c r="FTO145" s="343"/>
      <c r="FTP145" s="343"/>
      <c r="FTQ145" s="343"/>
      <c r="FTR145" s="343"/>
      <c r="FTS145" s="343"/>
      <c r="FTT145" s="343"/>
      <c r="FTU145" s="343"/>
      <c r="FTV145" s="343"/>
      <c r="FTW145" s="343"/>
      <c r="FTX145" s="343"/>
      <c r="FTY145" s="343"/>
      <c r="FTZ145" s="343"/>
      <c r="FUA145" s="343"/>
      <c r="FUB145" s="343"/>
      <c r="FUC145" s="343"/>
      <c r="FUD145" s="343"/>
      <c r="FUE145" s="343"/>
      <c r="FUF145" s="343"/>
      <c r="FUG145" s="343"/>
      <c r="FUH145" s="343"/>
      <c r="FUI145" s="343"/>
      <c r="FUJ145" s="343"/>
      <c r="FUK145" s="343"/>
      <c r="FUL145" s="343"/>
      <c r="FUM145" s="343"/>
      <c r="FUN145" s="343"/>
      <c r="FUO145" s="343"/>
      <c r="FUP145" s="343"/>
      <c r="FUQ145" s="343"/>
      <c r="FUR145" s="343"/>
      <c r="FUS145" s="343"/>
      <c r="FUT145" s="343"/>
      <c r="FUU145" s="343"/>
      <c r="FUV145" s="343"/>
      <c r="FUW145" s="343"/>
      <c r="FUX145" s="343"/>
      <c r="FUY145" s="343"/>
      <c r="FUZ145" s="343"/>
      <c r="FVA145" s="343"/>
      <c r="FVB145" s="343"/>
      <c r="FVC145" s="343"/>
      <c r="FVD145" s="343"/>
      <c r="FVE145" s="343"/>
      <c r="FVF145" s="343"/>
      <c r="FVG145" s="343"/>
      <c r="FVH145" s="343"/>
      <c r="FVI145" s="343"/>
      <c r="FVJ145" s="343"/>
      <c r="FVK145" s="343"/>
      <c r="FVL145" s="343"/>
      <c r="FVM145" s="343"/>
      <c r="FVN145" s="343"/>
      <c r="FVO145" s="343"/>
      <c r="FVP145" s="343"/>
      <c r="FVQ145" s="343"/>
      <c r="FVR145" s="343"/>
      <c r="FVS145" s="343"/>
      <c r="FVT145" s="343"/>
      <c r="FVU145" s="343"/>
      <c r="FVV145" s="343"/>
      <c r="FVW145" s="343"/>
      <c r="FVX145" s="343"/>
      <c r="FVY145" s="343"/>
      <c r="FVZ145" s="343"/>
      <c r="FWA145" s="343"/>
      <c r="FWB145" s="343"/>
      <c r="FWC145" s="343"/>
      <c r="FWD145" s="343"/>
      <c r="FWE145" s="343"/>
      <c r="FWF145" s="343"/>
      <c r="FWG145" s="343"/>
      <c r="FWH145" s="343"/>
      <c r="FWI145" s="343"/>
      <c r="FWJ145" s="343"/>
      <c r="FWK145" s="343"/>
      <c r="FWL145" s="343"/>
      <c r="FWM145" s="343"/>
      <c r="FWN145" s="343"/>
      <c r="FWO145" s="343"/>
      <c r="FWP145" s="343"/>
      <c r="FWQ145" s="343"/>
      <c r="FWR145" s="343"/>
      <c r="FWS145" s="343"/>
      <c r="FWT145" s="343"/>
      <c r="FWU145" s="343"/>
      <c r="FWV145" s="343"/>
      <c r="FWW145" s="343"/>
      <c r="FWX145" s="343"/>
      <c r="FWY145" s="343"/>
      <c r="FWZ145" s="343"/>
      <c r="FXA145" s="343"/>
      <c r="FXB145" s="343"/>
      <c r="FXC145" s="343"/>
      <c r="FXD145" s="343"/>
      <c r="FXE145" s="343"/>
      <c r="FXF145" s="343"/>
      <c r="FXG145" s="343"/>
      <c r="FXH145" s="343"/>
      <c r="FXI145" s="343"/>
      <c r="FXJ145" s="343"/>
      <c r="FXK145" s="343"/>
      <c r="FXL145" s="343"/>
      <c r="FXM145" s="343"/>
      <c r="FXN145" s="343"/>
      <c r="FXO145" s="343"/>
      <c r="FXP145" s="343"/>
      <c r="FXQ145" s="343"/>
      <c r="FXR145" s="343"/>
      <c r="FXS145" s="343"/>
      <c r="FXT145" s="343"/>
      <c r="FXU145" s="343"/>
      <c r="FXV145" s="343"/>
      <c r="FXW145" s="343"/>
      <c r="FXX145" s="343"/>
      <c r="FXY145" s="343"/>
      <c r="FXZ145" s="343"/>
      <c r="FYA145" s="343"/>
      <c r="FYB145" s="343"/>
      <c r="FYC145" s="343"/>
      <c r="FYD145" s="343"/>
      <c r="FYE145" s="343"/>
      <c r="FYF145" s="343"/>
      <c r="FYG145" s="343"/>
      <c r="FYH145" s="343"/>
      <c r="FYI145" s="343"/>
      <c r="FYJ145" s="343"/>
      <c r="FYK145" s="343"/>
      <c r="FYL145" s="343"/>
      <c r="FYM145" s="343"/>
      <c r="FYN145" s="343"/>
      <c r="FYO145" s="343"/>
      <c r="FYP145" s="343"/>
      <c r="FYQ145" s="343"/>
      <c r="FYR145" s="343"/>
      <c r="FYS145" s="343"/>
      <c r="FYT145" s="343"/>
      <c r="FYU145" s="343"/>
      <c r="FYV145" s="343"/>
      <c r="FYW145" s="343"/>
      <c r="FYX145" s="343"/>
      <c r="FYY145" s="343"/>
      <c r="FYZ145" s="343"/>
      <c r="FZA145" s="343"/>
      <c r="FZB145" s="343"/>
      <c r="FZC145" s="343"/>
      <c r="FZD145" s="343"/>
      <c r="FZE145" s="343"/>
      <c r="FZF145" s="343"/>
      <c r="FZG145" s="343"/>
      <c r="FZH145" s="343"/>
      <c r="FZI145" s="343"/>
      <c r="FZJ145" s="343"/>
      <c r="FZK145" s="343"/>
      <c r="FZL145" s="343"/>
      <c r="FZM145" s="343"/>
      <c r="FZN145" s="343"/>
      <c r="FZO145" s="343"/>
      <c r="FZP145" s="343"/>
      <c r="FZQ145" s="343"/>
      <c r="FZR145" s="343"/>
      <c r="FZS145" s="343"/>
      <c r="FZT145" s="343"/>
      <c r="FZU145" s="343"/>
      <c r="FZV145" s="343"/>
      <c r="FZW145" s="343"/>
      <c r="FZX145" s="343"/>
      <c r="FZY145" s="343"/>
      <c r="FZZ145" s="343"/>
      <c r="GAA145" s="343"/>
      <c r="GAB145" s="343"/>
      <c r="GAC145" s="343"/>
      <c r="GAD145" s="343"/>
      <c r="GAE145" s="343"/>
      <c r="GAF145" s="343"/>
      <c r="GAG145" s="343"/>
      <c r="GAH145" s="343"/>
      <c r="GAI145" s="343"/>
      <c r="GAJ145" s="343"/>
      <c r="GAK145" s="343"/>
      <c r="GAL145" s="343"/>
      <c r="GAM145" s="343"/>
      <c r="GAN145" s="343"/>
      <c r="GAO145" s="343"/>
      <c r="GAP145" s="343"/>
      <c r="GAQ145" s="343"/>
      <c r="GAR145" s="343"/>
      <c r="GAS145" s="343"/>
      <c r="GAT145" s="343"/>
      <c r="GAU145" s="343"/>
      <c r="GAV145" s="343"/>
      <c r="GAW145" s="343"/>
      <c r="GAX145" s="343"/>
      <c r="GAY145" s="343"/>
      <c r="GAZ145" s="343"/>
      <c r="GBA145" s="343"/>
      <c r="GBB145" s="343"/>
      <c r="GBC145" s="343"/>
      <c r="GBD145" s="343"/>
      <c r="GBE145" s="343"/>
      <c r="GBF145" s="343"/>
      <c r="GBG145" s="343"/>
      <c r="GBH145" s="343"/>
      <c r="GBI145" s="343"/>
      <c r="GBJ145" s="343"/>
      <c r="GBK145" s="343"/>
      <c r="GBL145" s="343"/>
      <c r="GBM145" s="343"/>
      <c r="GBN145" s="343"/>
      <c r="GBO145" s="343"/>
      <c r="GBP145" s="343"/>
      <c r="GBQ145" s="343"/>
      <c r="GBR145" s="343"/>
      <c r="GBS145" s="343"/>
      <c r="GBT145" s="343"/>
      <c r="GBU145" s="343"/>
      <c r="GBV145" s="343"/>
      <c r="GBW145" s="343"/>
      <c r="GBX145" s="343"/>
      <c r="GBY145" s="343"/>
      <c r="GBZ145" s="343"/>
      <c r="GCA145" s="343"/>
      <c r="GCB145" s="343"/>
      <c r="GCC145" s="343"/>
      <c r="GCD145" s="343"/>
      <c r="GCE145" s="343"/>
      <c r="GCF145" s="343"/>
      <c r="GCG145" s="343"/>
      <c r="GCH145" s="343"/>
      <c r="GCI145" s="343"/>
      <c r="GCJ145" s="343"/>
      <c r="GCK145" s="343"/>
      <c r="GCL145" s="343"/>
      <c r="GCM145" s="343"/>
      <c r="GCN145" s="343"/>
      <c r="GCO145" s="343"/>
      <c r="GCP145" s="343"/>
      <c r="GCQ145" s="343"/>
      <c r="GCR145" s="343"/>
      <c r="GCS145" s="343"/>
      <c r="GCT145" s="343"/>
      <c r="GCU145" s="343"/>
      <c r="GCV145" s="343"/>
      <c r="GCW145" s="343"/>
      <c r="GCX145" s="343"/>
      <c r="GCY145" s="343"/>
      <c r="GCZ145" s="343"/>
      <c r="GDA145" s="343"/>
      <c r="GDB145" s="343"/>
      <c r="GDC145" s="343"/>
      <c r="GDD145" s="343"/>
      <c r="GDE145" s="343"/>
      <c r="GDF145" s="343"/>
      <c r="GDG145" s="343"/>
      <c r="GDH145" s="343"/>
      <c r="GDI145" s="343"/>
      <c r="GDJ145" s="343"/>
      <c r="GDK145" s="343"/>
      <c r="GDL145" s="343"/>
      <c r="GDM145" s="343"/>
      <c r="GDN145" s="343"/>
      <c r="GDO145" s="343"/>
      <c r="GDP145" s="343"/>
      <c r="GDQ145" s="343"/>
      <c r="GDR145" s="343"/>
      <c r="GDS145" s="343"/>
      <c r="GDT145" s="343"/>
      <c r="GDU145" s="343"/>
      <c r="GDV145" s="343"/>
      <c r="GDW145" s="343"/>
      <c r="GDX145" s="343"/>
      <c r="GDY145" s="343"/>
      <c r="GDZ145" s="343"/>
      <c r="GEA145" s="343"/>
      <c r="GEB145" s="343"/>
      <c r="GEC145" s="343"/>
      <c r="GED145" s="343"/>
      <c r="GEE145" s="343"/>
      <c r="GEF145" s="343"/>
      <c r="GEG145" s="343"/>
      <c r="GEH145" s="343"/>
      <c r="GEI145" s="343"/>
      <c r="GEJ145" s="343"/>
      <c r="GEK145" s="343"/>
      <c r="GEL145" s="343"/>
      <c r="GEM145" s="343"/>
      <c r="GEN145" s="343"/>
      <c r="GEO145" s="343"/>
      <c r="GEP145" s="343"/>
      <c r="GEQ145" s="343"/>
      <c r="GER145" s="343"/>
      <c r="GES145" s="343"/>
      <c r="GET145" s="343"/>
      <c r="GEU145" s="343"/>
      <c r="GEV145" s="343"/>
      <c r="GEW145" s="343"/>
      <c r="GEX145" s="343"/>
      <c r="GEY145" s="343"/>
      <c r="GEZ145" s="343"/>
      <c r="GFA145" s="343"/>
      <c r="GFB145" s="343"/>
      <c r="GFC145" s="343"/>
      <c r="GFD145" s="343"/>
      <c r="GFE145" s="343"/>
      <c r="GFF145" s="343"/>
      <c r="GFG145" s="343"/>
      <c r="GFH145" s="343"/>
      <c r="GFI145" s="343"/>
      <c r="GFJ145" s="343"/>
      <c r="GFK145" s="343"/>
      <c r="GFL145" s="343"/>
      <c r="GFM145" s="343"/>
      <c r="GFN145" s="343"/>
      <c r="GFO145" s="343"/>
      <c r="GFP145" s="343"/>
      <c r="GFQ145" s="343"/>
      <c r="GFR145" s="343"/>
      <c r="GFS145" s="343"/>
      <c r="GFT145" s="343"/>
      <c r="GFU145" s="343"/>
      <c r="GFV145" s="343"/>
      <c r="GFW145" s="343"/>
      <c r="GFX145" s="343"/>
      <c r="GFY145" s="343"/>
      <c r="GFZ145" s="343"/>
      <c r="GGA145" s="343"/>
      <c r="GGB145" s="343"/>
      <c r="GGC145" s="343"/>
      <c r="GGD145" s="343"/>
      <c r="GGE145" s="343"/>
      <c r="GGF145" s="343"/>
      <c r="GGG145" s="343"/>
      <c r="GGH145" s="343"/>
      <c r="GGI145" s="343"/>
      <c r="GGJ145" s="343"/>
      <c r="GGK145" s="343"/>
      <c r="GGL145" s="343"/>
      <c r="GGM145" s="343"/>
      <c r="GGN145" s="343"/>
      <c r="GGO145" s="343"/>
      <c r="GGP145" s="343"/>
      <c r="GGQ145" s="343"/>
      <c r="GGR145" s="343"/>
      <c r="GGS145" s="343"/>
      <c r="GGT145" s="343"/>
      <c r="GGU145" s="343"/>
      <c r="GGV145" s="343"/>
      <c r="GGW145" s="343"/>
      <c r="GGX145" s="343"/>
      <c r="GGY145" s="343"/>
      <c r="GGZ145" s="343"/>
      <c r="GHA145" s="343"/>
      <c r="GHB145" s="343"/>
      <c r="GHC145" s="343"/>
      <c r="GHD145" s="343"/>
      <c r="GHE145" s="343"/>
      <c r="GHF145" s="343"/>
      <c r="GHG145" s="343"/>
      <c r="GHH145" s="343"/>
      <c r="GHI145" s="343"/>
      <c r="GHJ145" s="343"/>
      <c r="GHK145" s="343"/>
      <c r="GHL145" s="343"/>
      <c r="GHM145" s="343"/>
      <c r="GHN145" s="343"/>
      <c r="GHO145" s="343"/>
      <c r="GHP145" s="343"/>
      <c r="GHQ145" s="343"/>
      <c r="GHR145" s="343"/>
      <c r="GHS145" s="343"/>
      <c r="GHT145" s="343"/>
      <c r="GHU145" s="343"/>
      <c r="GHV145" s="343"/>
      <c r="GHW145" s="343"/>
      <c r="GHX145" s="343"/>
      <c r="GHY145" s="343"/>
      <c r="GHZ145" s="343"/>
      <c r="GIA145" s="343"/>
      <c r="GIB145" s="343"/>
      <c r="GIC145" s="343"/>
      <c r="GID145" s="343"/>
      <c r="GIE145" s="343"/>
      <c r="GIF145" s="343"/>
      <c r="GIG145" s="343"/>
      <c r="GIH145" s="343"/>
      <c r="GII145" s="343"/>
      <c r="GIJ145" s="343"/>
      <c r="GIK145" s="343"/>
      <c r="GIL145" s="343"/>
      <c r="GIM145" s="343"/>
      <c r="GIN145" s="343"/>
      <c r="GIO145" s="343"/>
      <c r="GIP145" s="343"/>
      <c r="GIQ145" s="343"/>
      <c r="GIR145" s="343"/>
      <c r="GIS145" s="343"/>
      <c r="GIT145" s="343"/>
      <c r="GIU145" s="343"/>
      <c r="GIV145" s="343"/>
      <c r="GIW145" s="343"/>
      <c r="GIX145" s="343"/>
      <c r="GIY145" s="343"/>
      <c r="GIZ145" s="343"/>
      <c r="GJA145" s="343"/>
      <c r="GJB145" s="343"/>
      <c r="GJC145" s="343"/>
      <c r="GJD145" s="343"/>
      <c r="GJE145" s="343"/>
      <c r="GJF145" s="343"/>
      <c r="GJG145" s="343"/>
      <c r="GJH145" s="343"/>
      <c r="GJI145" s="343"/>
      <c r="GJJ145" s="343"/>
      <c r="GJK145" s="343"/>
      <c r="GJL145" s="343"/>
      <c r="GJM145" s="343"/>
      <c r="GJN145" s="343"/>
      <c r="GJO145" s="343"/>
      <c r="GJP145" s="343"/>
      <c r="GJQ145" s="343"/>
      <c r="GJR145" s="343"/>
      <c r="GJS145" s="343"/>
      <c r="GJT145" s="343"/>
      <c r="GJU145" s="343"/>
      <c r="GJV145" s="343"/>
      <c r="GJW145" s="343"/>
      <c r="GJX145" s="343"/>
      <c r="GJY145" s="343"/>
      <c r="GJZ145" s="343"/>
      <c r="GKA145" s="343"/>
      <c r="GKB145" s="343"/>
      <c r="GKC145" s="343"/>
      <c r="GKD145" s="343"/>
      <c r="GKE145" s="343"/>
      <c r="GKF145" s="343"/>
      <c r="GKG145" s="343"/>
      <c r="GKH145" s="343"/>
      <c r="GKI145" s="343"/>
      <c r="GKJ145" s="343"/>
      <c r="GKK145" s="343"/>
      <c r="GKL145" s="343"/>
      <c r="GKM145" s="343"/>
      <c r="GKN145" s="343"/>
      <c r="GKO145" s="343"/>
      <c r="GKP145" s="343"/>
      <c r="GKQ145" s="343"/>
      <c r="GKR145" s="343"/>
      <c r="GKS145" s="343"/>
      <c r="GKT145" s="343"/>
      <c r="GKU145" s="343"/>
      <c r="GKV145" s="343"/>
      <c r="GKW145" s="343"/>
      <c r="GKX145" s="343"/>
      <c r="GKY145" s="343"/>
      <c r="GKZ145" s="343"/>
      <c r="GLA145" s="343"/>
      <c r="GLB145" s="343"/>
      <c r="GLC145" s="343"/>
      <c r="GLD145" s="343"/>
      <c r="GLE145" s="343"/>
      <c r="GLF145" s="343"/>
      <c r="GLG145" s="343"/>
      <c r="GLH145" s="343"/>
      <c r="GLI145" s="343"/>
      <c r="GLJ145" s="343"/>
      <c r="GLK145" s="343"/>
      <c r="GLL145" s="343"/>
      <c r="GLM145" s="343"/>
      <c r="GLN145" s="343"/>
      <c r="GLO145" s="343"/>
      <c r="GLP145" s="343"/>
      <c r="GLQ145" s="343"/>
      <c r="GLR145" s="343"/>
      <c r="GLS145" s="343"/>
      <c r="GLT145" s="343"/>
      <c r="GLU145" s="343"/>
      <c r="GLV145" s="343"/>
      <c r="GLW145" s="343"/>
      <c r="GLX145" s="343"/>
      <c r="GLY145" s="343"/>
      <c r="GLZ145" s="343"/>
      <c r="GMA145" s="343"/>
      <c r="GMB145" s="343"/>
      <c r="GMC145" s="343"/>
      <c r="GMD145" s="343"/>
      <c r="GME145" s="343"/>
      <c r="GMF145" s="343"/>
      <c r="GMG145" s="343"/>
      <c r="GMH145" s="343"/>
      <c r="GMI145" s="343"/>
      <c r="GMJ145" s="343"/>
      <c r="GMK145" s="343"/>
      <c r="GML145" s="343"/>
      <c r="GMM145" s="343"/>
      <c r="GMN145" s="343"/>
      <c r="GMO145" s="343"/>
      <c r="GMP145" s="343"/>
      <c r="GMQ145" s="343"/>
      <c r="GMR145" s="343"/>
      <c r="GMS145" s="343"/>
      <c r="GMT145" s="343"/>
      <c r="GMU145" s="343"/>
      <c r="GMV145" s="343"/>
      <c r="GMW145" s="343"/>
      <c r="GMX145" s="343"/>
      <c r="GMY145" s="343"/>
      <c r="GMZ145" s="343"/>
      <c r="GNA145" s="343"/>
      <c r="GNB145" s="343"/>
      <c r="GNC145" s="343"/>
      <c r="GND145" s="343"/>
      <c r="GNE145" s="343"/>
      <c r="GNF145" s="343"/>
      <c r="GNG145" s="343"/>
      <c r="GNH145" s="343"/>
      <c r="GNI145" s="343"/>
      <c r="GNJ145" s="343"/>
      <c r="GNK145" s="343"/>
      <c r="GNL145" s="343"/>
      <c r="GNM145" s="343"/>
      <c r="GNN145" s="343"/>
      <c r="GNO145" s="343"/>
      <c r="GNP145" s="343"/>
      <c r="GNQ145" s="343"/>
      <c r="GNR145" s="343"/>
      <c r="GNS145" s="343"/>
      <c r="GNT145" s="343"/>
      <c r="GNU145" s="343"/>
      <c r="GNV145" s="343"/>
      <c r="GNW145" s="343"/>
      <c r="GNX145" s="343"/>
      <c r="GNY145" s="343"/>
      <c r="GNZ145" s="343"/>
      <c r="GOA145" s="343"/>
      <c r="GOB145" s="343"/>
      <c r="GOC145" s="343"/>
      <c r="GOD145" s="343"/>
      <c r="GOE145" s="343"/>
      <c r="GOF145" s="343"/>
      <c r="GOG145" s="343"/>
      <c r="GOH145" s="343"/>
      <c r="GOI145" s="343"/>
      <c r="GOJ145" s="343"/>
      <c r="GOK145" s="343"/>
      <c r="GOL145" s="343"/>
      <c r="GOM145" s="343"/>
      <c r="GON145" s="343"/>
      <c r="GOO145" s="343"/>
      <c r="GOP145" s="343"/>
      <c r="GOQ145" s="343"/>
      <c r="GOR145" s="343"/>
      <c r="GOS145" s="343"/>
      <c r="GOT145" s="343"/>
      <c r="GOU145" s="343"/>
      <c r="GOV145" s="343"/>
      <c r="GOW145" s="343"/>
      <c r="GOX145" s="343"/>
      <c r="GOY145" s="343"/>
      <c r="GOZ145" s="343"/>
      <c r="GPA145" s="343"/>
      <c r="GPB145" s="343"/>
      <c r="GPC145" s="343"/>
      <c r="GPD145" s="343"/>
      <c r="GPE145" s="343"/>
      <c r="GPF145" s="343"/>
      <c r="GPG145" s="343"/>
      <c r="GPH145" s="343"/>
      <c r="GPI145" s="343"/>
      <c r="GPJ145" s="343"/>
      <c r="GPK145" s="343"/>
      <c r="GPL145" s="343"/>
      <c r="GPM145" s="343"/>
      <c r="GPN145" s="343"/>
      <c r="GPO145" s="343"/>
      <c r="GPP145" s="343"/>
      <c r="GPQ145" s="343"/>
      <c r="GPR145" s="343"/>
      <c r="GPS145" s="343"/>
      <c r="GPT145" s="343"/>
      <c r="GPU145" s="343"/>
      <c r="GPV145" s="343"/>
      <c r="GPW145" s="343"/>
      <c r="GPX145" s="343"/>
      <c r="GPY145" s="343"/>
      <c r="GPZ145" s="343"/>
      <c r="GQA145" s="343"/>
      <c r="GQB145" s="343"/>
      <c r="GQC145" s="343"/>
      <c r="GQD145" s="343"/>
      <c r="GQE145" s="343"/>
      <c r="GQF145" s="343"/>
      <c r="GQG145" s="343"/>
      <c r="GQH145" s="343"/>
      <c r="GQI145" s="343"/>
      <c r="GQJ145" s="343"/>
      <c r="GQK145" s="343"/>
      <c r="GQL145" s="343"/>
      <c r="GQM145" s="343"/>
      <c r="GQN145" s="343"/>
      <c r="GQO145" s="343"/>
      <c r="GQP145" s="343"/>
      <c r="GQQ145" s="343"/>
      <c r="GQR145" s="343"/>
      <c r="GQS145" s="343"/>
      <c r="GQT145" s="343"/>
      <c r="GQU145" s="343"/>
      <c r="GQV145" s="343"/>
      <c r="GQW145" s="343"/>
      <c r="GQX145" s="343"/>
      <c r="GQY145" s="343"/>
      <c r="GQZ145" s="343"/>
      <c r="GRA145" s="343"/>
      <c r="GRB145" s="343"/>
      <c r="GRC145" s="343"/>
      <c r="GRD145" s="343"/>
      <c r="GRE145" s="343"/>
      <c r="GRF145" s="343"/>
      <c r="GRG145" s="343"/>
      <c r="GRH145" s="343"/>
      <c r="GRI145" s="343"/>
      <c r="GRJ145" s="343"/>
      <c r="GRK145" s="343"/>
      <c r="GRL145" s="343"/>
      <c r="GRM145" s="343"/>
      <c r="GRN145" s="343"/>
      <c r="GRO145" s="343"/>
      <c r="GRP145" s="343"/>
      <c r="GRQ145" s="343"/>
      <c r="GRR145" s="343"/>
      <c r="GRS145" s="343"/>
      <c r="GRT145" s="343"/>
      <c r="GRU145" s="343"/>
      <c r="GRV145" s="343"/>
      <c r="GRW145" s="343"/>
      <c r="GRX145" s="343"/>
      <c r="GRY145" s="343"/>
      <c r="GRZ145" s="343"/>
      <c r="GSA145" s="343"/>
      <c r="GSB145" s="343"/>
      <c r="GSC145" s="343"/>
      <c r="GSD145" s="343"/>
      <c r="GSE145" s="343"/>
      <c r="GSF145" s="343"/>
      <c r="GSG145" s="343"/>
      <c r="GSH145" s="343"/>
      <c r="GSI145" s="343"/>
      <c r="GSJ145" s="343"/>
      <c r="GSK145" s="343"/>
      <c r="GSL145" s="343"/>
      <c r="GSM145" s="343"/>
      <c r="GSN145" s="343"/>
      <c r="GSO145" s="343"/>
      <c r="GSP145" s="343"/>
      <c r="GSQ145" s="343"/>
      <c r="GSR145" s="343"/>
      <c r="GSS145" s="343"/>
      <c r="GST145" s="343"/>
      <c r="GSU145" s="343"/>
      <c r="GSV145" s="343"/>
      <c r="GSW145" s="343"/>
      <c r="GSX145" s="343"/>
      <c r="GSY145" s="343"/>
      <c r="GSZ145" s="343"/>
      <c r="GTA145" s="343"/>
      <c r="GTB145" s="343"/>
      <c r="GTC145" s="343"/>
      <c r="GTD145" s="343"/>
      <c r="GTE145" s="343"/>
      <c r="GTF145" s="343"/>
      <c r="GTG145" s="343"/>
      <c r="GTH145" s="343"/>
      <c r="GTI145" s="343"/>
      <c r="GTJ145" s="343"/>
      <c r="GTK145" s="343"/>
      <c r="GTL145" s="343"/>
      <c r="GTM145" s="343"/>
      <c r="GTN145" s="343"/>
      <c r="GTO145" s="343"/>
      <c r="GTP145" s="343"/>
      <c r="GTQ145" s="343"/>
      <c r="GTR145" s="343"/>
      <c r="GTS145" s="343"/>
      <c r="GTT145" s="343"/>
      <c r="GTU145" s="343"/>
      <c r="GTV145" s="343"/>
      <c r="GTW145" s="343"/>
      <c r="GTX145" s="343"/>
      <c r="GTY145" s="343"/>
      <c r="GTZ145" s="343"/>
      <c r="GUA145" s="343"/>
      <c r="GUB145" s="343"/>
      <c r="GUC145" s="343"/>
      <c r="GUD145" s="343"/>
      <c r="GUE145" s="343"/>
      <c r="GUF145" s="343"/>
      <c r="GUG145" s="343"/>
      <c r="GUH145" s="343"/>
      <c r="GUI145" s="343"/>
      <c r="GUJ145" s="343"/>
      <c r="GUK145" s="343"/>
      <c r="GUL145" s="343"/>
      <c r="GUM145" s="343"/>
      <c r="GUN145" s="343"/>
      <c r="GUO145" s="343"/>
      <c r="GUP145" s="343"/>
      <c r="GUQ145" s="343"/>
      <c r="GUR145" s="343"/>
      <c r="GUS145" s="343"/>
      <c r="GUT145" s="343"/>
      <c r="GUU145" s="343"/>
      <c r="GUV145" s="343"/>
      <c r="GUW145" s="343"/>
      <c r="GUX145" s="343"/>
      <c r="GUY145" s="343"/>
      <c r="GUZ145" s="343"/>
      <c r="GVA145" s="343"/>
      <c r="GVB145" s="343"/>
      <c r="GVC145" s="343"/>
      <c r="GVD145" s="343"/>
      <c r="GVE145" s="343"/>
      <c r="GVF145" s="343"/>
      <c r="GVG145" s="343"/>
      <c r="GVH145" s="343"/>
      <c r="GVI145" s="343"/>
      <c r="GVJ145" s="343"/>
      <c r="GVK145" s="343"/>
      <c r="GVL145" s="343"/>
      <c r="GVM145" s="343"/>
      <c r="GVN145" s="343"/>
      <c r="GVO145" s="343"/>
      <c r="GVP145" s="343"/>
      <c r="GVQ145" s="343"/>
      <c r="GVR145" s="343"/>
      <c r="GVS145" s="343"/>
      <c r="GVT145" s="343"/>
      <c r="GVU145" s="343"/>
      <c r="GVV145" s="343"/>
      <c r="GVW145" s="343"/>
      <c r="GVX145" s="343"/>
      <c r="GVY145" s="343"/>
      <c r="GVZ145" s="343"/>
      <c r="GWA145" s="343"/>
      <c r="GWB145" s="343"/>
      <c r="GWC145" s="343"/>
      <c r="GWD145" s="343"/>
      <c r="GWE145" s="343"/>
      <c r="GWF145" s="343"/>
      <c r="GWG145" s="343"/>
      <c r="GWH145" s="343"/>
      <c r="GWI145" s="343"/>
      <c r="GWJ145" s="343"/>
      <c r="GWK145" s="343"/>
      <c r="GWL145" s="343"/>
      <c r="GWM145" s="343"/>
      <c r="GWN145" s="343"/>
      <c r="GWO145" s="343"/>
      <c r="GWP145" s="343"/>
      <c r="GWQ145" s="343"/>
      <c r="GWR145" s="343"/>
      <c r="GWS145" s="343"/>
      <c r="GWT145" s="343"/>
      <c r="GWU145" s="343"/>
      <c r="GWV145" s="343"/>
      <c r="GWW145" s="343"/>
      <c r="GWX145" s="343"/>
      <c r="GWY145" s="343"/>
      <c r="GWZ145" s="343"/>
      <c r="GXA145" s="343"/>
      <c r="GXB145" s="343"/>
      <c r="GXC145" s="343"/>
      <c r="GXD145" s="343"/>
      <c r="GXE145" s="343"/>
      <c r="GXF145" s="343"/>
      <c r="GXG145" s="343"/>
      <c r="GXH145" s="343"/>
      <c r="GXI145" s="343"/>
      <c r="GXJ145" s="343"/>
      <c r="GXK145" s="343"/>
      <c r="GXL145" s="343"/>
      <c r="GXM145" s="343"/>
      <c r="GXN145" s="343"/>
      <c r="GXO145" s="343"/>
      <c r="GXP145" s="343"/>
      <c r="GXQ145" s="343"/>
      <c r="GXR145" s="343"/>
      <c r="GXS145" s="343"/>
      <c r="GXT145" s="343"/>
      <c r="GXU145" s="343"/>
      <c r="GXV145" s="343"/>
      <c r="GXW145" s="343"/>
      <c r="GXX145" s="343"/>
      <c r="GXY145" s="343"/>
      <c r="GXZ145" s="343"/>
      <c r="GYA145" s="343"/>
      <c r="GYB145" s="343"/>
      <c r="GYC145" s="343"/>
      <c r="GYD145" s="343"/>
      <c r="GYE145" s="343"/>
      <c r="GYF145" s="343"/>
      <c r="GYG145" s="343"/>
      <c r="GYH145" s="343"/>
      <c r="GYI145" s="343"/>
      <c r="GYJ145" s="343"/>
      <c r="GYK145" s="343"/>
      <c r="GYL145" s="343"/>
      <c r="GYM145" s="343"/>
      <c r="GYN145" s="343"/>
      <c r="GYO145" s="343"/>
      <c r="GYP145" s="343"/>
      <c r="GYQ145" s="343"/>
      <c r="GYR145" s="343"/>
      <c r="GYS145" s="343"/>
      <c r="GYT145" s="343"/>
      <c r="GYU145" s="343"/>
      <c r="GYV145" s="343"/>
      <c r="GYW145" s="343"/>
      <c r="GYX145" s="343"/>
      <c r="GYY145" s="343"/>
      <c r="GYZ145" s="343"/>
      <c r="GZA145" s="343"/>
      <c r="GZB145" s="343"/>
      <c r="GZC145" s="343"/>
      <c r="GZD145" s="343"/>
      <c r="GZE145" s="343"/>
      <c r="GZF145" s="343"/>
      <c r="GZG145" s="343"/>
      <c r="GZH145" s="343"/>
      <c r="GZI145" s="343"/>
      <c r="GZJ145" s="343"/>
      <c r="GZK145" s="343"/>
      <c r="GZL145" s="343"/>
      <c r="GZM145" s="343"/>
      <c r="GZN145" s="343"/>
      <c r="GZO145" s="343"/>
      <c r="GZP145" s="343"/>
      <c r="GZQ145" s="343"/>
      <c r="GZR145" s="343"/>
      <c r="GZS145" s="343"/>
      <c r="GZT145" s="343"/>
      <c r="GZU145" s="343"/>
      <c r="GZV145" s="343"/>
      <c r="GZW145" s="343"/>
      <c r="GZX145" s="343"/>
      <c r="GZY145" s="343"/>
      <c r="GZZ145" s="343"/>
      <c r="HAA145" s="343"/>
      <c r="HAB145" s="343"/>
      <c r="HAC145" s="343"/>
      <c r="HAD145" s="343"/>
      <c r="HAE145" s="343"/>
      <c r="HAF145" s="343"/>
      <c r="HAG145" s="343"/>
      <c r="HAH145" s="343"/>
      <c r="HAI145" s="343"/>
      <c r="HAJ145" s="343"/>
      <c r="HAK145" s="343"/>
      <c r="HAL145" s="343"/>
      <c r="HAM145" s="343"/>
      <c r="HAN145" s="343"/>
      <c r="HAO145" s="343"/>
      <c r="HAP145" s="343"/>
      <c r="HAQ145" s="343"/>
      <c r="HAR145" s="343"/>
      <c r="HAS145" s="343"/>
      <c r="HAT145" s="343"/>
      <c r="HAU145" s="343"/>
      <c r="HAV145" s="343"/>
      <c r="HAW145" s="343"/>
      <c r="HAX145" s="343"/>
      <c r="HAY145" s="343"/>
      <c r="HAZ145" s="343"/>
      <c r="HBA145" s="343"/>
      <c r="HBB145" s="343"/>
      <c r="HBC145" s="343"/>
      <c r="HBD145" s="343"/>
      <c r="HBE145" s="343"/>
      <c r="HBF145" s="343"/>
      <c r="HBG145" s="343"/>
      <c r="HBH145" s="343"/>
      <c r="HBI145" s="343"/>
      <c r="HBJ145" s="343"/>
      <c r="HBK145" s="343"/>
      <c r="HBL145" s="343"/>
      <c r="HBM145" s="343"/>
      <c r="HBN145" s="343"/>
      <c r="HBO145" s="343"/>
      <c r="HBP145" s="343"/>
      <c r="HBQ145" s="343"/>
      <c r="HBR145" s="343"/>
      <c r="HBS145" s="343"/>
      <c r="HBT145" s="343"/>
      <c r="HBU145" s="343"/>
      <c r="HBV145" s="343"/>
      <c r="HBW145" s="343"/>
      <c r="HBX145" s="343"/>
      <c r="HBY145" s="343"/>
      <c r="HBZ145" s="343"/>
      <c r="HCA145" s="343"/>
      <c r="HCB145" s="343"/>
      <c r="HCC145" s="343"/>
      <c r="HCD145" s="343"/>
      <c r="HCE145" s="343"/>
      <c r="HCF145" s="343"/>
      <c r="HCG145" s="343"/>
      <c r="HCH145" s="343"/>
      <c r="HCI145" s="343"/>
      <c r="HCJ145" s="343"/>
      <c r="HCK145" s="343"/>
      <c r="HCL145" s="343"/>
      <c r="HCM145" s="343"/>
      <c r="HCN145" s="343"/>
      <c r="HCO145" s="343"/>
      <c r="HCP145" s="343"/>
      <c r="HCQ145" s="343"/>
      <c r="HCR145" s="343"/>
      <c r="HCS145" s="343"/>
      <c r="HCT145" s="343"/>
      <c r="HCU145" s="343"/>
      <c r="HCV145" s="343"/>
      <c r="HCW145" s="343"/>
      <c r="HCX145" s="343"/>
      <c r="HCY145" s="343"/>
      <c r="HCZ145" s="343"/>
      <c r="HDA145" s="343"/>
      <c r="HDB145" s="343"/>
      <c r="HDC145" s="343"/>
      <c r="HDD145" s="343"/>
      <c r="HDE145" s="343"/>
      <c r="HDF145" s="343"/>
      <c r="HDG145" s="343"/>
      <c r="HDH145" s="343"/>
      <c r="HDI145" s="343"/>
      <c r="HDJ145" s="343"/>
      <c r="HDK145" s="343"/>
      <c r="HDL145" s="343"/>
      <c r="HDM145" s="343"/>
      <c r="HDN145" s="343"/>
      <c r="HDO145" s="343"/>
      <c r="HDP145" s="343"/>
      <c r="HDQ145" s="343"/>
      <c r="HDR145" s="343"/>
      <c r="HDS145" s="343"/>
      <c r="HDT145" s="343"/>
      <c r="HDU145" s="343"/>
      <c r="HDV145" s="343"/>
      <c r="HDW145" s="343"/>
      <c r="HDX145" s="343"/>
      <c r="HDY145" s="343"/>
      <c r="HDZ145" s="343"/>
      <c r="HEA145" s="343"/>
      <c r="HEB145" s="343"/>
      <c r="HEC145" s="343"/>
      <c r="HED145" s="343"/>
      <c r="HEE145" s="343"/>
      <c r="HEF145" s="343"/>
      <c r="HEG145" s="343"/>
      <c r="HEH145" s="343"/>
      <c r="HEI145" s="343"/>
      <c r="HEJ145" s="343"/>
      <c r="HEK145" s="343"/>
      <c r="HEL145" s="343"/>
      <c r="HEM145" s="343"/>
      <c r="HEN145" s="343"/>
      <c r="HEO145" s="343"/>
      <c r="HEP145" s="343"/>
      <c r="HEQ145" s="343"/>
      <c r="HER145" s="343"/>
      <c r="HES145" s="343"/>
      <c r="HET145" s="343"/>
      <c r="HEU145" s="343"/>
      <c r="HEV145" s="343"/>
      <c r="HEW145" s="343"/>
      <c r="HEX145" s="343"/>
      <c r="HEY145" s="343"/>
      <c r="HEZ145" s="343"/>
      <c r="HFA145" s="343"/>
      <c r="HFB145" s="343"/>
      <c r="HFC145" s="343"/>
      <c r="HFD145" s="343"/>
      <c r="HFE145" s="343"/>
      <c r="HFF145" s="343"/>
      <c r="HFG145" s="343"/>
      <c r="HFH145" s="343"/>
      <c r="HFI145" s="343"/>
      <c r="HFJ145" s="343"/>
      <c r="HFK145" s="343"/>
      <c r="HFL145" s="343"/>
      <c r="HFM145" s="343"/>
      <c r="HFN145" s="343"/>
      <c r="HFO145" s="343"/>
      <c r="HFP145" s="343"/>
      <c r="HFQ145" s="343"/>
      <c r="HFR145" s="343"/>
      <c r="HFS145" s="343"/>
      <c r="HFT145" s="343"/>
      <c r="HFU145" s="343"/>
      <c r="HFV145" s="343"/>
      <c r="HFW145" s="343"/>
      <c r="HFX145" s="343"/>
      <c r="HFY145" s="343"/>
      <c r="HFZ145" s="343"/>
      <c r="HGA145" s="343"/>
      <c r="HGB145" s="343"/>
      <c r="HGC145" s="343"/>
      <c r="HGD145" s="343"/>
      <c r="HGE145" s="343"/>
      <c r="HGF145" s="343"/>
      <c r="HGG145" s="343"/>
      <c r="HGH145" s="343"/>
      <c r="HGI145" s="343"/>
      <c r="HGJ145" s="343"/>
      <c r="HGK145" s="343"/>
      <c r="HGL145" s="343"/>
      <c r="HGM145" s="343"/>
      <c r="HGN145" s="343"/>
      <c r="HGO145" s="343"/>
      <c r="HGP145" s="343"/>
      <c r="HGQ145" s="343"/>
      <c r="HGR145" s="343"/>
      <c r="HGS145" s="343"/>
      <c r="HGT145" s="343"/>
      <c r="HGU145" s="343"/>
      <c r="HGV145" s="343"/>
      <c r="HGW145" s="343"/>
      <c r="HGX145" s="343"/>
      <c r="HGY145" s="343"/>
      <c r="HGZ145" s="343"/>
      <c r="HHA145" s="343"/>
      <c r="HHB145" s="343"/>
      <c r="HHC145" s="343"/>
      <c r="HHD145" s="343"/>
      <c r="HHE145" s="343"/>
      <c r="HHF145" s="343"/>
      <c r="HHG145" s="343"/>
      <c r="HHH145" s="343"/>
      <c r="HHI145" s="343"/>
      <c r="HHJ145" s="343"/>
      <c r="HHK145" s="343"/>
      <c r="HHL145" s="343"/>
      <c r="HHM145" s="343"/>
      <c r="HHN145" s="343"/>
      <c r="HHO145" s="343"/>
      <c r="HHP145" s="343"/>
      <c r="HHQ145" s="343"/>
      <c r="HHR145" s="343"/>
      <c r="HHS145" s="343"/>
      <c r="HHT145" s="343"/>
      <c r="HHU145" s="343"/>
      <c r="HHV145" s="343"/>
      <c r="HHW145" s="343"/>
      <c r="HHX145" s="343"/>
      <c r="HHY145" s="343"/>
      <c r="HHZ145" s="343"/>
      <c r="HIA145" s="343"/>
      <c r="HIB145" s="343"/>
      <c r="HIC145" s="343"/>
      <c r="HID145" s="343"/>
      <c r="HIE145" s="343"/>
      <c r="HIF145" s="343"/>
      <c r="HIG145" s="343"/>
      <c r="HIH145" s="343"/>
      <c r="HII145" s="343"/>
      <c r="HIJ145" s="343"/>
      <c r="HIK145" s="343"/>
      <c r="HIL145" s="343"/>
      <c r="HIM145" s="343"/>
      <c r="HIN145" s="343"/>
      <c r="HIO145" s="343"/>
      <c r="HIP145" s="343"/>
      <c r="HIQ145" s="343"/>
      <c r="HIR145" s="343"/>
      <c r="HIS145" s="343"/>
      <c r="HIT145" s="343"/>
      <c r="HIU145" s="343"/>
      <c r="HIV145" s="343"/>
      <c r="HIW145" s="343"/>
      <c r="HIX145" s="343"/>
      <c r="HIY145" s="343"/>
      <c r="HIZ145" s="343"/>
      <c r="HJA145" s="343"/>
      <c r="HJB145" s="343"/>
      <c r="HJC145" s="343"/>
      <c r="HJD145" s="343"/>
      <c r="HJE145" s="343"/>
      <c r="HJF145" s="343"/>
      <c r="HJG145" s="343"/>
      <c r="HJH145" s="343"/>
      <c r="HJI145" s="343"/>
      <c r="HJJ145" s="343"/>
      <c r="HJK145" s="343"/>
      <c r="HJL145" s="343"/>
      <c r="HJM145" s="343"/>
      <c r="HJN145" s="343"/>
      <c r="HJO145" s="343"/>
      <c r="HJP145" s="343"/>
      <c r="HJQ145" s="343"/>
      <c r="HJR145" s="343"/>
      <c r="HJS145" s="343"/>
      <c r="HJT145" s="343"/>
      <c r="HJU145" s="343"/>
      <c r="HJV145" s="343"/>
      <c r="HJW145" s="343"/>
      <c r="HJX145" s="343"/>
      <c r="HJY145" s="343"/>
      <c r="HJZ145" s="343"/>
      <c r="HKA145" s="343"/>
      <c r="HKB145" s="343"/>
      <c r="HKC145" s="343"/>
      <c r="HKD145" s="343"/>
      <c r="HKE145" s="343"/>
      <c r="HKF145" s="343"/>
      <c r="HKG145" s="343"/>
      <c r="HKH145" s="343"/>
      <c r="HKI145" s="343"/>
      <c r="HKJ145" s="343"/>
      <c r="HKK145" s="343"/>
      <c r="HKL145" s="343"/>
      <c r="HKM145" s="343"/>
      <c r="HKN145" s="343"/>
      <c r="HKO145" s="343"/>
      <c r="HKP145" s="343"/>
      <c r="HKQ145" s="343"/>
      <c r="HKR145" s="343"/>
      <c r="HKS145" s="343"/>
      <c r="HKT145" s="343"/>
      <c r="HKU145" s="343"/>
      <c r="HKV145" s="343"/>
      <c r="HKW145" s="343"/>
      <c r="HKX145" s="343"/>
      <c r="HKY145" s="343"/>
      <c r="HKZ145" s="343"/>
      <c r="HLA145" s="343"/>
      <c r="HLB145" s="343"/>
      <c r="HLC145" s="343"/>
      <c r="HLD145" s="343"/>
      <c r="HLE145" s="343"/>
      <c r="HLF145" s="343"/>
      <c r="HLG145" s="343"/>
      <c r="HLH145" s="343"/>
      <c r="HLI145" s="343"/>
      <c r="HLJ145" s="343"/>
      <c r="HLK145" s="343"/>
      <c r="HLL145" s="343"/>
      <c r="HLM145" s="343"/>
      <c r="HLN145" s="343"/>
      <c r="HLO145" s="343"/>
      <c r="HLP145" s="343"/>
      <c r="HLQ145" s="343"/>
      <c r="HLR145" s="343"/>
      <c r="HLS145" s="343"/>
      <c r="HLT145" s="343"/>
      <c r="HLU145" s="343"/>
      <c r="HLV145" s="343"/>
      <c r="HLW145" s="343"/>
      <c r="HLX145" s="343"/>
      <c r="HLY145" s="343"/>
      <c r="HLZ145" s="343"/>
      <c r="HMA145" s="343"/>
      <c r="HMB145" s="343"/>
      <c r="HMC145" s="343"/>
      <c r="HMD145" s="343"/>
      <c r="HME145" s="343"/>
      <c r="HMF145" s="343"/>
      <c r="HMG145" s="343"/>
      <c r="HMH145" s="343"/>
      <c r="HMI145" s="343"/>
      <c r="HMJ145" s="343"/>
      <c r="HMK145" s="343"/>
      <c r="HML145" s="343"/>
      <c r="HMM145" s="343"/>
      <c r="HMN145" s="343"/>
      <c r="HMO145" s="343"/>
      <c r="HMP145" s="343"/>
      <c r="HMQ145" s="343"/>
      <c r="HMR145" s="343"/>
      <c r="HMS145" s="343"/>
      <c r="HMT145" s="343"/>
      <c r="HMU145" s="343"/>
      <c r="HMV145" s="343"/>
      <c r="HMW145" s="343"/>
      <c r="HMX145" s="343"/>
      <c r="HMY145" s="343"/>
      <c r="HMZ145" s="343"/>
      <c r="HNA145" s="343"/>
      <c r="HNB145" s="343"/>
      <c r="HNC145" s="343"/>
      <c r="HND145" s="343"/>
      <c r="HNE145" s="343"/>
      <c r="HNF145" s="343"/>
      <c r="HNG145" s="343"/>
      <c r="HNH145" s="343"/>
      <c r="HNI145" s="343"/>
      <c r="HNJ145" s="343"/>
      <c r="HNK145" s="343"/>
      <c r="HNL145" s="343"/>
      <c r="HNM145" s="343"/>
      <c r="HNN145" s="343"/>
      <c r="HNO145" s="343"/>
      <c r="HNP145" s="343"/>
      <c r="HNQ145" s="343"/>
      <c r="HNR145" s="343"/>
      <c r="HNS145" s="343"/>
      <c r="HNT145" s="343"/>
      <c r="HNU145" s="343"/>
      <c r="HNV145" s="343"/>
      <c r="HNW145" s="343"/>
      <c r="HNX145" s="343"/>
      <c r="HNY145" s="343"/>
      <c r="HNZ145" s="343"/>
      <c r="HOA145" s="343"/>
      <c r="HOB145" s="343"/>
      <c r="HOC145" s="343"/>
      <c r="HOD145" s="343"/>
      <c r="HOE145" s="343"/>
      <c r="HOF145" s="343"/>
      <c r="HOG145" s="343"/>
      <c r="HOH145" s="343"/>
      <c r="HOI145" s="343"/>
      <c r="HOJ145" s="343"/>
      <c r="HOK145" s="343"/>
      <c r="HOL145" s="343"/>
      <c r="HOM145" s="343"/>
      <c r="HON145" s="343"/>
      <c r="HOO145" s="343"/>
      <c r="HOP145" s="343"/>
      <c r="HOQ145" s="343"/>
      <c r="HOR145" s="343"/>
      <c r="HOS145" s="343"/>
      <c r="HOT145" s="343"/>
      <c r="HOU145" s="343"/>
      <c r="HOV145" s="343"/>
      <c r="HOW145" s="343"/>
      <c r="HOX145" s="343"/>
      <c r="HOY145" s="343"/>
      <c r="HOZ145" s="343"/>
      <c r="HPA145" s="343"/>
      <c r="HPB145" s="343"/>
      <c r="HPC145" s="343"/>
      <c r="HPD145" s="343"/>
      <c r="HPE145" s="343"/>
      <c r="HPF145" s="343"/>
      <c r="HPG145" s="343"/>
      <c r="HPH145" s="343"/>
      <c r="HPI145" s="343"/>
      <c r="HPJ145" s="343"/>
      <c r="HPK145" s="343"/>
      <c r="HPL145" s="343"/>
      <c r="HPM145" s="343"/>
      <c r="HPN145" s="343"/>
      <c r="HPO145" s="343"/>
      <c r="HPP145" s="343"/>
      <c r="HPQ145" s="343"/>
      <c r="HPR145" s="343"/>
      <c r="HPS145" s="343"/>
      <c r="HPT145" s="343"/>
      <c r="HPU145" s="343"/>
      <c r="HPV145" s="343"/>
      <c r="HPW145" s="343"/>
      <c r="HPX145" s="343"/>
      <c r="HPY145" s="343"/>
      <c r="HPZ145" s="343"/>
      <c r="HQA145" s="343"/>
      <c r="HQB145" s="343"/>
      <c r="HQC145" s="343"/>
      <c r="HQD145" s="343"/>
      <c r="HQE145" s="343"/>
      <c r="HQF145" s="343"/>
      <c r="HQG145" s="343"/>
      <c r="HQH145" s="343"/>
      <c r="HQI145" s="343"/>
      <c r="HQJ145" s="343"/>
      <c r="HQK145" s="343"/>
      <c r="HQL145" s="343"/>
      <c r="HQM145" s="343"/>
      <c r="HQN145" s="343"/>
      <c r="HQO145" s="343"/>
      <c r="HQP145" s="343"/>
      <c r="HQQ145" s="343"/>
      <c r="HQR145" s="343"/>
      <c r="HQS145" s="343"/>
      <c r="HQT145" s="343"/>
      <c r="HQU145" s="343"/>
      <c r="HQV145" s="343"/>
      <c r="HQW145" s="343"/>
      <c r="HQX145" s="343"/>
      <c r="HQY145" s="343"/>
      <c r="HQZ145" s="343"/>
      <c r="HRA145" s="343"/>
      <c r="HRB145" s="343"/>
      <c r="HRC145" s="343"/>
      <c r="HRD145" s="343"/>
      <c r="HRE145" s="343"/>
      <c r="HRF145" s="343"/>
      <c r="HRG145" s="343"/>
      <c r="HRH145" s="343"/>
      <c r="HRI145" s="343"/>
      <c r="HRJ145" s="343"/>
      <c r="HRK145" s="343"/>
      <c r="HRL145" s="343"/>
      <c r="HRM145" s="343"/>
      <c r="HRN145" s="343"/>
      <c r="HRO145" s="343"/>
      <c r="HRP145" s="343"/>
      <c r="HRQ145" s="343"/>
      <c r="HRR145" s="343"/>
      <c r="HRS145" s="343"/>
      <c r="HRT145" s="343"/>
      <c r="HRU145" s="343"/>
      <c r="HRV145" s="343"/>
      <c r="HRW145" s="343"/>
      <c r="HRX145" s="343"/>
      <c r="HRY145" s="343"/>
      <c r="HRZ145" s="343"/>
      <c r="HSA145" s="343"/>
      <c r="HSB145" s="343"/>
      <c r="HSC145" s="343"/>
      <c r="HSD145" s="343"/>
      <c r="HSE145" s="343"/>
      <c r="HSF145" s="343"/>
      <c r="HSG145" s="343"/>
      <c r="HSH145" s="343"/>
      <c r="HSI145" s="343"/>
      <c r="HSJ145" s="343"/>
      <c r="HSK145" s="343"/>
      <c r="HSL145" s="343"/>
      <c r="HSM145" s="343"/>
      <c r="HSN145" s="343"/>
      <c r="HSO145" s="343"/>
      <c r="HSP145" s="343"/>
      <c r="HSQ145" s="343"/>
      <c r="HSR145" s="343"/>
      <c r="HSS145" s="343"/>
      <c r="HST145" s="343"/>
      <c r="HSU145" s="343"/>
      <c r="HSV145" s="343"/>
      <c r="HSW145" s="343"/>
      <c r="HSX145" s="343"/>
      <c r="HSY145" s="343"/>
      <c r="HSZ145" s="343"/>
      <c r="HTA145" s="343"/>
      <c r="HTB145" s="343"/>
      <c r="HTC145" s="343"/>
      <c r="HTD145" s="343"/>
      <c r="HTE145" s="343"/>
      <c r="HTF145" s="343"/>
      <c r="HTG145" s="343"/>
      <c r="HTH145" s="343"/>
      <c r="HTI145" s="343"/>
      <c r="HTJ145" s="343"/>
      <c r="HTK145" s="343"/>
      <c r="HTL145" s="343"/>
      <c r="HTM145" s="343"/>
      <c r="HTN145" s="343"/>
      <c r="HTO145" s="343"/>
      <c r="HTP145" s="343"/>
      <c r="HTQ145" s="343"/>
      <c r="HTR145" s="343"/>
      <c r="HTS145" s="343"/>
      <c r="HTT145" s="343"/>
      <c r="HTU145" s="343"/>
      <c r="HTV145" s="343"/>
      <c r="HTW145" s="343"/>
      <c r="HTX145" s="343"/>
      <c r="HTY145" s="343"/>
      <c r="HTZ145" s="343"/>
      <c r="HUA145" s="343"/>
      <c r="HUB145" s="343"/>
      <c r="HUC145" s="343"/>
      <c r="HUD145" s="343"/>
      <c r="HUE145" s="343"/>
      <c r="HUF145" s="343"/>
      <c r="HUG145" s="343"/>
      <c r="HUH145" s="343"/>
      <c r="HUI145" s="343"/>
      <c r="HUJ145" s="343"/>
      <c r="HUK145" s="343"/>
      <c r="HUL145" s="343"/>
      <c r="HUM145" s="343"/>
      <c r="HUN145" s="343"/>
      <c r="HUO145" s="343"/>
      <c r="HUP145" s="343"/>
      <c r="HUQ145" s="343"/>
      <c r="HUR145" s="343"/>
      <c r="HUS145" s="343"/>
      <c r="HUT145" s="343"/>
      <c r="HUU145" s="343"/>
      <c r="HUV145" s="343"/>
      <c r="HUW145" s="343"/>
      <c r="HUX145" s="343"/>
      <c r="HUY145" s="343"/>
      <c r="HUZ145" s="343"/>
      <c r="HVA145" s="343"/>
      <c r="HVB145" s="343"/>
      <c r="HVC145" s="343"/>
      <c r="HVD145" s="343"/>
      <c r="HVE145" s="343"/>
      <c r="HVF145" s="343"/>
      <c r="HVG145" s="343"/>
      <c r="HVH145" s="343"/>
      <c r="HVI145" s="343"/>
      <c r="HVJ145" s="343"/>
      <c r="HVK145" s="343"/>
      <c r="HVL145" s="343"/>
      <c r="HVM145" s="343"/>
      <c r="HVN145" s="343"/>
      <c r="HVO145" s="343"/>
      <c r="HVP145" s="343"/>
      <c r="HVQ145" s="343"/>
      <c r="HVR145" s="343"/>
      <c r="HVS145" s="343"/>
      <c r="HVT145" s="343"/>
      <c r="HVU145" s="343"/>
      <c r="HVV145" s="343"/>
      <c r="HVW145" s="343"/>
      <c r="HVX145" s="343"/>
      <c r="HVY145" s="343"/>
      <c r="HVZ145" s="343"/>
      <c r="HWA145" s="343"/>
      <c r="HWB145" s="343"/>
      <c r="HWC145" s="343"/>
      <c r="HWD145" s="343"/>
      <c r="HWE145" s="343"/>
      <c r="HWF145" s="343"/>
      <c r="HWG145" s="343"/>
      <c r="HWH145" s="343"/>
      <c r="HWI145" s="343"/>
      <c r="HWJ145" s="343"/>
      <c r="HWK145" s="343"/>
      <c r="HWL145" s="343"/>
      <c r="HWM145" s="343"/>
      <c r="HWN145" s="343"/>
      <c r="HWO145" s="343"/>
      <c r="HWP145" s="343"/>
      <c r="HWQ145" s="343"/>
      <c r="HWR145" s="343"/>
      <c r="HWS145" s="343"/>
      <c r="HWT145" s="343"/>
      <c r="HWU145" s="343"/>
      <c r="HWV145" s="343"/>
      <c r="HWW145" s="343"/>
      <c r="HWX145" s="343"/>
      <c r="HWY145" s="343"/>
      <c r="HWZ145" s="343"/>
      <c r="HXA145" s="343"/>
      <c r="HXB145" s="343"/>
      <c r="HXC145" s="343"/>
      <c r="HXD145" s="343"/>
      <c r="HXE145" s="343"/>
      <c r="HXF145" s="343"/>
      <c r="HXG145" s="343"/>
      <c r="HXH145" s="343"/>
      <c r="HXI145" s="343"/>
      <c r="HXJ145" s="343"/>
      <c r="HXK145" s="343"/>
      <c r="HXL145" s="343"/>
      <c r="HXM145" s="343"/>
      <c r="HXN145" s="343"/>
      <c r="HXO145" s="343"/>
      <c r="HXP145" s="343"/>
      <c r="HXQ145" s="343"/>
      <c r="HXR145" s="343"/>
      <c r="HXS145" s="343"/>
      <c r="HXT145" s="343"/>
      <c r="HXU145" s="343"/>
      <c r="HXV145" s="343"/>
      <c r="HXW145" s="343"/>
      <c r="HXX145" s="343"/>
      <c r="HXY145" s="343"/>
      <c r="HXZ145" s="343"/>
      <c r="HYA145" s="343"/>
      <c r="HYB145" s="343"/>
      <c r="HYC145" s="343"/>
      <c r="HYD145" s="343"/>
      <c r="HYE145" s="343"/>
      <c r="HYF145" s="343"/>
      <c r="HYG145" s="343"/>
      <c r="HYH145" s="343"/>
      <c r="HYI145" s="343"/>
      <c r="HYJ145" s="343"/>
      <c r="HYK145" s="343"/>
      <c r="HYL145" s="343"/>
      <c r="HYM145" s="343"/>
      <c r="HYN145" s="343"/>
      <c r="HYO145" s="343"/>
      <c r="HYP145" s="343"/>
      <c r="HYQ145" s="343"/>
      <c r="HYR145" s="343"/>
      <c r="HYS145" s="343"/>
      <c r="HYT145" s="343"/>
      <c r="HYU145" s="343"/>
      <c r="HYV145" s="343"/>
      <c r="HYW145" s="343"/>
      <c r="HYX145" s="343"/>
      <c r="HYY145" s="343"/>
      <c r="HYZ145" s="343"/>
      <c r="HZA145" s="343"/>
      <c r="HZB145" s="343"/>
      <c r="HZC145" s="343"/>
      <c r="HZD145" s="343"/>
      <c r="HZE145" s="343"/>
      <c r="HZF145" s="343"/>
      <c r="HZG145" s="343"/>
      <c r="HZH145" s="343"/>
      <c r="HZI145" s="343"/>
      <c r="HZJ145" s="343"/>
      <c r="HZK145" s="343"/>
      <c r="HZL145" s="343"/>
      <c r="HZM145" s="343"/>
      <c r="HZN145" s="343"/>
      <c r="HZO145" s="343"/>
      <c r="HZP145" s="343"/>
      <c r="HZQ145" s="343"/>
      <c r="HZR145" s="343"/>
      <c r="HZS145" s="343"/>
      <c r="HZT145" s="343"/>
      <c r="HZU145" s="343"/>
      <c r="HZV145" s="343"/>
      <c r="HZW145" s="343"/>
      <c r="HZX145" s="343"/>
      <c r="HZY145" s="343"/>
      <c r="HZZ145" s="343"/>
      <c r="IAA145" s="343"/>
      <c r="IAB145" s="343"/>
      <c r="IAC145" s="343"/>
      <c r="IAD145" s="343"/>
      <c r="IAE145" s="343"/>
      <c r="IAF145" s="343"/>
      <c r="IAG145" s="343"/>
      <c r="IAH145" s="343"/>
      <c r="IAI145" s="343"/>
      <c r="IAJ145" s="343"/>
      <c r="IAK145" s="343"/>
      <c r="IAL145" s="343"/>
      <c r="IAM145" s="343"/>
      <c r="IAN145" s="343"/>
      <c r="IAO145" s="343"/>
      <c r="IAP145" s="343"/>
      <c r="IAQ145" s="343"/>
      <c r="IAR145" s="343"/>
      <c r="IAS145" s="343"/>
      <c r="IAT145" s="343"/>
      <c r="IAU145" s="343"/>
      <c r="IAV145" s="343"/>
      <c r="IAW145" s="343"/>
      <c r="IAX145" s="343"/>
      <c r="IAY145" s="343"/>
      <c r="IAZ145" s="343"/>
      <c r="IBA145" s="343"/>
      <c r="IBB145" s="343"/>
      <c r="IBC145" s="343"/>
      <c r="IBD145" s="343"/>
      <c r="IBE145" s="343"/>
      <c r="IBF145" s="343"/>
      <c r="IBG145" s="343"/>
      <c r="IBH145" s="343"/>
      <c r="IBI145" s="343"/>
      <c r="IBJ145" s="343"/>
      <c r="IBK145" s="343"/>
      <c r="IBL145" s="343"/>
      <c r="IBM145" s="343"/>
      <c r="IBN145" s="343"/>
      <c r="IBO145" s="343"/>
      <c r="IBP145" s="343"/>
      <c r="IBQ145" s="343"/>
      <c r="IBR145" s="343"/>
      <c r="IBS145" s="343"/>
      <c r="IBT145" s="343"/>
      <c r="IBU145" s="343"/>
      <c r="IBV145" s="343"/>
      <c r="IBW145" s="343"/>
      <c r="IBX145" s="343"/>
      <c r="IBY145" s="343"/>
      <c r="IBZ145" s="343"/>
      <c r="ICA145" s="343"/>
      <c r="ICB145" s="343"/>
      <c r="ICC145" s="343"/>
      <c r="ICD145" s="343"/>
      <c r="ICE145" s="343"/>
      <c r="ICF145" s="343"/>
      <c r="ICG145" s="343"/>
      <c r="ICH145" s="343"/>
      <c r="ICI145" s="343"/>
      <c r="ICJ145" s="343"/>
      <c r="ICK145" s="343"/>
      <c r="ICL145" s="343"/>
      <c r="ICM145" s="343"/>
      <c r="ICN145" s="343"/>
      <c r="ICO145" s="343"/>
      <c r="ICP145" s="343"/>
      <c r="ICQ145" s="343"/>
      <c r="ICR145" s="343"/>
      <c r="ICS145" s="343"/>
      <c r="ICT145" s="343"/>
      <c r="ICU145" s="343"/>
      <c r="ICV145" s="343"/>
      <c r="ICW145" s="343"/>
      <c r="ICX145" s="343"/>
      <c r="ICY145" s="343"/>
      <c r="ICZ145" s="343"/>
      <c r="IDA145" s="343"/>
      <c r="IDB145" s="343"/>
      <c r="IDC145" s="343"/>
      <c r="IDD145" s="343"/>
      <c r="IDE145" s="343"/>
      <c r="IDF145" s="343"/>
      <c r="IDG145" s="343"/>
      <c r="IDH145" s="343"/>
      <c r="IDI145" s="343"/>
      <c r="IDJ145" s="343"/>
      <c r="IDK145" s="343"/>
      <c r="IDL145" s="343"/>
      <c r="IDM145" s="343"/>
      <c r="IDN145" s="343"/>
      <c r="IDO145" s="343"/>
      <c r="IDP145" s="343"/>
      <c r="IDQ145" s="343"/>
      <c r="IDR145" s="343"/>
      <c r="IDS145" s="343"/>
      <c r="IDT145" s="343"/>
      <c r="IDU145" s="343"/>
      <c r="IDV145" s="343"/>
      <c r="IDW145" s="343"/>
      <c r="IDX145" s="343"/>
      <c r="IDY145" s="343"/>
      <c r="IDZ145" s="343"/>
      <c r="IEA145" s="343"/>
      <c r="IEB145" s="343"/>
      <c r="IEC145" s="343"/>
      <c r="IED145" s="343"/>
      <c r="IEE145" s="343"/>
      <c r="IEF145" s="343"/>
      <c r="IEG145" s="343"/>
      <c r="IEH145" s="343"/>
      <c r="IEI145" s="343"/>
      <c r="IEJ145" s="343"/>
      <c r="IEK145" s="343"/>
      <c r="IEL145" s="343"/>
      <c r="IEM145" s="343"/>
      <c r="IEN145" s="343"/>
      <c r="IEO145" s="343"/>
      <c r="IEP145" s="343"/>
      <c r="IEQ145" s="343"/>
      <c r="IER145" s="343"/>
      <c r="IES145" s="343"/>
      <c r="IET145" s="343"/>
      <c r="IEU145" s="343"/>
      <c r="IEV145" s="343"/>
      <c r="IEW145" s="343"/>
      <c r="IEX145" s="343"/>
      <c r="IEY145" s="343"/>
      <c r="IEZ145" s="343"/>
      <c r="IFA145" s="343"/>
      <c r="IFB145" s="343"/>
      <c r="IFC145" s="343"/>
      <c r="IFD145" s="343"/>
      <c r="IFE145" s="343"/>
      <c r="IFF145" s="343"/>
      <c r="IFG145" s="343"/>
      <c r="IFH145" s="343"/>
      <c r="IFI145" s="343"/>
      <c r="IFJ145" s="343"/>
      <c r="IFK145" s="343"/>
      <c r="IFL145" s="343"/>
      <c r="IFM145" s="343"/>
      <c r="IFN145" s="343"/>
      <c r="IFO145" s="343"/>
      <c r="IFP145" s="343"/>
      <c r="IFQ145" s="343"/>
      <c r="IFR145" s="343"/>
      <c r="IFS145" s="343"/>
      <c r="IFT145" s="343"/>
      <c r="IFU145" s="343"/>
      <c r="IFV145" s="343"/>
      <c r="IFW145" s="343"/>
      <c r="IFX145" s="343"/>
      <c r="IFY145" s="343"/>
      <c r="IFZ145" s="343"/>
      <c r="IGA145" s="343"/>
      <c r="IGB145" s="343"/>
      <c r="IGC145" s="343"/>
      <c r="IGD145" s="343"/>
      <c r="IGE145" s="343"/>
      <c r="IGF145" s="343"/>
      <c r="IGG145" s="343"/>
      <c r="IGH145" s="343"/>
      <c r="IGI145" s="343"/>
      <c r="IGJ145" s="343"/>
      <c r="IGK145" s="343"/>
      <c r="IGL145" s="343"/>
      <c r="IGM145" s="343"/>
      <c r="IGN145" s="343"/>
      <c r="IGO145" s="343"/>
      <c r="IGP145" s="343"/>
      <c r="IGQ145" s="343"/>
      <c r="IGR145" s="343"/>
      <c r="IGS145" s="343"/>
      <c r="IGT145" s="343"/>
      <c r="IGU145" s="343"/>
      <c r="IGV145" s="343"/>
      <c r="IGW145" s="343"/>
      <c r="IGX145" s="343"/>
      <c r="IGY145" s="343"/>
      <c r="IGZ145" s="343"/>
      <c r="IHA145" s="343"/>
      <c r="IHB145" s="343"/>
      <c r="IHC145" s="343"/>
      <c r="IHD145" s="343"/>
      <c r="IHE145" s="343"/>
      <c r="IHF145" s="343"/>
      <c r="IHG145" s="343"/>
      <c r="IHH145" s="343"/>
      <c r="IHI145" s="343"/>
      <c r="IHJ145" s="343"/>
      <c r="IHK145" s="343"/>
      <c r="IHL145" s="343"/>
      <c r="IHM145" s="343"/>
      <c r="IHN145" s="343"/>
      <c r="IHO145" s="343"/>
      <c r="IHP145" s="343"/>
      <c r="IHQ145" s="343"/>
      <c r="IHR145" s="343"/>
      <c r="IHS145" s="343"/>
      <c r="IHT145" s="343"/>
      <c r="IHU145" s="343"/>
      <c r="IHV145" s="343"/>
      <c r="IHW145" s="343"/>
      <c r="IHX145" s="343"/>
      <c r="IHY145" s="343"/>
      <c r="IHZ145" s="343"/>
      <c r="IIA145" s="343"/>
      <c r="IIB145" s="343"/>
      <c r="IIC145" s="343"/>
      <c r="IID145" s="343"/>
      <c r="IIE145" s="343"/>
      <c r="IIF145" s="343"/>
      <c r="IIG145" s="343"/>
      <c r="IIH145" s="343"/>
      <c r="III145" s="343"/>
      <c r="IIJ145" s="343"/>
      <c r="IIK145" s="343"/>
      <c r="IIL145" s="343"/>
      <c r="IIM145" s="343"/>
      <c r="IIN145" s="343"/>
      <c r="IIO145" s="343"/>
      <c r="IIP145" s="343"/>
      <c r="IIQ145" s="343"/>
      <c r="IIR145" s="343"/>
      <c r="IIS145" s="343"/>
      <c r="IIT145" s="343"/>
      <c r="IIU145" s="343"/>
      <c r="IIV145" s="343"/>
      <c r="IIW145" s="343"/>
      <c r="IIX145" s="343"/>
      <c r="IIY145" s="343"/>
      <c r="IIZ145" s="343"/>
      <c r="IJA145" s="343"/>
      <c r="IJB145" s="343"/>
      <c r="IJC145" s="343"/>
      <c r="IJD145" s="343"/>
      <c r="IJE145" s="343"/>
      <c r="IJF145" s="343"/>
      <c r="IJG145" s="343"/>
      <c r="IJH145" s="343"/>
      <c r="IJI145" s="343"/>
      <c r="IJJ145" s="343"/>
      <c r="IJK145" s="343"/>
      <c r="IJL145" s="343"/>
      <c r="IJM145" s="343"/>
      <c r="IJN145" s="343"/>
      <c r="IJO145" s="343"/>
      <c r="IJP145" s="343"/>
      <c r="IJQ145" s="343"/>
      <c r="IJR145" s="343"/>
      <c r="IJS145" s="343"/>
      <c r="IJT145" s="343"/>
      <c r="IJU145" s="343"/>
      <c r="IJV145" s="343"/>
      <c r="IJW145" s="343"/>
      <c r="IJX145" s="343"/>
      <c r="IJY145" s="343"/>
      <c r="IJZ145" s="343"/>
      <c r="IKA145" s="343"/>
      <c r="IKB145" s="343"/>
      <c r="IKC145" s="343"/>
      <c r="IKD145" s="343"/>
      <c r="IKE145" s="343"/>
      <c r="IKF145" s="343"/>
      <c r="IKG145" s="343"/>
      <c r="IKH145" s="343"/>
      <c r="IKI145" s="343"/>
      <c r="IKJ145" s="343"/>
      <c r="IKK145" s="343"/>
      <c r="IKL145" s="343"/>
      <c r="IKM145" s="343"/>
      <c r="IKN145" s="343"/>
      <c r="IKO145" s="343"/>
      <c r="IKP145" s="343"/>
      <c r="IKQ145" s="343"/>
      <c r="IKR145" s="343"/>
      <c r="IKS145" s="343"/>
      <c r="IKT145" s="343"/>
      <c r="IKU145" s="343"/>
      <c r="IKV145" s="343"/>
      <c r="IKW145" s="343"/>
      <c r="IKX145" s="343"/>
      <c r="IKY145" s="343"/>
      <c r="IKZ145" s="343"/>
      <c r="ILA145" s="343"/>
      <c r="ILB145" s="343"/>
      <c r="ILC145" s="343"/>
      <c r="ILD145" s="343"/>
      <c r="ILE145" s="343"/>
      <c r="ILF145" s="343"/>
      <c r="ILG145" s="343"/>
      <c r="ILH145" s="343"/>
      <c r="ILI145" s="343"/>
      <c r="ILJ145" s="343"/>
      <c r="ILK145" s="343"/>
      <c r="ILL145" s="343"/>
      <c r="ILM145" s="343"/>
      <c r="ILN145" s="343"/>
      <c r="ILO145" s="343"/>
      <c r="ILP145" s="343"/>
      <c r="ILQ145" s="343"/>
      <c r="ILR145" s="343"/>
      <c r="ILS145" s="343"/>
      <c r="ILT145" s="343"/>
      <c r="ILU145" s="343"/>
      <c r="ILV145" s="343"/>
      <c r="ILW145" s="343"/>
      <c r="ILX145" s="343"/>
      <c r="ILY145" s="343"/>
      <c r="ILZ145" s="343"/>
      <c r="IMA145" s="343"/>
      <c r="IMB145" s="343"/>
      <c r="IMC145" s="343"/>
      <c r="IMD145" s="343"/>
      <c r="IME145" s="343"/>
      <c r="IMF145" s="343"/>
      <c r="IMG145" s="343"/>
      <c r="IMH145" s="343"/>
      <c r="IMI145" s="343"/>
      <c r="IMJ145" s="343"/>
      <c r="IMK145" s="343"/>
      <c r="IML145" s="343"/>
      <c r="IMM145" s="343"/>
      <c r="IMN145" s="343"/>
      <c r="IMO145" s="343"/>
      <c r="IMP145" s="343"/>
      <c r="IMQ145" s="343"/>
      <c r="IMR145" s="343"/>
      <c r="IMS145" s="343"/>
      <c r="IMT145" s="343"/>
      <c r="IMU145" s="343"/>
      <c r="IMV145" s="343"/>
      <c r="IMW145" s="343"/>
      <c r="IMX145" s="343"/>
      <c r="IMY145" s="343"/>
      <c r="IMZ145" s="343"/>
      <c r="INA145" s="343"/>
      <c r="INB145" s="343"/>
      <c r="INC145" s="343"/>
      <c r="IND145" s="343"/>
      <c r="INE145" s="343"/>
      <c r="INF145" s="343"/>
      <c r="ING145" s="343"/>
      <c r="INH145" s="343"/>
      <c r="INI145" s="343"/>
      <c r="INJ145" s="343"/>
      <c r="INK145" s="343"/>
      <c r="INL145" s="343"/>
      <c r="INM145" s="343"/>
      <c r="INN145" s="343"/>
      <c r="INO145" s="343"/>
      <c r="INP145" s="343"/>
      <c r="INQ145" s="343"/>
      <c r="INR145" s="343"/>
      <c r="INS145" s="343"/>
      <c r="INT145" s="343"/>
      <c r="INU145" s="343"/>
      <c r="INV145" s="343"/>
      <c r="INW145" s="343"/>
      <c r="INX145" s="343"/>
      <c r="INY145" s="343"/>
      <c r="INZ145" s="343"/>
      <c r="IOA145" s="343"/>
      <c r="IOB145" s="343"/>
      <c r="IOC145" s="343"/>
      <c r="IOD145" s="343"/>
      <c r="IOE145" s="343"/>
      <c r="IOF145" s="343"/>
      <c r="IOG145" s="343"/>
      <c r="IOH145" s="343"/>
      <c r="IOI145" s="343"/>
      <c r="IOJ145" s="343"/>
      <c r="IOK145" s="343"/>
      <c r="IOL145" s="343"/>
      <c r="IOM145" s="343"/>
      <c r="ION145" s="343"/>
      <c r="IOO145" s="343"/>
      <c r="IOP145" s="343"/>
      <c r="IOQ145" s="343"/>
      <c r="IOR145" s="343"/>
      <c r="IOS145" s="343"/>
      <c r="IOT145" s="343"/>
      <c r="IOU145" s="343"/>
      <c r="IOV145" s="343"/>
      <c r="IOW145" s="343"/>
      <c r="IOX145" s="343"/>
      <c r="IOY145" s="343"/>
      <c r="IOZ145" s="343"/>
      <c r="IPA145" s="343"/>
      <c r="IPB145" s="343"/>
      <c r="IPC145" s="343"/>
      <c r="IPD145" s="343"/>
      <c r="IPE145" s="343"/>
      <c r="IPF145" s="343"/>
      <c r="IPG145" s="343"/>
      <c r="IPH145" s="343"/>
      <c r="IPI145" s="343"/>
      <c r="IPJ145" s="343"/>
      <c r="IPK145" s="343"/>
      <c r="IPL145" s="343"/>
      <c r="IPM145" s="343"/>
      <c r="IPN145" s="343"/>
      <c r="IPO145" s="343"/>
      <c r="IPP145" s="343"/>
      <c r="IPQ145" s="343"/>
      <c r="IPR145" s="343"/>
      <c r="IPS145" s="343"/>
      <c r="IPT145" s="343"/>
      <c r="IPU145" s="343"/>
      <c r="IPV145" s="343"/>
      <c r="IPW145" s="343"/>
      <c r="IPX145" s="343"/>
      <c r="IPY145" s="343"/>
      <c r="IPZ145" s="343"/>
      <c r="IQA145" s="343"/>
      <c r="IQB145" s="343"/>
      <c r="IQC145" s="343"/>
      <c r="IQD145" s="343"/>
      <c r="IQE145" s="343"/>
      <c r="IQF145" s="343"/>
      <c r="IQG145" s="343"/>
      <c r="IQH145" s="343"/>
      <c r="IQI145" s="343"/>
      <c r="IQJ145" s="343"/>
      <c r="IQK145" s="343"/>
      <c r="IQL145" s="343"/>
      <c r="IQM145" s="343"/>
      <c r="IQN145" s="343"/>
      <c r="IQO145" s="343"/>
      <c r="IQP145" s="343"/>
      <c r="IQQ145" s="343"/>
      <c r="IQR145" s="343"/>
      <c r="IQS145" s="343"/>
      <c r="IQT145" s="343"/>
      <c r="IQU145" s="343"/>
      <c r="IQV145" s="343"/>
      <c r="IQW145" s="343"/>
      <c r="IQX145" s="343"/>
      <c r="IQY145" s="343"/>
      <c r="IQZ145" s="343"/>
      <c r="IRA145" s="343"/>
      <c r="IRB145" s="343"/>
      <c r="IRC145" s="343"/>
      <c r="IRD145" s="343"/>
      <c r="IRE145" s="343"/>
      <c r="IRF145" s="343"/>
      <c r="IRG145" s="343"/>
      <c r="IRH145" s="343"/>
      <c r="IRI145" s="343"/>
      <c r="IRJ145" s="343"/>
      <c r="IRK145" s="343"/>
      <c r="IRL145" s="343"/>
      <c r="IRM145" s="343"/>
      <c r="IRN145" s="343"/>
      <c r="IRO145" s="343"/>
      <c r="IRP145" s="343"/>
      <c r="IRQ145" s="343"/>
      <c r="IRR145" s="343"/>
      <c r="IRS145" s="343"/>
      <c r="IRT145" s="343"/>
      <c r="IRU145" s="343"/>
      <c r="IRV145" s="343"/>
      <c r="IRW145" s="343"/>
      <c r="IRX145" s="343"/>
      <c r="IRY145" s="343"/>
      <c r="IRZ145" s="343"/>
      <c r="ISA145" s="343"/>
      <c r="ISB145" s="343"/>
      <c r="ISC145" s="343"/>
      <c r="ISD145" s="343"/>
      <c r="ISE145" s="343"/>
      <c r="ISF145" s="343"/>
      <c r="ISG145" s="343"/>
      <c r="ISH145" s="343"/>
      <c r="ISI145" s="343"/>
      <c r="ISJ145" s="343"/>
      <c r="ISK145" s="343"/>
      <c r="ISL145" s="343"/>
      <c r="ISM145" s="343"/>
      <c r="ISN145" s="343"/>
      <c r="ISO145" s="343"/>
      <c r="ISP145" s="343"/>
      <c r="ISQ145" s="343"/>
      <c r="ISR145" s="343"/>
      <c r="ISS145" s="343"/>
      <c r="IST145" s="343"/>
      <c r="ISU145" s="343"/>
      <c r="ISV145" s="343"/>
      <c r="ISW145" s="343"/>
      <c r="ISX145" s="343"/>
      <c r="ISY145" s="343"/>
      <c r="ISZ145" s="343"/>
      <c r="ITA145" s="343"/>
      <c r="ITB145" s="343"/>
      <c r="ITC145" s="343"/>
      <c r="ITD145" s="343"/>
      <c r="ITE145" s="343"/>
      <c r="ITF145" s="343"/>
      <c r="ITG145" s="343"/>
      <c r="ITH145" s="343"/>
      <c r="ITI145" s="343"/>
      <c r="ITJ145" s="343"/>
      <c r="ITK145" s="343"/>
      <c r="ITL145" s="343"/>
      <c r="ITM145" s="343"/>
      <c r="ITN145" s="343"/>
      <c r="ITO145" s="343"/>
      <c r="ITP145" s="343"/>
      <c r="ITQ145" s="343"/>
      <c r="ITR145" s="343"/>
      <c r="ITS145" s="343"/>
      <c r="ITT145" s="343"/>
      <c r="ITU145" s="343"/>
      <c r="ITV145" s="343"/>
      <c r="ITW145" s="343"/>
      <c r="ITX145" s="343"/>
      <c r="ITY145" s="343"/>
      <c r="ITZ145" s="343"/>
      <c r="IUA145" s="343"/>
      <c r="IUB145" s="343"/>
      <c r="IUC145" s="343"/>
      <c r="IUD145" s="343"/>
      <c r="IUE145" s="343"/>
      <c r="IUF145" s="343"/>
      <c r="IUG145" s="343"/>
      <c r="IUH145" s="343"/>
      <c r="IUI145" s="343"/>
      <c r="IUJ145" s="343"/>
      <c r="IUK145" s="343"/>
      <c r="IUL145" s="343"/>
      <c r="IUM145" s="343"/>
      <c r="IUN145" s="343"/>
      <c r="IUO145" s="343"/>
      <c r="IUP145" s="343"/>
      <c r="IUQ145" s="343"/>
      <c r="IUR145" s="343"/>
      <c r="IUS145" s="343"/>
      <c r="IUT145" s="343"/>
      <c r="IUU145" s="343"/>
      <c r="IUV145" s="343"/>
      <c r="IUW145" s="343"/>
      <c r="IUX145" s="343"/>
      <c r="IUY145" s="343"/>
      <c r="IUZ145" s="343"/>
      <c r="IVA145" s="343"/>
      <c r="IVB145" s="343"/>
      <c r="IVC145" s="343"/>
      <c r="IVD145" s="343"/>
      <c r="IVE145" s="343"/>
      <c r="IVF145" s="343"/>
      <c r="IVG145" s="343"/>
      <c r="IVH145" s="343"/>
      <c r="IVI145" s="343"/>
      <c r="IVJ145" s="343"/>
      <c r="IVK145" s="343"/>
      <c r="IVL145" s="343"/>
      <c r="IVM145" s="343"/>
      <c r="IVN145" s="343"/>
      <c r="IVO145" s="343"/>
      <c r="IVP145" s="343"/>
      <c r="IVQ145" s="343"/>
      <c r="IVR145" s="343"/>
      <c r="IVS145" s="343"/>
      <c r="IVT145" s="343"/>
      <c r="IVU145" s="343"/>
      <c r="IVV145" s="343"/>
      <c r="IVW145" s="343"/>
      <c r="IVX145" s="343"/>
      <c r="IVY145" s="343"/>
      <c r="IVZ145" s="343"/>
      <c r="IWA145" s="343"/>
      <c r="IWB145" s="343"/>
      <c r="IWC145" s="343"/>
      <c r="IWD145" s="343"/>
      <c r="IWE145" s="343"/>
      <c r="IWF145" s="343"/>
      <c r="IWG145" s="343"/>
      <c r="IWH145" s="343"/>
      <c r="IWI145" s="343"/>
      <c r="IWJ145" s="343"/>
      <c r="IWK145" s="343"/>
      <c r="IWL145" s="343"/>
      <c r="IWM145" s="343"/>
      <c r="IWN145" s="343"/>
      <c r="IWO145" s="343"/>
      <c r="IWP145" s="343"/>
      <c r="IWQ145" s="343"/>
      <c r="IWR145" s="343"/>
      <c r="IWS145" s="343"/>
      <c r="IWT145" s="343"/>
      <c r="IWU145" s="343"/>
      <c r="IWV145" s="343"/>
      <c r="IWW145" s="343"/>
      <c r="IWX145" s="343"/>
      <c r="IWY145" s="343"/>
      <c r="IWZ145" s="343"/>
      <c r="IXA145" s="343"/>
      <c r="IXB145" s="343"/>
      <c r="IXC145" s="343"/>
      <c r="IXD145" s="343"/>
      <c r="IXE145" s="343"/>
      <c r="IXF145" s="343"/>
      <c r="IXG145" s="343"/>
      <c r="IXH145" s="343"/>
      <c r="IXI145" s="343"/>
      <c r="IXJ145" s="343"/>
      <c r="IXK145" s="343"/>
      <c r="IXL145" s="343"/>
      <c r="IXM145" s="343"/>
      <c r="IXN145" s="343"/>
      <c r="IXO145" s="343"/>
      <c r="IXP145" s="343"/>
      <c r="IXQ145" s="343"/>
      <c r="IXR145" s="343"/>
      <c r="IXS145" s="343"/>
      <c r="IXT145" s="343"/>
      <c r="IXU145" s="343"/>
      <c r="IXV145" s="343"/>
      <c r="IXW145" s="343"/>
      <c r="IXX145" s="343"/>
      <c r="IXY145" s="343"/>
      <c r="IXZ145" s="343"/>
      <c r="IYA145" s="343"/>
      <c r="IYB145" s="343"/>
      <c r="IYC145" s="343"/>
      <c r="IYD145" s="343"/>
      <c r="IYE145" s="343"/>
      <c r="IYF145" s="343"/>
      <c r="IYG145" s="343"/>
      <c r="IYH145" s="343"/>
      <c r="IYI145" s="343"/>
      <c r="IYJ145" s="343"/>
      <c r="IYK145" s="343"/>
      <c r="IYL145" s="343"/>
      <c r="IYM145" s="343"/>
      <c r="IYN145" s="343"/>
      <c r="IYO145" s="343"/>
      <c r="IYP145" s="343"/>
      <c r="IYQ145" s="343"/>
      <c r="IYR145" s="343"/>
      <c r="IYS145" s="343"/>
      <c r="IYT145" s="343"/>
      <c r="IYU145" s="343"/>
      <c r="IYV145" s="343"/>
      <c r="IYW145" s="343"/>
      <c r="IYX145" s="343"/>
      <c r="IYY145" s="343"/>
      <c r="IYZ145" s="343"/>
      <c r="IZA145" s="343"/>
      <c r="IZB145" s="343"/>
      <c r="IZC145" s="343"/>
      <c r="IZD145" s="343"/>
      <c r="IZE145" s="343"/>
      <c r="IZF145" s="343"/>
      <c r="IZG145" s="343"/>
      <c r="IZH145" s="343"/>
      <c r="IZI145" s="343"/>
      <c r="IZJ145" s="343"/>
      <c r="IZK145" s="343"/>
      <c r="IZL145" s="343"/>
      <c r="IZM145" s="343"/>
      <c r="IZN145" s="343"/>
      <c r="IZO145" s="343"/>
      <c r="IZP145" s="343"/>
      <c r="IZQ145" s="343"/>
      <c r="IZR145" s="343"/>
      <c r="IZS145" s="343"/>
      <c r="IZT145" s="343"/>
      <c r="IZU145" s="343"/>
      <c r="IZV145" s="343"/>
      <c r="IZW145" s="343"/>
      <c r="IZX145" s="343"/>
      <c r="IZY145" s="343"/>
      <c r="IZZ145" s="343"/>
      <c r="JAA145" s="343"/>
      <c r="JAB145" s="343"/>
      <c r="JAC145" s="343"/>
      <c r="JAD145" s="343"/>
      <c r="JAE145" s="343"/>
      <c r="JAF145" s="343"/>
      <c r="JAG145" s="343"/>
      <c r="JAH145" s="343"/>
      <c r="JAI145" s="343"/>
      <c r="JAJ145" s="343"/>
      <c r="JAK145" s="343"/>
      <c r="JAL145" s="343"/>
      <c r="JAM145" s="343"/>
      <c r="JAN145" s="343"/>
      <c r="JAO145" s="343"/>
      <c r="JAP145" s="343"/>
      <c r="JAQ145" s="343"/>
      <c r="JAR145" s="343"/>
      <c r="JAS145" s="343"/>
      <c r="JAT145" s="343"/>
      <c r="JAU145" s="343"/>
      <c r="JAV145" s="343"/>
      <c r="JAW145" s="343"/>
      <c r="JAX145" s="343"/>
      <c r="JAY145" s="343"/>
      <c r="JAZ145" s="343"/>
      <c r="JBA145" s="343"/>
      <c r="JBB145" s="343"/>
      <c r="JBC145" s="343"/>
      <c r="JBD145" s="343"/>
      <c r="JBE145" s="343"/>
      <c r="JBF145" s="343"/>
      <c r="JBG145" s="343"/>
      <c r="JBH145" s="343"/>
      <c r="JBI145" s="343"/>
      <c r="JBJ145" s="343"/>
      <c r="JBK145" s="343"/>
      <c r="JBL145" s="343"/>
      <c r="JBM145" s="343"/>
      <c r="JBN145" s="343"/>
      <c r="JBO145" s="343"/>
      <c r="JBP145" s="343"/>
      <c r="JBQ145" s="343"/>
      <c r="JBR145" s="343"/>
      <c r="JBS145" s="343"/>
      <c r="JBT145" s="343"/>
      <c r="JBU145" s="343"/>
      <c r="JBV145" s="343"/>
      <c r="JBW145" s="343"/>
      <c r="JBX145" s="343"/>
      <c r="JBY145" s="343"/>
      <c r="JBZ145" s="343"/>
      <c r="JCA145" s="343"/>
      <c r="JCB145" s="343"/>
      <c r="JCC145" s="343"/>
      <c r="JCD145" s="343"/>
      <c r="JCE145" s="343"/>
      <c r="JCF145" s="343"/>
      <c r="JCG145" s="343"/>
      <c r="JCH145" s="343"/>
      <c r="JCI145" s="343"/>
      <c r="JCJ145" s="343"/>
      <c r="JCK145" s="343"/>
      <c r="JCL145" s="343"/>
      <c r="JCM145" s="343"/>
      <c r="JCN145" s="343"/>
      <c r="JCO145" s="343"/>
      <c r="JCP145" s="343"/>
      <c r="JCQ145" s="343"/>
      <c r="JCR145" s="343"/>
      <c r="JCS145" s="343"/>
      <c r="JCT145" s="343"/>
      <c r="JCU145" s="343"/>
      <c r="JCV145" s="343"/>
      <c r="JCW145" s="343"/>
      <c r="JCX145" s="343"/>
      <c r="JCY145" s="343"/>
      <c r="JCZ145" s="343"/>
      <c r="JDA145" s="343"/>
      <c r="JDB145" s="343"/>
      <c r="JDC145" s="343"/>
      <c r="JDD145" s="343"/>
      <c r="JDE145" s="343"/>
      <c r="JDF145" s="343"/>
      <c r="JDG145" s="343"/>
      <c r="JDH145" s="343"/>
      <c r="JDI145" s="343"/>
      <c r="JDJ145" s="343"/>
      <c r="JDK145" s="343"/>
      <c r="JDL145" s="343"/>
      <c r="JDM145" s="343"/>
      <c r="JDN145" s="343"/>
      <c r="JDO145" s="343"/>
      <c r="JDP145" s="343"/>
      <c r="JDQ145" s="343"/>
      <c r="JDR145" s="343"/>
      <c r="JDS145" s="343"/>
      <c r="JDT145" s="343"/>
      <c r="JDU145" s="343"/>
      <c r="JDV145" s="343"/>
      <c r="JDW145" s="343"/>
      <c r="JDX145" s="343"/>
      <c r="JDY145" s="343"/>
      <c r="JDZ145" s="343"/>
      <c r="JEA145" s="343"/>
      <c r="JEB145" s="343"/>
      <c r="JEC145" s="343"/>
      <c r="JED145" s="343"/>
      <c r="JEE145" s="343"/>
      <c r="JEF145" s="343"/>
      <c r="JEG145" s="343"/>
      <c r="JEH145" s="343"/>
      <c r="JEI145" s="343"/>
      <c r="JEJ145" s="343"/>
      <c r="JEK145" s="343"/>
      <c r="JEL145" s="343"/>
      <c r="JEM145" s="343"/>
      <c r="JEN145" s="343"/>
      <c r="JEO145" s="343"/>
      <c r="JEP145" s="343"/>
      <c r="JEQ145" s="343"/>
      <c r="JER145" s="343"/>
      <c r="JES145" s="343"/>
      <c r="JET145" s="343"/>
      <c r="JEU145" s="343"/>
      <c r="JEV145" s="343"/>
      <c r="JEW145" s="343"/>
      <c r="JEX145" s="343"/>
      <c r="JEY145" s="343"/>
      <c r="JEZ145" s="343"/>
      <c r="JFA145" s="343"/>
      <c r="JFB145" s="343"/>
      <c r="JFC145" s="343"/>
      <c r="JFD145" s="343"/>
      <c r="JFE145" s="343"/>
      <c r="JFF145" s="343"/>
      <c r="JFG145" s="343"/>
      <c r="JFH145" s="343"/>
      <c r="JFI145" s="343"/>
      <c r="JFJ145" s="343"/>
      <c r="JFK145" s="343"/>
      <c r="JFL145" s="343"/>
      <c r="JFM145" s="343"/>
      <c r="JFN145" s="343"/>
      <c r="JFO145" s="343"/>
      <c r="JFP145" s="343"/>
      <c r="JFQ145" s="343"/>
      <c r="JFR145" s="343"/>
      <c r="JFS145" s="343"/>
      <c r="JFT145" s="343"/>
      <c r="JFU145" s="343"/>
      <c r="JFV145" s="343"/>
      <c r="JFW145" s="343"/>
      <c r="JFX145" s="343"/>
      <c r="JFY145" s="343"/>
      <c r="JFZ145" s="343"/>
      <c r="JGA145" s="343"/>
      <c r="JGB145" s="343"/>
      <c r="JGC145" s="343"/>
      <c r="JGD145" s="343"/>
      <c r="JGE145" s="343"/>
      <c r="JGF145" s="343"/>
      <c r="JGG145" s="343"/>
      <c r="JGH145" s="343"/>
      <c r="JGI145" s="343"/>
      <c r="JGJ145" s="343"/>
      <c r="JGK145" s="343"/>
      <c r="JGL145" s="343"/>
      <c r="JGM145" s="343"/>
      <c r="JGN145" s="343"/>
      <c r="JGO145" s="343"/>
      <c r="JGP145" s="343"/>
      <c r="JGQ145" s="343"/>
      <c r="JGR145" s="343"/>
      <c r="JGS145" s="343"/>
      <c r="JGT145" s="343"/>
      <c r="JGU145" s="343"/>
      <c r="JGV145" s="343"/>
      <c r="JGW145" s="343"/>
      <c r="JGX145" s="343"/>
      <c r="JGY145" s="343"/>
      <c r="JGZ145" s="343"/>
      <c r="JHA145" s="343"/>
      <c r="JHB145" s="343"/>
      <c r="JHC145" s="343"/>
      <c r="JHD145" s="343"/>
      <c r="JHE145" s="343"/>
      <c r="JHF145" s="343"/>
      <c r="JHG145" s="343"/>
      <c r="JHH145" s="343"/>
      <c r="JHI145" s="343"/>
      <c r="JHJ145" s="343"/>
      <c r="JHK145" s="343"/>
      <c r="JHL145" s="343"/>
      <c r="JHM145" s="343"/>
      <c r="JHN145" s="343"/>
      <c r="JHO145" s="343"/>
      <c r="JHP145" s="343"/>
      <c r="JHQ145" s="343"/>
      <c r="JHR145" s="343"/>
      <c r="JHS145" s="343"/>
      <c r="JHT145" s="343"/>
      <c r="JHU145" s="343"/>
      <c r="JHV145" s="343"/>
      <c r="JHW145" s="343"/>
      <c r="JHX145" s="343"/>
      <c r="JHY145" s="343"/>
      <c r="JHZ145" s="343"/>
      <c r="JIA145" s="343"/>
      <c r="JIB145" s="343"/>
      <c r="JIC145" s="343"/>
      <c r="JID145" s="343"/>
      <c r="JIE145" s="343"/>
      <c r="JIF145" s="343"/>
      <c r="JIG145" s="343"/>
      <c r="JIH145" s="343"/>
      <c r="JII145" s="343"/>
      <c r="JIJ145" s="343"/>
      <c r="JIK145" s="343"/>
      <c r="JIL145" s="343"/>
      <c r="JIM145" s="343"/>
      <c r="JIN145" s="343"/>
      <c r="JIO145" s="343"/>
      <c r="JIP145" s="343"/>
      <c r="JIQ145" s="343"/>
      <c r="JIR145" s="343"/>
      <c r="JIS145" s="343"/>
      <c r="JIT145" s="343"/>
      <c r="JIU145" s="343"/>
      <c r="JIV145" s="343"/>
      <c r="JIW145" s="343"/>
      <c r="JIX145" s="343"/>
      <c r="JIY145" s="343"/>
      <c r="JIZ145" s="343"/>
      <c r="JJA145" s="343"/>
      <c r="JJB145" s="343"/>
      <c r="JJC145" s="343"/>
      <c r="JJD145" s="343"/>
      <c r="JJE145" s="343"/>
      <c r="JJF145" s="343"/>
      <c r="JJG145" s="343"/>
      <c r="JJH145" s="343"/>
      <c r="JJI145" s="343"/>
      <c r="JJJ145" s="343"/>
      <c r="JJK145" s="343"/>
      <c r="JJL145" s="343"/>
      <c r="JJM145" s="343"/>
      <c r="JJN145" s="343"/>
      <c r="JJO145" s="343"/>
      <c r="JJP145" s="343"/>
      <c r="JJQ145" s="343"/>
      <c r="JJR145" s="343"/>
      <c r="JJS145" s="343"/>
      <c r="JJT145" s="343"/>
      <c r="JJU145" s="343"/>
      <c r="JJV145" s="343"/>
      <c r="JJW145" s="343"/>
      <c r="JJX145" s="343"/>
      <c r="JJY145" s="343"/>
      <c r="JJZ145" s="343"/>
      <c r="JKA145" s="343"/>
      <c r="JKB145" s="343"/>
      <c r="JKC145" s="343"/>
      <c r="JKD145" s="343"/>
      <c r="JKE145" s="343"/>
      <c r="JKF145" s="343"/>
      <c r="JKG145" s="343"/>
      <c r="JKH145" s="343"/>
      <c r="JKI145" s="343"/>
      <c r="JKJ145" s="343"/>
      <c r="JKK145" s="343"/>
      <c r="JKL145" s="343"/>
      <c r="JKM145" s="343"/>
      <c r="JKN145" s="343"/>
      <c r="JKO145" s="343"/>
      <c r="JKP145" s="343"/>
      <c r="JKQ145" s="343"/>
      <c r="JKR145" s="343"/>
      <c r="JKS145" s="343"/>
      <c r="JKT145" s="343"/>
      <c r="JKU145" s="343"/>
      <c r="JKV145" s="343"/>
      <c r="JKW145" s="343"/>
      <c r="JKX145" s="343"/>
      <c r="JKY145" s="343"/>
      <c r="JKZ145" s="343"/>
      <c r="JLA145" s="343"/>
      <c r="JLB145" s="343"/>
      <c r="JLC145" s="343"/>
      <c r="JLD145" s="343"/>
      <c r="JLE145" s="343"/>
      <c r="JLF145" s="343"/>
      <c r="JLG145" s="343"/>
      <c r="JLH145" s="343"/>
      <c r="JLI145" s="343"/>
      <c r="JLJ145" s="343"/>
      <c r="JLK145" s="343"/>
      <c r="JLL145" s="343"/>
      <c r="JLM145" s="343"/>
      <c r="JLN145" s="343"/>
      <c r="JLO145" s="343"/>
      <c r="JLP145" s="343"/>
      <c r="JLQ145" s="343"/>
      <c r="JLR145" s="343"/>
      <c r="JLS145" s="343"/>
      <c r="JLT145" s="343"/>
      <c r="JLU145" s="343"/>
      <c r="JLV145" s="343"/>
      <c r="JLW145" s="343"/>
      <c r="JLX145" s="343"/>
      <c r="JLY145" s="343"/>
      <c r="JLZ145" s="343"/>
      <c r="JMA145" s="343"/>
      <c r="JMB145" s="343"/>
      <c r="JMC145" s="343"/>
      <c r="JMD145" s="343"/>
      <c r="JME145" s="343"/>
      <c r="JMF145" s="343"/>
      <c r="JMG145" s="343"/>
      <c r="JMH145" s="343"/>
      <c r="JMI145" s="343"/>
      <c r="JMJ145" s="343"/>
      <c r="JMK145" s="343"/>
      <c r="JML145" s="343"/>
      <c r="JMM145" s="343"/>
      <c r="JMN145" s="343"/>
      <c r="JMO145" s="343"/>
      <c r="JMP145" s="343"/>
      <c r="JMQ145" s="343"/>
      <c r="JMR145" s="343"/>
      <c r="JMS145" s="343"/>
      <c r="JMT145" s="343"/>
      <c r="JMU145" s="343"/>
      <c r="JMV145" s="343"/>
      <c r="JMW145" s="343"/>
      <c r="JMX145" s="343"/>
      <c r="JMY145" s="343"/>
      <c r="JMZ145" s="343"/>
      <c r="JNA145" s="343"/>
      <c r="JNB145" s="343"/>
      <c r="JNC145" s="343"/>
      <c r="JND145" s="343"/>
      <c r="JNE145" s="343"/>
      <c r="JNF145" s="343"/>
      <c r="JNG145" s="343"/>
      <c r="JNH145" s="343"/>
      <c r="JNI145" s="343"/>
      <c r="JNJ145" s="343"/>
      <c r="JNK145" s="343"/>
      <c r="JNL145" s="343"/>
      <c r="JNM145" s="343"/>
      <c r="JNN145" s="343"/>
      <c r="JNO145" s="343"/>
      <c r="JNP145" s="343"/>
      <c r="JNQ145" s="343"/>
      <c r="JNR145" s="343"/>
      <c r="JNS145" s="343"/>
      <c r="JNT145" s="343"/>
      <c r="JNU145" s="343"/>
      <c r="JNV145" s="343"/>
      <c r="JNW145" s="343"/>
      <c r="JNX145" s="343"/>
      <c r="JNY145" s="343"/>
      <c r="JNZ145" s="343"/>
      <c r="JOA145" s="343"/>
      <c r="JOB145" s="343"/>
      <c r="JOC145" s="343"/>
      <c r="JOD145" s="343"/>
      <c r="JOE145" s="343"/>
      <c r="JOF145" s="343"/>
      <c r="JOG145" s="343"/>
      <c r="JOH145" s="343"/>
      <c r="JOI145" s="343"/>
      <c r="JOJ145" s="343"/>
      <c r="JOK145" s="343"/>
      <c r="JOL145" s="343"/>
      <c r="JOM145" s="343"/>
      <c r="JON145" s="343"/>
      <c r="JOO145" s="343"/>
      <c r="JOP145" s="343"/>
      <c r="JOQ145" s="343"/>
      <c r="JOR145" s="343"/>
      <c r="JOS145" s="343"/>
      <c r="JOT145" s="343"/>
      <c r="JOU145" s="343"/>
      <c r="JOV145" s="343"/>
      <c r="JOW145" s="343"/>
      <c r="JOX145" s="343"/>
      <c r="JOY145" s="343"/>
      <c r="JOZ145" s="343"/>
      <c r="JPA145" s="343"/>
      <c r="JPB145" s="343"/>
      <c r="JPC145" s="343"/>
      <c r="JPD145" s="343"/>
      <c r="JPE145" s="343"/>
      <c r="JPF145" s="343"/>
      <c r="JPG145" s="343"/>
      <c r="JPH145" s="343"/>
      <c r="JPI145" s="343"/>
      <c r="JPJ145" s="343"/>
      <c r="JPK145" s="343"/>
      <c r="JPL145" s="343"/>
      <c r="JPM145" s="343"/>
      <c r="JPN145" s="343"/>
      <c r="JPO145" s="343"/>
      <c r="JPP145" s="343"/>
      <c r="JPQ145" s="343"/>
      <c r="JPR145" s="343"/>
      <c r="JPS145" s="343"/>
      <c r="JPT145" s="343"/>
      <c r="JPU145" s="343"/>
      <c r="JPV145" s="343"/>
      <c r="JPW145" s="343"/>
      <c r="JPX145" s="343"/>
      <c r="JPY145" s="343"/>
      <c r="JPZ145" s="343"/>
      <c r="JQA145" s="343"/>
      <c r="JQB145" s="343"/>
      <c r="JQC145" s="343"/>
      <c r="JQD145" s="343"/>
      <c r="JQE145" s="343"/>
      <c r="JQF145" s="343"/>
      <c r="JQG145" s="343"/>
      <c r="JQH145" s="343"/>
      <c r="JQI145" s="343"/>
      <c r="JQJ145" s="343"/>
      <c r="JQK145" s="343"/>
      <c r="JQL145" s="343"/>
      <c r="JQM145" s="343"/>
      <c r="JQN145" s="343"/>
      <c r="JQO145" s="343"/>
      <c r="JQP145" s="343"/>
      <c r="JQQ145" s="343"/>
      <c r="JQR145" s="343"/>
      <c r="JQS145" s="343"/>
      <c r="JQT145" s="343"/>
      <c r="JQU145" s="343"/>
      <c r="JQV145" s="343"/>
      <c r="JQW145" s="343"/>
      <c r="JQX145" s="343"/>
      <c r="JQY145" s="343"/>
      <c r="JQZ145" s="343"/>
      <c r="JRA145" s="343"/>
      <c r="JRB145" s="343"/>
      <c r="JRC145" s="343"/>
      <c r="JRD145" s="343"/>
      <c r="JRE145" s="343"/>
      <c r="JRF145" s="343"/>
      <c r="JRG145" s="343"/>
      <c r="JRH145" s="343"/>
      <c r="JRI145" s="343"/>
      <c r="JRJ145" s="343"/>
      <c r="JRK145" s="343"/>
      <c r="JRL145" s="343"/>
      <c r="JRM145" s="343"/>
      <c r="JRN145" s="343"/>
      <c r="JRO145" s="343"/>
      <c r="JRP145" s="343"/>
      <c r="JRQ145" s="343"/>
      <c r="JRR145" s="343"/>
      <c r="JRS145" s="343"/>
      <c r="JRT145" s="343"/>
      <c r="JRU145" s="343"/>
      <c r="JRV145" s="343"/>
      <c r="JRW145" s="343"/>
      <c r="JRX145" s="343"/>
      <c r="JRY145" s="343"/>
      <c r="JRZ145" s="343"/>
      <c r="JSA145" s="343"/>
      <c r="JSB145" s="343"/>
      <c r="JSC145" s="343"/>
      <c r="JSD145" s="343"/>
      <c r="JSE145" s="343"/>
      <c r="JSF145" s="343"/>
      <c r="JSG145" s="343"/>
      <c r="JSH145" s="343"/>
      <c r="JSI145" s="343"/>
      <c r="JSJ145" s="343"/>
      <c r="JSK145" s="343"/>
      <c r="JSL145" s="343"/>
      <c r="JSM145" s="343"/>
      <c r="JSN145" s="343"/>
      <c r="JSO145" s="343"/>
      <c r="JSP145" s="343"/>
      <c r="JSQ145" s="343"/>
      <c r="JSR145" s="343"/>
      <c r="JSS145" s="343"/>
      <c r="JST145" s="343"/>
      <c r="JSU145" s="343"/>
      <c r="JSV145" s="343"/>
      <c r="JSW145" s="343"/>
      <c r="JSX145" s="343"/>
      <c r="JSY145" s="343"/>
      <c r="JSZ145" s="343"/>
      <c r="JTA145" s="343"/>
      <c r="JTB145" s="343"/>
      <c r="JTC145" s="343"/>
      <c r="JTD145" s="343"/>
      <c r="JTE145" s="343"/>
      <c r="JTF145" s="343"/>
      <c r="JTG145" s="343"/>
      <c r="JTH145" s="343"/>
      <c r="JTI145" s="343"/>
      <c r="JTJ145" s="343"/>
      <c r="JTK145" s="343"/>
      <c r="JTL145" s="343"/>
      <c r="JTM145" s="343"/>
      <c r="JTN145" s="343"/>
      <c r="JTO145" s="343"/>
      <c r="JTP145" s="343"/>
      <c r="JTQ145" s="343"/>
      <c r="JTR145" s="343"/>
      <c r="JTS145" s="343"/>
      <c r="JTT145" s="343"/>
      <c r="JTU145" s="343"/>
      <c r="JTV145" s="343"/>
      <c r="JTW145" s="343"/>
      <c r="JTX145" s="343"/>
      <c r="JTY145" s="343"/>
      <c r="JTZ145" s="343"/>
      <c r="JUA145" s="343"/>
      <c r="JUB145" s="343"/>
      <c r="JUC145" s="343"/>
      <c r="JUD145" s="343"/>
      <c r="JUE145" s="343"/>
      <c r="JUF145" s="343"/>
      <c r="JUG145" s="343"/>
      <c r="JUH145" s="343"/>
      <c r="JUI145" s="343"/>
      <c r="JUJ145" s="343"/>
      <c r="JUK145" s="343"/>
      <c r="JUL145" s="343"/>
      <c r="JUM145" s="343"/>
      <c r="JUN145" s="343"/>
      <c r="JUO145" s="343"/>
      <c r="JUP145" s="343"/>
      <c r="JUQ145" s="343"/>
      <c r="JUR145" s="343"/>
      <c r="JUS145" s="343"/>
      <c r="JUT145" s="343"/>
      <c r="JUU145" s="343"/>
      <c r="JUV145" s="343"/>
      <c r="JUW145" s="343"/>
      <c r="JUX145" s="343"/>
      <c r="JUY145" s="343"/>
      <c r="JUZ145" s="343"/>
      <c r="JVA145" s="343"/>
      <c r="JVB145" s="343"/>
      <c r="JVC145" s="343"/>
      <c r="JVD145" s="343"/>
      <c r="JVE145" s="343"/>
      <c r="JVF145" s="343"/>
      <c r="JVG145" s="343"/>
      <c r="JVH145" s="343"/>
      <c r="JVI145" s="343"/>
      <c r="JVJ145" s="343"/>
      <c r="JVK145" s="343"/>
      <c r="JVL145" s="343"/>
      <c r="JVM145" s="343"/>
      <c r="JVN145" s="343"/>
      <c r="JVO145" s="343"/>
      <c r="JVP145" s="343"/>
      <c r="JVQ145" s="343"/>
      <c r="JVR145" s="343"/>
      <c r="JVS145" s="343"/>
      <c r="JVT145" s="343"/>
      <c r="JVU145" s="343"/>
      <c r="JVV145" s="343"/>
      <c r="JVW145" s="343"/>
      <c r="JVX145" s="343"/>
      <c r="JVY145" s="343"/>
      <c r="JVZ145" s="343"/>
      <c r="JWA145" s="343"/>
      <c r="JWB145" s="343"/>
      <c r="JWC145" s="343"/>
      <c r="JWD145" s="343"/>
      <c r="JWE145" s="343"/>
      <c r="JWF145" s="343"/>
      <c r="JWG145" s="343"/>
      <c r="JWH145" s="343"/>
      <c r="JWI145" s="343"/>
      <c r="JWJ145" s="343"/>
      <c r="JWK145" s="343"/>
      <c r="JWL145" s="343"/>
      <c r="JWM145" s="343"/>
      <c r="JWN145" s="343"/>
      <c r="JWO145" s="343"/>
      <c r="JWP145" s="343"/>
      <c r="JWQ145" s="343"/>
      <c r="JWR145" s="343"/>
      <c r="JWS145" s="343"/>
      <c r="JWT145" s="343"/>
      <c r="JWU145" s="343"/>
      <c r="JWV145" s="343"/>
      <c r="JWW145" s="343"/>
      <c r="JWX145" s="343"/>
      <c r="JWY145" s="343"/>
      <c r="JWZ145" s="343"/>
      <c r="JXA145" s="343"/>
      <c r="JXB145" s="343"/>
      <c r="JXC145" s="343"/>
      <c r="JXD145" s="343"/>
      <c r="JXE145" s="343"/>
      <c r="JXF145" s="343"/>
      <c r="JXG145" s="343"/>
      <c r="JXH145" s="343"/>
      <c r="JXI145" s="343"/>
      <c r="JXJ145" s="343"/>
      <c r="JXK145" s="343"/>
      <c r="JXL145" s="343"/>
      <c r="JXM145" s="343"/>
      <c r="JXN145" s="343"/>
      <c r="JXO145" s="343"/>
      <c r="JXP145" s="343"/>
      <c r="JXQ145" s="343"/>
      <c r="JXR145" s="343"/>
      <c r="JXS145" s="343"/>
      <c r="JXT145" s="343"/>
      <c r="JXU145" s="343"/>
      <c r="JXV145" s="343"/>
      <c r="JXW145" s="343"/>
      <c r="JXX145" s="343"/>
      <c r="JXY145" s="343"/>
      <c r="JXZ145" s="343"/>
      <c r="JYA145" s="343"/>
      <c r="JYB145" s="343"/>
      <c r="JYC145" s="343"/>
      <c r="JYD145" s="343"/>
      <c r="JYE145" s="343"/>
      <c r="JYF145" s="343"/>
      <c r="JYG145" s="343"/>
      <c r="JYH145" s="343"/>
      <c r="JYI145" s="343"/>
      <c r="JYJ145" s="343"/>
      <c r="JYK145" s="343"/>
      <c r="JYL145" s="343"/>
      <c r="JYM145" s="343"/>
      <c r="JYN145" s="343"/>
      <c r="JYO145" s="343"/>
      <c r="JYP145" s="343"/>
      <c r="JYQ145" s="343"/>
      <c r="JYR145" s="343"/>
      <c r="JYS145" s="343"/>
      <c r="JYT145" s="343"/>
      <c r="JYU145" s="343"/>
      <c r="JYV145" s="343"/>
      <c r="JYW145" s="343"/>
      <c r="JYX145" s="343"/>
      <c r="JYY145" s="343"/>
      <c r="JYZ145" s="343"/>
      <c r="JZA145" s="343"/>
      <c r="JZB145" s="343"/>
      <c r="JZC145" s="343"/>
      <c r="JZD145" s="343"/>
      <c r="JZE145" s="343"/>
      <c r="JZF145" s="343"/>
      <c r="JZG145" s="343"/>
      <c r="JZH145" s="343"/>
      <c r="JZI145" s="343"/>
      <c r="JZJ145" s="343"/>
      <c r="JZK145" s="343"/>
      <c r="JZL145" s="343"/>
      <c r="JZM145" s="343"/>
      <c r="JZN145" s="343"/>
      <c r="JZO145" s="343"/>
      <c r="JZP145" s="343"/>
      <c r="JZQ145" s="343"/>
      <c r="JZR145" s="343"/>
      <c r="JZS145" s="343"/>
      <c r="JZT145" s="343"/>
      <c r="JZU145" s="343"/>
      <c r="JZV145" s="343"/>
      <c r="JZW145" s="343"/>
      <c r="JZX145" s="343"/>
      <c r="JZY145" s="343"/>
      <c r="JZZ145" s="343"/>
      <c r="KAA145" s="343"/>
      <c r="KAB145" s="343"/>
      <c r="KAC145" s="343"/>
      <c r="KAD145" s="343"/>
      <c r="KAE145" s="343"/>
      <c r="KAF145" s="343"/>
      <c r="KAG145" s="343"/>
      <c r="KAH145" s="343"/>
      <c r="KAI145" s="343"/>
      <c r="KAJ145" s="343"/>
      <c r="KAK145" s="343"/>
      <c r="KAL145" s="343"/>
      <c r="KAM145" s="343"/>
      <c r="KAN145" s="343"/>
      <c r="KAO145" s="343"/>
      <c r="KAP145" s="343"/>
      <c r="KAQ145" s="343"/>
      <c r="KAR145" s="343"/>
      <c r="KAS145" s="343"/>
      <c r="KAT145" s="343"/>
      <c r="KAU145" s="343"/>
      <c r="KAV145" s="343"/>
      <c r="KAW145" s="343"/>
      <c r="KAX145" s="343"/>
      <c r="KAY145" s="343"/>
      <c r="KAZ145" s="343"/>
      <c r="KBA145" s="343"/>
      <c r="KBB145" s="343"/>
      <c r="KBC145" s="343"/>
      <c r="KBD145" s="343"/>
      <c r="KBE145" s="343"/>
      <c r="KBF145" s="343"/>
      <c r="KBG145" s="343"/>
      <c r="KBH145" s="343"/>
      <c r="KBI145" s="343"/>
      <c r="KBJ145" s="343"/>
      <c r="KBK145" s="343"/>
      <c r="KBL145" s="343"/>
      <c r="KBM145" s="343"/>
      <c r="KBN145" s="343"/>
      <c r="KBO145" s="343"/>
      <c r="KBP145" s="343"/>
      <c r="KBQ145" s="343"/>
      <c r="KBR145" s="343"/>
      <c r="KBS145" s="343"/>
      <c r="KBT145" s="343"/>
      <c r="KBU145" s="343"/>
      <c r="KBV145" s="343"/>
      <c r="KBW145" s="343"/>
      <c r="KBX145" s="343"/>
      <c r="KBY145" s="343"/>
      <c r="KBZ145" s="343"/>
      <c r="KCA145" s="343"/>
      <c r="KCB145" s="343"/>
      <c r="KCC145" s="343"/>
      <c r="KCD145" s="343"/>
      <c r="KCE145" s="343"/>
      <c r="KCF145" s="343"/>
      <c r="KCG145" s="343"/>
      <c r="KCH145" s="343"/>
      <c r="KCI145" s="343"/>
      <c r="KCJ145" s="343"/>
      <c r="KCK145" s="343"/>
      <c r="KCL145" s="343"/>
      <c r="KCM145" s="343"/>
      <c r="KCN145" s="343"/>
      <c r="KCO145" s="343"/>
      <c r="KCP145" s="343"/>
      <c r="KCQ145" s="343"/>
      <c r="KCR145" s="343"/>
      <c r="KCS145" s="343"/>
      <c r="KCT145" s="343"/>
      <c r="KCU145" s="343"/>
      <c r="KCV145" s="343"/>
      <c r="KCW145" s="343"/>
      <c r="KCX145" s="343"/>
      <c r="KCY145" s="343"/>
      <c r="KCZ145" s="343"/>
      <c r="KDA145" s="343"/>
      <c r="KDB145" s="343"/>
      <c r="KDC145" s="343"/>
      <c r="KDD145" s="343"/>
      <c r="KDE145" s="343"/>
      <c r="KDF145" s="343"/>
      <c r="KDG145" s="343"/>
      <c r="KDH145" s="343"/>
      <c r="KDI145" s="343"/>
      <c r="KDJ145" s="343"/>
      <c r="KDK145" s="343"/>
      <c r="KDL145" s="343"/>
      <c r="KDM145" s="343"/>
      <c r="KDN145" s="343"/>
      <c r="KDO145" s="343"/>
      <c r="KDP145" s="343"/>
      <c r="KDQ145" s="343"/>
      <c r="KDR145" s="343"/>
      <c r="KDS145" s="343"/>
      <c r="KDT145" s="343"/>
      <c r="KDU145" s="343"/>
      <c r="KDV145" s="343"/>
      <c r="KDW145" s="343"/>
      <c r="KDX145" s="343"/>
      <c r="KDY145" s="343"/>
      <c r="KDZ145" s="343"/>
      <c r="KEA145" s="343"/>
      <c r="KEB145" s="343"/>
      <c r="KEC145" s="343"/>
      <c r="KED145" s="343"/>
      <c r="KEE145" s="343"/>
      <c r="KEF145" s="343"/>
      <c r="KEG145" s="343"/>
      <c r="KEH145" s="343"/>
      <c r="KEI145" s="343"/>
      <c r="KEJ145" s="343"/>
      <c r="KEK145" s="343"/>
      <c r="KEL145" s="343"/>
      <c r="KEM145" s="343"/>
      <c r="KEN145" s="343"/>
      <c r="KEO145" s="343"/>
      <c r="KEP145" s="343"/>
      <c r="KEQ145" s="343"/>
      <c r="KER145" s="343"/>
      <c r="KES145" s="343"/>
      <c r="KET145" s="343"/>
      <c r="KEU145" s="343"/>
      <c r="KEV145" s="343"/>
      <c r="KEW145" s="343"/>
      <c r="KEX145" s="343"/>
      <c r="KEY145" s="343"/>
      <c r="KEZ145" s="343"/>
      <c r="KFA145" s="343"/>
      <c r="KFB145" s="343"/>
      <c r="KFC145" s="343"/>
      <c r="KFD145" s="343"/>
      <c r="KFE145" s="343"/>
      <c r="KFF145" s="343"/>
      <c r="KFG145" s="343"/>
      <c r="KFH145" s="343"/>
      <c r="KFI145" s="343"/>
      <c r="KFJ145" s="343"/>
      <c r="KFK145" s="343"/>
      <c r="KFL145" s="343"/>
      <c r="KFM145" s="343"/>
      <c r="KFN145" s="343"/>
      <c r="KFO145" s="343"/>
      <c r="KFP145" s="343"/>
      <c r="KFQ145" s="343"/>
      <c r="KFR145" s="343"/>
      <c r="KFS145" s="343"/>
      <c r="KFT145" s="343"/>
      <c r="KFU145" s="343"/>
      <c r="KFV145" s="343"/>
      <c r="KFW145" s="343"/>
      <c r="KFX145" s="343"/>
      <c r="KFY145" s="343"/>
      <c r="KFZ145" s="343"/>
      <c r="KGA145" s="343"/>
      <c r="KGB145" s="343"/>
      <c r="KGC145" s="343"/>
      <c r="KGD145" s="343"/>
      <c r="KGE145" s="343"/>
      <c r="KGF145" s="343"/>
      <c r="KGG145" s="343"/>
      <c r="KGH145" s="343"/>
      <c r="KGI145" s="343"/>
      <c r="KGJ145" s="343"/>
      <c r="KGK145" s="343"/>
      <c r="KGL145" s="343"/>
      <c r="KGM145" s="343"/>
      <c r="KGN145" s="343"/>
      <c r="KGO145" s="343"/>
      <c r="KGP145" s="343"/>
      <c r="KGQ145" s="343"/>
      <c r="KGR145" s="343"/>
      <c r="KGS145" s="343"/>
      <c r="KGT145" s="343"/>
      <c r="KGU145" s="343"/>
      <c r="KGV145" s="343"/>
      <c r="KGW145" s="343"/>
      <c r="KGX145" s="343"/>
      <c r="KGY145" s="343"/>
      <c r="KGZ145" s="343"/>
      <c r="KHA145" s="343"/>
      <c r="KHB145" s="343"/>
      <c r="KHC145" s="343"/>
      <c r="KHD145" s="343"/>
      <c r="KHE145" s="343"/>
      <c r="KHF145" s="343"/>
      <c r="KHG145" s="343"/>
      <c r="KHH145" s="343"/>
      <c r="KHI145" s="343"/>
      <c r="KHJ145" s="343"/>
      <c r="KHK145" s="343"/>
      <c r="KHL145" s="343"/>
      <c r="KHM145" s="343"/>
      <c r="KHN145" s="343"/>
      <c r="KHO145" s="343"/>
      <c r="KHP145" s="343"/>
      <c r="KHQ145" s="343"/>
      <c r="KHR145" s="343"/>
      <c r="KHS145" s="343"/>
      <c r="KHT145" s="343"/>
      <c r="KHU145" s="343"/>
      <c r="KHV145" s="343"/>
      <c r="KHW145" s="343"/>
      <c r="KHX145" s="343"/>
      <c r="KHY145" s="343"/>
      <c r="KHZ145" s="343"/>
      <c r="KIA145" s="343"/>
      <c r="KIB145" s="343"/>
      <c r="KIC145" s="343"/>
      <c r="KID145" s="343"/>
      <c r="KIE145" s="343"/>
      <c r="KIF145" s="343"/>
      <c r="KIG145" s="343"/>
      <c r="KIH145" s="343"/>
      <c r="KII145" s="343"/>
      <c r="KIJ145" s="343"/>
      <c r="KIK145" s="343"/>
      <c r="KIL145" s="343"/>
      <c r="KIM145" s="343"/>
      <c r="KIN145" s="343"/>
      <c r="KIO145" s="343"/>
      <c r="KIP145" s="343"/>
      <c r="KIQ145" s="343"/>
      <c r="KIR145" s="343"/>
      <c r="KIS145" s="343"/>
      <c r="KIT145" s="343"/>
      <c r="KIU145" s="343"/>
      <c r="KIV145" s="343"/>
      <c r="KIW145" s="343"/>
      <c r="KIX145" s="343"/>
      <c r="KIY145" s="343"/>
      <c r="KIZ145" s="343"/>
      <c r="KJA145" s="343"/>
      <c r="KJB145" s="343"/>
      <c r="KJC145" s="343"/>
      <c r="KJD145" s="343"/>
      <c r="KJE145" s="343"/>
      <c r="KJF145" s="343"/>
      <c r="KJG145" s="343"/>
      <c r="KJH145" s="343"/>
      <c r="KJI145" s="343"/>
      <c r="KJJ145" s="343"/>
      <c r="KJK145" s="343"/>
      <c r="KJL145" s="343"/>
      <c r="KJM145" s="343"/>
      <c r="KJN145" s="343"/>
      <c r="KJO145" s="343"/>
      <c r="KJP145" s="343"/>
      <c r="KJQ145" s="343"/>
      <c r="KJR145" s="343"/>
      <c r="KJS145" s="343"/>
      <c r="KJT145" s="343"/>
      <c r="KJU145" s="343"/>
      <c r="KJV145" s="343"/>
      <c r="KJW145" s="343"/>
      <c r="KJX145" s="343"/>
      <c r="KJY145" s="343"/>
      <c r="KJZ145" s="343"/>
      <c r="KKA145" s="343"/>
      <c r="KKB145" s="343"/>
      <c r="KKC145" s="343"/>
      <c r="KKD145" s="343"/>
      <c r="KKE145" s="343"/>
      <c r="KKF145" s="343"/>
      <c r="KKG145" s="343"/>
      <c r="KKH145" s="343"/>
      <c r="KKI145" s="343"/>
      <c r="KKJ145" s="343"/>
      <c r="KKK145" s="343"/>
      <c r="KKL145" s="343"/>
      <c r="KKM145" s="343"/>
      <c r="KKN145" s="343"/>
      <c r="KKO145" s="343"/>
      <c r="KKP145" s="343"/>
      <c r="KKQ145" s="343"/>
      <c r="KKR145" s="343"/>
      <c r="KKS145" s="343"/>
      <c r="KKT145" s="343"/>
      <c r="KKU145" s="343"/>
      <c r="KKV145" s="343"/>
      <c r="KKW145" s="343"/>
      <c r="KKX145" s="343"/>
      <c r="KKY145" s="343"/>
      <c r="KKZ145" s="343"/>
      <c r="KLA145" s="343"/>
      <c r="KLB145" s="343"/>
      <c r="KLC145" s="343"/>
      <c r="KLD145" s="343"/>
      <c r="KLE145" s="343"/>
      <c r="KLF145" s="343"/>
      <c r="KLG145" s="343"/>
      <c r="KLH145" s="343"/>
      <c r="KLI145" s="343"/>
      <c r="KLJ145" s="343"/>
      <c r="KLK145" s="343"/>
      <c r="KLL145" s="343"/>
      <c r="KLM145" s="343"/>
      <c r="KLN145" s="343"/>
      <c r="KLO145" s="343"/>
      <c r="KLP145" s="343"/>
      <c r="KLQ145" s="343"/>
      <c r="KLR145" s="343"/>
      <c r="KLS145" s="343"/>
      <c r="KLT145" s="343"/>
      <c r="KLU145" s="343"/>
      <c r="KLV145" s="343"/>
      <c r="KLW145" s="343"/>
      <c r="KLX145" s="343"/>
      <c r="KLY145" s="343"/>
      <c r="KLZ145" s="343"/>
      <c r="KMA145" s="343"/>
      <c r="KMB145" s="343"/>
      <c r="KMC145" s="343"/>
      <c r="KMD145" s="343"/>
      <c r="KME145" s="343"/>
      <c r="KMF145" s="343"/>
      <c r="KMG145" s="343"/>
      <c r="KMH145" s="343"/>
      <c r="KMI145" s="343"/>
      <c r="KMJ145" s="343"/>
      <c r="KMK145" s="343"/>
      <c r="KML145" s="343"/>
      <c r="KMM145" s="343"/>
      <c r="KMN145" s="343"/>
      <c r="KMO145" s="343"/>
      <c r="KMP145" s="343"/>
      <c r="KMQ145" s="343"/>
      <c r="KMR145" s="343"/>
      <c r="KMS145" s="343"/>
      <c r="KMT145" s="343"/>
      <c r="KMU145" s="343"/>
      <c r="KMV145" s="343"/>
      <c r="KMW145" s="343"/>
      <c r="KMX145" s="343"/>
      <c r="KMY145" s="343"/>
      <c r="KMZ145" s="343"/>
      <c r="KNA145" s="343"/>
      <c r="KNB145" s="343"/>
      <c r="KNC145" s="343"/>
      <c r="KND145" s="343"/>
      <c r="KNE145" s="343"/>
      <c r="KNF145" s="343"/>
      <c r="KNG145" s="343"/>
      <c r="KNH145" s="343"/>
      <c r="KNI145" s="343"/>
      <c r="KNJ145" s="343"/>
      <c r="KNK145" s="343"/>
      <c r="KNL145" s="343"/>
      <c r="KNM145" s="343"/>
      <c r="KNN145" s="343"/>
      <c r="KNO145" s="343"/>
      <c r="KNP145" s="343"/>
      <c r="KNQ145" s="343"/>
      <c r="KNR145" s="343"/>
      <c r="KNS145" s="343"/>
      <c r="KNT145" s="343"/>
      <c r="KNU145" s="343"/>
      <c r="KNV145" s="343"/>
      <c r="KNW145" s="343"/>
      <c r="KNX145" s="343"/>
      <c r="KNY145" s="343"/>
      <c r="KNZ145" s="343"/>
      <c r="KOA145" s="343"/>
      <c r="KOB145" s="343"/>
      <c r="KOC145" s="343"/>
      <c r="KOD145" s="343"/>
      <c r="KOE145" s="343"/>
      <c r="KOF145" s="343"/>
      <c r="KOG145" s="343"/>
      <c r="KOH145" s="343"/>
      <c r="KOI145" s="343"/>
      <c r="KOJ145" s="343"/>
      <c r="KOK145" s="343"/>
      <c r="KOL145" s="343"/>
      <c r="KOM145" s="343"/>
      <c r="KON145" s="343"/>
      <c r="KOO145" s="343"/>
      <c r="KOP145" s="343"/>
      <c r="KOQ145" s="343"/>
      <c r="KOR145" s="343"/>
      <c r="KOS145" s="343"/>
      <c r="KOT145" s="343"/>
      <c r="KOU145" s="343"/>
      <c r="KOV145" s="343"/>
      <c r="KOW145" s="343"/>
      <c r="KOX145" s="343"/>
      <c r="KOY145" s="343"/>
      <c r="KOZ145" s="343"/>
      <c r="KPA145" s="343"/>
      <c r="KPB145" s="343"/>
      <c r="KPC145" s="343"/>
      <c r="KPD145" s="343"/>
      <c r="KPE145" s="343"/>
      <c r="KPF145" s="343"/>
      <c r="KPG145" s="343"/>
      <c r="KPH145" s="343"/>
      <c r="KPI145" s="343"/>
      <c r="KPJ145" s="343"/>
      <c r="KPK145" s="343"/>
      <c r="KPL145" s="343"/>
      <c r="KPM145" s="343"/>
      <c r="KPN145" s="343"/>
      <c r="KPO145" s="343"/>
      <c r="KPP145" s="343"/>
      <c r="KPQ145" s="343"/>
      <c r="KPR145" s="343"/>
      <c r="KPS145" s="343"/>
      <c r="KPT145" s="343"/>
      <c r="KPU145" s="343"/>
      <c r="KPV145" s="343"/>
      <c r="KPW145" s="343"/>
      <c r="KPX145" s="343"/>
      <c r="KPY145" s="343"/>
      <c r="KPZ145" s="343"/>
      <c r="KQA145" s="343"/>
      <c r="KQB145" s="343"/>
      <c r="KQC145" s="343"/>
      <c r="KQD145" s="343"/>
      <c r="KQE145" s="343"/>
      <c r="KQF145" s="343"/>
      <c r="KQG145" s="343"/>
      <c r="KQH145" s="343"/>
      <c r="KQI145" s="343"/>
      <c r="KQJ145" s="343"/>
      <c r="KQK145" s="343"/>
      <c r="KQL145" s="343"/>
      <c r="KQM145" s="343"/>
      <c r="KQN145" s="343"/>
      <c r="KQO145" s="343"/>
      <c r="KQP145" s="343"/>
      <c r="KQQ145" s="343"/>
      <c r="KQR145" s="343"/>
      <c r="KQS145" s="343"/>
      <c r="KQT145" s="343"/>
      <c r="KQU145" s="343"/>
      <c r="KQV145" s="343"/>
      <c r="KQW145" s="343"/>
      <c r="KQX145" s="343"/>
      <c r="KQY145" s="343"/>
      <c r="KQZ145" s="343"/>
      <c r="KRA145" s="343"/>
      <c r="KRB145" s="343"/>
      <c r="KRC145" s="343"/>
      <c r="KRD145" s="343"/>
      <c r="KRE145" s="343"/>
      <c r="KRF145" s="343"/>
      <c r="KRG145" s="343"/>
      <c r="KRH145" s="343"/>
      <c r="KRI145" s="343"/>
      <c r="KRJ145" s="343"/>
      <c r="KRK145" s="343"/>
      <c r="KRL145" s="343"/>
      <c r="KRM145" s="343"/>
      <c r="KRN145" s="343"/>
      <c r="KRO145" s="343"/>
      <c r="KRP145" s="343"/>
      <c r="KRQ145" s="343"/>
      <c r="KRR145" s="343"/>
      <c r="KRS145" s="343"/>
      <c r="KRT145" s="343"/>
      <c r="KRU145" s="343"/>
      <c r="KRV145" s="343"/>
      <c r="KRW145" s="343"/>
      <c r="KRX145" s="343"/>
      <c r="KRY145" s="343"/>
      <c r="KRZ145" s="343"/>
      <c r="KSA145" s="343"/>
      <c r="KSB145" s="343"/>
      <c r="KSC145" s="343"/>
      <c r="KSD145" s="343"/>
      <c r="KSE145" s="343"/>
      <c r="KSF145" s="343"/>
      <c r="KSG145" s="343"/>
      <c r="KSH145" s="343"/>
      <c r="KSI145" s="343"/>
      <c r="KSJ145" s="343"/>
      <c r="KSK145" s="343"/>
      <c r="KSL145" s="343"/>
      <c r="KSM145" s="343"/>
      <c r="KSN145" s="343"/>
      <c r="KSO145" s="343"/>
      <c r="KSP145" s="343"/>
      <c r="KSQ145" s="343"/>
      <c r="KSR145" s="343"/>
      <c r="KSS145" s="343"/>
      <c r="KST145" s="343"/>
      <c r="KSU145" s="343"/>
      <c r="KSV145" s="343"/>
      <c r="KSW145" s="343"/>
      <c r="KSX145" s="343"/>
      <c r="KSY145" s="343"/>
      <c r="KSZ145" s="343"/>
      <c r="KTA145" s="343"/>
      <c r="KTB145" s="343"/>
      <c r="KTC145" s="343"/>
      <c r="KTD145" s="343"/>
      <c r="KTE145" s="343"/>
      <c r="KTF145" s="343"/>
      <c r="KTG145" s="343"/>
      <c r="KTH145" s="343"/>
      <c r="KTI145" s="343"/>
      <c r="KTJ145" s="343"/>
      <c r="KTK145" s="343"/>
      <c r="KTL145" s="343"/>
      <c r="KTM145" s="343"/>
      <c r="KTN145" s="343"/>
      <c r="KTO145" s="343"/>
      <c r="KTP145" s="343"/>
      <c r="KTQ145" s="343"/>
      <c r="KTR145" s="343"/>
      <c r="KTS145" s="343"/>
      <c r="KTT145" s="343"/>
      <c r="KTU145" s="343"/>
      <c r="KTV145" s="343"/>
      <c r="KTW145" s="343"/>
      <c r="KTX145" s="343"/>
      <c r="KTY145" s="343"/>
      <c r="KTZ145" s="343"/>
      <c r="KUA145" s="343"/>
      <c r="KUB145" s="343"/>
      <c r="KUC145" s="343"/>
      <c r="KUD145" s="343"/>
      <c r="KUE145" s="343"/>
      <c r="KUF145" s="343"/>
      <c r="KUG145" s="343"/>
      <c r="KUH145" s="343"/>
      <c r="KUI145" s="343"/>
      <c r="KUJ145" s="343"/>
      <c r="KUK145" s="343"/>
      <c r="KUL145" s="343"/>
      <c r="KUM145" s="343"/>
      <c r="KUN145" s="343"/>
      <c r="KUO145" s="343"/>
      <c r="KUP145" s="343"/>
      <c r="KUQ145" s="343"/>
      <c r="KUR145" s="343"/>
      <c r="KUS145" s="343"/>
      <c r="KUT145" s="343"/>
      <c r="KUU145" s="343"/>
      <c r="KUV145" s="343"/>
      <c r="KUW145" s="343"/>
      <c r="KUX145" s="343"/>
      <c r="KUY145" s="343"/>
      <c r="KUZ145" s="343"/>
      <c r="KVA145" s="343"/>
      <c r="KVB145" s="343"/>
      <c r="KVC145" s="343"/>
      <c r="KVD145" s="343"/>
      <c r="KVE145" s="343"/>
      <c r="KVF145" s="343"/>
      <c r="KVG145" s="343"/>
      <c r="KVH145" s="343"/>
      <c r="KVI145" s="343"/>
      <c r="KVJ145" s="343"/>
      <c r="KVK145" s="343"/>
      <c r="KVL145" s="343"/>
      <c r="KVM145" s="343"/>
      <c r="KVN145" s="343"/>
      <c r="KVO145" s="343"/>
      <c r="KVP145" s="343"/>
      <c r="KVQ145" s="343"/>
      <c r="KVR145" s="343"/>
      <c r="KVS145" s="343"/>
      <c r="KVT145" s="343"/>
      <c r="KVU145" s="343"/>
      <c r="KVV145" s="343"/>
      <c r="KVW145" s="343"/>
      <c r="KVX145" s="343"/>
      <c r="KVY145" s="343"/>
      <c r="KVZ145" s="343"/>
      <c r="KWA145" s="343"/>
      <c r="KWB145" s="343"/>
      <c r="KWC145" s="343"/>
      <c r="KWD145" s="343"/>
      <c r="KWE145" s="343"/>
      <c r="KWF145" s="343"/>
      <c r="KWG145" s="343"/>
      <c r="KWH145" s="343"/>
      <c r="KWI145" s="343"/>
      <c r="KWJ145" s="343"/>
      <c r="KWK145" s="343"/>
      <c r="KWL145" s="343"/>
      <c r="KWM145" s="343"/>
      <c r="KWN145" s="343"/>
      <c r="KWO145" s="343"/>
      <c r="KWP145" s="343"/>
      <c r="KWQ145" s="343"/>
      <c r="KWR145" s="343"/>
      <c r="KWS145" s="343"/>
      <c r="KWT145" s="343"/>
      <c r="KWU145" s="343"/>
      <c r="KWV145" s="343"/>
      <c r="KWW145" s="343"/>
      <c r="KWX145" s="343"/>
      <c r="KWY145" s="343"/>
      <c r="KWZ145" s="343"/>
      <c r="KXA145" s="343"/>
      <c r="KXB145" s="343"/>
      <c r="KXC145" s="343"/>
      <c r="KXD145" s="343"/>
      <c r="KXE145" s="343"/>
      <c r="KXF145" s="343"/>
      <c r="KXG145" s="343"/>
      <c r="KXH145" s="343"/>
      <c r="KXI145" s="343"/>
      <c r="KXJ145" s="343"/>
      <c r="KXK145" s="343"/>
      <c r="KXL145" s="343"/>
      <c r="KXM145" s="343"/>
      <c r="KXN145" s="343"/>
      <c r="KXO145" s="343"/>
      <c r="KXP145" s="343"/>
      <c r="KXQ145" s="343"/>
      <c r="KXR145" s="343"/>
      <c r="KXS145" s="343"/>
      <c r="KXT145" s="343"/>
      <c r="KXU145" s="343"/>
      <c r="KXV145" s="343"/>
      <c r="KXW145" s="343"/>
      <c r="KXX145" s="343"/>
      <c r="KXY145" s="343"/>
      <c r="KXZ145" s="343"/>
      <c r="KYA145" s="343"/>
      <c r="KYB145" s="343"/>
      <c r="KYC145" s="343"/>
      <c r="KYD145" s="343"/>
      <c r="KYE145" s="343"/>
      <c r="KYF145" s="343"/>
      <c r="KYG145" s="343"/>
      <c r="KYH145" s="343"/>
      <c r="KYI145" s="343"/>
      <c r="KYJ145" s="343"/>
      <c r="KYK145" s="343"/>
      <c r="KYL145" s="343"/>
      <c r="KYM145" s="343"/>
      <c r="KYN145" s="343"/>
      <c r="KYO145" s="343"/>
      <c r="KYP145" s="343"/>
      <c r="KYQ145" s="343"/>
      <c r="KYR145" s="343"/>
      <c r="KYS145" s="343"/>
      <c r="KYT145" s="343"/>
      <c r="KYU145" s="343"/>
      <c r="KYV145" s="343"/>
      <c r="KYW145" s="343"/>
      <c r="KYX145" s="343"/>
      <c r="KYY145" s="343"/>
      <c r="KYZ145" s="343"/>
      <c r="KZA145" s="343"/>
      <c r="KZB145" s="343"/>
      <c r="KZC145" s="343"/>
      <c r="KZD145" s="343"/>
      <c r="KZE145" s="343"/>
      <c r="KZF145" s="343"/>
      <c r="KZG145" s="343"/>
      <c r="KZH145" s="343"/>
      <c r="KZI145" s="343"/>
      <c r="KZJ145" s="343"/>
      <c r="KZK145" s="343"/>
      <c r="KZL145" s="343"/>
      <c r="KZM145" s="343"/>
      <c r="KZN145" s="343"/>
      <c r="KZO145" s="343"/>
      <c r="KZP145" s="343"/>
      <c r="KZQ145" s="343"/>
      <c r="KZR145" s="343"/>
      <c r="KZS145" s="343"/>
      <c r="KZT145" s="343"/>
      <c r="KZU145" s="343"/>
      <c r="KZV145" s="343"/>
      <c r="KZW145" s="343"/>
      <c r="KZX145" s="343"/>
      <c r="KZY145" s="343"/>
      <c r="KZZ145" s="343"/>
      <c r="LAA145" s="343"/>
      <c r="LAB145" s="343"/>
      <c r="LAC145" s="343"/>
      <c r="LAD145" s="343"/>
      <c r="LAE145" s="343"/>
      <c r="LAF145" s="343"/>
      <c r="LAG145" s="343"/>
      <c r="LAH145" s="343"/>
      <c r="LAI145" s="343"/>
      <c r="LAJ145" s="343"/>
      <c r="LAK145" s="343"/>
      <c r="LAL145" s="343"/>
      <c r="LAM145" s="343"/>
      <c r="LAN145" s="343"/>
      <c r="LAO145" s="343"/>
      <c r="LAP145" s="343"/>
      <c r="LAQ145" s="343"/>
      <c r="LAR145" s="343"/>
      <c r="LAS145" s="343"/>
      <c r="LAT145" s="343"/>
      <c r="LAU145" s="343"/>
      <c r="LAV145" s="343"/>
      <c r="LAW145" s="343"/>
      <c r="LAX145" s="343"/>
      <c r="LAY145" s="343"/>
      <c r="LAZ145" s="343"/>
      <c r="LBA145" s="343"/>
      <c r="LBB145" s="343"/>
      <c r="LBC145" s="343"/>
      <c r="LBD145" s="343"/>
      <c r="LBE145" s="343"/>
      <c r="LBF145" s="343"/>
      <c r="LBG145" s="343"/>
      <c r="LBH145" s="343"/>
      <c r="LBI145" s="343"/>
      <c r="LBJ145" s="343"/>
      <c r="LBK145" s="343"/>
      <c r="LBL145" s="343"/>
      <c r="LBM145" s="343"/>
      <c r="LBN145" s="343"/>
      <c r="LBO145" s="343"/>
      <c r="LBP145" s="343"/>
      <c r="LBQ145" s="343"/>
      <c r="LBR145" s="343"/>
      <c r="LBS145" s="343"/>
      <c r="LBT145" s="343"/>
      <c r="LBU145" s="343"/>
      <c r="LBV145" s="343"/>
      <c r="LBW145" s="343"/>
      <c r="LBX145" s="343"/>
      <c r="LBY145" s="343"/>
      <c r="LBZ145" s="343"/>
      <c r="LCA145" s="343"/>
      <c r="LCB145" s="343"/>
      <c r="LCC145" s="343"/>
      <c r="LCD145" s="343"/>
      <c r="LCE145" s="343"/>
      <c r="LCF145" s="343"/>
      <c r="LCG145" s="343"/>
      <c r="LCH145" s="343"/>
      <c r="LCI145" s="343"/>
      <c r="LCJ145" s="343"/>
      <c r="LCK145" s="343"/>
      <c r="LCL145" s="343"/>
      <c r="LCM145" s="343"/>
      <c r="LCN145" s="343"/>
      <c r="LCO145" s="343"/>
      <c r="LCP145" s="343"/>
      <c r="LCQ145" s="343"/>
      <c r="LCR145" s="343"/>
      <c r="LCS145" s="343"/>
      <c r="LCT145" s="343"/>
      <c r="LCU145" s="343"/>
      <c r="LCV145" s="343"/>
      <c r="LCW145" s="343"/>
      <c r="LCX145" s="343"/>
      <c r="LCY145" s="343"/>
      <c r="LCZ145" s="343"/>
      <c r="LDA145" s="343"/>
      <c r="LDB145" s="343"/>
      <c r="LDC145" s="343"/>
      <c r="LDD145" s="343"/>
      <c r="LDE145" s="343"/>
      <c r="LDF145" s="343"/>
      <c r="LDG145" s="343"/>
      <c r="LDH145" s="343"/>
      <c r="LDI145" s="343"/>
      <c r="LDJ145" s="343"/>
      <c r="LDK145" s="343"/>
      <c r="LDL145" s="343"/>
      <c r="LDM145" s="343"/>
      <c r="LDN145" s="343"/>
      <c r="LDO145" s="343"/>
      <c r="LDP145" s="343"/>
      <c r="LDQ145" s="343"/>
      <c r="LDR145" s="343"/>
      <c r="LDS145" s="343"/>
      <c r="LDT145" s="343"/>
      <c r="LDU145" s="343"/>
      <c r="LDV145" s="343"/>
      <c r="LDW145" s="343"/>
      <c r="LDX145" s="343"/>
      <c r="LDY145" s="343"/>
      <c r="LDZ145" s="343"/>
      <c r="LEA145" s="343"/>
      <c r="LEB145" s="343"/>
      <c r="LEC145" s="343"/>
      <c r="LED145" s="343"/>
      <c r="LEE145" s="343"/>
      <c r="LEF145" s="343"/>
      <c r="LEG145" s="343"/>
      <c r="LEH145" s="343"/>
      <c r="LEI145" s="343"/>
      <c r="LEJ145" s="343"/>
      <c r="LEK145" s="343"/>
      <c r="LEL145" s="343"/>
      <c r="LEM145" s="343"/>
      <c r="LEN145" s="343"/>
      <c r="LEO145" s="343"/>
      <c r="LEP145" s="343"/>
      <c r="LEQ145" s="343"/>
      <c r="LER145" s="343"/>
      <c r="LES145" s="343"/>
      <c r="LET145" s="343"/>
      <c r="LEU145" s="343"/>
      <c r="LEV145" s="343"/>
      <c r="LEW145" s="343"/>
      <c r="LEX145" s="343"/>
      <c r="LEY145" s="343"/>
      <c r="LEZ145" s="343"/>
      <c r="LFA145" s="343"/>
      <c r="LFB145" s="343"/>
      <c r="LFC145" s="343"/>
      <c r="LFD145" s="343"/>
      <c r="LFE145" s="343"/>
      <c r="LFF145" s="343"/>
      <c r="LFG145" s="343"/>
      <c r="LFH145" s="343"/>
      <c r="LFI145" s="343"/>
      <c r="LFJ145" s="343"/>
      <c r="LFK145" s="343"/>
      <c r="LFL145" s="343"/>
      <c r="LFM145" s="343"/>
      <c r="LFN145" s="343"/>
      <c r="LFO145" s="343"/>
      <c r="LFP145" s="343"/>
      <c r="LFQ145" s="343"/>
      <c r="LFR145" s="343"/>
      <c r="LFS145" s="343"/>
      <c r="LFT145" s="343"/>
      <c r="LFU145" s="343"/>
      <c r="LFV145" s="343"/>
      <c r="LFW145" s="343"/>
      <c r="LFX145" s="343"/>
      <c r="LFY145" s="343"/>
      <c r="LFZ145" s="343"/>
      <c r="LGA145" s="343"/>
      <c r="LGB145" s="343"/>
      <c r="LGC145" s="343"/>
      <c r="LGD145" s="343"/>
      <c r="LGE145" s="343"/>
      <c r="LGF145" s="343"/>
      <c r="LGG145" s="343"/>
      <c r="LGH145" s="343"/>
      <c r="LGI145" s="343"/>
      <c r="LGJ145" s="343"/>
      <c r="LGK145" s="343"/>
      <c r="LGL145" s="343"/>
      <c r="LGM145" s="343"/>
      <c r="LGN145" s="343"/>
      <c r="LGO145" s="343"/>
      <c r="LGP145" s="343"/>
      <c r="LGQ145" s="343"/>
      <c r="LGR145" s="343"/>
      <c r="LGS145" s="343"/>
      <c r="LGT145" s="343"/>
      <c r="LGU145" s="343"/>
      <c r="LGV145" s="343"/>
      <c r="LGW145" s="343"/>
      <c r="LGX145" s="343"/>
      <c r="LGY145" s="343"/>
      <c r="LGZ145" s="343"/>
      <c r="LHA145" s="343"/>
      <c r="LHB145" s="343"/>
      <c r="LHC145" s="343"/>
      <c r="LHD145" s="343"/>
      <c r="LHE145" s="343"/>
      <c r="LHF145" s="343"/>
      <c r="LHG145" s="343"/>
      <c r="LHH145" s="343"/>
      <c r="LHI145" s="343"/>
      <c r="LHJ145" s="343"/>
      <c r="LHK145" s="343"/>
      <c r="LHL145" s="343"/>
      <c r="LHM145" s="343"/>
      <c r="LHN145" s="343"/>
      <c r="LHO145" s="343"/>
      <c r="LHP145" s="343"/>
      <c r="LHQ145" s="343"/>
      <c r="LHR145" s="343"/>
      <c r="LHS145" s="343"/>
      <c r="LHT145" s="343"/>
      <c r="LHU145" s="343"/>
      <c r="LHV145" s="343"/>
      <c r="LHW145" s="343"/>
      <c r="LHX145" s="343"/>
      <c r="LHY145" s="343"/>
      <c r="LHZ145" s="343"/>
      <c r="LIA145" s="343"/>
      <c r="LIB145" s="343"/>
      <c r="LIC145" s="343"/>
      <c r="LID145" s="343"/>
      <c r="LIE145" s="343"/>
      <c r="LIF145" s="343"/>
      <c r="LIG145" s="343"/>
      <c r="LIH145" s="343"/>
      <c r="LII145" s="343"/>
      <c r="LIJ145" s="343"/>
      <c r="LIK145" s="343"/>
      <c r="LIL145" s="343"/>
      <c r="LIM145" s="343"/>
      <c r="LIN145" s="343"/>
      <c r="LIO145" s="343"/>
      <c r="LIP145" s="343"/>
      <c r="LIQ145" s="343"/>
      <c r="LIR145" s="343"/>
      <c r="LIS145" s="343"/>
      <c r="LIT145" s="343"/>
      <c r="LIU145" s="343"/>
      <c r="LIV145" s="343"/>
      <c r="LIW145" s="343"/>
      <c r="LIX145" s="343"/>
      <c r="LIY145" s="343"/>
      <c r="LIZ145" s="343"/>
      <c r="LJA145" s="343"/>
      <c r="LJB145" s="343"/>
      <c r="LJC145" s="343"/>
      <c r="LJD145" s="343"/>
      <c r="LJE145" s="343"/>
      <c r="LJF145" s="343"/>
      <c r="LJG145" s="343"/>
      <c r="LJH145" s="343"/>
      <c r="LJI145" s="343"/>
      <c r="LJJ145" s="343"/>
      <c r="LJK145" s="343"/>
      <c r="LJL145" s="343"/>
      <c r="LJM145" s="343"/>
      <c r="LJN145" s="343"/>
      <c r="LJO145" s="343"/>
      <c r="LJP145" s="343"/>
      <c r="LJQ145" s="343"/>
      <c r="LJR145" s="343"/>
      <c r="LJS145" s="343"/>
      <c r="LJT145" s="343"/>
      <c r="LJU145" s="343"/>
      <c r="LJV145" s="343"/>
      <c r="LJW145" s="343"/>
      <c r="LJX145" s="343"/>
      <c r="LJY145" s="343"/>
      <c r="LJZ145" s="343"/>
      <c r="LKA145" s="343"/>
      <c r="LKB145" s="343"/>
      <c r="LKC145" s="343"/>
      <c r="LKD145" s="343"/>
      <c r="LKE145" s="343"/>
      <c r="LKF145" s="343"/>
      <c r="LKG145" s="343"/>
      <c r="LKH145" s="343"/>
      <c r="LKI145" s="343"/>
      <c r="LKJ145" s="343"/>
      <c r="LKK145" s="343"/>
      <c r="LKL145" s="343"/>
      <c r="LKM145" s="343"/>
      <c r="LKN145" s="343"/>
      <c r="LKO145" s="343"/>
      <c r="LKP145" s="343"/>
      <c r="LKQ145" s="343"/>
      <c r="LKR145" s="343"/>
      <c r="LKS145" s="343"/>
      <c r="LKT145" s="343"/>
      <c r="LKU145" s="343"/>
      <c r="LKV145" s="343"/>
      <c r="LKW145" s="343"/>
      <c r="LKX145" s="343"/>
      <c r="LKY145" s="343"/>
      <c r="LKZ145" s="343"/>
      <c r="LLA145" s="343"/>
      <c r="LLB145" s="343"/>
      <c r="LLC145" s="343"/>
      <c r="LLD145" s="343"/>
      <c r="LLE145" s="343"/>
      <c r="LLF145" s="343"/>
      <c r="LLG145" s="343"/>
      <c r="LLH145" s="343"/>
      <c r="LLI145" s="343"/>
      <c r="LLJ145" s="343"/>
      <c r="LLK145" s="343"/>
      <c r="LLL145" s="343"/>
      <c r="LLM145" s="343"/>
      <c r="LLN145" s="343"/>
      <c r="LLO145" s="343"/>
      <c r="LLP145" s="343"/>
      <c r="LLQ145" s="343"/>
      <c r="LLR145" s="343"/>
      <c r="LLS145" s="343"/>
      <c r="LLT145" s="343"/>
      <c r="LLU145" s="343"/>
      <c r="LLV145" s="343"/>
      <c r="LLW145" s="343"/>
      <c r="LLX145" s="343"/>
      <c r="LLY145" s="343"/>
      <c r="LLZ145" s="343"/>
      <c r="LMA145" s="343"/>
      <c r="LMB145" s="343"/>
      <c r="LMC145" s="343"/>
      <c r="LMD145" s="343"/>
      <c r="LME145" s="343"/>
      <c r="LMF145" s="343"/>
      <c r="LMG145" s="343"/>
      <c r="LMH145" s="343"/>
      <c r="LMI145" s="343"/>
      <c r="LMJ145" s="343"/>
      <c r="LMK145" s="343"/>
      <c r="LML145" s="343"/>
      <c r="LMM145" s="343"/>
      <c r="LMN145" s="343"/>
      <c r="LMO145" s="343"/>
      <c r="LMP145" s="343"/>
      <c r="LMQ145" s="343"/>
      <c r="LMR145" s="343"/>
      <c r="LMS145" s="343"/>
      <c r="LMT145" s="343"/>
      <c r="LMU145" s="343"/>
      <c r="LMV145" s="343"/>
      <c r="LMW145" s="343"/>
      <c r="LMX145" s="343"/>
      <c r="LMY145" s="343"/>
      <c r="LMZ145" s="343"/>
      <c r="LNA145" s="343"/>
      <c r="LNB145" s="343"/>
      <c r="LNC145" s="343"/>
      <c r="LND145" s="343"/>
      <c r="LNE145" s="343"/>
      <c r="LNF145" s="343"/>
      <c r="LNG145" s="343"/>
      <c r="LNH145" s="343"/>
      <c r="LNI145" s="343"/>
      <c r="LNJ145" s="343"/>
      <c r="LNK145" s="343"/>
      <c r="LNL145" s="343"/>
      <c r="LNM145" s="343"/>
      <c r="LNN145" s="343"/>
      <c r="LNO145" s="343"/>
      <c r="LNP145" s="343"/>
      <c r="LNQ145" s="343"/>
      <c r="LNR145" s="343"/>
      <c r="LNS145" s="343"/>
      <c r="LNT145" s="343"/>
      <c r="LNU145" s="343"/>
      <c r="LNV145" s="343"/>
      <c r="LNW145" s="343"/>
      <c r="LNX145" s="343"/>
      <c r="LNY145" s="343"/>
      <c r="LNZ145" s="343"/>
      <c r="LOA145" s="343"/>
      <c r="LOB145" s="343"/>
      <c r="LOC145" s="343"/>
      <c r="LOD145" s="343"/>
      <c r="LOE145" s="343"/>
      <c r="LOF145" s="343"/>
      <c r="LOG145" s="343"/>
      <c r="LOH145" s="343"/>
      <c r="LOI145" s="343"/>
      <c r="LOJ145" s="343"/>
      <c r="LOK145" s="343"/>
      <c r="LOL145" s="343"/>
      <c r="LOM145" s="343"/>
      <c r="LON145" s="343"/>
      <c r="LOO145" s="343"/>
      <c r="LOP145" s="343"/>
      <c r="LOQ145" s="343"/>
      <c r="LOR145" s="343"/>
      <c r="LOS145" s="343"/>
      <c r="LOT145" s="343"/>
      <c r="LOU145" s="343"/>
      <c r="LOV145" s="343"/>
      <c r="LOW145" s="343"/>
      <c r="LOX145" s="343"/>
      <c r="LOY145" s="343"/>
      <c r="LOZ145" s="343"/>
      <c r="LPA145" s="343"/>
      <c r="LPB145" s="343"/>
      <c r="LPC145" s="343"/>
      <c r="LPD145" s="343"/>
      <c r="LPE145" s="343"/>
      <c r="LPF145" s="343"/>
      <c r="LPG145" s="343"/>
      <c r="LPH145" s="343"/>
      <c r="LPI145" s="343"/>
      <c r="LPJ145" s="343"/>
      <c r="LPK145" s="343"/>
      <c r="LPL145" s="343"/>
      <c r="LPM145" s="343"/>
      <c r="LPN145" s="343"/>
      <c r="LPO145" s="343"/>
      <c r="LPP145" s="343"/>
      <c r="LPQ145" s="343"/>
      <c r="LPR145" s="343"/>
      <c r="LPS145" s="343"/>
      <c r="LPT145" s="343"/>
      <c r="LPU145" s="343"/>
      <c r="LPV145" s="343"/>
      <c r="LPW145" s="343"/>
      <c r="LPX145" s="343"/>
      <c r="LPY145" s="343"/>
      <c r="LPZ145" s="343"/>
      <c r="LQA145" s="343"/>
      <c r="LQB145" s="343"/>
      <c r="LQC145" s="343"/>
      <c r="LQD145" s="343"/>
      <c r="LQE145" s="343"/>
      <c r="LQF145" s="343"/>
      <c r="LQG145" s="343"/>
      <c r="LQH145" s="343"/>
      <c r="LQI145" s="343"/>
      <c r="LQJ145" s="343"/>
      <c r="LQK145" s="343"/>
      <c r="LQL145" s="343"/>
      <c r="LQM145" s="343"/>
      <c r="LQN145" s="343"/>
      <c r="LQO145" s="343"/>
      <c r="LQP145" s="343"/>
      <c r="LQQ145" s="343"/>
      <c r="LQR145" s="343"/>
      <c r="LQS145" s="343"/>
      <c r="LQT145" s="343"/>
      <c r="LQU145" s="343"/>
      <c r="LQV145" s="343"/>
      <c r="LQW145" s="343"/>
      <c r="LQX145" s="343"/>
      <c r="LQY145" s="343"/>
      <c r="LQZ145" s="343"/>
      <c r="LRA145" s="343"/>
      <c r="LRB145" s="343"/>
      <c r="LRC145" s="343"/>
      <c r="LRD145" s="343"/>
      <c r="LRE145" s="343"/>
      <c r="LRF145" s="343"/>
      <c r="LRG145" s="343"/>
      <c r="LRH145" s="343"/>
      <c r="LRI145" s="343"/>
      <c r="LRJ145" s="343"/>
      <c r="LRK145" s="343"/>
      <c r="LRL145" s="343"/>
      <c r="LRM145" s="343"/>
      <c r="LRN145" s="343"/>
      <c r="LRO145" s="343"/>
      <c r="LRP145" s="343"/>
      <c r="LRQ145" s="343"/>
      <c r="LRR145" s="343"/>
      <c r="LRS145" s="343"/>
      <c r="LRT145" s="343"/>
      <c r="LRU145" s="343"/>
      <c r="LRV145" s="343"/>
      <c r="LRW145" s="343"/>
      <c r="LRX145" s="343"/>
      <c r="LRY145" s="343"/>
      <c r="LRZ145" s="343"/>
      <c r="LSA145" s="343"/>
      <c r="LSB145" s="343"/>
      <c r="LSC145" s="343"/>
      <c r="LSD145" s="343"/>
      <c r="LSE145" s="343"/>
      <c r="LSF145" s="343"/>
      <c r="LSG145" s="343"/>
      <c r="LSH145" s="343"/>
      <c r="LSI145" s="343"/>
      <c r="LSJ145" s="343"/>
      <c r="LSK145" s="343"/>
      <c r="LSL145" s="343"/>
      <c r="LSM145" s="343"/>
      <c r="LSN145" s="343"/>
      <c r="LSO145" s="343"/>
      <c r="LSP145" s="343"/>
      <c r="LSQ145" s="343"/>
      <c r="LSR145" s="343"/>
      <c r="LSS145" s="343"/>
      <c r="LST145" s="343"/>
      <c r="LSU145" s="343"/>
      <c r="LSV145" s="343"/>
      <c r="LSW145" s="343"/>
      <c r="LSX145" s="343"/>
      <c r="LSY145" s="343"/>
      <c r="LSZ145" s="343"/>
      <c r="LTA145" s="343"/>
      <c r="LTB145" s="343"/>
      <c r="LTC145" s="343"/>
      <c r="LTD145" s="343"/>
      <c r="LTE145" s="343"/>
      <c r="LTF145" s="343"/>
      <c r="LTG145" s="343"/>
      <c r="LTH145" s="343"/>
      <c r="LTI145" s="343"/>
      <c r="LTJ145" s="343"/>
      <c r="LTK145" s="343"/>
      <c r="LTL145" s="343"/>
      <c r="LTM145" s="343"/>
      <c r="LTN145" s="343"/>
      <c r="LTO145" s="343"/>
      <c r="LTP145" s="343"/>
      <c r="LTQ145" s="343"/>
      <c r="LTR145" s="343"/>
      <c r="LTS145" s="343"/>
      <c r="LTT145" s="343"/>
      <c r="LTU145" s="343"/>
      <c r="LTV145" s="343"/>
      <c r="LTW145" s="343"/>
      <c r="LTX145" s="343"/>
      <c r="LTY145" s="343"/>
      <c r="LTZ145" s="343"/>
      <c r="LUA145" s="343"/>
      <c r="LUB145" s="343"/>
      <c r="LUC145" s="343"/>
      <c r="LUD145" s="343"/>
      <c r="LUE145" s="343"/>
      <c r="LUF145" s="343"/>
      <c r="LUG145" s="343"/>
      <c r="LUH145" s="343"/>
      <c r="LUI145" s="343"/>
      <c r="LUJ145" s="343"/>
      <c r="LUK145" s="343"/>
      <c r="LUL145" s="343"/>
      <c r="LUM145" s="343"/>
      <c r="LUN145" s="343"/>
      <c r="LUO145" s="343"/>
      <c r="LUP145" s="343"/>
      <c r="LUQ145" s="343"/>
      <c r="LUR145" s="343"/>
      <c r="LUS145" s="343"/>
      <c r="LUT145" s="343"/>
      <c r="LUU145" s="343"/>
      <c r="LUV145" s="343"/>
      <c r="LUW145" s="343"/>
      <c r="LUX145" s="343"/>
      <c r="LUY145" s="343"/>
      <c r="LUZ145" s="343"/>
      <c r="LVA145" s="343"/>
      <c r="LVB145" s="343"/>
      <c r="LVC145" s="343"/>
      <c r="LVD145" s="343"/>
      <c r="LVE145" s="343"/>
      <c r="LVF145" s="343"/>
      <c r="LVG145" s="343"/>
      <c r="LVH145" s="343"/>
      <c r="LVI145" s="343"/>
      <c r="LVJ145" s="343"/>
      <c r="LVK145" s="343"/>
      <c r="LVL145" s="343"/>
      <c r="LVM145" s="343"/>
      <c r="LVN145" s="343"/>
      <c r="LVO145" s="343"/>
      <c r="LVP145" s="343"/>
      <c r="LVQ145" s="343"/>
      <c r="LVR145" s="343"/>
      <c r="LVS145" s="343"/>
      <c r="LVT145" s="343"/>
      <c r="LVU145" s="343"/>
      <c r="LVV145" s="343"/>
      <c r="LVW145" s="343"/>
      <c r="LVX145" s="343"/>
      <c r="LVY145" s="343"/>
      <c r="LVZ145" s="343"/>
      <c r="LWA145" s="343"/>
      <c r="LWB145" s="343"/>
      <c r="LWC145" s="343"/>
      <c r="LWD145" s="343"/>
      <c r="LWE145" s="343"/>
      <c r="LWF145" s="343"/>
      <c r="LWG145" s="343"/>
      <c r="LWH145" s="343"/>
      <c r="LWI145" s="343"/>
      <c r="LWJ145" s="343"/>
      <c r="LWK145" s="343"/>
      <c r="LWL145" s="343"/>
      <c r="LWM145" s="343"/>
      <c r="LWN145" s="343"/>
      <c r="LWO145" s="343"/>
      <c r="LWP145" s="343"/>
      <c r="LWQ145" s="343"/>
      <c r="LWR145" s="343"/>
      <c r="LWS145" s="343"/>
      <c r="LWT145" s="343"/>
      <c r="LWU145" s="343"/>
      <c r="LWV145" s="343"/>
      <c r="LWW145" s="343"/>
      <c r="LWX145" s="343"/>
      <c r="LWY145" s="343"/>
      <c r="LWZ145" s="343"/>
      <c r="LXA145" s="343"/>
      <c r="LXB145" s="343"/>
      <c r="LXC145" s="343"/>
      <c r="LXD145" s="343"/>
      <c r="LXE145" s="343"/>
      <c r="LXF145" s="343"/>
      <c r="LXG145" s="343"/>
      <c r="LXH145" s="343"/>
      <c r="LXI145" s="343"/>
      <c r="LXJ145" s="343"/>
      <c r="LXK145" s="343"/>
      <c r="LXL145" s="343"/>
      <c r="LXM145" s="343"/>
      <c r="LXN145" s="343"/>
      <c r="LXO145" s="343"/>
      <c r="LXP145" s="343"/>
      <c r="LXQ145" s="343"/>
      <c r="LXR145" s="343"/>
      <c r="LXS145" s="343"/>
      <c r="LXT145" s="343"/>
      <c r="LXU145" s="343"/>
      <c r="LXV145" s="343"/>
      <c r="LXW145" s="343"/>
      <c r="LXX145" s="343"/>
      <c r="LXY145" s="343"/>
      <c r="LXZ145" s="343"/>
      <c r="LYA145" s="343"/>
      <c r="LYB145" s="343"/>
      <c r="LYC145" s="343"/>
      <c r="LYD145" s="343"/>
      <c r="LYE145" s="343"/>
      <c r="LYF145" s="343"/>
      <c r="LYG145" s="343"/>
      <c r="LYH145" s="343"/>
      <c r="LYI145" s="343"/>
      <c r="LYJ145" s="343"/>
      <c r="LYK145" s="343"/>
      <c r="LYL145" s="343"/>
      <c r="LYM145" s="343"/>
      <c r="LYN145" s="343"/>
      <c r="LYO145" s="343"/>
      <c r="LYP145" s="343"/>
      <c r="LYQ145" s="343"/>
      <c r="LYR145" s="343"/>
      <c r="LYS145" s="343"/>
      <c r="LYT145" s="343"/>
      <c r="LYU145" s="343"/>
      <c r="LYV145" s="343"/>
      <c r="LYW145" s="343"/>
      <c r="LYX145" s="343"/>
      <c r="LYY145" s="343"/>
      <c r="LYZ145" s="343"/>
      <c r="LZA145" s="343"/>
      <c r="LZB145" s="343"/>
      <c r="LZC145" s="343"/>
      <c r="LZD145" s="343"/>
      <c r="LZE145" s="343"/>
      <c r="LZF145" s="343"/>
      <c r="LZG145" s="343"/>
      <c r="LZH145" s="343"/>
      <c r="LZI145" s="343"/>
      <c r="LZJ145" s="343"/>
      <c r="LZK145" s="343"/>
      <c r="LZL145" s="343"/>
      <c r="LZM145" s="343"/>
      <c r="LZN145" s="343"/>
      <c r="LZO145" s="343"/>
      <c r="LZP145" s="343"/>
      <c r="LZQ145" s="343"/>
      <c r="LZR145" s="343"/>
      <c r="LZS145" s="343"/>
      <c r="LZT145" s="343"/>
      <c r="LZU145" s="343"/>
      <c r="LZV145" s="343"/>
      <c r="LZW145" s="343"/>
      <c r="LZX145" s="343"/>
      <c r="LZY145" s="343"/>
      <c r="LZZ145" s="343"/>
      <c r="MAA145" s="343"/>
      <c r="MAB145" s="343"/>
      <c r="MAC145" s="343"/>
      <c r="MAD145" s="343"/>
      <c r="MAE145" s="343"/>
      <c r="MAF145" s="343"/>
      <c r="MAG145" s="343"/>
      <c r="MAH145" s="343"/>
      <c r="MAI145" s="343"/>
      <c r="MAJ145" s="343"/>
      <c r="MAK145" s="343"/>
      <c r="MAL145" s="343"/>
      <c r="MAM145" s="343"/>
      <c r="MAN145" s="343"/>
      <c r="MAO145" s="343"/>
      <c r="MAP145" s="343"/>
      <c r="MAQ145" s="343"/>
      <c r="MAR145" s="343"/>
      <c r="MAS145" s="343"/>
      <c r="MAT145" s="343"/>
      <c r="MAU145" s="343"/>
      <c r="MAV145" s="343"/>
      <c r="MAW145" s="343"/>
      <c r="MAX145" s="343"/>
      <c r="MAY145" s="343"/>
      <c r="MAZ145" s="343"/>
      <c r="MBA145" s="343"/>
      <c r="MBB145" s="343"/>
      <c r="MBC145" s="343"/>
      <c r="MBD145" s="343"/>
      <c r="MBE145" s="343"/>
      <c r="MBF145" s="343"/>
      <c r="MBG145" s="343"/>
      <c r="MBH145" s="343"/>
      <c r="MBI145" s="343"/>
      <c r="MBJ145" s="343"/>
      <c r="MBK145" s="343"/>
      <c r="MBL145" s="343"/>
      <c r="MBM145" s="343"/>
      <c r="MBN145" s="343"/>
      <c r="MBO145" s="343"/>
      <c r="MBP145" s="343"/>
      <c r="MBQ145" s="343"/>
      <c r="MBR145" s="343"/>
      <c r="MBS145" s="343"/>
      <c r="MBT145" s="343"/>
      <c r="MBU145" s="343"/>
      <c r="MBV145" s="343"/>
      <c r="MBW145" s="343"/>
      <c r="MBX145" s="343"/>
      <c r="MBY145" s="343"/>
      <c r="MBZ145" s="343"/>
      <c r="MCA145" s="343"/>
      <c r="MCB145" s="343"/>
      <c r="MCC145" s="343"/>
      <c r="MCD145" s="343"/>
      <c r="MCE145" s="343"/>
      <c r="MCF145" s="343"/>
      <c r="MCG145" s="343"/>
      <c r="MCH145" s="343"/>
      <c r="MCI145" s="343"/>
      <c r="MCJ145" s="343"/>
      <c r="MCK145" s="343"/>
      <c r="MCL145" s="343"/>
      <c r="MCM145" s="343"/>
      <c r="MCN145" s="343"/>
      <c r="MCO145" s="343"/>
      <c r="MCP145" s="343"/>
      <c r="MCQ145" s="343"/>
      <c r="MCR145" s="343"/>
      <c r="MCS145" s="343"/>
      <c r="MCT145" s="343"/>
      <c r="MCU145" s="343"/>
      <c r="MCV145" s="343"/>
      <c r="MCW145" s="343"/>
      <c r="MCX145" s="343"/>
      <c r="MCY145" s="343"/>
      <c r="MCZ145" s="343"/>
      <c r="MDA145" s="343"/>
      <c r="MDB145" s="343"/>
      <c r="MDC145" s="343"/>
      <c r="MDD145" s="343"/>
      <c r="MDE145" s="343"/>
      <c r="MDF145" s="343"/>
      <c r="MDG145" s="343"/>
      <c r="MDH145" s="343"/>
      <c r="MDI145" s="343"/>
      <c r="MDJ145" s="343"/>
      <c r="MDK145" s="343"/>
      <c r="MDL145" s="343"/>
      <c r="MDM145" s="343"/>
      <c r="MDN145" s="343"/>
      <c r="MDO145" s="343"/>
      <c r="MDP145" s="343"/>
      <c r="MDQ145" s="343"/>
      <c r="MDR145" s="343"/>
      <c r="MDS145" s="343"/>
      <c r="MDT145" s="343"/>
      <c r="MDU145" s="343"/>
      <c r="MDV145" s="343"/>
      <c r="MDW145" s="343"/>
      <c r="MDX145" s="343"/>
      <c r="MDY145" s="343"/>
      <c r="MDZ145" s="343"/>
      <c r="MEA145" s="343"/>
      <c r="MEB145" s="343"/>
      <c r="MEC145" s="343"/>
      <c r="MED145" s="343"/>
      <c r="MEE145" s="343"/>
      <c r="MEF145" s="343"/>
      <c r="MEG145" s="343"/>
      <c r="MEH145" s="343"/>
      <c r="MEI145" s="343"/>
      <c r="MEJ145" s="343"/>
      <c r="MEK145" s="343"/>
      <c r="MEL145" s="343"/>
      <c r="MEM145" s="343"/>
      <c r="MEN145" s="343"/>
      <c r="MEO145" s="343"/>
      <c r="MEP145" s="343"/>
      <c r="MEQ145" s="343"/>
      <c r="MER145" s="343"/>
      <c r="MES145" s="343"/>
      <c r="MET145" s="343"/>
      <c r="MEU145" s="343"/>
      <c r="MEV145" s="343"/>
      <c r="MEW145" s="343"/>
      <c r="MEX145" s="343"/>
      <c r="MEY145" s="343"/>
      <c r="MEZ145" s="343"/>
      <c r="MFA145" s="343"/>
      <c r="MFB145" s="343"/>
      <c r="MFC145" s="343"/>
      <c r="MFD145" s="343"/>
      <c r="MFE145" s="343"/>
      <c r="MFF145" s="343"/>
      <c r="MFG145" s="343"/>
      <c r="MFH145" s="343"/>
      <c r="MFI145" s="343"/>
      <c r="MFJ145" s="343"/>
      <c r="MFK145" s="343"/>
      <c r="MFL145" s="343"/>
      <c r="MFM145" s="343"/>
      <c r="MFN145" s="343"/>
      <c r="MFO145" s="343"/>
      <c r="MFP145" s="343"/>
      <c r="MFQ145" s="343"/>
      <c r="MFR145" s="343"/>
      <c r="MFS145" s="343"/>
      <c r="MFT145" s="343"/>
      <c r="MFU145" s="343"/>
      <c r="MFV145" s="343"/>
      <c r="MFW145" s="343"/>
      <c r="MFX145" s="343"/>
      <c r="MFY145" s="343"/>
      <c r="MFZ145" s="343"/>
      <c r="MGA145" s="343"/>
      <c r="MGB145" s="343"/>
      <c r="MGC145" s="343"/>
      <c r="MGD145" s="343"/>
      <c r="MGE145" s="343"/>
      <c r="MGF145" s="343"/>
      <c r="MGG145" s="343"/>
      <c r="MGH145" s="343"/>
      <c r="MGI145" s="343"/>
      <c r="MGJ145" s="343"/>
      <c r="MGK145" s="343"/>
      <c r="MGL145" s="343"/>
      <c r="MGM145" s="343"/>
      <c r="MGN145" s="343"/>
      <c r="MGO145" s="343"/>
      <c r="MGP145" s="343"/>
      <c r="MGQ145" s="343"/>
      <c r="MGR145" s="343"/>
      <c r="MGS145" s="343"/>
      <c r="MGT145" s="343"/>
      <c r="MGU145" s="343"/>
      <c r="MGV145" s="343"/>
      <c r="MGW145" s="343"/>
      <c r="MGX145" s="343"/>
      <c r="MGY145" s="343"/>
      <c r="MGZ145" s="343"/>
      <c r="MHA145" s="343"/>
      <c r="MHB145" s="343"/>
      <c r="MHC145" s="343"/>
      <c r="MHD145" s="343"/>
      <c r="MHE145" s="343"/>
      <c r="MHF145" s="343"/>
      <c r="MHG145" s="343"/>
      <c r="MHH145" s="343"/>
      <c r="MHI145" s="343"/>
      <c r="MHJ145" s="343"/>
      <c r="MHK145" s="343"/>
      <c r="MHL145" s="343"/>
      <c r="MHM145" s="343"/>
      <c r="MHN145" s="343"/>
      <c r="MHO145" s="343"/>
      <c r="MHP145" s="343"/>
      <c r="MHQ145" s="343"/>
      <c r="MHR145" s="343"/>
      <c r="MHS145" s="343"/>
      <c r="MHT145" s="343"/>
      <c r="MHU145" s="343"/>
      <c r="MHV145" s="343"/>
      <c r="MHW145" s="343"/>
      <c r="MHX145" s="343"/>
      <c r="MHY145" s="343"/>
      <c r="MHZ145" s="343"/>
      <c r="MIA145" s="343"/>
      <c r="MIB145" s="343"/>
      <c r="MIC145" s="343"/>
      <c r="MID145" s="343"/>
      <c r="MIE145" s="343"/>
      <c r="MIF145" s="343"/>
      <c r="MIG145" s="343"/>
      <c r="MIH145" s="343"/>
      <c r="MII145" s="343"/>
      <c r="MIJ145" s="343"/>
      <c r="MIK145" s="343"/>
      <c r="MIL145" s="343"/>
      <c r="MIM145" s="343"/>
      <c r="MIN145" s="343"/>
      <c r="MIO145" s="343"/>
      <c r="MIP145" s="343"/>
      <c r="MIQ145" s="343"/>
      <c r="MIR145" s="343"/>
      <c r="MIS145" s="343"/>
      <c r="MIT145" s="343"/>
      <c r="MIU145" s="343"/>
      <c r="MIV145" s="343"/>
      <c r="MIW145" s="343"/>
      <c r="MIX145" s="343"/>
      <c r="MIY145" s="343"/>
      <c r="MIZ145" s="343"/>
      <c r="MJA145" s="343"/>
      <c r="MJB145" s="343"/>
      <c r="MJC145" s="343"/>
      <c r="MJD145" s="343"/>
      <c r="MJE145" s="343"/>
      <c r="MJF145" s="343"/>
      <c r="MJG145" s="343"/>
      <c r="MJH145" s="343"/>
      <c r="MJI145" s="343"/>
      <c r="MJJ145" s="343"/>
      <c r="MJK145" s="343"/>
      <c r="MJL145" s="343"/>
      <c r="MJM145" s="343"/>
      <c r="MJN145" s="343"/>
      <c r="MJO145" s="343"/>
      <c r="MJP145" s="343"/>
      <c r="MJQ145" s="343"/>
      <c r="MJR145" s="343"/>
      <c r="MJS145" s="343"/>
      <c r="MJT145" s="343"/>
      <c r="MJU145" s="343"/>
      <c r="MJV145" s="343"/>
      <c r="MJW145" s="343"/>
      <c r="MJX145" s="343"/>
      <c r="MJY145" s="343"/>
      <c r="MJZ145" s="343"/>
      <c r="MKA145" s="343"/>
      <c r="MKB145" s="343"/>
      <c r="MKC145" s="343"/>
      <c r="MKD145" s="343"/>
      <c r="MKE145" s="343"/>
      <c r="MKF145" s="343"/>
      <c r="MKG145" s="343"/>
      <c r="MKH145" s="343"/>
      <c r="MKI145" s="343"/>
      <c r="MKJ145" s="343"/>
      <c r="MKK145" s="343"/>
      <c r="MKL145" s="343"/>
      <c r="MKM145" s="343"/>
      <c r="MKN145" s="343"/>
      <c r="MKO145" s="343"/>
      <c r="MKP145" s="343"/>
      <c r="MKQ145" s="343"/>
      <c r="MKR145" s="343"/>
      <c r="MKS145" s="343"/>
      <c r="MKT145" s="343"/>
      <c r="MKU145" s="343"/>
      <c r="MKV145" s="343"/>
      <c r="MKW145" s="343"/>
      <c r="MKX145" s="343"/>
      <c r="MKY145" s="343"/>
      <c r="MKZ145" s="343"/>
      <c r="MLA145" s="343"/>
      <c r="MLB145" s="343"/>
      <c r="MLC145" s="343"/>
      <c r="MLD145" s="343"/>
      <c r="MLE145" s="343"/>
      <c r="MLF145" s="343"/>
      <c r="MLG145" s="343"/>
      <c r="MLH145" s="343"/>
      <c r="MLI145" s="343"/>
      <c r="MLJ145" s="343"/>
      <c r="MLK145" s="343"/>
      <c r="MLL145" s="343"/>
      <c r="MLM145" s="343"/>
      <c r="MLN145" s="343"/>
      <c r="MLO145" s="343"/>
      <c r="MLP145" s="343"/>
      <c r="MLQ145" s="343"/>
      <c r="MLR145" s="343"/>
      <c r="MLS145" s="343"/>
      <c r="MLT145" s="343"/>
      <c r="MLU145" s="343"/>
      <c r="MLV145" s="343"/>
      <c r="MLW145" s="343"/>
      <c r="MLX145" s="343"/>
      <c r="MLY145" s="343"/>
      <c r="MLZ145" s="343"/>
      <c r="MMA145" s="343"/>
      <c r="MMB145" s="343"/>
      <c r="MMC145" s="343"/>
      <c r="MMD145" s="343"/>
      <c r="MME145" s="343"/>
      <c r="MMF145" s="343"/>
      <c r="MMG145" s="343"/>
      <c r="MMH145" s="343"/>
      <c r="MMI145" s="343"/>
      <c r="MMJ145" s="343"/>
      <c r="MMK145" s="343"/>
      <c r="MML145" s="343"/>
      <c r="MMM145" s="343"/>
      <c r="MMN145" s="343"/>
      <c r="MMO145" s="343"/>
      <c r="MMP145" s="343"/>
      <c r="MMQ145" s="343"/>
      <c r="MMR145" s="343"/>
      <c r="MMS145" s="343"/>
      <c r="MMT145" s="343"/>
      <c r="MMU145" s="343"/>
      <c r="MMV145" s="343"/>
      <c r="MMW145" s="343"/>
      <c r="MMX145" s="343"/>
      <c r="MMY145" s="343"/>
      <c r="MMZ145" s="343"/>
      <c r="MNA145" s="343"/>
      <c r="MNB145" s="343"/>
      <c r="MNC145" s="343"/>
      <c r="MND145" s="343"/>
      <c r="MNE145" s="343"/>
      <c r="MNF145" s="343"/>
      <c r="MNG145" s="343"/>
      <c r="MNH145" s="343"/>
      <c r="MNI145" s="343"/>
      <c r="MNJ145" s="343"/>
      <c r="MNK145" s="343"/>
      <c r="MNL145" s="343"/>
      <c r="MNM145" s="343"/>
      <c r="MNN145" s="343"/>
      <c r="MNO145" s="343"/>
      <c r="MNP145" s="343"/>
      <c r="MNQ145" s="343"/>
      <c r="MNR145" s="343"/>
      <c r="MNS145" s="343"/>
      <c r="MNT145" s="343"/>
      <c r="MNU145" s="343"/>
      <c r="MNV145" s="343"/>
      <c r="MNW145" s="343"/>
      <c r="MNX145" s="343"/>
      <c r="MNY145" s="343"/>
      <c r="MNZ145" s="343"/>
      <c r="MOA145" s="343"/>
      <c r="MOB145" s="343"/>
      <c r="MOC145" s="343"/>
      <c r="MOD145" s="343"/>
      <c r="MOE145" s="343"/>
      <c r="MOF145" s="343"/>
      <c r="MOG145" s="343"/>
      <c r="MOH145" s="343"/>
      <c r="MOI145" s="343"/>
      <c r="MOJ145" s="343"/>
      <c r="MOK145" s="343"/>
      <c r="MOL145" s="343"/>
      <c r="MOM145" s="343"/>
      <c r="MON145" s="343"/>
      <c r="MOO145" s="343"/>
      <c r="MOP145" s="343"/>
      <c r="MOQ145" s="343"/>
      <c r="MOR145" s="343"/>
      <c r="MOS145" s="343"/>
      <c r="MOT145" s="343"/>
      <c r="MOU145" s="343"/>
      <c r="MOV145" s="343"/>
      <c r="MOW145" s="343"/>
      <c r="MOX145" s="343"/>
      <c r="MOY145" s="343"/>
      <c r="MOZ145" s="343"/>
      <c r="MPA145" s="343"/>
      <c r="MPB145" s="343"/>
      <c r="MPC145" s="343"/>
      <c r="MPD145" s="343"/>
      <c r="MPE145" s="343"/>
      <c r="MPF145" s="343"/>
      <c r="MPG145" s="343"/>
      <c r="MPH145" s="343"/>
      <c r="MPI145" s="343"/>
      <c r="MPJ145" s="343"/>
      <c r="MPK145" s="343"/>
      <c r="MPL145" s="343"/>
      <c r="MPM145" s="343"/>
      <c r="MPN145" s="343"/>
      <c r="MPO145" s="343"/>
      <c r="MPP145" s="343"/>
      <c r="MPQ145" s="343"/>
      <c r="MPR145" s="343"/>
      <c r="MPS145" s="343"/>
      <c r="MPT145" s="343"/>
      <c r="MPU145" s="343"/>
      <c r="MPV145" s="343"/>
      <c r="MPW145" s="343"/>
      <c r="MPX145" s="343"/>
      <c r="MPY145" s="343"/>
      <c r="MPZ145" s="343"/>
      <c r="MQA145" s="343"/>
      <c r="MQB145" s="343"/>
      <c r="MQC145" s="343"/>
      <c r="MQD145" s="343"/>
      <c r="MQE145" s="343"/>
      <c r="MQF145" s="343"/>
      <c r="MQG145" s="343"/>
      <c r="MQH145" s="343"/>
      <c r="MQI145" s="343"/>
      <c r="MQJ145" s="343"/>
      <c r="MQK145" s="343"/>
      <c r="MQL145" s="343"/>
      <c r="MQM145" s="343"/>
      <c r="MQN145" s="343"/>
      <c r="MQO145" s="343"/>
      <c r="MQP145" s="343"/>
      <c r="MQQ145" s="343"/>
      <c r="MQR145" s="343"/>
      <c r="MQS145" s="343"/>
      <c r="MQT145" s="343"/>
      <c r="MQU145" s="343"/>
      <c r="MQV145" s="343"/>
      <c r="MQW145" s="343"/>
      <c r="MQX145" s="343"/>
      <c r="MQY145" s="343"/>
      <c r="MQZ145" s="343"/>
      <c r="MRA145" s="343"/>
      <c r="MRB145" s="343"/>
      <c r="MRC145" s="343"/>
      <c r="MRD145" s="343"/>
      <c r="MRE145" s="343"/>
      <c r="MRF145" s="343"/>
      <c r="MRG145" s="343"/>
      <c r="MRH145" s="343"/>
      <c r="MRI145" s="343"/>
      <c r="MRJ145" s="343"/>
      <c r="MRK145" s="343"/>
      <c r="MRL145" s="343"/>
      <c r="MRM145" s="343"/>
      <c r="MRN145" s="343"/>
      <c r="MRO145" s="343"/>
      <c r="MRP145" s="343"/>
      <c r="MRQ145" s="343"/>
      <c r="MRR145" s="343"/>
      <c r="MRS145" s="343"/>
      <c r="MRT145" s="343"/>
      <c r="MRU145" s="343"/>
      <c r="MRV145" s="343"/>
      <c r="MRW145" s="343"/>
      <c r="MRX145" s="343"/>
      <c r="MRY145" s="343"/>
      <c r="MRZ145" s="343"/>
      <c r="MSA145" s="343"/>
      <c r="MSB145" s="343"/>
      <c r="MSC145" s="343"/>
      <c r="MSD145" s="343"/>
      <c r="MSE145" s="343"/>
      <c r="MSF145" s="343"/>
      <c r="MSG145" s="343"/>
      <c r="MSH145" s="343"/>
      <c r="MSI145" s="343"/>
      <c r="MSJ145" s="343"/>
      <c r="MSK145" s="343"/>
      <c r="MSL145" s="343"/>
      <c r="MSM145" s="343"/>
      <c r="MSN145" s="343"/>
      <c r="MSO145" s="343"/>
      <c r="MSP145" s="343"/>
      <c r="MSQ145" s="343"/>
      <c r="MSR145" s="343"/>
      <c r="MSS145" s="343"/>
      <c r="MST145" s="343"/>
      <c r="MSU145" s="343"/>
      <c r="MSV145" s="343"/>
      <c r="MSW145" s="343"/>
      <c r="MSX145" s="343"/>
      <c r="MSY145" s="343"/>
      <c r="MSZ145" s="343"/>
      <c r="MTA145" s="343"/>
      <c r="MTB145" s="343"/>
      <c r="MTC145" s="343"/>
      <c r="MTD145" s="343"/>
      <c r="MTE145" s="343"/>
      <c r="MTF145" s="343"/>
      <c r="MTG145" s="343"/>
      <c r="MTH145" s="343"/>
      <c r="MTI145" s="343"/>
      <c r="MTJ145" s="343"/>
      <c r="MTK145" s="343"/>
      <c r="MTL145" s="343"/>
      <c r="MTM145" s="343"/>
      <c r="MTN145" s="343"/>
      <c r="MTO145" s="343"/>
      <c r="MTP145" s="343"/>
      <c r="MTQ145" s="343"/>
      <c r="MTR145" s="343"/>
      <c r="MTS145" s="343"/>
      <c r="MTT145" s="343"/>
      <c r="MTU145" s="343"/>
      <c r="MTV145" s="343"/>
      <c r="MTW145" s="343"/>
      <c r="MTX145" s="343"/>
      <c r="MTY145" s="343"/>
      <c r="MTZ145" s="343"/>
      <c r="MUA145" s="343"/>
      <c r="MUB145" s="343"/>
      <c r="MUC145" s="343"/>
      <c r="MUD145" s="343"/>
      <c r="MUE145" s="343"/>
      <c r="MUF145" s="343"/>
      <c r="MUG145" s="343"/>
      <c r="MUH145" s="343"/>
      <c r="MUI145" s="343"/>
      <c r="MUJ145" s="343"/>
      <c r="MUK145" s="343"/>
      <c r="MUL145" s="343"/>
      <c r="MUM145" s="343"/>
      <c r="MUN145" s="343"/>
      <c r="MUO145" s="343"/>
      <c r="MUP145" s="343"/>
      <c r="MUQ145" s="343"/>
      <c r="MUR145" s="343"/>
      <c r="MUS145" s="343"/>
      <c r="MUT145" s="343"/>
      <c r="MUU145" s="343"/>
      <c r="MUV145" s="343"/>
      <c r="MUW145" s="343"/>
      <c r="MUX145" s="343"/>
      <c r="MUY145" s="343"/>
      <c r="MUZ145" s="343"/>
      <c r="MVA145" s="343"/>
      <c r="MVB145" s="343"/>
      <c r="MVC145" s="343"/>
      <c r="MVD145" s="343"/>
      <c r="MVE145" s="343"/>
      <c r="MVF145" s="343"/>
      <c r="MVG145" s="343"/>
      <c r="MVH145" s="343"/>
      <c r="MVI145" s="343"/>
      <c r="MVJ145" s="343"/>
      <c r="MVK145" s="343"/>
      <c r="MVL145" s="343"/>
      <c r="MVM145" s="343"/>
      <c r="MVN145" s="343"/>
      <c r="MVO145" s="343"/>
      <c r="MVP145" s="343"/>
      <c r="MVQ145" s="343"/>
      <c r="MVR145" s="343"/>
      <c r="MVS145" s="343"/>
      <c r="MVT145" s="343"/>
      <c r="MVU145" s="343"/>
      <c r="MVV145" s="343"/>
      <c r="MVW145" s="343"/>
      <c r="MVX145" s="343"/>
      <c r="MVY145" s="343"/>
      <c r="MVZ145" s="343"/>
      <c r="MWA145" s="343"/>
      <c r="MWB145" s="343"/>
      <c r="MWC145" s="343"/>
      <c r="MWD145" s="343"/>
      <c r="MWE145" s="343"/>
      <c r="MWF145" s="343"/>
      <c r="MWG145" s="343"/>
      <c r="MWH145" s="343"/>
      <c r="MWI145" s="343"/>
      <c r="MWJ145" s="343"/>
      <c r="MWK145" s="343"/>
      <c r="MWL145" s="343"/>
      <c r="MWM145" s="343"/>
      <c r="MWN145" s="343"/>
      <c r="MWO145" s="343"/>
      <c r="MWP145" s="343"/>
      <c r="MWQ145" s="343"/>
      <c r="MWR145" s="343"/>
      <c r="MWS145" s="343"/>
      <c r="MWT145" s="343"/>
      <c r="MWU145" s="343"/>
      <c r="MWV145" s="343"/>
      <c r="MWW145" s="343"/>
      <c r="MWX145" s="343"/>
      <c r="MWY145" s="343"/>
      <c r="MWZ145" s="343"/>
      <c r="MXA145" s="343"/>
      <c r="MXB145" s="343"/>
      <c r="MXC145" s="343"/>
      <c r="MXD145" s="343"/>
      <c r="MXE145" s="343"/>
      <c r="MXF145" s="343"/>
      <c r="MXG145" s="343"/>
      <c r="MXH145" s="343"/>
      <c r="MXI145" s="343"/>
      <c r="MXJ145" s="343"/>
      <c r="MXK145" s="343"/>
      <c r="MXL145" s="343"/>
      <c r="MXM145" s="343"/>
      <c r="MXN145" s="343"/>
      <c r="MXO145" s="343"/>
      <c r="MXP145" s="343"/>
      <c r="MXQ145" s="343"/>
      <c r="MXR145" s="343"/>
      <c r="MXS145" s="343"/>
      <c r="MXT145" s="343"/>
      <c r="MXU145" s="343"/>
      <c r="MXV145" s="343"/>
      <c r="MXW145" s="343"/>
      <c r="MXX145" s="343"/>
      <c r="MXY145" s="343"/>
      <c r="MXZ145" s="343"/>
      <c r="MYA145" s="343"/>
      <c r="MYB145" s="343"/>
      <c r="MYC145" s="343"/>
      <c r="MYD145" s="343"/>
      <c r="MYE145" s="343"/>
      <c r="MYF145" s="343"/>
      <c r="MYG145" s="343"/>
      <c r="MYH145" s="343"/>
      <c r="MYI145" s="343"/>
      <c r="MYJ145" s="343"/>
      <c r="MYK145" s="343"/>
      <c r="MYL145" s="343"/>
      <c r="MYM145" s="343"/>
      <c r="MYN145" s="343"/>
      <c r="MYO145" s="343"/>
      <c r="MYP145" s="343"/>
      <c r="MYQ145" s="343"/>
      <c r="MYR145" s="343"/>
      <c r="MYS145" s="343"/>
      <c r="MYT145" s="343"/>
      <c r="MYU145" s="343"/>
      <c r="MYV145" s="343"/>
      <c r="MYW145" s="343"/>
      <c r="MYX145" s="343"/>
      <c r="MYY145" s="343"/>
      <c r="MYZ145" s="343"/>
      <c r="MZA145" s="343"/>
      <c r="MZB145" s="343"/>
      <c r="MZC145" s="343"/>
      <c r="MZD145" s="343"/>
      <c r="MZE145" s="343"/>
      <c r="MZF145" s="343"/>
      <c r="MZG145" s="343"/>
      <c r="MZH145" s="343"/>
      <c r="MZI145" s="343"/>
      <c r="MZJ145" s="343"/>
      <c r="MZK145" s="343"/>
      <c r="MZL145" s="343"/>
      <c r="MZM145" s="343"/>
      <c r="MZN145" s="343"/>
      <c r="MZO145" s="343"/>
      <c r="MZP145" s="343"/>
      <c r="MZQ145" s="343"/>
      <c r="MZR145" s="343"/>
      <c r="MZS145" s="343"/>
      <c r="MZT145" s="343"/>
      <c r="MZU145" s="343"/>
      <c r="MZV145" s="343"/>
      <c r="MZW145" s="343"/>
      <c r="MZX145" s="343"/>
      <c r="MZY145" s="343"/>
      <c r="MZZ145" s="343"/>
      <c r="NAA145" s="343"/>
      <c r="NAB145" s="343"/>
      <c r="NAC145" s="343"/>
      <c r="NAD145" s="343"/>
      <c r="NAE145" s="343"/>
      <c r="NAF145" s="343"/>
      <c r="NAG145" s="343"/>
      <c r="NAH145" s="343"/>
      <c r="NAI145" s="343"/>
      <c r="NAJ145" s="343"/>
      <c r="NAK145" s="343"/>
      <c r="NAL145" s="343"/>
      <c r="NAM145" s="343"/>
      <c r="NAN145" s="343"/>
      <c r="NAO145" s="343"/>
      <c r="NAP145" s="343"/>
      <c r="NAQ145" s="343"/>
      <c r="NAR145" s="343"/>
      <c r="NAS145" s="343"/>
      <c r="NAT145" s="343"/>
      <c r="NAU145" s="343"/>
      <c r="NAV145" s="343"/>
      <c r="NAW145" s="343"/>
      <c r="NAX145" s="343"/>
      <c r="NAY145" s="343"/>
      <c r="NAZ145" s="343"/>
      <c r="NBA145" s="343"/>
      <c r="NBB145" s="343"/>
      <c r="NBC145" s="343"/>
      <c r="NBD145" s="343"/>
      <c r="NBE145" s="343"/>
      <c r="NBF145" s="343"/>
      <c r="NBG145" s="343"/>
      <c r="NBH145" s="343"/>
      <c r="NBI145" s="343"/>
      <c r="NBJ145" s="343"/>
      <c r="NBK145" s="343"/>
      <c r="NBL145" s="343"/>
      <c r="NBM145" s="343"/>
      <c r="NBN145" s="343"/>
      <c r="NBO145" s="343"/>
      <c r="NBP145" s="343"/>
      <c r="NBQ145" s="343"/>
      <c r="NBR145" s="343"/>
      <c r="NBS145" s="343"/>
      <c r="NBT145" s="343"/>
      <c r="NBU145" s="343"/>
      <c r="NBV145" s="343"/>
      <c r="NBW145" s="343"/>
      <c r="NBX145" s="343"/>
      <c r="NBY145" s="343"/>
      <c r="NBZ145" s="343"/>
      <c r="NCA145" s="343"/>
      <c r="NCB145" s="343"/>
      <c r="NCC145" s="343"/>
      <c r="NCD145" s="343"/>
      <c r="NCE145" s="343"/>
      <c r="NCF145" s="343"/>
      <c r="NCG145" s="343"/>
      <c r="NCH145" s="343"/>
      <c r="NCI145" s="343"/>
      <c r="NCJ145" s="343"/>
      <c r="NCK145" s="343"/>
      <c r="NCL145" s="343"/>
      <c r="NCM145" s="343"/>
      <c r="NCN145" s="343"/>
      <c r="NCO145" s="343"/>
      <c r="NCP145" s="343"/>
      <c r="NCQ145" s="343"/>
      <c r="NCR145" s="343"/>
      <c r="NCS145" s="343"/>
      <c r="NCT145" s="343"/>
      <c r="NCU145" s="343"/>
      <c r="NCV145" s="343"/>
      <c r="NCW145" s="343"/>
      <c r="NCX145" s="343"/>
      <c r="NCY145" s="343"/>
      <c r="NCZ145" s="343"/>
      <c r="NDA145" s="343"/>
      <c r="NDB145" s="343"/>
      <c r="NDC145" s="343"/>
      <c r="NDD145" s="343"/>
      <c r="NDE145" s="343"/>
      <c r="NDF145" s="343"/>
      <c r="NDG145" s="343"/>
      <c r="NDH145" s="343"/>
      <c r="NDI145" s="343"/>
      <c r="NDJ145" s="343"/>
      <c r="NDK145" s="343"/>
      <c r="NDL145" s="343"/>
      <c r="NDM145" s="343"/>
      <c r="NDN145" s="343"/>
      <c r="NDO145" s="343"/>
      <c r="NDP145" s="343"/>
      <c r="NDQ145" s="343"/>
      <c r="NDR145" s="343"/>
      <c r="NDS145" s="343"/>
      <c r="NDT145" s="343"/>
      <c r="NDU145" s="343"/>
      <c r="NDV145" s="343"/>
      <c r="NDW145" s="343"/>
      <c r="NDX145" s="343"/>
      <c r="NDY145" s="343"/>
      <c r="NDZ145" s="343"/>
      <c r="NEA145" s="343"/>
      <c r="NEB145" s="343"/>
      <c r="NEC145" s="343"/>
      <c r="NED145" s="343"/>
      <c r="NEE145" s="343"/>
      <c r="NEF145" s="343"/>
      <c r="NEG145" s="343"/>
      <c r="NEH145" s="343"/>
      <c r="NEI145" s="343"/>
      <c r="NEJ145" s="343"/>
      <c r="NEK145" s="343"/>
      <c r="NEL145" s="343"/>
      <c r="NEM145" s="343"/>
      <c r="NEN145" s="343"/>
      <c r="NEO145" s="343"/>
      <c r="NEP145" s="343"/>
      <c r="NEQ145" s="343"/>
      <c r="NER145" s="343"/>
      <c r="NES145" s="343"/>
      <c r="NET145" s="343"/>
      <c r="NEU145" s="343"/>
      <c r="NEV145" s="343"/>
      <c r="NEW145" s="343"/>
      <c r="NEX145" s="343"/>
      <c r="NEY145" s="343"/>
      <c r="NEZ145" s="343"/>
      <c r="NFA145" s="343"/>
      <c r="NFB145" s="343"/>
      <c r="NFC145" s="343"/>
      <c r="NFD145" s="343"/>
      <c r="NFE145" s="343"/>
      <c r="NFF145" s="343"/>
      <c r="NFG145" s="343"/>
      <c r="NFH145" s="343"/>
      <c r="NFI145" s="343"/>
      <c r="NFJ145" s="343"/>
      <c r="NFK145" s="343"/>
      <c r="NFL145" s="343"/>
      <c r="NFM145" s="343"/>
      <c r="NFN145" s="343"/>
      <c r="NFO145" s="343"/>
      <c r="NFP145" s="343"/>
      <c r="NFQ145" s="343"/>
      <c r="NFR145" s="343"/>
      <c r="NFS145" s="343"/>
      <c r="NFT145" s="343"/>
      <c r="NFU145" s="343"/>
      <c r="NFV145" s="343"/>
      <c r="NFW145" s="343"/>
      <c r="NFX145" s="343"/>
      <c r="NFY145" s="343"/>
      <c r="NFZ145" s="343"/>
      <c r="NGA145" s="343"/>
      <c r="NGB145" s="343"/>
      <c r="NGC145" s="343"/>
      <c r="NGD145" s="343"/>
      <c r="NGE145" s="343"/>
      <c r="NGF145" s="343"/>
      <c r="NGG145" s="343"/>
      <c r="NGH145" s="343"/>
      <c r="NGI145" s="343"/>
      <c r="NGJ145" s="343"/>
      <c r="NGK145" s="343"/>
      <c r="NGL145" s="343"/>
      <c r="NGM145" s="343"/>
      <c r="NGN145" s="343"/>
      <c r="NGO145" s="343"/>
      <c r="NGP145" s="343"/>
      <c r="NGQ145" s="343"/>
      <c r="NGR145" s="343"/>
      <c r="NGS145" s="343"/>
      <c r="NGT145" s="343"/>
      <c r="NGU145" s="343"/>
      <c r="NGV145" s="343"/>
      <c r="NGW145" s="343"/>
      <c r="NGX145" s="343"/>
      <c r="NGY145" s="343"/>
      <c r="NGZ145" s="343"/>
      <c r="NHA145" s="343"/>
      <c r="NHB145" s="343"/>
      <c r="NHC145" s="343"/>
      <c r="NHD145" s="343"/>
      <c r="NHE145" s="343"/>
      <c r="NHF145" s="343"/>
      <c r="NHG145" s="343"/>
      <c r="NHH145" s="343"/>
      <c r="NHI145" s="343"/>
      <c r="NHJ145" s="343"/>
      <c r="NHK145" s="343"/>
      <c r="NHL145" s="343"/>
      <c r="NHM145" s="343"/>
      <c r="NHN145" s="343"/>
      <c r="NHO145" s="343"/>
      <c r="NHP145" s="343"/>
      <c r="NHQ145" s="343"/>
      <c r="NHR145" s="343"/>
      <c r="NHS145" s="343"/>
      <c r="NHT145" s="343"/>
      <c r="NHU145" s="343"/>
      <c r="NHV145" s="343"/>
      <c r="NHW145" s="343"/>
      <c r="NHX145" s="343"/>
      <c r="NHY145" s="343"/>
      <c r="NHZ145" s="343"/>
      <c r="NIA145" s="343"/>
      <c r="NIB145" s="343"/>
      <c r="NIC145" s="343"/>
      <c r="NID145" s="343"/>
      <c r="NIE145" s="343"/>
      <c r="NIF145" s="343"/>
      <c r="NIG145" s="343"/>
      <c r="NIH145" s="343"/>
      <c r="NII145" s="343"/>
      <c r="NIJ145" s="343"/>
      <c r="NIK145" s="343"/>
      <c r="NIL145" s="343"/>
      <c r="NIM145" s="343"/>
      <c r="NIN145" s="343"/>
      <c r="NIO145" s="343"/>
      <c r="NIP145" s="343"/>
      <c r="NIQ145" s="343"/>
      <c r="NIR145" s="343"/>
      <c r="NIS145" s="343"/>
      <c r="NIT145" s="343"/>
      <c r="NIU145" s="343"/>
      <c r="NIV145" s="343"/>
      <c r="NIW145" s="343"/>
      <c r="NIX145" s="343"/>
      <c r="NIY145" s="343"/>
      <c r="NIZ145" s="343"/>
      <c r="NJA145" s="343"/>
      <c r="NJB145" s="343"/>
      <c r="NJC145" s="343"/>
      <c r="NJD145" s="343"/>
      <c r="NJE145" s="343"/>
      <c r="NJF145" s="343"/>
      <c r="NJG145" s="343"/>
      <c r="NJH145" s="343"/>
      <c r="NJI145" s="343"/>
      <c r="NJJ145" s="343"/>
      <c r="NJK145" s="343"/>
      <c r="NJL145" s="343"/>
      <c r="NJM145" s="343"/>
      <c r="NJN145" s="343"/>
      <c r="NJO145" s="343"/>
      <c r="NJP145" s="343"/>
      <c r="NJQ145" s="343"/>
      <c r="NJR145" s="343"/>
      <c r="NJS145" s="343"/>
      <c r="NJT145" s="343"/>
      <c r="NJU145" s="343"/>
      <c r="NJV145" s="343"/>
      <c r="NJW145" s="343"/>
      <c r="NJX145" s="343"/>
      <c r="NJY145" s="343"/>
      <c r="NJZ145" s="343"/>
      <c r="NKA145" s="343"/>
      <c r="NKB145" s="343"/>
      <c r="NKC145" s="343"/>
      <c r="NKD145" s="343"/>
      <c r="NKE145" s="343"/>
      <c r="NKF145" s="343"/>
      <c r="NKG145" s="343"/>
      <c r="NKH145" s="343"/>
      <c r="NKI145" s="343"/>
      <c r="NKJ145" s="343"/>
      <c r="NKK145" s="343"/>
      <c r="NKL145" s="343"/>
      <c r="NKM145" s="343"/>
      <c r="NKN145" s="343"/>
      <c r="NKO145" s="343"/>
      <c r="NKP145" s="343"/>
      <c r="NKQ145" s="343"/>
      <c r="NKR145" s="343"/>
      <c r="NKS145" s="343"/>
      <c r="NKT145" s="343"/>
      <c r="NKU145" s="343"/>
      <c r="NKV145" s="343"/>
      <c r="NKW145" s="343"/>
      <c r="NKX145" s="343"/>
      <c r="NKY145" s="343"/>
      <c r="NKZ145" s="343"/>
      <c r="NLA145" s="343"/>
      <c r="NLB145" s="343"/>
      <c r="NLC145" s="343"/>
      <c r="NLD145" s="343"/>
      <c r="NLE145" s="343"/>
      <c r="NLF145" s="343"/>
      <c r="NLG145" s="343"/>
      <c r="NLH145" s="343"/>
      <c r="NLI145" s="343"/>
      <c r="NLJ145" s="343"/>
      <c r="NLK145" s="343"/>
      <c r="NLL145" s="343"/>
      <c r="NLM145" s="343"/>
      <c r="NLN145" s="343"/>
      <c r="NLO145" s="343"/>
      <c r="NLP145" s="343"/>
      <c r="NLQ145" s="343"/>
      <c r="NLR145" s="343"/>
      <c r="NLS145" s="343"/>
      <c r="NLT145" s="343"/>
      <c r="NLU145" s="343"/>
      <c r="NLV145" s="343"/>
      <c r="NLW145" s="343"/>
      <c r="NLX145" s="343"/>
      <c r="NLY145" s="343"/>
      <c r="NLZ145" s="343"/>
      <c r="NMA145" s="343"/>
      <c r="NMB145" s="343"/>
      <c r="NMC145" s="343"/>
      <c r="NMD145" s="343"/>
      <c r="NME145" s="343"/>
      <c r="NMF145" s="343"/>
      <c r="NMG145" s="343"/>
      <c r="NMH145" s="343"/>
      <c r="NMI145" s="343"/>
      <c r="NMJ145" s="343"/>
      <c r="NMK145" s="343"/>
      <c r="NML145" s="343"/>
      <c r="NMM145" s="343"/>
      <c r="NMN145" s="343"/>
      <c r="NMO145" s="343"/>
      <c r="NMP145" s="343"/>
      <c r="NMQ145" s="343"/>
      <c r="NMR145" s="343"/>
      <c r="NMS145" s="343"/>
      <c r="NMT145" s="343"/>
      <c r="NMU145" s="343"/>
      <c r="NMV145" s="343"/>
      <c r="NMW145" s="343"/>
      <c r="NMX145" s="343"/>
      <c r="NMY145" s="343"/>
      <c r="NMZ145" s="343"/>
      <c r="NNA145" s="343"/>
      <c r="NNB145" s="343"/>
      <c r="NNC145" s="343"/>
      <c r="NND145" s="343"/>
      <c r="NNE145" s="343"/>
      <c r="NNF145" s="343"/>
      <c r="NNG145" s="343"/>
      <c r="NNH145" s="343"/>
      <c r="NNI145" s="343"/>
      <c r="NNJ145" s="343"/>
      <c r="NNK145" s="343"/>
      <c r="NNL145" s="343"/>
      <c r="NNM145" s="343"/>
      <c r="NNN145" s="343"/>
      <c r="NNO145" s="343"/>
      <c r="NNP145" s="343"/>
      <c r="NNQ145" s="343"/>
      <c r="NNR145" s="343"/>
      <c r="NNS145" s="343"/>
      <c r="NNT145" s="343"/>
      <c r="NNU145" s="343"/>
      <c r="NNV145" s="343"/>
      <c r="NNW145" s="343"/>
      <c r="NNX145" s="343"/>
      <c r="NNY145" s="343"/>
      <c r="NNZ145" s="343"/>
      <c r="NOA145" s="343"/>
      <c r="NOB145" s="343"/>
      <c r="NOC145" s="343"/>
      <c r="NOD145" s="343"/>
      <c r="NOE145" s="343"/>
      <c r="NOF145" s="343"/>
      <c r="NOG145" s="343"/>
      <c r="NOH145" s="343"/>
      <c r="NOI145" s="343"/>
      <c r="NOJ145" s="343"/>
      <c r="NOK145" s="343"/>
      <c r="NOL145" s="343"/>
      <c r="NOM145" s="343"/>
      <c r="NON145" s="343"/>
      <c r="NOO145" s="343"/>
      <c r="NOP145" s="343"/>
      <c r="NOQ145" s="343"/>
      <c r="NOR145" s="343"/>
      <c r="NOS145" s="343"/>
      <c r="NOT145" s="343"/>
      <c r="NOU145" s="343"/>
      <c r="NOV145" s="343"/>
      <c r="NOW145" s="343"/>
      <c r="NOX145" s="343"/>
      <c r="NOY145" s="343"/>
      <c r="NOZ145" s="343"/>
      <c r="NPA145" s="343"/>
      <c r="NPB145" s="343"/>
      <c r="NPC145" s="343"/>
      <c r="NPD145" s="343"/>
      <c r="NPE145" s="343"/>
      <c r="NPF145" s="343"/>
      <c r="NPG145" s="343"/>
      <c r="NPH145" s="343"/>
      <c r="NPI145" s="343"/>
      <c r="NPJ145" s="343"/>
      <c r="NPK145" s="343"/>
      <c r="NPL145" s="343"/>
      <c r="NPM145" s="343"/>
      <c r="NPN145" s="343"/>
      <c r="NPO145" s="343"/>
      <c r="NPP145" s="343"/>
      <c r="NPQ145" s="343"/>
      <c r="NPR145" s="343"/>
      <c r="NPS145" s="343"/>
      <c r="NPT145" s="343"/>
      <c r="NPU145" s="343"/>
      <c r="NPV145" s="343"/>
      <c r="NPW145" s="343"/>
      <c r="NPX145" s="343"/>
      <c r="NPY145" s="343"/>
      <c r="NPZ145" s="343"/>
      <c r="NQA145" s="343"/>
      <c r="NQB145" s="343"/>
      <c r="NQC145" s="343"/>
      <c r="NQD145" s="343"/>
      <c r="NQE145" s="343"/>
      <c r="NQF145" s="343"/>
      <c r="NQG145" s="343"/>
      <c r="NQH145" s="343"/>
      <c r="NQI145" s="343"/>
      <c r="NQJ145" s="343"/>
      <c r="NQK145" s="343"/>
      <c r="NQL145" s="343"/>
      <c r="NQM145" s="343"/>
      <c r="NQN145" s="343"/>
      <c r="NQO145" s="343"/>
      <c r="NQP145" s="343"/>
      <c r="NQQ145" s="343"/>
      <c r="NQR145" s="343"/>
      <c r="NQS145" s="343"/>
      <c r="NQT145" s="343"/>
      <c r="NQU145" s="343"/>
      <c r="NQV145" s="343"/>
      <c r="NQW145" s="343"/>
      <c r="NQX145" s="343"/>
      <c r="NQY145" s="343"/>
      <c r="NQZ145" s="343"/>
      <c r="NRA145" s="343"/>
      <c r="NRB145" s="343"/>
      <c r="NRC145" s="343"/>
      <c r="NRD145" s="343"/>
      <c r="NRE145" s="343"/>
      <c r="NRF145" s="343"/>
      <c r="NRG145" s="343"/>
      <c r="NRH145" s="343"/>
      <c r="NRI145" s="343"/>
      <c r="NRJ145" s="343"/>
      <c r="NRK145" s="343"/>
      <c r="NRL145" s="343"/>
      <c r="NRM145" s="343"/>
      <c r="NRN145" s="343"/>
      <c r="NRO145" s="343"/>
      <c r="NRP145" s="343"/>
      <c r="NRQ145" s="343"/>
      <c r="NRR145" s="343"/>
      <c r="NRS145" s="343"/>
      <c r="NRT145" s="343"/>
      <c r="NRU145" s="343"/>
      <c r="NRV145" s="343"/>
      <c r="NRW145" s="343"/>
      <c r="NRX145" s="343"/>
      <c r="NRY145" s="343"/>
      <c r="NRZ145" s="343"/>
      <c r="NSA145" s="343"/>
      <c r="NSB145" s="343"/>
      <c r="NSC145" s="343"/>
      <c r="NSD145" s="343"/>
      <c r="NSE145" s="343"/>
      <c r="NSF145" s="343"/>
      <c r="NSG145" s="343"/>
      <c r="NSH145" s="343"/>
      <c r="NSI145" s="343"/>
      <c r="NSJ145" s="343"/>
      <c r="NSK145" s="343"/>
      <c r="NSL145" s="343"/>
      <c r="NSM145" s="343"/>
      <c r="NSN145" s="343"/>
      <c r="NSO145" s="343"/>
      <c r="NSP145" s="343"/>
      <c r="NSQ145" s="343"/>
      <c r="NSR145" s="343"/>
      <c r="NSS145" s="343"/>
      <c r="NST145" s="343"/>
      <c r="NSU145" s="343"/>
      <c r="NSV145" s="343"/>
      <c r="NSW145" s="343"/>
      <c r="NSX145" s="343"/>
      <c r="NSY145" s="343"/>
      <c r="NSZ145" s="343"/>
      <c r="NTA145" s="343"/>
      <c r="NTB145" s="343"/>
      <c r="NTC145" s="343"/>
      <c r="NTD145" s="343"/>
      <c r="NTE145" s="343"/>
      <c r="NTF145" s="343"/>
      <c r="NTG145" s="343"/>
      <c r="NTH145" s="343"/>
      <c r="NTI145" s="343"/>
      <c r="NTJ145" s="343"/>
      <c r="NTK145" s="343"/>
      <c r="NTL145" s="343"/>
      <c r="NTM145" s="343"/>
      <c r="NTN145" s="343"/>
      <c r="NTO145" s="343"/>
      <c r="NTP145" s="343"/>
      <c r="NTQ145" s="343"/>
      <c r="NTR145" s="343"/>
      <c r="NTS145" s="343"/>
      <c r="NTT145" s="343"/>
      <c r="NTU145" s="343"/>
      <c r="NTV145" s="343"/>
      <c r="NTW145" s="343"/>
      <c r="NTX145" s="343"/>
      <c r="NTY145" s="343"/>
      <c r="NTZ145" s="343"/>
      <c r="NUA145" s="343"/>
      <c r="NUB145" s="343"/>
      <c r="NUC145" s="343"/>
      <c r="NUD145" s="343"/>
      <c r="NUE145" s="343"/>
      <c r="NUF145" s="343"/>
      <c r="NUG145" s="343"/>
      <c r="NUH145" s="343"/>
      <c r="NUI145" s="343"/>
      <c r="NUJ145" s="343"/>
      <c r="NUK145" s="343"/>
      <c r="NUL145" s="343"/>
      <c r="NUM145" s="343"/>
      <c r="NUN145" s="343"/>
      <c r="NUO145" s="343"/>
      <c r="NUP145" s="343"/>
      <c r="NUQ145" s="343"/>
      <c r="NUR145" s="343"/>
      <c r="NUS145" s="343"/>
      <c r="NUT145" s="343"/>
      <c r="NUU145" s="343"/>
      <c r="NUV145" s="343"/>
      <c r="NUW145" s="343"/>
      <c r="NUX145" s="343"/>
      <c r="NUY145" s="343"/>
      <c r="NUZ145" s="343"/>
      <c r="NVA145" s="343"/>
      <c r="NVB145" s="343"/>
      <c r="NVC145" s="343"/>
      <c r="NVD145" s="343"/>
      <c r="NVE145" s="343"/>
      <c r="NVF145" s="343"/>
      <c r="NVG145" s="343"/>
      <c r="NVH145" s="343"/>
      <c r="NVI145" s="343"/>
      <c r="NVJ145" s="343"/>
      <c r="NVK145" s="343"/>
      <c r="NVL145" s="343"/>
      <c r="NVM145" s="343"/>
      <c r="NVN145" s="343"/>
      <c r="NVO145" s="343"/>
      <c r="NVP145" s="343"/>
      <c r="NVQ145" s="343"/>
      <c r="NVR145" s="343"/>
      <c r="NVS145" s="343"/>
      <c r="NVT145" s="343"/>
      <c r="NVU145" s="343"/>
      <c r="NVV145" s="343"/>
      <c r="NVW145" s="343"/>
      <c r="NVX145" s="343"/>
      <c r="NVY145" s="343"/>
      <c r="NVZ145" s="343"/>
      <c r="NWA145" s="343"/>
      <c r="NWB145" s="343"/>
      <c r="NWC145" s="343"/>
      <c r="NWD145" s="343"/>
      <c r="NWE145" s="343"/>
      <c r="NWF145" s="343"/>
      <c r="NWG145" s="343"/>
      <c r="NWH145" s="343"/>
      <c r="NWI145" s="343"/>
      <c r="NWJ145" s="343"/>
      <c r="NWK145" s="343"/>
      <c r="NWL145" s="343"/>
      <c r="NWM145" s="343"/>
      <c r="NWN145" s="343"/>
      <c r="NWO145" s="343"/>
      <c r="NWP145" s="343"/>
      <c r="NWQ145" s="343"/>
      <c r="NWR145" s="343"/>
      <c r="NWS145" s="343"/>
      <c r="NWT145" s="343"/>
      <c r="NWU145" s="343"/>
      <c r="NWV145" s="343"/>
      <c r="NWW145" s="343"/>
      <c r="NWX145" s="343"/>
      <c r="NWY145" s="343"/>
      <c r="NWZ145" s="343"/>
      <c r="NXA145" s="343"/>
      <c r="NXB145" s="343"/>
      <c r="NXC145" s="343"/>
      <c r="NXD145" s="343"/>
      <c r="NXE145" s="343"/>
      <c r="NXF145" s="343"/>
      <c r="NXG145" s="343"/>
      <c r="NXH145" s="343"/>
      <c r="NXI145" s="343"/>
      <c r="NXJ145" s="343"/>
      <c r="NXK145" s="343"/>
      <c r="NXL145" s="343"/>
      <c r="NXM145" s="343"/>
      <c r="NXN145" s="343"/>
      <c r="NXO145" s="343"/>
      <c r="NXP145" s="343"/>
      <c r="NXQ145" s="343"/>
      <c r="NXR145" s="343"/>
      <c r="NXS145" s="343"/>
      <c r="NXT145" s="343"/>
      <c r="NXU145" s="343"/>
      <c r="NXV145" s="343"/>
      <c r="NXW145" s="343"/>
      <c r="NXX145" s="343"/>
      <c r="NXY145" s="343"/>
      <c r="NXZ145" s="343"/>
      <c r="NYA145" s="343"/>
      <c r="NYB145" s="343"/>
      <c r="NYC145" s="343"/>
      <c r="NYD145" s="343"/>
      <c r="NYE145" s="343"/>
      <c r="NYF145" s="343"/>
      <c r="NYG145" s="343"/>
      <c r="NYH145" s="343"/>
      <c r="NYI145" s="343"/>
      <c r="NYJ145" s="343"/>
      <c r="NYK145" s="343"/>
      <c r="NYL145" s="343"/>
      <c r="NYM145" s="343"/>
      <c r="NYN145" s="343"/>
      <c r="NYO145" s="343"/>
      <c r="NYP145" s="343"/>
      <c r="NYQ145" s="343"/>
      <c r="NYR145" s="343"/>
      <c r="NYS145" s="343"/>
      <c r="NYT145" s="343"/>
      <c r="NYU145" s="343"/>
      <c r="NYV145" s="343"/>
      <c r="NYW145" s="343"/>
      <c r="NYX145" s="343"/>
      <c r="NYY145" s="343"/>
      <c r="NYZ145" s="343"/>
      <c r="NZA145" s="343"/>
      <c r="NZB145" s="343"/>
      <c r="NZC145" s="343"/>
      <c r="NZD145" s="343"/>
      <c r="NZE145" s="343"/>
      <c r="NZF145" s="343"/>
      <c r="NZG145" s="343"/>
      <c r="NZH145" s="343"/>
      <c r="NZI145" s="343"/>
      <c r="NZJ145" s="343"/>
      <c r="NZK145" s="343"/>
      <c r="NZL145" s="343"/>
      <c r="NZM145" s="343"/>
      <c r="NZN145" s="343"/>
      <c r="NZO145" s="343"/>
      <c r="NZP145" s="343"/>
      <c r="NZQ145" s="343"/>
      <c r="NZR145" s="343"/>
      <c r="NZS145" s="343"/>
      <c r="NZT145" s="343"/>
      <c r="NZU145" s="343"/>
      <c r="NZV145" s="343"/>
      <c r="NZW145" s="343"/>
      <c r="NZX145" s="343"/>
      <c r="NZY145" s="343"/>
      <c r="NZZ145" s="343"/>
      <c r="OAA145" s="343"/>
      <c r="OAB145" s="343"/>
      <c r="OAC145" s="343"/>
      <c r="OAD145" s="343"/>
      <c r="OAE145" s="343"/>
      <c r="OAF145" s="343"/>
      <c r="OAG145" s="343"/>
      <c r="OAH145" s="343"/>
      <c r="OAI145" s="343"/>
      <c r="OAJ145" s="343"/>
      <c r="OAK145" s="343"/>
      <c r="OAL145" s="343"/>
      <c r="OAM145" s="343"/>
      <c r="OAN145" s="343"/>
      <c r="OAO145" s="343"/>
      <c r="OAP145" s="343"/>
      <c r="OAQ145" s="343"/>
      <c r="OAR145" s="343"/>
      <c r="OAS145" s="343"/>
      <c r="OAT145" s="343"/>
      <c r="OAU145" s="343"/>
      <c r="OAV145" s="343"/>
      <c r="OAW145" s="343"/>
      <c r="OAX145" s="343"/>
      <c r="OAY145" s="343"/>
      <c r="OAZ145" s="343"/>
      <c r="OBA145" s="343"/>
      <c r="OBB145" s="343"/>
      <c r="OBC145" s="343"/>
      <c r="OBD145" s="343"/>
      <c r="OBE145" s="343"/>
      <c r="OBF145" s="343"/>
      <c r="OBG145" s="343"/>
      <c r="OBH145" s="343"/>
      <c r="OBI145" s="343"/>
      <c r="OBJ145" s="343"/>
      <c r="OBK145" s="343"/>
      <c r="OBL145" s="343"/>
      <c r="OBM145" s="343"/>
      <c r="OBN145" s="343"/>
      <c r="OBO145" s="343"/>
      <c r="OBP145" s="343"/>
      <c r="OBQ145" s="343"/>
      <c r="OBR145" s="343"/>
      <c r="OBS145" s="343"/>
      <c r="OBT145" s="343"/>
      <c r="OBU145" s="343"/>
      <c r="OBV145" s="343"/>
      <c r="OBW145" s="343"/>
      <c r="OBX145" s="343"/>
      <c r="OBY145" s="343"/>
      <c r="OBZ145" s="343"/>
      <c r="OCA145" s="343"/>
      <c r="OCB145" s="343"/>
      <c r="OCC145" s="343"/>
      <c r="OCD145" s="343"/>
      <c r="OCE145" s="343"/>
      <c r="OCF145" s="343"/>
      <c r="OCG145" s="343"/>
      <c r="OCH145" s="343"/>
      <c r="OCI145" s="343"/>
      <c r="OCJ145" s="343"/>
      <c r="OCK145" s="343"/>
      <c r="OCL145" s="343"/>
      <c r="OCM145" s="343"/>
      <c r="OCN145" s="343"/>
      <c r="OCO145" s="343"/>
      <c r="OCP145" s="343"/>
      <c r="OCQ145" s="343"/>
      <c r="OCR145" s="343"/>
      <c r="OCS145" s="343"/>
      <c r="OCT145" s="343"/>
      <c r="OCU145" s="343"/>
      <c r="OCV145" s="343"/>
      <c r="OCW145" s="343"/>
      <c r="OCX145" s="343"/>
      <c r="OCY145" s="343"/>
      <c r="OCZ145" s="343"/>
      <c r="ODA145" s="343"/>
      <c r="ODB145" s="343"/>
      <c r="ODC145" s="343"/>
      <c r="ODD145" s="343"/>
      <c r="ODE145" s="343"/>
      <c r="ODF145" s="343"/>
      <c r="ODG145" s="343"/>
      <c r="ODH145" s="343"/>
      <c r="ODI145" s="343"/>
      <c r="ODJ145" s="343"/>
      <c r="ODK145" s="343"/>
      <c r="ODL145" s="343"/>
      <c r="ODM145" s="343"/>
      <c r="ODN145" s="343"/>
      <c r="ODO145" s="343"/>
      <c r="ODP145" s="343"/>
      <c r="ODQ145" s="343"/>
      <c r="ODR145" s="343"/>
      <c r="ODS145" s="343"/>
      <c r="ODT145" s="343"/>
      <c r="ODU145" s="343"/>
      <c r="ODV145" s="343"/>
      <c r="ODW145" s="343"/>
      <c r="ODX145" s="343"/>
      <c r="ODY145" s="343"/>
      <c r="ODZ145" s="343"/>
      <c r="OEA145" s="343"/>
      <c r="OEB145" s="343"/>
      <c r="OEC145" s="343"/>
      <c r="OED145" s="343"/>
      <c r="OEE145" s="343"/>
      <c r="OEF145" s="343"/>
      <c r="OEG145" s="343"/>
      <c r="OEH145" s="343"/>
      <c r="OEI145" s="343"/>
      <c r="OEJ145" s="343"/>
      <c r="OEK145" s="343"/>
      <c r="OEL145" s="343"/>
      <c r="OEM145" s="343"/>
      <c r="OEN145" s="343"/>
      <c r="OEO145" s="343"/>
      <c r="OEP145" s="343"/>
      <c r="OEQ145" s="343"/>
      <c r="OER145" s="343"/>
      <c r="OES145" s="343"/>
      <c r="OET145" s="343"/>
      <c r="OEU145" s="343"/>
      <c r="OEV145" s="343"/>
      <c r="OEW145" s="343"/>
      <c r="OEX145" s="343"/>
      <c r="OEY145" s="343"/>
      <c r="OEZ145" s="343"/>
      <c r="OFA145" s="343"/>
      <c r="OFB145" s="343"/>
      <c r="OFC145" s="343"/>
      <c r="OFD145" s="343"/>
      <c r="OFE145" s="343"/>
      <c r="OFF145" s="343"/>
      <c r="OFG145" s="343"/>
      <c r="OFH145" s="343"/>
      <c r="OFI145" s="343"/>
      <c r="OFJ145" s="343"/>
      <c r="OFK145" s="343"/>
      <c r="OFL145" s="343"/>
      <c r="OFM145" s="343"/>
      <c r="OFN145" s="343"/>
      <c r="OFO145" s="343"/>
      <c r="OFP145" s="343"/>
      <c r="OFQ145" s="343"/>
      <c r="OFR145" s="343"/>
      <c r="OFS145" s="343"/>
      <c r="OFT145" s="343"/>
      <c r="OFU145" s="343"/>
      <c r="OFV145" s="343"/>
      <c r="OFW145" s="343"/>
      <c r="OFX145" s="343"/>
      <c r="OFY145" s="343"/>
      <c r="OFZ145" s="343"/>
      <c r="OGA145" s="343"/>
      <c r="OGB145" s="343"/>
      <c r="OGC145" s="343"/>
      <c r="OGD145" s="343"/>
      <c r="OGE145" s="343"/>
      <c r="OGF145" s="343"/>
      <c r="OGG145" s="343"/>
      <c r="OGH145" s="343"/>
      <c r="OGI145" s="343"/>
      <c r="OGJ145" s="343"/>
      <c r="OGK145" s="343"/>
      <c r="OGL145" s="343"/>
      <c r="OGM145" s="343"/>
      <c r="OGN145" s="343"/>
      <c r="OGO145" s="343"/>
      <c r="OGP145" s="343"/>
      <c r="OGQ145" s="343"/>
      <c r="OGR145" s="343"/>
      <c r="OGS145" s="343"/>
      <c r="OGT145" s="343"/>
      <c r="OGU145" s="343"/>
      <c r="OGV145" s="343"/>
      <c r="OGW145" s="343"/>
      <c r="OGX145" s="343"/>
      <c r="OGY145" s="343"/>
      <c r="OGZ145" s="343"/>
      <c r="OHA145" s="343"/>
      <c r="OHB145" s="343"/>
      <c r="OHC145" s="343"/>
      <c r="OHD145" s="343"/>
      <c r="OHE145" s="343"/>
      <c r="OHF145" s="343"/>
      <c r="OHG145" s="343"/>
      <c r="OHH145" s="343"/>
      <c r="OHI145" s="343"/>
      <c r="OHJ145" s="343"/>
      <c r="OHK145" s="343"/>
      <c r="OHL145" s="343"/>
      <c r="OHM145" s="343"/>
      <c r="OHN145" s="343"/>
      <c r="OHO145" s="343"/>
      <c r="OHP145" s="343"/>
      <c r="OHQ145" s="343"/>
      <c r="OHR145" s="343"/>
      <c r="OHS145" s="343"/>
      <c r="OHT145" s="343"/>
      <c r="OHU145" s="343"/>
      <c r="OHV145" s="343"/>
      <c r="OHW145" s="343"/>
      <c r="OHX145" s="343"/>
      <c r="OHY145" s="343"/>
      <c r="OHZ145" s="343"/>
      <c r="OIA145" s="343"/>
      <c r="OIB145" s="343"/>
      <c r="OIC145" s="343"/>
      <c r="OID145" s="343"/>
      <c r="OIE145" s="343"/>
      <c r="OIF145" s="343"/>
      <c r="OIG145" s="343"/>
      <c r="OIH145" s="343"/>
      <c r="OII145" s="343"/>
      <c r="OIJ145" s="343"/>
      <c r="OIK145" s="343"/>
      <c r="OIL145" s="343"/>
      <c r="OIM145" s="343"/>
      <c r="OIN145" s="343"/>
      <c r="OIO145" s="343"/>
      <c r="OIP145" s="343"/>
      <c r="OIQ145" s="343"/>
      <c r="OIR145" s="343"/>
      <c r="OIS145" s="343"/>
      <c r="OIT145" s="343"/>
      <c r="OIU145" s="343"/>
      <c r="OIV145" s="343"/>
      <c r="OIW145" s="343"/>
      <c r="OIX145" s="343"/>
      <c r="OIY145" s="343"/>
      <c r="OIZ145" s="343"/>
      <c r="OJA145" s="343"/>
      <c r="OJB145" s="343"/>
      <c r="OJC145" s="343"/>
      <c r="OJD145" s="343"/>
      <c r="OJE145" s="343"/>
      <c r="OJF145" s="343"/>
      <c r="OJG145" s="343"/>
      <c r="OJH145" s="343"/>
      <c r="OJI145" s="343"/>
      <c r="OJJ145" s="343"/>
      <c r="OJK145" s="343"/>
      <c r="OJL145" s="343"/>
      <c r="OJM145" s="343"/>
      <c r="OJN145" s="343"/>
      <c r="OJO145" s="343"/>
      <c r="OJP145" s="343"/>
      <c r="OJQ145" s="343"/>
      <c r="OJR145" s="343"/>
      <c r="OJS145" s="343"/>
      <c r="OJT145" s="343"/>
      <c r="OJU145" s="343"/>
      <c r="OJV145" s="343"/>
      <c r="OJW145" s="343"/>
      <c r="OJX145" s="343"/>
      <c r="OJY145" s="343"/>
      <c r="OJZ145" s="343"/>
      <c r="OKA145" s="343"/>
      <c r="OKB145" s="343"/>
      <c r="OKC145" s="343"/>
      <c r="OKD145" s="343"/>
      <c r="OKE145" s="343"/>
      <c r="OKF145" s="343"/>
      <c r="OKG145" s="343"/>
      <c r="OKH145" s="343"/>
      <c r="OKI145" s="343"/>
      <c r="OKJ145" s="343"/>
      <c r="OKK145" s="343"/>
      <c r="OKL145" s="343"/>
      <c r="OKM145" s="343"/>
      <c r="OKN145" s="343"/>
      <c r="OKO145" s="343"/>
      <c r="OKP145" s="343"/>
      <c r="OKQ145" s="343"/>
      <c r="OKR145" s="343"/>
      <c r="OKS145" s="343"/>
      <c r="OKT145" s="343"/>
      <c r="OKU145" s="343"/>
      <c r="OKV145" s="343"/>
      <c r="OKW145" s="343"/>
      <c r="OKX145" s="343"/>
      <c r="OKY145" s="343"/>
      <c r="OKZ145" s="343"/>
      <c r="OLA145" s="343"/>
      <c r="OLB145" s="343"/>
      <c r="OLC145" s="343"/>
      <c r="OLD145" s="343"/>
      <c r="OLE145" s="343"/>
      <c r="OLF145" s="343"/>
      <c r="OLG145" s="343"/>
      <c r="OLH145" s="343"/>
      <c r="OLI145" s="343"/>
      <c r="OLJ145" s="343"/>
      <c r="OLK145" s="343"/>
      <c r="OLL145" s="343"/>
      <c r="OLM145" s="343"/>
      <c r="OLN145" s="343"/>
      <c r="OLO145" s="343"/>
      <c r="OLP145" s="343"/>
      <c r="OLQ145" s="343"/>
      <c r="OLR145" s="343"/>
      <c r="OLS145" s="343"/>
      <c r="OLT145" s="343"/>
      <c r="OLU145" s="343"/>
      <c r="OLV145" s="343"/>
      <c r="OLW145" s="343"/>
      <c r="OLX145" s="343"/>
      <c r="OLY145" s="343"/>
      <c r="OLZ145" s="343"/>
      <c r="OMA145" s="343"/>
      <c r="OMB145" s="343"/>
      <c r="OMC145" s="343"/>
      <c r="OMD145" s="343"/>
      <c r="OME145" s="343"/>
      <c r="OMF145" s="343"/>
      <c r="OMG145" s="343"/>
      <c r="OMH145" s="343"/>
      <c r="OMI145" s="343"/>
      <c r="OMJ145" s="343"/>
      <c r="OMK145" s="343"/>
      <c r="OML145" s="343"/>
      <c r="OMM145" s="343"/>
      <c r="OMN145" s="343"/>
      <c r="OMO145" s="343"/>
      <c r="OMP145" s="343"/>
      <c r="OMQ145" s="343"/>
      <c r="OMR145" s="343"/>
      <c r="OMS145" s="343"/>
      <c r="OMT145" s="343"/>
      <c r="OMU145" s="343"/>
      <c r="OMV145" s="343"/>
      <c r="OMW145" s="343"/>
      <c r="OMX145" s="343"/>
      <c r="OMY145" s="343"/>
      <c r="OMZ145" s="343"/>
      <c r="ONA145" s="343"/>
      <c r="ONB145" s="343"/>
      <c r="ONC145" s="343"/>
      <c r="OND145" s="343"/>
      <c r="ONE145" s="343"/>
      <c r="ONF145" s="343"/>
      <c r="ONG145" s="343"/>
      <c r="ONH145" s="343"/>
      <c r="ONI145" s="343"/>
      <c r="ONJ145" s="343"/>
      <c r="ONK145" s="343"/>
      <c r="ONL145" s="343"/>
      <c r="ONM145" s="343"/>
      <c r="ONN145" s="343"/>
      <c r="ONO145" s="343"/>
      <c r="ONP145" s="343"/>
      <c r="ONQ145" s="343"/>
      <c r="ONR145" s="343"/>
      <c r="ONS145" s="343"/>
      <c r="ONT145" s="343"/>
      <c r="ONU145" s="343"/>
      <c r="ONV145" s="343"/>
      <c r="ONW145" s="343"/>
      <c r="ONX145" s="343"/>
      <c r="ONY145" s="343"/>
      <c r="ONZ145" s="343"/>
      <c r="OOA145" s="343"/>
      <c r="OOB145" s="343"/>
      <c r="OOC145" s="343"/>
      <c r="OOD145" s="343"/>
      <c r="OOE145" s="343"/>
      <c r="OOF145" s="343"/>
      <c r="OOG145" s="343"/>
      <c r="OOH145" s="343"/>
      <c r="OOI145" s="343"/>
      <c r="OOJ145" s="343"/>
      <c r="OOK145" s="343"/>
      <c r="OOL145" s="343"/>
      <c r="OOM145" s="343"/>
      <c r="OON145" s="343"/>
      <c r="OOO145" s="343"/>
      <c r="OOP145" s="343"/>
      <c r="OOQ145" s="343"/>
      <c r="OOR145" s="343"/>
      <c r="OOS145" s="343"/>
      <c r="OOT145" s="343"/>
      <c r="OOU145" s="343"/>
      <c r="OOV145" s="343"/>
      <c r="OOW145" s="343"/>
      <c r="OOX145" s="343"/>
      <c r="OOY145" s="343"/>
      <c r="OOZ145" s="343"/>
      <c r="OPA145" s="343"/>
      <c r="OPB145" s="343"/>
      <c r="OPC145" s="343"/>
      <c r="OPD145" s="343"/>
      <c r="OPE145" s="343"/>
      <c r="OPF145" s="343"/>
      <c r="OPG145" s="343"/>
      <c r="OPH145" s="343"/>
      <c r="OPI145" s="343"/>
      <c r="OPJ145" s="343"/>
      <c r="OPK145" s="343"/>
      <c r="OPL145" s="343"/>
      <c r="OPM145" s="343"/>
      <c r="OPN145" s="343"/>
      <c r="OPO145" s="343"/>
      <c r="OPP145" s="343"/>
      <c r="OPQ145" s="343"/>
      <c r="OPR145" s="343"/>
      <c r="OPS145" s="343"/>
      <c r="OPT145" s="343"/>
      <c r="OPU145" s="343"/>
      <c r="OPV145" s="343"/>
      <c r="OPW145" s="343"/>
      <c r="OPX145" s="343"/>
      <c r="OPY145" s="343"/>
      <c r="OPZ145" s="343"/>
      <c r="OQA145" s="343"/>
      <c r="OQB145" s="343"/>
      <c r="OQC145" s="343"/>
      <c r="OQD145" s="343"/>
      <c r="OQE145" s="343"/>
      <c r="OQF145" s="343"/>
      <c r="OQG145" s="343"/>
      <c r="OQH145" s="343"/>
      <c r="OQI145" s="343"/>
      <c r="OQJ145" s="343"/>
      <c r="OQK145" s="343"/>
      <c r="OQL145" s="343"/>
      <c r="OQM145" s="343"/>
      <c r="OQN145" s="343"/>
      <c r="OQO145" s="343"/>
      <c r="OQP145" s="343"/>
      <c r="OQQ145" s="343"/>
      <c r="OQR145" s="343"/>
      <c r="OQS145" s="343"/>
      <c r="OQT145" s="343"/>
      <c r="OQU145" s="343"/>
      <c r="OQV145" s="343"/>
      <c r="OQW145" s="343"/>
      <c r="OQX145" s="343"/>
      <c r="OQY145" s="343"/>
      <c r="OQZ145" s="343"/>
      <c r="ORA145" s="343"/>
      <c r="ORB145" s="343"/>
      <c r="ORC145" s="343"/>
      <c r="ORD145" s="343"/>
      <c r="ORE145" s="343"/>
      <c r="ORF145" s="343"/>
      <c r="ORG145" s="343"/>
      <c r="ORH145" s="343"/>
      <c r="ORI145" s="343"/>
      <c r="ORJ145" s="343"/>
      <c r="ORK145" s="343"/>
      <c r="ORL145" s="343"/>
      <c r="ORM145" s="343"/>
      <c r="ORN145" s="343"/>
      <c r="ORO145" s="343"/>
      <c r="ORP145" s="343"/>
      <c r="ORQ145" s="343"/>
      <c r="ORR145" s="343"/>
      <c r="ORS145" s="343"/>
      <c r="ORT145" s="343"/>
      <c r="ORU145" s="343"/>
      <c r="ORV145" s="343"/>
      <c r="ORW145" s="343"/>
      <c r="ORX145" s="343"/>
      <c r="ORY145" s="343"/>
      <c r="ORZ145" s="343"/>
      <c r="OSA145" s="343"/>
      <c r="OSB145" s="343"/>
      <c r="OSC145" s="343"/>
      <c r="OSD145" s="343"/>
      <c r="OSE145" s="343"/>
      <c r="OSF145" s="343"/>
      <c r="OSG145" s="343"/>
      <c r="OSH145" s="343"/>
      <c r="OSI145" s="343"/>
      <c r="OSJ145" s="343"/>
      <c r="OSK145" s="343"/>
      <c r="OSL145" s="343"/>
      <c r="OSM145" s="343"/>
      <c r="OSN145" s="343"/>
      <c r="OSO145" s="343"/>
      <c r="OSP145" s="343"/>
      <c r="OSQ145" s="343"/>
      <c r="OSR145" s="343"/>
      <c r="OSS145" s="343"/>
      <c r="OST145" s="343"/>
      <c r="OSU145" s="343"/>
      <c r="OSV145" s="343"/>
      <c r="OSW145" s="343"/>
      <c r="OSX145" s="343"/>
      <c r="OSY145" s="343"/>
      <c r="OSZ145" s="343"/>
      <c r="OTA145" s="343"/>
      <c r="OTB145" s="343"/>
      <c r="OTC145" s="343"/>
      <c r="OTD145" s="343"/>
      <c r="OTE145" s="343"/>
      <c r="OTF145" s="343"/>
      <c r="OTG145" s="343"/>
      <c r="OTH145" s="343"/>
      <c r="OTI145" s="343"/>
      <c r="OTJ145" s="343"/>
      <c r="OTK145" s="343"/>
      <c r="OTL145" s="343"/>
      <c r="OTM145" s="343"/>
      <c r="OTN145" s="343"/>
      <c r="OTO145" s="343"/>
      <c r="OTP145" s="343"/>
      <c r="OTQ145" s="343"/>
      <c r="OTR145" s="343"/>
      <c r="OTS145" s="343"/>
      <c r="OTT145" s="343"/>
      <c r="OTU145" s="343"/>
      <c r="OTV145" s="343"/>
      <c r="OTW145" s="343"/>
      <c r="OTX145" s="343"/>
      <c r="OTY145" s="343"/>
      <c r="OTZ145" s="343"/>
      <c r="OUA145" s="343"/>
      <c r="OUB145" s="343"/>
      <c r="OUC145" s="343"/>
      <c r="OUD145" s="343"/>
      <c r="OUE145" s="343"/>
      <c r="OUF145" s="343"/>
      <c r="OUG145" s="343"/>
      <c r="OUH145" s="343"/>
      <c r="OUI145" s="343"/>
      <c r="OUJ145" s="343"/>
      <c r="OUK145" s="343"/>
      <c r="OUL145" s="343"/>
      <c r="OUM145" s="343"/>
      <c r="OUN145" s="343"/>
      <c r="OUO145" s="343"/>
      <c r="OUP145" s="343"/>
      <c r="OUQ145" s="343"/>
      <c r="OUR145" s="343"/>
      <c r="OUS145" s="343"/>
      <c r="OUT145" s="343"/>
      <c r="OUU145" s="343"/>
      <c r="OUV145" s="343"/>
      <c r="OUW145" s="343"/>
      <c r="OUX145" s="343"/>
      <c r="OUY145" s="343"/>
      <c r="OUZ145" s="343"/>
      <c r="OVA145" s="343"/>
      <c r="OVB145" s="343"/>
      <c r="OVC145" s="343"/>
      <c r="OVD145" s="343"/>
      <c r="OVE145" s="343"/>
      <c r="OVF145" s="343"/>
      <c r="OVG145" s="343"/>
      <c r="OVH145" s="343"/>
      <c r="OVI145" s="343"/>
      <c r="OVJ145" s="343"/>
      <c r="OVK145" s="343"/>
      <c r="OVL145" s="343"/>
      <c r="OVM145" s="343"/>
      <c r="OVN145" s="343"/>
      <c r="OVO145" s="343"/>
      <c r="OVP145" s="343"/>
      <c r="OVQ145" s="343"/>
      <c r="OVR145" s="343"/>
      <c r="OVS145" s="343"/>
      <c r="OVT145" s="343"/>
      <c r="OVU145" s="343"/>
      <c r="OVV145" s="343"/>
      <c r="OVW145" s="343"/>
      <c r="OVX145" s="343"/>
      <c r="OVY145" s="343"/>
      <c r="OVZ145" s="343"/>
      <c r="OWA145" s="343"/>
      <c r="OWB145" s="343"/>
      <c r="OWC145" s="343"/>
      <c r="OWD145" s="343"/>
      <c r="OWE145" s="343"/>
      <c r="OWF145" s="343"/>
      <c r="OWG145" s="343"/>
      <c r="OWH145" s="343"/>
      <c r="OWI145" s="343"/>
      <c r="OWJ145" s="343"/>
      <c r="OWK145" s="343"/>
      <c r="OWL145" s="343"/>
      <c r="OWM145" s="343"/>
      <c r="OWN145" s="343"/>
      <c r="OWO145" s="343"/>
      <c r="OWP145" s="343"/>
      <c r="OWQ145" s="343"/>
      <c r="OWR145" s="343"/>
      <c r="OWS145" s="343"/>
      <c r="OWT145" s="343"/>
      <c r="OWU145" s="343"/>
      <c r="OWV145" s="343"/>
      <c r="OWW145" s="343"/>
      <c r="OWX145" s="343"/>
      <c r="OWY145" s="343"/>
      <c r="OWZ145" s="343"/>
      <c r="OXA145" s="343"/>
      <c r="OXB145" s="343"/>
      <c r="OXC145" s="343"/>
      <c r="OXD145" s="343"/>
      <c r="OXE145" s="343"/>
      <c r="OXF145" s="343"/>
      <c r="OXG145" s="343"/>
      <c r="OXH145" s="343"/>
      <c r="OXI145" s="343"/>
      <c r="OXJ145" s="343"/>
      <c r="OXK145" s="343"/>
      <c r="OXL145" s="343"/>
      <c r="OXM145" s="343"/>
      <c r="OXN145" s="343"/>
      <c r="OXO145" s="343"/>
      <c r="OXP145" s="343"/>
      <c r="OXQ145" s="343"/>
      <c r="OXR145" s="343"/>
      <c r="OXS145" s="343"/>
      <c r="OXT145" s="343"/>
      <c r="OXU145" s="343"/>
      <c r="OXV145" s="343"/>
      <c r="OXW145" s="343"/>
      <c r="OXX145" s="343"/>
      <c r="OXY145" s="343"/>
      <c r="OXZ145" s="343"/>
      <c r="OYA145" s="343"/>
      <c r="OYB145" s="343"/>
      <c r="OYC145" s="343"/>
      <c r="OYD145" s="343"/>
      <c r="OYE145" s="343"/>
      <c r="OYF145" s="343"/>
      <c r="OYG145" s="343"/>
      <c r="OYH145" s="343"/>
      <c r="OYI145" s="343"/>
      <c r="OYJ145" s="343"/>
      <c r="OYK145" s="343"/>
      <c r="OYL145" s="343"/>
      <c r="OYM145" s="343"/>
      <c r="OYN145" s="343"/>
      <c r="OYO145" s="343"/>
      <c r="OYP145" s="343"/>
      <c r="OYQ145" s="343"/>
      <c r="OYR145" s="343"/>
      <c r="OYS145" s="343"/>
      <c r="OYT145" s="343"/>
      <c r="OYU145" s="343"/>
      <c r="OYV145" s="343"/>
      <c r="OYW145" s="343"/>
      <c r="OYX145" s="343"/>
      <c r="OYY145" s="343"/>
      <c r="OYZ145" s="343"/>
      <c r="OZA145" s="343"/>
      <c r="OZB145" s="343"/>
      <c r="OZC145" s="343"/>
      <c r="OZD145" s="343"/>
      <c r="OZE145" s="343"/>
      <c r="OZF145" s="343"/>
      <c r="OZG145" s="343"/>
      <c r="OZH145" s="343"/>
      <c r="OZI145" s="343"/>
      <c r="OZJ145" s="343"/>
      <c r="OZK145" s="343"/>
      <c r="OZL145" s="343"/>
      <c r="OZM145" s="343"/>
      <c r="OZN145" s="343"/>
      <c r="OZO145" s="343"/>
      <c r="OZP145" s="343"/>
      <c r="OZQ145" s="343"/>
      <c r="OZR145" s="343"/>
      <c r="OZS145" s="343"/>
      <c r="OZT145" s="343"/>
      <c r="OZU145" s="343"/>
      <c r="OZV145" s="343"/>
      <c r="OZW145" s="343"/>
      <c r="OZX145" s="343"/>
      <c r="OZY145" s="343"/>
      <c r="OZZ145" s="343"/>
      <c r="PAA145" s="343"/>
      <c r="PAB145" s="343"/>
      <c r="PAC145" s="343"/>
      <c r="PAD145" s="343"/>
      <c r="PAE145" s="343"/>
      <c r="PAF145" s="343"/>
      <c r="PAG145" s="343"/>
      <c r="PAH145" s="343"/>
      <c r="PAI145" s="343"/>
      <c r="PAJ145" s="343"/>
      <c r="PAK145" s="343"/>
      <c r="PAL145" s="343"/>
      <c r="PAM145" s="343"/>
      <c r="PAN145" s="343"/>
      <c r="PAO145" s="343"/>
      <c r="PAP145" s="343"/>
      <c r="PAQ145" s="343"/>
      <c r="PAR145" s="343"/>
      <c r="PAS145" s="343"/>
      <c r="PAT145" s="343"/>
      <c r="PAU145" s="343"/>
      <c r="PAV145" s="343"/>
      <c r="PAW145" s="343"/>
      <c r="PAX145" s="343"/>
      <c r="PAY145" s="343"/>
      <c r="PAZ145" s="343"/>
      <c r="PBA145" s="343"/>
      <c r="PBB145" s="343"/>
      <c r="PBC145" s="343"/>
      <c r="PBD145" s="343"/>
      <c r="PBE145" s="343"/>
      <c r="PBF145" s="343"/>
      <c r="PBG145" s="343"/>
      <c r="PBH145" s="343"/>
      <c r="PBI145" s="343"/>
      <c r="PBJ145" s="343"/>
      <c r="PBK145" s="343"/>
      <c r="PBL145" s="343"/>
      <c r="PBM145" s="343"/>
      <c r="PBN145" s="343"/>
      <c r="PBO145" s="343"/>
      <c r="PBP145" s="343"/>
      <c r="PBQ145" s="343"/>
      <c r="PBR145" s="343"/>
      <c r="PBS145" s="343"/>
      <c r="PBT145" s="343"/>
      <c r="PBU145" s="343"/>
      <c r="PBV145" s="343"/>
      <c r="PBW145" s="343"/>
      <c r="PBX145" s="343"/>
      <c r="PBY145" s="343"/>
      <c r="PBZ145" s="343"/>
      <c r="PCA145" s="343"/>
      <c r="PCB145" s="343"/>
      <c r="PCC145" s="343"/>
      <c r="PCD145" s="343"/>
      <c r="PCE145" s="343"/>
      <c r="PCF145" s="343"/>
      <c r="PCG145" s="343"/>
      <c r="PCH145" s="343"/>
      <c r="PCI145" s="343"/>
      <c r="PCJ145" s="343"/>
      <c r="PCK145" s="343"/>
      <c r="PCL145" s="343"/>
      <c r="PCM145" s="343"/>
      <c r="PCN145" s="343"/>
      <c r="PCO145" s="343"/>
      <c r="PCP145" s="343"/>
      <c r="PCQ145" s="343"/>
      <c r="PCR145" s="343"/>
      <c r="PCS145" s="343"/>
      <c r="PCT145" s="343"/>
      <c r="PCU145" s="343"/>
      <c r="PCV145" s="343"/>
      <c r="PCW145" s="343"/>
      <c r="PCX145" s="343"/>
      <c r="PCY145" s="343"/>
      <c r="PCZ145" s="343"/>
      <c r="PDA145" s="343"/>
      <c r="PDB145" s="343"/>
      <c r="PDC145" s="343"/>
      <c r="PDD145" s="343"/>
      <c r="PDE145" s="343"/>
      <c r="PDF145" s="343"/>
      <c r="PDG145" s="343"/>
      <c r="PDH145" s="343"/>
      <c r="PDI145" s="343"/>
      <c r="PDJ145" s="343"/>
      <c r="PDK145" s="343"/>
      <c r="PDL145" s="343"/>
      <c r="PDM145" s="343"/>
      <c r="PDN145" s="343"/>
      <c r="PDO145" s="343"/>
      <c r="PDP145" s="343"/>
      <c r="PDQ145" s="343"/>
      <c r="PDR145" s="343"/>
      <c r="PDS145" s="343"/>
      <c r="PDT145" s="343"/>
      <c r="PDU145" s="343"/>
      <c r="PDV145" s="343"/>
      <c r="PDW145" s="343"/>
      <c r="PDX145" s="343"/>
      <c r="PDY145" s="343"/>
      <c r="PDZ145" s="343"/>
      <c r="PEA145" s="343"/>
      <c r="PEB145" s="343"/>
      <c r="PEC145" s="343"/>
      <c r="PED145" s="343"/>
      <c r="PEE145" s="343"/>
      <c r="PEF145" s="343"/>
      <c r="PEG145" s="343"/>
      <c r="PEH145" s="343"/>
      <c r="PEI145" s="343"/>
      <c r="PEJ145" s="343"/>
      <c r="PEK145" s="343"/>
      <c r="PEL145" s="343"/>
      <c r="PEM145" s="343"/>
      <c r="PEN145" s="343"/>
      <c r="PEO145" s="343"/>
      <c r="PEP145" s="343"/>
      <c r="PEQ145" s="343"/>
      <c r="PER145" s="343"/>
      <c r="PES145" s="343"/>
      <c r="PET145" s="343"/>
      <c r="PEU145" s="343"/>
      <c r="PEV145" s="343"/>
      <c r="PEW145" s="343"/>
      <c r="PEX145" s="343"/>
      <c r="PEY145" s="343"/>
      <c r="PEZ145" s="343"/>
      <c r="PFA145" s="343"/>
      <c r="PFB145" s="343"/>
      <c r="PFC145" s="343"/>
      <c r="PFD145" s="343"/>
      <c r="PFE145" s="343"/>
      <c r="PFF145" s="343"/>
      <c r="PFG145" s="343"/>
      <c r="PFH145" s="343"/>
      <c r="PFI145" s="343"/>
      <c r="PFJ145" s="343"/>
      <c r="PFK145" s="343"/>
      <c r="PFL145" s="343"/>
      <c r="PFM145" s="343"/>
      <c r="PFN145" s="343"/>
      <c r="PFO145" s="343"/>
      <c r="PFP145" s="343"/>
      <c r="PFQ145" s="343"/>
      <c r="PFR145" s="343"/>
      <c r="PFS145" s="343"/>
      <c r="PFT145" s="343"/>
      <c r="PFU145" s="343"/>
      <c r="PFV145" s="343"/>
      <c r="PFW145" s="343"/>
      <c r="PFX145" s="343"/>
      <c r="PFY145" s="343"/>
      <c r="PFZ145" s="343"/>
      <c r="PGA145" s="343"/>
      <c r="PGB145" s="343"/>
      <c r="PGC145" s="343"/>
      <c r="PGD145" s="343"/>
      <c r="PGE145" s="343"/>
      <c r="PGF145" s="343"/>
      <c r="PGG145" s="343"/>
      <c r="PGH145" s="343"/>
      <c r="PGI145" s="343"/>
      <c r="PGJ145" s="343"/>
      <c r="PGK145" s="343"/>
      <c r="PGL145" s="343"/>
      <c r="PGM145" s="343"/>
      <c r="PGN145" s="343"/>
      <c r="PGO145" s="343"/>
      <c r="PGP145" s="343"/>
      <c r="PGQ145" s="343"/>
      <c r="PGR145" s="343"/>
      <c r="PGS145" s="343"/>
      <c r="PGT145" s="343"/>
      <c r="PGU145" s="343"/>
      <c r="PGV145" s="343"/>
      <c r="PGW145" s="343"/>
      <c r="PGX145" s="343"/>
      <c r="PGY145" s="343"/>
      <c r="PGZ145" s="343"/>
      <c r="PHA145" s="343"/>
      <c r="PHB145" s="343"/>
      <c r="PHC145" s="343"/>
      <c r="PHD145" s="343"/>
      <c r="PHE145" s="343"/>
      <c r="PHF145" s="343"/>
      <c r="PHG145" s="343"/>
      <c r="PHH145" s="343"/>
      <c r="PHI145" s="343"/>
      <c r="PHJ145" s="343"/>
      <c r="PHK145" s="343"/>
      <c r="PHL145" s="343"/>
      <c r="PHM145" s="343"/>
      <c r="PHN145" s="343"/>
      <c r="PHO145" s="343"/>
      <c r="PHP145" s="343"/>
      <c r="PHQ145" s="343"/>
      <c r="PHR145" s="343"/>
      <c r="PHS145" s="343"/>
      <c r="PHT145" s="343"/>
      <c r="PHU145" s="343"/>
      <c r="PHV145" s="343"/>
      <c r="PHW145" s="343"/>
      <c r="PHX145" s="343"/>
      <c r="PHY145" s="343"/>
      <c r="PHZ145" s="343"/>
      <c r="PIA145" s="343"/>
      <c r="PIB145" s="343"/>
      <c r="PIC145" s="343"/>
      <c r="PID145" s="343"/>
      <c r="PIE145" s="343"/>
      <c r="PIF145" s="343"/>
      <c r="PIG145" s="343"/>
      <c r="PIH145" s="343"/>
      <c r="PII145" s="343"/>
      <c r="PIJ145" s="343"/>
      <c r="PIK145" s="343"/>
      <c r="PIL145" s="343"/>
      <c r="PIM145" s="343"/>
      <c r="PIN145" s="343"/>
      <c r="PIO145" s="343"/>
      <c r="PIP145" s="343"/>
      <c r="PIQ145" s="343"/>
      <c r="PIR145" s="343"/>
      <c r="PIS145" s="343"/>
      <c r="PIT145" s="343"/>
      <c r="PIU145" s="343"/>
      <c r="PIV145" s="343"/>
      <c r="PIW145" s="343"/>
      <c r="PIX145" s="343"/>
      <c r="PIY145" s="343"/>
      <c r="PIZ145" s="343"/>
      <c r="PJA145" s="343"/>
      <c r="PJB145" s="343"/>
      <c r="PJC145" s="343"/>
      <c r="PJD145" s="343"/>
      <c r="PJE145" s="343"/>
      <c r="PJF145" s="343"/>
      <c r="PJG145" s="343"/>
      <c r="PJH145" s="343"/>
      <c r="PJI145" s="343"/>
      <c r="PJJ145" s="343"/>
      <c r="PJK145" s="343"/>
      <c r="PJL145" s="343"/>
      <c r="PJM145" s="343"/>
      <c r="PJN145" s="343"/>
      <c r="PJO145" s="343"/>
      <c r="PJP145" s="343"/>
      <c r="PJQ145" s="343"/>
      <c r="PJR145" s="343"/>
      <c r="PJS145" s="343"/>
      <c r="PJT145" s="343"/>
      <c r="PJU145" s="343"/>
      <c r="PJV145" s="343"/>
      <c r="PJW145" s="343"/>
      <c r="PJX145" s="343"/>
      <c r="PJY145" s="343"/>
      <c r="PJZ145" s="343"/>
      <c r="PKA145" s="343"/>
      <c r="PKB145" s="343"/>
      <c r="PKC145" s="343"/>
      <c r="PKD145" s="343"/>
      <c r="PKE145" s="343"/>
      <c r="PKF145" s="343"/>
      <c r="PKG145" s="343"/>
      <c r="PKH145" s="343"/>
      <c r="PKI145" s="343"/>
      <c r="PKJ145" s="343"/>
      <c r="PKK145" s="343"/>
      <c r="PKL145" s="343"/>
      <c r="PKM145" s="343"/>
      <c r="PKN145" s="343"/>
      <c r="PKO145" s="343"/>
      <c r="PKP145" s="343"/>
      <c r="PKQ145" s="343"/>
      <c r="PKR145" s="343"/>
      <c r="PKS145" s="343"/>
      <c r="PKT145" s="343"/>
      <c r="PKU145" s="343"/>
      <c r="PKV145" s="343"/>
      <c r="PKW145" s="343"/>
      <c r="PKX145" s="343"/>
      <c r="PKY145" s="343"/>
      <c r="PKZ145" s="343"/>
      <c r="PLA145" s="343"/>
      <c r="PLB145" s="343"/>
      <c r="PLC145" s="343"/>
      <c r="PLD145" s="343"/>
      <c r="PLE145" s="343"/>
      <c r="PLF145" s="343"/>
      <c r="PLG145" s="343"/>
      <c r="PLH145" s="343"/>
      <c r="PLI145" s="343"/>
      <c r="PLJ145" s="343"/>
      <c r="PLK145" s="343"/>
      <c r="PLL145" s="343"/>
      <c r="PLM145" s="343"/>
      <c r="PLN145" s="343"/>
      <c r="PLO145" s="343"/>
      <c r="PLP145" s="343"/>
      <c r="PLQ145" s="343"/>
      <c r="PLR145" s="343"/>
      <c r="PLS145" s="343"/>
      <c r="PLT145" s="343"/>
      <c r="PLU145" s="343"/>
      <c r="PLV145" s="343"/>
      <c r="PLW145" s="343"/>
      <c r="PLX145" s="343"/>
      <c r="PLY145" s="343"/>
      <c r="PLZ145" s="343"/>
      <c r="PMA145" s="343"/>
      <c r="PMB145" s="343"/>
      <c r="PMC145" s="343"/>
      <c r="PMD145" s="343"/>
      <c r="PME145" s="343"/>
      <c r="PMF145" s="343"/>
      <c r="PMG145" s="343"/>
      <c r="PMH145" s="343"/>
      <c r="PMI145" s="343"/>
      <c r="PMJ145" s="343"/>
      <c r="PMK145" s="343"/>
      <c r="PML145" s="343"/>
      <c r="PMM145" s="343"/>
      <c r="PMN145" s="343"/>
      <c r="PMO145" s="343"/>
      <c r="PMP145" s="343"/>
      <c r="PMQ145" s="343"/>
      <c r="PMR145" s="343"/>
      <c r="PMS145" s="343"/>
      <c r="PMT145" s="343"/>
      <c r="PMU145" s="343"/>
      <c r="PMV145" s="343"/>
      <c r="PMW145" s="343"/>
      <c r="PMX145" s="343"/>
      <c r="PMY145" s="343"/>
      <c r="PMZ145" s="343"/>
      <c r="PNA145" s="343"/>
      <c r="PNB145" s="343"/>
      <c r="PNC145" s="343"/>
      <c r="PND145" s="343"/>
      <c r="PNE145" s="343"/>
      <c r="PNF145" s="343"/>
      <c r="PNG145" s="343"/>
      <c r="PNH145" s="343"/>
      <c r="PNI145" s="343"/>
      <c r="PNJ145" s="343"/>
      <c r="PNK145" s="343"/>
      <c r="PNL145" s="343"/>
      <c r="PNM145" s="343"/>
      <c r="PNN145" s="343"/>
      <c r="PNO145" s="343"/>
      <c r="PNP145" s="343"/>
      <c r="PNQ145" s="343"/>
      <c r="PNR145" s="343"/>
      <c r="PNS145" s="343"/>
      <c r="PNT145" s="343"/>
      <c r="PNU145" s="343"/>
      <c r="PNV145" s="343"/>
      <c r="PNW145" s="343"/>
      <c r="PNX145" s="343"/>
      <c r="PNY145" s="343"/>
      <c r="PNZ145" s="343"/>
      <c r="POA145" s="343"/>
      <c r="POB145" s="343"/>
      <c r="POC145" s="343"/>
      <c r="POD145" s="343"/>
      <c r="POE145" s="343"/>
      <c r="POF145" s="343"/>
      <c r="POG145" s="343"/>
      <c r="POH145" s="343"/>
      <c r="POI145" s="343"/>
      <c r="POJ145" s="343"/>
      <c r="POK145" s="343"/>
      <c r="POL145" s="343"/>
      <c r="POM145" s="343"/>
      <c r="PON145" s="343"/>
      <c r="POO145" s="343"/>
      <c r="POP145" s="343"/>
      <c r="POQ145" s="343"/>
      <c r="POR145" s="343"/>
      <c r="POS145" s="343"/>
      <c r="POT145" s="343"/>
      <c r="POU145" s="343"/>
      <c r="POV145" s="343"/>
      <c r="POW145" s="343"/>
      <c r="POX145" s="343"/>
      <c r="POY145" s="343"/>
      <c r="POZ145" s="343"/>
      <c r="PPA145" s="343"/>
      <c r="PPB145" s="343"/>
      <c r="PPC145" s="343"/>
      <c r="PPD145" s="343"/>
      <c r="PPE145" s="343"/>
      <c r="PPF145" s="343"/>
      <c r="PPG145" s="343"/>
      <c r="PPH145" s="343"/>
      <c r="PPI145" s="343"/>
      <c r="PPJ145" s="343"/>
      <c r="PPK145" s="343"/>
      <c r="PPL145" s="343"/>
      <c r="PPM145" s="343"/>
      <c r="PPN145" s="343"/>
      <c r="PPO145" s="343"/>
      <c r="PPP145" s="343"/>
      <c r="PPQ145" s="343"/>
      <c r="PPR145" s="343"/>
      <c r="PPS145" s="343"/>
      <c r="PPT145" s="343"/>
      <c r="PPU145" s="343"/>
      <c r="PPV145" s="343"/>
      <c r="PPW145" s="343"/>
      <c r="PPX145" s="343"/>
      <c r="PPY145" s="343"/>
      <c r="PPZ145" s="343"/>
      <c r="PQA145" s="343"/>
      <c r="PQB145" s="343"/>
      <c r="PQC145" s="343"/>
      <c r="PQD145" s="343"/>
      <c r="PQE145" s="343"/>
      <c r="PQF145" s="343"/>
      <c r="PQG145" s="343"/>
      <c r="PQH145" s="343"/>
      <c r="PQI145" s="343"/>
      <c r="PQJ145" s="343"/>
      <c r="PQK145" s="343"/>
      <c r="PQL145" s="343"/>
      <c r="PQM145" s="343"/>
      <c r="PQN145" s="343"/>
      <c r="PQO145" s="343"/>
      <c r="PQP145" s="343"/>
      <c r="PQQ145" s="343"/>
      <c r="PQR145" s="343"/>
      <c r="PQS145" s="343"/>
      <c r="PQT145" s="343"/>
      <c r="PQU145" s="343"/>
      <c r="PQV145" s="343"/>
      <c r="PQW145" s="343"/>
      <c r="PQX145" s="343"/>
      <c r="PQY145" s="343"/>
      <c r="PQZ145" s="343"/>
      <c r="PRA145" s="343"/>
      <c r="PRB145" s="343"/>
      <c r="PRC145" s="343"/>
      <c r="PRD145" s="343"/>
      <c r="PRE145" s="343"/>
      <c r="PRF145" s="343"/>
      <c r="PRG145" s="343"/>
      <c r="PRH145" s="343"/>
      <c r="PRI145" s="343"/>
      <c r="PRJ145" s="343"/>
      <c r="PRK145" s="343"/>
      <c r="PRL145" s="343"/>
      <c r="PRM145" s="343"/>
      <c r="PRN145" s="343"/>
      <c r="PRO145" s="343"/>
      <c r="PRP145" s="343"/>
      <c r="PRQ145" s="343"/>
      <c r="PRR145" s="343"/>
      <c r="PRS145" s="343"/>
      <c r="PRT145" s="343"/>
      <c r="PRU145" s="343"/>
      <c r="PRV145" s="343"/>
      <c r="PRW145" s="343"/>
      <c r="PRX145" s="343"/>
      <c r="PRY145" s="343"/>
      <c r="PRZ145" s="343"/>
      <c r="PSA145" s="343"/>
      <c r="PSB145" s="343"/>
      <c r="PSC145" s="343"/>
      <c r="PSD145" s="343"/>
      <c r="PSE145" s="343"/>
      <c r="PSF145" s="343"/>
      <c r="PSG145" s="343"/>
      <c r="PSH145" s="343"/>
      <c r="PSI145" s="343"/>
      <c r="PSJ145" s="343"/>
      <c r="PSK145" s="343"/>
      <c r="PSL145" s="343"/>
      <c r="PSM145" s="343"/>
      <c r="PSN145" s="343"/>
      <c r="PSO145" s="343"/>
      <c r="PSP145" s="343"/>
      <c r="PSQ145" s="343"/>
      <c r="PSR145" s="343"/>
      <c r="PSS145" s="343"/>
      <c r="PST145" s="343"/>
      <c r="PSU145" s="343"/>
      <c r="PSV145" s="343"/>
      <c r="PSW145" s="343"/>
      <c r="PSX145" s="343"/>
      <c r="PSY145" s="343"/>
      <c r="PSZ145" s="343"/>
      <c r="PTA145" s="343"/>
      <c r="PTB145" s="343"/>
      <c r="PTC145" s="343"/>
      <c r="PTD145" s="343"/>
      <c r="PTE145" s="343"/>
      <c r="PTF145" s="343"/>
      <c r="PTG145" s="343"/>
      <c r="PTH145" s="343"/>
      <c r="PTI145" s="343"/>
      <c r="PTJ145" s="343"/>
      <c r="PTK145" s="343"/>
      <c r="PTL145" s="343"/>
      <c r="PTM145" s="343"/>
      <c r="PTN145" s="343"/>
      <c r="PTO145" s="343"/>
      <c r="PTP145" s="343"/>
      <c r="PTQ145" s="343"/>
      <c r="PTR145" s="343"/>
      <c r="PTS145" s="343"/>
      <c r="PTT145" s="343"/>
      <c r="PTU145" s="343"/>
      <c r="PTV145" s="343"/>
      <c r="PTW145" s="343"/>
      <c r="PTX145" s="343"/>
      <c r="PTY145" s="343"/>
      <c r="PTZ145" s="343"/>
      <c r="PUA145" s="343"/>
      <c r="PUB145" s="343"/>
      <c r="PUC145" s="343"/>
      <c r="PUD145" s="343"/>
      <c r="PUE145" s="343"/>
      <c r="PUF145" s="343"/>
      <c r="PUG145" s="343"/>
      <c r="PUH145" s="343"/>
      <c r="PUI145" s="343"/>
      <c r="PUJ145" s="343"/>
      <c r="PUK145" s="343"/>
      <c r="PUL145" s="343"/>
      <c r="PUM145" s="343"/>
      <c r="PUN145" s="343"/>
      <c r="PUO145" s="343"/>
      <c r="PUP145" s="343"/>
      <c r="PUQ145" s="343"/>
      <c r="PUR145" s="343"/>
      <c r="PUS145" s="343"/>
      <c r="PUT145" s="343"/>
      <c r="PUU145" s="343"/>
      <c r="PUV145" s="343"/>
      <c r="PUW145" s="343"/>
      <c r="PUX145" s="343"/>
      <c r="PUY145" s="343"/>
      <c r="PUZ145" s="343"/>
      <c r="PVA145" s="343"/>
      <c r="PVB145" s="343"/>
      <c r="PVC145" s="343"/>
      <c r="PVD145" s="343"/>
      <c r="PVE145" s="343"/>
      <c r="PVF145" s="343"/>
      <c r="PVG145" s="343"/>
      <c r="PVH145" s="343"/>
      <c r="PVI145" s="343"/>
      <c r="PVJ145" s="343"/>
      <c r="PVK145" s="343"/>
      <c r="PVL145" s="343"/>
      <c r="PVM145" s="343"/>
      <c r="PVN145" s="343"/>
      <c r="PVO145" s="343"/>
      <c r="PVP145" s="343"/>
      <c r="PVQ145" s="343"/>
      <c r="PVR145" s="343"/>
      <c r="PVS145" s="343"/>
      <c r="PVT145" s="343"/>
      <c r="PVU145" s="343"/>
      <c r="PVV145" s="343"/>
      <c r="PVW145" s="343"/>
      <c r="PVX145" s="343"/>
      <c r="PVY145" s="343"/>
      <c r="PVZ145" s="343"/>
      <c r="PWA145" s="343"/>
      <c r="PWB145" s="343"/>
      <c r="PWC145" s="343"/>
      <c r="PWD145" s="343"/>
      <c r="PWE145" s="343"/>
      <c r="PWF145" s="343"/>
      <c r="PWG145" s="343"/>
      <c r="PWH145" s="343"/>
      <c r="PWI145" s="343"/>
      <c r="PWJ145" s="343"/>
      <c r="PWK145" s="343"/>
      <c r="PWL145" s="343"/>
      <c r="PWM145" s="343"/>
      <c r="PWN145" s="343"/>
      <c r="PWO145" s="343"/>
      <c r="PWP145" s="343"/>
      <c r="PWQ145" s="343"/>
      <c r="PWR145" s="343"/>
      <c r="PWS145" s="343"/>
      <c r="PWT145" s="343"/>
      <c r="PWU145" s="343"/>
      <c r="PWV145" s="343"/>
      <c r="PWW145" s="343"/>
      <c r="PWX145" s="343"/>
      <c r="PWY145" s="343"/>
      <c r="PWZ145" s="343"/>
      <c r="PXA145" s="343"/>
      <c r="PXB145" s="343"/>
      <c r="PXC145" s="343"/>
      <c r="PXD145" s="343"/>
      <c r="PXE145" s="343"/>
      <c r="PXF145" s="343"/>
      <c r="PXG145" s="343"/>
      <c r="PXH145" s="343"/>
      <c r="PXI145" s="343"/>
      <c r="PXJ145" s="343"/>
      <c r="PXK145" s="343"/>
      <c r="PXL145" s="343"/>
      <c r="PXM145" s="343"/>
      <c r="PXN145" s="343"/>
      <c r="PXO145" s="343"/>
      <c r="PXP145" s="343"/>
      <c r="PXQ145" s="343"/>
      <c r="PXR145" s="343"/>
      <c r="PXS145" s="343"/>
      <c r="PXT145" s="343"/>
      <c r="PXU145" s="343"/>
      <c r="PXV145" s="343"/>
      <c r="PXW145" s="343"/>
      <c r="PXX145" s="343"/>
      <c r="PXY145" s="343"/>
      <c r="PXZ145" s="343"/>
      <c r="PYA145" s="343"/>
      <c r="PYB145" s="343"/>
      <c r="PYC145" s="343"/>
      <c r="PYD145" s="343"/>
      <c r="PYE145" s="343"/>
      <c r="PYF145" s="343"/>
      <c r="PYG145" s="343"/>
      <c r="PYH145" s="343"/>
      <c r="PYI145" s="343"/>
      <c r="PYJ145" s="343"/>
      <c r="PYK145" s="343"/>
      <c r="PYL145" s="343"/>
      <c r="PYM145" s="343"/>
      <c r="PYN145" s="343"/>
      <c r="PYO145" s="343"/>
      <c r="PYP145" s="343"/>
      <c r="PYQ145" s="343"/>
      <c r="PYR145" s="343"/>
      <c r="PYS145" s="343"/>
      <c r="PYT145" s="343"/>
      <c r="PYU145" s="343"/>
      <c r="PYV145" s="343"/>
      <c r="PYW145" s="343"/>
      <c r="PYX145" s="343"/>
      <c r="PYY145" s="343"/>
      <c r="PYZ145" s="343"/>
      <c r="PZA145" s="343"/>
      <c r="PZB145" s="343"/>
      <c r="PZC145" s="343"/>
      <c r="PZD145" s="343"/>
      <c r="PZE145" s="343"/>
      <c r="PZF145" s="343"/>
      <c r="PZG145" s="343"/>
      <c r="PZH145" s="343"/>
      <c r="PZI145" s="343"/>
      <c r="PZJ145" s="343"/>
      <c r="PZK145" s="343"/>
      <c r="PZL145" s="343"/>
      <c r="PZM145" s="343"/>
      <c r="PZN145" s="343"/>
      <c r="PZO145" s="343"/>
      <c r="PZP145" s="343"/>
      <c r="PZQ145" s="343"/>
      <c r="PZR145" s="343"/>
      <c r="PZS145" s="343"/>
      <c r="PZT145" s="343"/>
      <c r="PZU145" s="343"/>
      <c r="PZV145" s="343"/>
      <c r="PZW145" s="343"/>
      <c r="PZX145" s="343"/>
      <c r="PZY145" s="343"/>
      <c r="PZZ145" s="343"/>
      <c r="QAA145" s="343"/>
      <c r="QAB145" s="343"/>
      <c r="QAC145" s="343"/>
      <c r="QAD145" s="343"/>
      <c r="QAE145" s="343"/>
      <c r="QAF145" s="343"/>
      <c r="QAG145" s="343"/>
      <c r="QAH145" s="343"/>
      <c r="QAI145" s="343"/>
      <c r="QAJ145" s="343"/>
      <c r="QAK145" s="343"/>
      <c r="QAL145" s="343"/>
      <c r="QAM145" s="343"/>
      <c r="QAN145" s="343"/>
      <c r="QAO145" s="343"/>
      <c r="QAP145" s="343"/>
      <c r="QAQ145" s="343"/>
      <c r="QAR145" s="343"/>
      <c r="QAS145" s="343"/>
      <c r="QAT145" s="343"/>
      <c r="QAU145" s="343"/>
      <c r="QAV145" s="343"/>
      <c r="QAW145" s="343"/>
      <c r="QAX145" s="343"/>
      <c r="QAY145" s="343"/>
      <c r="QAZ145" s="343"/>
      <c r="QBA145" s="343"/>
      <c r="QBB145" s="343"/>
      <c r="QBC145" s="343"/>
      <c r="QBD145" s="343"/>
      <c r="QBE145" s="343"/>
      <c r="QBF145" s="343"/>
      <c r="QBG145" s="343"/>
      <c r="QBH145" s="343"/>
      <c r="QBI145" s="343"/>
      <c r="QBJ145" s="343"/>
      <c r="QBK145" s="343"/>
      <c r="QBL145" s="343"/>
      <c r="QBM145" s="343"/>
      <c r="QBN145" s="343"/>
      <c r="QBO145" s="343"/>
      <c r="QBP145" s="343"/>
      <c r="QBQ145" s="343"/>
      <c r="QBR145" s="343"/>
      <c r="QBS145" s="343"/>
      <c r="QBT145" s="343"/>
      <c r="QBU145" s="343"/>
      <c r="QBV145" s="343"/>
      <c r="QBW145" s="343"/>
      <c r="QBX145" s="343"/>
      <c r="QBY145" s="343"/>
      <c r="QBZ145" s="343"/>
      <c r="QCA145" s="343"/>
      <c r="QCB145" s="343"/>
      <c r="QCC145" s="343"/>
      <c r="QCD145" s="343"/>
      <c r="QCE145" s="343"/>
      <c r="QCF145" s="343"/>
      <c r="QCG145" s="343"/>
      <c r="QCH145" s="343"/>
      <c r="QCI145" s="343"/>
      <c r="QCJ145" s="343"/>
      <c r="QCK145" s="343"/>
      <c r="QCL145" s="343"/>
      <c r="QCM145" s="343"/>
      <c r="QCN145" s="343"/>
      <c r="QCO145" s="343"/>
      <c r="QCP145" s="343"/>
      <c r="QCQ145" s="343"/>
      <c r="QCR145" s="343"/>
      <c r="QCS145" s="343"/>
      <c r="QCT145" s="343"/>
      <c r="QCU145" s="343"/>
      <c r="QCV145" s="343"/>
      <c r="QCW145" s="343"/>
      <c r="QCX145" s="343"/>
      <c r="QCY145" s="343"/>
      <c r="QCZ145" s="343"/>
      <c r="QDA145" s="343"/>
      <c r="QDB145" s="343"/>
      <c r="QDC145" s="343"/>
      <c r="QDD145" s="343"/>
      <c r="QDE145" s="343"/>
      <c r="QDF145" s="343"/>
      <c r="QDG145" s="343"/>
      <c r="QDH145" s="343"/>
      <c r="QDI145" s="343"/>
      <c r="QDJ145" s="343"/>
      <c r="QDK145" s="343"/>
      <c r="QDL145" s="343"/>
      <c r="QDM145" s="343"/>
      <c r="QDN145" s="343"/>
      <c r="QDO145" s="343"/>
      <c r="QDP145" s="343"/>
      <c r="QDQ145" s="343"/>
      <c r="QDR145" s="343"/>
      <c r="QDS145" s="343"/>
      <c r="QDT145" s="343"/>
      <c r="QDU145" s="343"/>
      <c r="QDV145" s="343"/>
      <c r="QDW145" s="343"/>
      <c r="QDX145" s="343"/>
      <c r="QDY145" s="343"/>
      <c r="QDZ145" s="343"/>
      <c r="QEA145" s="343"/>
      <c r="QEB145" s="343"/>
      <c r="QEC145" s="343"/>
      <c r="QED145" s="343"/>
      <c r="QEE145" s="343"/>
      <c r="QEF145" s="343"/>
      <c r="QEG145" s="343"/>
      <c r="QEH145" s="343"/>
      <c r="QEI145" s="343"/>
      <c r="QEJ145" s="343"/>
      <c r="QEK145" s="343"/>
      <c r="QEL145" s="343"/>
      <c r="QEM145" s="343"/>
      <c r="QEN145" s="343"/>
      <c r="QEO145" s="343"/>
      <c r="QEP145" s="343"/>
      <c r="QEQ145" s="343"/>
      <c r="QER145" s="343"/>
      <c r="QES145" s="343"/>
      <c r="QET145" s="343"/>
      <c r="QEU145" s="343"/>
      <c r="QEV145" s="343"/>
      <c r="QEW145" s="343"/>
      <c r="QEX145" s="343"/>
      <c r="QEY145" s="343"/>
      <c r="QEZ145" s="343"/>
      <c r="QFA145" s="343"/>
      <c r="QFB145" s="343"/>
      <c r="QFC145" s="343"/>
      <c r="QFD145" s="343"/>
      <c r="QFE145" s="343"/>
      <c r="QFF145" s="343"/>
      <c r="QFG145" s="343"/>
      <c r="QFH145" s="343"/>
      <c r="QFI145" s="343"/>
      <c r="QFJ145" s="343"/>
      <c r="QFK145" s="343"/>
      <c r="QFL145" s="343"/>
      <c r="QFM145" s="343"/>
      <c r="QFN145" s="343"/>
      <c r="QFO145" s="343"/>
      <c r="QFP145" s="343"/>
      <c r="QFQ145" s="343"/>
      <c r="QFR145" s="343"/>
      <c r="QFS145" s="343"/>
      <c r="QFT145" s="343"/>
      <c r="QFU145" s="343"/>
      <c r="QFV145" s="343"/>
      <c r="QFW145" s="343"/>
      <c r="QFX145" s="343"/>
      <c r="QFY145" s="343"/>
      <c r="QFZ145" s="343"/>
      <c r="QGA145" s="343"/>
      <c r="QGB145" s="343"/>
      <c r="QGC145" s="343"/>
      <c r="QGD145" s="343"/>
      <c r="QGE145" s="343"/>
      <c r="QGF145" s="343"/>
      <c r="QGG145" s="343"/>
      <c r="QGH145" s="343"/>
      <c r="QGI145" s="343"/>
      <c r="QGJ145" s="343"/>
      <c r="QGK145" s="343"/>
      <c r="QGL145" s="343"/>
      <c r="QGM145" s="343"/>
      <c r="QGN145" s="343"/>
      <c r="QGO145" s="343"/>
      <c r="QGP145" s="343"/>
      <c r="QGQ145" s="343"/>
      <c r="QGR145" s="343"/>
      <c r="QGS145" s="343"/>
      <c r="QGT145" s="343"/>
      <c r="QGU145" s="343"/>
      <c r="QGV145" s="343"/>
      <c r="QGW145" s="343"/>
      <c r="QGX145" s="343"/>
      <c r="QGY145" s="343"/>
      <c r="QGZ145" s="343"/>
      <c r="QHA145" s="343"/>
      <c r="QHB145" s="343"/>
      <c r="QHC145" s="343"/>
      <c r="QHD145" s="343"/>
      <c r="QHE145" s="343"/>
      <c r="QHF145" s="343"/>
      <c r="QHG145" s="343"/>
      <c r="QHH145" s="343"/>
      <c r="QHI145" s="343"/>
      <c r="QHJ145" s="343"/>
      <c r="QHK145" s="343"/>
      <c r="QHL145" s="343"/>
      <c r="QHM145" s="343"/>
      <c r="QHN145" s="343"/>
      <c r="QHO145" s="343"/>
      <c r="QHP145" s="343"/>
      <c r="QHQ145" s="343"/>
      <c r="QHR145" s="343"/>
      <c r="QHS145" s="343"/>
      <c r="QHT145" s="343"/>
      <c r="QHU145" s="343"/>
      <c r="QHV145" s="343"/>
      <c r="QHW145" s="343"/>
      <c r="QHX145" s="343"/>
      <c r="QHY145" s="343"/>
      <c r="QHZ145" s="343"/>
      <c r="QIA145" s="343"/>
      <c r="QIB145" s="343"/>
      <c r="QIC145" s="343"/>
      <c r="QID145" s="343"/>
      <c r="QIE145" s="343"/>
      <c r="QIF145" s="343"/>
      <c r="QIG145" s="343"/>
      <c r="QIH145" s="343"/>
      <c r="QII145" s="343"/>
      <c r="QIJ145" s="343"/>
      <c r="QIK145" s="343"/>
      <c r="QIL145" s="343"/>
      <c r="QIM145" s="343"/>
      <c r="QIN145" s="343"/>
      <c r="QIO145" s="343"/>
      <c r="QIP145" s="343"/>
      <c r="QIQ145" s="343"/>
      <c r="QIR145" s="343"/>
      <c r="QIS145" s="343"/>
      <c r="QIT145" s="343"/>
      <c r="QIU145" s="343"/>
      <c r="QIV145" s="343"/>
      <c r="QIW145" s="343"/>
      <c r="QIX145" s="343"/>
      <c r="QIY145" s="343"/>
      <c r="QIZ145" s="343"/>
      <c r="QJA145" s="343"/>
      <c r="QJB145" s="343"/>
      <c r="QJC145" s="343"/>
      <c r="QJD145" s="343"/>
      <c r="QJE145" s="343"/>
      <c r="QJF145" s="343"/>
      <c r="QJG145" s="343"/>
      <c r="QJH145" s="343"/>
      <c r="QJI145" s="343"/>
      <c r="QJJ145" s="343"/>
      <c r="QJK145" s="343"/>
      <c r="QJL145" s="343"/>
      <c r="QJM145" s="343"/>
      <c r="QJN145" s="343"/>
      <c r="QJO145" s="343"/>
      <c r="QJP145" s="343"/>
      <c r="QJQ145" s="343"/>
      <c r="QJR145" s="343"/>
      <c r="QJS145" s="343"/>
      <c r="QJT145" s="343"/>
      <c r="QJU145" s="343"/>
      <c r="QJV145" s="343"/>
      <c r="QJW145" s="343"/>
      <c r="QJX145" s="343"/>
      <c r="QJY145" s="343"/>
      <c r="QJZ145" s="343"/>
      <c r="QKA145" s="343"/>
      <c r="QKB145" s="343"/>
      <c r="QKC145" s="343"/>
      <c r="QKD145" s="343"/>
      <c r="QKE145" s="343"/>
      <c r="QKF145" s="343"/>
      <c r="QKG145" s="343"/>
      <c r="QKH145" s="343"/>
      <c r="QKI145" s="343"/>
      <c r="QKJ145" s="343"/>
      <c r="QKK145" s="343"/>
      <c r="QKL145" s="343"/>
      <c r="QKM145" s="343"/>
      <c r="QKN145" s="343"/>
      <c r="QKO145" s="343"/>
      <c r="QKP145" s="343"/>
      <c r="QKQ145" s="343"/>
      <c r="QKR145" s="343"/>
      <c r="QKS145" s="343"/>
      <c r="QKT145" s="343"/>
      <c r="QKU145" s="343"/>
      <c r="QKV145" s="343"/>
      <c r="QKW145" s="343"/>
      <c r="QKX145" s="343"/>
      <c r="QKY145" s="343"/>
      <c r="QKZ145" s="343"/>
      <c r="QLA145" s="343"/>
      <c r="QLB145" s="343"/>
      <c r="QLC145" s="343"/>
      <c r="QLD145" s="343"/>
      <c r="QLE145" s="343"/>
      <c r="QLF145" s="343"/>
      <c r="QLG145" s="343"/>
      <c r="QLH145" s="343"/>
      <c r="QLI145" s="343"/>
      <c r="QLJ145" s="343"/>
      <c r="QLK145" s="343"/>
      <c r="QLL145" s="343"/>
      <c r="QLM145" s="343"/>
      <c r="QLN145" s="343"/>
      <c r="QLO145" s="343"/>
      <c r="QLP145" s="343"/>
      <c r="QLQ145" s="343"/>
      <c r="QLR145" s="343"/>
      <c r="QLS145" s="343"/>
      <c r="QLT145" s="343"/>
      <c r="QLU145" s="343"/>
      <c r="QLV145" s="343"/>
      <c r="QLW145" s="343"/>
      <c r="QLX145" s="343"/>
      <c r="QLY145" s="343"/>
      <c r="QLZ145" s="343"/>
      <c r="QMA145" s="343"/>
      <c r="QMB145" s="343"/>
      <c r="QMC145" s="343"/>
      <c r="QMD145" s="343"/>
      <c r="QME145" s="343"/>
      <c r="QMF145" s="343"/>
      <c r="QMG145" s="343"/>
      <c r="QMH145" s="343"/>
      <c r="QMI145" s="343"/>
      <c r="QMJ145" s="343"/>
      <c r="QMK145" s="343"/>
      <c r="QML145" s="343"/>
      <c r="QMM145" s="343"/>
      <c r="QMN145" s="343"/>
      <c r="QMO145" s="343"/>
      <c r="QMP145" s="343"/>
      <c r="QMQ145" s="343"/>
      <c r="QMR145" s="343"/>
      <c r="QMS145" s="343"/>
      <c r="QMT145" s="343"/>
      <c r="QMU145" s="343"/>
      <c r="QMV145" s="343"/>
      <c r="QMW145" s="343"/>
      <c r="QMX145" s="343"/>
      <c r="QMY145" s="343"/>
      <c r="QMZ145" s="343"/>
      <c r="QNA145" s="343"/>
      <c r="QNB145" s="343"/>
      <c r="QNC145" s="343"/>
      <c r="QND145" s="343"/>
      <c r="QNE145" s="343"/>
      <c r="QNF145" s="343"/>
      <c r="QNG145" s="343"/>
      <c r="QNH145" s="343"/>
      <c r="QNI145" s="343"/>
      <c r="QNJ145" s="343"/>
      <c r="QNK145" s="343"/>
      <c r="QNL145" s="343"/>
      <c r="QNM145" s="343"/>
      <c r="QNN145" s="343"/>
      <c r="QNO145" s="343"/>
      <c r="QNP145" s="343"/>
      <c r="QNQ145" s="343"/>
      <c r="QNR145" s="343"/>
      <c r="QNS145" s="343"/>
      <c r="QNT145" s="343"/>
      <c r="QNU145" s="343"/>
      <c r="QNV145" s="343"/>
      <c r="QNW145" s="343"/>
      <c r="QNX145" s="343"/>
      <c r="QNY145" s="343"/>
      <c r="QNZ145" s="343"/>
      <c r="QOA145" s="343"/>
      <c r="QOB145" s="343"/>
      <c r="QOC145" s="343"/>
      <c r="QOD145" s="343"/>
      <c r="QOE145" s="343"/>
      <c r="QOF145" s="343"/>
      <c r="QOG145" s="343"/>
      <c r="QOH145" s="343"/>
      <c r="QOI145" s="343"/>
      <c r="QOJ145" s="343"/>
      <c r="QOK145" s="343"/>
      <c r="QOL145" s="343"/>
      <c r="QOM145" s="343"/>
      <c r="QON145" s="343"/>
      <c r="QOO145" s="343"/>
      <c r="QOP145" s="343"/>
      <c r="QOQ145" s="343"/>
      <c r="QOR145" s="343"/>
      <c r="QOS145" s="343"/>
      <c r="QOT145" s="343"/>
      <c r="QOU145" s="343"/>
      <c r="QOV145" s="343"/>
      <c r="QOW145" s="343"/>
      <c r="QOX145" s="343"/>
      <c r="QOY145" s="343"/>
      <c r="QOZ145" s="343"/>
      <c r="QPA145" s="343"/>
      <c r="QPB145" s="343"/>
      <c r="QPC145" s="343"/>
      <c r="QPD145" s="343"/>
      <c r="QPE145" s="343"/>
      <c r="QPF145" s="343"/>
      <c r="QPG145" s="343"/>
      <c r="QPH145" s="343"/>
      <c r="QPI145" s="343"/>
      <c r="QPJ145" s="343"/>
      <c r="QPK145" s="343"/>
      <c r="QPL145" s="343"/>
      <c r="QPM145" s="343"/>
      <c r="QPN145" s="343"/>
      <c r="QPO145" s="343"/>
      <c r="QPP145" s="343"/>
      <c r="QPQ145" s="343"/>
      <c r="QPR145" s="343"/>
      <c r="QPS145" s="343"/>
      <c r="QPT145" s="343"/>
      <c r="QPU145" s="343"/>
      <c r="QPV145" s="343"/>
      <c r="QPW145" s="343"/>
      <c r="QPX145" s="343"/>
      <c r="QPY145" s="343"/>
      <c r="QPZ145" s="343"/>
      <c r="QQA145" s="343"/>
      <c r="QQB145" s="343"/>
      <c r="QQC145" s="343"/>
      <c r="QQD145" s="343"/>
      <c r="QQE145" s="343"/>
      <c r="QQF145" s="343"/>
      <c r="QQG145" s="343"/>
      <c r="QQH145" s="343"/>
      <c r="QQI145" s="343"/>
      <c r="QQJ145" s="343"/>
      <c r="QQK145" s="343"/>
      <c r="QQL145" s="343"/>
      <c r="QQM145" s="343"/>
      <c r="QQN145" s="343"/>
      <c r="QQO145" s="343"/>
      <c r="QQP145" s="343"/>
      <c r="QQQ145" s="343"/>
      <c r="QQR145" s="343"/>
      <c r="QQS145" s="343"/>
      <c r="QQT145" s="343"/>
      <c r="QQU145" s="343"/>
      <c r="QQV145" s="343"/>
      <c r="QQW145" s="343"/>
      <c r="QQX145" s="343"/>
      <c r="QQY145" s="343"/>
      <c r="QQZ145" s="343"/>
      <c r="QRA145" s="343"/>
      <c r="QRB145" s="343"/>
      <c r="QRC145" s="343"/>
      <c r="QRD145" s="343"/>
      <c r="QRE145" s="343"/>
      <c r="QRF145" s="343"/>
      <c r="QRG145" s="343"/>
      <c r="QRH145" s="343"/>
      <c r="QRI145" s="343"/>
      <c r="QRJ145" s="343"/>
      <c r="QRK145" s="343"/>
      <c r="QRL145" s="343"/>
      <c r="QRM145" s="343"/>
      <c r="QRN145" s="343"/>
      <c r="QRO145" s="343"/>
      <c r="QRP145" s="343"/>
      <c r="QRQ145" s="343"/>
      <c r="QRR145" s="343"/>
      <c r="QRS145" s="343"/>
      <c r="QRT145" s="343"/>
      <c r="QRU145" s="343"/>
      <c r="QRV145" s="343"/>
      <c r="QRW145" s="343"/>
      <c r="QRX145" s="343"/>
      <c r="QRY145" s="343"/>
      <c r="QRZ145" s="343"/>
      <c r="QSA145" s="343"/>
      <c r="QSB145" s="343"/>
      <c r="QSC145" s="343"/>
      <c r="QSD145" s="343"/>
      <c r="QSE145" s="343"/>
      <c r="QSF145" s="343"/>
      <c r="QSG145" s="343"/>
      <c r="QSH145" s="343"/>
      <c r="QSI145" s="343"/>
      <c r="QSJ145" s="343"/>
      <c r="QSK145" s="343"/>
      <c r="QSL145" s="343"/>
      <c r="QSM145" s="343"/>
      <c r="QSN145" s="343"/>
      <c r="QSO145" s="343"/>
      <c r="QSP145" s="343"/>
      <c r="QSQ145" s="343"/>
      <c r="QSR145" s="343"/>
      <c r="QSS145" s="343"/>
      <c r="QST145" s="343"/>
      <c r="QSU145" s="343"/>
      <c r="QSV145" s="343"/>
      <c r="QSW145" s="343"/>
      <c r="QSX145" s="343"/>
      <c r="QSY145" s="343"/>
      <c r="QSZ145" s="343"/>
      <c r="QTA145" s="343"/>
      <c r="QTB145" s="343"/>
      <c r="QTC145" s="343"/>
      <c r="QTD145" s="343"/>
      <c r="QTE145" s="343"/>
      <c r="QTF145" s="343"/>
      <c r="QTG145" s="343"/>
      <c r="QTH145" s="343"/>
      <c r="QTI145" s="343"/>
      <c r="QTJ145" s="343"/>
      <c r="QTK145" s="343"/>
      <c r="QTL145" s="343"/>
      <c r="QTM145" s="343"/>
      <c r="QTN145" s="343"/>
      <c r="QTO145" s="343"/>
      <c r="QTP145" s="343"/>
      <c r="QTQ145" s="343"/>
      <c r="QTR145" s="343"/>
      <c r="QTS145" s="343"/>
      <c r="QTT145" s="343"/>
      <c r="QTU145" s="343"/>
      <c r="QTV145" s="343"/>
      <c r="QTW145" s="343"/>
      <c r="QTX145" s="343"/>
      <c r="QTY145" s="343"/>
      <c r="QTZ145" s="343"/>
      <c r="QUA145" s="343"/>
      <c r="QUB145" s="343"/>
      <c r="QUC145" s="343"/>
      <c r="QUD145" s="343"/>
      <c r="QUE145" s="343"/>
      <c r="QUF145" s="343"/>
      <c r="QUG145" s="343"/>
      <c r="QUH145" s="343"/>
      <c r="QUI145" s="343"/>
      <c r="QUJ145" s="343"/>
      <c r="QUK145" s="343"/>
      <c r="QUL145" s="343"/>
      <c r="QUM145" s="343"/>
      <c r="QUN145" s="343"/>
      <c r="QUO145" s="343"/>
      <c r="QUP145" s="343"/>
      <c r="QUQ145" s="343"/>
      <c r="QUR145" s="343"/>
      <c r="QUS145" s="343"/>
      <c r="QUT145" s="343"/>
      <c r="QUU145" s="343"/>
      <c r="QUV145" s="343"/>
      <c r="QUW145" s="343"/>
      <c r="QUX145" s="343"/>
      <c r="QUY145" s="343"/>
      <c r="QUZ145" s="343"/>
      <c r="QVA145" s="343"/>
      <c r="QVB145" s="343"/>
      <c r="QVC145" s="343"/>
      <c r="QVD145" s="343"/>
      <c r="QVE145" s="343"/>
      <c r="QVF145" s="343"/>
      <c r="QVG145" s="343"/>
      <c r="QVH145" s="343"/>
      <c r="QVI145" s="343"/>
      <c r="QVJ145" s="343"/>
      <c r="QVK145" s="343"/>
      <c r="QVL145" s="343"/>
      <c r="QVM145" s="343"/>
      <c r="QVN145" s="343"/>
      <c r="QVO145" s="343"/>
      <c r="QVP145" s="343"/>
      <c r="QVQ145" s="343"/>
      <c r="QVR145" s="343"/>
      <c r="QVS145" s="343"/>
      <c r="QVT145" s="343"/>
      <c r="QVU145" s="343"/>
      <c r="QVV145" s="343"/>
      <c r="QVW145" s="343"/>
      <c r="QVX145" s="343"/>
      <c r="QVY145" s="343"/>
      <c r="QVZ145" s="343"/>
      <c r="QWA145" s="343"/>
      <c r="QWB145" s="343"/>
      <c r="QWC145" s="343"/>
      <c r="QWD145" s="343"/>
      <c r="QWE145" s="343"/>
      <c r="QWF145" s="343"/>
      <c r="QWG145" s="343"/>
      <c r="QWH145" s="343"/>
      <c r="QWI145" s="343"/>
      <c r="QWJ145" s="343"/>
      <c r="QWK145" s="343"/>
      <c r="QWL145" s="343"/>
      <c r="QWM145" s="343"/>
      <c r="QWN145" s="343"/>
      <c r="QWO145" s="343"/>
      <c r="QWP145" s="343"/>
      <c r="QWQ145" s="343"/>
      <c r="QWR145" s="343"/>
      <c r="QWS145" s="343"/>
      <c r="QWT145" s="343"/>
      <c r="QWU145" s="343"/>
      <c r="QWV145" s="343"/>
      <c r="QWW145" s="343"/>
      <c r="QWX145" s="343"/>
      <c r="QWY145" s="343"/>
      <c r="QWZ145" s="343"/>
      <c r="QXA145" s="343"/>
      <c r="QXB145" s="343"/>
      <c r="QXC145" s="343"/>
      <c r="QXD145" s="343"/>
      <c r="QXE145" s="343"/>
      <c r="QXF145" s="343"/>
      <c r="QXG145" s="343"/>
      <c r="QXH145" s="343"/>
      <c r="QXI145" s="343"/>
      <c r="QXJ145" s="343"/>
      <c r="QXK145" s="343"/>
      <c r="QXL145" s="343"/>
      <c r="QXM145" s="343"/>
      <c r="QXN145" s="343"/>
      <c r="QXO145" s="343"/>
      <c r="QXP145" s="343"/>
      <c r="QXQ145" s="343"/>
      <c r="QXR145" s="343"/>
      <c r="QXS145" s="343"/>
      <c r="QXT145" s="343"/>
      <c r="QXU145" s="343"/>
      <c r="QXV145" s="343"/>
      <c r="QXW145" s="343"/>
      <c r="QXX145" s="343"/>
      <c r="QXY145" s="343"/>
      <c r="QXZ145" s="343"/>
      <c r="QYA145" s="343"/>
      <c r="QYB145" s="343"/>
      <c r="QYC145" s="343"/>
      <c r="QYD145" s="343"/>
      <c r="QYE145" s="343"/>
      <c r="QYF145" s="343"/>
      <c r="QYG145" s="343"/>
      <c r="QYH145" s="343"/>
      <c r="QYI145" s="343"/>
      <c r="QYJ145" s="343"/>
      <c r="QYK145" s="343"/>
      <c r="QYL145" s="343"/>
      <c r="QYM145" s="343"/>
      <c r="QYN145" s="343"/>
      <c r="QYO145" s="343"/>
      <c r="QYP145" s="343"/>
      <c r="QYQ145" s="343"/>
      <c r="QYR145" s="343"/>
      <c r="QYS145" s="343"/>
      <c r="QYT145" s="343"/>
      <c r="QYU145" s="343"/>
      <c r="QYV145" s="343"/>
      <c r="QYW145" s="343"/>
      <c r="QYX145" s="343"/>
      <c r="QYY145" s="343"/>
      <c r="QYZ145" s="343"/>
      <c r="QZA145" s="343"/>
      <c r="QZB145" s="343"/>
      <c r="QZC145" s="343"/>
      <c r="QZD145" s="343"/>
      <c r="QZE145" s="343"/>
      <c r="QZF145" s="343"/>
      <c r="QZG145" s="343"/>
      <c r="QZH145" s="343"/>
      <c r="QZI145" s="343"/>
      <c r="QZJ145" s="343"/>
      <c r="QZK145" s="343"/>
      <c r="QZL145" s="343"/>
      <c r="QZM145" s="343"/>
      <c r="QZN145" s="343"/>
      <c r="QZO145" s="343"/>
      <c r="QZP145" s="343"/>
      <c r="QZQ145" s="343"/>
      <c r="QZR145" s="343"/>
      <c r="QZS145" s="343"/>
      <c r="QZT145" s="343"/>
      <c r="QZU145" s="343"/>
      <c r="QZV145" s="343"/>
      <c r="QZW145" s="343"/>
      <c r="QZX145" s="343"/>
      <c r="QZY145" s="343"/>
      <c r="QZZ145" s="343"/>
      <c r="RAA145" s="343"/>
      <c r="RAB145" s="343"/>
      <c r="RAC145" s="343"/>
      <c r="RAD145" s="343"/>
      <c r="RAE145" s="343"/>
      <c r="RAF145" s="343"/>
      <c r="RAG145" s="343"/>
      <c r="RAH145" s="343"/>
      <c r="RAI145" s="343"/>
      <c r="RAJ145" s="343"/>
      <c r="RAK145" s="343"/>
      <c r="RAL145" s="343"/>
      <c r="RAM145" s="343"/>
      <c r="RAN145" s="343"/>
      <c r="RAO145" s="343"/>
      <c r="RAP145" s="343"/>
      <c r="RAQ145" s="343"/>
      <c r="RAR145" s="343"/>
      <c r="RAS145" s="343"/>
      <c r="RAT145" s="343"/>
      <c r="RAU145" s="343"/>
      <c r="RAV145" s="343"/>
      <c r="RAW145" s="343"/>
      <c r="RAX145" s="343"/>
      <c r="RAY145" s="343"/>
      <c r="RAZ145" s="343"/>
      <c r="RBA145" s="343"/>
      <c r="RBB145" s="343"/>
      <c r="RBC145" s="343"/>
      <c r="RBD145" s="343"/>
      <c r="RBE145" s="343"/>
      <c r="RBF145" s="343"/>
      <c r="RBG145" s="343"/>
      <c r="RBH145" s="343"/>
      <c r="RBI145" s="343"/>
      <c r="RBJ145" s="343"/>
      <c r="RBK145" s="343"/>
      <c r="RBL145" s="343"/>
      <c r="RBM145" s="343"/>
      <c r="RBN145" s="343"/>
      <c r="RBO145" s="343"/>
      <c r="RBP145" s="343"/>
      <c r="RBQ145" s="343"/>
      <c r="RBR145" s="343"/>
      <c r="RBS145" s="343"/>
      <c r="RBT145" s="343"/>
      <c r="RBU145" s="343"/>
      <c r="RBV145" s="343"/>
      <c r="RBW145" s="343"/>
      <c r="RBX145" s="343"/>
      <c r="RBY145" s="343"/>
      <c r="RBZ145" s="343"/>
      <c r="RCA145" s="343"/>
      <c r="RCB145" s="343"/>
      <c r="RCC145" s="343"/>
      <c r="RCD145" s="343"/>
      <c r="RCE145" s="343"/>
      <c r="RCF145" s="343"/>
      <c r="RCG145" s="343"/>
      <c r="RCH145" s="343"/>
      <c r="RCI145" s="343"/>
      <c r="RCJ145" s="343"/>
      <c r="RCK145" s="343"/>
      <c r="RCL145" s="343"/>
      <c r="RCM145" s="343"/>
      <c r="RCN145" s="343"/>
      <c r="RCO145" s="343"/>
      <c r="RCP145" s="343"/>
      <c r="RCQ145" s="343"/>
      <c r="RCR145" s="343"/>
      <c r="RCS145" s="343"/>
      <c r="RCT145" s="343"/>
      <c r="RCU145" s="343"/>
      <c r="RCV145" s="343"/>
      <c r="RCW145" s="343"/>
      <c r="RCX145" s="343"/>
      <c r="RCY145" s="343"/>
      <c r="RCZ145" s="343"/>
      <c r="RDA145" s="343"/>
      <c r="RDB145" s="343"/>
      <c r="RDC145" s="343"/>
      <c r="RDD145" s="343"/>
      <c r="RDE145" s="343"/>
      <c r="RDF145" s="343"/>
      <c r="RDG145" s="343"/>
      <c r="RDH145" s="343"/>
      <c r="RDI145" s="343"/>
      <c r="RDJ145" s="343"/>
      <c r="RDK145" s="343"/>
      <c r="RDL145" s="343"/>
      <c r="RDM145" s="343"/>
      <c r="RDN145" s="343"/>
      <c r="RDO145" s="343"/>
      <c r="RDP145" s="343"/>
      <c r="RDQ145" s="343"/>
      <c r="RDR145" s="343"/>
      <c r="RDS145" s="343"/>
      <c r="RDT145" s="343"/>
      <c r="RDU145" s="343"/>
      <c r="RDV145" s="343"/>
      <c r="RDW145" s="343"/>
      <c r="RDX145" s="343"/>
      <c r="RDY145" s="343"/>
      <c r="RDZ145" s="343"/>
      <c r="REA145" s="343"/>
      <c r="REB145" s="343"/>
      <c r="REC145" s="343"/>
      <c r="RED145" s="343"/>
      <c r="REE145" s="343"/>
      <c r="REF145" s="343"/>
      <c r="REG145" s="343"/>
      <c r="REH145" s="343"/>
      <c r="REI145" s="343"/>
      <c r="REJ145" s="343"/>
      <c r="REK145" s="343"/>
      <c r="REL145" s="343"/>
      <c r="REM145" s="343"/>
      <c r="REN145" s="343"/>
      <c r="REO145" s="343"/>
      <c r="REP145" s="343"/>
      <c r="REQ145" s="343"/>
      <c r="RER145" s="343"/>
      <c r="RES145" s="343"/>
      <c r="RET145" s="343"/>
      <c r="REU145" s="343"/>
      <c r="REV145" s="343"/>
      <c r="REW145" s="343"/>
      <c r="REX145" s="343"/>
      <c r="REY145" s="343"/>
      <c r="REZ145" s="343"/>
      <c r="RFA145" s="343"/>
      <c r="RFB145" s="343"/>
      <c r="RFC145" s="343"/>
      <c r="RFD145" s="343"/>
      <c r="RFE145" s="343"/>
      <c r="RFF145" s="343"/>
      <c r="RFG145" s="343"/>
      <c r="RFH145" s="343"/>
      <c r="RFI145" s="343"/>
      <c r="RFJ145" s="343"/>
      <c r="RFK145" s="343"/>
      <c r="RFL145" s="343"/>
      <c r="RFM145" s="343"/>
      <c r="RFN145" s="343"/>
      <c r="RFO145" s="343"/>
      <c r="RFP145" s="343"/>
      <c r="RFQ145" s="343"/>
      <c r="RFR145" s="343"/>
      <c r="RFS145" s="343"/>
      <c r="RFT145" s="343"/>
      <c r="RFU145" s="343"/>
      <c r="RFV145" s="343"/>
      <c r="RFW145" s="343"/>
      <c r="RFX145" s="343"/>
      <c r="RFY145" s="343"/>
      <c r="RFZ145" s="343"/>
      <c r="RGA145" s="343"/>
      <c r="RGB145" s="343"/>
      <c r="RGC145" s="343"/>
      <c r="RGD145" s="343"/>
      <c r="RGE145" s="343"/>
      <c r="RGF145" s="343"/>
      <c r="RGG145" s="343"/>
      <c r="RGH145" s="343"/>
      <c r="RGI145" s="343"/>
      <c r="RGJ145" s="343"/>
      <c r="RGK145" s="343"/>
      <c r="RGL145" s="343"/>
      <c r="RGM145" s="343"/>
      <c r="RGN145" s="343"/>
      <c r="RGO145" s="343"/>
      <c r="RGP145" s="343"/>
      <c r="RGQ145" s="343"/>
      <c r="RGR145" s="343"/>
      <c r="RGS145" s="343"/>
      <c r="RGT145" s="343"/>
      <c r="RGU145" s="343"/>
      <c r="RGV145" s="343"/>
      <c r="RGW145" s="343"/>
      <c r="RGX145" s="343"/>
      <c r="RGY145" s="343"/>
      <c r="RGZ145" s="343"/>
      <c r="RHA145" s="343"/>
      <c r="RHB145" s="343"/>
      <c r="RHC145" s="343"/>
      <c r="RHD145" s="343"/>
      <c r="RHE145" s="343"/>
      <c r="RHF145" s="343"/>
      <c r="RHG145" s="343"/>
      <c r="RHH145" s="343"/>
      <c r="RHI145" s="343"/>
      <c r="RHJ145" s="343"/>
      <c r="RHK145" s="343"/>
      <c r="RHL145" s="343"/>
      <c r="RHM145" s="343"/>
      <c r="RHN145" s="343"/>
      <c r="RHO145" s="343"/>
      <c r="RHP145" s="343"/>
      <c r="RHQ145" s="343"/>
      <c r="RHR145" s="343"/>
      <c r="RHS145" s="343"/>
      <c r="RHT145" s="343"/>
      <c r="RHU145" s="343"/>
      <c r="RHV145" s="343"/>
      <c r="RHW145" s="343"/>
      <c r="RHX145" s="343"/>
      <c r="RHY145" s="343"/>
      <c r="RHZ145" s="343"/>
      <c r="RIA145" s="343"/>
      <c r="RIB145" s="343"/>
      <c r="RIC145" s="343"/>
      <c r="RID145" s="343"/>
      <c r="RIE145" s="343"/>
      <c r="RIF145" s="343"/>
      <c r="RIG145" s="343"/>
      <c r="RIH145" s="343"/>
      <c r="RII145" s="343"/>
      <c r="RIJ145" s="343"/>
      <c r="RIK145" s="343"/>
      <c r="RIL145" s="343"/>
      <c r="RIM145" s="343"/>
      <c r="RIN145" s="343"/>
      <c r="RIO145" s="343"/>
      <c r="RIP145" s="343"/>
      <c r="RIQ145" s="343"/>
      <c r="RIR145" s="343"/>
      <c r="RIS145" s="343"/>
      <c r="RIT145" s="343"/>
      <c r="RIU145" s="343"/>
      <c r="RIV145" s="343"/>
      <c r="RIW145" s="343"/>
      <c r="RIX145" s="343"/>
      <c r="RIY145" s="343"/>
      <c r="RIZ145" s="343"/>
      <c r="RJA145" s="343"/>
      <c r="RJB145" s="343"/>
      <c r="RJC145" s="343"/>
      <c r="RJD145" s="343"/>
      <c r="RJE145" s="343"/>
      <c r="RJF145" s="343"/>
      <c r="RJG145" s="343"/>
      <c r="RJH145" s="343"/>
      <c r="RJI145" s="343"/>
      <c r="RJJ145" s="343"/>
      <c r="RJK145" s="343"/>
      <c r="RJL145" s="343"/>
      <c r="RJM145" s="343"/>
      <c r="RJN145" s="343"/>
      <c r="RJO145" s="343"/>
      <c r="RJP145" s="343"/>
      <c r="RJQ145" s="343"/>
      <c r="RJR145" s="343"/>
      <c r="RJS145" s="343"/>
      <c r="RJT145" s="343"/>
      <c r="RJU145" s="343"/>
      <c r="RJV145" s="343"/>
      <c r="RJW145" s="343"/>
      <c r="RJX145" s="343"/>
      <c r="RJY145" s="343"/>
      <c r="RJZ145" s="343"/>
      <c r="RKA145" s="343"/>
      <c r="RKB145" s="343"/>
      <c r="RKC145" s="343"/>
      <c r="RKD145" s="343"/>
      <c r="RKE145" s="343"/>
      <c r="RKF145" s="343"/>
      <c r="RKG145" s="343"/>
      <c r="RKH145" s="343"/>
      <c r="RKI145" s="343"/>
      <c r="RKJ145" s="343"/>
      <c r="RKK145" s="343"/>
      <c r="RKL145" s="343"/>
      <c r="RKM145" s="343"/>
      <c r="RKN145" s="343"/>
      <c r="RKO145" s="343"/>
      <c r="RKP145" s="343"/>
      <c r="RKQ145" s="343"/>
      <c r="RKR145" s="343"/>
      <c r="RKS145" s="343"/>
      <c r="RKT145" s="343"/>
      <c r="RKU145" s="343"/>
      <c r="RKV145" s="343"/>
      <c r="RKW145" s="343"/>
      <c r="RKX145" s="343"/>
      <c r="RKY145" s="343"/>
      <c r="RKZ145" s="343"/>
      <c r="RLA145" s="343"/>
      <c r="RLB145" s="343"/>
      <c r="RLC145" s="343"/>
      <c r="RLD145" s="343"/>
      <c r="RLE145" s="343"/>
      <c r="RLF145" s="343"/>
      <c r="RLG145" s="343"/>
      <c r="RLH145" s="343"/>
      <c r="RLI145" s="343"/>
      <c r="RLJ145" s="343"/>
      <c r="RLK145" s="343"/>
      <c r="RLL145" s="343"/>
      <c r="RLM145" s="343"/>
      <c r="RLN145" s="343"/>
      <c r="RLO145" s="343"/>
      <c r="RLP145" s="343"/>
      <c r="RLQ145" s="343"/>
      <c r="RLR145" s="343"/>
      <c r="RLS145" s="343"/>
      <c r="RLT145" s="343"/>
      <c r="RLU145" s="343"/>
      <c r="RLV145" s="343"/>
      <c r="RLW145" s="343"/>
      <c r="RLX145" s="343"/>
      <c r="RLY145" s="343"/>
      <c r="RLZ145" s="343"/>
      <c r="RMA145" s="343"/>
      <c r="RMB145" s="343"/>
      <c r="RMC145" s="343"/>
      <c r="RMD145" s="343"/>
      <c r="RME145" s="343"/>
      <c r="RMF145" s="343"/>
      <c r="RMG145" s="343"/>
      <c r="RMH145" s="343"/>
      <c r="RMI145" s="343"/>
      <c r="RMJ145" s="343"/>
      <c r="RMK145" s="343"/>
      <c r="RML145" s="343"/>
      <c r="RMM145" s="343"/>
      <c r="RMN145" s="343"/>
      <c r="RMO145" s="343"/>
      <c r="RMP145" s="343"/>
      <c r="RMQ145" s="343"/>
      <c r="RMR145" s="343"/>
      <c r="RMS145" s="343"/>
      <c r="RMT145" s="343"/>
      <c r="RMU145" s="343"/>
      <c r="RMV145" s="343"/>
      <c r="RMW145" s="343"/>
      <c r="RMX145" s="343"/>
      <c r="RMY145" s="343"/>
      <c r="RMZ145" s="343"/>
      <c r="RNA145" s="343"/>
      <c r="RNB145" s="343"/>
      <c r="RNC145" s="343"/>
      <c r="RND145" s="343"/>
      <c r="RNE145" s="343"/>
      <c r="RNF145" s="343"/>
      <c r="RNG145" s="343"/>
      <c r="RNH145" s="343"/>
      <c r="RNI145" s="343"/>
      <c r="RNJ145" s="343"/>
      <c r="RNK145" s="343"/>
      <c r="RNL145" s="343"/>
      <c r="RNM145" s="343"/>
      <c r="RNN145" s="343"/>
      <c r="RNO145" s="343"/>
      <c r="RNP145" s="343"/>
      <c r="RNQ145" s="343"/>
      <c r="RNR145" s="343"/>
      <c r="RNS145" s="343"/>
      <c r="RNT145" s="343"/>
      <c r="RNU145" s="343"/>
      <c r="RNV145" s="343"/>
      <c r="RNW145" s="343"/>
      <c r="RNX145" s="343"/>
      <c r="RNY145" s="343"/>
      <c r="RNZ145" s="343"/>
      <c r="ROA145" s="343"/>
      <c r="ROB145" s="343"/>
      <c r="ROC145" s="343"/>
      <c r="ROD145" s="343"/>
      <c r="ROE145" s="343"/>
      <c r="ROF145" s="343"/>
      <c r="ROG145" s="343"/>
      <c r="ROH145" s="343"/>
      <c r="ROI145" s="343"/>
      <c r="ROJ145" s="343"/>
      <c r="ROK145" s="343"/>
      <c r="ROL145" s="343"/>
      <c r="ROM145" s="343"/>
      <c r="RON145" s="343"/>
      <c r="ROO145" s="343"/>
      <c r="ROP145" s="343"/>
      <c r="ROQ145" s="343"/>
      <c r="ROR145" s="343"/>
      <c r="ROS145" s="343"/>
      <c r="ROT145" s="343"/>
      <c r="ROU145" s="343"/>
      <c r="ROV145" s="343"/>
      <c r="ROW145" s="343"/>
      <c r="ROX145" s="343"/>
      <c r="ROY145" s="343"/>
      <c r="ROZ145" s="343"/>
      <c r="RPA145" s="343"/>
      <c r="RPB145" s="343"/>
      <c r="RPC145" s="343"/>
      <c r="RPD145" s="343"/>
      <c r="RPE145" s="343"/>
      <c r="RPF145" s="343"/>
      <c r="RPG145" s="343"/>
      <c r="RPH145" s="343"/>
      <c r="RPI145" s="343"/>
      <c r="RPJ145" s="343"/>
      <c r="RPK145" s="343"/>
      <c r="RPL145" s="343"/>
      <c r="RPM145" s="343"/>
      <c r="RPN145" s="343"/>
      <c r="RPO145" s="343"/>
      <c r="RPP145" s="343"/>
      <c r="RPQ145" s="343"/>
      <c r="RPR145" s="343"/>
      <c r="RPS145" s="343"/>
      <c r="RPT145" s="343"/>
      <c r="RPU145" s="343"/>
      <c r="RPV145" s="343"/>
      <c r="RPW145" s="343"/>
      <c r="RPX145" s="343"/>
      <c r="RPY145" s="343"/>
      <c r="RPZ145" s="343"/>
      <c r="RQA145" s="343"/>
      <c r="RQB145" s="343"/>
      <c r="RQC145" s="343"/>
      <c r="RQD145" s="343"/>
      <c r="RQE145" s="343"/>
      <c r="RQF145" s="343"/>
      <c r="RQG145" s="343"/>
      <c r="RQH145" s="343"/>
      <c r="RQI145" s="343"/>
      <c r="RQJ145" s="343"/>
      <c r="RQK145" s="343"/>
      <c r="RQL145" s="343"/>
      <c r="RQM145" s="343"/>
      <c r="RQN145" s="343"/>
      <c r="RQO145" s="343"/>
      <c r="RQP145" s="343"/>
      <c r="RQQ145" s="343"/>
      <c r="RQR145" s="343"/>
      <c r="RQS145" s="343"/>
      <c r="RQT145" s="343"/>
      <c r="RQU145" s="343"/>
      <c r="RQV145" s="343"/>
      <c r="RQW145" s="343"/>
      <c r="RQX145" s="343"/>
      <c r="RQY145" s="343"/>
      <c r="RQZ145" s="343"/>
      <c r="RRA145" s="343"/>
      <c r="RRB145" s="343"/>
      <c r="RRC145" s="343"/>
      <c r="RRD145" s="343"/>
      <c r="RRE145" s="343"/>
      <c r="RRF145" s="343"/>
      <c r="RRG145" s="343"/>
      <c r="RRH145" s="343"/>
      <c r="RRI145" s="343"/>
      <c r="RRJ145" s="343"/>
      <c r="RRK145" s="343"/>
      <c r="RRL145" s="343"/>
      <c r="RRM145" s="343"/>
      <c r="RRN145" s="343"/>
      <c r="RRO145" s="343"/>
      <c r="RRP145" s="343"/>
      <c r="RRQ145" s="343"/>
      <c r="RRR145" s="343"/>
      <c r="RRS145" s="343"/>
      <c r="RRT145" s="343"/>
      <c r="RRU145" s="343"/>
      <c r="RRV145" s="343"/>
      <c r="RRW145" s="343"/>
      <c r="RRX145" s="343"/>
      <c r="RRY145" s="343"/>
      <c r="RRZ145" s="343"/>
      <c r="RSA145" s="343"/>
      <c r="RSB145" s="343"/>
      <c r="RSC145" s="343"/>
      <c r="RSD145" s="343"/>
      <c r="RSE145" s="343"/>
      <c r="RSF145" s="343"/>
      <c r="RSG145" s="343"/>
      <c r="RSH145" s="343"/>
      <c r="RSI145" s="343"/>
      <c r="RSJ145" s="343"/>
      <c r="RSK145" s="343"/>
      <c r="RSL145" s="343"/>
      <c r="RSM145" s="343"/>
      <c r="RSN145" s="343"/>
      <c r="RSO145" s="343"/>
      <c r="RSP145" s="343"/>
      <c r="RSQ145" s="343"/>
      <c r="RSR145" s="343"/>
      <c r="RSS145" s="343"/>
      <c r="RST145" s="343"/>
      <c r="RSU145" s="343"/>
      <c r="RSV145" s="343"/>
      <c r="RSW145" s="343"/>
      <c r="RSX145" s="343"/>
      <c r="RSY145" s="343"/>
      <c r="RSZ145" s="343"/>
      <c r="RTA145" s="343"/>
      <c r="RTB145" s="343"/>
      <c r="RTC145" s="343"/>
      <c r="RTD145" s="343"/>
      <c r="RTE145" s="343"/>
      <c r="RTF145" s="343"/>
      <c r="RTG145" s="343"/>
      <c r="RTH145" s="343"/>
      <c r="RTI145" s="343"/>
      <c r="RTJ145" s="343"/>
      <c r="RTK145" s="343"/>
      <c r="RTL145" s="343"/>
      <c r="RTM145" s="343"/>
      <c r="RTN145" s="343"/>
      <c r="RTO145" s="343"/>
      <c r="RTP145" s="343"/>
      <c r="RTQ145" s="343"/>
      <c r="RTR145" s="343"/>
      <c r="RTS145" s="343"/>
      <c r="RTT145" s="343"/>
      <c r="RTU145" s="343"/>
      <c r="RTV145" s="343"/>
      <c r="RTW145" s="343"/>
      <c r="RTX145" s="343"/>
      <c r="RTY145" s="343"/>
      <c r="RTZ145" s="343"/>
      <c r="RUA145" s="343"/>
      <c r="RUB145" s="343"/>
      <c r="RUC145" s="343"/>
      <c r="RUD145" s="343"/>
      <c r="RUE145" s="343"/>
      <c r="RUF145" s="343"/>
      <c r="RUG145" s="343"/>
      <c r="RUH145" s="343"/>
      <c r="RUI145" s="343"/>
      <c r="RUJ145" s="343"/>
      <c r="RUK145" s="343"/>
      <c r="RUL145" s="343"/>
      <c r="RUM145" s="343"/>
      <c r="RUN145" s="343"/>
      <c r="RUO145" s="343"/>
      <c r="RUP145" s="343"/>
      <c r="RUQ145" s="343"/>
      <c r="RUR145" s="343"/>
      <c r="RUS145" s="343"/>
      <c r="RUT145" s="343"/>
      <c r="RUU145" s="343"/>
      <c r="RUV145" s="343"/>
      <c r="RUW145" s="343"/>
      <c r="RUX145" s="343"/>
      <c r="RUY145" s="343"/>
      <c r="RUZ145" s="343"/>
      <c r="RVA145" s="343"/>
      <c r="RVB145" s="343"/>
      <c r="RVC145" s="343"/>
      <c r="RVD145" s="343"/>
      <c r="RVE145" s="343"/>
      <c r="RVF145" s="343"/>
      <c r="RVG145" s="343"/>
      <c r="RVH145" s="343"/>
      <c r="RVI145" s="343"/>
      <c r="RVJ145" s="343"/>
      <c r="RVK145" s="343"/>
      <c r="RVL145" s="343"/>
      <c r="RVM145" s="343"/>
      <c r="RVN145" s="343"/>
      <c r="RVO145" s="343"/>
      <c r="RVP145" s="343"/>
      <c r="RVQ145" s="343"/>
      <c r="RVR145" s="343"/>
      <c r="RVS145" s="343"/>
      <c r="RVT145" s="343"/>
      <c r="RVU145" s="343"/>
      <c r="RVV145" s="343"/>
      <c r="RVW145" s="343"/>
      <c r="RVX145" s="343"/>
      <c r="RVY145" s="343"/>
      <c r="RVZ145" s="343"/>
      <c r="RWA145" s="343"/>
      <c r="RWB145" s="343"/>
      <c r="RWC145" s="343"/>
      <c r="RWD145" s="343"/>
      <c r="RWE145" s="343"/>
      <c r="RWF145" s="343"/>
      <c r="RWG145" s="343"/>
      <c r="RWH145" s="343"/>
      <c r="RWI145" s="343"/>
      <c r="RWJ145" s="343"/>
      <c r="RWK145" s="343"/>
      <c r="RWL145" s="343"/>
      <c r="RWM145" s="343"/>
      <c r="RWN145" s="343"/>
      <c r="RWO145" s="343"/>
      <c r="RWP145" s="343"/>
      <c r="RWQ145" s="343"/>
      <c r="RWR145" s="343"/>
      <c r="RWS145" s="343"/>
      <c r="RWT145" s="343"/>
      <c r="RWU145" s="343"/>
      <c r="RWV145" s="343"/>
      <c r="RWW145" s="343"/>
      <c r="RWX145" s="343"/>
      <c r="RWY145" s="343"/>
      <c r="RWZ145" s="343"/>
      <c r="RXA145" s="343"/>
      <c r="RXB145" s="343"/>
      <c r="RXC145" s="343"/>
      <c r="RXD145" s="343"/>
      <c r="RXE145" s="343"/>
      <c r="RXF145" s="343"/>
      <c r="RXG145" s="343"/>
      <c r="RXH145" s="343"/>
      <c r="RXI145" s="343"/>
      <c r="RXJ145" s="343"/>
      <c r="RXK145" s="343"/>
      <c r="RXL145" s="343"/>
      <c r="RXM145" s="343"/>
      <c r="RXN145" s="343"/>
      <c r="RXO145" s="343"/>
      <c r="RXP145" s="343"/>
      <c r="RXQ145" s="343"/>
      <c r="RXR145" s="343"/>
      <c r="RXS145" s="343"/>
      <c r="RXT145" s="343"/>
      <c r="RXU145" s="343"/>
      <c r="RXV145" s="343"/>
      <c r="RXW145" s="343"/>
      <c r="RXX145" s="343"/>
      <c r="RXY145" s="343"/>
      <c r="RXZ145" s="343"/>
      <c r="RYA145" s="343"/>
      <c r="RYB145" s="343"/>
      <c r="RYC145" s="343"/>
      <c r="RYD145" s="343"/>
      <c r="RYE145" s="343"/>
      <c r="RYF145" s="343"/>
      <c r="RYG145" s="343"/>
      <c r="RYH145" s="343"/>
      <c r="RYI145" s="343"/>
      <c r="RYJ145" s="343"/>
      <c r="RYK145" s="343"/>
      <c r="RYL145" s="343"/>
      <c r="RYM145" s="343"/>
      <c r="RYN145" s="343"/>
      <c r="RYO145" s="343"/>
      <c r="RYP145" s="343"/>
      <c r="RYQ145" s="343"/>
      <c r="RYR145" s="343"/>
      <c r="RYS145" s="343"/>
      <c r="RYT145" s="343"/>
      <c r="RYU145" s="343"/>
      <c r="RYV145" s="343"/>
      <c r="RYW145" s="343"/>
      <c r="RYX145" s="343"/>
      <c r="RYY145" s="343"/>
      <c r="RYZ145" s="343"/>
      <c r="RZA145" s="343"/>
      <c r="RZB145" s="343"/>
      <c r="RZC145" s="343"/>
      <c r="RZD145" s="343"/>
      <c r="RZE145" s="343"/>
      <c r="RZF145" s="343"/>
      <c r="RZG145" s="343"/>
      <c r="RZH145" s="343"/>
      <c r="RZI145" s="343"/>
      <c r="RZJ145" s="343"/>
      <c r="RZK145" s="343"/>
      <c r="RZL145" s="343"/>
      <c r="RZM145" s="343"/>
      <c r="RZN145" s="343"/>
      <c r="RZO145" s="343"/>
      <c r="RZP145" s="343"/>
      <c r="RZQ145" s="343"/>
      <c r="RZR145" s="343"/>
      <c r="RZS145" s="343"/>
      <c r="RZT145" s="343"/>
      <c r="RZU145" s="343"/>
      <c r="RZV145" s="343"/>
      <c r="RZW145" s="343"/>
      <c r="RZX145" s="343"/>
      <c r="RZY145" s="343"/>
      <c r="RZZ145" s="343"/>
      <c r="SAA145" s="343"/>
      <c r="SAB145" s="343"/>
      <c r="SAC145" s="343"/>
      <c r="SAD145" s="343"/>
      <c r="SAE145" s="343"/>
      <c r="SAF145" s="343"/>
      <c r="SAG145" s="343"/>
      <c r="SAH145" s="343"/>
      <c r="SAI145" s="343"/>
      <c r="SAJ145" s="343"/>
      <c r="SAK145" s="343"/>
      <c r="SAL145" s="343"/>
      <c r="SAM145" s="343"/>
      <c r="SAN145" s="343"/>
      <c r="SAO145" s="343"/>
      <c r="SAP145" s="343"/>
      <c r="SAQ145" s="343"/>
      <c r="SAR145" s="343"/>
      <c r="SAS145" s="343"/>
      <c r="SAT145" s="343"/>
      <c r="SAU145" s="343"/>
      <c r="SAV145" s="343"/>
      <c r="SAW145" s="343"/>
      <c r="SAX145" s="343"/>
      <c r="SAY145" s="343"/>
      <c r="SAZ145" s="343"/>
      <c r="SBA145" s="343"/>
      <c r="SBB145" s="343"/>
      <c r="SBC145" s="343"/>
      <c r="SBD145" s="343"/>
      <c r="SBE145" s="343"/>
      <c r="SBF145" s="343"/>
      <c r="SBG145" s="343"/>
      <c r="SBH145" s="343"/>
      <c r="SBI145" s="343"/>
      <c r="SBJ145" s="343"/>
      <c r="SBK145" s="343"/>
      <c r="SBL145" s="343"/>
      <c r="SBM145" s="343"/>
      <c r="SBN145" s="343"/>
      <c r="SBO145" s="343"/>
      <c r="SBP145" s="343"/>
      <c r="SBQ145" s="343"/>
      <c r="SBR145" s="343"/>
      <c r="SBS145" s="343"/>
      <c r="SBT145" s="343"/>
      <c r="SBU145" s="343"/>
      <c r="SBV145" s="343"/>
      <c r="SBW145" s="343"/>
      <c r="SBX145" s="343"/>
      <c r="SBY145" s="343"/>
      <c r="SBZ145" s="343"/>
      <c r="SCA145" s="343"/>
      <c r="SCB145" s="343"/>
      <c r="SCC145" s="343"/>
      <c r="SCD145" s="343"/>
      <c r="SCE145" s="343"/>
      <c r="SCF145" s="343"/>
      <c r="SCG145" s="343"/>
      <c r="SCH145" s="343"/>
      <c r="SCI145" s="343"/>
      <c r="SCJ145" s="343"/>
      <c r="SCK145" s="343"/>
      <c r="SCL145" s="343"/>
      <c r="SCM145" s="343"/>
      <c r="SCN145" s="343"/>
      <c r="SCO145" s="343"/>
      <c r="SCP145" s="343"/>
      <c r="SCQ145" s="343"/>
      <c r="SCR145" s="343"/>
      <c r="SCS145" s="343"/>
      <c r="SCT145" s="343"/>
      <c r="SCU145" s="343"/>
      <c r="SCV145" s="343"/>
      <c r="SCW145" s="343"/>
      <c r="SCX145" s="343"/>
      <c r="SCY145" s="343"/>
      <c r="SCZ145" s="343"/>
      <c r="SDA145" s="343"/>
      <c r="SDB145" s="343"/>
      <c r="SDC145" s="343"/>
      <c r="SDD145" s="343"/>
      <c r="SDE145" s="343"/>
      <c r="SDF145" s="343"/>
      <c r="SDG145" s="343"/>
      <c r="SDH145" s="343"/>
      <c r="SDI145" s="343"/>
      <c r="SDJ145" s="343"/>
      <c r="SDK145" s="343"/>
      <c r="SDL145" s="343"/>
      <c r="SDM145" s="343"/>
      <c r="SDN145" s="343"/>
      <c r="SDO145" s="343"/>
      <c r="SDP145" s="343"/>
      <c r="SDQ145" s="343"/>
      <c r="SDR145" s="343"/>
      <c r="SDS145" s="343"/>
      <c r="SDT145" s="343"/>
      <c r="SDU145" s="343"/>
      <c r="SDV145" s="343"/>
      <c r="SDW145" s="343"/>
      <c r="SDX145" s="343"/>
      <c r="SDY145" s="343"/>
      <c r="SDZ145" s="343"/>
      <c r="SEA145" s="343"/>
      <c r="SEB145" s="343"/>
      <c r="SEC145" s="343"/>
      <c r="SED145" s="343"/>
      <c r="SEE145" s="343"/>
      <c r="SEF145" s="343"/>
      <c r="SEG145" s="343"/>
      <c r="SEH145" s="343"/>
      <c r="SEI145" s="343"/>
      <c r="SEJ145" s="343"/>
      <c r="SEK145" s="343"/>
      <c r="SEL145" s="343"/>
      <c r="SEM145" s="343"/>
      <c r="SEN145" s="343"/>
      <c r="SEO145" s="343"/>
      <c r="SEP145" s="343"/>
      <c r="SEQ145" s="343"/>
      <c r="SER145" s="343"/>
      <c r="SES145" s="343"/>
      <c r="SET145" s="343"/>
      <c r="SEU145" s="343"/>
      <c r="SEV145" s="343"/>
      <c r="SEW145" s="343"/>
      <c r="SEX145" s="343"/>
      <c r="SEY145" s="343"/>
      <c r="SEZ145" s="343"/>
      <c r="SFA145" s="343"/>
      <c r="SFB145" s="343"/>
      <c r="SFC145" s="343"/>
      <c r="SFD145" s="343"/>
      <c r="SFE145" s="343"/>
      <c r="SFF145" s="343"/>
      <c r="SFG145" s="343"/>
      <c r="SFH145" s="343"/>
      <c r="SFI145" s="343"/>
      <c r="SFJ145" s="343"/>
      <c r="SFK145" s="343"/>
      <c r="SFL145" s="343"/>
      <c r="SFM145" s="343"/>
      <c r="SFN145" s="343"/>
      <c r="SFO145" s="343"/>
      <c r="SFP145" s="343"/>
      <c r="SFQ145" s="343"/>
      <c r="SFR145" s="343"/>
      <c r="SFS145" s="343"/>
      <c r="SFT145" s="343"/>
      <c r="SFU145" s="343"/>
      <c r="SFV145" s="343"/>
      <c r="SFW145" s="343"/>
      <c r="SFX145" s="343"/>
      <c r="SFY145" s="343"/>
      <c r="SFZ145" s="343"/>
      <c r="SGA145" s="343"/>
      <c r="SGB145" s="343"/>
      <c r="SGC145" s="343"/>
      <c r="SGD145" s="343"/>
      <c r="SGE145" s="343"/>
      <c r="SGF145" s="343"/>
      <c r="SGG145" s="343"/>
      <c r="SGH145" s="343"/>
      <c r="SGI145" s="343"/>
      <c r="SGJ145" s="343"/>
      <c r="SGK145" s="343"/>
      <c r="SGL145" s="343"/>
      <c r="SGM145" s="343"/>
      <c r="SGN145" s="343"/>
      <c r="SGO145" s="343"/>
      <c r="SGP145" s="343"/>
      <c r="SGQ145" s="343"/>
      <c r="SGR145" s="343"/>
      <c r="SGS145" s="343"/>
      <c r="SGT145" s="343"/>
      <c r="SGU145" s="343"/>
      <c r="SGV145" s="343"/>
      <c r="SGW145" s="343"/>
      <c r="SGX145" s="343"/>
      <c r="SGY145" s="343"/>
      <c r="SGZ145" s="343"/>
      <c r="SHA145" s="343"/>
      <c r="SHB145" s="343"/>
      <c r="SHC145" s="343"/>
      <c r="SHD145" s="343"/>
      <c r="SHE145" s="343"/>
      <c r="SHF145" s="343"/>
      <c r="SHG145" s="343"/>
      <c r="SHH145" s="343"/>
      <c r="SHI145" s="343"/>
      <c r="SHJ145" s="343"/>
      <c r="SHK145" s="343"/>
      <c r="SHL145" s="343"/>
      <c r="SHM145" s="343"/>
      <c r="SHN145" s="343"/>
      <c r="SHO145" s="343"/>
      <c r="SHP145" s="343"/>
      <c r="SHQ145" s="343"/>
      <c r="SHR145" s="343"/>
      <c r="SHS145" s="343"/>
      <c r="SHT145" s="343"/>
      <c r="SHU145" s="343"/>
      <c r="SHV145" s="343"/>
      <c r="SHW145" s="343"/>
      <c r="SHX145" s="343"/>
      <c r="SHY145" s="343"/>
      <c r="SHZ145" s="343"/>
      <c r="SIA145" s="343"/>
      <c r="SIB145" s="343"/>
      <c r="SIC145" s="343"/>
      <c r="SID145" s="343"/>
      <c r="SIE145" s="343"/>
      <c r="SIF145" s="343"/>
      <c r="SIG145" s="343"/>
      <c r="SIH145" s="343"/>
      <c r="SII145" s="343"/>
      <c r="SIJ145" s="343"/>
      <c r="SIK145" s="343"/>
      <c r="SIL145" s="343"/>
      <c r="SIM145" s="343"/>
      <c r="SIN145" s="343"/>
      <c r="SIO145" s="343"/>
      <c r="SIP145" s="343"/>
      <c r="SIQ145" s="343"/>
      <c r="SIR145" s="343"/>
      <c r="SIS145" s="343"/>
      <c r="SIT145" s="343"/>
      <c r="SIU145" s="343"/>
      <c r="SIV145" s="343"/>
      <c r="SIW145" s="343"/>
      <c r="SIX145" s="343"/>
      <c r="SIY145" s="343"/>
      <c r="SIZ145" s="343"/>
      <c r="SJA145" s="343"/>
      <c r="SJB145" s="343"/>
      <c r="SJC145" s="343"/>
      <c r="SJD145" s="343"/>
      <c r="SJE145" s="343"/>
      <c r="SJF145" s="343"/>
      <c r="SJG145" s="343"/>
      <c r="SJH145" s="343"/>
      <c r="SJI145" s="343"/>
      <c r="SJJ145" s="343"/>
      <c r="SJK145" s="343"/>
      <c r="SJL145" s="343"/>
      <c r="SJM145" s="343"/>
      <c r="SJN145" s="343"/>
      <c r="SJO145" s="343"/>
      <c r="SJP145" s="343"/>
      <c r="SJQ145" s="343"/>
      <c r="SJR145" s="343"/>
      <c r="SJS145" s="343"/>
      <c r="SJT145" s="343"/>
      <c r="SJU145" s="343"/>
      <c r="SJV145" s="343"/>
      <c r="SJW145" s="343"/>
      <c r="SJX145" s="343"/>
      <c r="SJY145" s="343"/>
      <c r="SJZ145" s="343"/>
      <c r="SKA145" s="343"/>
      <c r="SKB145" s="343"/>
      <c r="SKC145" s="343"/>
      <c r="SKD145" s="343"/>
      <c r="SKE145" s="343"/>
      <c r="SKF145" s="343"/>
      <c r="SKG145" s="343"/>
      <c r="SKH145" s="343"/>
      <c r="SKI145" s="343"/>
      <c r="SKJ145" s="343"/>
      <c r="SKK145" s="343"/>
      <c r="SKL145" s="343"/>
      <c r="SKM145" s="343"/>
      <c r="SKN145" s="343"/>
      <c r="SKO145" s="343"/>
      <c r="SKP145" s="343"/>
      <c r="SKQ145" s="343"/>
      <c r="SKR145" s="343"/>
      <c r="SKS145" s="343"/>
      <c r="SKT145" s="343"/>
      <c r="SKU145" s="343"/>
      <c r="SKV145" s="343"/>
      <c r="SKW145" s="343"/>
      <c r="SKX145" s="343"/>
      <c r="SKY145" s="343"/>
      <c r="SKZ145" s="343"/>
      <c r="SLA145" s="343"/>
      <c r="SLB145" s="343"/>
      <c r="SLC145" s="343"/>
      <c r="SLD145" s="343"/>
      <c r="SLE145" s="343"/>
      <c r="SLF145" s="343"/>
      <c r="SLG145" s="343"/>
      <c r="SLH145" s="343"/>
      <c r="SLI145" s="343"/>
      <c r="SLJ145" s="343"/>
      <c r="SLK145" s="343"/>
      <c r="SLL145" s="343"/>
      <c r="SLM145" s="343"/>
      <c r="SLN145" s="343"/>
      <c r="SLO145" s="343"/>
      <c r="SLP145" s="343"/>
      <c r="SLQ145" s="343"/>
      <c r="SLR145" s="343"/>
      <c r="SLS145" s="343"/>
      <c r="SLT145" s="343"/>
      <c r="SLU145" s="343"/>
      <c r="SLV145" s="343"/>
      <c r="SLW145" s="343"/>
      <c r="SLX145" s="343"/>
      <c r="SLY145" s="343"/>
      <c r="SLZ145" s="343"/>
      <c r="SMA145" s="343"/>
      <c r="SMB145" s="343"/>
      <c r="SMC145" s="343"/>
      <c r="SMD145" s="343"/>
      <c r="SME145" s="343"/>
      <c r="SMF145" s="343"/>
      <c r="SMG145" s="343"/>
      <c r="SMH145" s="343"/>
      <c r="SMI145" s="343"/>
      <c r="SMJ145" s="343"/>
      <c r="SMK145" s="343"/>
      <c r="SML145" s="343"/>
      <c r="SMM145" s="343"/>
      <c r="SMN145" s="343"/>
      <c r="SMO145" s="343"/>
      <c r="SMP145" s="343"/>
      <c r="SMQ145" s="343"/>
      <c r="SMR145" s="343"/>
      <c r="SMS145" s="343"/>
      <c r="SMT145" s="343"/>
      <c r="SMU145" s="343"/>
      <c r="SMV145" s="343"/>
      <c r="SMW145" s="343"/>
      <c r="SMX145" s="343"/>
      <c r="SMY145" s="343"/>
      <c r="SMZ145" s="343"/>
      <c r="SNA145" s="343"/>
      <c r="SNB145" s="343"/>
      <c r="SNC145" s="343"/>
      <c r="SND145" s="343"/>
      <c r="SNE145" s="343"/>
      <c r="SNF145" s="343"/>
      <c r="SNG145" s="343"/>
      <c r="SNH145" s="343"/>
      <c r="SNI145" s="343"/>
      <c r="SNJ145" s="343"/>
      <c r="SNK145" s="343"/>
      <c r="SNL145" s="343"/>
      <c r="SNM145" s="343"/>
      <c r="SNN145" s="343"/>
      <c r="SNO145" s="343"/>
      <c r="SNP145" s="343"/>
      <c r="SNQ145" s="343"/>
      <c r="SNR145" s="343"/>
      <c r="SNS145" s="343"/>
      <c r="SNT145" s="343"/>
      <c r="SNU145" s="343"/>
      <c r="SNV145" s="343"/>
      <c r="SNW145" s="343"/>
      <c r="SNX145" s="343"/>
      <c r="SNY145" s="343"/>
      <c r="SNZ145" s="343"/>
      <c r="SOA145" s="343"/>
      <c r="SOB145" s="343"/>
      <c r="SOC145" s="343"/>
      <c r="SOD145" s="343"/>
      <c r="SOE145" s="343"/>
      <c r="SOF145" s="343"/>
      <c r="SOG145" s="343"/>
      <c r="SOH145" s="343"/>
      <c r="SOI145" s="343"/>
      <c r="SOJ145" s="343"/>
      <c r="SOK145" s="343"/>
      <c r="SOL145" s="343"/>
      <c r="SOM145" s="343"/>
      <c r="SON145" s="343"/>
      <c r="SOO145" s="343"/>
      <c r="SOP145" s="343"/>
      <c r="SOQ145" s="343"/>
      <c r="SOR145" s="343"/>
      <c r="SOS145" s="343"/>
      <c r="SOT145" s="343"/>
      <c r="SOU145" s="343"/>
      <c r="SOV145" s="343"/>
      <c r="SOW145" s="343"/>
      <c r="SOX145" s="343"/>
      <c r="SOY145" s="343"/>
      <c r="SOZ145" s="343"/>
      <c r="SPA145" s="343"/>
      <c r="SPB145" s="343"/>
      <c r="SPC145" s="343"/>
      <c r="SPD145" s="343"/>
      <c r="SPE145" s="343"/>
      <c r="SPF145" s="343"/>
      <c r="SPG145" s="343"/>
      <c r="SPH145" s="343"/>
      <c r="SPI145" s="343"/>
      <c r="SPJ145" s="343"/>
      <c r="SPK145" s="343"/>
      <c r="SPL145" s="343"/>
      <c r="SPM145" s="343"/>
      <c r="SPN145" s="343"/>
      <c r="SPO145" s="343"/>
      <c r="SPP145" s="343"/>
      <c r="SPQ145" s="343"/>
      <c r="SPR145" s="343"/>
      <c r="SPS145" s="343"/>
      <c r="SPT145" s="343"/>
      <c r="SPU145" s="343"/>
      <c r="SPV145" s="343"/>
      <c r="SPW145" s="343"/>
      <c r="SPX145" s="343"/>
      <c r="SPY145" s="343"/>
      <c r="SPZ145" s="343"/>
      <c r="SQA145" s="343"/>
      <c r="SQB145" s="343"/>
      <c r="SQC145" s="343"/>
      <c r="SQD145" s="343"/>
      <c r="SQE145" s="343"/>
      <c r="SQF145" s="343"/>
      <c r="SQG145" s="343"/>
      <c r="SQH145" s="343"/>
      <c r="SQI145" s="343"/>
      <c r="SQJ145" s="343"/>
      <c r="SQK145" s="343"/>
      <c r="SQL145" s="343"/>
      <c r="SQM145" s="343"/>
      <c r="SQN145" s="343"/>
      <c r="SQO145" s="343"/>
      <c r="SQP145" s="343"/>
      <c r="SQQ145" s="343"/>
      <c r="SQR145" s="343"/>
      <c r="SQS145" s="343"/>
      <c r="SQT145" s="343"/>
      <c r="SQU145" s="343"/>
      <c r="SQV145" s="343"/>
      <c r="SQW145" s="343"/>
      <c r="SQX145" s="343"/>
      <c r="SQY145" s="343"/>
      <c r="SQZ145" s="343"/>
      <c r="SRA145" s="343"/>
      <c r="SRB145" s="343"/>
      <c r="SRC145" s="343"/>
      <c r="SRD145" s="343"/>
      <c r="SRE145" s="343"/>
      <c r="SRF145" s="343"/>
      <c r="SRG145" s="343"/>
      <c r="SRH145" s="343"/>
      <c r="SRI145" s="343"/>
      <c r="SRJ145" s="343"/>
      <c r="SRK145" s="343"/>
      <c r="SRL145" s="343"/>
      <c r="SRM145" s="343"/>
      <c r="SRN145" s="343"/>
      <c r="SRO145" s="343"/>
      <c r="SRP145" s="343"/>
      <c r="SRQ145" s="343"/>
      <c r="SRR145" s="343"/>
      <c r="SRS145" s="343"/>
      <c r="SRT145" s="343"/>
      <c r="SRU145" s="343"/>
      <c r="SRV145" s="343"/>
      <c r="SRW145" s="343"/>
      <c r="SRX145" s="343"/>
      <c r="SRY145" s="343"/>
      <c r="SRZ145" s="343"/>
      <c r="SSA145" s="343"/>
      <c r="SSB145" s="343"/>
      <c r="SSC145" s="343"/>
      <c r="SSD145" s="343"/>
      <c r="SSE145" s="343"/>
      <c r="SSF145" s="343"/>
      <c r="SSG145" s="343"/>
      <c r="SSH145" s="343"/>
      <c r="SSI145" s="343"/>
      <c r="SSJ145" s="343"/>
      <c r="SSK145" s="343"/>
      <c r="SSL145" s="343"/>
      <c r="SSM145" s="343"/>
      <c r="SSN145" s="343"/>
      <c r="SSO145" s="343"/>
      <c r="SSP145" s="343"/>
      <c r="SSQ145" s="343"/>
      <c r="SSR145" s="343"/>
      <c r="SSS145" s="343"/>
      <c r="SST145" s="343"/>
      <c r="SSU145" s="343"/>
      <c r="SSV145" s="343"/>
      <c r="SSW145" s="343"/>
      <c r="SSX145" s="343"/>
      <c r="SSY145" s="343"/>
      <c r="SSZ145" s="343"/>
      <c r="STA145" s="343"/>
      <c r="STB145" s="343"/>
      <c r="STC145" s="343"/>
      <c r="STD145" s="343"/>
      <c r="STE145" s="343"/>
      <c r="STF145" s="343"/>
      <c r="STG145" s="343"/>
      <c r="STH145" s="343"/>
      <c r="STI145" s="343"/>
      <c r="STJ145" s="343"/>
      <c r="STK145" s="343"/>
      <c r="STL145" s="343"/>
      <c r="STM145" s="343"/>
      <c r="STN145" s="343"/>
      <c r="STO145" s="343"/>
      <c r="STP145" s="343"/>
      <c r="STQ145" s="343"/>
      <c r="STR145" s="343"/>
      <c r="STS145" s="343"/>
      <c r="STT145" s="343"/>
      <c r="STU145" s="343"/>
      <c r="STV145" s="343"/>
      <c r="STW145" s="343"/>
      <c r="STX145" s="343"/>
      <c r="STY145" s="343"/>
      <c r="STZ145" s="343"/>
      <c r="SUA145" s="343"/>
      <c r="SUB145" s="343"/>
      <c r="SUC145" s="343"/>
      <c r="SUD145" s="343"/>
      <c r="SUE145" s="343"/>
      <c r="SUF145" s="343"/>
      <c r="SUG145" s="343"/>
      <c r="SUH145" s="343"/>
      <c r="SUI145" s="343"/>
      <c r="SUJ145" s="343"/>
      <c r="SUK145" s="343"/>
      <c r="SUL145" s="343"/>
      <c r="SUM145" s="343"/>
      <c r="SUN145" s="343"/>
      <c r="SUO145" s="343"/>
      <c r="SUP145" s="343"/>
      <c r="SUQ145" s="343"/>
      <c r="SUR145" s="343"/>
      <c r="SUS145" s="343"/>
      <c r="SUT145" s="343"/>
      <c r="SUU145" s="343"/>
      <c r="SUV145" s="343"/>
      <c r="SUW145" s="343"/>
      <c r="SUX145" s="343"/>
      <c r="SUY145" s="343"/>
      <c r="SUZ145" s="343"/>
      <c r="SVA145" s="343"/>
      <c r="SVB145" s="343"/>
      <c r="SVC145" s="343"/>
      <c r="SVD145" s="343"/>
      <c r="SVE145" s="343"/>
      <c r="SVF145" s="343"/>
      <c r="SVG145" s="343"/>
      <c r="SVH145" s="343"/>
      <c r="SVI145" s="343"/>
      <c r="SVJ145" s="343"/>
      <c r="SVK145" s="343"/>
      <c r="SVL145" s="343"/>
      <c r="SVM145" s="343"/>
      <c r="SVN145" s="343"/>
      <c r="SVO145" s="343"/>
      <c r="SVP145" s="343"/>
      <c r="SVQ145" s="343"/>
      <c r="SVR145" s="343"/>
      <c r="SVS145" s="343"/>
      <c r="SVT145" s="343"/>
      <c r="SVU145" s="343"/>
      <c r="SVV145" s="343"/>
      <c r="SVW145" s="343"/>
      <c r="SVX145" s="343"/>
      <c r="SVY145" s="343"/>
      <c r="SVZ145" s="343"/>
      <c r="SWA145" s="343"/>
      <c r="SWB145" s="343"/>
      <c r="SWC145" s="343"/>
      <c r="SWD145" s="343"/>
      <c r="SWE145" s="343"/>
      <c r="SWF145" s="343"/>
      <c r="SWG145" s="343"/>
      <c r="SWH145" s="343"/>
      <c r="SWI145" s="343"/>
      <c r="SWJ145" s="343"/>
      <c r="SWK145" s="343"/>
      <c r="SWL145" s="343"/>
      <c r="SWM145" s="343"/>
      <c r="SWN145" s="343"/>
      <c r="SWO145" s="343"/>
      <c r="SWP145" s="343"/>
      <c r="SWQ145" s="343"/>
      <c r="SWR145" s="343"/>
      <c r="SWS145" s="343"/>
      <c r="SWT145" s="343"/>
      <c r="SWU145" s="343"/>
      <c r="SWV145" s="343"/>
      <c r="SWW145" s="343"/>
      <c r="SWX145" s="343"/>
      <c r="SWY145" s="343"/>
      <c r="SWZ145" s="343"/>
      <c r="SXA145" s="343"/>
      <c r="SXB145" s="343"/>
      <c r="SXC145" s="343"/>
      <c r="SXD145" s="343"/>
      <c r="SXE145" s="343"/>
      <c r="SXF145" s="343"/>
      <c r="SXG145" s="343"/>
      <c r="SXH145" s="343"/>
      <c r="SXI145" s="343"/>
      <c r="SXJ145" s="343"/>
      <c r="SXK145" s="343"/>
      <c r="SXL145" s="343"/>
      <c r="SXM145" s="343"/>
      <c r="SXN145" s="343"/>
      <c r="SXO145" s="343"/>
      <c r="SXP145" s="343"/>
      <c r="SXQ145" s="343"/>
      <c r="SXR145" s="343"/>
      <c r="SXS145" s="343"/>
      <c r="SXT145" s="343"/>
      <c r="SXU145" s="343"/>
      <c r="SXV145" s="343"/>
      <c r="SXW145" s="343"/>
      <c r="SXX145" s="343"/>
      <c r="SXY145" s="343"/>
      <c r="SXZ145" s="343"/>
      <c r="SYA145" s="343"/>
      <c r="SYB145" s="343"/>
      <c r="SYC145" s="343"/>
      <c r="SYD145" s="343"/>
      <c r="SYE145" s="343"/>
      <c r="SYF145" s="343"/>
      <c r="SYG145" s="343"/>
      <c r="SYH145" s="343"/>
      <c r="SYI145" s="343"/>
      <c r="SYJ145" s="343"/>
      <c r="SYK145" s="343"/>
      <c r="SYL145" s="343"/>
      <c r="SYM145" s="343"/>
      <c r="SYN145" s="343"/>
      <c r="SYO145" s="343"/>
      <c r="SYP145" s="343"/>
      <c r="SYQ145" s="343"/>
      <c r="SYR145" s="343"/>
      <c r="SYS145" s="343"/>
      <c r="SYT145" s="343"/>
      <c r="SYU145" s="343"/>
      <c r="SYV145" s="343"/>
      <c r="SYW145" s="343"/>
      <c r="SYX145" s="343"/>
      <c r="SYY145" s="343"/>
      <c r="SYZ145" s="343"/>
      <c r="SZA145" s="343"/>
      <c r="SZB145" s="343"/>
      <c r="SZC145" s="343"/>
      <c r="SZD145" s="343"/>
      <c r="SZE145" s="343"/>
      <c r="SZF145" s="343"/>
      <c r="SZG145" s="343"/>
      <c r="SZH145" s="343"/>
      <c r="SZI145" s="343"/>
      <c r="SZJ145" s="343"/>
      <c r="SZK145" s="343"/>
      <c r="SZL145" s="343"/>
      <c r="SZM145" s="343"/>
      <c r="SZN145" s="343"/>
      <c r="SZO145" s="343"/>
      <c r="SZP145" s="343"/>
      <c r="SZQ145" s="343"/>
      <c r="SZR145" s="343"/>
      <c r="SZS145" s="343"/>
      <c r="SZT145" s="343"/>
      <c r="SZU145" s="343"/>
      <c r="SZV145" s="343"/>
      <c r="SZW145" s="343"/>
      <c r="SZX145" s="343"/>
      <c r="SZY145" s="343"/>
      <c r="SZZ145" s="343"/>
      <c r="TAA145" s="343"/>
      <c r="TAB145" s="343"/>
      <c r="TAC145" s="343"/>
      <c r="TAD145" s="343"/>
      <c r="TAE145" s="343"/>
      <c r="TAF145" s="343"/>
      <c r="TAG145" s="343"/>
      <c r="TAH145" s="343"/>
      <c r="TAI145" s="343"/>
      <c r="TAJ145" s="343"/>
      <c r="TAK145" s="343"/>
      <c r="TAL145" s="343"/>
      <c r="TAM145" s="343"/>
      <c r="TAN145" s="343"/>
      <c r="TAO145" s="343"/>
      <c r="TAP145" s="343"/>
      <c r="TAQ145" s="343"/>
      <c r="TAR145" s="343"/>
      <c r="TAS145" s="343"/>
      <c r="TAT145" s="343"/>
      <c r="TAU145" s="343"/>
      <c r="TAV145" s="343"/>
      <c r="TAW145" s="343"/>
      <c r="TAX145" s="343"/>
      <c r="TAY145" s="343"/>
      <c r="TAZ145" s="343"/>
      <c r="TBA145" s="343"/>
      <c r="TBB145" s="343"/>
      <c r="TBC145" s="343"/>
      <c r="TBD145" s="343"/>
      <c r="TBE145" s="343"/>
      <c r="TBF145" s="343"/>
      <c r="TBG145" s="343"/>
      <c r="TBH145" s="343"/>
      <c r="TBI145" s="343"/>
      <c r="TBJ145" s="343"/>
      <c r="TBK145" s="343"/>
      <c r="TBL145" s="343"/>
      <c r="TBM145" s="343"/>
      <c r="TBN145" s="343"/>
      <c r="TBO145" s="343"/>
      <c r="TBP145" s="343"/>
      <c r="TBQ145" s="343"/>
      <c r="TBR145" s="343"/>
      <c r="TBS145" s="343"/>
      <c r="TBT145" s="343"/>
      <c r="TBU145" s="343"/>
      <c r="TBV145" s="343"/>
      <c r="TBW145" s="343"/>
      <c r="TBX145" s="343"/>
      <c r="TBY145" s="343"/>
      <c r="TBZ145" s="343"/>
      <c r="TCA145" s="343"/>
      <c r="TCB145" s="343"/>
      <c r="TCC145" s="343"/>
      <c r="TCD145" s="343"/>
      <c r="TCE145" s="343"/>
      <c r="TCF145" s="343"/>
      <c r="TCG145" s="343"/>
      <c r="TCH145" s="343"/>
      <c r="TCI145" s="343"/>
      <c r="TCJ145" s="343"/>
      <c r="TCK145" s="343"/>
      <c r="TCL145" s="343"/>
      <c r="TCM145" s="343"/>
      <c r="TCN145" s="343"/>
      <c r="TCO145" s="343"/>
      <c r="TCP145" s="343"/>
      <c r="TCQ145" s="343"/>
      <c r="TCR145" s="343"/>
      <c r="TCS145" s="343"/>
      <c r="TCT145" s="343"/>
      <c r="TCU145" s="343"/>
      <c r="TCV145" s="343"/>
      <c r="TCW145" s="343"/>
      <c r="TCX145" s="343"/>
      <c r="TCY145" s="343"/>
      <c r="TCZ145" s="343"/>
      <c r="TDA145" s="343"/>
      <c r="TDB145" s="343"/>
      <c r="TDC145" s="343"/>
      <c r="TDD145" s="343"/>
      <c r="TDE145" s="343"/>
      <c r="TDF145" s="343"/>
      <c r="TDG145" s="343"/>
      <c r="TDH145" s="343"/>
      <c r="TDI145" s="343"/>
      <c r="TDJ145" s="343"/>
      <c r="TDK145" s="343"/>
      <c r="TDL145" s="343"/>
      <c r="TDM145" s="343"/>
      <c r="TDN145" s="343"/>
      <c r="TDO145" s="343"/>
      <c r="TDP145" s="343"/>
      <c r="TDQ145" s="343"/>
      <c r="TDR145" s="343"/>
      <c r="TDS145" s="343"/>
      <c r="TDT145" s="343"/>
      <c r="TDU145" s="343"/>
      <c r="TDV145" s="343"/>
      <c r="TDW145" s="343"/>
      <c r="TDX145" s="343"/>
      <c r="TDY145" s="343"/>
      <c r="TDZ145" s="343"/>
      <c r="TEA145" s="343"/>
      <c r="TEB145" s="343"/>
      <c r="TEC145" s="343"/>
      <c r="TED145" s="343"/>
      <c r="TEE145" s="343"/>
      <c r="TEF145" s="343"/>
      <c r="TEG145" s="343"/>
      <c r="TEH145" s="343"/>
      <c r="TEI145" s="343"/>
      <c r="TEJ145" s="343"/>
      <c r="TEK145" s="343"/>
      <c r="TEL145" s="343"/>
      <c r="TEM145" s="343"/>
      <c r="TEN145" s="343"/>
      <c r="TEO145" s="343"/>
      <c r="TEP145" s="343"/>
      <c r="TEQ145" s="343"/>
      <c r="TER145" s="343"/>
      <c r="TES145" s="343"/>
      <c r="TET145" s="343"/>
      <c r="TEU145" s="343"/>
      <c r="TEV145" s="343"/>
      <c r="TEW145" s="343"/>
      <c r="TEX145" s="343"/>
      <c r="TEY145" s="343"/>
      <c r="TEZ145" s="343"/>
      <c r="TFA145" s="343"/>
      <c r="TFB145" s="343"/>
      <c r="TFC145" s="343"/>
      <c r="TFD145" s="343"/>
      <c r="TFE145" s="343"/>
      <c r="TFF145" s="343"/>
      <c r="TFG145" s="343"/>
      <c r="TFH145" s="343"/>
      <c r="TFI145" s="343"/>
      <c r="TFJ145" s="343"/>
      <c r="TFK145" s="343"/>
      <c r="TFL145" s="343"/>
      <c r="TFM145" s="343"/>
      <c r="TFN145" s="343"/>
      <c r="TFO145" s="343"/>
      <c r="TFP145" s="343"/>
      <c r="TFQ145" s="343"/>
      <c r="TFR145" s="343"/>
      <c r="TFS145" s="343"/>
      <c r="TFT145" s="343"/>
      <c r="TFU145" s="343"/>
      <c r="TFV145" s="343"/>
      <c r="TFW145" s="343"/>
      <c r="TFX145" s="343"/>
      <c r="TFY145" s="343"/>
      <c r="TFZ145" s="343"/>
      <c r="TGA145" s="343"/>
      <c r="TGB145" s="343"/>
      <c r="TGC145" s="343"/>
      <c r="TGD145" s="343"/>
      <c r="TGE145" s="343"/>
      <c r="TGF145" s="343"/>
      <c r="TGG145" s="343"/>
      <c r="TGH145" s="343"/>
      <c r="TGI145" s="343"/>
      <c r="TGJ145" s="343"/>
      <c r="TGK145" s="343"/>
      <c r="TGL145" s="343"/>
      <c r="TGM145" s="343"/>
      <c r="TGN145" s="343"/>
      <c r="TGO145" s="343"/>
      <c r="TGP145" s="343"/>
      <c r="TGQ145" s="343"/>
      <c r="TGR145" s="343"/>
      <c r="TGS145" s="343"/>
      <c r="TGT145" s="343"/>
      <c r="TGU145" s="343"/>
      <c r="TGV145" s="343"/>
      <c r="TGW145" s="343"/>
      <c r="TGX145" s="343"/>
      <c r="TGY145" s="343"/>
      <c r="TGZ145" s="343"/>
      <c r="THA145" s="343"/>
      <c r="THB145" s="343"/>
      <c r="THC145" s="343"/>
      <c r="THD145" s="343"/>
      <c r="THE145" s="343"/>
      <c r="THF145" s="343"/>
      <c r="THG145" s="343"/>
      <c r="THH145" s="343"/>
      <c r="THI145" s="343"/>
      <c r="THJ145" s="343"/>
      <c r="THK145" s="343"/>
      <c r="THL145" s="343"/>
      <c r="THM145" s="343"/>
      <c r="THN145" s="343"/>
      <c r="THO145" s="343"/>
      <c r="THP145" s="343"/>
      <c r="THQ145" s="343"/>
      <c r="THR145" s="343"/>
      <c r="THS145" s="343"/>
      <c r="THT145" s="343"/>
      <c r="THU145" s="343"/>
      <c r="THV145" s="343"/>
      <c r="THW145" s="343"/>
      <c r="THX145" s="343"/>
      <c r="THY145" s="343"/>
      <c r="THZ145" s="343"/>
      <c r="TIA145" s="343"/>
      <c r="TIB145" s="343"/>
      <c r="TIC145" s="343"/>
      <c r="TID145" s="343"/>
      <c r="TIE145" s="343"/>
      <c r="TIF145" s="343"/>
      <c r="TIG145" s="343"/>
      <c r="TIH145" s="343"/>
      <c r="TII145" s="343"/>
      <c r="TIJ145" s="343"/>
      <c r="TIK145" s="343"/>
      <c r="TIL145" s="343"/>
      <c r="TIM145" s="343"/>
      <c r="TIN145" s="343"/>
      <c r="TIO145" s="343"/>
      <c r="TIP145" s="343"/>
      <c r="TIQ145" s="343"/>
      <c r="TIR145" s="343"/>
      <c r="TIS145" s="343"/>
      <c r="TIT145" s="343"/>
      <c r="TIU145" s="343"/>
      <c r="TIV145" s="343"/>
      <c r="TIW145" s="343"/>
      <c r="TIX145" s="343"/>
      <c r="TIY145" s="343"/>
      <c r="TIZ145" s="343"/>
      <c r="TJA145" s="343"/>
      <c r="TJB145" s="343"/>
      <c r="TJC145" s="343"/>
      <c r="TJD145" s="343"/>
      <c r="TJE145" s="343"/>
      <c r="TJF145" s="343"/>
      <c r="TJG145" s="343"/>
      <c r="TJH145" s="343"/>
      <c r="TJI145" s="343"/>
      <c r="TJJ145" s="343"/>
      <c r="TJK145" s="343"/>
      <c r="TJL145" s="343"/>
      <c r="TJM145" s="343"/>
      <c r="TJN145" s="343"/>
      <c r="TJO145" s="343"/>
      <c r="TJP145" s="343"/>
      <c r="TJQ145" s="343"/>
      <c r="TJR145" s="343"/>
      <c r="TJS145" s="343"/>
      <c r="TJT145" s="343"/>
      <c r="TJU145" s="343"/>
      <c r="TJV145" s="343"/>
      <c r="TJW145" s="343"/>
      <c r="TJX145" s="343"/>
      <c r="TJY145" s="343"/>
      <c r="TJZ145" s="343"/>
      <c r="TKA145" s="343"/>
      <c r="TKB145" s="343"/>
      <c r="TKC145" s="343"/>
      <c r="TKD145" s="343"/>
      <c r="TKE145" s="343"/>
      <c r="TKF145" s="343"/>
      <c r="TKG145" s="343"/>
      <c r="TKH145" s="343"/>
      <c r="TKI145" s="343"/>
      <c r="TKJ145" s="343"/>
      <c r="TKK145" s="343"/>
      <c r="TKL145" s="343"/>
      <c r="TKM145" s="343"/>
      <c r="TKN145" s="343"/>
      <c r="TKO145" s="343"/>
      <c r="TKP145" s="343"/>
      <c r="TKQ145" s="343"/>
      <c r="TKR145" s="343"/>
      <c r="TKS145" s="343"/>
      <c r="TKT145" s="343"/>
      <c r="TKU145" s="343"/>
      <c r="TKV145" s="343"/>
      <c r="TKW145" s="343"/>
      <c r="TKX145" s="343"/>
      <c r="TKY145" s="343"/>
      <c r="TKZ145" s="343"/>
      <c r="TLA145" s="343"/>
      <c r="TLB145" s="343"/>
      <c r="TLC145" s="343"/>
      <c r="TLD145" s="343"/>
      <c r="TLE145" s="343"/>
      <c r="TLF145" s="343"/>
      <c r="TLG145" s="343"/>
      <c r="TLH145" s="343"/>
      <c r="TLI145" s="343"/>
      <c r="TLJ145" s="343"/>
      <c r="TLK145" s="343"/>
      <c r="TLL145" s="343"/>
      <c r="TLM145" s="343"/>
      <c r="TLN145" s="343"/>
      <c r="TLO145" s="343"/>
      <c r="TLP145" s="343"/>
      <c r="TLQ145" s="343"/>
      <c r="TLR145" s="343"/>
      <c r="TLS145" s="343"/>
      <c r="TLT145" s="343"/>
      <c r="TLU145" s="343"/>
      <c r="TLV145" s="343"/>
      <c r="TLW145" s="343"/>
      <c r="TLX145" s="343"/>
      <c r="TLY145" s="343"/>
      <c r="TLZ145" s="343"/>
      <c r="TMA145" s="343"/>
      <c r="TMB145" s="343"/>
      <c r="TMC145" s="343"/>
      <c r="TMD145" s="343"/>
      <c r="TME145" s="343"/>
      <c r="TMF145" s="343"/>
      <c r="TMG145" s="343"/>
      <c r="TMH145" s="343"/>
      <c r="TMI145" s="343"/>
      <c r="TMJ145" s="343"/>
      <c r="TMK145" s="343"/>
      <c r="TML145" s="343"/>
      <c r="TMM145" s="343"/>
      <c r="TMN145" s="343"/>
      <c r="TMO145" s="343"/>
      <c r="TMP145" s="343"/>
      <c r="TMQ145" s="343"/>
      <c r="TMR145" s="343"/>
      <c r="TMS145" s="343"/>
      <c r="TMT145" s="343"/>
      <c r="TMU145" s="343"/>
      <c r="TMV145" s="343"/>
      <c r="TMW145" s="343"/>
      <c r="TMX145" s="343"/>
      <c r="TMY145" s="343"/>
      <c r="TMZ145" s="343"/>
      <c r="TNA145" s="343"/>
      <c r="TNB145" s="343"/>
      <c r="TNC145" s="343"/>
      <c r="TND145" s="343"/>
      <c r="TNE145" s="343"/>
      <c r="TNF145" s="343"/>
      <c r="TNG145" s="343"/>
      <c r="TNH145" s="343"/>
      <c r="TNI145" s="343"/>
      <c r="TNJ145" s="343"/>
      <c r="TNK145" s="343"/>
      <c r="TNL145" s="343"/>
      <c r="TNM145" s="343"/>
      <c r="TNN145" s="343"/>
      <c r="TNO145" s="343"/>
      <c r="TNP145" s="343"/>
      <c r="TNQ145" s="343"/>
      <c r="TNR145" s="343"/>
      <c r="TNS145" s="343"/>
      <c r="TNT145" s="343"/>
      <c r="TNU145" s="343"/>
      <c r="TNV145" s="343"/>
      <c r="TNW145" s="343"/>
      <c r="TNX145" s="343"/>
      <c r="TNY145" s="343"/>
      <c r="TNZ145" s="343"/>
      <c r="TOA145" s="343"/>
      <c r="TOB145" s="343"/>
      <c r="TOC145" s="343"/>
      <c r="TOD145" s="343"/>
      <c r="TOE145" s="343"/>
      <c r="TOF145" s="343"/>
      <c r="TOG145" s="343"/>
      <c r="TOH145" s="343"/>
      <c r="TOI145" s="343"/>
      <c r="TOJ145" s="343"/>
      <c r="TOK145" s="343"/>
      <c r="TOL145" s="343"/>
      <c r="TOM145" s="343"/>
      <c r="TON145" s="343"/>
      <c r="TOO145" s="343"/>
      <c r="TOP145" s="343"/>
      <c r="TOQ145" s="343"/>
      <c r="TOR145" s="343"/>
      <c r="TOS145" s="343"/>
      <c r="TOT145" s="343"/>
      <c r="TOU145" s="343"/>
      <c r="TOV145" s="343"/>
      <c r="TOW145" s="343"/>
      <c r="TOX145" s="343"/>
      <c r="TOY145" s="343"/>
      <c r="TOZ145" s="343"/>
      <c r="TPA145" s="343"/>
      <c r="TPB145" s="343"/>
      <c r="TPC145" s="343"/>
      <c r="TPD145" s="343"/>
      <c r="TPE145" s="343"/>
      <c r="TPF145" s="343"/>
      <c r="TPG145" s="343"/>
      <c r="TPH145" s="343"/>
      <c r="TPI145" s="343"/>
      <c r="TPJ145" s="343"/>
      <c r="TPK145" s="343"/>
      <c r="TPL145" s="343"/>
      <c r="TPM145" s="343"/>
      <c r="TPN145" s="343"/>
      <c r="TPO145" s="343"/>
      <c r="TPP145" s="343"/>
      <c r="TPQ145" s="343"/>
      <c r="TPR145" s="343"/>
      <c r="TPS145" s="343"/>
      <c r="TPT145" s="343"/>
      <c r="TPU145" s="343"/>
      <c r="TPV145" s="343"/>
      <c r="TPW145" s="343"/>
      <c r="TPX145" s="343"/>
      <c r="TPY145" s="343"/>
      <c r="TPZ145" s="343"/>
      <c r="TQA145" s="343"/>
      <c r="TQB145" s="343"/>
      <c r="TQC145" s="343"/>
      <c r="TQD145" s="343"/>
      <c r="TQE145" s="343"/>
      <c r="TQF145" s="343"/>
      <c r="TQG145" s="343"/>
      <c r="TQH145" s="343"/>
      <c r="TQI145" s="343"/>
      <c r="TQJ145" s="343"/>
      <c r="TQK145" s="343"/>
      <c r="TQL145" s="343"/>
      <c r="TQM145" s="343"/>
      <c r="TQN145" s="343"/>
      <c r="TQO145" s="343"/>
      <c r="TQP145" s="343"/>
      <c r="TQQ145" s="343"/>
      <c r="TQR145" s="343"/>
      <c r="TQS145" s="343"/>
      <c r="TQT145" s="343"/>
      <c r="TQU145" s="343"/>
      <c r="TQV145" s="343"/>
      <c r="TQW145" s="343"/>
      <c r="TQX145" s="343"/>
      <c r="TQY145" s="343"/>
      <c r="TQZ145" s="343"/>
      <c r="TRA145" s="343"/>
      <c r="TRB145" s="343"/>
      <c r="TRC145" s="343"/>
      <c r="TRD145" s="343"/>
      <c r="TRE145" s="343"/>
      <c r="TRF145" s="343"/>
      <c r="TRG145" s="343"/>
      <c r="TRH145" s="343"/>
      <c r="TRI145" s="343"/>
      <c r="TRJ145" s="343"/>
      <c r="TRK145" s="343"/>
      <c r="TRL145" s="343"/>
      <c r="TRM145" s="343"/>
      <c r="TRN145" s="343"/>
      <c r="TRO145" s="343"/>
      <c r="TRP145" s="343"/>
      <c r="TRQ145" s="343"/>
      <c r="TRR145" s="343"/>
      <c r="TRS145" s="343"/>
      <c r="TRT145" s="343"/>
      <c r="TRU145" s="343"/>
      <c r="TRV145" s="343"/>
      <c r="TRW145" s="343"/>
      <c r="TRX145" s="343"/>
      <c r="TRY145" s="343"/>
      <c r="TRZ145" s="343"/>
      <c r="TSA145" s="343"/>
      <c r="TSB145" s="343"/>
      <c r="TSC145" s="343"/>
      <c r="TSD145" s="343"/>
      <c r="TSE145" s="343"/>
      <c r="TSF145" s="343"/>
      <c r="TSG145" s="343"/>
      <c r="TSH145" s="343"/>
      <c r="TSI145" s="343"/>
      <c r="TSJ145" s="343"/>
      <c r="TSK145" s="343"/>
      <c r="TSL145" s="343"/>
      <c r="TSM145" s="343"/>
      <c r="TSN145" s="343"/>
      <c r="TSO145" s="343"/>
      <c r="TSP145" s="343"/>
      <c r="TSQ145" s="343"/>
      <c r="TSR145" s="343"/>
      <c r="TSS145" s="343"/>
      <c r="TST145" s="343"/>
      <c r="TSU145" s="343"/>
      <c r="TSV145" s="343"/>
      <c r="TSW145" s="343"/>
      <c r="TSX145" s="343"/>
      <c r="TSY145" s="343"/>
      <c r="TSZ145" s="343"/>
      <c r="TTA145" s="343"/>
      <c r="TTB145" s="343"/>
      <c r="TTC145" s="343"/>
      <c r="TTD145" s="343"/>
      <c r="TTE145" s="343"/>
      <c r="TTF145" s="343"/>
      <c r="TTG145" s="343"/>
      <c r="TTH145" s="343"/>
      <c r="TTI145" s="343"/>
      <c r="TTJ145" s="343"/>
      <c r="TTK145" s="343"/>
      <c r="TTL145" s="343"/>
      <c r="TTM145" s="343"/>
      <c r="TTN145" s="343"/>
      <c r="TTO145" s="343"/>
      <c r="TTP145" s="343"/>
      <c r="TTQ145" s="343"/>
      <c r="TTR145" s="343"/>
      <c r="TTS145" s="343"/>
      <c r="TTT145" s="343"/>
      <c r="TTU145" s="343"/>
      <c r="TTV145" s="343"/>
      <c r="TTW145" s="343"/>
      <c r="TTX145" s="343"/>
      <c r="TTY145" s="343"/>
      <c r="TTZ145" s="343"/>
      <c r="TUA145" s="343"/>
      <c r="TUB145" s="343"/>
      <c r="TUC145" s="343"/>
      <c r="TUD145" s="343"/>
      <c r="TUE145" s="343"/>
      <c r="TUF145" s="343"/>
      <c r="TUG145" s="343"/>
      <c r="TUH145" s="343"/>
      <c r="TUI145" s="343"/>
      <c r="TUJ145" s="343"/>
      <c r="TUK145" s="343"/>
      <c r="TUL145" s="343"/>
      <c r="TUM145" s="343"/>
      <c r="TUN145" s="343"/>
      <c r="TUO145" s="343"/>
      <c r="TUP145" s="343"/>
      <c r="TUQ145" s="343"/>
      <c r="TUR145" s="343"/>
      <c r="TUS145" s="343"/>
      <c r="TUT145" s="343"/>
      <c r="TUU145" s="343"/>
      <c r="TUV145" s="343"/>
      <c r="TUW145" s="343"/>
      <c r="TUX145" s="343"/>
      <c r="TUY145" s="343"/>
      <c r="TUZ145" s="343"/>
      <c r="TVA145" s="343"/>
      <c r="TVB145" s="343"/>
      <c r="TVC145" s="343"/>
      <c r="TVD145" s="343"/>
      <c r="TVE145" s="343"/>
      <c r="TVF145" s="343"/>
      <c r="TVG145" s="343"/>
      <c r="TVH145" s="343"/>
      <c r="TVI145" s="343"/>
      <c r="TVJ145" s="343"/>
      <c r="TVK145" s="343"/>
      <c r="TVL145" s="343"/>
      <c r="TVM145" s="343"/>
      <c r="TVN145" s="343"/>
      <c r="TVO145" s="343"/>
      <c r="TVP145" s="343"/>
      <c r="TVQ145" s="343"/>
      <c r="TVR145" s="343"/>
      <c r="TVS145" s="343"/>
      <c r="TVT145" s="343"/>
      <c r="TVU145" s="343"/>
      <c r="TVV145" s="343"/>
      <c r="TVW145" s="343"/>
      <c r="TVX145" s="343"/>
      <c r="TVY145" s="343"/>
      <c r="TVZ145" s="343"/>
      <c r="TWA145" s="343"/>
      <c r="TWB145" s="343"/>
      <c r="TWC145" s="343"/>
      <c r="TWD145" s="343"/>
      <c r="TWE145" s="343"/>
      <c r="TWF145" s="343"/>
      <c r="TWG145" s="343"/>
      <c r="TWH145" s="343"/>
      <c r="TWI145" s="343"/>
      <c r="TWJ145" s="343"/>
      <c r="TWK145" s="343"/>
      <c r="TWL145" s="343"/>
      <c r="TWM145" s="343"/>
      <c r="TWN145" s="343"/>
      <c r="TWO145" s="343"/>
      <c r="TWP145" s="343"/>
      <c r="TWQ145" s="343"/>
      <c r="TWR145" s="343"/>
      <c r="TWS145" s="343"/>
      <c r="TWT145" s="343"/>
      <c r="TWU145" s="343"/>
      <c r="TWV145" s="343"/>
      <c r="TWW145" s="343"/>
      <c r="TWX145" s="343"/>
      <c r="TWY145" s="343"/>
      <c r="TWZ145" s="343"/>
      <c r="TXA145" s="343"/>
      <c r="TXB145" s="343"/>
      <c r="TXC145" s="343"/>
      <c r="TXD145" s="343"/>
      <c r="TXE145" s="343"/>
      <c r="TXF145" s="343"/>
      <c r="TXG145" s="343"/>
      <c r="TXH145" s="343"/>
      <c r="TXI145" s="343"/>
      <c r="TXJ145" s="343"/>
      <c r="TXK145" s="343"/>
      <c r="TXL145" s="343"/>
      <c r="TXM145" s="343"/>
      <c r="TXN145" s="343"/>
      <c r="TXO145" s="343"/>
      <c r="TXP145" s="343"/>
      <c r="TXQ145" s="343"/>
      <c r="TXR145" s="343"/>
      <c r="TXS145" s="343"/>
      <c r="TXT145" s="343"/>
      <c r="TXU145" s="343"/>
      <c r="TXV145" s="343"/>
      <c r="TXW145" s="343"/>
      <c r="TXX145" s="343"/>
      <c r="TXY145" s="343"/>
      <c r="TXZ145" s="343"/>
      <c r="TYA145" s="343"/>
      <c r="TYB145" s="343"/>
      <c r="TYC145" s="343"/>
      <c r="TYD145" s="343"/>
      <c r="TYE145" s="343"/>
      <c r="TYF145" s="343"/>
      <c r="TYG145" s="343"/>
      <c r="TYH145" s="343"/>
      <c r="TYI145" s="343"/>
      <c r="TYJ145" s="343"/>
      <c r="TYK145" s="343"/>
      <c r="TYL145" s="343"/>
      <c r="TYM145" s="343"/>
      <c r="TYN145" s="343"/>
      <c r="TYO145" s="343"/>
      <c r="TYP145" s="343"/>
      <c r="TYQ145" s="343"/>
      <c r="TYR145" s="343"/>
      <c r="TYS145" s="343"/>
      <c r="TYT145" s="343"/>
      <c r="TYU145" s="343"/>
      <c r="TYV145" s="343"/>
      <c r="TYW145" s="343"/>
      <c r="TYX145" s="343"/>
      <c r="TYY145" s="343"/>
      <c r="TYZ145" s="343"/>
      <c r="TZA145" s="343"/>
      <c r="TZB145" s="343"/>
      <c r="TZC145" s="343"/>
      <c r="TZD145" s="343"/>
      <c r="TZE145" s="343"/>
      <c r="TZF145" s="343"/>
      <c r="TZG145" s="343"/>
      <c r="TZH145" s="343"/>
      <c r="TZI145" s="343"/>
      <c r="TZJ145" s="343"/>
      <c r="TZK145" s="343"/>
      <c r="TZL145" s="343"/>
      <c r="TZM145" s="343"/>
      <c r="TZN145" s="343"/>
      <c r="TZO145" s="343"/>
      <c r="TZP145" s="343"/>
      <c r="TZQ145" s="343"/>
      <c r="TZR145" s="343"/>
      <c r="TZS145" s="343"/>
      <c r="TZT145" s="343"/>
      <c r="TZU145" s="343"/>
      <c r="TZV145" s="343"/>
      <c r="TZW145" s="343"/>
      <c r="TZX145" s="343"/>
      <c r="TZY145" s="343"/>
      <c r="TZZ145" s="343"/>
      <c r="UAA145" s="343"/>
      <c r="UAB145" s="343"/>
      <c r="UAC145" s="343"/>
      <c r="UAD145" s="343"/>
      <c r="UAE145" s="343"/>
      <c r="UAF145" s="343"/>
      <c r="UAG145" s="343"/>
      <c r="UAH145" s="343"/>
      <c r="UAI145" s="343"/>
      <c r="UAJ145" s="343"/>
      <c r="UAK145" s="343"/>
      <c r="UAL145" s="343"/>
      <c r="UAM145" s="343"/>
      <c r="UAN145" s="343"/>
      <c r="UAO145" s="343"/>
      <c r="UAP145" s="343"/>
      <c r="UAQ145" s="343"/>
      <c r="UAR145" s="343"/>
      <c r="UAS145" s="343"/>
      <c r="UAT145" s="343"/>
      <c r="UAU145" s="343"/>
      <c r="UAV145" s="343"/>
      <c r="UAW145" s="343"/>
      <c r="UAX145" s="343"/>
      <c r="UAY145" s="343"/>
      <c r="UAZ145" s="343"/>
      <c r="UBA145" s="343"/>
      <c r="UBB145" s="343"/>
      <c r="UBC145" s="343"/>
      <c r="UBD145" s="343"/>
      <c r="UBE145" s="343"/>
      <c r="UBF145" s="343"/>
      <c r="UBG145" s="343"/>
      <c r="UBH145" s="343"/>
      <c r="UBI145" s="343"/>
      <c r="UBJ145" s="343"/>
      <c r="UBK145" s="343"/>
      <c r="UBL145" s="343"/>
      <c r="UBM145" s="343"/>
      <c r="UBN145" s="343"/>
      <c r="UBO145" s="343"/>
      <c r="UBP145" s="343"/>
      <c r="UBQ145" s="343"/>
      <c r="UBR145" s="343"/>
      <c r="UBS145" s="343"/>
      <c r="UBT145" s="343"/>
      <c r="UBU145" s="343"/>
      <c r="UBV145" s="343"/>
      <c r="UBW145" s="343"/>
      <c r="UBX145" s="343"/>
      <c r="UBY145" s="343"/>
      <c r="UBZ145" s="343"/>
      <c r="UCA145" s="343"/>
      <c r="UCB145" s="343"/>
      <c r="UCC145" s="343"/>
      <c r="UCD145" s="343"/>
      <c r="UCE145" s="343"/>
      <c r="UCF145" s="343"/>
      <c r="UCG145" s="343"/>
      <c r="UCH145" s="343"/>
      <c r="UCI145" s="343"/>
      <c r="UCJ145" s="343"/>
      <c r="UCK145" s="343"/>
      <c r="UCL145" s="343"/>
      <c r="UCM145" s="343"/>
      <c r="UCN145" s="343"/>
      <c r="UCO145" s="343"/>
      <c r="UCP145" s="343"/>
      <c r="UCQ145" s="343"/>
      <c r="UCR145" s="343"/>
      <c r="UCS145" s="343"/>
      <c r="UCT145" s="343"/>
      <c r="UCU145" s="343"/>
      <c r="UCV145" s="343"/>
      <c r="UCW145" s="343"/>
      <c r="UCX145" s="343"/>
      <c r="UCY145" s="343"/>
      <c r="UCZ145" s="343"/>
      <c r="UDA145" s="343"/>
      <c r="UDB145" s="343"/>
      <c r="UDC145" s="343"/>
      <c r="UDD145" s="343"/>
      <c r="UDE145" s="343"/>
      <c r="UDF145" s="343"/>
      <c r="UDG145" s="343"/>
      <c r="UDH145" s="343"/>
      <c r="UDI145" s="343"/>
      <c r="UDJ145" s="343"/>
      <c r="UDK145" s="343"/>
      <c r="UDL145" s="343"/>
      <c r="UDM145" s="343"/>
      <c r="UDN145" s="343"/>
      <c r="UDO145" s="343"/>
      <c r="UDP145" s="343"/>
      <c r="UDQ145" s="343"/>
      <c r="UDR145" s="343"/>
      <c r="UDS145" s="343"/>
      <c r="UDT145" s="343"/>
      <c r="UDU145" s="343"/>
      <c r="UDV145" s="343"/>
      <c r="UDW145" s="343"/>
      <c r="UDX145" s="343"/>
      <c r="UDY145" s="343"/>
      <c r="UDZ145" s="343"/>
      <c r="UEA145" s="343"/>
      <c r="UEB145" s="343"/>
      <c r="UEC145" s="343"/>
      <c r="UED145" s="343"/>
      <c r="UEE145" s="343"/>
      <c r="UEF145" s="343"/>
      <c r="UEG145" s="343"/>
      <c r="UEH145" s="343"/>
      <c r="UEI145" s="343"/>
      <c r="UEJ145" s="343"/>
      <c r="UEK145" s="343"/>
      <c r="UEL145" s="343"/>
      <c r="UEM145" s="343"/>
      <c r="UEN145" s="343"/>
      <c r="UEO145" s="343"/>
      <c r="UEP145" s="343"/>
      <c r="UEQ145" s="343"/>
      <c r="UER145" s="343"/>
      <c r="UES145" s="343"/>
      <c r="UET145" s="343"/>
      <c r="UEU145" s="343"/>
      <c r="UEV145" s="343"/>
      <c r="UEW145" s="343"/>
      <c r="UEX145" s="343"/>
      <c r="UEY145" s="343"/>
      <c r="UEZ145" s="343"/>
      <c r="UFA145" s="343"/>
      <c r="UFB145" s="343"/>
      <c r="UFC145" s="343"/>
      <c r="UFD145" s="343"/>
      <c r="UFE145" s="343"/>
      <c r="UFF145" s="343"/>
      <c r="UFG145" s="343"/>
      <c r="UFH145" s="343"/>
      <c r="UFI145" s="343"/>
      <c r="UFJ145" s="343"/>
      <c r="UFK145" s="343"/>
      <c r="UFL145" s="343"/>
      <c r="UFM145" s="343"/>
      <c r="UFN145" s="343"/>
      <c r="UFO145" s="343"/>
      <c r="UFP145" s="343"/>
      <c r="UFQ145" s="343"/>
      <c r="UFR145" s="343"/>
      <c r="UFS145" s="343"/>
      <c r="UFT145" s="343"/>
      <c r="UFU145" s="343"/>
      <c r="UFV145" s="343"/>
      <c r="UFW145" s="343"/>
      <c r="UFX145" s="343"/>
      <c r="UFY145" s="343"/>
      <c r="UFZ145" s="343"/>
      <c r="UGA145" s="343"/>
      <c r="UGB145" s="343"/>
      <c r="UGC145" s="343"/>
      <c r="UGD145" s="343"/>
      <c r="UGE145" s="343"/>
      <c r="UGF145" s="343"/>
      <c r="UGG145" s="343"/>
      <c r="UGH145" s="343"/>
      <c r="UGI145" s="343"/>
      <c r="UGJ145" s="343"/>
      <c r="UGK145" s="343"/>
      <c r="UGL145" s="343"/>
      <c r="UGM145" s="343"/>
      <c r="UGN145" s="343"/>
      <c r="UGO145" s="343"/>
      <c r="UGP145" s="343"/>
      <c r="UGQ145" s="343"/>
      <c r="UGR145" s="343"/>
      <c r="UGS145" s="343"/>
      <c r="UGT145" s="343"/>
      <c r="UGU145" s="343"/>
      <c r="UGV145" s="343"/>
      <c r="UGW145" s="343"/>
      <c r="UGX145" s="343"/>
      <c r="UGY145" s="343"/>
      <c r="UGZ145" s="343"/>
      <c r="UHA145" s="343"/>
      <c r="UHB145" s="343"/>
      <c r="UHC145" s="343"/>
      <c r="UHD145" s="343"/>
      <c r="UHE145" s="343"/>
      <c r="UHF145" s="343"/>
      <c r="UHG145" s="343"/>
      <c r="UHH145" s="343"/>
      <c r="UHI145" s="343"/>
      <c r="UHJ145" s="343"/>
      <c r="UHK145" s="343"/>
      <c r="UHL145" s="343"/>
      <c r="UHM145" s="343"/>
      <c r="UHN145" s="343"/>
      <c r="UHO145" s="343"/>
      <c r="UHP145" s="343"/>
      <c r="UHQ145" s="343"/>
      <c r="UHR145" s="343"/>
      <c r="UHS145" s="343"/>
      <c r="UHT145" s="343"/>
      <c r="UHU145" s="343"/>
      <c r="UHV145" s="343"/>
      <c r="UHW145" s="343"/>
      <c r="UHX145" s="343"/>
      <c r="UHY145" s="343"/>
      <c r="UHZ145" s="343"/>
      <c r="UIA145" s="343"/>
      <c r="UIB145" s="343"/>
      <c r="UIC145" s="343"/>
      <c r="UID145" s="343"/>
      <c r="UIE145" s="343"/>
      <c r="UIF145" s="343"/>
      <c r="UIG145" s="343"/>
      <c r="UIH145" s="343"/>
      <c r="UII145" s="343"/>
      <c r="UIJ145" s="343"/>
      <c r="UIK145" s="343"/>
      <c r="UIL145" s="343"/>
      <c r="UIM145" s="343"/>
      <c r="UIN145" s="343"/>
      <c r="UIO145" s="343"/>
      <c r="UIP145" s="343"/>
      <c r="UIQ145" s="343"/>
      <c r="UIR145" s="343"/>
      <c r="UIS145" s="343"/>
      <c r="UIT145" s="343"/>
      <c r="UIU145" s="343"/>
      <c r="UIV145" s="343"/>
      <c r="UIW145" s="343"/>
      <c r="UIX145" s="343"/>
      <c r="UIY145" s="343"/>
      <c r="UIZ145" s="343"/>
      <c r="UJA145" s="343"/>
      <c r="UJB145" s="343"/>
      <c r="UJC145" s="343"/>
      <c r="UJD145" s="343"/>
      <c r="UJE145" s="343"/>
      <c r="UJF145" s="343"/>
      <c r="UJG145" s="343"/>
      <c r="UJH145" s="343"/>
      <c r="UJI145" s="343"/>
      <c r="UJJ145" s="343"/>
      <c r="UJK145" s="343"/>
      <c r="UJL145" s="343"/>
      <c r="UJM145" s="343"/>
      <c r="UJN145" s="343"/>
      <c r="UJO145" s="343"/>
      <c r="UJP145" s="343"/>
      <c r="UJQ145" s="343"/>
      <c r="UJR145" s="343"/>
      <c r="UJS145" s="343"/>
      <c r="UJT145" s="343"/>
      <c r="UJU145" s="343"/>
      <c r="UJV145" s="343"/>
      <c r="UJW145" s="343"/>
      <c r="UJX145" s="343"/>
      <c r="UJY145" s="343"/>
      <c r="UJZ145" s="343"/>
      <c r="UKA145" s="343"/>
      <c r="UKB145" s="343"/>
      <c r="UKC145" s="343"/>
      <c r="UKD145" s="343"/>
      <c r="UKE145" s="343"/>
      <c r="UKF145" s="343"/>
      <c r="UKG145" s="343"/>
      <c r="UKH145" s="343"/>
      <c r="UKI145" s="343"/>
      <c r="UKJ145" s="343"/>
      <c r="UKK145" s="343"/>
      <c r="UKL145" s="343"/>
      <c r="UKM145" s="343"/>
      <c r="UKN145" s="343"/>
      <c r="UKO145" s="343"/>
      <c r="UKP145" s="343"/>
      <c r="UKQ145" s="343"/>
      <c r="UKR145" s="343"/>
      <c r="UKS145" s="343"/>
      <c r="UKT145" s="343"/>
      <c r="UKU145" s="343"/>
      <c r="UKV145" s="343"/>
      <c r="UKW145" s="343"/>
      <c r="UKX145" s="343"/>
      <c r="UKY145" s="343"/>
      <c r="UKZ145" s="343"/>
      <c r="ULA145" s="343"/>
      <c r="ULB145" s="343"/>
      <c r="ULC145" s="343"/>
      <c r="ULD145" s="343"/>
      <c r="ULE145" s="343"/>
      <c r="ULF145" s="343"/>
      <c r="ULG145" s="343"/>
      <c r="ULH145" s="343"/>
      <c r="ULI145" s="343"/>
      <c r="ULJ145" s="343"/>
      <c r="ULK145" s="343"/>
      <c r="ULL145" s="343"/>
      <c r="ULM145" s="343"/>
      <c r="ULN145" s="343"/>
      <c r="ULO145" s="343"/>
      <c r="ULP145" s="343"/>
      <c r="ULQ145" s="343"/>
      <c r="ULR145" s="343"/>
      <c r="ULS145" s="343"/>
      <c r="ULT145" s="343"/>
      <c r="ULU145" s="343"/>
      <c r="ULV145" s="343"/>
      <c r="ULW145" s="343"/>
      <c r="ULX145" s="343"/>
      <c r="ULY145" s="343"/>
      <c r="ULZ145" s="343"/>
      <c r="UMA145" s="343"/>
      <c r="UMB145" s="343"/>
      <c r="UMC145" s="343"/>
      <c r="UMD145" s="343"/>
      <c r="UME145" s="343"/>
      <c r="UMF145" s="343"/>
      <c r="UMG145" s="343"/>
      <c r="UMH145" s="343"/>
      <c r="UMI145" s="343"/>
      <c r="UMJ145" s="343"/>
      <c r="UMK145" s="343"/>
      <c r="UML145" s="343"/>
      <c r="UMM145" s="343"/>
      <c r="UMN145" s="343"/>
      <c r="UMO145" s="343"/>
      <c r="UMP145" s="343"/>
      <c r="UMQ145" s="343"/>
      <c r="UMR145" s="343"/>
      <c r="UMS145" s="343"/>
      <c r="UMT145" s="343"/>
      <c r="UMU145" s="343"/>
      <c r="UMV145" s="343"/>
      <c r="UMW145" s="343"/>
      <c r="UMX145" s="343"/>
      <c r="UMY145" s="343"/>
      <c r="UMZ145" s="343"/>
      <c r="UNA145" s="343"/>
      <c r="UNB145" s="343"/>
      <c r="UNC145" s="343"/>
      <c r="UND145" s="343"/>
      <c r="UNE145" s="343"/>
      <c r="UNF145" s="343"/>
      <c r="UNG145" s="343"/>
      <c r="UNH145" s="343"/>
      <c r="UNI145" s="343"/>
      <c r="UNJ145" s="343"/>
      <c r="UNK145" s="343"/>
      <c r="UNL145" s="343"/>
      <c r="UNM145" s="343"/>
      <c r="UNN145" s="343"/>
      <c r="UNO145" s="343"/>
      <c r="UNP145" s="343"/>
      <c r="UNQ145" s="343"/>
      <c r="UNR145" s="343"/>
      <c r="UNS145" s="343"/>
      <c r="UNT145" s="343"/>
      <c r="UNU145" s="343"/>
      <c r="UNV145" s="343"/>
      <c r="UNW145" s="343"/>
      <c r="UNX145" s="343"/>
      <c r="UNY145" s="343"/>
      <c r="UNZ145" s="343"/>
      <c r="UOA145" s="343"/>
      <c r="UOB145" s="343"/>
      <c r="UOC145" s="343"/>
      <c r="UOD145" s="343"/>
      <c r="UOE145" s="343"/>
      <c r="UOF145" s="343"/>
      <c r="UOG145" s="343"/>
      <c r="UOH145" s="343"/>
      <c r="UOI145" s="343"/>
      <c r="UOJ145" s="343"/>
      <c r="UOK145" s="343"/>
      <c r="UOL145" s="343"/>
      <c r="UOM145" s="343"/>
      <c r="UON145" s="343"/>
      <c r="UOO145" s="343"/>
      <c r="UOP145" s="343"/>
      <c r="UOQ145" s="343"/>
      <c r="UOR145" s="343"/>
      <c r="UOS145" s="343"/>
      <c r="UOT145" s="343"/>
      <c r="UOU145" s="343"/>
      <c r="UOV145" s="343"/>
      <c r="UOW145" s="343"/>
      <c r="UOX145" s="343"/>
      <c r="UOY145" s="343"/>
      <c r="UOZ145" s="343"/>
      <c r="UPA145" s="343"/>
      <c r="UPB145" s="343"/>
      <c r="UPC145" s="343"/>
      <c r="UPD145" s="343"/>
      <c r="UPE145" s="343"/>
      <c r="UPF145" s="343"/>
      <c r="UPG145" s="343"/>
      <c r="UPH145" s="343"/>
      <c r="UPI145" s="343"/>
      <c r="UPJ145" s="343"/>
      <c r="UPK145" s="343"/>
      <c r="UPL145" s="343"/>
      <c r="UPM145" s="343"/>
      <c r="UPN145" s="343"/>
      <c r="UPO145" s="343"/>
      <c r="UPP145" s="343"/>
      <c r="UPQ145" s="343"/>
      <c r="UPR145" s="343"/>
      <c r="UPS145" s="343"/>
      <c r="UPT145" s="343"/>
      <c r="UPU145" s="343"/>
      <c r="UPV145" s="343"/>
      <c r="UPW145" s="343"/>
      <c r="UPX145" s="343"/>
      <c r="UPY145" s="343"/>
      <c r="UPZ145" s="343"/>
      <c r="UQA145" s="343"/>
      <c r="UQB145" s="343"/>
      <c r="UQC145" s="343"/>
      <c r="UQD145" s="343"/>
      <c r="UQE145" s="343"/>
      <c r="UQF145" s="343"/>
      <c r="UQG145" s="343"/>
      <c r="UQH145" s="343"/>
      <c r="UQI145" s="343"/>
      <c r="UQJ145" s="343"/>
      <c r="UQK145" s="343"/>
      <c r="UQL145" s="343"/>
      <c r="UQM145" s="343"/>
      <c r="UQN145" s="343"/>
      <c r="UQO145" s="343"/>
      <c r="UQP145" s="343"/>
      <c r="UQQ145" s="343"/>
      <c r="UQR145" s="343"/>
      <c r="UQS145" s="343"/>
      <c r="UQT145" s="343"/>
      <c r="UQU145" s="343"/>
      <c r="UQV145" s="343"/>
      <c r="UQW145" s="343"/>
      <c r="UQX145" s="343"/>
      <c r="UQY145" s="343"/>
      <c r="UQZ145" s="343"/>
      <c r="URA145" s="343"/>
      <c r="URB145" s="343"/>
      <c r="URC145" s="343"/>
      <c r="URD145" s="343"/>
      <c r="URE145" s="343"/>
      <c r="URF145" s="343"/>
      <c r="URG145" s="343"/>
      <c r="URH145" s="343"/>
      <c r="URI145" s="343"/>
      <c r="URJ145" s="343"/>
      <c r="URK145" s="343"/>
      <c r="URL145" s="343"/>
      <c r="URM145" s="343"/>
      <c r="URN145" s="343"/>
      <c r="URO145" s="343"/>
      <c r="URP145" s="343"/>
      <c r="URQ145" s="343"/>
      <c r="URR145" s="343"/>
      <c r="URS145" s="343"/>
      <c r="URT145" s="343"/>
      <c r="URU145" s="343"/>
      <c r="URV145" s="343"/>
      <c r="URW145" s="343"/>
      <c r="URX145" s="343"/>
      <c r="URY145" s="343"/>
      <c r="URZ145" s="343"/>
      <c r="USA145" s="343"/>
      <c r="USB145" s="343"/>
      <c r="USC145" s="343"/>
      <c r="USD145" s="343"/>
      <c r="USE145" s="343"/>
      <c r="USF145" s="343"/>
      <c r="USG145" s="343"/>
      <c r="USH145" s="343"/>
      <c r="USI145" s="343"/>
      <c r="USJ145" s="343"/>
      <c r="USK145" s="343"/>
      <c r="USL145" s="343"/>
      <c r="USM145" s="343"/>
      <c r="USN145" s="343"/>
      <c r="USO145" s="343"/>
      <c r="USP145" s="343"/>
      <c r="USQ145" s="343"/>
      <c r="USR145" s="343"/>
      <c r="USS145" s="343"/>
      <c r="UST145" s="343"/>
      <c r="USU145" s="343"/>
      <c r="USV145" s="343"/>
      <c r="USW145" s="343"/>
      <c r="USX145" s="343"/>
      <c r="USY145" s="343"/>
      <c r="USZ145" s="343"/>
      <c r="UTA145" s="343"/>
      <c r="UTB145" s="343"/>
      <c r="UTC145" s="343"/>
      <c r="UTD145" s="343"/>
      <c r="UTE145" s="343"/>
      <c r="UTF145" s="343"/>
      <c r="UTG145" s="343"/>
      <c r="UTH145" s="343"/>
      <c r="UTI145" s="343"/>
      <c r="UTJ145" s="343"/>
      <c r="UTK145" s="343"/>
      <c r="UTL145" s="343"/>
      <c r="UTM145" s="343"/>
      <c r="UTN145" s="343"/>
      <c r="UTO145" s="343"/>
      <c r="UTP145" s="343"/>
      <c r="UTQ145" s="343"/>
      <c r="UTR145" s="343"/>
      <c r="UTS145" s="343"/>
      <c r="UTT145" s="343"/>
      <c r="UTU145" s="343"/>
      <c r="UTV145" s="343"/>
      <c r="UTW145" s="343"/>
      <c r="UTX145" s="343"/>
      <c r="UTY145" s="343"/>
      <c r="UTZ145" s="343"/>
      <c r="UUA145" s="343"/>
      <c r="UUB145" s="343"/>
      <c r="UUC145" s="343"/>
      <c r="UUD145" s="343"/>
      <c r="UUE145" s="343"/>
      <c r="UUF145" s="343"/>
      <c r="UUG145" s="343"/>
      <c r="UUH145" s="343"/>
      <c r="UUI145" s="343"/>
      <c r="UUJ145" s="343"/>
      <c r="UUK145" s="343"/>
      <c r="UUL145" s="343"/>
      <c r="UUM145" s="343"/>
      <c r="UUN145" s="343"/>
      <c r="UUO145" s="343"/>
      <c r="UUP145" s="343"/>
      <c r="UUQ145" s="343"/>
      <c r="UUR145" s="343"/>
      <c r="UUS145" s="343"/>
      <c r="UUT145" s="343"/>
      <c r="UUU145" s="343"/>
      <c r="UUV145" s="343"/>
      <c r="UUW145" s="343"/>
      <c r="UUX145" s="343"/>
      <c r="UUY145" s="343"/>
      <c r="UUZ145" s="343"/>
      <c r="UVA145" s="343"/>
      <c r="UVB145" s="343"/>
      <c r="UVC145" s="343"/>
      <c r="UVD145" s="343"/>
      <c r="UVE145" s="343"/>
      <c r="UVF145" s="343"/>
      <c r="UVG145" s="343"/>
      <c r="UVH145" s="343"/>
      <c r="UVI145" s="343"/>
      <c r="UVJ145" s="343"/>
      <c r="UVK145" s="343"/>
      <c r="UVL145" s="343"/>
      <c r="UVM145" s="343"/>
      <c r="UVN145" s="343"/>
      <c r="UVO145" s="343"/>
      <c r="UVP145" s="343"/>
      <c r="UVQ145" s="343"/>
      <c r="UVR145" s="343"/>
      <c r="UVS145" s="343"/>
      <c r="UVT145" s="343"/>
      <c r="UVU145" s="343"/>
      <c r="UVV145" s="343"/>
      <c r="UVW145" s="343"/>
      <c r="UVX145" s="343"/>
      <c r="UVY145" s="343"/>
      <c r="UVZ145" s="343"/>
      <c r="UWA145" s="343"/>
      <c r="UWB145" s="343"/>
      <c r="UWC145" s="343"/>
      <c r="UWD145" s="343"/>
      <c r="UWE145" s="343"/>
      <c r="UWF145" s="343"/>
      <c r="UWG145" s="343"/>
      <c r="UWH145" s="343"/>
      <c r="UWI145" s="343"/>
      <c r="UWJ145" s="343"/>
      <c r="UWK145" s="343"/>
      <c r="UWL145" s="343"/>
      <c r="UWM145" s="343"/>
      <c r="UWN145" s="343"/>
      <c r="UWO145" s="343"/>
      <c r="UWP145" s="343"/>
      <c r="UWQ145" s="343"/>
      <c r="UWR145" s="343"/>
      <c r="UWS145" s="343"/>
      <c r="UWT145" s="343"/>
      <c r="UWU145" s="343"/>
      <c r="UWV145" s="343"/>
      <c r="UWW145" s="343"/>
      <c r="UWX145" s="343"/>
      <c r="UWY145" s="343"/>
      <c r="UWZ145" s="343"/>
      <c r="UXA145" s="343"/>
      <c r="UXB145" s="343"/>
      <c r="UXC145" s="343"/>
      <c r="UXD145" s="343"/>
      <c r="UXE145" s="343"/>
      <c r="UXF145" s="343"/>
      <c r="UXG145" s="343"/>
      <c r="UXH145" s="343"/>
      <c r="UXI145" s="343"/>
      <c r="UXJ145" s="343"/>
      <c r="UXK145" s="343"/>
      <c r="UXL145" s="343"/>
      <c r="UXM145" s="343"/>
      <c r="UXN145" s="343"/>
      <c r="UXO145" s="343"/>
      <c r="UXP145" s="343"/>
      <c r="UXQ145" s="343"/>
      <c r="UXR145" s="343"/>
      <c r="UXS145" s="343"/>
      <c r="UXT145" s="343"/>
      <c r="UXU145" s="343"/>
      <c r="UXV145" s="343"/>
      <c r="UXW145" s="343"/>
      <c r="UXX145" s="343"/>
      <c r="UXY145" s="343"/>
      <c r="UXZ145" s="343"/>
      <c r="UYA145" s="343"/>
      <c r="UYB145" s="343"/>
      <c r="UYC145" s="343"/>
      <c r="UYD145" s="343"/>
      <c r="UYE145" s="343"/>
      <c r="UYF145" s="343"/>
      <c r="UYG145" s="343"/>
      <c r="UYH145" s="343"/>
      <c r="UYI145" s="343"/>
      <c r="UYJ145" s="343"/>
      <c r="UYK145" s="343"/>
      <c r="UYL145" s="343"/>
      <c r="UYM145" s="343"/>
      <c r="UYN145" s="343"/>
      <c r="UYO145" s="343"/>
      <c r="UYP145" s="343"/>
      <c r="UYQ145" s="343"/>
      <c r="UYR145" s="343"/>
      <c r="UYS145" s="343"/>
      <c r="UYT145" s="343"/>
      <c r="UYU145" s="343"/>
      <c r="UYV145" s="343"/>
      <c r="UYW145" s="343"/>
      <c r="UYX145" s="343"/>
      <c r="UYY145" s="343"/>
      <c r="UYZ145" s="343"/>
      <c r="UZA145" s="343"/>
      <c r="UZB145" s="343"/>
      <c r="UZC145" s="343"/>
      <c r="UZD145" s="343"/>
      <c r="UZE145" s="343"/>
      <c r="UZF145" s="343"/>
      <c r="UZG145" s="343"/>
      <c r="UZH145" s="343"/>
      <c r="UZI145" s="343"/>
      <c r="UZJ145" s="343"/>
      <c r="UZK145" s="343"/>
      <c r="UZL145" s="343"/>
      <c r="UZM145" s="343"/>
      <c r="UZN145" s="343"/>
      <c r="UZO145" s="343"/>
      <c r="UZP145" s="343"/>
      <c r="UZQ145" s="343"/>
      <c r="UZR145" s="343"/>
      <c r="UZS145" s="343"/>
      <c r="UZT145" s="343"/>
      <c r="UZU145" s="343"/>
      <c r="UZV145" s="343"/>
      <c r="UZW145" s="343"/>
      <c r="UZX145" s="343"/>
      <c r="UZY145" s="343"/>
      <c r="UZZ145" s="343"/>
      <c r="VAA145" s="343"/>
      <c r="VAB145" s="343"/>
      <c r="VAC145" s="343"/>
      <c r="VAD145" s="343"/>
      <c r="VAE145" s="343"/>
      <c r="VAF145" s="343"/>
      <c r="VAG145" s="343"/>
      <c r="VAH145" s="343"/>
      <c r="VAI145" s="343"/>
      <c r="VAJ145" s="343"/>
      <c r="VAK145" s="343"/>
      <c r="VAL145" s="343"/>
      <c r="VAM145" s="343"/>
      <c r="VAN145" s="343"/>
      <c r="VAO145" s="343"/>
      <c r="VAP145" s="343"/>
      <c r="VAQ145" s="343"/>
      <c r="VAR145" s="343"/>
      <c r="VAS145" s="343"/>
      <c r="VAT145" s="343"/>
      <c r="VAU145" s="343"/>
      <c r="VAV145" s="343"/>
      <c r="VAW145" s="343"/>
      <c r="VAX145" s="343"/>
      <c r="VAY145" s="343"/>
      <c r="VAZ145" s="343"/>
      <c r="VBA145" s="343"/>
      <c r="VBB145" s="343"/>
      <c r="VBC145" s="343"/>
      <c r="VBD145" s="343"/>
      <c r="VBE145" s="343"/>
      <c r="VBF145" s="343"/>
      <c r="VBG145" s="343"/>
      <c r="VBH145" s="343"/>
      <c r="VBI145" s="343"/>
      <c r="VBJ145" s="343"/>
      <c r="VBK145" s="343"/>
      <c r="VBL145" s="343"/>
      <c r="VBM145" s="343"/>
      <c r="VBN145" s="343"/>
      <c r="VBO145" s="343"/>
      <c r="VBP145" s="343"/>
      <c r="VBQ145" s="343"/>
      <c r="VBR145" s="343"/>
      <c r="VBS145" s="343"/>
      <c r="VBT145" s="343"/>
      <c r="VBU145" s="343"/>
      <c r="VBV145" s="343"/>
      <c r="VBW145" s="343"/>
      <c r="VBX145" s="343"/>
      <c r="VBY145" s="343"/>
      <c r="VBZ145" s="343"/>
      <c r="VCA145" s="343"/>
      <c r="VCB145" s="343"/>
      <c r="VCC145" s="343"/>
      <c r="VCD145" s="343"/>
      <c r="VCE145" s="343"/>
      <c r="VCF145" s="343"/>
      <c r="VCG145" s="343"/>
      <c r="VCH145" s="343"/>
      <c r="VCI145" s="343"/>
      <c r="VCJ145" s="343"/>
      <c r="VCK145" s="343"/>
      <c r="VCL145" s="343"/>
      <c r="VCM145" s="343"/>
      <c r="VCN145" s="343"/>
      <c r="VCO145" s="343"/>
      <c r="VCP145" s="343"/>
      <c r="VCQ145" s="343"/>
      <c r="VCR145" s="343"/>
      <c r="VCS145" s="343"/>
      <c r="VCT145" s="343"/>
      <c r="VCU145" s="343"/>
      <c r="VCV145" s="343"/>
      <c r="VCW145" s="343"/>
      <c r="VCX145" s="343"/>
      <c r="VCY145" s="343"/>
      <c r="VCZ145" s="343"/>
      <c r="VDA145" s="343"/>
      <c r="VDB145" s="343"/>
      <c r="VDC145" s="343"/>
      <c r="VDD145" s="343"/>
      <c r="VDE145" s="343"/>
      <c r="VDF145" s="343"/>
      <c r="VDG145" s="343"/>
      <c r="VDH145" s="343"/>
      <c r="VDI145" s="343"/>
      <c r="VDJ145" s="343"/>
      <c r="VDK145" s="343"/>
      <c r="VDL145" s="343"/>
      <c r="VDM145" s="343"/>
      <c r="VDN145" s="343"/>
      <c r="VDO145" s="343"/>
      <c r="VDP145" s="343"/>
      <c r="VDQ145" s="343"/>
      <c r="VDR145" s="343"/>
      <c r="VDS145" s="343"/>
      <c r="VDT145" s="343"/>
      <c r="VDU145" s="343"/>
      <c r="VDV145" s="343"/>
      <c r="VDW145" s="343"/>
      <c r="VDX145" s="343"/>
      <c r="VDY145" s="343"/>
      <c r="VDZ145" s="343"/>
      <c r="VEA145" s="343"/>
      <c r="VEB145" s="343"/>
      <c r="VEC145" s="343"/>
      <c r="VED145" s="343"/>
      <c r="VEE145" s="343"/>
      <c r="VEF145" s="343"/>
      <c r="VEG145" s="343"/>
      <c r="VEH145" s="343"/>
      <c r="VEI145" s="343"/>
      <c r="VEJ145" s="343"/>
      <c r="VEK145" s="343"/>
      <c r="VEL145" s="343"/>
      <c r="VEM145" s="343"/>
      <c r="VEN145" s="343"/>
      <c r="VEO145" s="343"/>
      <c r="VEP145" s="343"/>
      <c r="VEQ145" s="343"/>
      <c r="VER145" s="343"/>
      <c r="VES145" s="343"/>
      <c r="VET145" s="343"/>
      <c r="VEU145" s="343"/>
      <c r="VEV145" s="343"/>
      <c r="VEW145" s="343"/>
      <c r="VEX145" s="343"/>
      <c r="VEY145" s="343"/>
      <c r="VEZ145" s="343"/>
      <c r="VFA145" s="343"/>
      <c r="VFB145" s="343"/>
      <c r="VFC145" s="343"/>
      <c r="VFD145" s="343"/>
      <c r="VFE145" s="343"/>
      <c r="VFF145" s="343"/>
      <c r="VFG145" s="343"/>
      <c r="VFH145" s="343"/>
      <c r="VFI145" s="343"/>
      <c r="VFJ145" s="343"/>
      <c r="VFK145" s="343"/>
      <c r="VFL145" s="343"/>
      <c r="VFM145" s="343"/>
      <c r="VFN145" s="343"/>
      <c r="VFO145" s="343"/>
      <c r="VFP145" s="343"/>
      <c r="VFQ145" s="343"/>
      <c r="VFR145" s="343"/>
      <c r="VFS145" s="343"/>
      <c r="VFT145" s="343"/>
      <c r="VFU145" s="343"/>
      <c r="VFV145" s="343"/>
      <c r="VFW145" s="343"/>
      <c r="VFX145" s="343"/>
      <c r="VFY145" s="343"/>
      <c r="VFZ145" s="343"/>
      <c r="VGA145" s="343"/>
      <c r="VGB145" s="343"/>
      <c r="VGC145" s="343"/>
      <c r="VGD145" s="343"/>
      <c r="VGE145" s="343"/>
      <c r="VGF145" s="343"/>
      <c r="VGG145" s="343"/>
      <c r="VGH145" s="343"/>
      <c r="VGI145" s="343"/>
      <c r="VGJ145" s="343"/>
      <c r="VGK145" s="343"/>
      <c r="VGL145" s="343"/>
      <c r="VGM145" s="343"/>
      <c r="VGN145" s="343"/>
      <c r="VGO145" s="343"/>
      <c r="VGP145" s="343"/>
      <c r="VGQ145" s="343"/>
      <c r="VGR145" s="343"/>
      <c r="VGS145" s="343"/>
      <c r="VGT145" s="343"/>
      <c r="VGU145" s="343"/>
      <c r="VGV145" s="343"/>
      <c r="VGW145" s="343"/>
      <c r="VGX145" s="343"/>
      <c r="VGY145" s="343"/>
      <c r="VGZ145" s="343"/>
      <c r="VHA145" s="343"/>
      <c r="VHB145" s="343"/>
      <c r="VHC145" s="343"/>
      <c r="VHD145" s="343"/>
      <c r="VHE145" s="343"/>
      <c r="VHF145" s="343"/>
      <c r="VHG145" s="343"/>
      <c r="VHH145" s="343"/>
      <c r="VHI145" s="343"/>
      <c r="VHJ145" s="343"/>
      <c r="VHK145" s="343"/>
      <c r="VHL145" s="343"/>
      <c r="VHM145" s="343"/>
      <c r="VHN145" s="343"/>
      <c r="VHO145" s="343"/>
      <c r="VHP145" s="343"/>
      <c r="VHQ145" s="343"/>
      <c r="VHR145" s="343"/>
      <c r="VHS145" s="343"/>
      <c r="VHT145" s="343"/>
      <c r="VHU145" s="343"/>
      <c r="VHV145" s="343"/>
      <c r="VHW145" s="343"/>
      <c r="VHX145" s="343"/>
      <c r="VHY145" s="343"/>
      <c r="VHZ145" s="343"/>
      <c r="VIA145" s="343"/>
      <c r="VIB145" s="343"/>
      <c r="VIC145" s="343"/>
      <c r="VID145" s="343"/>
      <c r="VIE145" s="343"/>
      <c r="VIF145" s="343"/>
      <c r="VIG145" s="343"/>
      <c r="VIH145" s="343"/>
      <c r="VII145" s="343"/>
      <c r="VIJ145" s="343"/>
      <c r="VIK145" s="343"/>
      <c r="VIL145" s="343"/>
      <c r="VIM145" s="343"/>
      <c r="VIN145" s="343"/>
      <c r="VIO145" s="343"/>
      <c r="VIP145" s="343"/>
      <c r="VIQ145" s="343"/>
      <c r="VIR145" s="343"/>
      <c r="VIS145" s="343"/>
      <c r="VIT145" s="343"/>
      <c r="VIU145" s="343"/>
      <c r="VIV145" s="343"/>
      <c r="VIW145" s="343"/>
      <c r="VIX145" s="343"/>
      <c r="VIY145" s="343"/>
      <c r="VIZ145" s="343"/>
      <c r="VJA145" s="343"/>
      <c r="VJB145" s="343"/>
      <c r="VJC145" s="343"/>
      <c r="VJD145" s="343"/>
      <c r="VJE145" s="343"/>
      <c r="VJF145" s="343"/>
      <c r="VJG145" s="343"/>
      <c r="VJH145" s="343"/>
      <c r="VJI145" s="343"/>
      <c r="VJJ145" s="343"/>
      <c r="VJK145" s="343"/>
      <c r="VJL145" s="343"/>
      <c r="VJM145" s="343"/>
      <c r="VJN145" s="343"/>
      <c r="VJO145" s="343"/>
      <c r="VJP145" s="343"/>
      <c r="VJQ145" s="343"/>
      <c r="VJR145" s="343"/>
      <c r="VJS145" s="343"/>
      <c r="VJT145" s="343"/>
      <c r="VJU145" s="343"/>
      <c r="VJV145" s="343"/>
      <c r="VJW145" s="343"/>
      <c r="VJX145" s="343"/>
      <c r="VJY145" s="343"/>
      <c r="VJZ145" s="343"/>
      <c r="VKA145" s="343"/>
      <c r="VKB145" s="343"/>
      <c r="VKC145" s="343"/>
      <c r="VKD145" s="343"/>
      <c r="VKE145" s="343"/>
      <c r="VKF145" s="343"/>
      <c r="VKG145" s="343"/>
      <c r="VKH145" s="343"/>
      <c r="VKI145" s="343"/>
      <c r="VKJ145" s="343"/>
      <c r="VKK145" s="343"/>
      <c r="VKL145" s="343"/>
      <c r="VKM145" s="343"/>
      <c r="VKN145" s="343"/>
      <c r="VKO145" s="343"/>
      <c r="VKP145" s="343"/>
      <c r="VKQ145" s="343"/>
      <c r="VKR145" s="343"/>
      <c r="VKS145" s="343"/>
      <c r="VKT145" s="343"/>
      <c r="VKU145" s="343"/>
      <c r="VKV145" s="343"/>
      <c r="VKW145" s="343"/>
      <c r="VKX145" s="343"/>
      <c r="VKY145" s="343"/>
      <c r="VKZ145" s="343"/>
      <c r="VLA145" s="343"/>
      <c r="VLB145" s="343"/>
      <c r="VLC145" s="343"/>
      <c r="VLD145" s="343"/>
      <c r="VLE145" s="343"/>
      <c r="VLF145" s="343"/>
      <c r="VLG145" s="343"/>
      <c r="VLH145" s="343"/>
      <c r="VLI145" s="343"/>
      <c r="VLJ145" s="343"/>
      <c r="VLK145" s="343"/>
      <c r="VLL145" s="343"/>
      <c r="VLM145" s="343"/>
      <c r="VLN145" s="343"/>
      <c r="VLO145" s="343"/>
      <c r="VLP145" s="343"/>
      <c r="VLQ145" s="343"/>
      <c r="VLR145" s="343"/>
      <c r="VLS145" s="343"/>
      <c r="VLT145" s="343"/>
      <c r="VLU145" s="343"/>
      <c r="VLV145" s="343"/>
      <c r="VLW145" s="343"/>
      <c r="VLX145" s="343"/>
      <c r="VLY145" s="343"/>
      <c r="VLZ145" s="343"/>
      <c r="VMA145" s="343"/>
      <c r="VMB145" s="343"/>
      <c r="VMC145" s="343"/>
      <c r="VMD145" s="343"/>
      <c r="VME145" s="343"/>
      <c r="VMF145" s="343"/>
      <c r="VMG145" s="343"/>
      <c r="VMH145" s="343"/>
      <c r="VMI145" s="343"/>
      <c r="VMJ145" s="343"/>
      <c r="VMK145" s="343"/>
      <c r="VML145" s="343"/>
      <c r="VMM145" s="343"/>
      <c r="VMN145" s="343"/>
      <c r="VMO145" s="343"/>
      <c r="VMP145" s="343"/>
      <c r="VMQ145" s="343"/>
      <c r="VMR145" s="343"/>
      <c r="VMS145" s="343"/>
      <c r="VMT145" s="343"/>
      <c r="VMU145" s="343"/>
      <c r="VMV145" s="343"/>
      <c r="VMW145" s="343"/>
      <c r="VMX145" s="343"/>
      <c r="VMY145" s="343"/>
      <c r="VMZ145" s="343"/>
      <c r="VNA145" s="343"/>
      <c r="VNB145" s="343"/>
      <c r="VNC145" s="343"/>
      <c r="VND145" s="343"/>
      <c r="VNE145" s="343"/>
      <c r="VNF145" s="343"/>
      <c r="VNG145" s="343"/>
      <c r="VNH145" s="343"/>
      <c r="VNI145" s="343"/>
      <c r="VNJ145" s="343"/>
      <c r="VNK145" s="343"/>
      <c r="VNL145" s="343"/>
      <c r="VNM145" s="343"/>
      <c r="VNN145" s="343"/>
      <c r="VNO145" s="343"/>
      <c r="VNP145" s="343"/>
      <c r="VNQ145" s="343"/>
      <c r="VNR145" s="343"/>
      <c r="VNS145" s="343"/>
      <c r="VNT145" s="343"/>
      <c r="VNU145" s="343"/>
      <c r="VNV145" s="343"/>
      <c r="VNW145" s="343"/>
      <c r="VNX145" s="343"/>
      <c r="VNY145" s="343"/>
      <c r="VNZ145" s="343"/>
      <c r="VOA145" s="343"/>
      <c r="VOB145" s="343"/>
      <c r="VOC145" s="343"/>
      <c r="VOD145" s="343"/>
      <c r="VOE145" s="343"/>
      <c r="VOF145" s="343"/>
      <c r="VOG145" s="343"/>
      <c r="VOH145" s="343"/>
      <c r="VOI145" s="343"/>
      <c r="VOJ145" s="343"/>
      <c r="VOK145" s="343"/>
      <c r="VOL145" s="343"/>
      <c r="VOM145" s="343"/>
      <c r="VON145" s="343"/>
      <c r="VOO145" s="343"/>
      <c r="VOP145" s="343"/>
      <c r="VOQ145" s="343"/>
      <c r="VOR145" s="343"/>
      <c r="VOS145" s="343"/>
      <c r="VOT145" s="343"/>
      <c r="VOU145" s="343"/>
      <c r="VOV145" s="343"/>
      <c r="VOW145" s="343"/>
      <c r="VOX145" s="343"/>
      <c r="VOY145" s="343"/>
      <c r="VOZ145" s="343"/>
      <c r="VPA145" s="343"/>
      <c r="VPB145" s="343"/>
      <c r="VPC145" s="343"/>
      <c r="VPD145" s="343"/>
      <c r="VPE145" s="343"/>
      <c r="VPF145" s="343"/>
      <c r="VPG145" s="343"/>
      <c r="VPH145" s="343"/>
      <c r="VPI145" s="343"/>
      <c r="VPJ145" s="343"/>
      <c r="VPK145" s="343"/>
      <c r="VPL145" s="343"/>
      <c r="VPM145" s="343"/>
      <c r="VPN145" s="343"/>
      <c r="VPO145" s="343"/>
      <c r="VPP145" s="343"/>
      <c r="VPQ145" s="343"/>
      <c r="VPR145" s="343"/>
      <c r="VPS145" s="343"/>
      <c r="VPT145" s="343"/>
      <c r="VPU145" s="343"/>
      <c r="VPV145" s="343"/>
      <c r="VPW145" s="343"/>
      <c r="VPX145" s="343"/>
      <c r="VPY145" s="343"/>
      <c r="VPZ145" s="343"/>
      <c r="VQA145" s="343"/>
      <c r="VQB145" s="343"/>
      <c r="VQC145" s="343"/>
      <c r="VQD145" s="343"/>
      <c r="VQE145" s="343"/>
      <c r="VQF145" s="343"/>
      <c r="VQG145" s="343"/>
      <c r="VQH145" s="343"/>
      <c r="VQI145" s="343"/>
      <c r="VQJ145" s="343"/>
      <c r="VQK145" s="343"/>
      <c r="VQL145" s="343"/>
      <c r="VQM145" s="343"/>
      <c r="VQN145" s="343"/>
      <c r="VQO145" s="343"/>
      <c r="VQP145" s="343"/>
      <c r="VQQ145" s="343"/>
      <c r="VQR145" s="343"/>
      <c r="VQS145" s="343"/>
      <c r="VQT145" s="343"/>
      <c r="VQU145" s="343"/>
      <c r="VQV145" s="343"/>
      <c r="VQW145" s="343"/>
      <c r="VQX145" s="343"/>
      <c r="VQY145" s="343"/>
      <c r="VQZ145" s="343"/>
      <c r="VRA145" s="343"/>
      <c r="VRB145" s="343"/>
      <c r="VRC145" s="343"/>
      <c r="VRD145" s="343"/>
      <c r="VRE145" s="343"/>
      <c r="VRF145" s="343"/>
      <c r="VRG145" s="343"/>
      <c r="VRH145" s="343"/>
      <c r="VRI145" s="343"/>
      <c r="VRJ145" s="343"/>
      <c r="VRK145" s="343"/>
      <c r="VRL145" s="343"/>
      <c r="VRM145" s="343"/>
      <c r="VRN145" s="343"/>
      <c r="VRO145" s="343"/>
      <c r="VRP145" s="343"/>
      <c r="VRQ145" s="343"/>
      <c r="VRR145" s="343"/>
      <c r="VRS145" s="343"/>
      <c r="VRT145" s="343"/>
      <c r="VRU145" s="343"/>
      <c r="VRV145" s="343"/>
      <c r="VRW145" s="343"/>
      <c r="VRX145" s="343"/>
      <c r="VRY145" s="343"/>
      <c r="VRZ145" s="343"/>
      <c r="VSA145" s="343"/>
      <c r="VSB145" s="343"/>
      <c r="VSC145" s="343"/>
      <c r="VSD145" s="343"/>
      <c r="VSE145" s="343"/>
      <c r="VSF145" s="343"/>
      <c r="VSG145" s="343"/>
      <c r="VSH145" s="343"/>
      <c r="VSI145" s="343"/>
      <c r="VSJ145" s="343"/>
      <c r="VSK145" s="343"/>
      <c r="VSL145" s="343"/>
      <c r="VSM145" s="343"/>
      <c r="VSN145" s="343"/>
      <c r="VSO145" s="343"/>
      <c r="VSP145" s="343"/>
      <c r="VSQ145" s="343"/>
      <c r="VSR145" s="343"/>
      <c r="VSS145" s="343"/>
      <c r="VST145" s="343"/>
      <c r="VSU145" s="343"/>
      <c r="VSV145" s="343"/>
      <c r="VSW145" s="343"/>
      <c r="VSX145" s="343"/>
      <c r="VSY145" s="343"/>
      <c r="VSZ145" s="343"/>
      <c r="VTA145" s="343"/>
      <c r="VTB145" s="343"/>
      <c r="VTC145" s="343"/>
      <c r="VTD145" s="343"/>
      <c r="VTE145" s="343"/>
      <c r="VTF145" s="343"/>
      <c r="VTG145" s="343"/>
      <c r="VTH145" s="343"/>
      <c r="VTI145" s="343"/>
      <c r="VTJ145" s="343"/>
      <c r="VTK145" s="343"/>
      <c r="VTL145" s="343"/>
      <c r="VTM145" s="343"/>
      <c r="VTN145" s="343"/>
      <c r="VTO145" s="343"/>
      <c r="VTP145" s="343"/>
      <c r="VTQ145" s="343"/>
      <c r="VTR145" s="343"/>
      <c r="VTS145" s="343"/>
      <c r="VTT145" s="343"/>
      <c r="VTU145" s="343"/>
      <c r="VTV145" s="343"/>
      <c r="VTW145" s="343"/>
      <c r="VTX145" s="343"/>
      <c r="VTY145" s="343"/>
      <c r="VTZ145" s="343"/>
      <c r="VUA145" s="343"/>
      <c r="VUB145" s="343"/>
      <c r="VUC145" s="343"/>
      <c r="VUD145" s="343"/>
      <c r="VUE145" s="343"/>
      <c r="VUF145" s="343"/>
      <c r="VUG145" s="343"/>
      <c r="VUH145" s="343"/>
      <c r="VUI145" s="343"/>
      <c r="VUJ145" s="343"/>
      <c r="VUK145" s="343"/>
      <c r="VUL145" s="343"/>
      <c r="VUM145" s="343"/>
      <c r="VUN145" s="343"/>
      <c r="VUO145" s="343"/>
      <c r="VUP145" s="343"/>
      <c r="VUQ145" s="343"/>
      <c r="VUR145" s="343"/>
      <c r="VUS145" s="343"/>
      <c r="VUT145" s="343"/>
      <c r="VUU145" s="343"/>
      <c r="VUV145" s="343"/>
      <c r="VUW145" s="343"/>
      <c r="VUX145" s="343"/>
      <c r="VUY145" s="343"/>
      <c r="VUZ145" s="343"/>
      <c r="VVA145" s="343"/>
      <c r="VVB145" s="343"/>
      <c r="VVC145" s="343"/>
      <c r="VVD145" s="343"/>
      <c r="VVE145" s="343"/>
      <c r="VVF145" s="343"/>
      <c r="VVG145" s="343"/>
      <c r="VVH145" s="343"/>
      <c r="VVI145" s="343"/>
      <c r="VVJ145" s="343"/>
      <c r="VVK145" s="343"/>
      <c r="VVL145" s="343"/>
      <c r="VVM145" s="343"/>
      <c r="VVN145" s="343"/>
      <c r="VVO145" s="343"/>
      <c r="VVP145" s="343"/>
      <c r="VVQ145" s="343"/>
      <c r="VVR145" s="343"/>
      <c r="VVS145" s="343"/>
      <c r="VVT145" s="343"/>
      <c r="VVU145" s="343"/>
      <c r="VVV145" s="343"/>
      <c r="VVW145" s="343"/>
      <c r="VVX145" s="343"/>
      <c r="VVY145" s="343"/>
      <c r="VVZ145" s="343"/>
      <c r="VWA145" s="343"/>
      <c r="VWB145" s="343"/>
      <c r="VWC145" s="343"/>
      <c r="VWD145" s="343"/>
      <c r="VWE145" s="343"/>
      <c r="VWF145" s="343"/>
      <c r="VWG145" s="343"/>
      <c r="VWH145" s="343"/>
      <c r="VWI145" s="343"/>
      <c r="VWJ145" s="343"/>
      <c r="VWK145" s="343"/>
      <c r="VWL145" s="343"/>
      <c r="VWM145" s="343"/>
      <c r="VWN145" s="343"/>
      <c r="VWO145" s="343"/>
      <c r="VWP145" s="343"/>
      <c r="VWQ145" s="343"/>
      <c r="VWR145" s="343"/>
      <c r="VWS145" s="343"/>
      <c r="VWT145" s="343"/>
      <c r="VWU145" s="343"/>
      <c r="VWV145" s="343"/>
      <c r="VWW145" s="343"/>
      <c r="VWX145" s="343"/>
      <c r="VWY145" s="343"/>
      <c r="VWZ145" s="343"/>
      <c r="VXA145" s="343"/>
      <c r="VXB145" s="343"/>
      <c r="VXC145" s="343"/>
      <c r="VXD145" s="343"/>
      <c r="VXE145" s="343"/>
      <c r="VXF145" s="343"/>
      <c r="VXG145" s="343"/>
      <c r="VXH145" s="343"/>
      <c r="VXI145" s="343"/>
      <c r="VXJ145" s="343"/>
      <c r="VXK145" s="343"/>
      <c r="VXL145" s="343"/>
      <c r="VXM145" s="343"/>
      <c r="VXN145" s="343"/>
      <c r="VXO145" s="343"/>
      <c r="VXP145" s="343"/>
      <c r="VXQ145" s="343"/>
      <c r="VXR145" s="343"/>
      <c r="VXS145" s="343"/>
      <c r="VXT145" s="343"/>
      <c r="VXU145" s="343"/>
      <c r="VXV145" s="343"/>
      <c r="VXW145" s="343"/>
      <c r="VXX145" s="343"/>
      <c r="VXY145" s="343"/>
      <c r="VXZ145" s="343"/>
      <c r="VYA145" s="343"/>
      <c r="VYB145" s="343"/>
      <c r="VYC145" s="343"/>
      <c r="VYD145" s="343"/>
      <c r="VYE145" s="343"/>
      <c r="VYF145" s="343"/>
      <c r="VYG145" s="343"/>
      <c r="VYH145" s="343"/>
      <c r="VYI145" s="343"/>
      <c r="VYJ145" s="343"/>
      <c r="VYK145" s="343"/>
      <c r="VYL145" s="343"/>
      <c r="VYM145" s="343"/>
      <c r="VYN145" s="343"/>
      <c r="VYO145" s="343"/>
      <c r="VYP145" s="343"/>
      <c r="VYQ145" s="343"/>
      <c r="VYR145" s="343"/>
      <c r="VYS145" s="343"/>
      <c r="VYT145" s="343"/>
      <c r="VYU145" s="343"/>
      <c r="VYV145" s="343"/>
      <c r="VYW145" s="343"/>
      <c r="VYX145" s="343"/>
      <c r="VYY145" s="343"/>
      <c r="VYZ145" s="343"/>
      <c r="VZA145" s="343"/>
      <c r="VZB145" s="343"/>
      <c r="VZC145" s="343"/>
      <c r="VZD145" s="343"/>
      <c r="VZE145" s="343"/>
      <c r="VZF145" s="343"/>
      <c r="VZG145" s="343"/>
      <c r="VZH145" s="343"/>
      <c r="VZI145" s="343"/>
      <c r="VZJ145" s="343"/>
      <c r="VZK145" s="343"/>
      <c r="VZL145" s="343"/>
      <c r="VZM145" s="343"/>
      <c r="VZN145" s="343"/>
      <c r="VZO145" s="343"/>
      <c r="VZP145" s="343"/>
      <c r="VZQ145" s="343"/>
      <c r="VZR145" s="343"/>
      <c r="VZS145" s="343"/>
      <c r="VZT145" s="343"/>
      <c r="VZU145" s="343"/>
      <c r="VZV145" s="343"/>
      <c r="VZW145" s="343"/>
      <c r="VZX145" s="343"/>
      <c r="VZY145" s="343"/>
      <c r="VZZ145" s="343"/>
      <c r="WAA145" s="343"/>
      <c r="WAB145" s="343"/>
      <c r="WAC145" s="343"/>
      <c r="WAD145" s="343"/>
      <c r="WAE145" s="343"/>
      <c r="WAF145" s="343"/>
      <c r="WAG145" s="343"/>
      <c r="WAH145" s="343"/>
      <c r="WAI145" s="343"/>
      <c r="WAJ145" s="343"/>
      <c r="WAK145" s="343"/>
      <c r="WAL145" s="343"/>
      <c r="WAM145" s="343"/>
      <c r="WAN145" s="343"/>
      <c r="WAO145" s="343"/>
      <c r="WAP145" s="343"/>
      <c r="WAQ145" s="343"/>
      <c r="WAR145" s="343"/>
      <c r="WAS145" s="343"/>
      <c r="WAT145" s="343"/>
      <c r="WAU145" s="343"/>
      <c r="WAV145" s="343"/>
      <c r="WAW145" s="343"/>
      <c r="WAX145" s="343"/>
      <c r="WAY145" s="343"/>
      <c r="WAZ145" s="343"/>
      <c r="WBA145" s="343"/>
      <c r="WBB145" s="343"/>
      <c r="WBC145" s="343"/>
      <c r="WBD145" s="343"/>
      <c r="WBE145" s="343"/>
      <c r="WBF145" s="343"/>
      <c r="WBG145" s="343"/>
      <c r="WBH145" s="343"/>
      <c r="WBI145" s="343"/>
      <c r="WBJ145" s="343"/>
      <c r="WBK145" s="343"/>
      <c r="WBL145" s="343"/>
      <c r="WBM145" s="343"/>
      <c r="WBN145" s="343"/>
      <c r="WBO145" s="343"/>
      <c r="WBP145" s="343"/>
      <c r="WBQ145" s="343"/>
      <c r="WBR145" s="343"/>
      <c r="WBS145" s="343"/>
      <c r="WBT145" s="343"/>
      <c r="WBU145" s="343"/>
      <c r="WBV145" s="343"/>
      <c r="WBW145" s="343"/>
      <c r="WBX145" s="343"/>
      <c r="WBY145" s="343"/>
      <c r="WBZ145" s="343"/>
      <c r="WCA145" s="343"/>
      <c r="WCB145" s="343"/>
      <c r="WCC145" s="343"/>
      <c r="WCD145" s="343"/>
      <c r="WCE145" s="343"/>
      <c r="WCF145" s="343"/>
      <c r="WCG145" s="343"/>
      <c r="WCH145" s="343"/>
      <c r="WCI145" s="343"/>
      <c r="WCJ145" s="343"/>
      <c r="WCK145" s="343"/>
      <c r="WCL145" s="343"/>
      <c r="WCM145" s="343"/>
      <c r="WCN145" s="343"/>
      <c r="WCO145" s="343"/>
      <c r="WCP145" s="343"/>
      <c r="WCQ145" s="343"/>
      <c r="WCR145" s="343"/>
      <c r="WCS145" s="343"/>
      <c r="WCT145" s="343"/>
      <c r="WCU145" s="343"/>
      <c r="WCV145" s="343"/>
      <c r="WCW145" s="343"/>
      <c r="WCX145" s="343"/>
      <c r="WCY145" s="343"/>
      <c r="WCZ145" s="343"/>
      <c r="WDA145" s="343"/>
      <c r="WDB145" s="343"/>
      <c r="WDC145" s="343"/>
      <c r="WDD145" s="343"/>
      <c r="WDE145" s="343"/>
      <c r="WDF145" s="343"/>
      <c r="WDG145" s="343"/>
      <c r="WDH145" s="343"/>
      <c r="WDI145" s="343"/>
      <c r="WDJ145" s="343"/>
      <c r="WDK145" s="343"/>
      <c r="WDL145" s="343"/>
      <c r="WDM145" s="343"/>
      <c r="WDN145" s="343"/>
      <c r="WDO145" s="343"/>
      <c r="WDP145" s="343"/>
      <c r="WDQ145" s="343"/>
      <c r="WDR145" s="343"/>
      <c r="WDS145" s="343"/>
      <c r="WDT145" s="343"/>
      <c r="WDU145" s="343"/>
      <c r="WDV145" s="343"/>
      <c r="WDW145" s="343"/>
      <c r="WDX145" s="343"/>
      <c r="WDY145" s="343"/>
      <c r="WDZ145" s="343"/>
      <c r="WEA145" s="343"/>
      <c r="WEB145" s="343"/>
      <c r="WEC145" s="343"/>
      <c r="WED145" s="343"/>
      <c r="WEE145" s="343"/>
      <c r="WEF145" s="343"/>
      <c r="WEG145" s="343"/>
      <c r="WEH145" s="343"/>
      <c r="WEI145" s="343"/>
      <c r="WEJ145" s="343"/>
      <c r="WEK145" s="343"/>
      <c r="WEL145" s="343"/>
      <c r="WEM145" s="343"/>
      <c r="WEN145" s="343"/>
      <c r="WEO145" s="343"/>
      <c r="WEP145" s="343"/>
      <c r="WEQ145" s="343"/>
      <c r="WER145" s="343"/>
      <c r="WES145" s="343"/>
      <c r="WET145" s="343"/>
      <c r="WEU145" s="343"/>
      <c r="WEV145" s="343"/>
      <c r="WEW145" s="343"/>
      <c r="WEX145" s="343"/>
      <c r="WEY145" s="343"/>
      <c r="WEZ145" s="343"/>
      <c r="WFA145" s="343"/>
      <c r="WFB145" s="343"/>
      <c r="WFC145" s="343"/>
      <c r="WFD145" s="343"/>
      <c r="WFE145" s="343"/>
      <c r="WFF145" s="343"/>
      <c r="WFG145" s="343"/>
      <c r="WFH145" s="343"/>
      <c r="WFI145" s="343"/>
      <c r="WFJ145" s="343"/>
      <c r="WFK145" s="343"/>
      <c r="WFL145" s="343"/>
      <c r="WFM145" s="343"/>
      <c r="WFN145" s="343"/>
      <c r="WFO145" s="343"/>
      <c r="WFP145" s="343"/>
      <c r="WFQ145" s="343"/>
      <c r="WFR145" s="343"/>
      <c r="WFS145" s="343"/>
      <c r="WFT145" s="343"/>
      <c r="WFU145" s="343"/>
      <c r="WFV145" s="343"/>
      <c r="WFW145" s="343"/>
      <c r="WFX145" s="343"/>
      <c r="WFY145" s="343"/>
      <c r="WFZ145" s="343"/>
      <c r="WGA145" s="343"/>
      <c r="WGB145" s="343"/>
      <c r="WGC145" s="343"/>
      <c r="WGD145" s="343"/>
      <c r="WGE145" s="343"/>
      <c r="WGF145" s="343"/>
      <c r="WGG145" s="343"/>
      <c r="WGH145" s="343"/>
      <c r="WGI145" s="343"/>
      <c r="WGJ145" s="343"/>
      <c r="WGK145" s="343"/>
      <c r="WGL145" s="343"/>
      <c r="WGM145" s="343"/>
      <c r="WGN145" s="343"/>
      <c r="WGO145" s="343"/>
      <c r="WGP145" s="343"/>
      <c r="WGQ145" s="343"/>
      <c r="WGR145" s="343"/>
      <c r="WGS145" s="343"/>
      <c r="WGT145" s="343"/>
      <c r="WGU145" s="343"/>
      <c r="WGV145" s="343"/>
      <c r="WGW145" s="343"/>
      <c r="WGX145" s="343"/>
      <c r="WGY145" s="343"/>
      <c r="WGZ145" s="343"/>
      <c r="WHA145" s="343"/>
      <c r="WHB145" s="343"/>
      <c r="WHC145" s="343"/>
      <c r="WHD145" s="343"/>
      <c r="WHE145" s="343"/>
      <c r="WHF145" s="343"/>
      <c r="WHG145" s="343"/>
      <c r="WHH145" s="343"/>
      <c r="WHI145" s="343"/>
      <c r="WHJ145" s="343"/>
      <c r="WHK145" s="343"/>
      <c r="WHL145" s="343"/>
      <c r="WHM145" s="343"/>
      <c r="WHN145" s="343"/>
      <c r="WHO145" s="343"/>
      <c r="WHP145" s="343"/>
      <c r="WHQ145" s="343"/>
      <c r="WHR145" s="343"/>
      <c r="WHS145" s="343"/>
      <c r="WHT145" s="343"/>
      <c r="WHU145" s="343"/>
      <c r="WHV145" s="343"/>
      <c r="WHW145" s="343"/>
      <c r="WHX145" s="343"/>
      <c r="WHY145" s="343"/>
      <c r="WHZ145" s="343"/>
      <c r="WIA145" s="343"/>
      <c r="WIB145" s="343"/>
      <c r="WIC145" s="343"/>
      <c r="WID145" s="343"/>
      <c r="WIE145" s="343"/>
      <c r="WIF145" s="343"/>
      <c r="WIG145" s="343"/>
      <c r="WIH145" s="343"/>
      <c r="WII145" s="343"/>
      <c r="WIJ145" s="343"/>
      <c r="WIK145" s="343"/>
      <c r="WIL145" s="343"/>
      <c r="WIM145" s="343"/>
      <c r="WIN145" s="343"/>
      <c r="WIO145" s="343"/>
      <c r="WIP145" s="343"/>
      <c r="WIQ145" s="343"/>
      <c r="WIR145" s="343"/>
      <c r="WIS145" s="343"/>
      <c r="WIT145" s="343"/>
      <c r="WIU145" s="343"/>
      <c r="WIV145" s="343"/>
      <c r="WIW145" s="343"/>
      <c r="WIX145" s="343"/>
      <c r="WIY145" s="343"/>
      <c r="WIZ145" s="343"/>
      <c r="WJA145" s="343"/>
      <c r="WJB145" s="343"/>
      <c r="WJC145" s="343"/>
      <c r="WJD145" s="343"/>
      <c r="WJE145" s="343"/>
      <c r="WJF145" s="343"/>
      <c r="WJG145" s="343"/>
      <c r="WJH145" s="343"/>
      <c r="WJI145" s="343"/>
      <c r="WJJ145" s="343"/>
      <c r="WJK145" s="343"/>
      <c r="WJL145" s="343"/>
      <c r="WJM145" s="343"/>
      <c r="WJN145" s="343"/>
      <c r="WJO145" s="343"/>
      <c r="WJP145" s="343"/>
      <c r="WJQ145" s="343"/>
      <c r="WJR145" s="343"/>
      <c r="WJS145" s="343"/>
      <c r="WJT145" s="343"/>
      <c r="WJU145" s="343"/>
      <c r="WJV145" s="343"/>
      <c r="WJW145" s="343"/>
      <c r="WJX145" s="343"/>
      <c r="WJY145" s="343"/>
      <c r="WJZ145" s="343"/>
      <c r="WKA145" s="343"/>
      <c r="WKB145" s="343"/>
      <c r="WKC145" s="343"/>
      <c r="WKD145" s="343"/>
      <c r="WKE145" s="343"/>
      <c r="WKF145" s="343"/>
      <c r="WKG145" s="343"/>
      <c r="WKH145" s="343"/>
      <c r="WKI145" s="343"/>
      <c r="WKJ145" s="343"/>
      <c r="WKK145" s="343"/>
      <c r="WKL145" s="343"/>
      <c r="WKM145" s="343"/>
      <c r="WKN145" s="343"/>
      <c r="WKO145" s="343"/>
      <c r="WKP145" s="343"/>
      <c r="WKQ145" s="343"/>
      <c r="WKR145" s="343"/>
      <c r="WKS145" s="343"/>
      <c r="WKT145" s="343"/>
      <c r="WKU145" s="343"/>
      <c r="WKV145" s="343"/>
      <c r="WKW145" s="343"/>
      <c r="WKX145" s="343"/>
      <c r="WKY145" s="343"/>
      <c r="WKZ145" s="343"/>
      <c r="WLA145" s="343"/>
      <c r="WLB145" s="343"/>
      <c r="WLC145" s="343"/>
      <c r="WLD145" s="343"/>
      <c r="WLE145" s="343"/>
      <c r="WLF145" s="343"/>
      <c r="WLG145" s="343"/>
      <c r="WLH145" s="343"/>
      <c r="WLI145" s="343"/>
      <c r="WLJ145" s="343"/>
      <c r="WLK145" s="343"/>
      <c r="WLL145" s="343"/>
      <c r="WLM145" s="343"/>
      <c r="WLN145" s="343"/>
      <c r="WLO145" s="343"/>
      <c r="WLP145" s="343"/>
      <c r="WLQ145" s="343"/>
      <c r="WLR145" s="343"/>
      <c r="WLS145" s="343"/>
      <c r="WLT145" s="343"/>
      <c r="WLU145" s="343"/>
      <c r="WLV145" s="343"/>
      <c r="WLW145" s="343"/>
      <c r="WLX145" s="343"/>
      <c r="WLY145" s="343"/>
      <c r="WLZ145" s="343"/>
      <c r="WMA145" s="343"/>
      <c r="WMB145" s="343"/>
      <c r="WMC145" s="343"/>
      <c r="WMD145" s="343"/>
      <c r="WME145" s="343"/>
      <c r="WMF145" s="343"/>
      <c r="WMG145" s="343"/>
      <c r="WMH145" s="343"/>
      <c r="WMI145" s="343"/>
      <c r="WMJ145" s="343"/>
      <c r="WMK145" s="343"/>
      <c r="WML145" s="343"/>
      <c r="WMM145" s="343"/>
      <c r="WMN145" s="343"/>
      <c r="WMO145" s="343"/>
      <c r="WMP145" s="343"/>
      <c r="WMQ145" s="343"/>
      <c r="WMR145" s="343"/>
      <c r="WMS145" s="343"/>
      <c r="WMT145" s="343"/>
      <c r="WMU145" s="343"/>
      <c r="WMV145" s="343"/>
      <c r="WMW145" s="343"/>
      <c r="WMX145" s="343"/>
      <c r="WMY145" s="343"/>
      <c r="WMZ145" s="343"/>
      <c r="WNA145" s="343"/>
      <c r="WNB145" s="343"/>
      <c r="WNC145" s="343"/>
      <c r="WND145" s="343"/>
      <c r="WNE145" s="343"/>
      <c r="WNF145" s="343"/>
      <c r="WNG145" s="343"/>
      <c r="WNH145" s="343"/>
      <c r="WNI145" s="343"/>
      <c r="WNJ145" s="343"/>
      <c r="WNK145" s="343"/>
      <c r="WNL145" s="343"/>
      <c r="WNM145" s="343"/>
      <c r="WNN145" s="343"/>
      <c r="WNO145" s="343"/>
      <c r="WNP145" s="343"/>
      <c r="WNQ145" s="343"/>
      <c r="WNR145" s="343"/>
      <c r="WNS145" s="343"/>
      <c r="WNT145" s="343"/>
      <c r="WNU145" s="343"/>
      <c r="WNV145" s="343"/>
      <c r="WNW145" s="343"/>
      <c r="WNX145" s="343"/>
      <c r="WNY145" s="343"/>
      <c r="WNZ145" s="343"/>
      <c r="WOA145" s="343"/>
      <c r="WOB145" s="343"/>
      <c r="WOC145" s="343"/>
      <c r="WOD145" s="343"/>
      <c r="WOE145" s="343"/>
      <c r="WOF145" s="343"/>
      <c r="WOG145" s="343"/>
      <c r="WOH145" s="343"/>
      <c r="WOI145" s="343"/>
      <c r="WOJ145" s="343"/>
      <c r="WOK145" s="343"/>
      <c r="WOL145" s="343"/>
      <c r="WOM145" s="343"/>
      <c r="WON145" s="343"/>
      <c r="WOO145" s="343"/>
      <c r="WOP145" s="343"/>
      <c r="WOQ145" s="343"/>
      <c r="WOR145" s="343"/>
      <c r="WOS145" s="343"/>
      <c r="WOT145" s="343"/>
      <c r="WOU145" s="343"/>
      <c r="WOV145" s="343"/>
      <c r="WOW145" s="343"/>
      <c r="WOX145" s="343"/>
      <c r="WOY145" s="343"/>
      <c r="WOZ145" s="343"/>
      <c r="WPA145" s="343"/>
      <c r="WPB145" s="343"/>
      <c r="WPC145" s="343"/>
      <c r="WPD145" s="343"/>
      <c r="WPE145" s="343"/>
      <c r="WPF145" s="343"/>
      <c r="WPG145" s="343"/>
      <c r="WPH145" s="343"/>
      <c r="WPI145" s="343"/>
      <c r="WPJ145" s="343"/>
      <c r="WPK145" s="343"/>
      <c r="WPL145" s="343"/>
      <c r="WPM145" s="343"/>
      <c r="WPN145" s="343"/>
      <c r="WPO145" s="343"/>
      <c r="WPP145" s="343"/>
      <c r="WPQ145" s="343"/>
      <c r="WPR145" s="343"/>
      <c r="WPS145" s="343"/>
      <c r="WPT145" s="343"/>
      <c r="WPU145" s="343"/>
      <c r="WPV145" s="343"/>
      <c r="WPW145" s="343"/>
      <c r="WPX145" s="343"/>
      <c r="WPY145" s="343"/>
      <c r="WPZ145" s="343"/>
      <c r="WQA145" s="343"/>
      <c r="WQB145" s="343"/>
      <c r="WQC145" s="343"/>
      <c r="WQD145" s="343"/>
      <c r="WQE145" s="343"/>
      <c r="WQF145" s="343"/>
      <c r="WQG145" s="343"/>
      <c r="WQH145" s="343"/>
      <c r="WQI145" s="343"/>
      <c r="WQJ145" s="343"/>
      <c r="WQK145" s="343"/>
      <c r="WQL145" s="343"/>
      <c r="WQM145" s="343"/>
      <c r="WQN145" s="343"/>
      <c r="WQO145" s="343"/>
      <c r="WQP145" s="343"/>
      <c r="WQQ145" s="343"/>
      <c r="WQR145" s="343"/>
      <c r="WQS145" s="343"/>
      <c r="WQT145" s="343"/>
      <c r="WQU145" s="343"/>
      <c r="WQV145" s="343"/>
      <c r="WQW145" s="343"/>
      <c r="WQX145" s="343"/>
      <c r="WQY145" s="343"/>
      <c r="WQZ145" s="343"/>
      <c r="WRA145" s="343"/>
      <c r="WRB145" s="343"/>
      <c r="WRC145" s="343"/>
      <c r="WRD145" s="343"/>
      <c r="WRE145" s="343"/>
      <c r="WRF145" s="343"/>
      <c r="WRG145" s="343"/>
      <c r="WRH145" s="343"/>
      <c r="WRI145" s="343"/>
      <c r="WRJ145" s="343"/>
      <c r="WRK145" s="343"/>
      <c r="WRL145" s="343"/>
      <c r="WRM145" s="343"/>
      <c r="WRN145" s="343"/>
      <c r="WRO145" s="343"/>
      <c r="WRP145" s="343"/>
      <c r="WRQ145" s="343"/>
      <c r="WRR145" s="343"/>
      <c r="WRS145" s="343"/>
      <c r="WRT145" s="343"/>
      <c r="WRU145" s="343"/>
      <c r="WRV145" s="343"/>
      <c r="WRW145" s="343"/>
      <c r="WRX145" s="343"/>
      <c r="WRY145" s="343"/>
      <c r="WRZ145" s="343"/>
      <c r="WSA145" s="343"/>
      <c r="WSB145" s="343"/>
      <c r="WSC145" s="343"/>
      <c r="WSD145" s="343"/>
      <c r="WSE145" s="343"/>
      <c r="WSF145" s="343"/>
      <c r="WSG145" s="343"/>
      <c r="WSH145" s="343"/>
      <c r="WSI145" s="343"/>
      <c r="WSJ145" s="343"/>
      <c r="WSK145" s="343"/>
      <c r="WSL145" s="343"/>
      <c r="WSM145" s="343"/>
      <c r="WSN145" s="343"/>
      <c r="WSO145" s="343"/>
      <c r="WSP145" s="343"/>
      <c r="WSQ145" s="343"/>
      <c r="WSR145" s="343"/>
      <c r="WSS145" s="343"/>
      <c r="WST145" s="343"/>
      <c r="WSU145" s="343"/>
      <c r="WSV145" s="343"/>
      <c r="WSW145" s="343"/>
      <c r="WSX145" s="343"/>
      <c r="WSY145" s="343"/>
      <c r="WSZ145" s="343"/>
      <c r="WTA145" s="343"/>
      <c r="WTB145" s="343"/>
      <c r="WTC145" s="343"/>
      <c r="WTD145" s="343"/>
      <c r="WTE145" s="343"/>
      <c r="WTF145" s="343"/>
      <c r="WTG145" s="343"/>
      <c r="WTH145" s="343"/>
      <c r="WTI145" s="343"/>
      <c r="WTJ145" s="343"/>
      <c r="WTK145" s="343"/>
      <c r="WTL145" s="343"/>
      <c r="WTM145" s="343"/>
      <c r="WTN145" s="343"/>
      <c r="WTO145" s="343"/>
      <c r="WTP145" s="343"/>
      <c r="WTQ145" s="343"/>
      <c r="WTR145" s="343"/>
      <c r="WTS145" s="343"/>
      <c r="WTT145" s="343"/>
      <c r="WTU145" s="343"/>
      <c r="WTV145" s="343"/>
      <c r="WTW145" s="343"/>
      <c r="WTX145" s="343"/>
      <c r="WTY145" s="343"/>
      <c r="WTZ145" s="343"/>
      <c r="WUA145" s="343"/>
      <c r="WUB145" s="343"/>
      <c r="WUC145" s="343"/>
      <c r="WUD145" s="343"/>
      <c r="WUE145" s="343"/>
      <c r="WUF145" s="343"/>
      <c r="WUG145" s="343"/>
      <c r="WUH145" s="343"/>
      <c r="WUI145" s="343"/>
      <c r="WUJ145" s="343"/>
      <c r="WUK145" s="343"/>
      <c r="WUL145" s="343"/>
      <c r="WUM145" s="343"/>
      <c r="WUN145" s="343"/>
      <c r="WUO145" s="343"/>
      <c r="WUP145" s="343"/>
      <c r="WUQ145" s="343"/>
      <c r="WUR145" s="343"/>
      <c r="WUS145" s="343"/>
      <c r="WUT145" s="343"/>
      <c r="WUU145" s="343"/>
      <c r="WUV145" s="343"/>
      <c r="WUW145" s="343"/>
      <c r="WUX145" s="343"/>
      <c r="WUY145" s="343"/>
      <c r="WUZ145" s="343"/>
      <c r="WVA145" s="343"/>
      <c r="WVB145" s="343"/>
      <c r="WVC145" s="343"/>
      <c r="WVD145" s="343"/>
      <c r="WVE145" s="343"/>
      <c r="WVF145" s="343"/>
      <c r="WVG145" s="343"/>
      <c r="WVH145" s="343"/>
      <c r="WVI145" s="343"/>
      <c r="WVJ145" s="343"/>
      <c r="WVK145" s="343"/>
      <c r="WVL145" s="343"/>
      <c r="WVM145" s="343"/>
      <c r="WVN145" s="343"/>
      <c r="WVO145" s="343"/>
      <c r="WVP145" s="343"/>
      <c r="WVQ145" s="343"/>
      <c r="WVR145" s="343"/>
      <c r="WVS145" s="343"/>
      <c r="WVT145" s="343"/>
      <c r="WVU145" s="343"/>
      <c r="WVV145" s="343"/>
      <c r="WVW145" s="343"/>
      <c r="WVX145" s="343"/>
      <c r="WVY145" s="343"/>
      <c r="WVZ145" s="343"/>
      <c r="WWA145" s="343"/>
      <c r="WWB145" s="343"/>
      <c r="WWC145" s="343"/>
      <c r="WWD145" s="343"/>
      <c r="WWE145" s="343"/>
      <c r="WWF145" s="343"/>
      <c r="WWG145" s="343"/>
      <c r="WWH145" s="343"/>
      <c r="WWI145" s="343"/>
      <c r="WWJ145" s="343"/>
      <c r="WWK145" s="343"/>
      <c r="WWL145" s="343"/>
      <c r="WWM145" s="343"/>
      <c r="WWN145" s="343"/>
      <c r="WWO145" s="343"/>
      <c r="WWP145" s="343"/>
      <c r="WWQ145" s="343"/>
      <c r="WWR145" s="343"/>
      <c r="WWS145" s="343"/>
      <c r="WWT145" s="343"/>
      <c r="WWU145" s="343"/>
      <c r="WWV145" s="343"/>
      <c r="WWW145" s="343"/>
      <c r="WWX145" s="343"/>
      <c r="WWY145" s="343"/>
      <c r="WWZ145" s="343"/>
      <c r="WXA145" s="343"/>
      <c r="WXB145" s="343"/>
      <c r="WXC145" s="343"/>
      <c r="WXD145" s="343"/>
      <c r="WXE145" s="343"/>
      <c r="WXF145" s="343"/>
      <c r="WXG145" s="343"/>
      <c r="WXH145" s="343"/>
      <c r="WXI145" s="343"/>
      <c r="WXJ145" s="343"/>
      <c r="WXK145" s="343"/>
      <c r="WXL145" s="343"/>
      <c r="WXM145" s="343"/>
      <c r="WXN145" s="343"/>
      <c r="WXO145" s="343"/>
      <c r="WXP145" s="343"/>
      <c r="WXQ145" s="343"/>
      <c r="WXR145" s="343"/>
      <c r="WXS145" s="343"/>
      <c r="WXT145" s="343"/>
      <c r="WXU145" s="343"/>
      <c r="WXV145" s="343"/>
      <c r="WXW145" s="343"/>
      <c r="WXX145" s="343"/>
      <c r="WXY145" s="343"/>
      <c r="WXZ145" s="343"/>
      <c r="WYA145" s="343"/>
      <c r="WYB145" s="343"/>
      <c r="WYC145" s="343"/>
      <c r="WYD145" s="343"/>
      <c r="WYE145" s="343"/>
      <c r="WYF145" s="343"/>
      <c r="WYG145" s="343"/>
      <c r="WYH145" s="343"/>
      <c r="WYI145" s="343"/>
      <c r="WYJ145" s="343"/>
      <c r="WYK145" s="343"/>
      <c r="WYL145" s="343"/>
      <c r="WYM145" s="343"/>
      <c r="WYN145" s="343"/>
      <c r="WYO145" s="343"/>
      <c r="WYP145" s="343"/>
      <c r="WYQ145" s="343"/>
      <c r="WYR145" s="343"/>
      <c r="WYS145" s="343"/>
      <c r="WYT145" s="343"/>
      <c r="WYU145" s="343"/>
      <c r="WYV145" s="343"/>
      <c r="WYW145" s="343"/>
      <c r="WYX145" s="343"/>
      <c r="WYY145" s="343"/>
      <c r="WYZ145" s="343"/>
      <c r="WZA145" s="343"/>
      <c r="WZB145" s="343"/>
      <c r="WZC145" s="343"/>
      <c r="WZD145" s="343"/>
      <c r="WZE145" s="343"/>
      <c r="WZF145" s="343"/>
      <c r="WZG145" s="343"/>
      <c r="WZH145" s="343"/>
      <c r="WZI145" s="343"/>
      <c r="WZJ145" s="343"/>
      <c r="WZK145" s="343"/>
      <c r="WZL145" s="343"/>
      <c r="WZM145" s="343"/>
      <c r="WZN145" s="343"/>
      <c r="WZO145" s="343"/>
      <c r="WZP145" s="343"/>
      <c r="WZQ145" s="343"/>
      <c r="WZR145" s="343"/>
      <c r="WZS145" s="343"/>
      <c r="WZT145" s="343"/>
      <c r="WZU145" s="343"/>
      <c r="WZV145" s="343"/>
      <c r="WZW145" s="343"/>
      <c r="WZX145" s="343"/>
      <c r="WZY145" s="343"/>
      <c r="WZZ145" s="343"/>
      <c r="XAA145" s="343"/>
      <c r="XAB145" s="343"/>
      <c r="XAC145" s="343"/>
      <c r="XAD145" s="343"/>
      <c r="XAE145" s="343"/>
      <c r="XAF145" s="343"/>
      <c r="XAG145" s="343"/>
      <c r="XAH145" s="343"/>
      <c r="XAI145" s="343"/>
      <c r="XAJ145" s="343"/>
      <c r="XAK145" s="343"/>
      <c r="XAL145" s="343"/>
      <c r="XAM145" s="343"/>
      <c r="XAN145" s="343"/>
      <c r="XAO145" s="343"/>
      <c r="XAP145" s="343"/>
      <c r="XAQ145" s="343"/>
      <c r="XAR145" s="343"/>
      <c r="XAS145" s="343"/>
      <c r="XAT145" s="343"/>
      <c r="XAU145" s="343"/>
      <c r="XAV145" s="343"/>
      <c r="XAW145" s="343"/>
      <c r="XAX145" s="343"/>
      <c r="XAY145" s="343"/>
      <c r="XAZ145" s="343"/>
      <c r="XBA145" s="343"/>
      <c r="XBB145" s="343"/>
      <c r="XBC145" s="343"/>
      <c r="XBD145" s="343"/>
      <c r="XBE145" s="343"/>
      <c r="XBF145" s="343"/>
      <c r="XBG145" s="343"/>
      <c r="XBH145" s="343"/>
      <c r="XBI145" s="343"/>
      <c r="XBJ145" s="343"/>
      <c r="XBK145" s="343"/>
      <c r="XBL145" s="343"/>
      <c r="XBM145" s="343"/>
      <c r="XBN145" s="343"/>
      <c r="XBO145" s="343"/>
      <c r="XBP145" s="343"/>
      <c r="XBQ145" s="343"/>
      <c r="XBR145" s="343"/>
      <c r="XBS145" s="343"/>
      <c r="XBT145" s="343"/>
      <c r="XBU145" s="343"/>
      <c r="XBV145" s="343"/>
      <c r="XBW145" s="343"/>
      <c r="XBX145" s="343"/>
      <c r="XBY145" s="343"/>
      <c r="XBZ145" s="343"/>
      <c r="XCA145" s="343"/>
      <c r="XCB145" s="343"/>
      <c r="XCC145" s="343"/>
      <c r="XCD145" s="343"/>
      <c r="XCE145" s="343"/>
      <c r="XCF145" s="343"/>
      <c r="XCG145" s="343"/>
      <c r="XCH145" s="343"/>
      <c r="XCI145" s="343"/>
      <c r="XCJ145" s="343"/>
      <c r="XCK145" s="343"/>
      <c r="XCL145" s="343"/>
      <c r="XCM145" s="343"/>
      <c r="XCN145" s="343"/>
      <c r="XCO145" s="343"/>
      <c r="XCP145" s="343"/>
      <c r="XCQ145" s="343"/>
      <c r="XCR145" s="343"/>
      <c r="XCS145" s="343"/>
      <c r="XCT145" s="343"/>
      <c r="XCU145" s="343"/>
      <c r="XCV145" s="343"/>
      <c r="XCW145" s="343"/>
      <c r="XCX145" s="343"/>
      <c r="XCY145" s="343"/>
      <c r="XCZ145" s="343"/>
      <c r="XDA145" s="343"/>
      <c r="XDB145" s="343"/>
      <c r="XDC145" s="343"/>
      <c r="XDD145" s="343"/>
      <c r="XDE145" s="343"/>
      <c r="XDF145" s="343"/>
      <c r="XDG145" s="343"/>
      <c r="XDH145" s="343"/>
      <c r="XDI145" s="343"/>
      <c r="XDJ145" s="343"/>
      <c r="XDK145" s="343"/>
      <c r="XDL145" s="343"/>
      <c r="XDM145" s="343"/>
      <c r="XDN145" s="343"/>
      <c r="XDO145" s="343"/>
      <c r="XDP145" s="343"/>
      <c r="XDQ145" s="343"/>
      <c r="XDR145" s="343"/>
      <c r="XDS145" s="343"/>
      <c r="XDT145" s="343"/>
      <c r="XDU145" s="343"/>
      <c r="XDV145" s="343"/>
      <c r="XDW145" s="343"/>
      <c r="XDX145" s="343"/>
      <c r="XDY145" s="343"/>
      <c r="XDZ145" s="343"/>
      <c r="XEA145" s="343"/>
      <c r="XEB145" s="343"/>
      <c r="XEC145" s="343"/>
      <c r="XED145" s="343"/>
      <c r="XEE145" s="343"/>
      <c r="XEF145" s="343"/>
      <c r="XEG145" s="343"/>
      <c r="XEH145" s="343"/>
      <c r="XEI145" s="343"/>
      <c r="XEJ145" s="343"/>
      <c r="XEK145" s="343"/>
      <c r="XEL145" s="343"/>
      <c r="XEM145" s="343"/>
      <c r="XEN145" s="343"/>
      <c r="XEO145" s="343"/>
      <c r="XEP145" s="343"/>
      <c r="XEQ145" s="343"/>
      <c r="XER145" s="343"/>
      <c r="XES145" s="343"/>
      <c r="XET145" s="343"/>
      <c r="XEU145" s="343"/>
      <c r="XEV145" s="343"/>
      <c r="XEW145" s="343"/>
      <c r="XEX145" s="343"/>
      <c r="XEY145" s="343"/>
      <c r="XEZ145" s="343"/>
      <c r="XFA145" s="343"/>
      <c r="XFB145" s="343"/>
    </row>
    <row r="146" spans="1:16382">
      <c r="A146" s="472"/>
      <c r="B146" s="473"/>
      <c r="C146" s="455" t="s">
        <v>917</v>
      </c>
      <c r="D146" s="456"/>
      <c r="E146" s="456"/>
      <c r="F146" s="457"/>
      <c r="J146" s="394"/>
      <c r="K146" s="394"/>
      <c r="L146" s="394"/>
      <c r="M146" s="343"/>
      <c r="N146" s="343"/>
      <c r="O146" s="343"/>
      <c r="P146" s="343"/>
      <c r="Q146" s="343"/>
      <c r="R146" s="343"/>
      <c r="S146" s="343"/>
      <c r="T146" s="343"/>
      <c r="U146" s="343"/>
      <c r="V146" s="343"/>
      <c r="W146" s="343"/>
      <c r="X146" s="343"/>
      <c r="Y146" s="343"/>
      <c r="Z146" s="343"/>
      <c r="AA146" s="343"/>
      <c r="AB146" s="343"/>
      <c r="AC146" s="343"/>
      <c r="AD146" s="343"/>
      <c r="AE146" s="343"/>
      <c r="AF146" s="343"/>
      <c r="AG146" s="343"/>
      <c r="AH146" s="343"/>
      <c r="AI146" s="343"/>
      <c r="AJ146" s="343"/>
      <c r="AK146" s="343"/>
      <c r="AL146" s="343"/>
      <c r="AM146" s="343"/>
      <c r="AN146" s="343"/>
      <c r="AO146" s="343"/>
      <c r="AP146" s="343"/>
      <c r="AQ146" s="343"/>
      <c r="AR146" s="343"/>
      <c r="AS146" s="343"/>
      <c r="AT146" s="343"/>
      <c r="AU146" s="343"/>
      <c r="AV146" s="343"/>
      <c r="AW146" s="343"/>
      <c r="AX146" s="343"/>
      <c r="AY146" s="343"/>
      <c r="AZ146" s="343"/>
      <c r="BA146" s="343"/>
      <c r="BB146" s="343"/>
      <c r="BC146" s="343"/>
      <c r="BD146" s="343"/>
      <c r="BE146" s="343"/>
      <c r="BF146" s="343"/>
      <c r="BG146" s="343"/>
      <c r="BH146" s="343"/>
      <c r="BI146" s="343"/>
      <c r="BJ146" s="343"/>
      <c r="BK146" s="343"/>
      <c r="BL146" s="343"/>
      <c r="BM146" s="343"/>
      <c r="BN146" s="343"/>
      <c r="BO146" s="343"/>
      <c r="BP146" s="343"/>
      <c r="BQ146" s="343"/>
      <c r="BR146" s="343"/>
      <c r="BS146" s="343"/>
      <c r="BT146" s="343"/>
      <c r="BU146" s="343"/>
      <c r="BV146" s="343"/>
      <c r="BW146" s="343"/>
      <c r="BX146" s="343"/>
      <c r="BY146" s="343"/>
      <c r="BZ146" s="343"/>
      <c r="CA146" s="343"/>
      <c r="CB146" s="343"/>
      <c r="CC146" s="343"/>
      <c r="CD146" s="343"/>
      <c r="CE146" s="343"/>
      <c r="CF146" s="343"/>
      <c r="CG146" s="343"/>
      <c r="CH146" s="343"/>
      <c r="CI146" s="343"/>
      <c r="CJ146" s="343"/>
      <c r="CK146" s="343"/>
      <c r="CL146" s="343"/>
      <c r="CM146" s="343"/>
      <c r="CN146" s="343"/>
      <c r="CO146" s="343"/>
      <c r="CP146" s="343"/>
      <c r="CQ146" s="343"/>
      <c r="CR146" s="343"/>
      <c r="CS146" s="343"/>
      <c r="CT146" s="343"/>
      <c r="CU146" s="343"/>
      <c r="CV146" s="343"/>
      <c r="CW146" s="343"/>
      <c r="CX146" s="343"/>
      <c r="CY146" s="343"/>
      <c r="CZ146" s="343"/>
      <c r="DA146" s="343"/>
      <c r="DB146" s="343"/>
      <c r="DC146" s="343"/>
      <c r="DD146" s="343"/>
      <c r="DE146" s="343"/>
      <c r="DF146" s="343"/>
      <c r="DG146" s="343"/>
      <c r="DH146" s="343"/>
      <c r="DI146" s="343"/>
      <c r="DJ146" s="343"/>
      <c r="DK146" s="343"/>
      <c r="DL146" s="343"/>
      <c r="DM146" s="343"/>
      <c r="DN146" s="343"/>
      <c r="DO146" s="343"/>
      <c r="DP146" s="343"/>
      <c r="DQ146" s="343"/>
      <c r="DR146" s="343"/>
      <c r="DS146" s="343"/>
      <c r="DT146" s="343"/>
      <c r="DU146" s="343"/>
      <c r="DV146" s="343"/>
      <c r="DW146" s="343"/>
      <c r="DX146" s="343"/>
      <c r="DY146" s="343"/>
      <c r="DZ146" s="343"/>
      <c r="EA146" s="343"/>
      <c r="EB146" s="343"/>
      <c r="EC146" s="343"/>
      <c r="ED146" s="343"/>
      <c r="EE146" s="343"/>
      <c r="EF146" s="343"/>
      <c r="EG146" s="343"/>
      <c r="EH146" s="343"/>
      <c r="EI146" s="343"/>
      <c r="EJ146" s="343"/>
      <c r="EK146" s="343"/>
      <c r="EL146" s="343"/>
      <c r="EM146" s="343"/>
      <c r="EN146" s="343"/>
      <c r="EO146" s="343"/>
      <c r="EP146" s="343"/>
      <c r="EQ146" s="343"/>
      <c r="ER146" s="343"/>
      <c r="ES146" s="343"/>
      <c r="ET146" s="343"/>
      <c r="EU146" s="343"/>
      <c r="EV146" s="343"/>
      <c r="EW146" s="343"/>
      <c r="EX146" s="343"/>
      <c r="EY146" s="343"/>
      <c r="EZ146" s="343"/>
      <c r="FA146" s="343"/>
      <c r="FB146" s="343"/>
      <c r="FC146" s="343"/>
      <c r="FD146" s="343"/>
      <c r="FE146" s="343"/>
      <c r="FF146" s="343"/>
      <c r="FG146" s="343"/>
      <c r="FH146" s="343"/>
      <c r="FI146" s="343"/>
      <c r="FJ146" s="343"/>
      <c r="FK146" s="343"/>
      <c r="FL146" s="343"/>
      <c r="FM146" s="343"/>
      <c r="FN146" s="343"/>
      <c r="FO146" s="343"/>
      <c r="FP146" s="343"/>
      <c r="FQ146" s="343"/>
      <c r="FR146" s="343"/>
      <c r="FS146" s="343"/>
      <c r="FT146" s="343"/>
      <c r="FU146" s="343"/>
      <c r="FV146" s="343"/>
      <c r="FW146" s="343"/>
      <c r="FX146" s="343"/>
      <c r="FY146" s="343"/>
      <c r="FZ146" s="343"/>
      <c r="GA146" s="343"/>
      <c r="GB146" s="343"/>
      <c r="GC146" s="343"/>
      <c r="GD146" s="343"/>
      <c r="GE146" s="343"/>
      <c r="GF146" s="343"/>
      <c r="GG146" s="343"/>
      <c r="GH146" s="343"/>
      <c r="GI146" s="343"/>
      <c r="GJ146" s="343"/>
      <c r="GK146" s="343"/>
      <c r="GL146" s="343"/>
      <c r="GM146" s="343"/>
      <c r="GN146" s="343"/>
      <c r="GO146" s="343"/>
      <c r="GP146" s="343"/>
      <c r="GQ146" s="343"/>
      <c r="GR146" s="343"/>
      <c r="GS146" s="343"/>
      <c r="GT146" s="343"/>
      <c r="GU146" s="343"/>
      <c r="GV146" s="343"/>
      <c r="GW146" s="343"/>
      <c r="GX146" s="343"/>
      <c r="GY146" s="343"/>
      <c r="GZ146" s="343"/>
      <c r="HA146" s="343"/>
      <c r="HB146" s="343"/>
      <c r="HC146" s="343"/>
      <c r="HD146" s="343"/>
      <c r="HE146" s="343"/>
      <c r="HF146" s="343"/>
      <c r="HG146" s="343"/>
      <c r="HH146" s="343"/>
      <c r="HI146" s="343"/>
      <c r="HJ146" s="343"/>
      <c r="HK146" s="343"/>
      <c r="HL146" s="343"/>
      <c r="HM146" s="343"/>
      <c r="HN146" s="343"/>
      <c r="HO146" s="343"/>
      <c r="HP146" s="343"/>
      <c r="HQ146" s="343"/>
      <c r="HR146" s="343"/>
      <c r="HS146" s="343"/>
      <c r="HT146" s="343"/>
      <c r="HU146" s="343"/>
      <c r="HV146" s="343"/>
      <c r="HW146" s="343"/>
      <c r="HX146" s="343"/>
      <c r="HY146" s="343"/>
      <c r="HZ146" s="343"/>
      <c r="IA146" s="343"/>
      <c r="IB146" s="343"/>
      <c r="IC146" s="343"/>
      <c r="ID146" s="343"/>
      <c r="IE146" s="343"/>
      <c r="IF146" s="343"/>
      <c r="IG146" s="343"/>
      <c r="IH146" s="343"/>
      <c r="II146" s="343"/>
      <c r="IJ146" s="343"/>
      <c r="IK146" s="343"/>
      <c r="IL146" s="343"/>
      <c r="IM146" s="343"/>
      <c r="IN146" s="343"/>
      <c r="IO146" s="343"/>
      <c r="IP146" s="343"/>
      <c r="IQ146" s="343"/>
      <c r="IR146" s="343"/>
      <c r="IS146" s="343"/>
      <c r="IT146" s="343"/>
      <c r="IU146" s="343"/>
      <c r="IV146" s="343"/>
      <c r="IW146" s="343"/>
      <c r="IX146" s="343"/>
      <c r="IY146" s="343"/>
      <c r="IZ146" s="343"/>
      <c r="JA146" s="343"/>
      <c r="JB146" s="343"/>
      <c r="JC146" s="343"/>
      <c r="JD146" s="343"/>
      <c r="JE146" s="343"/>
      <c r="JF146" s="343"/>
      <c r="JG146" s="343"/>
      <c r="JH146" s="343"/>
      <c r="JI146" s="343"/>
      <c r="JJ146" s="343"/>
      <c r="JK146" s="343"/>
      <c r="JL146" s="343"/>
      <c r="JM146" s="343"/>
      <c r="JN146" s="343"/>
      <c r="JO146" s="343"/>
      <c r="JP146" s="343"/>
      <c r="JQ146" s="343"/>
      <c r="JR146" s="343"/>
      <c r="JS146" s="343"/>
      <c r="JT146" s="343"/>
      <c r="JU146" s="343"/>
      <c r="JV146" s="343"/>
      <c r="JW146" s="343"/>
      <c r="JX146" s="343"/>
      <c r="JY146" s="343"/>
      <c r="JZ146" s="343"/>
      <c r="KA146" s="343"/>
      <c r="KB146" s="343"/>
      <c r="KC146" s="343"/>
      <c r="KD146" s="343"/>
      <c r="KE146" s="343"/>
      <c r="KF146" s="343"/>
      <c r="KG146" s="343"/>
      <c r="KH146" s="343"/>
      <c r="KI146" s="343"/>
      <c r="KJ146" s="343"/>
      <c r="KK146" s="343"/>
      <c r="KL146" s="343"/>
      <c r="KM146" s="343"/>
      <c r="KN146" s="343"/>
      <c r="KO146" s="343"/>
      <c r="KP146" s="343"/>
      <c r="KQ146" s="343"/>
      <c r="KR146" s="343"/>
      <c r="KS146" s="343"/>
      <c r="KT146" s="343"/>
      <c r="KU146" s="343"/>
      <c r="KV146" s="343"/>
      <c r="KW146" s="343"/>
      <c r="KX146" s="343"/>
      <c r="KY146" s="343"/>
      <c r="KZ146" s="343"/>
      <c r="LA146" s="343"/>
      <c r="LB146" s="343"/>
      <c r="LC146" s="343"/>
      <c r="LD146" s="343"/>
      <c r="LE146" s="343"/>
      <c r="LF146" s="343"/>
      <c r="LG146" s="343"/>
      <c r="LH146" s="343"/>
      <c r="LI146" s="343"/>
      <c r="LJ146" s="343"/>
      <c r="LK146" s="343"/>
      <c r="LL146" s="343"/>
      <c r="LM146" s="343"/>
      <c r="LN146" s="343"/>
      <c r="LO146" s="343"/>
      <c r="LP146" s="343"/>
      <c r="LQ146" s="343"/>
      <c r="LR146" s="343"/>
      <c r="LS146" s="343"/>
      <c r="LT146" s="343"/>
      <c r="LU146" s="343"/>
      <c r="LV146" s="343"/>
      <c r="LW146" s="343"/>
      <c r="LX146" s="343"/>
      <c r="LY146" s="343"/>
      <c r="LZ146" s="343"/>
      <c r="MA146" s="343"/>
      <c r="MB146" s="343"/>
      <c r="MC146" s="343"/>
      <c r="MD146" s="343"/>
      <c r="ME146" s="343"/>
      <c r="MF146" s="343"/>
      <c r="MG146" s="343"/>
      <c r="MH146" s="343"/>
      <c r="MI146" s="343"/>
      <c r="MJ146" s="343"/>
      <c r="MK146" s="343"/>
      <c r="ML146" s="343"/>
      <c r="MM146" s="343"/>
      <c r="MN146" s="343"/>
      <c r="MO146" s="343"/>
      <c r="MP146" s="343"/>
      <c r="MQ146" s="343"/>
      <c r="MR146" s="343"/>
      <c r="MS146" s="343"/>
      <c r="MT146" s="343"/>
      <c r="MU146" s="343"/>
      <c r="MV146" s="343"/>
      <c r="MW146" s="343"/>
      <c r="MX146" s="343"/>
      <c r="MY146" s="343"/>
      <c r="MZ146" s="343"/>
      <c r="NA146" s="343"/>
      <c r="NB146" s="343"/>
      <c r="NC146" s="343"/>
      <c r="ND146" s="343"/>
      <c r="NE146" s="343"/>
      <c r="NF146" s="343"/>
      <c r="NG146" s="343"/>
      <c r="NH146" s="343"/>
      <c r="NI146" s="343"/>
      <c r="NJ146" s="343"/>
      <c r="NK146" s="343"/>
      <c r="NL146" s="343"/>
      <c r="NM146" s="343"/>
      <c r="NN146" s="343"/>
      <c r="NO146" s="343"/>
      <c r="NP146" s="343"/>
      <c r="NQ146" s="343"/>
      <c r="NR146" s="343"/>
      <c r="NS146" s="343"/>
      <c r="NT146" s="343"/>
      <c r="NU146" s="343"/>
      <c r="NV146" s="343"/>
      <c r="NW146" s="343"/>
      <c r="NX146" s="343"/>
      <c r="NY146" s="343"/>
      <c r="NZ146" s="343"/>
      <c r="OA146" s="343"/>
      <c r="OB146" s="343"/>
      <c r="OC146" s="343"/>
      <c r="OD146" s="343"/>
      <c r="OE146" s="343"/>
      <c r="OF146" s="343"/>
      <c r="OG146" s="343"/>
      <c r="OH146" s="343"/>
      <c r="OI146" s="343"/>
      <c r="OJ146" s="343"/>
      <c r="OK146" s="343"/>
      <c r="OL146" s="343"/>
      <c r="OM146" s="343"/>
      <c r="ON146" s="343"/>
      <c r="OO146" s="343"/>
      <c r="OP146" s="343"/>
      <c r="OQ146" s="343"/>
      <c r="OR146" s="343"/>
      <c r="OS146" s="343"/>
      <c r="OT146" s="343"/>
      <c r="OU146" s="343"/>
      <c r="OV146" s="343"/>
      <c r="OW146" s="343"/>
      <c r="OX146" s="343"/>
      <c r="OY146" s="343"/>
      <c r="OZ146" s="343"/>
      <c r="PA146" s="343"/>
      <c r="PB146" s="343"/>
      <c r="PC146" s="343"/>
      <c r="PD146" s="343"/>
      <c r="PE146" s="343"/>
      <c r="PF146" s="343"/>
      <c r="PG146" s="343"/>
      <c r="PH146" s="343"/>
      <c r="PI146" s="343"/>
      <c r="PJ146" s="343"/>
      <c r="PK146" s="343"/>
      <c r="PL146" s="343"/>
      <c r="PM146" s="343"/>
      <c r="PN146" s="343"/>
      <c r="PO146" s="343"/>
      <c r="PP146" s="343"/>
      <c r="PQ146" s="343"/>
      <c r="PR146" s="343"/>
      <c r="PS146" s="343"/>
      <c r="PT146" s="343"/>
      <c r="PU146" s="343"/>
      <c r="PV146" s="343"/>
      <c r="PW146" s="343"/>
      <c r="PX146" s="343"/>
      <c r="PY146" s="343"/>
      <c r="PZ146" s="343"/>
      <c r="QA146" s="343"/>
      <c r="QB146" s="343"/>
      <c r="QC146" s="343"/>
      <c r="QD146" s="343"/>
      <c r="QE146" s="343"/>
      <c r="QF146" s="343"/>
      <c r="QG146" s="343"/>
      <c r="QH146" s="343"/>
      <c r="QI146" s="343"/>
      <c r="QJ146" s="343"/>
      <c r="QK146" s="343"/>
      <c r="QL146" s="343"/>
      <c r="QM146" s="343"/>
      <c r="QN146" s="343"/>
      <c r="QO146" s="343"/>
      <c r="QP146" s="343"/>
      <c r="QQ146" s="343"/>
      <c r="QR146" s="343"/>
      <c r="QS146" s="343"/>
      <c r="QT146" s="343"/>
      <c r="QU146" s="343"/>
      <c r="QV146" s="343"/>
      <c r="QW146" s="343"/>
      <c r="QX146" s="343"/>
      <c r="QY146" s="343"/>
      <c r="QZ146" s="343"/>
      <c r="RA146" s="343"/>
      <c r="RB146" s="343"/>
      <c r="RC146" s="343"/>
      <c r="RD146" s="343"/>
      <c r="RE146" s="343"/>
      <c r="RF146" s="343"/>
      <c r="RG146" s="343"/>
      <c r="RH146" s="343"/>
      <c r="RI146" s="343"/>
      <c r="RJ146" s="343"/>
      <c r="RK146" s="343"/>
      <c r="RL146" s="343"/>
      <c r="RM146" s="343"/>
      <c r="RN146" s="343"/>
      <c r="RO146" s="343"/>
      <c r="RP146" s="343"/>
      <c r="RQ146" s="343"/>
      <c r="RR146" s="343"/>
      <c r="RS146" s="343"/>
      <c r="RT146" s="343"/>
      <c r="RU146" s="343"/>
      <c r="RV146" s="343"/>
      <c r="RW146" s="343"/>
      <c r="RX146" s="343"/>
      <c r="RY146" s="343"/>
      <c r="RZ146" s="343"/>
      <c r="SA146" s="343"/>
      <c r="SB146" s="343"/>
      <c r="SC146" s="343"/>
      <c r="SD146" s="343"/>
      <c r="SE146" s="343"/>
      <c r="SF146" s="343"/>
      <c r="SG146" s="343"/>
      <c r="SH146" s="343"/>
      <c r="SI146" s="343"/>
      <c r="SJ146" s="343"/>
      <c r="SK146" s="343"/>
      <c r="SL146" s="343"/>
      <c r="SM146" s="343"/>
      <c r="SN146" s="343"/>
      <c r="SO146" s="343"/>
      <c r="SP146" s="343"/>
      <c r="SQ146" s="343"/>
      <c r="SR146" s="343"/>
      <c r="SS146" s="343"/>
      <c r="ST146" s="343"/>
      <c r="SU146" s="343"/>
      <c r="SV146" s="343"/>
      <c r="SW146" s="343"/>
      <c r="SX146" s="343"/>
      <c r="SY146" s="343"/>
      <c r="SZ146" s="343"/>
      <c r="TA146" s="343"/>
      <c r="TB146" s="343"/>
      <c r="TC146" s="343"/>
      <c r="TD146" s="343"/>
      <c r="TE146" s="343"/>
      <c r="TF146" s="343"/>
      <c r="TG146" s="343"/>
      <c r="TH146" s="343"/>
      <c r="TI146" s="343"/>
      <c r="TJ146" s="343"/>
      <c r="TK146" s="343"/>
      <c r="TL146" s="343"/>
      <c r="TM146" s="343"/>
      <c r="TN146" s="343"/>
      <c r="TO146" s="343"/>
      <c r="TP146" s="343"/>
      <c r="TQ146" s="343"/>
      <c r="TR146" s="343"/>
      <c r="TS146" s="343"/>
      <c r="TT146" s="343"/>
      <c r="TU146" s="343"/>
      <c r="TV146" s="343"/>
      <c r="TW146" s="343"/>
      <c r="TX146" s="343"/>
      <c r="TY146" s="343"/>
      <c r="TZ146" s="343"/>
      <c r="UA146" s="343"/>
      <c r="UB146" s="343"/>
      <c r="UC146" s="343"/>
      <c r="UD146" s="343"/>
      <c r="UE146" s="343"/>
      <c r="UF146" s="343"/>
      <c r="UG146" s="343"/>
      <c r="UH146" s="343"/>
      <c r="UI146" s="343"/>
      <c r="UJ146" s="343"/>
      <c r="UK146" s="343"/>
      <c r="UL146" s="343"/>
      <c r="UM146" s="343"/>
      <c r="UN146" s="343"/>
      <c r="UO146" s="343"/>
      <c r="UP146" s="343"/>
      <c r="UQ146" s="343"/>
      <c r="UR146" s="343"/>
      <c r="US146" s="343"/>
      <c r="UT146" s="343"/>
      <c r="UU146" s="343"/>
      <c r="UV146" s="343"/>
      <c r="UW146" s="343"/>
      <c r="UX146" s="343"/>
      <c r="UY146" s="343"/>
      <c r="UZ146" s="343"/>
      <c r="VA146" s="343"/>
      <c r="VB146" s="343"/>
      <c r="VC146" s="343"/>
      <c r="VD146" s="343"/>
      <c r="VE146" s="343"/>
      <c r="VF146" s="343"/>
      <c r="VG146" s="343"/>
      <c r="VH146" s="343"/>
      <c r="VI146" s="343"/>
      <c r="VJ146" s="343"/>
      <c r="VK146" s="343"/>
      <c r="VL146" s="343"/>
      <c r="VM146" s="343"/>
      <c r="VN146" s="343"/>
      <c r="VO146" s="343"/>
      <c r="VP146" s="343"/>
      <c r="VQ146" s="343"/>
      <c r="VR146" s="343"/>
      <c r="VS146" s="343"/>
      <c r="VT146" s="343"/>
      <c r="VU146" s="343"/>
      <c r="VV146" s="343"/>
      <c r="VW146" s="343"/>
      <c r="VX146" s="343"/>
      <c r="VY146" s="343"/>
      <c r="VZ146" s="343"/>
      <c r="WA146" s="343"/>
      <c r="WB146" s="343"/>
      <c r="WC146" s="343"/>
      <c r="WD146" s="343"/>
      <c r="WE146" s="343"/>
      <c r="WF146" s="343"/>
      <c r="WG146" s="343"/>
      <c r="WH146" s="343"/>
      <c r="WI146" s="343"/>
      <c r="WJ146" s="343"/>
      <c r="WK146" s="343"/>
      <c r="WL146" s="343"/>
      <c r="WM146" s="343"/>
      <c r="WN146" s="343"/>
      <c r="WO146" s="343"/>
      <c r="WP146" s="343"/>
      <c r="WQ146" s="343"/>
      <c r="WR146" s="343"/>
      <c r="WS146" s="343"/>
      <c r="WT146" s="343"/>
      <c r="WU146" s="343"/>
      <c r="WV146" s="343"/>
      <c r="WW146" s="343"/>
      <c r="WX146" s="343"/>
      <c r="WY146" s="343"/>
      <c r="WZ146" s="343"/>
      <c r="XA146" s="343"/>
      <c r="XB146" s="343"/>
      <c r="XC146" s="343"/>
      <c r="XD146" s="343"/>
      <c r="XE146" s="343"/>
      <c r="XF146" s="343"/>
      <c r="XG146" s="343"/>
      <c r="XH146" s="343"/>
      <c r="XI146" s="343"/>
      <c r="XJ146" s="343"/>
      <c r="XK146" s="343"/>
      <c r="XL146" s="343"/>
      <c r="XM146" s="343"/>
      <c r="XN146" s="343"/>
      <c r="XO146" s="343"/>
      <c r="XP146" s="343"/>
      <c r="XQ146" s="343"/>
      <c r="XR146" s="343"/>
      <c r="XS146" s="343"/>
      <c r="XT146" s="343"/>
      <c r="XU146" s="343"/>
      <c r="XV146" s="343"/>
      <c r="XW146" s="343"/>
      <c r="XX146" s="343"/>
      <c r="XY146" s="343"/>
      <c r="XZ146" s="343"/>
      <c r="YA146" s="343"/>
      <c r="YB146" s="343"/>
      <c r="YC146" s="343"/>
      <c r="YD146" s="343"/>
      <c r="YE146" s="343"/>
      <c r="YF146" s="343"/>
      <c r="YG146" s="343"/>
      <c r="YH146" s="343"/>
      <c r="YI146" s="343"/>
      <c r="YJ146" s="343"/>
      <c r="YK146" s="343"/>
      <c r="YL146" s="343"/>
      <c r="YM146" s="343"/>
      <c r="YN146" s="343"/>
      <c r="YO146" s="343"/>
      <c r="YP146" s="343"/>
      <c r="YQ146" s="343"/>
      <c r="YR146" s="343"/>
      <c r="YS146" s="343"/>
      <c r="YT146" s="343"/>
      <c r="YU146" s="343"/>
      <c r="YV146" s="343"/>
      <c r="YW146" s="343"/>
      <c r="YX146" s="343"/>
      <c r="YY146" s="343"/>
      <c r="YZ146" s="343"/>
      <c r="ZA146" s="343"/>
      <c r="ZB146" s="343"/>
      <c r="ZC146" s="343"/>
      <c r="ZD146" s="343"/>
      <c r="ZE146" s="343"/>
      <c r="ZF146" s="343"/>
      <c r="ZG146" s="343"/>
      <c r="ZH146" s="343"/>
      <c r="ZI146" s="343"/>
      <c r="ZJ146" s="343"/>
      <c r="ZK146" s="343"/>
      <c r="ZL146" s="343"/>
      <c r="ZM146" s="343"/>
      <c r="ZN146" s="343"/>
      <c r="ZO146" s="343"/>
      <c r="ZP146" s="343"/>
      <c r="ZQ146" s="343"/>
      <c r="ZR146" s="343"/>
      <c r="ZS146" s="343"/>
      <c r="ZT146" s="343"/>
      <c r="ZU146" s="343"/>
      <c r="ZV146" s="343"/>
      <c r="ZW146" s="343"/>
      <c r="ZX146" s="343"/>
      <c r="ZY146" s="343"/>
      <c r="ZZ146" s="343"/>
      <c r="AAA146" s="343"/>
      <c r="AAB146" s="343"/>
      <c r="AAC146" s="343"/>
      <c r="AAD146" s="343"/>
      <c r="AAE146" s="343"/>
      <c r="AAF146" s="343"/>
      <c r="AAG146" s="343"/>
      <c r="AAH146" s="343"/>
      <c r="AAI146" s="343"/>
      <c r="AAJ146" s="343"/>
      <c r="AAK146" s="343"/>
      <c r="AAL146" s="343"/>
      <c r="AAM146" s="343"/>
      <c r="AAN146" s="343"/>
      <c r="AAO146" s="343"/>
      <c r="AAP146" s="343"/>
      <c r="AAQ146" s="343"/>
      <c r="AAR146" s="343"/>
      <c r="AAS146" s="343"/>
      <c r="AAT146" s="343"/>
      <c r="AAU146" s="343"/>
      <c r="AAV146" s="343"/>
      <c r="AAW146" s="343"/>
      <c r="AAX146" s="343"/>
      <c r="AAY146" s="343"/>
      <c r="AAZ146" s="343"/>
      <c r="ABA146" s="343"/>
      <c r="ABB146" s="343"/>
      <c r="ABC146" s="343"/>
      <c r="ABD146" s="343"/>
      <c r="ABE146" s="343"/>
      <c r="ABF146" s="343"/>
      <c r="ABG146" s="343"/>
      <c r="ABH146" s="343"/>
      <c r="ABI146" s="343"/>
      <c r="ABJ146" s="343"/>
      <c r="ABK146" s="343"/>
      <c r="ABL146" s="343"/>
      <c r="ABM146" s="343"/>
      <c r="ABN146" s="343"/>
      <c r="ABO146" s="343"/>
      <c r="ABP146" s="343"/>
      <c r="ABQ146" s="343"/>
      <c r="ABR146" s="343"/>
      <c r="ABS146" s="343"/>
      <c r="ABT146" s="343"/>
      <c r="ABU146" s="343"/>
      <c r="ABV146" s="343"/>
      <c r="ABW146" s="343"/>
      <c r="ABX146" s="343"/>
      <c r="ABY146" s="343"/>
      <c r="ABZ146" s="343"/>
      <c r="ACA146" s="343"/>
      <c r="ACB146" s="343"/>
      <c r="ACC146" s="343"/>
      <c r="ACD146" s="343"/>
      <c r="ACE146" s="343"/>
      <c r="ACF146" s="343"/>
      <c r="ACG146" s="343"/>
      <c r="ACH146" s="343"/>
      <c r="ACI146" s="343"/>
      <c r="ACJ146" s="343"/>
      <c r="ACK146" s="343"/>
      <c r="ACL146" s="343"/>
      <c r="ACM146" s="343"/>
      <c r="ACN146" s="343"/>
      <c r="ACO146" s="343"/>
      <c r="ACP146" s="343"/>
      <c r="ACQ146" s="343"/>
      <c r="ACR146" s="343"/>
      <c r="ACS146" s="343"/>
      <c r="ACT146" s="343"/>
      <c r="ACU146" s="343"/>
      <c r="ACV146" s="343"/>
      <c r="ACW146" s="343"/>
      <c r="ACX146" s="343"/>
      <c r="ACY146" s="343"/>
      <c r="ACZ146" s="343"/>
      <c r="ADA146" s="343"/>
      <c r="ADB146" s="343"/>
      <c r="ADC146" s="343"/>
      <c r="ADD146" s="343"/>
      <c r="ADE146" s="343"/>
      <c r="ADF146" s="343"/>
      <c r="ADG146" s="343"/>
      <c r="ADH146" s="343"/>
      <c r="ADI146" s="343"/>
      <c r="ADJ146" s="343"/>
      <c r="ADK146" s="343"/>
      <c r="ADL146" s="343"/>
      <c r="ADM146" s="343"/>
      <c r="ADN146" s="343"/>
      <c r="ADO146" s="343"/>
      <c r="ADP146" s="343"/>
      <c r="ADQ146" s="343"/>
      <c r="ADR146" s="343"/>
      <c r="ADS146" s="343"/>
      <c r="ADT146" s="343"/>
      <c r="ADU146" s="343"/>
      <c r="ADV146" s="343"/>
      <c r="ADW146" s="343"/>
      <c r="ADX146" s="343"/>
      <c r="ADY146" s="343"/>
      <c r="ADZ146" s="343"/>
      <c r="AEA146" s="343"/>
      <c r="AEB146" s="343"/>
      <c r="AEC146" s="343"/>
      <c r="AED146" s="343"/>
      <c r="AEE146" s="343"/>
      <c r="AEF146" s="343"/>
      <c r="AEG146" s="343"/>
      <c r="AEH146" s="343"/>
      <c r="AEI146" s="343"/>
      <c r="AEJ146" s="343"/>
      <c r="AEK146" s="343"/>
      <c r="AEL146" s="343"/>
      <c r="AEM146" s="343"/>
      <c r="AEN146" s="343"/>
      <c r="AEO146" s="343"/>
      <c r="AEP146" s="343"/>
      <c r="AEQ146" s="343"/>
      <c r="AER146" s="343"/>
      <c r="AES146" s="343"/>
      <c r="AET146" s="343"/>
      <c r="AEU146" s="343"/>
      <c r="AEV146" s="343"/>
      <c r="AEW146" s="343"/>
      <c r="AEX146" s="343"/>
      <c r="AEY146" s="343"/>
      <c r="AEZ146" s="343"/>
      <c r="AFA146" s="343"/>
      <c r="AFB146" s="343"/>
      <c r="AFC146" s="343"/>
      <c r="AFD146" s="343"/>
      <c r="AFE146" s="343"/>
      <c r="AFF146" s="343"/>
      <c r="AFG146" s="343"/>
      <c r="AFH146" s="343"/>
      <c r="AFI146" s="343"/>
      <c r="AFJ146" s="343"/>
      <c r="AFK146" s="343"/>
      <c r="AFL146" s="343"/>
      <c r="AFM146" s="343"/>
      <c r="AFN146" s="343"/>
      <c r="AFO146" s="343"/>
      <c r="AFP146" s="343"/>
      <c r="AFQ146" s="343"/>
      <c r="AFR146" s="343"/>
      <c r="AFS146" s="343"/>
      <c r="AFT146" s="343"/>
      <c r="AFU146" s="343"/>
      <c r="AFV146" s="343"/>
      <c r="AFW146" s="343"/>
      <c r="AFX146" s="343"/>
      <c r="AFY146" s="343"/>
      <c r="AFZ146" s="343"/>
      <c r="AGA146" s="343"/>
      <c r="AGB146" s="343"/>
      <c r="AGC146" s="343"/>
      <c r="AGD146" s="343"/>
      <c r="AGE146" s="343"/>
      <c r="AGF146" s="343"/>
      <c r="AGG146" s="343"/>
      <c r="AGH146" s="343"/>
      <c r="AGI146" s="343"/>
      <c r="AGJ146" s="343"/>
      <c r="AGK146" s="343"/>
      <c r="AGL146" s="343"/>
      <c r="AGM146" s="343"/>
      <c r="AGN146" s="343"/>
      <c r="AGO146" s="343"/>
      <c r="AGP146" s="343"/>
      <c r="AGQ146" s="343"/>
      <c r="AGR146" s="343"/>
      <c r="AGS146" s="343"/>
      <c r="AGT146" s="343"/>
      <c r="AGU146" s="343"/>
      <c r="AGV146" s="343"/>
      <c r="AGW146" s="343"/>
      <c r="AGX146" s="343"/>
      <c r="AGY146" s="343"/>
      <c r="AGZ146" s="343"/>
      <c r="AHA146" s="343"/>
      <c r="AHB146" s="343"/>
      <c r="AHC146" s="343"/>
      <c r="AHD146" s="343"/>
      <c r="AHE146" s="343"/>
      <c r="AHF146" s="343"/>
      <c r="AHG146" s="343"/>
      <c r="AHH146" s="343"/>
      <c r="AHI146" s="343"/>
      <c r="AHJ146" s="343"/>
      <c r="AHK146" s="343"/>
      <c r="AHL146" s="343"/>
      <c r="AHM146" s="343"/>
      <c r="AHN146" s="343"/>
      <c r="AHO146" s="343"/>
      <c r="AHP146" s="343"/>
      <c r="AHQ146" s="343"/>
      <c r="AHR146" s="343"/>
      <c r="AHS146" s="343"/>
      <c r="AHT146" s="343"/>
      <c r="AHU146" s="343"/>
      <c r="AHV146" s="343"/>
      <c r="AHW146" s="343"/>
      <c r="AHX146" s="343"/>
      <c r="AHY146" s="343"/>
      <c r="AHZ146" s="343"/>
      <c r="AIA146" s="343"/>
      <c r="AIB146" s="343"/>
      <c r="AIC146" s="343"/>
      <c r="AID146" s="343"/>
      <c r="AIE146" s="343"/>
      <c r="AIF146" s="343"/>
      <c r="AIG146" s="343"/>
      <c r="AIH146" s="343"/>
      <c r="AII146" s="343"/>
      <c r="AIJ146" s="343"/>
      <c r="AIK146" s="343"/>
      <c r="AIL146" s="343"/>
      <c r="AIM146" s="343"/>
      <c r="AIN146" s="343"/>
      <c r="AIO146" s="343"/>
      <c r="AIP146" s="343"/>
      <c r="AIQ146" s="343"/>
      <c r="AIR146" s="343"/>
      <c r="AIS146" s="343"/>
      <c r="AIT146" s="343"/>
      <c r="AIU146" s="343"/>
      <c r="AIV146" s="343"/>
      <c r="AIW146" s="343"/>
      <c r="AIX146" s="343"/>
      <c r="AIY146" s="343"/>
      <c r="AIZ146" s="343"/>
      <c r="AJA146" s="343"/>
      <c r="AJB146" s="343"/>
      <c r="AJC146" s="343"/>
      <c r="AJD146" s="343"/>
      <c r="AJE146" s="343"/>
      <c r="AJF146" s="343"/>
      <c r="AJG146" s="343"/>
      <c r="AJH146" s="343"/>
      <c r="AJI146" s="343"/>
      <c r="AJJ146" s="343"/>
      <c r="AJK146" s="343"/>
      <c r="AJL146" s="343"/>
      <c r="AJM146" s="343"/>
      <c r="AJN146" s="343"/>
      <c r="AJO146" s="343"/>
      <c r="AJP146" s="343"/>
      <c r="AJQ146" s="343"/>
      <c r="AJR146" s="343"/>
      <c r="AJS146" s="343"/>
      <c r="AJT146" s="343"/>
      <c r="AJU146" s="343"/>
      <c r="AJV146" s="343"/>
      <c r="AJW146" s="343"/>
      <c r="AJX146" s="343"/>
      <c r="AJY146" s="343"/>
      <c r="AJZ146" s="343"/>
      <c r="AKA146" s="343"/>
      <c r="AKB146" s="343"/>
      <c r="AKC146" s="343"/>
      <c r="AKD146" s="343"/>
      <c r="AKE146" s="343"/>
      <c r="AKF146" s="343"/>
      <c r="AKG146" s="343"/>
      <c r="AKH146" s="343"/>
      <c r="AKI146" s="343"/>
      <c r="AKJ146" s="343"/>
      <c r="AKK146" s="343"/>
      <c r="AKL146" s="343"/>
      <c r="AKM146" s="343"/>
      <c r="AKN146" s="343"/>
      <c r="AKO146" s="343"/>
      <c r="AKP146" s="343"/>
      <c r="AKQ146" s="343"/>
      <c r="AKR146" s="343"/>
      <c r="AKS146" s="343"/>
      <c r="AKT146" s="343"/>
      <c r="AKU146" s="343"/>
      <c r="AKV146" s="343"/>
      <c r="AKW146" s="343"/>
      <c r="AKX146" s="343"/>
      <c r="AKY146" s="343"/>
      <c r="AKZ146" s="343"/>
      <c r="ALA146" s="343"/>
      <c r="ALB146" s="343"/>
      <c r="ALC146" s="343"/>
      <c r="ALD146" s="343"/>
      <c r="ALE146" s="343"/>
      <c r="ALF146" s="343"/>
      <c r="ALG146" s="343"/>
      <c r="ALH146" s="343"/>
      <c r="ALI146" s="343"/>
      <c r="ALJ146" s="343"/>
      <c r="ALK146" s="343"/>
      <c r="ALL146" s="343"/>
      <c r="ALM146" s="343"/>
      <c r="ALN146" s="343"/>
      <c r="ALO146" s="343"/>
      <c r="ALP146" s="343"/>
      <c r="ALQ146" s="343"/>
      <c r="ALR146" s="343"/>
      <c r="ALS146" s="343"/>
      <c r="ALT146" s="343"/>
      <c r="ALU146" s="343"/>
      <c r="ALV146" s="343"/>
      <c r="ALW146" s="343"/>
      <c r="ALX146" s="343"/>
      <c r="ALY146" s="343"/>
      <c r="ALZ146" s="343"/>
      <c r="AMA146" s="343"/>
      <c r="AMB146" s="343"/>
      <c r="AMC146" s="343"/>
      <c r="AMD146" s="343"/>
      <c r="AME146" s="343"/>
      <c r="AMF146" s="343"/>
      <c r="AMG146" s="343"/>
      <c r="AMH146" s="343"/>
      <c r="AMI146" s="343"/>
      <c r="AMJ146" s="343"/>
      <c r="AMK146" s="343"/>
      <c r="AML146" s="343"/>
      <c r="AMM146" s="343"/>
      <c r="AMN146" s="343"/>
      <c r="AMO146" s="343"/>
      <c r="AMP146" s="343"/>
      <c r="AMQ146" s="343"/>
      <c r="AMR146" s="343"/>
      <c r="AMS146" s="343"/>
      <c r="AMT146" s="343"/>
      <c r="AMU146" s="343"/>
      <c r="AMV146" s="343"/>
      <c r="AMW146" s="343"/>
      <c r="AMX146" s="343"/>
      <c r="AMY146" s="343"/>
      <c r="AMZ146" s="343"/>
      <c r="ANA146" s="343"/>
      <c r="ANB146" s="343"/>
      <c r="ANC146" s="343"/>
      <c r="AND146" s="343"/>
      <c r="ANE146" s="343"/>
      <c r="ANF146" s="343"/>
      <c r="ANG146" s="343"/>
      <c r="ANH146" s="343"/>
      <c r="ANI146" s="343"/>
      <c r="ANJ146" s="343"/>
      <c r="ANK146" s="343"/>
      <c r="ANL146" s="343"/>
      <c r="ANM146" s="343"/>
      <c r="ANN146" s="343"/>
      <c r="ANO146" s="343"/>
      <c r="ANP146" s="343"/>
      <c r="ANQ146" s="343"/>
      <c r="ANR146" s="343"/>
      <c r="ANS146" s="343"/>
      <c r="ANT146" s="343"/>
      <c r="ANU146" s="343"/>
      <c r="ANV146" s="343"/>
      <c r="ANW146" s="343"/>
      <c r="ANX146" s="343"/>
      <c r="ANY146" s="343"/>
      <c r="ANZ146" s="343"/>
      <c r="AOA146" s="343"/>
      <c r="AOB146" s="343"/>
      <c r="AOC146" s="343"/>
      <c r="AOD146" s="343"/>
      <c r="AOE146" s="343"/>
      <c r="AOF146" s="343"/>
      <c r="AOG146" s="343"/>
      <c r="AOH146" s="343"/>
      <c r="AOI146" s="343"/>
      <c r="AOJ146" s="343"/>
      <c r="AOK146" s="343"/>
      <c r="AOL146" s="343"/>
      <c r="AOM146" s="343"/>
      <c r="AON146" s="343"/>
      <c r="AOO146" s="343"/>
      <c r="AOP146" s="343"/>
      <c r="AOQ146" s="343"/>
      <c r="AOR146" s="343"/>
      <c r="AOS146" s="343"/>
      <c r="AOT146" s="343"/>
      <c r="AOU146" s="343"/>
      <c r="AOV146" s="343"/>
      <c r="AOW146" s="343"/>
      <c r="AOX146" s="343"/>
      <c r="AOY146" s="343"/>
      <c r="AOZ146" s="343"/>
      <c r="APA146" s="343"/>
      <c r="APB146" s="343"/>
      <c r="APC146" s="343"/>
      <c r="APD146" s="343"/>
      <c r="APE146" s="343"/>
      <c r="APF146" s="343"/>
      <c r="APG146" s="343"/>
      <c r="APH146" s="343"/>
      <c r="API146" s="343"/>
      <c r="APJ146" s="343"/>
      <c r="APK146" s="343"/>
      <c r="APL146" s="343"/>
      <c r="APM146" s="343"/>
      <c r="APN146" s="343"/>
      <c r="APO146" s="343"/>
      <c r="APP146" s="343"/>
      <c r="APQ146" s="343"/>
      <c r="APR146" s="343"/>
      <c r="APS146" s="343"/>
      <c r="APT146" s="343"/>
      <c r="APU146" s="343"/>
      <c r="APV146" s="343"/>
      <c r="APW146" s="343"/>
      <c r="APX146" s="343"/>
      <c r="APY146" s="343"/>
      <c r="APZ146" s="343"/>
      <c r="AQA146" s="343"/>
      <c r="AQB146" s="343"/>
      <c r="AQC146" s="343"/>
      <c r="AQD146" s="343"/>
      <c r="AQE146" s="343"/>
      <c r="AQF146" s="343"/>
      <c r="AQG146" s="343"/>
      <c r="AQH146" s="343"/>
      <c r="AQI146" s="343"/>
      <c r="AQJ146" s="343"/>
      <c r="AQK146" s="343"/>
      <c r="AQL146" s="343"/>
      <c r="AQM146" s="343"/>
      <c r="AQN146" s="343"/>
      <c r="AQO146" s="343"/>
      <c r="AQP146" s="343"/>
      <c r="AQQ146" s="343"/>
      <c r="AQR146" s="343"/>
      <c r="AQS146" s="343"/>
      <c r="AQT146" s="343"/>
      <c r="AQU146" s="343"/>
      <c r="AQV146" s="343"/>
      <c r="AQW146" s="343"/>
      <c r="AQX146" s="343"/>
      <c r="AQY146" s="343"/>
      <c r="AQZ146" s="343"/>
      <c r="ARA146" s="343"/>
      <c r="ARB146" s="343"/>
      <c r="ARC146" s="343"/>
      <c r="ARD146" s="343"/>
      <c r="ARE146" s="343"/>
      <c r="ARF146" s="343"/>
      <c r="ARG146" s="343"/>
      <c r="ARH146" s="343"/>
      <c r="ARI146" s="343"/>
      <c r="ARJ146" s="343"/>
      <c r="ARK146" s="343"/>
      <c r="ARL146" s="343"/>
      <c r="ARM146" s="343"/>
      <c r="ARN146" s="343"/>
      <c r="ARO146" s="343"/>
      <c r="ARP146" s="343"/>
      <c r="ARQ146" s="343"/>
      <c r="ARR146" s="343"/>
      <c r="ARS146" s="343"/>
      <c r="ART146" s="343"/>
      <c r="ARU146" s="343"/>
      <c r="ARV146" s="343"/>
      <c r="ARW146" s="343"/>
      <c r="ARX146" s="343"/>
      <c r="ARY146" s="343"/>
      <c r="ARZ146" s="343"/>
      <c r="ASA146" s="343"/>
      <c r="ASB146" s="343"/>
      <c r="ASC146" s="343"/>
      <c r="ASD146" s="343"/>
      <c r="ASE146" s="343"/>
      <c r="ASF146" s="343"/>
      <c r="ASG146" s="343"/>
      <c r="ASH146" s="343"/>
      <c r="ASI146" s="343"/>
      <c r="ASJ146" s="343"/>
      <c r="ASK146" s="343"/>
      <c r="ASL146" s="343"/>
      <c r="ASM146" s="343"/>
      <c r="ASN146" s="343"/>
      <c r="ASO146" s="343"/>
      <c r="ASP146" s="343"/>
      <c r="ASQ146" s="343"/>
      <c r="ASR146" s="343"/>
      <c r="ASS146" s="343"/>
      <c r="AST146" s="343"/>
      <c r="ASU146" s="343"/>
      <c r="ASV146" s="343"/>
      <c r="ASW146" s="343"/>
      <c r="ASX146" s="343"/>
      <c r="ASY146" s="343"/>
      <c r="ASZ146" s="343"/>
      <c r="ATA146" s="343"/>
      <c r="ATB146" s="343"/>
      <c r="ATC146" s="343"/>
      <c r="ATD146" s="343"/>
      <c r="ATE146" s="343"/>
      <c r="ATF146" s="343"/>
      <c r="ATG146" s="343"/>
      <c r="ATH146" s="343"/>
      <c r="ATI146" s="343"/>
      <c r="ATJ146" s="343"/>
      <c r="ATK146" s="343"/>
      <c r="ATL146" s="343"/>
      <c r="ATM146" s="343"/>
      <c r="ATN146" s="343"/>
      <c r="ATO146" s="343"/>
      <c r="ATP146" s="343"/>
      <c r="ATQ146" s="343"/>
      <c r="ATR146" s="343"/>
      <c r="ATS146" s="343"/>
      <c r="ATT146" s="343"/>
      <c r="ATU146" s="343"/>
      <c r="ATV146" s="343"/>
      <c r="ATW146" s="343"/>
      <c r="ATX146" s="343"/>
      <c r="ATY146" s="343"/>
      <c r="ATZ146" s="343"/>
      <c r="AUA146" s="343"/>
      <c r="AUB146" s="343"/>
      <c r="AUC146" s="343"/>
      <c r="AUD146" s="343"/>
      <c r="AUE146" s="343"/>
      <c r="AUF146" s="343"/>
      <c r="AUG146" s="343"/>
      <c r="AUH146" s="343"/>
      <c r="AUI146" s="343"/>
      <c r="AUJ146" s="343"/>
      <c r="AUK146" s="343"/>
      <c r="AUL146" s="343"/>
      <c r="AUM146" s="343"/>
      <c r="AUN146" s="343"/>
      <c r="AUO146" s="343"/>
      <c r="AUP146" s="343"/>
      <c r="AUQ146" s="343"/>
      <c r="AUR146" s="343"/>
      <c r="AUS146" s="343"/>
      <c r="AUT146" s="343"/>
      <c r="AUU146" s="343"/>
      <c r="AUV146" s="343"/>
      <c r="AUW146" s="343"/>
      <c r="AUX146" s="343"/>
      <c r="AUY146" s="343"/>
      <c r="AUZ146" s="343"/>
      <c r="AVA146" s="343"/>
      <c r="AVB146" s="343"/>
      <c r="AVC146" s="343"/>
      <c r="AVD146" s="343"/>
      <c r="AVE146" s="343"/>
      <c r="AVF146" s="343"/>
      <c r="AVG146" s="343"/>
      <c r="AVH146" s="343"/>
      <c r="AVI146" s="343"/>
      <c r="AVJ146" s="343"/>
      <c r="AVK146" s="343"/>
      <c r="AVL146" s="343"/>
      <c r="AVM146" s="343"/>
      <c r="AVN146" s="343"/>
      <c r="AVO146" s="343"/>
      <c r="AVP146" s="343"/>
      <c r="AVQ146" s="343"/>
      <c r="AVR146" s="343"/>
      <c r="AVS146" s="343"/>
      <c r="AVT146" s="343"/>
      <c r="AVU146" s="343"/>
      <c r="AVV146" s="343"/>
      <c r="AVW146" s="343"/>
      <c r="AVX146" s="343"/>
      <c r="AVY146" s="343"/>
      <c r="AVZ146" s="343"/>
      <c r="AWA146" s="343"/>
      <c r="AWB146" s="343"/>
      <c r="AWC146" s="343"/>
      <c r="AWD146" s="343"/>
      <c r="AWE146" s="343"/>
      <c r="AWF146" s="343"/>
      <c r="AWG146" s="343"/>
      <c r="AWH146" s="343"/>
      <c r="AWI146" s="343"/>
      <c r="AWJ146" s="343"/>
      <c r="AWK146" s="343"/>
      <c r="AWL146" s="343"/>
      <c r="AWM146" s="343"/>
      <c r="AWN146" s="343"/>
      <c r="AWO146" s="343"/>
      <c r="AWP146" s="343"/>
      <c r="AWQ146" s="343"/>
      <c r="AWR146" s="343"/>
      <c r="AWS146" s="343"/>
      <c r="AWT146" s="343"/>
      <c r="AWU146" s="343"/>
      <c r="AWV146" s="343"/>
      <c r="AWW146" s="343"/>
      <c r="AWX146" s="343"/>
      <c r="AWY146" s="343"/>
      <c r="AWZ146" s="343"/>
      <c r="AXA146" s="343"/>
      <c r="AXB146" s="343"/>
      <c r="AXC146" s="343"/>
      <c r="AXD146" s="343"/>
      <c r="AXE146" s="343"/>
      <c r="AXF146" s="343"/>
      <c r="AXG146" s="343"/>
      <c r="AXH146" s="343"/>
      <c r="AXI146" s="343"/>
      <c r="AXJ146" s="343"/>
      <c r="AXK146" s="343"/>
      <c r="AXL146" s="343"/>
      <c r="AXM146" s="343"/>
      <c r="AXN146" s="343"/>
      <c r="AXO146" s="343"/>
      <c r="AXP146" s="343"/>
      <c r="AXQ146" s="343"/>
      <c r="AXR146" s="343"/>
      <c r="AXS146" s="343"/>
      <c r="AXT146" s="343"/>
      <c r="AXU146" s="343"/>
      <c r="AXV146" s="343"/>
      <c r="AXW146" s="343"/>
      <c r="AXX146" s="343"/>
      <c r="AXY146" s="343"/>
      <c r="AXZ146" s="343"/>
      <c r="AYA146" s="343"/>
      <c r="AYB146" s="343"/>
      <c r="AYC146" s="343"/>
      <c r="AYD146" s="343"/>
      <c r="AYE146" s="343"/>
      <c r="AYF146" s="343"/>
      <c r="AYG146" s="343"/>
      <c r="AYH146" s="343"/>
      <c r="AYI146" s="343"/>
      <c r="AYJ146" s="343"/>
      <c r="AYK146" s="343"/>
      <c r="AYL146" s="343"/>
      <c r="AYM146" s="343"/>
      <c r="AYN146" s="343"/>
      <c r="AYO146" s="343"/>
      <c r="AYP146" s="343"/>
      <c r="AYQ146" s="343"/>
      <c r="AYR146" s="343"/>
      <c r="AYS146" s="343"/>
      <c r="AYT146" s="343"/>
      <c r="AYU146" s="343"/>
      <c r="AYV146" s="343"/>
      <c r="AYW146" s="343"/>
      <c r="AYX146" s="343"/>
      <c r="AYY146" s="343"/>
      <c r="AYZ146" s="343"/>
      <c r="AZA146" s="343"/>
      <c r="AZB146" s="343"/>
      <c r="AZC146" s="343"/>
      <c r="AZD146" s="343"/>
      <c r="AZE146" s="343"/>
      <c r="AZF146" s="343"/>
      <c r="AZG146" s="343"/>
      <c r="AZH146" s="343"/>
      <c r="AZI146" s="343"/>
      <c r="AZJ146" s="343"/>
      <c r="AZK146" s="343"/>
      <c r="AZL146" s="343"/>
      <c r="AZM146" s="343"/>
      <c r="AZN146" s="343"/>
      <c r="AZO146" s="343"/>
      <c r="AZP146" s="343"/>
      <c r="AZQ146" s="343"/>
      <c r="AZR146" s="343"/>
      <c r="AZS146" s="343"/>
      <c r="AZT146" s="343"/>
      <c r="AZU146" s="343"/>
      <c r="AZV146" s="343"/>
      <c r="AZW146" s="343"/>
      <c r="AZX146" s="343"/>
      <c r="AZY146" s="343"/>
      <c r="AZZ146" s="343"/>
      <c r="BAA146" s="343"/>
      <c r="BAB146" s="343"/>
      <c r="BAC146" s="343"/>
      <c r="BAD146" s="343"/>
      <c r="BAE146" s="343"/>
      <c r="BAF146" s="343"/>
      <c r="BAG146" s="343"/>
      <c r="BAH146" s="343"/>
      <c r="BAI146" s="343"/>
      <c r="BAJ146" s="343"/>
      <c r="BAK146" s="343"/>
      <c r="BAL146" s="343"/>
      <c r="BAM146" s="343"/>
      <c r="BAN146" s="343"/>
      <c r="BAO146" s="343"/>
      <c r="BAP146" s="343"/>
      <c r="BAQ146" s="343"/>
      <c r="BAR146" s="343"/>
      <c r="BAS146" s="343"/>
      <c r="BAT146" s="343"/>
      <c r="BAU146" s="343"/>
      <c r="BAV146" s="343"/>
      <c r="BAW146" s="343"/>
      <c r="BAX146" s="343"/>
      <c r="BAY146" s="343"/>
      <c r="BAZ146" s="343"/>
      <c r="BBA146" s="343"/>
      <c r="BBB146" s="343"/>
      <c r="BBC146" s="343"/>
      <c r="BBD146" s="343"/>
      <c r="BBE146" s="343"/>
      <c r="BBF146" s="343"/>
      <c r="BBG146" s="343"/>
      <c r="BBH146" s="343"/>
      <c r="BBI146" s="343"/>
      <c r="BBJ146" s="343"/>
      <c r="BBK146" s="343"/>
      <c r="BBL146" s="343"/>
      <c r="BBM146" s="343"/>
      <c r="BBN146" s="343"/>
      <c r="BBO146" s="343"/>
      <c r="BBP146" s="343"/>
      <c r="BBQ146" s="343"/>
      <c r="BBR146" s="343"/>
      <c r="BBS146" s="343"/>
      <c r="BBT146" s="343"/>
      <c r="BBU146" s="343"/>
      <c r="BBV146" s="343"/>
      <c r="BBW146" s="343"/>
      <c r="BBX146" s="343"/>
      <c r="BBY146" s="343"/>
      <c r="BBZ146" s="343"/>
      <c r="BCA146" s="343"/>
      <c r="BCB146" s="343"/>
      <c r="BCC146" s="343"/>
      <c r="BCD146" s="343"/>
      <c r="BCE146" s="343"/>
      <c r="BCF146" s="343"/>
      <c r="BCG146" s="343"/>
      <c r="BCH146" s="343"/>
      <c r="BCI146" s="343"/>
      <c r="BCJ146" s="343"/>
      <c r="BCK146" s="343"/>
      <c r="BCL146" s="343"/>
      <c r="BCM146" s="343"/>
      <c r="BCN146" s="343"/>
      <c r="BCO146" s="343"/>
      <c r="BCP146" s="343"/>
      <c r="BCQ146" s="343"/>
      <c r="BCR146" s="343"/>
      <c r="BCS146" s="343"/>
      <c r="BCT146" s="343"/>
      <c r="BCU146" s="343"/>
      <c r="BCV146" s="343"/>
      <c r="BCW146" s="343"/>
      <c r="BCX146" s="343"/>
      <c r="BCY146" s="343"/>
      <c r="BCZ146" s="343"/>
      <c r="BDA146" s="343"/>
      <c r="BDB146" s="343"/>
      <c r="BDC146" s="343"/>
      <c r="BDD146" s="343"/>
      <c r="BDE146" s="343"/>
      <c r="BDF146" s="343"/>
      <c r="BDG146" s="343"/>
      <c r="BDH146" s="343"/>
      <c r="BDI146" s="343"/>
      <c r="BDJ146" s="343"/>
      <c r="BDK146" s="343"/>
      <c r="BDL146" s="343"/>
      <c r="BDM146" s="343"/>
      <c r="BDN146" s="343"/>
      <c r="BDO146" s="343"/>
      <c r="BDP146" s="343"/>
      <c r="BDQ146" s="343"/>
      <c r="BDR146" s="343"/>
      <c r="BDS146" s="343"/>
      <c r="BDT146" s="343"/>
      <c r="BDU146" s="343"/>
      <c r="BDV146" s="343"/>
      <c r="BDW146" s="343"/>
      <c r="BDX146" s="343"/>
      <c r="BDY146" s="343"/>
      <c r="BDZ146" s="343"/>
      <c r="BEA146" s="343"/>
      <c r="BEB146" s="343"/>
      <c r="BEC146" s="343"/>
      <c r="BED146" s="343"/>
      <c r="BEE146" s="343"/>
      <c r="BEF146" s="343"/>
      <c r="BEG146" s="343"/>
      <c r="BEH146" s="343"/>
      <c r="BEI146" s="343"/>
      <c r="BEJ146" s="343"/>
      <c r="BEK146" s="343"/>
      <c r="BEL146" s="343"/>
      <c r="BEM146" s="343"/>
      <c r="BEN146" s="343"/>
      <c r="BEO146" s="343"/>
      <c r="BEP146" s="343"/>
      <c r="BEQ146" s="343"/>
      <c r="BER146" s="343"/>
      <c r="BES146" s="343"/>
      <c r="BET146" s="343"/>
      <c r="BEU146" s="343"/>
      <c r="BEV146" s="343"/>
      <c r="BEW146" s="343"/>
      <c r="BEX146" s="343"/>
      <c r="BEY146" s="343"/>
      <c r="BEZ146" s="343"/>
      <c r="BFA146" s="343"/>
      <c r="BFB146" s="343"/>
      <c r="BFC146" s="343"/>
      <c r="BFD146" s="343"/>
      <c r="BFE146" s="343"/>
      <c r="BFF146" s="343"/>
      <c r="BFG146" s="343"/>
      <c r="BFH146" s="343"/>
      <c r="BFI146" s="343"/>
      <c r="BFJ146" s="343"/>
      <c r="BFK146" s="343"/>
      <c r="BFL146" s="343"/>
      <c r="BFM146" s="343"/>
      <c r="BFN146" s="343"/>
      <c r="BFO146" s="343"/>
      <c r="BFP146" s="343"/>
      <c r="BFQ146" s="343"/>
      <c r="BFR146" s="343"/>
      <c r="BFS146" s="343"/>
      <c r="BFT146" s="343"/>
      <c r="BFU146" s="343"/>
      <c r="BFV146" s="343"/>
      <c r="BFW146" s="343"/>
      <c r="BFX146" s="343"/>
      <c r="BFY146" s="343"/>
      <c r="BFZ146" s="343"/>
      <c r="BGA146" s="343"/>
      <c r="BGB146" s="343"/>
      <c r="BGC146" s="343"/>
      <c r="BGD146" s="343"/>
      <c r="BGE146" s="343"/>
      <c r="BGF146" s="343"/>
      <c r="BGG146" s="343"/>
      <c r="BGH146" s="343"/>
      <c r="BGI146" s="343"/>
      <c r="BGJ146" s="343"/>
      <c r="BGK146" s="343"/>
      <c r="BGL146" s="343"/>
      <c r="BGM146" s="343"/>
      <c r="BGN146" s="343"/>
      <c r="BGO146" s="343"/>
      <c r="BGP146" s="343"/>
      <c r="BGQ146" s="343"/>
      <c r="BGR146" s="343"/>
      <c r="BGS146" s="343"/>
      <c r="BGT146" s="343"/>
      <c r="BGU146" s="343"/>
      <c r="BGV146" s="343"/>
      <c r="BGW146" s="343"/>
      <c r="BGX146" s="343"/>
      <c r="BGY146" s="343"/>
      <c r="BGZ146" s="343"/>
      <c r="BHA146" s="343"/>
      <c r="BHB146" s="343"/>
      <c r="BHC146" s="343"/>
      <c r="BHD146" s="343"/>
      <c r="BHE146" s="343"/>
      <c r="BHF146" s="343"/>
      <c r="BHG146" s="343"/>
      <c r="BHH146" s="343"/>
      <c r="BHI146" s="343"/>
      <c r="BHJ146" s="343"/>
      <c r="BHK146" s="343"/>
      <c r="BHL146" s="343"/>
      <c r="BHM146" s="343"/>
      <c r="BHN146" s="343"/>
      <c r="BHO146" s="343"/>
      <c r="BHP146" s="343"/>
      <c r="BHQ146" s="343"/>
      <c r="BHR146" s="343"/>
      <c r="BHS146" s="343"/>
      <c r="BHT146" s="343"/>
      <c r="BHU146" s="343"/>
      <c r="BHV146" s="343"/>
      <c r="BHW146" s="343"/>
      <c r="BHX146" s="343"/>
      <c r="BHY146" s="343"/>
      <c r="BHZ146" s="343"/>
      <c r="BIA146" s="343"/>
      <c r="BIB146" s="343"/>
      <c r="BIC146" s="343"/>
      <c r="BID146" s="343"/>
      <c r="BIE146" s="343"/>
      <c r="BIF146" s="343"/>
      <c r="BIG146" s="343"/>
      <c r="BIH146" s="343"/>
      <c r="BII146" s="343"/>
      <c r="BIJ146" s="343"/>
      <c r="BIK146" s="343"/>
      <c r="BIL146" s="343"/>
      <c r="BIM146" s="343"/>
      <c r="BIN146" s="343"/>
      <c r="BIO146" s="343"/>
      <c r="BIP146" s="343"/>
      <c r="BIQ146" s="343"/>
      <c r="BIR146" s="343"/>
      <c r="BIS146" s="343"/>
      <c r="BIT146" s="343"/>
      <c r="BIU146" s="343"/>
      <c r="BIV146" s="343"/>
      <c r="BIW146" s="343"/>
      <c r="BIX146" s="343"/>
      <c r="BIY146" s="343"/>
      <c r="BIZ146" s="343"/>
      <c r="BJA146" s="343"/>
      <c r="BJB146" s="343"/>
      <c r="BJC146" s="343"/>
      <c r="BJD146" s="343"/>
      <c r="BJE146" s="343"/>
      <c r="BJF146" s="343"/>
      <c r="BJG146" s="343"/>
      <c r="BJH146" s="343"/>
      <c r="BJI146" s="343"/>
      <c r="BJJ146" s="343"/>
      <c r="BJK146" s="343"/>
      <c r="BJL146" s="343"/>
      <c r="BJM146" s="343"/>
      <c r="BJN146" s="343"/>
      <c r="BJO146" s="343"/>
      <c r="BJP146" s="343"/>
      <c r="BJQ146" s="343"/>
      <c r="BJR146" s="343"/>
      <c r="BJS146" s="343"/>
      <c r="BJT146" s="343"/>
      <c r="BJU146" s="343"/>
      <c r="BJV146" s="343"/>
      <c r="BJW146" s="343"/>
      <c r="BJX146" s="343"/>
      <c r="BJY146" s="343"/>
      <c r="BJZ146" s="343"/>
      <c r="BKA146" s="343"/>
      <c r="BKB146" s="343"/>
      <c r="BKC146" s="343"/>
      <c r="BKD146" s="343"/>
      <c r="BKE146" s="343"/>
      <c r="BKF146" s="343"/>
      <c r="BKG146" s="343"/>
      <c r="BKH146" s="343"/>
      <c r="BKI146" s="343"/>
      <c r="BKJ146" s="343"/>
      <c r="BKK146" s="343"/>
      <c r="BKL146" s="343"/>
      <c r="BKM146" s="343"/>
      <c r="BKN146" s="343"/>
      <c r="BKO146" s="343"/>
      <c r="BKP146" s="343"/>
      <c r="BKQ146" s="343"/>
      <c r="BKR146" s="343"/>
      <c r="BKS146" s="343"/>
      <c r="BKT146" s="343"/>
      <c r="BKU146" s="343"/>
      <c r="BKV146" s="343"/>
      <c r="BKW146" s="343"/>
      <c r="BKX146" s="343"/>
      <c r="BKY146" s="343"/>
      <c r="BKZ146" s="343"/>
      <c r="BLA146" s="343"/>
      <c r="BLB146" s="343"/>
      <c r="BLC146" s="343"/>
      <c r="BLD146" s="343"/>
      <c r="BLE146" s="343"/>
      <c r="BLF146" s="343"/>
      <c r="BLG146" s="343"/>
      <c r="BLH146" s="343"/>
      <c r="BLI146" s="343"/>
      <c r="BLJ146" s="343"/>
      <c r="BLK146" s="343"/>
      <c r="BLL146" s="343"/>
      <c r="BLM146" s="343"/>
      <c r="BLN146" s="343"/>
      <c r="BLO146" s="343"/>
      <c r="BLP146" s="343"/>
      <c r="BLQ146" s="343"/>
      <c r="BLR146" s="343"/>
      <c r="BLS146" s="343"/>
      <c r="BLT146" s="343"/>
      <c r="BLU146" s="343"/>
      <c r="BLV146" s="343"/>
      <c r="BLW146" s="343"/>
      <c r="BLX146" s="343"/>
      <c r="BLY146" s="343"/>
      <c r="BLZ146" s="343"/>
      <c r="BMA146" s="343"/>
      <c r="BMB146" s="343"/>
      <c r="BMC146" s="343"/>
      <c r="BMD146" s="343"/>
      <c r="BME146" s="343"/>
      <c r="BMF146" s="343"/>
      <c r="BMG146" s="343"/>
      <c r="BMH146" s="343"/>
      <c r="BMI146" s="343"/>
      <c r="BMJ146" s="343"/>
      <c r="BMK146" s="343"/>
      <c r="BML146" s="343"/>
      <c r="BMM146" s="343"/>
      <c r="BMN146" s="343"/>
      <c r="BMO146" s="343"/>
      <c r="BMP146" s="343"/>
      <c r="BMQ146" s="343"/>
      <c r="BMR146" s="343"/>
      <c r="BMS146" s="343"/>
      <c r="BMT146" s="343"/>
      <c r="BMU146" s="343"/>
      <c r="BMV146" s="343"/>
      <c r="BMW146" s="343"/>
      <c r="BMX146" s="343"/>
      <c r="BMY146" s="343"/>
      <c r="BMZ146" s="343"/>
      <c r="BNA146" s="343"/>
      <c r="BNB146" s="343"/>
      <c r="BNC146" s="343"/>
      <c r="BND146" s="343"/>
      <c r="BNE146" s="343"/>
      <c r="BNF146" s="343"/>
      <c r="BNG146" s="343"/>
      <c r="BNH146" s="343"/>
      <c r="BNI146" s="343"/>
      <c r="BNJ146" s="343"/>
      <c r="BNK146" s="343"/>
      <c r="BNL146" s="343"/>
      <c r="BNM146" s="343"/>
      <c r="BNN146" s="343"/>
      <c r="BNO146" s="343"/>
      <c r="BNP146" s="343"/>
      <c r="BNQ146" s="343"/>
      <c r="BNR146" s="343"/>
      <c r="BNS146" s="343"/>
      <c r="BNT146" s="343"/>
      <c r="BNU146" s="343"/>
      <c r="BNV146" s="343"/>
      <c r="BNW146" s="343"/>
      <c r="BNX146" s="343"/>
      <c r="BNY146" s="343"/>
      <c r="BNZ146" s="343"/>
      <c r="BOA146" s="343"/>
      <c r="BOB146" s="343"/>
      <c r="BOC146" s="343"/>
      <c r="BOD146" s="343"/>
      <c r="BOE146" s="343"/>
      <c r="BOF146" s="343"/>
      <c r="BOG146" s="343"/>
      <c r="BOH146" s="343"/>
      <c r="BOI146" s="343"/>
      <c r="BOJ146" s="343"/>
      <c r="BOK146" s="343"/>
      <c r="BOL146" s="343"/>
      <c r="BOM146" s="343"/>
      <c r="BON146" s="343"/>
      <c r="BOO146" s="343"/>
      <c r="BOP146" s="343"/>
      <c r="BOQ146" s="343"/>
      <c r="BOR146" s="343"/>
      <c r="BOS146" s="343"/>
      <c r="BOT146" s="343"/>
      <c r="BOU146" s="343"/>
      <c r="BOV146" s="343"/>
      <c r="BOW146" s="343"/>
      <c r="BOX146" s="343"/>
      <c r="BOY146" s="343"/>
      <c r="BOZ146" s="343"/>
      <c r="BPA146" s="343"/>
      <c r="BPB146" s="343"/>
      <c r="BPC146" s="343"/>
      <c r="BPD146" s="343"/>
      <c r="BPE146" s="343"/>
      <c r="BPF146" s="343"/>
      <c r="BPG146" s="343"/>
      <c r="BPH146" s="343"/>
      <c r="BPI146" s="343"/>
      <c r="BPJ146" s="343"/>
      <c r="BPK146" s="343"/>
      <c r="BPL146" s="343"/>
      <c r="BPM146" s="343"/>
      <c r="BPN146" s="343"/>
      <c r="BPO146" s="343"/>
      <c r="BPP146" s="343"/>
      <c r="BPQ146" s="343"/>
      <c r="BPR146" s="343"/>
      <c r="BPS146" s="343"/>
      <c r="BPT146" s="343"/>
      <c r="BPU146" s="343"/>
      <c r="BPV146" s="343"/>
      <c r="BPW146" s="343"/>
      <c r="BPX146" s="343"/>
      <c r="BPY146" s="343"/>
      <c r="BPZ146" s="343"/>
      <c r="BQA146" s="343"/>
      <c r="BQB146" s="343"/>
      <c r="BQC146" s="343"/>
      <c r="BQD146" s="343"/>
      <c r="BQE146" s="343"/>
      <c r="BQF146" s="343"/>
      <c r="BQG146" s="343"/>
      <c r="BQH146" s="343"/>
      <c r="BQI146" s="343"/>
      <c r="BQJ146" s="343"/>
      <c r="BQK146" s="343"/>
      <c r="BQL146" s="343"/>
      <c r="BQM146" s="343"/>
      <c r="BQN146" s="343"/>
      <c r="BQO146" s="343"/>
      <c r="BQP146" s="343"/>
      <c r="BQQ146" s="343"/>
      <c r="BQR146" s="343"/>
      <c r="BQS146" s="343"/>
      <c r="BQT146" s="343"/>
      <c r="BQU146" s="343"/>
      <c r="BQV146" s="343"/>
      <c r="BQW146" s="343"/>
      <c r="BQX146" s="343"/>
      <c r="BQY146" s="343"/>
      <c r="BQZ146" s="343"/>
      <c r="BRA146" s="343"/>
      <c r="BRB146" s="343"/>
      <c r="BRC146" s="343"/>
      <c r="BRD146" s="343"/>
      <c r="BRE146" s="343"/>
      <c r="BRF146" s="343"/>
      <c r="BRG146" s="343"/>
      <c r="BRH146" s="343"/>
      <c r="BRI146" s="343"/>
      <c r="BRJ146" s="343"/>
      <c r="BRK146" s="343"/>
      <c r="BRL146" s="343"/>
      <c r="BRM146" s="343"/>
      <c r="BRN146" s="343"/>
      <c r="BRO146" s="343"/>
      <c r="BRP146" s="343"/>
      <c r="BRQ146" s="343"/>
      <c r="BRR146" s="343"/>
      <c r="BRS146" s="343"/>
      <c r="BRT146" s="343"/>
      <c r="BRU146" s="343"/>
      <c r="BRV146" s="343"/>
      <c r="BRW146" s="343"/>
      <c r="BRX146" s="343"/>
      <c r="BRY146" s="343"/>
      <c r="BRZ146" s="343"/>
      <c r="BSA146" s="343"/>
      <c r="BSB146" s="343"/>
      <c r="BSC146" s="343"/>
      <c r="BSD146" s="343"/>
      <c r="BSE146" s="343"/>
      <c r="BSF146" s="343"/>
      <c r="BSG146" s="343"/>
      <c r="BSH146" s="343"/>
      <c r="BSI146" s="343"/>
      <c r="BSJ146" s="343"/>
      <c r="BSK146" s="343"/>
      <c r="BSL146" s="343"/>
      <c r="BSM146" s="343"/>
      <c r="BSN146" s="343"/>
      <c r="BSO146" s="343"/>
      <c r="BSP146" s="343"/>
      <c r="BSQ146" s="343"/>
      <c r="BSR146" s="343"/>
      <c r="BSS146" s="343"/>
      <c r="BST146" s="343"/>
      <c r="BSU146" s="343"/>
      <c r="BSV146" s="343"/>
      <c r="BSW146" s="343"/>
      <c r="BSX146" s="343"/>
      <c r="BSY146" s="343"/>
      <c r="BSZ146" s="343"/>
      <c r="BTA146" s="343"/>
      <c r="BTB146" s="343"/>
      <c r="BTC146" s="343"/>
      <c r="BTD146" s="343"/>
      <c r="BTE146" s="343"/>
      <c r="BTF146" s="343"/>
      <c r="BTG146" s="343"/>
      <c r="BTH146" s="343"/>
      <c r="BTI146" s="343"/>
      <c r="BTJ146" s="343"/>
      <c r="BTK146" s="343"/>
      <c r="BTL146" s="343"/>
      <c r="BTM146" s="343"/>
      <c r="BTN146" s="343"/>
      <c r="BTO146" s="343"/>
      <c r="BTP146" s="343"/>
      <c r="BTQ146" s="343"/>
      <c r="BTR146" s="343"/>
      <c r="BTS146" s="343"/>
      <c r="BTT146" s="343"/>
      <c r="BTU146" s="343"/>
      <c r="BTV146" s="343"/>
      <c r="BTW146" s="343"/>
      <c r="BTX146" s="343"/>
      <c r="BTY146" s="343"/>
      <c r="BTZ146" s="343"/>
      <c r="BUA146" s="343"/>
      <c r="BUB146" s="343"/>
      <c r="BUC146" s="343"/>
      <c r="BUD146" s="343"/>
      <c r="BUE146" s="343"/>
      <c r="BUF146" s="343"/>
      <c r="BUG146" s="343"/>
      <c r="BUH146" s="343"/>
      <c r="BUI146" s="343"/>
      <c r="BUJ146" s="343"/>
      <c r="BUK146" s="343"/>
      <c r="BUL146" s="343"/>
      <c r="BUM146" s="343"/>
      <c r="BUN146" s="343"/>
      <c r="BUO146" s="343"/>
      <c r="BUP146" s="343"/>
      <c r="BUQ146" s="343"/>
      <c r="BUR146" s="343"/>
      <c r="BUS146" s="343"/>
      <c r="BUT146" s="343"/>
      <c r="BUU146" s="343"/>
      <c r="BUV146" s="343"/>
      <c r="BUW146" s="343"/>
      <c r="BUX146" s="343"/>
      <c r="BUY146" s="343"/>
      <c r="BUZ146" s="343"/>
      <c r="BVA146" s="343"/>
      <c r="BVB146" s="343"/>
      <c r="BVC146" s="343"/>
      <c r="BVD146" s="343"/>
      <c r="BVE146" s="343"/>
      <c r="BVF146" s="343"/>
      <c r="BVG146" s="343"/>
      <c r="BVH146" s="343"/>
      <c r="BVI146" s="343"/>
      <c r="BVJ146" s="343"/>
      <c r="BVK146" s="343"/>
      <c r="BVL146" s="343"/>
      <c r="BVM146" s="343"/>
      <c r="BVN146" s="343"/>
      <c r="BVO146" s="343"/>
      <c r="BVP146" s="343"/>
      <c r="BVQ146" s="343"/>
      <c r="BVR146" s="343"/>
      <c r="BVS146" s="343"/>
      <c r="BVT146" s="343"/>
      <c r="BVU146" s="343"/>
      <c r="BVV146" s="343"/>
      <c r="BVW146" s="343"/>
      <c r="BVX146" s="343"/>
      <c r="BVY146" s="343"/>
      <c r="BVZ146" s="343"/>
      <c r="BWA146" s="343"/>
      <c r="BWB146" s="343"/>
      <c r="BWC146" s="343"/>
      <c r="BWD146" s="343"/>
      <c r="BWE146" s="343"/>
      <c r="BWF146" s="343"/>
      <c r="BWG146" s="343"/>
      <c r="BWH146" s="343"/>
      <c r="BWI146" s="343"/>
      <c r="BWJ146" s="343"/>
      <c r="BWK146" s="343"/>
      <c r="BWL146" s="343"/>
      <c r="BWM146" s="343"/>
      <c r="BWN146" s="343"/>
      <c r="BWO146" s="343"/>
      <c r="BWP146" s="343"/>
      <c r="BWQ146" s="343"/>
      <c r="BWR146" s="343"/>
      <c r="BWS146" s="343"/>
      <c r="BWT146" s="343"/>
      <c r="BWU146" s="343"/>
      <c r="BWV146" s="343"/>
      <c r="BWW146" s="343"/>
      <c r="BWX146" s="343"/>
      <c r="BWY146" s="343"/>
      <c r="BWZ146" s="343"/>
      <c r="BXA146" s="343"/>
      <c r="BXB146" s="343"/>
      <c r="BXC146" s="343"/>
      <c r="BXD146" s="343"/>
      <c r="BXE146" s="343"/>
      <c r="BXF146" s="343"/>
      <c r="BXG146" s="343"/>
      <c r="BXH146" s="343"/>
      <c r="BXI146" s="343"/>
      <c r="BXJ146" s="343"/>
      <c r="BXK146" s="343"/>
      <c r="BXL146" s="343"/>
      <c r="BXM146" s="343"/>
      <c r="BXN146" s="343"/>
      <c r="BXO146" s="343"/>
      <c r="BXP146" s="343"/>
      <c r="BXQ146" s="343"/>
      <c r="BXR146" s="343"/>
      <c r="BXS146" s="343"/>
      <c r="BXT146" s="343"/>
      <c r="BXU146" s="343"/>
      <c r="BXV146" s="343"/>
      <c r="BXW146" s="343"/>
      <c r="BXX146" s="343"/>
      <c r="BXY146" s="343"/>
      <c r="BXZ146" s="343"/>
      <c r="BYA146" s="343"/>
      <c r="BYB146" s="343"/>
      <c r="BYC146" s="343"/>
      <c r="BYD146" s="343"/>
      <c r="BYE146" s="343"/>
      <c r="BYF146" s="343"/>
      <c r="BYG146" s="343"/>
      <c r="BYH146" s="343"/>
      <c r="BYI146" s="343"/>
      <c r="BYJ146" s="343"/>
      <c r="BYK146" s="343"/>
      <c r="BYL146" s="343"/>
      <c r="BYM146" s="343"/>
      <c r="BYN146" s="343"/>
      <c r="BYO146" s="343"/>
      <c r="BYP146" s="343"/>
      <c r="BYQ146" s="343"/>
      <c r="BYR146" s="343"/>
      <c r="BYS146" s="343"/>
      <c r="BYT146" s="343"/>
      <c r="BYU146" s="343"/>
      <c r="BYV146" s="343"/>
      <c r="BYW146" s="343"/>
      <c r="BYX146" s="343"/>
      <c r="BYY146" s="343"/>
      <c r="BYZ146" s="343"/>
      <c r="BZA146" s="343"/>
      <c r="BZB146" s="343"/>
      <c r="BZC146" s="343"/>
      <c r="BZD146" s="343"/>
      <c r="BZE146" s="343"/>
      <c r="BZF146" s="343"/>
      <c r="BZG146" s="343"/>
      <c r="BZH146" s="343"/>
      <c r="BZI146" s="343"/>
      <c r="BZJ146" s="343"/>
      <c r="BZK146" s="343"/>
      <c r="BZL146" s="343"/>
      <c r="BZM146" s="343"/>
      <c r="BZN146" s="343"/>
      <c r="BZO146" s="343"/>
      <c r="BZP146" s="343"/>
      <c r="BZQ146" s="343"/>
      <c r="BZR146" s="343"/>
      <c r="BZS146" s="343"/>
      <c r="BZT146" s="343"/>
      <c r="BZU146" s="343"/>
      <c r="BZV146" s="343"/>
      <c r="BZW146" s="343"/>
      <c r="BZX146" s="343"/>
      <c r="BZY146" s="343"/>
      <c r="BZZ146" s="343"/>
      <c r="CAA146" s="343"/>
      <c r="CAB146" s="343"/>
      <c r="CAC146" s="343"/>
      <c r="CAD146" s="343"/>
      <c r="CAE146" s="343"/>
      <c r="CAF146" s="343"/>
      <c r="CAG146" s="343"/>
      <c r="CAH146" s="343"/>
      <c r="CAI146" s="343"/>
      <c r="CAJ146" s="343"/>
      <c r="CAK146" s="343"/>
      <c r="CAL146" s="343"/>
      <c r="CAM146" s="343"/>
      <c r="CAN146" s="343"/>
      <c r="CAO146" s="343"/>
      <c r="CAP146" s="343"/>
      <c r="CAQ146" s="343"/>
      <c r="CAR146" s="343"/>
      <c r="CAS146" s="343"/>
      <c r="CAT146" s="343"/>
      <c r="CAU146" s="343"/>
      <c r="CAV146" s="343"/>
      <c r="CAW146" s="343"/>
      <c r="CAX146" s="343"/>
      <c r="CAY146" s="343"/>
      <c r="CAZ146" s="343"/>
      <c r="CBA146" s="343"/>
      <c r="CBB146" s="343"/>
      <c r="CBC146" s="343"/>
      <c r="CBD146" s="343"/>
      <c r="CBE146" s="343"/>
      <c r="CBF146" s="343"/>
      <c r="CBG146" s="343"/>
      <c r="CBH146" s="343"/>
      <c r="CBI146" s="343"/>
      <c r="CBJ146" s="343"/>
      <c r="CBK146" s="343"/>
      <c r="CBL146" s="343"/>
      <c r="CBM146" s="343"/>
      <c r="CBN146" s="343"/>
      <c r="CBO146" s="343"/>
      <c r="CBP146" s="343"/>
      <c r="CBQ146" s="343"/>
      <c r="CBR146" s="343"/>
      <c r="CBS146" s="343"/>
      <c r="CBT146" s="343"/>
      <c r="CBU146" s="343"/>
      <c r="CBV146" s="343"/>
      <c r="CBW146" s="343"/>
      <c r="CBX146" s="343"/>
      <c r="CBY146" s="343"/>
      <c r="CBZ146" s="343"/>
      <c r="CCA146" s="343"/>
      <c r="CCB146" s="343"/>
      <c r="CCC146" s="343"/>
      <c r="CCD146" s="343"/>
      <c r="CCE146" s="343"/>
      <c r="CCF146" s="343"/>
      <c r="CCG146" s="343"/>
      <c r="CCH146" s="343"/>
      <c r="CCI146" s="343"/>
      <c r="CCJ146" s="343"/>
      <c r="CCK146" s="343"/>
      <c r="CCL146" s="343"/>
      <c r="CCM146" s="343"/>
      <c r="CCN146" s="343"/>
      <c r="CCO146" s="343"/>
      <c r="CCP146" s="343"/>
      <c r="CCQ146" s="343"/>
      <c r="CCR146" s="343"/>
      <c r="CCS146" s="343"/>
      <c r="CCT146" s="343"/>
      <c r="CCU146" s="343"/>
      <c r="CCV146" s="343"/>
      <c r="CCW146" s="343"/>
      <c r="CCX146" s="343"/>
      <c r="CCY146" s="343"/>
      <c r="CCZ146" s="343"/>
      <c r="CDA146" s="343"/>
      <c r="CDB146" s="343"/>
      <c r="CDC146" s="343"/>
      <c r="CDD146" s="343"/>
      <c r="CDE146" s="343"/>
      <c r="CDF146" s="343"/>
      <c r="CDG146" s="343"/>
      <c r="CDH146" s="343"/>
      <c r="CDI146" s="343"/>
      <c r="CDJ146" s="343"/>
      <c r="CDK146" s="343"/>
      <c r="CDL146" s="343"/>
      <c r="CDM146" s="343"/>
      <c r="CDN146" s="343"/>
      <c r="CDO146" s="343"/>
      <c r="CDP146" s="343"/>
      <c r="CDQ146" s="343"/>
      <c r="CDR146" s="343"/>
      <c r="CDS146" s="343"/>
      <c r="CDT146" s="343"/>
      <c r="CDU146" s="343"/>
      <c r="CDV146" s="343"/>
      <c r="CDW146" s="343"/>
      <c r="CDX146" s="343"/>
      <c r="CDY146" s="343"/>
      <c r="CDZ146" s="343"/>
      <c r="CEA146" s="343"/>
      <c r="CEB146" s="343"/>
      <c r="CEC146" s="343"/>
      <c r="CED146" s="343"/>
      <c r="CEE146" s="343"/>
      <c r="CEF146" s="343"/>
      <c r="CEG146" s="343"/>
      <c r="CEH146" s="343"/>
      <c r="CEI146" s="343"/>
      <c r="CEJ146" s="343"/>
      <c r="CEK146" s="343"/>
      <c r="CEL146" s="343"/>
      <c r="CEM146" s="343"/>
      <c r="CEN146" s="343"/>
      <c r="CEO146" s="343"/>
      <c r="CEP146" s="343"/>
      <c r="CEQ146" s="343"/>
      <c r="CER146" s="343"/>
      <c r="CES146" s="343"/>
      <c r="CET146" s="343"/>
      <c r="CEU146" s="343"/>
      <c r="CEV146" s="343"/>
      <c r="CEW146" s="343"/>
      <c r="CEX146" s="343"/>
      <c r="CEY146" s="343"/>
      <c r="CEZ146" s="343"/>
      <c r="CFA146" s="343"/>
      <c r="CFB146" s="343"/>
      <c r="CFC146" s="343"/>
      <c r="CFD146" s="343"/>
      <c r="CFE146" s="343"/>
      <c r="CFF146" s="343"/>
      <c r="CFG146" s="343"/>
      <c r="CFH146" s="343"/>
      <c r="CFI146" s="343"/>
      <c r="CFJ146" s="343"/>
      <c r="CFK146" s="343"/>
      <c r="CFL146" s="343"/>
      <c r="CFM146" s="343"/>
      <c r="CFN146" s="343"/>
      <c r="CFO146" s="343"/>
      <c r="CFP146" s="343"/>
      <c r="CFQ146" s="343"/>
      <c r="CFR146" s="343"/>
      <c r="CFS146" s="343"/>
      <c r="CFT146" s="343"/>
      <c r="CFU146" s="343"/>
      <c r="CFV146" s="343"/>
      <c r="CFW146" s="343"/>
      <c r="CFX146" s="343"/>
      <c r="CFY146" s="343"/>
      <c r="CFZ146" s="343"/>
      <c r="CGA146" s="343"/>
      <c r="CGB146" s="343"/>
      <c r="CGC146" s="343"/>
      <c r="CGD146" s="343"/>
      <c r="CGE146" s="343"/>
      <c r="CGF146" s="343"/>
      <c r="CGG146" s="343"/>
      <c r="CGH146" s="343"/>
      <c r="CGI146" s="343"/>
      <c r="CGJ146" s="343"/>
      <c r="CGK146" s="343"/>
      <c r="CGL146" s="343"/>
      <c r="CGM146" s="343"/>
      <c r="CGN146" s="343"/>
      <c r="CGO146" s="343"/>
      <c r="CGP146" s="343"/>
      <c r="CGQ146" s="343"/>
      <c r="CGR146" s="343"/>
      <c r="CGS146" s="343"/>
      <c r="CGT146" s="343"/>
      <c r="CGU146" s="343"/>
      <c r="CGV146" s="343"/>
      <c r="CGW146" s="343"/>
      <c r="CGX146" s="343"/>
      <c r="CGY146" s="343"/>
      <c r="CGZ146" s="343"/>
      <c r="CHA146" s="343"/>
      <c r="CHB146" s="343"/>
      <c r="CHC146" s="343"/>
      <c r="CHD146" s="343"/>
      <c r="CHE146" s="343"/>
      <c r="CHF146" s="343"/>
      <c r="CHG146" s="343"/>
      <c r="CHH146" s="343"/>
      <c r="CHI146" s="343"/>
      <c r="CHJ146" s="343"/>
      <c r="CHK146" s="343"/>
      <c r="CHL146" s="343"/>
      <c r="CHM146" s="343"/>
      <c r="CHN146" s="343"/>
      <c r="CHO146" s="343"/>
      <c r="CHP146" s="343"/>
      <c r="CHQ146" s="343"/>
      <c r="CHR146" s="343"/>
      <c r="CHS146" s="343"/>
      <c r="CHT146" s="343"/>
      <c r="CHU146" s="343"/>
      <c r="CHV146" s="343"/>
      <c r="CHW146" s="343"/>
      <c r="CHX146" s="343"/>
      <c r="CHY146" s="343"/>
      <c r="CHZ146" s="343"/>
      <c r="CIA146" s="343"/>
      <c r="CIB146" s="343"/>
      <c r="CIC146" s="343"/>
      <c r="CID146" s="343"/>
      <c r="CIE146" s="343"/>
      <c r="CIF146" s="343"/>
      <c r="CIG146" s="343"/>
      <c r="CIH146" s="343"/>
      <c r="CII146" s="343"/>
      <c r="CIJ146" s="343"/>
      <c r="CIK146" s="343"/>
      <c r="CIL146" s="343"/>
      <c r="CIM146" s="343"/>
      <c r="CIN146" s="343"/>
      <c r="CIO146" s="343"/>
      <c r="CIP146" s="343"/>
      <c r="CIQ146" s="343"/>
      <c r="CIR146" s="343"/>
      <c r="CIS146" s="343"/>
      <c r="CIT146" s="343"/>
      <c r="CIU146" s="343"/>
      <c r="CIV146" s="343"/>
      <c r="CIW146" s="343"/>
      <c r="CIX146" s="343"/>
      <c r="CIY146" s="343"/>
      <c r="CIZ146" s="343"/>
      <c r="CJA146" s="343"/>
      <c r="CJB146" s="343"/>
      <c r="CJC146" s="343"/>
      <c r="CJD146" s="343"/>
      <c r="CJE146" s="343"/>
      <c r="CJF146" s="343"/>
      <c r="CJG146" s="343"/>
      <c r="CJH146" s="343"/>
      <c r="CJI146" s="343"/>
      <c r="CJJ146" s="343"/>
      <c r="CJK146" s="343"/>
      <c r="CJL146" s="343"/>
      <c r="CJM146" s="343"/>
      <c r="CJN146" s="343"/>
      <c r="CJO146" s="343"/>
      <c r="CJP146" s="343"/>
      <c r="CJQ146" s="343"/>
      <c r="CJR146" s="343"/>
      <c r="CJS146" s="343"/>
      <c r="CJT146" s="343"/>
      <c r="CJU146" s="343"/>
      <c r="CJV146" s="343"/>
      <c r="CJW146" s="343"/>
      <c r="CJX146" s="343"/>
      <c r="CJY146" s="343"/>
      <c r="CJZ146" s="343"/>
      <c r="CKA146" s="343"/>
      <c r="CKB146" s="343"/>
      <c r="CKC146" s="343"/>
      <c r="CKD146" s="343"/>
      <c r="CKE146" s="343"/>
      <c r="CKF146" s="343"/>
      <c r="CKG146" s="343"/>
      <c r="CKH146" s="343"/>
      <c r="CKI146" s="343"/>
      <c r="CKJ146" s="343"/>
      <c r="CKK146" s="343"/>
      <c r="CKL146" s="343"/>
      <c r="CKM146" s="343"/>
      <c r="CKN146" s="343"/>
      <c r="CKO146" s="343"/>
      <c r="CKP146" s="343"/>
      <c r="CKQ146" s="343"/>
      <c r="CKR146" s="343"/>
      <c r="CKS146" s="343"/>
      <c r="CKT146" s="343"/>
      <c r="CKU146" s="343"/>
      <c r="CKV146" s="343"/>
      <c r="CKW146" s="343"/>
      <c r="CKX146" s="343"/>
      <c r="CKY146" s="343"/>
      <c r="CKZ146" s="343"/>
      <c r="CLA146" s="343"/>
      <c r="CLB146" s="343"/>
      <c r="CLC146" s="343"/>
      <c r="CLD146" s="343"/>
      <c r="CLE146" s="343"/>
      <c r="CLF146" s="343"/>
      <c r="CLG146" s="343"/>
      <c r="CLH146" s="343"/>
      <c r="CLI146" s="343"/>
      <c r="CLJ146" s="343"/>
      <c r="CLK146" s="343"/>
      <c r="CLL146" s="343"/>
      <c r="CLM146" s="343"/>
      <c r="CLN146" s="343"/>
      <c r="CLO146" s="343"/>
      <c r="CLP146" s="343"/>
      <c r="CLQ146" s="343"/>
      <c r="CLR146" s="343"/>
      <c r="CLS146" s="343"/>
      <c r="CLT146" s="343"/>
      <c r="CLU146" s="343"/>
      <c r="CLV146" s="343"/>
      <c r="CLW146" s="343"/>
      <c r="CLX146" s="343"/>
      <c r="CLY146" s="343"/>
      <c r="CLZ146" s="343"/>
      <c r="CMA146" s="343"/>
      <c r="CMB146" s="343"/>
      <c r="CMC146" s="343"/>
      <c r="CMD146" s="343"/>
      <c r="CME146" s="343"/>
      <c r="CMF146" s="343"/>
      <c r="CMG146" s="343"/>
      <c r="CMH146" s="343"/>
      <c r="CMI146" s="343"/>
      <c r="CMJ146" s="343"/>
      <c r="CMK146" s="343"/>
      <c r="CML146" s="343"/>
      <c r="CMM146" s="343"/>
      <c r="CMN146" s="343"/>
      <c r="CMO146" s="343"/>
      <c r="CMP146" s="343"/>
      <c r="CMQ146" s="343"/>
      <c r="CMR146" s="343"/>
      <c r="CMS146" s="343"/>
      <c r="CMT146" s="343"/>
      <c r="CMU146" s="343"/>
      <c r="CMV146" s="343"/>
      <c r="CMW146" s="343"/>
      <c r="CMX146" s="343"/>
      <c r="CMY146" s="343"/>
      <c r="CMZ146" s="343"/>
      <c r="CNA146" s="343"/>
      <c r="CNB146" s="343"/>
      <c r="CNC146" s="343"/>
      <c r="CND146" s="343"/>
      <c r="CNE146" s="343"/>
      <c r="CNF146" s="343"/>
      <c r="CNG146" s="343"/>
      <c r="CNH146" s="343"/>
      <c r="CNI146" s="343"/>
      <c r="CNJ146" s="343"/>
      <c r="CNK146" s="343"/>
      <c r="CNL146" s="343"/>
      <c r="CNM146" s="343"/>
      <c r="CNN146" s="343"/>
      <c r="CNO146" s="343"/>
      <c r="CNP146" s="343"/>
      <c r="CNQ146" s="343"/>
      <c r="CNR146" s="343"/>
      <c r="CNS146" s="343"/>
      <c r="CNT146" s="343"/>
      <c r="CNU146" s="343"/>
      <c r="CNV146" s="343"/>
      <c r="CNW146" s="343"/>
      <c r="CNX146" s="343"/>
      <c r="CNY146" s="343"/>
      <c r="CNZ146" s="343"/>
      <c r="COA146" s="343"/>
      <c r="COB146" s="343"/>
      <c r="COC146" s="343"/>
      <c r="COD146" s="343"/>
      <c r="COE146" s="343"/>
      <c r="COF146" s="343"/>
      <c r="COG146" s="343"/>
      <c r="COH146" s="343"/>
      <c r="COI146" s="343"/>
      <c r="COJ146" s="343"/>
      <c r="COK146" s="343"/>
      <c r="COL146" s="343"/>
      <c r="COM146" s="343"/>
      <c r="CON146" s="343"/>
      <c r="COO146" s="343"/>
      <c r="COP146" s="343"/>
      <c r="COQ146" s="343"/>
      <c r="COR146" s="343"/>
      <c r="COS146" s="343"/>
      <c r="COT146" s="343"/>
      <c r="COU146" s="343"/>
      <c r="COV146" s="343"/>
      <c r="COW146" s="343"/>
      <c r="COX146" s="343"/>
      <c r="COY146" s="343"/>
      <c r="COZ146" s="343"/>
      <c r="CPA146" s="343"/>
      <c r="CPB146" s="343"/>
      <c r="CPC146" s="343"/>
      <c r="CPD146" s="343"/>
      <c r="CPE146" s="343"/>
      <c r="CPF146" s="343"/>
      <c r="CPG146" s="343"/>
      <c r="CPH146" s="343"/>
      <c r="CPI146" s="343"/>
      <c r="CPJ146" s="343"/>
      <c r="CPK146" s="343"/>
      <c r="CPL146" s="343"/>
      <c r="CPM146" s="343"/>
      <c r="CPN146" s="343"/>
      <c r="CPO146" s="343"/>
      <c r="CPP146" s="343"/>
      <c r="CPQ146" s="343"/>
      <c r="CPR146" s="343"/>
      <c r="CPS146" s="343"/>
      <c r="CPT146" s="343"/>
      <c r="CPU146" s="343"/>
      <c r="CPV146" s="343"/>
      <c r="CPW146" s="343"/>
      <c r="CPX146" s="343"/>
      <c r="CPY146" s="343"/>
      <c r="CPZ146" s="343"/>
      <c r="CQA146" s="343"/>
      <c r="CQB146" s="343"/>
      <c r="CQC146" s="343"/>
      <c r="CQD146" s="343"/>
      <c r="CQE146" s="343"/>
      <c r="CQF146" s="343"/>
      <c r="CQG146" s="343"/>
      <c r="CQH146" s="343"/>
      <c r="CQI146" s="343"/>
      <c r="CQJ146" s="343"/>
      <c r="CQK146" s="343"/>
      <c r="CQL146" s="343"/>
      <c r="CQM146" s="343"/>
      <c r="CQN146" s="343"/>
      <c r="CQO146" s="343"/>
      <c r="CQP146" s="343"/>
      <c r="CQQ146" s="343"/>
      <c r="CQR146" s="343"/>
      <c r="CQS146" s="343"/>
      <c r="CQT146" s="343"/>
      <c r="CQU146" s="343"/>
      <c r="CQV146" s="343"/>
      <c r="CQW146" s="343"/>
      <c r="CQX146" s="343"/>
      <c r="CQY146" s="343"/>
      <c r="CQZ146" s="343"/>
      <c r="CRA146" s="343"/>
      <c r="CRB146" s="343"/>
      <c r="CRC146" s="343"/>
      <c r="CRD146" s="343"/>
      <c r="CRE146" s="343"/>
      <c r="CRF146" s="343"/>
      <c r="CRG146" s="343"/>
      <c r="CRH146" s="343"/>
      <c r="CRI146" s="343"/>
      <c r="CRJ146" s="343"/>
      <c r="CRK146" s="343"/>
      <c r="CRL146" s="343"/>
      <c r="CRM146" s="343"/>
      <c r="CRN146" s="343"/>
      <c r="CRO146" s="343"/>
      <c r="CRP146" s="343"/>
      <c r="CRQ146" s="343"/>
      <c r="CRR146" s="343"/>
      <c r="CRS146" s="343"/>
      <c r="CRT146" s="343"/>
      <c r="CRU146" s="343"/>
      <c r="CRV146" s="343"/>
      <c r="CRW146" s="343"/>
      <c r="CRX146" s="343"/>
      <c r="CRY146" s="343"/>
      <c r="CRZ146" s="343"/>
      <c r="CSA146" s="343"/>
      <c r="CSB146" s="343"/>
      <c r="CSC146" s="343"/>
      <c r="CSD146" s="343"/>
      <c r="CSE146" s="343"/>
      <c r="CSF146" s="343"/>
      <c r="CSG146" s="343"/>
      <c r="CSH146" s="343"/>
      <c r="CSI146" s="343"/>
      <c r="CSJ146" s="343"/>
      <c r="CSK146" s="343"/>
      <c r="CSL146" s="343"/>
      <c r="CSM146" s="343"/>
      <c r="CSN146" s="343"/>
      <c r="CSO146" s="343"/>
      <c r="CSP146" s="343"/>
      <c r="CSQ146" s="343"/>
      <c r="CSR146" s="343"/>
      <c r="CSS146" s="343"/>
      <c r="CST146" s="343"/>
      <c r="CSU146" s="343"/>
      <c r="CSV146" s="343"/>
      <c r="CSW146" s="343"/>
      <c r="CSX146" s="343"/>
      <c r="CSY146" s="343"/>
      <c r="CSZ146" s="343"/>
      <c r="CTA146" s="343"/>
      <c r="CTB146" s="343"/>
      <c r="CTC146" s="343"/>
      <c r="CTD146" s="343"/>
      <c r="CTE146" s="343"/>
      <c r="CTF146" s="343"/>
      <c r="CTG146" s="343"/>
      <c r="CTH146" s="343"/>
      <c r="CTI146" s="343"/>
      <c r="CTJ146" s="343"/>
      <c r="CTK146" s="343"/>
      <c r="CTL146" s="343"/>
      <c r="CTM146" s="343"/>
      <c r="CTN146" s="343"/>
      <c r="CTO146" s="343"/>
      <c r="CTP146" s="343"/>
      <c r="CTQ146" s="343"/>
      <c r="CTR146" s="343"/>
      <c r="CTS146" s="343"/>
      <c r="CTT146" s="343"/>
      <c r="CTU146" s="343"/>
      <c r="CTV146" s="343"/>
      <c r="CTW146" s="343"/>
      <c r="CTX146" s="343"/>
      <c r="CTY146" s="343"/>
      <c r="CTZ146" s="343"/>
      <c r="CUA146" s="343"/>
      <c r="CUB146" s="343"/>
      <c r="CUC146" s="343"/>
      <c r="CUD146" s="343"/>
      <c r="CUE146" s="343"/>
      <c r="CUF146" s="343"/>
      <c r="CUG146" s="343"/>
      <c r="CUH146" s="343"/>
      <c r="CUI146" s="343"/>
      <c r="CUJ146" s="343"/>
      <c r="CUK146" s="343"/>
      <c r="CUL146" s="343"/>
      <c r="CUM146" s="343"/>
      <c r="CUN146" s="343"/>
      <c r="CUO146" s="343"/>
      <c r="CUP146" s="343"/>
      <c r="CUQ146" s="343"/>
      <c r="CUR146" s="343"/>
      <c r="CUS146" s="343"/>
      <c r="CUT146" s="343"/>
      <c r="CUU146" s="343"/>
      <c r="CUV146" s="343"/>
      <c r="CUW146" s="343"/>
      <c r="CUX146" s="343"/>
      <c r="CUY146" s="343"/>
      <c r="CUZ146" s="343"/>
      <c r="CVA146" s="343"/>
      <c r="CVB146" s="343"/>
      <c r="CVC146" s="343"/>
      <c r="CVD146" s="343"/>
      <c r="CVE146" s="343"/>
      <c r="CVF146" s="343"/>
      <c r="CVG146" s="343"/>
      <c r="CVH146" s="343"/>
      <c r="CVI146" s="343"/>
      <c r="CVJ146" s="343"/>
      <c r="CVK146" s="343"/>
      <c r="CVL146" s="343"/>
      <c r="CVM146" s="343"/>
      <c r="CVN146" s="343"/>
      <c r="CVO146" s="343"/>
      <c r="CVP146" s="343"/>
      <c r="CVQ146" s="343"/>
      <c r="CVR146" s="343"/>
      <c r="CVS146" s="343"/>
      <c r="CVT146" s="343"/>
      <c r="CVU146" s="343"/>
      <c r="CVV146" s="343"/>
      <c r="CVW146" s="343"/>
      <c r="CVX146" s="343"/>
      <c r="CVY146" s="343"/>
      <c r="CVZ146" s="343"/>
      <c r="CWA146" s="343"/>
      <c r="CWB146" s="343"/>
      <c r="CWC146" s="343"/>
      <c r="CWD146" s="343"/>
      <c r="CWE146" s="343"/>
      <c r="CWF146" s="343"/>
      <c r="CWG146" s="343"/>
      <c r="CWH146" s="343"/>
      <c r="CWI146" s="343"/>
      <c r="CWJ146" s="343"/>
      <c r="CWK146" s="343"/>
      <c r="CWL146" s="343"/>
      <c r="CWM146" s="343"/>
      <c r="CWN146" s="343"/>
      <c r="CWO146" s="343"/>
      <c r="CWP146" s="343"/>
      <c r="CWQ146" s="343"/>
      <c r="CWR146" s="343"/>
      <c r="CWS146" s="343"/>
      <c r="CWT146" s="343"/>
      <c r="CWU146" s="343"/>
      <c r="CWV146" s="343"/>
      <c r="CWW146" s="343"/>
      <c r="CWX146" s="343"/>
      <c r="CWY146" s="343"/>
      <c r="CWZ146" s="343"/>
      <c r="CXA146" s="343"/>
      <c r="CXB146" s="343"/>
      <c r="CXC146" s="343"/>
      <c r="CXD146" s="343"/>
      <c r="CXE146" s="343"/>
      <c r="CXF146" s="343"/>
      <c r="CXG146" s="343"/>
      <c r="CXH146" s="343"/>
      <c r="CXI146" s="343"/>
      <c r="CXJ146" s="343"/>
      <c r="CXK146" s="343"/>
      <c r="CXL146" s="343"/>
      <c r="CXM146" s="343"/>
      <c r="CXN146" s="343"/>
      <c r="CXO146" s="343"/>
      <c r="CXP146" s="343"/>
      <c r="CXQ146" s="343"/>
      <c r="CXR146" s="343"/>
      <c r="CXS146" s="343"/>
      <c r="CXT146" s="343"/>
      <c r="CXU146" s="343"/>
      <c r="CXV146" s="343"/>
      <c r="CXW146" s="343"/>
      <c r="CXX146" s="343"/>
      <c r="CXY146" s="343"/>
      <c r="CXZ146" s="343"/>
      <c r="CYA146" s="343"/>
      <c r="CYB146" s="343"/>
      <c r="CYC146" s="343"/>
      <c r="CYD146" s="343"/>
      <c r="CYE146" s="343"/>
      <c r="CYF146" s="343"/>
      <c r="CYG146" s="343"/>
      <c r="CYH146" s="343"/>
      <c r="CYI146" s="343"/>
      <c r="CYJ146" s="343"/>
      <c r="CYK146" s="343"/>
      <c r="CYL146" s="343"/>
      <c r="CYM146" s="343"/>
      <c r="CYN146" s="343"/>
      <c r="CYO146" s="343"/>
      <c r="CYP146" s="343"/>
      <c r="CYQ146" s="343"/>
      <c r="CYR146" s="343"/>
      <c r="CYS146" s="343"/>
      <c r="CYT146" s="343"/>
      <c r="CYU146" s="343"/>
      <c r="CYV146" s="343"/>
      <c r="CYW146" s="343"/>
      <c r="CYX146" s="343"/>
      <c r="CYY146" s="343"/>
      <c r="CYZ146" s="343"/>
      <c r="CZA146" s="343"/>
      <c r="CZB146" s="343"/>
      <c r="CZC146" s="343"/>
      <c r="CZD146" s="343"/>
      <c r="CZE146" s="343"/>
      <c r="CZF146" s="343"/>
      <c r="CZG146" s="343"/>
      <c r="CZH146" s="343"/>
      <c r="CZI146" s="343"/>
      <c r="CZJ146" s="343"/>
      <c r="CZK146" s="343"/>
      <c r="CZL146" s="343"/>
      <c r="CZM146" s="343"/>
      <c r="CZN146" s="343"/>
      <c r="CZO146" s="343"/>
      <c r="CZP146" s="343"/>
      <c r="CZQ146" s="343"/>
      <c r="CZR146" s="343"/>
      <c r="CZS146" s="343"/>
      <c r="CZT146" s="343"/>
      <c r="CZU146" s="343"/>
      <c r="CZV146" s="343"/>
      <c r="CZW146" s="343"/>
      <c r="CZX146" s="343"/>
      <c r="CZY146" s="343"/>
      <c r="CZZ146" s="343"/>
      <c r="DAA146" s="343"/>
      <c r="DAB146" s="343"/>
      <c r="DAC146" s="343"/>
      <c r="DAD146" s="343"/>
      <c r="DAE146" s="343"/>
      <c r="DAF146" s="343"/>
      <c r="DAG146" s="343"/>
      <c r="DAH146" s="343"/>
      <c r="DAI146" s="343"/>
      <c r="DAJ146" s="343"/>
      <c r="DAK146" s="343"/>
      <c r="DAL146" s="343"/>
      <c r="DAM146" s="343"/>
      <c r="DAN146" s="343"/>
      <c r="DAO146" s="343"/>
      <c r="DAP146" s="343"/>
      <c r="DAQ146" s="343"/>
      <c r="DAR146" s="343"/>
      <c r="DAS146" s="343"/>
      <c r="DAT146" s="343"/>
      <c r="DAU146" s="343"/>
      <c r="DAV146" s="343"/>
      <c r="DAW146" s="343"/>
      <c r="DAX146" s="343"/>
      <c r="DAY146" s="343"/>
      <c r="DAZ146" s="343"/>
      <c r="DBA146" s="343"/>
      <c r="DBB146" s="343"/>
      <c r="DBC146" s="343"/>
      <c r="DBD146" s="343"/>
      <c r="DBE146" s="343"/>
      <c r="DBF146" s="343"/>
      <c r="DBG146" s="343"/>
      <c r="DBH146" s="343"/>
      <c r="DBI146" s="343"/>
      <c r="DBJ146" s="343"/>
      <c r="DBK146" s="343"/>
      <c r="DBL146" s="343"/>
      <c r="DBM146" s="343"/>
      <c r="DBN146" s="343"/>
      <c r="DBO146" s="343"/>
      <c r="DBP146" s="343"/>
      <c r="DBQ146" s="343"/>
      <c r="DBR146" s="343"/>
      <c r="DBS146" s="343"/>
      <c r="DBT146" s="343"/>
      <c r="DBU146" s="343"/>
      <c r="DBV146" s="343"/>
      <c r="DBW146" s="343"/>
      <c r="DBX146" s="343"/>
      <c r="DBY146" s="343"/>
      <c r="DBZ146" s="343"/>
      <c r="DCA146" s="343"/>
      <c r="DCB146" s="343"/>
      <c r="DCC146" s="343"/>
      <c r="DCD146" s="343"/>
      <c r="DCE146" s="343"/>
      <c r="DCF146" s="343"/>
      <c r="DCG146" s="343"/>
      <c r="DCH146" s="343"/>
      <c r="DCI146" s="343"/>
      <c r="DCJ146" s="343"/>
      <c r="DCK146" s="343"/>
      <c r="DCL146" s="343"/>
      <c r="DCM146" s="343"/>
      <c r="DCN146" s="343"/>
      <c r="DCO146" s="343"/>
      <c r="DCP146" s="343"/>
      <c r="DCQ146" s="343"/>
      <c r="DCR146" s="343"/>
      <c r="DCS146" s="343"/>
      <c r="DCT146" s="343"/>
      <c r="DCU146" s="343"/>
      <c r="DCV146" s="343"/>
      <c r="DCW146" s="343"/>
      <c r="DCX146" s="343"/>
      <c r="DCY146" s="343"/>
      <c r="DCZ146" s="343"/>
      <c r="DDA146" s="343"/>
      <c r="DDB146" s="343"/>
      <c r="DDC146" s="343"/>
      <c r="DDD146" s="343"/>
      <c r="DDE146" s="343"/>
      <c r="DDF146" s="343"/>
      <c r="DDG146" s="343"/>
      <c r="DDH146" s="343"/>
      <c r="DDI146" s="343"/>
      <c r="DDJ146" s="343"/>
      <c r="DDK146" s="343"/>
      <c r="DDL146" s="343"/>
      <c r="DDM146" s="343"/>
      <c r="DDN146" s="343"/>
      <c r="DDO146" s="343"/>
      <c r="DDP146" s="343"/>
      <c r="DDQ146" s="343"/>
      <c r="DDR146" s="343"/>
      <c r="DDS146" s="343"/>
      <c r="DDT146" s="343"/>
      <c r="DDU146" s="343"/>
      <c r="DDV146" s="343"/>
      <c r="DDW146" s="343"/>
      <c r="DDX146" s="343"/>
      <c r="DDY146" s="343"/>
      <c r="DDZ146" s="343"/>
      <c r="DEA146" s="343"/>
      <c r="DEB146" s="343"/>
      <c r="DEC146" s="343"/>
      <c r="DED146" s="343"/>
      <c r="DEE146" s="343"/>
      <c r="DEF146" s="343"/>
      <c r="DEG146" s="343"/>
      <c r="DEH146" s="343"/>
      <c r="DEI146" s="343"/>
      <c r="DEJ146" s="343"/>
      <c r="DEK146" s="343"/>
      <c r="DEL146" s="343"/>
      <c r="DEM146" s="343"/>
      <c r="DEN146" s="343"/>
      <c r="DEO146" s="343"/>
      <c r="DEP146" s="343"/>
      <c r="DEQ146" s="343"/>
      <c r="DER146" s="343"/>
      <c r="DES146" s="343"/>
      <c r="DET146" s="343"/>
      <c r="DEU146" s="343"/>
      <c r="DEV146" s="343"/>
      <c r="DEW146" s="343"/>
      <c r="DEX146" s="343"/>
      <c r="DEY146" s="343"/>
      <c r="DEZ146" s="343"/>
      <c r="DFA146" s="343"/>
      <c r="DFB146" s="343"/>
      <c r="DFC146" s="343"/>
      <c r="DFD146" s="343"/>
      <c r="DFE146" s="343"/>
      <c r="DFF146" s="343"/>
      <c r="DFG146" s="343"/>
      <c r="DFH146" s="343"/>
      <c r="DFI146" s="343"/>
      <c r="DFJ146" s="343"/>
      <c r="DFK146" s="343"/>
      <c r="DFL146" s="343"/>
      <c r="DFM146" s="343"/>
      <c r="DFN146" s="343"/>
      <c r="DFO146" s="343"/>
      <c r="DFP146" s="343"/>
      <c r="DFQ146" s="343"/>
      <c r="DFR146" s="343"/>
      <c r="DFS146" s="343"/>
      <c r="DFT146" s="343"/>
      <c r="DFU146" s="343"/>
      <c r="DFV146" s="343"/>
      <c r="DFW146" s="343"/>
      <c r="DFX146" s="343"/>
      <c r="DFY146" s="343"/>
      <c r="DFZ146" s="343"/>
      <c r="DGA146" s="343"/>
      <c r="DGB146" s="343"/>
      <c r="DGC146" s="343"/>
      <c r="DGD146" s="343"/>
      <c r="DGE146" s="343"/>
      <c r="DGF146" s="343"/>
      <c r="DGG146" s="343"/>
      <c r="DGH146" s="343"/>
      <c r="DGI146" s="343"/>
      <c r="DGJ146" s="343"/>
      <c r="DGK146" s="343"/>
      <c r="DGL146" s="343"/>
      <c r="DGM146" s="343"/>
      <c r="DGN146" s="343"/>
      <c r="DGO146" s="343"/>
      <c r="DGP146" s="343"/>
      <c r="DGQ146" s="343"/>
      <c r="DGR146" s="343"/>
      <c r="DGS146" s="343"/>
      <c r="DGT146" s="343"/>
      <c r="DGU146" s="343"/>
      <c r="DGV146" s="343"/>
      <c r="DGW146" s="343"/>
      <c r="DGX146" s="343"/>
      <c r="DGY146" s="343"/>
      <c r="DGZ146" s="343"/>
      <c r="DHA146" s="343"/>
      <c r="DHB146" s="343"/>
      <c r="DHC146" s="343"/>
      <c r="DHD146" s="343"/>
      <c r="DHE146" s="343"/>
      <c r="DHF146" s="343"/>
      <c r="DHG146" s="343"/>
      <c r="DHH146" s="343"/>
      <c r="DHI146" s="343"/>
      <c r="DHJ146" s="343"/>
      <c r="DHK146" s="343"/>
      <c r="DHL146" s="343"/>
      <c r="DHM146" s="343"/>
      <c r="DHN146" s="343"/>
      <c r="DHO146" s="343"/>
      <c r="DHP146" s="343"/>
      <c r="DHQ146" s="343"/>
      <c r="DHR146" s="343"/>
      <c r="DHS146" s="343"/>
      <c r="DHT146" s="343"/>
      <c r="DHU146" s="343"/>
      <c r="DHV146" s="343"/>
      <c r="DHW146" s="343"/>
      <c r="DHX146" s="343"/>
      <c r="DHY146" s="343"/>
      <c r="DHZ146" s="343"/>
      <c r="DIA146" s="343"/>
      <c r="DIB146" s="343"/>
      <c r="DIC146" s="343"/>
      <c r="DID146" s="343"/>
      <c r="DIE146" s="343"/>
      <c r="DIF146" s="343"/>
      <c r="DIG146" s="343"/>
      <c r="DIH146" s="343"/>
      <c r="DII146" s="343"/>
      <c r="DIJ146" s="343"/>
      <c r="DIK146" s="343"/>
      <c r="DIL146" s="343"/>
      <c r="DIM146" s="343"/>
      <c r="DIN146" s="343"/>
      <c r="DIO146" s="343"/>
      <c r="DIP146" s="343"/>
      <c r="DIQ146" s="343"/>
      <c r="DIR146" s="343"/>
      <c r="DIS146" s="343"/>
      <c r="DIT146" s="343"/>
      <c r="DIU146" s="343"/>
      <c r="DIV146" s="343"/>
      <c r="DIW146" s="343"/>
      <c r="DIX146" s="343"/>
      <c r="DIY146" s="343"/>
      <c r="DIZ146" s="343"/>
      <c r="DJA146" s="343"/>
      <c r="DJB146" s="343"/>
      <c r="DJC146" s="343"/>
      <c r="DJD146" s="343"/>
      <c r="DJE146" s="343"/>
      <c r="DJF146" s="343"/>
      <c r="DJG146" s="343"/>
      <c r="DJH146" s="343"/>
      <c r="DJI146" s="343"/>
      <c r="DJJ146" s="343"/>
      <c r="DJK146" s="343"/>
      <c r="DJL146" s="343"/>
      <c r="DJM146" s="343"/>
      <c r="DJN146" s="343"/>
      <c r="DJO146" s="343"/>
      <c r="DJP146" s="343"/>
      <c r="DJQ146" s="343"/>
      <c r="DJR146" s="343"/>
      <c r="DJS146" s="343"/>
      <c r="DJT146" s="343"/>
      <c r="DJU146" s="343"/>
      <c r="DJV146" s="343"/>
      <c r="DJW146" s="343"/>
      <c r="DJX146" s="343"/>
      <c r="DJY146" s="343"/>
      <c r="DJZ146" s="343"/>
      <c r="DKA146" s="343"/>
      <c r="DKB146" s="343"/>
      <c r="DKC146" s="343"/>
      <c r="DKD146" s="343"/>
      <c r="DKE146" s="343"/>
      <c r="DKF146" s="343"/>
      <c r="DKG146" s="343"/>
      <c r="DKH146" s="343"/>
      <c r="DKI146" s="343"/>
      <c r="DKJ146" s="343"/>
      <c r="DKK146" s="343"/>
      <c r="DKL146" s="343"/>
      <c r="DKM146" s="343"/>
      <c r="DKN146" s="343"/>
      <c r="DKO146" s="343"/>
      <c r="DKP146" s="343"/>
      <c r="DKQ146" s="343"/>
      <c r="DKR146" s="343"/>
      <c r="DKS146" s="343"/>
      <c r="DKT146" s="343"/>
      <c r="DKU146" s="343"/>
      <c r="DKV146" s="343"/>
      <c r="DKW146" s="343"/>
      <c r="DKX146" s="343"/>
      <c r="DKY146" s="343"/>
      <c r="DKZ146" s="343"/>
      <c r="DLA146" s="343"/>
      <c r="DLB146" s="343"/>
      <c r="DLC146" s="343"/>
      <c r="DLD146" s="343"/>
      <c r="DLE146" s="343"/>
      <c r="DLF146" s="343"/>
      <c r="DLG146" s="343"/>
      <c r="DLH146" s="343"/>
      <c r="DLI146" s="343"/>
      <c r="DLJ146" s="343"/>
      <c r="DLK146" s="343"/>
      <c r="DLL146" s="343"/>
      <c r="DLM146" s="343"/>
      <c r="DLN146" s="343"/>
      <c r="DLO146" s="343"/>
      <c r="DLP146" s="343"/>
      <c r="DLQ146" s="343"/>
      <c r="DLR146" s="343"/>
      <c r="DLS146" s="343"/>
      <c r="DLT146" s="343"/>
      <c r="DLU146" s="343"/>
      <c r="DLV146" s="343"/>
      <c r="DLW146" s="343"/>
      <c r="DLX146" s="343"/>
      <c r="DLY146" s="343"/>
      <c r="DLZ146" s="343"/>
      <c r="DMA146" s="343"/>
      <c r="DMB146" s="343"/>
      <c r="DMC146" s="343"/>
      <c r="DMD146" s="343"/>
      <c r="DME146" s="343"/>
      <c r="DMF146" s="343"/>
      <c r="DMG146" s="343"/>
      <c r="DMH146" s="343"/>
      <c r="DMI146" s="343"/>
      <c r="DMJ146" s="343"/>
      <c r="DMK146" s="343"/>
      <c r="DML146" s="343"/>
      <c r="DMM146" s="343"/>
      <c r="DMN146" s="343"/>
      <c r="DMO146" s="343"/>
      <c r="DMP146" s="343"/>
      <c r="DMQ146" s="343"/>
      <c r="DMR146" s="343"/>
      <c r="DMS146" s="343"/>
      <c r="DMT146" s="343"/>
      <c r="DMU146" s="343"/>
      <c r="DMV146" s="343"/>
      <c r="DMW146" s="343"/>
      <c r="DMX146" s="343"/>
      <c r="DMY146" s="343"/>
      <c r="DMZ146" s="343"/>
      <c r="DNA146" s="343"/>
      <c r="DNB146" s="343"/>
      <c r="DNC146" s="343"/>
      <c r="DND146" s="343"/>
      <c r="DNE146" s="343"/>
      <c r="DNF146" s="343"/>
      <c r="DNG146" s="343"/>
      <c r="DNH146" s="343"/>
      <c r="DNI146" s="343"/>
      <c r="DNJ146" s="343"/>
      <c r="DNK146" s="343"/>
      <c r="DNL146" s="343"/>
      <c r="DNM146" s="343"/>
      <c r="DNN146" s="343"/>
      <c r="DNO146" s="343"/>
      <c r="DNP146" s="343"/>
      <c r="DNQ146" s="343"/>
      <c r="DNR146" s="343"/>
      <c r="DNS146" s="343"/>
      <c r="DNT146" s="343"/>
      <c r="DNU146" s="343"/>
      <c r="DNV146" s="343"/>
      <c r="DNW146" s="343"/>
      <c r="DNX146" s="343"/>
      <c r="DNY146" s="343"/>
      <c r="DNZ146" s="343"/>
      <c r="DOA146" s="343"/>
      <c r="DOB146" s="343"/>
      <c r="DOC146" s="343"/>
      <c r="DOD146" s="343"/>
      <c r="DOE146" s="343"/>
      <c r="DOF146" s="343"/>
      <c r="DOG146" s="343"/>
      <c r="DOH146" s="343"/>
      <c r="DOI146" s="343"/>
      <c r="DOJ146" s="343"/>
      <c r="DOK146" s="343"/>
      <c r="DOL146" s="343"/>
      <c r="DOM146" s="343"/>
      <c r="DON146" s="343"/>
      <c r="DOO146" s="343"/>
      <c r="DOP146" s="343"/>
      <c r="DOQ146" s="343"/>
      <c r="DOR146" s="343"/>
      <c r="DOS146" s="343"/>
      <c r="DOT146" s="343"/>
      <c r="DOU146" s="343"/>
      <c r="DOV146" s="343"/>
      <c r="DOW146" s="343"/>
      <c r="DOX146" s="343"/>
      <c r="DOY146" s="343"/>
      <c r="DOZ146" s="343"/>
      <c r="DPA146" s="343"/>
      <c r="DPB146" s="343"/>
      <c r="DPC146" s="343"/>
      <c r="DPD146" s="343"/>
      <c r="DPE146" s="343"/>
      <c r="DPF146" s="343"/>
      <c r="DPG146" s="343"/>
      <c r="DPH146" s="343"/>
      <c r="DPI146" s="343"/>
      <c r="DPJ146" s="343"/>
      <c r="DPK146" s="343"/>
      <c r="DPL146" s="343"/>
      <c r="DPM146" s="343"/>
      <c r="DPN146" s="343"/>
      <c r="DPO146" s="343"/>
      <c r="DPP146" s="343"/>
      <c r="DPQ146" s="343"/>
      <c r="DPR146" s="343"/>
      <c r="DPS146" s="343"/>
      <c r="DPT146" s="343"/>
      <c r="DPU146" s="343"/>
      <c r="DPV146" s="343"/>
      <c r="DPW146" s="343"/>
      <c r="DPX146" s="343"/>
      <c r="DPY146" s="343"/>
      <c r="DPZ146" s="343"/>
      <c r="DQA146" s="343"/>
      <c r="DQB146" s="343"/>
      <c r="DQC146" s="343"/>
      <c r="DQD146" s="343"/>
      <c r="DQE146" s="343"/>
      <c r="DQF146" s="343"/>
      <c r="DQG146" s="343"/>
      <c r="DQH146" s="343"/>
      <c r="DQI146" s="343"/>
      <c r="DQJ146" s="343"/>
      <c r="DQK146" s="343"/>
      <c r="DQL146" s="343"/>
      <c r="DQM146" s="343"/>
      <c r="DQN146" s="343"/>
      <c r="DQO146" s="343"/>
      <c r="DQP146" s="343"/>
      <c r="DQQ146" s="343"/>
      <c r="DQR146" s="343"/>
      <c r="DQS146" s="343"/>
      <c r="DQT146" s="343"/>
      <c r="DQU146" s="343"/>
      <c r="DQV146" s="343"/>
      <c r="DQW146" s="343"/>
      <c r="DQX146" s="343"/>
      <c r="DQY146" s="343"/>
      <c r="DQZ146" s="343"/>
      <c r="DRA146" s="343"/>
      <c r="DRB146" s="343"/>
      <c r="DRC146" s="343"/>
      <c r="DRD146" s="343"/>
      <c r="DRE146" s="343"/>
      <c r="DRF146" s="343"/>
      <c r="DRG146" s="343"/>
      <c r="DRH146" s="343"/>
      <c r="DRI146" s="343"/>
      <c r="DRJ146" s="343"/>
      <c r="DRK146" s="343"/>
      <c r="DRL146" s="343"/>
      <c r="DRM146" s="343"/>
      <c r="DRN146" s="343"/>
      <c r="DRO146" s="343"/>
      <c r="DRP146" s="343"/>
      <c r="DRQ146" s="343"/>
      <c r="DRR146" s="343"/>
      <c r="DRS146" s="343"/>
      <c r="DRT146" s="343"/>
      <c r="DRU146" s="343"/>
      <c r="DRV146" s="343"/>
      <c r="DRW146" s="343"/>
      <c r="DRX146" s="343"/>
      <c r="DRY146" s="343"/>
      <c r="DRZ146" s="343"/>
      <c r="DSA146" s="343"/>
      <c r="DSB146" s="343"/>
      <c r="DSC146" s="343"/>
      <c r="DSD146" s="343"/>
      <c r="DSE146" s="343"/>
      <c r="DSF146" s="343"/>
      <c r="DSG146" s="343"/>
      <c r="DSH146" s="343"/>
      <c r="DSI146" s="343"/>
      <c r="DSJ146" s="343"/>
      <c r="DSK146" s="343"/>
      <c r="DSL146" s="343"/>
      <c r="DSM146" s="343"/>
      <c r="DSN146" s="343"/>
      <c r="DSO146" s="343"/>
      <c r="DSP146" s="343"/>
      <c r="DSQ146" s="343"/>
      <c r="DSR146" s="343"/>
      <c r="DSS146" s="343"/>
      <c r="DST146" s="343"/>
      <c r="DSU146" s="343"/>
      <c r="DSV146" s="343"/>
      <c r="DSW146" s="343"/>
      <c r="DSX146" s="343"/>
      <c r="DSY146" s="343"/>
      <c r="DSZ146" s="343"/>
      <c r="DTA146" s="343"/>
      <c r="DTB146" s="343"/>
      <c r="DTC146" s="343"/>
      <c r="DTD146" s="343"/>
      <c r="DTE146" s="343"/>
      <c r="DTF146" s="343"/>
      <c r="DTG146" s="343"/>
      <c r="DTH146" s="343"/>
      <c r="DTI146" s="343"/>
      <c r="DTJ146" s="343"/>
      <c r="DTK146" s="343"/>
      <c r="DTL146" s="343"/>
      <c r="DTM146" s="343"/>
      <c r="DTN146" s="343"/>
      <c r="DTO146" s="343"/>
      <c r="DTP146" s="343"/>
      <c r="DTQ146" s="343"/>
      <c r="DTR146" s="343"/>
      <c r="DTS146" s="343"/>
      <c r="DTT146" s="343"/>
      <c r="DTU146" s="343"/>
      <c r="DTV146" s="343"/>
      <c r="DTW146" s="343"/>
      <c r="DTX146" s="343"/>
      <c r="DTY146" s="343"/>
      <c r="DTZ146" s="343"/>
      <c r="DUA146" s="343"/>
      <c r="DUB146" s="343"/>
      <c r="DUC146" s="343"/>
      <c r="DUD146" s="343"/>
      <c r="DUE146" s="343"/>
      <c r="DUF146" s="343"/>
      <c r="DUG146" s="343"/>
      <c r="DUH146" s="343"/>
      <c r="DUI146" s="343"/>
      <c r="DUJ146" s="343"/>
      <c r="DUK146" s="343"/>
      <c r="DUL146" s="343"/>
      <c r="DUM146" s="343"/>
      <c r="DUN146" s="343"/>
      <c r="DUO146" s="343"/>
      <c r="DUP146" s="343"/>
      <c r="DUQ146" s="343"/>
      <c r="DUR146" s="343"/>
      <c r="DUS146" s="343"/>
      <c r="DUT146" s="343"/>
      <c r="DUU146" s="343"/>
      <c r="DUV146" s="343"/>
      <c r="DUW146" s="343"/>
      <c r="DUX146" s="343"/>
      <c r="DUY146" s="343"/>
      <c r="DUZ146" s="343"/>
      <c r="DVA146" s="343"/>
      <c r="DVB146" s="343"/>
      <c r="DVC146" s="343"/>
      <c r="DVD146" s="343"/>
      <c r="DVE146" s="343"/>
      <c r="DVF146" s="343"/>
      <c r="DVG146" s="343"/>
      <c r="DVH146" s="343"/>
      <c r="DVI146" s="343"/>
      <c r="DVJ146" s="343"/>
      <c r="DVK146" s="343"/>
      <c r="DVL146" s="343"/>
      <c r="DVM146" s="343"/>
      <c r="DVN146" s="343"/>
      <c r="DVO146" s="343"/>
      <c r="DVP146" s="343"/>
      <c r="DVQ146" s="343"/>
      <c r="DVR146" s="343"/>
      <c r="DVS146" s="343"/>
      <c r="DVT146" s="343"/>
      <c r="DVU146" s="343"/>
      <c r="DVV146" s="343"/>
      <c r="DVW146" s="343"/>
      <c r="DVX146" s="343"/>
      <c r="DVY146" s="343"/>
      <c r="DVZ146" s="343"/>
      <c r="DWA146" s="343"/>
      <c r="DWB146" s="343"/>
      <c r="DWC146" s="343"/>
      <c r="DWD146" s="343"/>
      <c r="DWE146" s="343"/>
      <c r="DWF146" s="343"/>
      <c r="DWG146" s="343"/>
      <c r="DWH146" s="343"/>
      <c r="DWI146" s="343"/>
      <c r="DWJ146" s="343"/>
      <c r="DWK146" s="343"/>
      <c r="DWL146" s="343"/>
      <c r="DWM146" s="343"/>
      <c r="DWN146" s="343"/>
      <c r="DWO146" s="343"/>
      <c r="DWP146" s="343"/>
      <c r="DWQ146" s="343"/>
      <c r="DWR146" s="343"/>
      <c r="DWS146" s="343"/>
      <c r="DWT146" s="343"/>
      <c r="DWU146" s="343"/>
      <c r="DWV146" s="343"/>
      <c r="DWW146" s="343"/>
      <c r="DWX146" s="343"/>
      <c r="DWY146" s="343"/>
      <c r="DWZ146" s="343"/>
      <c r="DXA146" s="343"/>
      <c r="DXB146" s="343"/>
      <c r="DXC146" s="343"/>
      <c r="DXD146" s="343"/>
      <c r="DXE146" s="343"/>
      <c r="DXF146" s="343"/>
      <c r="DXG146" s="343"/>
      <c r="DXH146" s="343"/>
      <c r="DXI146" s="343"/>
      <c r="DXJ146" s="343"/>
      <c r="DXK146" s="343"/>
      <c r="DXL146" s="343"/>
      <c r="DXM146" s="343"/>
      <c r="DXN146" s="343"/>
      <c r="DXO146" s="343"/>
      <c r="DXP146" s="343"/>
      <c r="DXQ146" s="343"/>
      <c r="DXR146" s="343"/>
      <c r="DXS146" s="343"/>
      <c r="DXT146" s="343"/>
      <c r="DXU146" s="343"/>
      <c r="DXV146" s="343"/>
      <c r="DXW146" s="343"/>
      <c r="DXX146" s="343"/>
      <c r="DXY146" s="343"/>
      <c r="DXZ146" s="343"/>
      <c r="DYA146" s="343"/>
      <c r="DYB146" s="343"/>
      <c r="DYC146" s="343"/>
      <c r="DYD146" s="343"/>
      <c r="DYE146" s="343"/>
      <c r="DYF146" s="343"/>
      <c r="DYG146" s="343"/>
      <c r="DYH146" s="343"/>
      <c r="DYI146" s="343"/>
      <c r="DYJ146" s="343"/>
      <c r="DYK146" s="343"/>
      <c r="DYL146" s="343"/>
      <c r="DYM146" s="343"/>
      <c r="DYN146" s="343"/>
      <c r="DYO146" s="343"/>
      <c r="DYP146" s="343"/>
      <c r="DYQ146" s="343"/>
      <c r="DYR146" s="343"/>
      <c r="DYS146" s="343"/>
      <c r="DYT146" s="343"/>
      <c r="DYU146" s="343"/>
      <c r="DYV146" s="343"/>
      <c r="DYW146" s="343"/>
      <c r="DYX146" s="343"/>
      <c r="DYY146" s="343"/>
      <c r="DYZ146" s="343"/>
      <c r="DZA146" s="343"/>
      <c r="DZB146" s="343"/>
      <c r="DZC146" s="343"/>
      <c r="DZD146" s="343"/>
      <c r="DZE146" s="343"/>
      <c r="DZF146" s="343"/>
      <c r="DZG146" s="343"/>
      <c r="DZH146" s="343"/>
      <c r="DZI146" s="343"/>
      <c r="DZJ146" s="343"/>
      <c r="DZK146" s="343"/>
      <c r="DZL146" s="343"/>
      <c r="DZM146" s="343"/>
      <c r="DZN146" s="343"/>
      <c r="DZO146" s="343"/>
      <c r="DZP146" s="343"/>
      <c r="DZQ146" s="343"/>
      <c r="DZR146" s="343"/>
      <c r="DZS146" s="343"/>
      <c r="DZT146" s="343"/>
      <c r="DZU146" s="343"/>
      <c r="DZV146" s="343"/>
      <c r="DZW146" s="343"/>
      <c r="DZX146" s="343"/>
      <c r="DZY146" s="343"/>
      <c r="DZZ146" s="343"/>
      <c r="EAA146" s="343"/>
      <c r="EAB146" s="343"/>
      <c r="EAC146" s="343"/>
      <c r="EAD146" s="343"/>
      <c r="EAE146" s="343"/>
      <c r="EAF146" s="343"/>
      <c r="EAG146" s="343"/>
      <c r="EAH146" s="343"/>
      <c r="EAI146" s="343"/>
      <c r="EAJ146" s="343"/>
      <c r="EAK146" s="343"/>
      <c r="EAL146" s="343"/>
      <c r="EAM146" s="343"/>
      <c r="EAN146" s="343"/>
      <c r="EAO146" s="343"/>
      <c r="EAP146" s="343"/>
      <c r="EAQ146" s="343"/>
      <c r="EAR146" s="343"/>
      <c r="EAS146" s="343"/>
      <c r="EAT146" s="343"/>
      <c r="EAU146" s="343"/>
      <c r="EAV146" s="343"/>
      <c r="EAW146" s="343"/>
      <c r="EAX146" s="343"/>
      <c r="EAY146" s="343"/>
      <c r="EAZ146" s="343"/>
      <c r="EBA146" s="343"/>
      <c r="EBB146" s="343"/>
      <c r="EBC146" s="343"/>
      <c r="EBD146" s="343"/>
      <c r="EBE146" s="343"/>
      <c r="EBF146" s="343"/>
      <c r="EBG146" s="343"/>
      <c r="EBH146" s="343"/>
      <c r="EBI146" s="343"/>
      <c r="EBJ146" s="343"/>
      <c r="EBK146" s="343"/>
      <c r="EBL146" s="343"/>
      <c r="EBM146" s="343"/>
      <c r="EBN146" s="343"/>
      <c r="EBO146" s="343"/>
      <c r="EBP146" s="343"/>
      <c r="EBQ146" s="343"/>
      <c r="EBR146" s="343"/>
      <c r="EBS146" s="343"/>
      <c r="EBT146" s="343"/>
      <c r="EBU146" s="343"/>
      <c r="EBV146" s="343"/>
      <c r="EBW146" s="343"/>
      <c r="EBX146" s="343"/>
      <c r="EBY146" s="343"/>
      <c r="EBZ146" s="343"/>
      <c r="ECA146" s="343"/>
      <c r="ECB146" s="343"/>
      <c r="ECC146" s="343"/>
      <c r="ECD146" s="343"/>
      <c r="ECE146" s="343"/>
      <c r="ECF146" s="343"/>
      <c r="ECG146" s="343"/>
      <c r="ECH146" s="343"/>
      <c r="ECI146" s="343"/>
      <c r="ECJ146" s="343"/>
      <c r="ECK146" s="343"/>
      <c r="ECL146" s="343"/>
      <c r="ECM146" s="343"/>
      <c r="ECN146" s="343"/>
      <c r="ECO146" s="343"/>
      <c r="ECP146" s="343"/>
      <c r="ECQ146" s="343"/>
      <c r="ECR146" s="343"/>
      <c r="ECS146" s="343"/>
      <c r="ECT146" s="343"/>
      <c r="ECU146" s="343"/>
      <c r="ECV146" s="343"/>
      <c r="ECW146" s="343"/>
      <c r="ECX146" s="343"/>
      <c r="ECY146" s="343"/>
      <c r="ECZ146" s="343"/>
      <c r="EDA146" s="343"/>
      <c r="EDB146" s="343"/>
      <c r="EDC146" s="343"/>
      <c r="EDD146" s="343"/>
      <c r="EDE146" s="343"/>
      <c r="EDF146" s="343"/>
      <c r="EDG146" s="343"/>
      <c r="EDH146" s="343"/>
      <c r="EDI146" s="343"/>
      <c r="EDJ146" s="343"/>
      <c r="EDK146" s="343"/>
      <c r="EDL146" s="343"/>
      <c r="EDM146" s="343"/>
      <c r="EDN146" s="343"/>
      <c r="EDO146" s="343"/>
      <c r="EDP146" s="343"/>
      <c r="EDQ146" s="343"/>
      <c r="EDR146" s="343"/>
      <c r="EDS146" s="343"/>
      <c r="EDT146" s="343"/>
      <c r="EDU146" s="343"/>
      <c r="EDV146" s="343"/>
      <c r="EDW146" s="343"/>
      <c r="EDX146" s="343"/>
      <c r="EDY146" s="343"/>
      <c r="EDZ146" s="343"/>
      <c r="EEA146" s="343"/>
      <c r="EEB146" s="343"/>
      <c r="EEC146" s="343"/>
      <c r="EED146" s="343"/>
      <c r="EEE146" s="343"/>
      <c r="EEF146" s="343"/>
      <c r="EEG146" s="343"/>
      <c r="EEH146" s="343"/>
      <c r="EEI146" s="343"/>
      <c r="EEJ146" s="343"/>
      <c r="EEK146" s="343"/>
      <c r="EEL146" s="343"/>
      <c r="EEM146" s="343"/>
      <c r="EEN146" s="343"/>
      <c r="EEO146" s="343"/>
      <c r="EEP146" s="343"/>
      <c r="EEQ146" s="343"/>
      <c r="EER146" s="343"/>
      <c r="EES146" s="343"/>
      <c r="EET146" s="343"/>
      <c r="EEU146" s="343"/>
      <c r="EEV146" s="343"/>
      <c r="EEW146" s="343"/>
      <c r="EEX146" s="343"/>
      <c r="EEY146" s="343"/>
      <c r="EEZ146" s="343"/>
      <c r="EFA146" s="343"/>
      <c r="EFB146" s="343"/>
      <c r="EFC146" s="343"/>
      <c r="EFD146" s="343"/>
      <c r="EFE146" s="343"/>
      <c r="EFF146" s="343"/>
      <c r="EFG146" s="343"/>
      <c r="EFH146" s="343"/>
      <c r="EFI146" s="343"/>
      <c r="EFJ146" s="343"/>
      <c r="EFK146" s="343"/>
      <c r="EFL146" s="343"/>
      <c r="EFM146" s="343"/>
      <c r="EFN146" s="343"/>
      <c r="EFO146" s="343"/>
      <c r="EFP146" s="343"/>
      <c r="EFQ146" s="343"/>
      <c r="EFR146" s="343"/>
      <c r="EFS146" s="343"/>
      <c r="EFT146" s="343"/>
      <c r="EFU146" s="343"/>
      <c r="EFV146" s="343"/>
      <c r="EFW146" s="343"/>
      <c r="EFX146" s="343"/>
      <c r="EFY146" s="343"/>
      <c r="EFZ146" s="343"/>
      <c r="EGA146" s="343"/>
      <c r="EGB146" s="343"/>
      <c r="EGC146" s="343"/>
      <c r="EGD146" s="343"/>
      <c r="EGE146" s="343"/>
      <c r="EGF146" s="343"/>
      <c r="EGG146" s="343"/>
      <c r="EGH146" s="343"/>
      <c r="EGI146" s="343"/>
      <c r="EGJ146" s="343"/>
      <c r="EGK146" s="343"/>
      <c r="EGL146" s="343"/>
      <c r="EGM146" s="343"/>
      <c r="EGN146" s="343"/>
      <c r="EGO146" s="343"/>
      <c r="EGP146" s="343"/>
      <c r="EGQ146" s="343"/>
      <c r="EGR146" s="343"/>
      <c r="EGS146" s="343"/>
      <c r="EGT146" s="343"/>
      <c r="EGU146" s="343"/>
      <c r="EGV146" s="343"/>
      <c r="EGW146" s="343"/>
      <c r="EGX146" s="343"/>
      <c r="EGY146" s="343"/>
      <c r="EGZ146" s="343"/>
      <c r="EHA146" s="343"/>
      <c r="EHB146" s="343"/>
      <c r="EHC146" s="343"/>
      <c r="EHD146" s="343"/>
      <c r="EHE146" s="343"/>
      <c r="EHF146" s="343"/>
      <c r="EHG146" s="343"/>
      <c r="EHH146" s="343"/>
      <c r="EHI146" s="343"/>
      <c r="EHJ146" s="343"/>
      <c r="EHK146" s="343"/>
      <c r="EHL146" s="343"/>
      <c r="EHM146" s="343"/>
      <c r="EHN146" s="343"/>
      <c r="EHO146" s="343"/>
      <c r="EHP146" s="343"/>
      <c r="EHQ146" s="343"/>
      <c r="EHR146" s="343"/>
      <c r="EHS146" s="343"/>
      <c r="EHT146" s="343"/>
      <c r="EHU146" s="343"/>
      <c r="EHV146" s="343"/>
      <c r="EHW146" s="343"/>
      <c r="EHX146" s="343"/>
      <c r="EHY146" s="343"/>
      <c r="EHZ146" s="343"/>
      <c r="EIA146" s="343"/>
      <c r="EIB146" s="343"/>
      <c r="EIC146" s="343"/>
      <c r="EID146" s="343"/>
      <c r="EIE146" s="343"/>
      <c r="EIF146" s="343"/>
      <c r="EIG146" s="343"/>
      <c r="EIH146" s="343"/>
      <c r="EII146" s="343"/>
      <c r="EIJ146" s="343"/>
      <c r="EIK146" s="343"/>
      <c r="EIL146" s="343"/>
      <c r="EIM146" s="343"/>
      <c r="EIN146" s="343"/>
      <c r="EIO146" s="343"/>
      <c r="EIP146" s="343"/>
      <c r="EIQ146" s="343"/>
      <c r="EIR146" s="343"/>
      <c r="EIS146" s="343"/>
      <c r="EIT146" s="343"/>
      <c r="EIU146" s="343"/>
      <c r="EIV146" s="343"/>
      <c r="EIW146" s="343"/>
      <c r="EIX146" s="343"/>
      <c r="EIY146" s="343"/>
      <c r="EIZ146" s="343"/>
      <c r="EJA146" s="343"/>
      <c r="EJB146" s="343"/>
      <c r="EJC146" s="343"/>
      <c r="EJD146" s="343"/>
      <c r="EJE146" s="343"/>
      <c r="EJF146" s="343"/>
      <c r="EJG146" s="343"/>
      <c r="EJH146" s="343"/>
      <c r="EJI146" s="343"/>
      <c r="EJJ146" s="343"/>
      <c r="EJK146" s="343"/>
      <c r="EJL146" s="343"/>
      <c r="EJM146" s="343"/>
      <c r="EJN146" s="343"/>
      <c r="EJO146" s="343"/>
      <c r="EJP146" s="343"/>
      <c r="EJQ146" s="343"/>
      <c r="EJR146" s="343"/>
      <c r="EJS146" s="343"/>
      <c r="EJT146" s="343"/>
      <c r="EJU146" s="343"/>
      <c r="EJV146" s="343"/>
      <c r="EJW146" s="343"/>
      <c r="EJX146" s="343"/>
      <c r="EJY146" s="343"/>
      <c r="EJZ146" s="343"/>
      <c r="EKA146" s="343"/>
      <c r="EKB146" s="343"/>
      <c r="EKC146" s="343"/>
      <c r="EKD146" s="343"/>
      <c r="EKE146" s="343"/>
      <c r="EKF146" s="343"/>
      <c r="EKG146" s="343"/>
      <c r="EKH146" s="343"/>
      <c r="EKI146" s="343"/>
      <c r="EKJ146" s="343"/>
      <c r="EKK146" s="343"/>
      <c r="EKL146" s="343"/>
      <c r="EKM146" s="343"/>
      <c r="EKN146" s="343"/>
      <c r="EKO146" s="343"/>
      <c r="EKP146" s="343"/>
      <c r="EKQ146" s="343"/>
      <c r="EKR146" s="343"/>
      <c r="EKS146" s="343"/>
      <c r="EKT146" s="343"/>
      <c r="EKU146" s="343"/>
      <c r="EKV146" s="343"/>
      <c r="EKW146" s="343"/>
      <c r="EKX146" s="343"/>
      <c r="EKY146" s="343"/>
      <c r="EKZ146" s="343"/>
      <c r="ELA146" s="343"/>
      <c r="ELB146" s="343"/>
      <c r="ELC146" s="343"/>
      <c r="ELD146" s="343"/>
      <c r="ELE146" s="343"/>
      <c r="ELF146" s="343"/>
      <c r="ELG146" s="343"/>
      <c r="ELH146" s="343"/>
      <c r="ELI146" s="343"/>
      <c r="ELJ146" s="343"/>
      <c r="ELK146" s="343"/>
      <c r="ELL146" s="343"/>
      <c r="ELM146" s="343"/>
      <c r="ELN146" s="343"/>
      <c r="ELO146" s="343"/>
      <c r="ELP146" s="343"/>
      <c r="ELQ146" s="343"/>
      <c r="ELR146" s="343"/>
      <c r="ELS146" s="343"/>
      <c r="ELT146" s="343"/>
      <c r="ELU146" s="343"/>
      <c r="ELV146" s="343"/>
      <c r="ELW146" s="343"/>
      <c r="ELX146" s="343"/>
      <c r="ELY146" s="343"/>
      <c r="ELZ146" s="343"/>
      <c r="EMA146" s="343"/>
      <c r="EMB146" s="343"/>
      <c r="EMC146" s="343"/>
      <c r="EMD146" s="343"/>
      <c r="EME146" s="343"/>
      <c r="EMF146" s="343"/>
      <c r="EMG146" s="343"/>
      <c r="EMH146" s="343"/>
      <c r="EMI146" s="343"/>
      <c r="EMJ146" s="343"/>
      <c r="EMK146" s="343"/>
      <c r="EML146" s="343"/>
      <c r="EMM146" s="343"/>
      <c r="EMN146" s="343"/>
      <c r="EMO146" s="343"/>
      <c r="EMP146" s="343"/>
      <c r="EMQ146" s="343"/>
      <c r="EMR146" s="343"/>
      <c r="EMS146" s="343"/>
      <c r="EMT146" s="343"/>
      <c r="EMU146" s="343"/>
      <c r="EMV146" s="343"/>
      <c r="EMW146" s="343"/>
      <c r="EMX146" s="343"/>
      <c r="EMY146" s="343"/>
      <c r="EMZ146" s="343"/>
      <c r="ENA146" s="343"/>
      <c r="ENB146" s="343"/>
      <c r="ENC146" s="343"/>
      <c r="END146" s="343"/>
      <c r="ENE146" s="343"/>
      <c r="ENF146" s="343"/>
      <c r="ENG146" s="343"/>
      <c r="ENH146" s="343"/>
      <c r="ENI146" s="343"/>
      <c r="ENJ146" s="343"/>
      <c r="ENK146" s="343"/>
      <c r="ENL146" s="343"/>
      <c r="ENM146" s="343"/>
      <c r="ENN146" s="343"/>
      <c r="ENO146" s="343"/>
      <c r="ENP146" s="343"/>
      <c r="ENQ146" s="343"/>
      <c r="ENR146" s="343"/>
      <c r="ENS146" s="343"/>
      <c r="ENT146" s="343"/>
      <c r="ENU146" s="343"/>
      <c r="ENV146" s="343"/>
      <c r="ENW146" s="343"/>
      <c r="ENX146" s="343"/>
      <c r="ENY146" s="343"/>
      <c r="ENZ146" s="343"/>
      <c r="EOA146" s="343"/>
      <c r="EOB146" s="343"/>
      <c r="EOC146" s="343"/>
      <c r="EOD146" s="343"/>
      <c r="EOE146" s="343"/>
      <c r="EOF146" s="343"/>
      <c r="EOG146" s="343"/>
      <c r="EOH146" s="343"/>
      <c r="EOI146" s="343"/>
      <c r="EOJ146" s="343"/>
      <c r="EOK146" s="343"/>
      <c r="EOL146" s="343"/>
      <c r="EOM146" s="343"/>
      <c r="EON146" s="343"/>
      <c r="EOO146" s="343"/>
      <c r="EOP146" s="343"/>
      <c r="EOQ146" s="343"/>
      <c r="EOR146" s="343"/>
      <c r="EOS146" s="343"/>
      <c r="EOT146" s="343"/>
      <c r="EOU146" s="343"/>
      <c r="EOV146" s="343"/>
      <c r="EOW146" s="343"/>
      <c r="EOX146" s="343"/>
      <c r="EOY146" s="343"/>
      <c r="EOZ146" s="343"/>
      <c r="EPA146" s="343"/>
      <c r="EPB146" s="343"/>
      <c r="EPC146" s="343"/>
      <c r="EPD146" s="343"/>
      <c r="EPE146" s="343"/>
      <c r="EPF146" s="343"/>
      <c r="EPG146" s="343"/>
      <c r="EPH146" s="343"/>
      <c r="EPI146" s="343"/>
      <c r="EPJ146" s="343"/>
      <c r="EPK146" s="343"/>
      <c r="EPL146" s="343"/>
      <c r="EPM146" s="343"/>
      <c r="EPN146" s="343"/>
      <c r="EPO146" s="343"/>
      <c r="EPP146" s="343"/>
      <c r="EPQ146" s="343"/>
      <c r="EPR146" s="343"/>
      <c r="EPS146" s="343"/>
      <c r="EPT146" s="343"/>
      <c r="EPU146" s="343"/>
      <c r="EPV146" s="343"/>
      <c r="EPW146" s="343"/>
      <c r="EPX146" s="343"/>
      <c r="EPY146" s="343"/>
      <c r="EPZ146" s="343"/>
      <c r="EQA146" s="343"/>
      <c r="EQB146" s="343"/>
      <c r="EQC146" s="343"/>
      <c r="EQD146" s="343"/>
      <c r="EQE146" s="343"/>
      <c r="EQF146" s="343"/>
      <c r="EQG146" s="343"/>
      <c r="EQH146" s="343"/>
      <c r="EQI146" s="343"/>
      <c r="EQJ146" s="343"/>
      <c r="EQK146" s="343"/>
      <c r="EQL146" s="343"/>
      <c r="EQM146" s="343"/>
      <c r="EQN146" s="343"/>
      <c r="EQO146" s="343"/>
      <c r="EQP146" s="343"/>
      <c r="EQQ146" s="343"/>
      <c r="EQR146" s="343"/>
      <c r="EQS146" s="343"/>
      <c r="EQT146" s="343"/>
      <c r="EQU146" s="343"/>
      <c r="EQV146" s="343"/>
      <c r="EQW146" s="343"/>
      <c r="EQX146" s="343"/>
      <c r="EQY146" s="343"/>
      <c r="EQZ146" s="343"/>
      <c r="ERA146" s="343"/>
      <c r="ERB146" s="343"/>
      <c r="ERC146" s="343"/>
      <c r="ERD146" s="343"/>
      <c r="ERE146" s="343"/>
      <c r="ERF146" s="343"/>
      <c r="ERG146" s="343"/>
      <c r="ERH146" s="343"/>
      <c r="ERI146" s="343"/>
      <c r="ERJ146" s="343"/>
      <c r="ERK146" s="343"/>
      <c r="ERL146" s="343"/>
      <c r="ERM146" s="343"/>
      <c r="ERN146" s="343"/>
      <c r="ERO146" s="343"/>
      <c r="ERP146" s="343"/>
      <c r="ERQ146" s="343"/>
      <c r="ERR146" s="343"/>
      <c r="ERS146" s="343"/>
      <c r="ERT146" s="343"/>
      <c r="ERU146" s="343"/>
      <c r="ERV146" s="343"/>
      <c r="ERW146" s="343"/>
      <c r="ERX146" s="343"/>
      <c r="ERY146" s="343"/>
      <c r="ERZ146" s="343"/>
      <c r="ESA146" s="343"/>
      <c r="ESB146" s="343"/>
      <c r="ESC146" s="343"/>
      <c r="ESD146" s="343"/>
      <c r="ESE146" s="343"/>
      <c r="ESF146" s="343"/>
      <c r="ESG146" s="343"/>
      <c r="ESH146" s="343"/>
      <c r="ESI146" s="343"/>
      <c r="ESJ146" s="343"/>
      <c r="ESK146" s="343"/>
      <c r="ESL146" s="343"/>
      <c r="ESM146" s="343"/>
      <c r="ESN146" s="343"/>
      <c r="ESO146" s="343"/>
      <c r="ESP146" s="343"/>
      <c r="ESQ146" s="343"/>
      <c r="ESR146" s="343"/>
      <c r="ESS146" s="343"/>
      <c r="EST146" s="343"/>
      <c r="ESU146" s="343"/>
      <c r="ESV146" s="343"/>
      <c r="ESW146" s="343"/>
      <c r="ESX146" s="343"/>
      <c r="ESY146" s="343"/>
      <c r="ESZ146" s="343"/>
      <c r="ETA146" s="343"/>
      <c r="ETB146" s="343"/>
      <c r="ETC146" s="343"/>
      <c r="ETD146" s="343"/>
      <c r="ETE146" s="343"/>
      <c r="ETF146" s="343"/>
      <c r="ETG146" s="343"/>
      <c r="ETH146" s="343"/>
      <c r="ETI146" s="343"/>
      <c r="ETJ146" s="343"/>
      <c r="ETK146" s="343"/>
      <c r="ETL146" s="343"/>
      <c r="ETM146" s="343"/>
      <c r="ETN146" s="343"/>
      <c r="ETO146" s="343"/>
      <c r="ETP146" s="343"/>
      <c r="ETQ146" s="343"/>
      <c r="ETR146" s="343"/>
      <c r="ETS146" s="343"/>
      <c r="ETT146" s="343"/>
      <c r="ETU146" s="343"/>
      <c r="ETV146" s="343"/>
      <c r="ETW146" s="343"/>
      <c r="ETX146" s="343"/>
      <c r="ETY146" s="343"/>
      <c r="ETZ146" s="343"/>
      <c r="EUA146" s="343"/>
      <c r="EUB146" s="343"/>
      <c r="EUC146" s="343"/>
      <c r="EUD146" s="343"/>
      <c r="EUE146" s="343"/>
      <c r="EUF146" s="343"/>
      <c r="EUG146" s="343"/>
      <c r="EUH146" s="343"/>
      <c r="EUI146" s="343"/>
      <c r="EUJ146" s="343"/>
      <c r="EUK146" s="343"/>
      <c r="EUL146" s="343"/>
      <c r="EUM146" s="343"/>
      <c r="EUN146" s="343"/>
      <c r="EUO146" s="343"/>
      <c r="EUP146" s="343"/>
      <c r="EUQ146" s="343"/>
      <c r="EUR146" s="343"/>
      <c r="EUS146" s="343"/>
      <c r="EUT146" s="343"/>
      <c r="EUU146" s="343"/>
      <c r="EUV146" s="343"/>
      <c r="EUW146" s="343"/>
      <c r="EUX146" s="343"/>
      <c r="EUY146" s="343"/>
      <c r="EUZ146" s="343"/>
      <c r="EVA146" s="343"/>
      <c r="EVB146" s="343"/>
      <c r="EVC146" s="343"/>
      <c r="EVD146" s="343"/>
      <c r="EVE146" s="343"/>
      <c r="EVF146" s="343"/>
      <c r="EVG146" s="343"/>
      <c r="EVH146" s="343"/>
      <c r="EVI146" s="343"/>
      <c r="EVJ146" s="343"/>
      <c r="EVK146" s="343"/>
      <c r="EVL146" s="343"/>
      <c r="EVM146" s="343"/>
      <c r="EVN146" s="343"/>
      <c r="EVO146" s="343"/>
      <c r="EVP146" s="343"/>
      <c r="EVQ146" s="343"/>
      <c r="EVR146" s="343"/>
      <c r="EVS146" s="343"/>
      <c r="EVT146" s="343"/>
      <c r="EVU146" s="343"/>
      <c r="EVV146" s="343"/>
      <c r="EVW146" s="343"/>
      <c r="EVX146" s="343"/>
      <c r="EVY146" s="343"/>
      <c r="EVZ146" s="343"/>
      <c r="EWA146" s="343"/>
      <c r="EWB146" s="343"/>
      <c r="EWC146" s="343"/>
      <c r="EWD146" s="343"/>
      <c r="EWE146" s="343"/>
      <c r="EWF146" s="343"/>
      <c r="EWG146" s="343"/>
      <c r="EWH146" s="343"/>
      <c r="EWI146" s="343"/>
      <c r="EWJ146" s="343"/>
      <c r="EWK146" s="343"/>
      <c r="EWL146" s="343"/>
      <c r="EWM146" s="343"/>
      <c r="EWN146" s="343"/>
      <c r="EWO146" s="343"/>
      <c r="EWP146" s="343"/>
      <c r="EWQ146" s="343"/>
      <c r="EWR146" s="343"/>
      <c r="EWS146" s="343"/>
      <c r="EWT146" s="343"/>
      <c r="EWU146" s="343"/>
      <c r="EWV146" s="343"/>
      <c r="EWW146" s="343"/>
      <c r="EWX146" s="343"/>
      <c r="EWY146" s="343"/>
      <c r="EWZ146" s="343"/>
      <c r="EXA146" s="343"/>
      <c r="EXB146" s="343"/>
      <c r="EXC146" s="343"/>
      <c r="EXD146" s="343"/>
      <c r="EXE146" s="343"/>
      <c r="EXF146" s="343"/>
      <c r="EXG146" s="343"/>
      <c r="EXH146" s="343"/>
      <c r="EXI146" s="343"/>
      <c r="EXJ146" s="343"/>
      <c r="EXK146" s="343"/>
      <c r="EXL146" s="343"/>
      <c r="EXM146" s="343"/>
      <c r="EXN146" s="343"/>
      <c r="EXO146" s="343"/>
      <c r="EXP146" s="343"/>
      <c r="EXQ146" s="343"/>
      <c r="EXR146" s="343"/>
      <c r="EXS146" s="343"/>
      <c r="EXT146" s="343"/>
      <c r="EXU146" s="343"/>
      <c r="EXV146" s="343"/>
      <c r="EXW146" s="343"/>
      <c r="EXX146" s="343"/>
      <c r="EXY146" s="343"/>
      <c r="EXZ146" s="343"/>
      <c r="EYA146" s="343"/>
      <c r="EYB146" s="343"/>
      <c r="EYC146" s="343"/>
      <c r="EYD146" s="343"/>
      <c r="EYE146" s="343"/>
      <c r="EYF146" s="343"/>
      <c r="EYG146" s="343"/>
      <c r="EYH146" s="343"/>
      <c r="EYI146" s="343"/>
      <c r="EYJ146" s="343"/>
      <c r="EYK146" s="343"/>
      <c r="EYL146" s="343"/>
      <c r="EYM146" s="343"/>
      <c r="EYN146" s="343"/>
      <c r="EYO146" s="343"/>
      <c r="EYP146" s="343"/>
      <c r="EYQ146" s="343"/>
      <c r="EYR146" s="343"/>
      <c r="EYS146" s="343"/>
      <c r="EYT146" s="343"/>
      <c r="EYU146" s="343"/>
      <c r="EYV146" s="343"/>
      <c r="EYW146" s="343"/>
      <c r="EYX146" s="343"/>
      <c r="EYY146" s="343"/>
      <c r="EYZ146" s="343"/>
      <c r="EZA146" s="343"/>
      <c r="EZB146" s="343"/>
      <c r="EZC146" s="343"/>
      <c r="EZD146" s="343"/>
      <c r="EZE146" s="343"/>
      <c r="EZF146" s="343"/>
      <c r="EZG146" s="343"/>
      <c r="EZH146" s="343"/>
      <c r="EZI146" s="343"/>
      <c r="EZJ146" s="343"/>
      <c r="EZK146" s="343"/>
      <c r="EZL146" s="343"/>
      <c r="EZM146" s="343"/>
      <c r="EZN146" s="343"/>
      <c r="EZO146" s="343"/>
      <c r="EZP146" s="343"/>
      <c r="EZQ146" s="343"/>
      <c r="EZR146" s="343"/>
      <c r="EZS146" s="343"/>
      <c r="EZT146" s="343"/>
      <c r="EZU146" s="343"/>
      <c r="EZV146" s="343"/>
      <c r="EZW146" s="343"/>
      <c r="EZX146" s="343"/>
      <c r="EZY146" s="343"/>
      <c r="EZZ146" s="343"/>
      <c r="FAA146" s="343"/>
      <c r="FAB146" s="343"/>
      <c r="FAC146" s="343"/>
      <c r="FAD146" s="343"/>
      <c r="FAE146" s="343"/>
      <c r="FAF146" s="343"/>
      <c r="FAG146" s="343"/>
      <c r="FAH146" s="343"/>
      <c r="FAI146" s="343"/>
      <c r="FAJ146" s="343"/>
      <c r="FAK146" s="343"/>
      <c r="FAL146" s="343"/>
      <c r="FAM146" s="343"/>
      <c r="FAN146" s="343"/>
      <c r="FAO146" s="343"/>
      <c r="FAP146" s="343"/>
      <c r="FAQ146" s="343"/>
      <c r="FAR146" s="343"/>
      <c r="FAS146" s="343"/>
      <c r="FAT146" s="343"/>
      <c r="FAU146" s="343"/>
      <c r="FAV146" s="343"/>
      <c r="FAW146" s="343"/>
      <c r="FAX146" s="343"/>
      <c r="FAY146" s="343"/>
      <c r="FAZ146" s="343"/>
      <c r="FBA146" s="343"/>
      <c r="FBB146" s="343"/>
      <c r="FBC146" s="343"/>
      <c r="FBD146" s="343"/>
      <c r="FBE146" s="343"/>
      <c r="FBF146" s="343"/>
      <c r="FBG146" s="343"/>
      <c r="FBH146" s="343"/>
      <c r="FBI146" s="343"/>
      <c r="FBJ146" s="343"/>
      <c r="FBK146" s="343"/>
      <c r="FBL146" s="343"/>
      <c r="FBM146" s="343"/>
      <c r="FBN146" s="343"/>
      <c r="FBO146" s="343"/>
      <c r="FBP146" s="343"/>
      <c r="FBQ146" s="343"/>
      <c r="FBR146" s="343"/>
      <c r="FBS146" s="343"/>
      <c r="FBT146" s="343"/>
      <c r="FBU146" s="343"/>
      <c r="FBV146" s="343"/>
      <c r="FBW146" s="343"/>
      <c r="FBX146" s="343"/>
      <c r="FBY146" s="343"/>
      <c r="FBZ146" s="343"/>
      <c r="FCA146" s="343"/>
      <c r="FCB146" s="343"/>
      <c r="FCC146" s="343"/>
      <c r="FCD146" s="343"/>
      <c r="FCE146" s="343"/>
      <c r="FCF146" s="343"/>
      <c r="FCG146" s="343"/>
      <c r="FCH146" s="343"/>
      <c r="FCI146" s="343"/>
      <c r="FCJ146" s="343"/>
      <c r="FCK146" s="343"/>
      <c r="FCL146" s="343"/>
      <c r="FCM146" s="343"/>
      <c r="FCN146" s="343"/>
      <c r="FCO146" s="343"/>
      <c r="FCP146" s="343"/>
      <c r="FCQ146" s="343"/>
      <c r="FCR146" s="343"/>
      <c r="FCS146" s="343"/>
      <c r="FCT146" s="343"/>
      <c r="FCU146" s="343"/>
      <c r="FCV146" s="343"/>
      <c r="FCW146" s="343"/>
      <c r="FCX146" s="343"/>
      <c r="FCY146" s="343"/>
      <c r="FCZ146" s="343"/>
      <c r="FDA146" s="343"/>
      <c r="FDB146" s="343"/>
      <c r="FDC146" s="343"/>
      <c r="FDD146" s="343"/>
      <c r="FDE146" s="343"/>
      <c r="FDF146" s="343"/>
      <c r="FDG146" s="343"/>
      <c r="FDH146" s="343"/>
      <c r="FDI146" s="343"/>
      <c r="FDJ146" s="343"/>
      <c r="FDK146" s="343"/>
      <c r="FDL146" s="343"/>
      <c r="FDM146" s="343"/>
      <c r="FDN146" s="343"/>
      <c r="FDO146" s="343"/>
      <c r="FDP146" s="343"/>
      <c r="FDQ146" s="343"/>
      <c r="FDR146" s="343"/>
      <c r="FDS146" s="343"/>
      <c r="FDT146" s="343"/>
      <c r="FDU146" s="343"/>
      <c r="FDV146" s="343"/>
      <c r="FDW146" s="343"/>
      <c r="FDX146" s="343"/>
      <c r="FDY146" s="343"/>
      <c r="FDZ146" s="343"/>
      <c r="FEA146" s="343"/>
      <c r="FEB146" s="343"/>
      <c r="FEC146" s="343"/>
      <c r="FED146" s="343"/>
      <c r="FEE146" s="343"/>
      <c r="FEF146" s="343"/>
      <c r="FEG146" s="343"/>
      <c r="FEH146" s="343"/>
      <c r="FEI146" s="343"/>
      <c r="FEJ146" s="343"/>
      <c r="FEK146" s="343"/>
      <c r="FEL146" s="343"/>
      <c r="FEM146" s="343"/>
      <c r="FEN146" s="343"/>
      <c r="FEO146" s="343"/>
      <c r="FEP146" s="343"/>
      <c r="FEQ146" s="343"/>
      <c r="FER146" s="343"/>
      <c r="FES146" s="343"/>
      <c r="FET146" s="343"/>
      <c r="FEU146" s="343"/>
      <c r="FEV146" s="343"/>
      <c r="FEW146" s="343"/>
      <c r="FEX146" s="343"/>
      <c r="FEY146" s="343"/>
      <c r="FEZ146" s="343"/>
      <c r="FFA146" s="343"/>
      <c r="FFB146" s="343"/>
      <c r="FFC146" s="343"/>
      <c r="FFD146" s="343"/>
      <c r="FFE146" s="343"/>
      <c r="FFF146" s="343"/>
      <c r="FFG146" s="343"/>
      <c r="FFH146" s="343"/>
      <c r="FFI146" s="343"/>
      <c r="FFJ146" s="343"/>
      <c r="FFK146" s="343"/>
      <c r="FFL146" s="343"/>
      <c r="FFM146" s="343"/>
      <c r="FFN146" s="343"/>
      <c r="FFO146" s="343"/>
      <c r="FFP146" s="343"/>
      <c r="FFQ146" s="343"/>
      <c r="FFR146" s="343"/>
      <c r="FFS146" s="343"/>
      <c r="FFT146" s="343"/>
      <c r="FFU146" s="343"/>
      <c r="FFV146" s="343"/>
      <c r="FFW146" s="343"/>
      <c r="FFX146" s="343"/>
      <c r="FFY146" s="343"/>
      <c r="FFZ146" s="343"/>
      <c r="FGA146" s="343"/>
      <c r="FGB146" s="343"/>
      <c r="FGC146" s="343"/>
      <c r="FGD146" s="343"/>
      <c r="FGE146" s="343"/>
      <c r="FGF146" s="343"/>
      <c r="FGG146" s="343"/>
      <c r="FGH146" s="343"/>
      <c r="FGI146" s="343"/>
      <c r="FGJ146" s="343"/>
      <c r="FGK146" s="343"/>
      <c r="FGL146" s="343"/>
      <c r="FGM146" s="343"/>
      <c r="FGN146" s="343"/>
      <c r="FGO146" s="343"/>
      <c r="FGP146" s="343"/>
      <c r="FGQ146" s="343"/>
      <c r="FGR146" s="343"/>
      <c r="FGS146" s="343"/>
      <c r="FGT146" s="343"/>
      <c r="FGU146" s="343"/>
      <c r="FGV146" s="343"/>
      <c r="FGW146" s="343"/>
      <c r="FGX146" s="343"/>
      <c r="FGY146" s="343"/>
      <c r="FGZ146" s="343"/>
      <c r="FHA146" s="343"/>
      <c r="FHB146" s="343"/>
      <c r="FHC146" s="343"/>
      <c r="FHD146" s="343"/>
      <c r="FHE146" s="343"/>
      <c r="FHF146" s="343"/>
      <c r="FHG146" s="343"/>
      <c r="FHH146" s="343"/>
      <c r="FHI146" s="343"/>
      <c r="FHJ146" s="343"/>
      <c r="FHK146" s="343"/>
      <c r="FHL146" s="343"/>
      <c r="FHM146" s="343"/>
      <c r="FHN146" s="343"/>
      <c r="FHO146" s="343"/>
      <c r="FHP146" s="343"/>
      <c r="FHQ146" s="343"/>
      <c r="FHR146" s="343"/>
      <c r="FHS146" s="343"/>
      <c r="FHT146" s="343"/>
      <c r="FHU146" s="343"/>
      <c r="FHV146" s="343"/>
      <c r="FHW146" s="343"/>
      <c r="FHX146" s="343"/>
      <c r="FHY146" s="343"/>
      <c r="FHZ146" s="343"/>
      <c r="FIA146" s="343"/>
      <c r="FIB146" s="343"/>
      <c r="FIC146" s="343"/>
      <c r="FID146" s="343"/>
      <c r="FIE146" s="343"/>
      <c r="FIF146" s="343"/>
      <c r="FIG146" s="343"/>
      <c r="FIH146" s="343"/>
      <c r="FII146" s="343"/>
      <c r="FIJ146" s="343"/>
      <c r="FIK146" s="343"/>
      <c r="FIL146" s="343"/>
      <c r="FIM146" s="343"/>
      <c r="FIN146" s="343"/>
      <c r="FIO146" s="343"/>
      <c r="FIP146" s="343"/>
      <c r="FIQ146" s="343"/>
      <c r="FIR146" s="343"/>
      <c r="FIS146" s="343"/>
      <c r="FIT146" s="343"/>
      <c r="FIU146" s="343"/>
      <c r="FIV146" s="343"/>
      <c r="FIW146" s="343"/>
      <c r="FIX146" s="343"/>
      <c r="FIY146" s="343"/>
      <c r="FIZ146" s="343"/>
      <c r="FJA146" s="343"/>
      <c r="FJB146" s="343"/>
      <c r="FJC146" s="343"/>
      <c r="FJD146" s="343"/>
      <c r="FJE146" s="343"/>
      <c r="FJF146" s="343"/>
      <c r="FJG146" s="343"/>
      <c r="FJH146" s="343"/>
      <c r="FJI146" s="343"/>
      <c r="FJJ146" s="343"/>
      <c r="FJK146" s="343"/>
      <c r="FJL146" s="343"/>
      <c r="FJM146" s="343"/>
      <c r="FJN146" s="343"/>
      <c r="FJO146" s="343"/>
      <c r="FJP146" s="343"/>
      <c r="FJQ146" s="343"/>
      <c r="FJR146" s="343"/>
      <c r="FJS146" s="343"/>
      <c r="FJT146" s="343"/>
      <c r="FJU146" s="343"/>
      <c r="FJV146" s="343"/>
      <c r="FJW146" s="343"/>
      <c r="FJX146" s="343"/>
      <c r="FJY146" s="343"/>
      <c r="FJZ146" s="343"/>
      <c r="FKA146" s="343"/>
      <c r="FKB146" s="343"/>
      <c r="FKC146" s="343"/>
      <c r="FKD146" s="343"/>
      <c r="FKE146" s="343"/>
      <c r="FKF146" s="343"/>
      <c r="FKG146" s="343"/>
      <c r="FKH146" s="343"/>
      <c r="FKI146" s="343"/>
      <c r="FKJ146" s="343"/>
      <c r="FKK146" s="343"/>
      <c r="FKL146" s="343"/>
      <c r="FKM146" s="343"/>
      <c r="FKN146" s="343"/>
      <c r="FKO146" s="343"/>
      <c r="FKP146" s="343"/>
      <c r="FKQ146" s="343"/>
      <c r="FKR146" s="343"/>
      <c r="FKS146" s="343"/>
      <c r="FKT146" s="343"/>
      <c r="FKU146" s="343"/>
      <c r="FKV146" s="343"/>
      <c r="FKW146" s="343"/>
      <c r="FKX146" s="343"/>
      <c r="FKY146" s="343"/>
      <c r="FKZ146" s="343"/>
      <c r="FLA146" s="343"/>
      <c r="FLB146" s="343"/>
      <c r="FLC146" s="343"/>
      <c r="FLD146" s="343"/>
      <c r="FLE146" s="343"/>
      <c r="FLF146" s="343"/>
      <c r="FLG146" s="343"/>
      <c r="FLH146" s="343"/>
      <c r="FLI146" s="343"/>
      <c r="FLJ146" s="343"/>
      <c r="FLK146" s="343"/>
      <c r="FLL146" s="343"/>
      <c r="FLM146" s="343"/>
      <c r="FLN146" s="343"/>
      <c r="FLO146" s="343"/>
      <c r="FLP146" s="343"/>
      <c r="FLQ146" s="343"/>
      <c r="FLR146" s="343"/>
      <c r="FLS146" s="343"/>
      <c r="FLT146" s="343"/>
      <c r="FLU146" s="343"/>
      <c r="FLV146" s="343"/>
      <c r="FLW146" s="343"/>
      <c r="FLX146" s="343"/>
      <c r="FLY146" s="343"/>
      <c r="FLZ146" s="343"/>
      <c r="FMA146" s="343"/>
      <c r="FMB146" s="343"/>
      <c r="FMC146" s="343"/>
      <c r="FMD146" s="343"/>
      <c r="FME146" s="343"/>
      <c r="FMF146" s="343"/>
      <c r="FMG146" s="343"/>
      <c r="FMH146" s="343"/>
      <c r="FMI146" s="343"/>
      <c r="FMJ146" s="343"/>
      <c r="FMK146" s="343"/>
      <c r="FML146" s="343"/>
      <c r="FMM146" s="343"/>
      <c r="FMN146" s="343"/>
      <c r="FMO146" s="343"/>
      <c r="FMP146" s="343"/>
      <c r="FMQ146" s="343"/>
      <c r="FMR146" s="343"/>
      <c r="FMS146" s="343"/>
      <c r="FMT146" s="343"/>
      <c r="FMU146" s="343"/>
      <c r="FMV146" s="343"/>
      <c r="FMW146" s="343"/>
      <c r="FMX146" s="343"/>
      <c r="FMY146" s="343"/>
      <c r="FMZ146" s="343"/>
      <c r="FNA146" s="343"/>
      <c r="FNB146" s="343"/>
      <c r="FNC146" s="343"/>
      <c r="FND146" s="343"/>
      <c r="FNE146" s="343"/>
      <c r="FNF146" s="343"/>
      <c r="FNG146" s="343"/>
      <c r="FNH146" s="343"/>
      <c r="FNI146" s="343"/>
      <c r="FNJ146" s="343"/>
      <c r="FNK146" s="343"/>
      <c r="FNL146" s="343"/>
      <c r="FNM146" s="343"/>
      <c r="FNN146" s="343"/>
      <c r="FNO146" s="343"/>
      <c r="FNP146" s="343"/>
      <c r="FNQ146" s="343"/>
      <c r="FNR146" s="343"/>
      <c r="FNS146" s="343"/>
      <c r="FNT146" s="343"/>
      <c r="FNU146" s="343"/>
      <c r="FNV146" s="343"/>
      <c r="FNW146" s="343"/>
      <c r="FNX146" s="343"/>
      <c r="FNY146" s="343"/>
      <c r="FNZ146" s="343"/>
      <c r="FOA146" s="343"/>
      <c r="FOB146" s="343"/>
      <c r="FOC146" s="343"/>
      <c r="FOD146" s="343"/>
      <c r="FOE146" s="343"/>
      <c r="FOF146" s="343"/>
      <c r="FOG146" s="343"/>
      <c r="FOH146" s="343"/>
      <c r="FOI146" s="343"/>
      <c r="FOJ146" s="343"/>
      <c r="FOK146" s="343"/>
      <c r="FOL146" s="343"/>
      <c r="FOM146" s="343"/>
      <c r="FON146" s="343"/>
      <c r="FOO146" s="343"/>
      <c r="FOP146" s="343"/>
      <c r="FOQ146" s="343"/>
      <c r="FOR146" s="343"/>
      <c r="FOS146" s="343"/>
      <c r="FOT146" s="343"/>
      <c r="FOU146" s="343"/>
      <c r="FOV146" s="343"/>
      <c r="FOW146" s="343"/>
      <c r="FOX146" s="343"/>
      <c r="FOY146" s="343"/>
      <c r="FOZ146" s="343"/>
      <c r="FPA146" s="343"/>
      <c r="FPB146" s="343"/>
      <c r="FPC146" s="343"/>
      <c r="FPD146" s="343"/>
      <c r="FPE146" s="343"/>
      <c r="FPF146" s="343"/>
      <c r="FPG146" s="343"/>
      <c r="FPH146" s="343"/>
      <c r="FPI146" s="343"/>
      <c r="FPJ146" s="343"/>
      <c r="FPK146" s="343"/>
      <c r="FPL146" s="343"/>
      <c r="FPM146" s="343"/>
      <c r="FPN146" s="343"/>
      <c r="FPO146" s="343"/>
      <c r="FPP146" s="343"/>
      <c r="FPQ146" s="343"/>
      <c r="FPR146" s="343"/>
      <c r="FPS146" s="343"/>
      <c r="FPT146" s="343"/>
      <c r="FPU146" s="343"/>
      <c r="FPV146" s="343"/>
      <c r="FPW146" s="343"/>
      <c r="FPX146" s="343"/>
      <c r="FPY146" s="343"/>
      <c r="FPZ146" s="343"/>
      <c r="FQA146" s="343"/>
      <c r="FQB146" s="343"/>
      <c r="FQC146" s="343"/>
      <c r="FQD146" s="343"/>
      <c r="FQE146" s="343"/>
      <c r="FQF146" s="343"/>
      <c r="FQG146" s="343"/>
      <c r="FQH146" s="343"/>
      <c r="FQI146" s="343"/>
      <c r="FQJ146" s="343"/>
      <c r="FQK146" s="343"/>
      <c r="FQL146" s="343"/>
      <c r="FQM146" s="343"/>
      <c r="FQN146" s="343"/>
      <c r="FQO146" s="343"/>
      <c r="FQP146" s="343"/>
      <c r="FQQ146" s="343"/>
      <c r="FQR146" s="343"/>
      <c r="FQS146" s="343"/>
      <c r="FQT146" s="343"/>
      <c r="FQU146" s="343"/>
      <c r="FQV146" s="343"/>
      <c r="FQW146" s="343"/>
      <c r="FQX146" s="343"/>
      <c r="FQY146" s="343"/>
      <c r="FQZ146" s="343"/>
      <c r="FRA146" s="343"/>
      <c r="FRB146" s="343"/>
      <c r="FRC146" s="343"/>
      <c r="FRD146" s="343"/>
      <c r="FRE146" s="343"/>
      <c r="FRF146" s="343"/>
      <c r="FRG146" s="343"/>
      <c r="FRH146" s="343"/>
      <c r="FRI146" s="343"/>
      <c r="FRJ146" s="343"/>
      <c r="FRK146" s="343"/>
      <c r="FRL146" s="343"/>
      <c r="FRM146" s="343"/>
      <c r="FRN146" s="343"/>
      <c r="FRO146" s="343"/>
      <c r="FRP146" s="343"/>
      <c r="FRQ146" s="343"/>
      <c r="FRR146" s="343"/>
      <c r="FRS146" s="343"/>
      <c r="FRT146" s="343"/>
      <c r="FRU146" s="343"/>
      <c r="FRV146" s="343"/>
      <c r="FRW146" s="343"/>
      <c r="FRX146" s="343"/>
      <c r="FRY146" s="343"/>
      <c r="FRZ146" s="343"/>
      <c r="FSA146" s="343"/>
      <c r="FSB146" s="343"/>
      <c r="FSC146" s="343"/>
      <c r="FSD146" s="343"/>
      <c r="FSE146" s="343"/>
      <c r="FSF146" s="343"/>
      <c r="FSG146" s="343"/>
      <c r="FSH146" s="343"/>
      <c r="FSI146" s="343"/>
      <c r="FSJ146" s="343"/>
      <c r="FSK146" s="343"/>
      <c r="FSL146" s="343"/>
      <c r="FSM146" s="343"/>
      <c r="FSN146" s="343"/>
      <c r="FSO146" s="343"/>
      <c r="FSP146" s="343"/>
      <c r="FSQ146" s="343"/>
      <c r="FSR146" s="343"/>
      <c r="FSS146" s="343"/>
      <c r="FST146" s="343"/>
      <c r="FSU146" s="343"/>
      <c r="FSV146" s="343"/>
      <c r="FSW146" s="343"/>
      <c r="FSX146" s="343"/>
      <c r="FSY146" s="343"/>
      <c r="FSZ146" s="343"/>
      <c r="FTA146" s="343"/>
      <c r="FTB146" s="343"/>
      <c r="FTC146" s="343"/>
      <c r="FTD146" s="343"/>
      <c r="FTE146" s="343"/>
      <c r="FTF146" s="343"/>
      <c r="FTG146" s="343"/>
      <c r="FTH146" s="343"/>
      <c r="FTI146" s="343"/>
      <c r="FTJ146" s="343"/>
      <c r="FTK146" s="343"/>
      <c r="FTL146" s="343"/>
      <c r="FTM146" s="343"/>
      <c r="FTN146" s="343"/>
      <c r="FTO146" s="343"/>
      <c r="FTP146" s="343"/>
      <c r="FTQ146" s="343"/>
      <c r="FTR146" s="343"/>
      <c r="FTS146" s="343"/>
      <c r="FTT146" s="343"/>
      <c r="FTU146" s="343"/>
      <c r="FTV146" s="343"/>
      <c r="FTW146" s="343"/>
      <c r="FTX146" s="343"/>
      <c r="FTY146" s="343"/>
      <c r="FTZ146" s="343"/>
      <c r="FUA146" s="343"/>
      <c r="FUB146" s="343"/>
      <c r="FUC146" s="343"/>
      <c r="FUD146" s="343"/>
      <c r="FUE146" s="343"/>
      <c r="FUF146" s="343"/>
      <c r="FUG146" s="343"/>
      <c r="FUH146" s="343"/>
      <c r="FUI146" s="343"/>
      <c r="FUJ146" s="343"/>
      <c r="FUK146" s="343"/>
      <c r="FUL146" s="343"/>
      <c r="FUM146" s="343"/>
      <c r="FUN146" s="343"/>
      <c r="FUO146" s="343"/>
      <c r="FUP146" s="343"/>
      <c r="FUQ146" s="343"/>
      <c r="FUR146" s="343"/>
      <c r="FUS146" s="343"/>
      <c r="FUT146" s="343"/>
      <c r="FUU146" s="343"/>
      <c r="FUV146" s="343"/>
      <c r="FUW146" s="343"/>
      <c r="FUX146" s="343"/>
      <c r="FUY146" s="343"/>
      <c r="FUZ146" s="343"/>
      <c r="FVA146" s="343"/>
      <c r="FVB146" s="343"/>
      <c r="FVC146" s="343"/>
      <c r="FVD146" s="343"/>
      <c r="FVE146" s="343"/>
      <c r="FVF146" s="343"/>
      <c r="FVG146" s="343"/>
      <c r="FVH146" s="343"/>
      <c r="FVI146" s="343"/>
      <c r="FVJ146" s="343"/>
      <c r="FVK146" s="343"/>
      <c r="FVL146" s="343"/>
      <c r="FVM146" s="343"/>
      <c r="FVN146" s="343"/>
      <c r="FVO146" s="343"/>
      <c r="FVP146" s="343"/>
      <c r="FVQ146" s="343"/>
      <c r="FVR146" s="343"/>
      <c r="FVS146" s="343"/>
      <c r="FVT146" s="343"/>
      <c r="FVU146" s="343"/>
      <c r="FVV146" s="343"/>
      <c r="FVW146" s="343"/>
      <c r="FVX146" s="343"/>
      <c r="FVY146" s="343"/>
      <c r="FVZ146" s="343"/>
      <c r="FWA146" s="343"/>
      <c r="FWB146" s="343"/>
      <c r="FWC146" s="343"/>
      <c r="FWD146" s="343"/>
      <c r="FWE146" s="343"/>
      <c r="FWF146" s="343"/>
      <c r="FWG146" s="343"/>
      <c r="FWH146" s="343"/>
      <c r="FWI146" s="343"/>
      <c r="FWJ146" s="343"/>
      <c r="FWK146" s="343"/>
      <c r="FWL146" s="343"/>
      <c r="FWM146" s="343"/>
      <c r="FWN146" s="343"/>
      <c r="FWO146" s="343"/>
      <c r="FWP146" s="343"/>
      <c r="FWQ146" s="343"/>
      <c r="FWR146" s="343"/>
      <c r="FWS146" s="343"/>
      <c r="FWT146" s="343"/>
      <c r="FWU146" s="343"/>
      <c r="FWV146" s="343"/>
      <c r="FWW146" s="343"/>
      <c r="FWX146" s="343"/>
      <c r="FWY146" s="343"/>
      <c r="FWZ146" s="343"/>
      <c r="FXA146" s="343"/>
      <c r="FXB146" s="343"/>
      <c r="FXC146" s="343"/>
      <c r="FXD146" s="343"/>
      <c r="FXE146" s="343"/>
      <c r="FXF146" s="343"/>
      <c r="FXG146" s="343"/>
      <c r="FXH146" s="343"/>
      <c r="FXI146" s="343"/>
      <c r="FXJ146" s="343"/>
      <c r="FXK146" s="343"/>
      <c r="FXL146" s="343"/>
      <c r="FXM146" s="343"/>
      <c r="FXN146" s="343"/>
      <c r="FXO146" s="343"/>
      <c r="FXP146" s="343"/>
      <c r="FXQ146" s="343"/>
      <c r="FXR146" s="343"/>
      <c r="FXS146" s="343"/>
      <c r="FXT146" s="343"/>
      <c r="FXU146" s="343"/>
      <c r="FXV146" s="343"/>
      <c r="FXW146" s="343"/>
      <c r="FXX146" s="343"/>
      <c r="FXY146" s="343"/>
      <c r="FXZ146" s="343"/>
      <c r="FYA146" s="343"/>
      <c r="FYB146" s="343"/>
      <c r="FYC146" s="343"/>
      <c r="FYD146" s="343"/>
      <c r="FYE146" s="343"/>
      <c r="FYF146" s="343"/>
      <c r="FYG146" s="343"/>
      <c r="FYH146" s="343"/>
      <c r="FYI146" s="343"/>
      <c r="FYJ146" s="343"/>
      <c r="FYK146" s="343"/>
      <c r="FYL146" s="343"/>
      <c r="FYM146" s="343"/>
      <c r="FYN146" s="343"/>
      <c r="FYO146" s="343"/>
      <c r="FYP146" s="343"/>
      <c r="FYQ146" s="343"/>
      <c r="FYR146" s="343"/>
      <c r="FYS146" s="343"/>
      <c r="FYT146" s="343"/>
      <c r="FYU146" s="343"/>
      <c r="FYV146" s="343"/>
      <c r="FYW146" s="343"/>
      <c r="FYX146" s="343"/>
      <c r="FYY146" s="343"/>
      <c r="FYZ146" s="343"/>
      <c r="FZA146" s="343"/>
      <c r="FZB146" s="343"/>
      <c r="FZC146" s="343"/>
      <c r="FZD146" s="343"/>
      <c r="FZE146" s="343"/>
      <c r="FZF146" s="343"/>
      <c r="FZG146" s="343"/>
      <c r="FZH146" s="343"/>
      <c r="FZI146" s="343"/>
      <c r="FZJ146" s="343"/>
      <c r="FZK146" s="343"/>
      <c r="FZL146" s="343"/>
      <c r="FZM146" s="343"/>
      <c r="FZN146" s="343"/>
      <c r="FZO146" s="343"/>
      <c r="FZP146" s="343"/>
      <c r="FZQ146" s="343"/>
      <c r="FZR146" s="343"/>
      <c r="FZS146" s="343"/>
      <c r="FZT146" s="343"/>
      <c r="FZU146" s="343"/>
      <c r="FZV146" s="343"/>
      <c r="FZW146" s="343"/>
      <c r="FZX146" s="343"/>
      <c r="FZY146" s="343"/>
      <c r="FZZ146" s="343"/>
      <c r="GAA146" s="343"/>
      <c r="GAB146" s="343"/>
      <c r="GAC146" s="343"/>
      <c r="GAD146" s="343"/>
      <c r="GAE146" s="343"/>
      <c r="GAF146" s="343"/>
      <c r="GAG146" s="343"/>
      <c r="GAH146" s="343"/>
      <c r="GAI146" s="343"/>
      <c r="GAJ146" s="343"/>
      <c r="GAK146" s="343"/>
      <c r="GAL146" s="343"/>
      <c r="GAM146" s="343"/>
      <c r="GAN146" s="343"/>
      <c r="GAO146" s="343"/>
      <c r="GAP146" s="343"/>
      <c r="GAQ146" s="343"/>
      <c r="GAR146" s="343"/>
      <c r="GAS146" s="343"/>
      <c r="GAT146" s="343"/>
      <c r="GAU146" s="343"/>
      <c r="GAV146" s="343"/>
      <c r="GAW146" s="343"/>
      <c r="GAX146" s="343"/>
      <c r="GAY146" s="343"/>
      <c r="GAZ146" s="343"/>
      <c r="GBA146" s="343"/>
      <c r="GBB146" s="343"/>
      <c r="GBC146" s="343"/>
      <c r="GBD146" s="343"/>
      <c r="GBE146" s="343"/>
      <c r="GBF146" s="343"/>
      <c r="GBG146" s="343"/>
      <c r="GBH146" s="343"/>
      <c r="GBI146" s="343"/>
      <c r="GBJ146" s="343"/>
      <c r="GBK146" s="343"/>
      <c r="GBL146" s="343"/>
      <c r="GBM146" s="343"/>
      <c r="GBN146" s="343"/>
      <c r="GBO146" s="343"/>
      <c r="GBP146" s="343"/>
      <c r="GBQ146" s="343"/>
      <c r="GBR146" s="343"/>
      <c r="GBS146" s="343"/>
      <c r="GBT146" s="343"/>
      <c r="GBU146" s="343"/>
      <c r="GBV146" s="343"/>
      <c r="GBW146" s="343"/>
      <c r="GBX146" s="343"/>
      <c r="GBY146" s="343"/>
      <c r="GBZ146" s="343"/>
      <c r="GCA146" s="343"/>
      <c r="GCB146" s="343"/>
      <c r="GCC146" s="343"/>
      <c r="GCD146" s="343"/>
      <c r="GCE146" s="343"/>
      <c r="GCF146" s="343"/>
      <c r="GCG146" s="343"/>
      <c r="GCH146" s="343"/>
      <c r="GCI146" s="343"/>
      <c r="GCJ146" s="343"/>
      <c r="GCK146" s="343"/>
      <c r="GCL146" s="343"/>
      <c r="GCM146" s="343"/>
      <c r="GCN146" s="343"/>
      <c r="GCO146" s="343"/>
      <c r="GCP146" s="343"/>
      <c r="GCQ146" s="343"/>
      <c r="GCR146" s="343"/>
      <c r="GCS146" s="343"/>
      <c r="GCT146" s="343"/>
      <c r="GCU146" s="343"/>
      <c r="GCV146" s="343"/>
      <c r="GCW146" s="343"/>
      <c r="GCX146" s="343"/>
      <c r="GCY146" s="343"/>
      <c r="GCZ146" s="343"/>
      <c r="GDA146" s="343"/>
      <c r="GDB146" s="343"/>
      <c r="GDC146" s="343"/>
      <c r="GDD146" s="343"/>
      <c r="GDE146" s="343"/>
      <c r="GDF146" s="343"/>
      <c r="GDG146" s="343"/>
      <c r="GDH146" s="343"/>
      <c r="GDI146" s="343"/>
      <c r="GDJ146" s="343"/>
      <c r="GDK146" s="343"/>
      <c r="GDL146" s="343"/>
      <c r="GDM146" s="343"/>
      <c r="GDN146" s="343"/>
      <c r="GDO146" s="343"/>
      <c r="GDP146" s="343"/>
      <c r="GDQ146" s="343"/>
      <c r="GDR146" s="343"/>
      <c r="GDS146" s="343"/>
      <c r="GDT146" s="343"/>
      <c r="GDU146" s="343"/>
      <c r="GDV146" s="343"/>
      <c r="GDW146" s="343"/>
      <c r="GDX146" s="343"/>
      <c r="GDY146" s="343"/>
      <c r="GDZ146" s="343"/>
      <c r="GEA146" s="343"/>
      <c r="GEB146" s="343"/>
      <c r="GEC146" s="343"/>
      <c r="GED146" s="343"/>
      <c r="GEE146" s="343"/>
      <c r="GEF146" s="343"/>
      <c r="GEG146" s="343"/>
      <c r="GEH146" s="343"/>
      <c r="GEI146" s="343"/>
      <c r="GEJ146" s="343"/>
      <c r="GEK146" s="343"/>
      <c r="GEL146" s="343"/>
      <c r="GEM146" s="343"/>
      <c r="GEN146" s="343"/>
      <c r="GEO146" s="343"/>
      <c r="GEP146" s="343"/>
      <c r="GEQ146" s="343"/>
      <c r="GER146" s="343"/>
      <c r="GES146" s="343"/>
      <c r="GET146" s="343"/>
      <c r="GEU146" s="343"/>
      <c r="GEV146" s="343"/>
      <c r="GEW146" s="343"/>
      <c r="GEX146" s="343"/>
      <c r="GEY146" s="343"/>
      <c r="GEZ146" s="343"/>
      <c r="GFA146" s="343"/>
      <c r="GFB146" s="343"/>
      <c r="GFC146" s="343"/>
      <c r="GFD146" s="343"/>
      <c r="GFE146" s="343"/>
      <c r="GFF146" s="343"/>
      <c r="GFG146" s="343"/>
      <c r="GFH146" s="343"/>
      <c r="GFI146" s="343"/>
      <c r="GFJ146" s="343"/>
      <c r="GFK146" s="343"/>
      <c r="GFL146" s="343"/>
      <c r="GFM146" s="343"/>
      <c r="GFN146" s="343"/>
      <c r="GFO146" s="343"/>
      <c r="GFP146" s="343"/>
      <c r="GFQ146" s="343"/>
      <c r="GFR146" s="343"/>
      <c r="GFS146" s="343"/>
      <c r="GFT146" s="343"/>
      <c r="GFU146" s="343"/>
      <c r="GFV146" s="343"/>
      <c r="GFW146" s="343"/>
      <c r="GFX146" s="343"/>
      <c r="GFY146" s="343"/>
      <c r="GFZ146" s="343"/>
      <c r="GGA146" s="343"/>
      <c r="GGB146" s="343"/>
      <c r="GGC146" s="343"/>
      <c r="GGD146" s="343"/>
      <c r="GGE146" s="343"/>
      <c r="GGF146" s="343"/>
      <c r="GGG146" s="343"/>
      <c r="GGH146" s="343"/>
      <c r="GGI146" s="343"/>
      <c r="GGJ146" s="343"/>
      <c r="GGK146" s="343"/>
      <c r="GGL146" s="343"/>
      <c r="GGM146" s="343"/>
      <c r="GGN146" s="343"/>
      <c r="GGO146" s="343"/>
      <c r="GGP146" s="343"/>
      <c r="GGQ146" s="343"/>
      <c r="GGR146" s="343"/>
      <c r="GGS146" s="343"/>
      <c r="GGT146" s="343"/>
      <c r="GGU146" s="343"/>
      <c r="GGV146" s="343"/>
      <c r="GGW146" s="343"/>
      <c r="GGX146" s="343"/>
      <c r="GGY146" s="343"/>
      <c r="GGZ146" s="343"/>
      <c r="GHA146" s="343"/>
      <c r="GHB146" s="343"/>
      <c r="GHC146" s="343"/>
      <c r="GHD146" s="343"/>
      <c r="GHE146" s="343"/>
      <c r="GHF146" s="343"/>
      <c r="GHG146" s="343"/>
      <c r="GHH146" s="343"/>
      <c r="GHI146" s="343"/>
      <c r="GHJ146" s="343"/>
      <c r="GHK146" s="343"/>
      <c r="GHL146" s="343"/>
      <c r="GHM146" s="343"/>
      <c r="GHN146" s="343"/>
      <c r="GHO146" s="343"/>
      <c r="GHP146" s="343"/>
      <c r="GHQ146" s="343"/>
      <c r="GHR146" s="343"/>
      <c r="GHS146" s="343"/>
      <c r="GHT146" s="343"/>
      <c r="GHU146" s="343"/>
      <c r="GHV146" s="343"/>
      <c r="GHW146" s="343"/>
      <c r="GHX146" s="343"/>
      <c r="GHY146" s="343"/>
      <c r="GHZ146" s="343"/>
      <c r="GIA146" s="343"/>
      <c r="GIB146" s="343"/>
      <c r="GIC146" s="343"/>
      <c r="GID146" s="343"/>
      <c r="GIE146" s="343"/>
      <c r="GIF146" s="343"/>
      <c r="GIG146" s="343"/>
      <c r="GIH146" s="343"/>
      <c r="GII146" s="343"/>
      <c r="GIJ146" s="343"/>
      <c r="GIK146" s="343"/>
      <c r="GIL146" s="343"/>
      <c r="GIM146" s="343"/>
      <c r="GIN146" s="343"/>
      <c r="GIO146" s="343"/>
      <c r="GIP146" s="343"/>
      <c r="GIQ146" s="343"/>
      <c r="GIR146" s="343"/>
      <c r="GIS146" s="343"/>
      <c r="GIT146" s="343"/>
      <c r="GIU146" s="343"/>
      <c r="GIV146" s="343"/>
      <c r="GIW146" s="343"/>
      <c r="GIX146" s="343"/>
      <c r="GIY146" s="343"/>
      <c r="GIZ146" s="343"/>
      <c r="GJA146" s="343"/>
      <c r="GJB146" s="343"/>
      <c r="GJC146" s="343"/>
      <c r="GJD146" s="343"/>
      <c r="GJE146" s="343"/>
      <c r="GJF146" s="343"/>
      <c r="GJG146" s="343"/>
      <c r="GJH146" s="343"/>
      <c r="GJI146" s="343"/>
      <c r="GJJ146" s="343"/>
      <c r="GJK146" s="343"/>
      <c r="GJL146" s="343"/>
      <c r="GJM146" s="343"/>
      <c r="GJN146" s="343"/>
      <c r="GJO146" s="343"/>
      <c r="GJP146" s="343"/>
      <c r="GJQ146" s="343"/>
      <c r="GJR146" s="343"/>
      <c r="GJS146" s="343"/>
      <c r="GJT146" s="343"/>
      <c r="GJU146" s="343"/>
      <c r="GJV146" s="343"/>
      <c r="GJW146" s="343"/>
      <c r="GJX146" s="343"/>
      <c r="GJY146" s="343"/>
      <c r="GJZ146" s="343"/>
      <c r="GKA146" s="343"/>
      <c r="GKB146" s="343"/>
      <c r="GKC146" s="343"/>
      <c r="GKD146" s="343"/>
      <c r="GKE146" s="343"/>
      <c r="GKF146" s="343"/>
      <c r="GKG146" s="343"/>
      <c r="GKH146" s="343"/>
      <c r="GKI146" s="343"/>
      <c r="GKJ146" s="343"/>
      <c r="GKK146" s="343"/>
      <c r="GKL146" s="343"/>
      <c r="GKM146" s="343"/>
      <c r="GKN146" s="343"/>
      <c r="GKO146" s="343"/>
      <c r="GKP146" s="343"/>
      <c r="GKQ146" s="343"/>
      <c r="GKR146" s="343"/>
      <c r="GKS146" s="343"/>
      <c r="GKT146" s="343"/>
      <c r="GKU146" s="343"/>
      <c r="GKV146" s="343"/>
      <c r="GKW146" s="343"/>
      <c r="GKX146" s="343"/>
      <c r="GKY146" s="343"/>
      <c r="GKZ146" s="343"/>
      <c r="GLA146" s="343"/>
      <c r="GLB146" s="343"/>
      <c r="GLC146" s="343"/>
      <c r="GLD146" s="343"/>
      <c r="GLE146" s="343"/>
      <c r="GLF146" s="343"/>
      <c r="GLG146" s="343"/>
      <c r="GLH146" s="343"/>
      <c r="GLI146" s="343"/>
      <c r="GLJ146" s="343"/>
      <c r="GLK146" s="343"/>
      <c r="GLL146" s="343"/>
      <c r="GLM146" s="343"/>
      <c r="GLN146" s="343"/>
      <c r="GLO146" s="343"/>
      <c r="GLP146" s="343"/>
      <c r="GLQ146" s="343"/>
      <c r="GLR146" s="343"/>
      <c r="GLS146" s="343"/>
      <c r="GLT146" s="343"/>
      <c r="GLU146" s="343"/>
      <c r="GLV146" s="343"/>
      <c r="GLW146" s="343"/>
      <c r="GLX146" s="343"/>
      <c r="GLY146" s="343"/>
      <c r="GLZ146" s="343"/>
      <c r="GMA146" s="343"/>
      <c r="GMB146" s="343"/>
      <c r="GMC146" s="343"/>
      <c r="GMD146" s="343"/>
      <c r="GME146" s="343"/>
      <c r="GMF146" s="343"/>
      <c r="GMG146" s="343"/>
      <c r="GMH146" s="343"/>
      <c r="GMI146" s="343"/>
      <c r="GMJ146" s="343"/>
      <c r="GMK146" s="343"/>
      <c r="GML146" s="343"/>
      <c r="GMM146" s="343"/>
      <c r="GMN146" s="343"/>
      <c r="GMO146" s="343"/>
      <c r="GMP146" s="343"/>
      <c r="GMQ146" s="343"/>
      <c r="GMR146" s="343"/>
      <c r="GMS146" s="343"/>
      <c r="GMT146" s="343"/>
      <c r="GMU146" s="343"/>
      <c r="GMV146" s="343"/>
      <c r="GMW146" s="343"/>
      <c r="GMX146" s="343"/>
      <c r="GMY146" s="343"/>
      <c r="GMZ146" s="343"/>
      <c r="GNA146" s="343"/>
      <c r="GNB146" s="343"/>
      <c r="GNC146" s="343"/>
      <c r="GND146" s="343"/>
      <c r="GNE146" s="343"/>
      <c r="GNF146" s="343"/>
      <c r="GNG146" s="343"/>
      <c r="GNH146" s="343"/>
      <c r="GNI146" s="343"/>
      <c r="GNJ146" s="343"/>
      <c r="GNK146" s="343"/>
      <c r="GNL146" s="343"/>
      <c r="GNM146" s="343"/>
      <c r="GNN146" s="343"/>
      <c r="GNO146" s="343"/>
      <c r="GNP146" s="343"/>
      <c r="GNQ146" s="343"/>
      <c r="GNR146" s="343"/>
      <c r="GNS146" s="343"/>
      <c r="GNT146" s="343"/>
      <c r="GNU146" s="343"/>
      <c r="GNV146" s="343"/>
      <c r="GNW146" s="343"/>
      <c r="GNX146" s="343"/>
      <c r="GNY146" s="343"/>
      <c r="GNZ146" s="343"/>
      <c r="GOA146" s="343"/>
      <c r="GOB146" s="343"/>
      <c r="GOC146" s="343"/>
      <c r="GOD146" s="343"/>
      <c r="GOE146" s="343"/>
      <c r="GOF146" s="343"/>
      <c r="GOG146" s="343"/>
      <c r="GOH146" s="343"/>
      <c r="GOI146" s="343"/>
      <c r="GOJ146" s="343"/>
      <c r="GOK146" s="343"/>
      <c r="GOL146" s="343"/>
      <c r="GOM146" s="343"/>
      <c r="GON146" s="343"/>
      <c r="GOO146" s="343"/>
      <c r="GOP146" s="343"/>
      <c r="GOQ146" s="343"/>
      <c r="GOR146" s="343"/>
      <c r="GOS146" s="343"/>
      <c r="GOT146" s="343"/>
      <c r="GOU146" s="343"/>
      <c r="GOV146" s="343"/>
      <c r="GOW146" s="343"/>
      <c r="GOX146" s="343"/>
      <c r="GOY146" s="343"/>
      <c r="GOZ146" s="343"/>
      <c r="GPA146" s="343"/>
      <c r="GPB146" s="343"/>
      <c r="GPC146" s="343"/>
      <c r="GPD146" s="343"/>
      <c r="GPE146" s="343"/>
      <c r="GPF146" s="343"/>
      <c r="GPG146" s="343"/>
      <c r="GPH146" s="343"/>
      <c r="GPI146" s="343"/>
      <c r="GPJ146" s="343"/>
      <c r="GPK146" s="343"/>
      <c r="GPL146" s="343"/>
      <c r="GPM146" s="343"/>
      <c r="GPN146" s="343"/>
      <c r="GPO146" s="343"/>
      <c r="GPP146" s="343"/>
      <c r="GPQ146" s="343"/>
      <c r="GPR146" s="343"/>
      <c r="GPS146" s="343"/>
      <c r="GPT146" s="343"/>
      <c r="GPU146" s="343"/>
      <c r="GPV146" s="343"/>
      <c r="GPW146" s="343"/>
      <c r="GPX146" s="343"/>
      <c r="GPY146" s="343"/>
      <c r="GPZ146" s="343"/>
      <c r="GQA146" s="343"/>
      <c r="GQB146" s="343"/>
      <c r="GQC146" s="343"/>
      <c r="GQD146" s="343"/>
      <c r="GQE146" s="343"/>
      <c r="GQF146" s="343"/>
      <c r="GQG146" s="343"/>
      <c r="GQH146" s="343"/>
      <c r="GQI146" s="343"/>
      <c r="GQJ146" s="343"/>
      <c r="GQK146" s="343"/>
      <c r="GQL146" s="343"/>
      <c r="GQM146" s="343"/>
      <c r="GQN146" s="343"/>
      <c r="GQO146" s="343"/>
      <c r="GQP146" s="343"/>
      <c r="GQQ146" s="343"/>
      <c r="GQR146" s="343"/>
      <c r="GQS146" s="343"/>
      <c r="GQT146" s="343"/>
      <c r="GQU146" s="343"/>
      <c r="GQV146" s="343"/>
      <c r="GQW146" s="343"/>
      <c r="GQX146" s="343"/>
      <c r="GQY146" s="343"/>
      <c r="GQZ146" s="343"/>
      <c r="GRA146" s="343"/>
      <c r="GRB146" s="343"/>
      <c r="GRC146" s="343"/>
      <c r="GRD146" s="343"/>
      <c r="GRE146" s="343"/>
      <c r="GRF146" s="343"/>
      <c r="GRG146" s="343"/>
      <c r="GRH146" s="343"/>
      <c r="GRI146" s="343"/>
      <c r="GRJ146" s="343"/>
      <c r="GRK146" s="343"/>
      <c r="GRL146" s="343"/>
      <c r="GRM146" s="343"/>
      <c r="GRN146" s="343"/>
      <c r="GRO146" s="343"/>
      <c r="GRP146" s="343"/>
      <c r="GRQ146" s="343"/>
      <c r="GRR146" s="343"/>
      <c r="GRS146" s="343"/>
      <c r="GRT146" s="343"/>
      <c r="GRU146" s="343"/>
      <c r="GRV146" s="343"/>
      <c r="GRW146" s="343"/>
      <c r="GRX146" s="343"/>
      <c r="GRY146" s="343"/>
      <c r="GRZ146" s="343"/>
      <c r="GSA146" s="343"/>
      <c r="GSB146" s="343"/>
      <c r="GSC146" s="343"/>
      <c r="GSD146" s="343"/>
      <c r="GSE146" s="343"/>
      <c r="GSF146" s="343"/>
      <c r="GSG146" s="343"/>
      <c r="GSH146" s="343"/>
      <c r="GSI146" s="343"/>
      <c r="GSJ146" s="343"/>
      <c r="GSK146" s="343"/>
      <c r="GSL146" s="343"/>
      <c r="GSM146" s="343"/>
      <c r="GSN146" s="343"/>
      <c r="GSO146" s="343"/>
      <c r="GSP146" s="343"/>
      <c r="GSQ146" s="343"/>
      <c r="GSR146" s="343"/>
      <c r="GSS146" s="343"/>
      <c r="GST146" s="343"/>
      <c r="GSU146" s="343"/>
      <c r="GSV146" s="343"/>
      <c r="GSW146" s="343"/>
      <c r="GSX146" s="343"/>
      <c r="GSY146" s="343"/>
      <c r="GSZ146" s="343"/>
      <c r="GTA146" s="343"/>
      <c r="GTB146" s="343"/>
      <c r="GTC146" s="343"/>
      <c r="GTD146" s="343"/>
      <c r="GTE146" s="343"/>
      <c r="GTF146" s="343"/>
      <c r="GTG146" s="343"/>
      <c r="GTH146" s="343"/>
      <c r="GTI146" s="343"/>
      <c r="GTJ146" s="343"/>
      <c r="GTK146" s="343"/>
      <c r="GTL146" s="343"/>
      <c r="GTM146" s="343"/>
      <c r="GTN146" s="343"/>
      <c r="GTO146" s="343"/>
      <c r="GTP146" s="343"/>
      <c r="GTQ146" s="343"/>
      <c r="GTR146" s="343"/>
      <c r="GTS146" s="343"/>
      <c r="GTT146" s="343"/>
      <c r="GTU146" s="343"/>
      <c r="GTV146" s="343"/>
      <c r="GTW146" s="343"/>
      <c r="GTX146" s="343"/>
      <c r="GTY146" s="343"/>
      <c r="GTZ146" s="343"/>
      <c r="GUA146" s="343"/>
      <c r="GUB146" s="343"/>
      <c r="GUC146" s="343"/>
      <c r="GUD146" s="343"/>
      <c r="GUE146" s="343"/>
      <c r="GUF146" s="343"/>
      <c r="GUG146" s="343"/>
      <c r="GUH146" s="343"/>
      <c r="GUI146" s="343"/>
      <c r="GUJ146" s="343"/>
      <c r="GUK146" s="343"/>
      <c r="GUL146" s="343"/>
      <c r="GUM146" s="343"/>
      <c r="GUN146" s="343"/>
      <c r="GUO146" s="343"/>
      <c r="GUP146" s="343"/>
      <c r="GUQ146" s="343"/>
      <c r="GUR146" s="343"/>
      <c r="GUS146" s="343"/>
      <c r="GUT146" s="343"/>
      <c r="GUU146" s="343"/>
      <c r="GUV146" s="343"/>
      <c r="GUW146" s="343"/>
      <c r="GUX146" s="343"/>
      <c r="GUY146" s="343"/>
      <c r="GUZ146" s="343"/>
      <c r="GVA146" s="343"/>
      <c r="GVB146" s="343"/>
      <c r="GVC146" s="343"/>
      <c r="GVD146" s="343"/>
      <c r="GVE146" s="343"/>
      <c r="GVF146" s="343"/>
      <c r="GVG146" s="343"/>
      <c r="GVH146" s="343"/>
      <c r="GVI146" s="343"/>
      <c r="GVJ146" s="343"/>
      <c r="GVK146" s="343"/>
      <c r="GVL146" s="343"/>
      <c r="GVM146" s="343"/>
      <c r="GVN146" s="343"/>
      <c r="GVO146" s="343"/>
      <c r="GVP146" s="343"/>
      <c r="GVQ146" s="343"/>
      <c r="GVR146" s="343"/>
      <c r="GVS146" s="343"/>
      <c r="GVT146" s="343"/>
      <c r="GVU146" s="343"/>
      <c r="GVV146" s="343"/>
      <c r="GVW146" s="343"/>
      <c r="GVX146" s="343"/>
      <c r="GVY146" s="343"/>
      <c r="GVZ146" s="343"/>
      <c r="GWA146" s="343"/>
      <c r="GWB146" s="343"/>
      <c r="GWC146" s="343"/>
      <c r="GWD146" s="343"/>
      <c r="GWE146" s="343"/>
      <c r="GWF146" s="343"/>
      <c r="GWG146" s="343"/>
      <c r="GWH146" s="343"/>
      <c r="GWI146" s="343"/>
      <c r="GWJ146" s="343"/>
      <c r="GWK146" s="343"/>
      <c r="GWL146" s="343"/>
      <c r="GWM146" s="343"/>
      <c r="GWN146" s="343"/>
      <c r="GWO146" s="343"/>
      <c r="GWP146" s="343"/>
      <c r="GWQ146" s="343"/>
      <c r="GWR146" s="343"/>
      <c r="GWS146" s="343"/>
      <c r="GWT146" s="343"/>
      <c r="GWU146" s="343"/>
      <c r="GWV146" s="343"/>
      <c r="GWW146" s="343"/>
      <c r="GWX146" s="343"/>
      <c r="GWY146" s="343"/>
      <c r="GWZ146" s="343"/>
      <c r="GXA146" s="343"/>
      <c r="GXB146" s="343"/>
      <c r="GXC146" s="343"/>
      <c r="GXD146" s="343"/>
      <c r="GXE146" s="343"/>
      <c r="GXF146" s="343"/>
      <c r="GXG146" s="343"/>
      <c r="GXH146" s="343"/>
      <c r="GXI146" s="343"/>
      <c r="GXJ146" s="343"/>
      <c r="GXK146" s="343"/>
      <c r="GXL146" s="343"/>
      <c r="GXM146" s="343"/>
      <c r="GXN146" s="343"/>
      <c r="GXO146" s="343"/>
      <c r="GXP146" s="343"/>
      <c r="GXQ146" s="343"/>
      <c r="GXR146" s="343"/>
      <c r="GXS146" s="343"/>
      <c r="GXT146" s="343"/>
      <c r="GXU146" s="343"/>
      <c r="GXV146" s="343"/>
      <c r="GXW146" s="343"/>
      <c r="GXX146" s="343"/>
      <c r="GXY146" s="343"/>
      <c r="GXZ146" s="343"/>
      <c r="GYA146" s="343"/>
      <c r="GYB146" s="343"/>
      <c r="GYC146" s="343"/>
      <c r="GYD146" s="343"/>
      <c r="GYE146" s="343"/>
      <c r="GYF146" s="343"/>
      <c r="GYG146" s="343"/>
      <c r="GYH146" s="343"/>
      <c r="GYI146" s="343"/>
      <c r="GYJ146" s="343"/>
      <c r="GYK146" s="343"/>
      <c r="GYL146" s="343"/>
      <c r="GYM146" s="343"/>
      <c r="GYN146" s="343"/>
      <c r="GYO146" s="343"/>
      <c r="GYP146" s="343"/>
      <c r="GYQ146" s="343"/>
      <c r="GYR146" s="343"/>
      <c r="GYS146" s="343"/>
      <c r="GYT146" s="343"/>
      <c r="GYU146" s="343"/>
      <c r="GYV146" s="343"/>
      <c r="GYW146" s="343"/>
      <c r="GYX146" s="343"/>
      <c r="GYY146" s="343"/>
      <c r="GYZ146" s="343"/>
      <c r="GZA146" s="343"/>
      <c r="GZB146" s="343"/>
      <c r="GZC146" s="343"/>
      <c r="GZD146" s="343"/>
      <c r="GZE146" s="343"/>
      <c r="GZF146" s="343"/>
      <c r="GZG146" s="343"/>
      <c r="GZH146" s="343"/>
      <c r="GZI146" s="343"/>
      <c r="GZJ146" s="343"/>
      <c r="GZK146" s="343"/>
      <c r="GZL146" s="343"/>
      <c r="GZM146" s="343"/>
      <c r="GZN146" s="343"/>
      <c r="GZO146" s="343"/>
      <c r="GZP146" s="343"/>
      <c r="GZQ146" s="343"/>
      <c r="GZR146" s="343"/>
      <c r="GZS146" s="343"/>
      <c r="GZT146" s="343"/>
      <c r="GZU146" s="343"/>
      <c r="GZV146" s="343"/>
      <c r="GZW146" s="343"/>
      <c r="GZX146" s="343"/>
      <c r="GZY146" s="343"/>
      <c r="GZZ146" s="343"/>
      <c r="HAA146" s="343"/>
      <c r="HAB146" s="343"/>
      <c r="HAC146" s="343"/>
      <c r="HAD146" s="343"/>
      <c r="HAE146" s="343"/>
      <c r="HAF146" s="343"/>
      <c r="HAG146" s="343"/>
      <c r="HAH146" s="343"/>
      <c r="HAI146" s="343"/>
      <c r="HAJ146" s="343"/>
      <c r="HAK146" s="343"/>
      <c r="HAL146" s="343"/>
      <c r="HAM146" s="343"/>
      <c r="HAN146" s="343"/>
      <c r="HAO146" s="343"/>
      <c r="HAP146" s="343"/>
      <c r="HAQ146" s="343"/>
      <c r="HAR146" s="343"/>
      <c r="HAS146" s="343"/>
      <c r="HAT146" s="343"/>
      <c r="HAU146" s="343"/>
      <c r="HAV146" s="343"/>
      <c r="HAW146" s="343"/>
      <c r="HAX146" s="343"/>
      <c r="HAY146" s="343"/>
      <c r="HAZ146" s="343"/>
      <c r="HBA146" s="343"/>
      <c r="HBB146" s="343"/>
      <c r="HBC146" s="343"/>
      <c r="HBD146" s="343"/>
      <c r="HBE146" s="343"/>
      <c r="HBF146" s="343"/>
      <c r="HBG146" s="343"/>
      <c r="HBH146" s="343"/>
      <c r="HBI146" s="343"/>
      <c r="HBJ146" s="343"/>
      <c r="HBK146" s="343"/>
      <c r="HBL146" s="343"/>
      <c r="HBM146" s="343"/>
      <c r="HBN146" s="343"/>
      <c r="HBO146" s="343"/>
      <c r="HBP146" s="343"/>
      <c r="HBQ146" s="343"/>
      <c r="HBR146" s="343"/>
      <c r="HBS146" s="343"/>
      <c r="HBT146" s="343"/>
      <c r="HBU146" s="343"/>
      <c r="HBV146" s="343"/>
      <c r="HBW146" s="343"/>
      <c r="HBX146" s="343"/>
      <c r="HBY146" s="343"/>
      <c r="HBZ146" s="343"/>
      <c r="HCA146" s="343"/>
      <c r="HCB146" s="343"/>
      <c r="HCC146" s="343"/>
      <c r="HCD146" s="343"/>
      <c r="HCE146" s="343"/>
      <c r="HCF146" s="343"/>
      <c r="HCG146" s="343"/>
      <c r="HCH146" s="343"/>
      <c r="HCI146" s="343"/>
      <c r="HCJ146" s="343"/>
      <c r="HCK146" s="343"/>
      <c r="HCL146" s="343"/>
      <c r="HCM146" s="343"/>
      <c r="HCN146" s="343"/>
      <c r="HCO146" s="343"/>
      <c r="HCP146" s="343"/>
      <c r="HCQ146" s="343"/>
      <c r="HCR146" s="343"/>
      <c r="HCS146" s="343"/>
      <c r="HCT146" s="343"/>
      <c r="HCU146" s="343"/>
      <c r="HCV146" s="343"/>
      <c r="HCW146" s="343"/>
      <c r="HCX146" s="343"/>
      <c r="HCY146" s="343"/>
      <c r="HCZ146" s="343"/>
      <c r="HDA146" s="343"/>
      <c r="HDB146" s="343"/>
      <c r="HDC146" s="343"/>
      <c r="HDD146" s="343"/>
      <c r="HDE146" s="343"/>
      <c r="HDF146" s="343"/>
      <c r="HDG146" s="343"/>
      <c r="HDH146" s="343"/>
      <c r="HDI146" s="343"/>
      <c r="HDJ146" s="343"/>
      <c r="HDK146" s="343"/>
      <c r="HDL146" s="343"/>
      <c r="HDM146" s="343"/>
      <c r="HDN146" s="343"/>
      <c r="HDO146" s="343"/>
      <c r="HDP146" s="343"/>
      <c r="HDQ146" s="343"/>
      <c r="HDR146" s="343"/>
      <c r="HDS146" s="343"/>
      <c r="HDT146" s="343"/>
      <c r="HDU146" s="343"/>
      <c r="HDV146" s="343"/>
      <c r="HDW146" s="343"/>
      <c r="HDX146" s="343"/>
      <c r="HDY146" s="343"/>
      <c r="HDZ146" s="343"/>
      <c r="HEA146" s="343"/>
      <c r="HEB146" s="343"/>
      <c r="HEC146" s="343"/>
      <c r="HED146" s="343"/>
      <c r="HEE146" s="343"/>
      <c r="HEF146" s="343"/>
      <c r="HEG146" s="343"/>
      <c r="HEH146" s="343"/>
      <c r="HEI146" s="343"/>
      <c r="HEJ146" s="343"/>
      <c r="HEK146" s="343"/>
      <c r="HEL146" s="343"/>
      <c r="HEM146" s="343"/>
      <c r="HEN146" s="343"/>
      <c r="HEO146" s="343"/>
      <c r="HEP146" s="343"/>
      <c r="HEQ146" s="343"/>
      <c r="HER146" s="343"/>
      <c r="HES146" s="343"/>
      <c r="HET146" s="343"/>
      <c r="HEU146" s="343"/>
      <c r="HEV146" s="343"/>
      <c r="HEW146" s="343"/>
      <c r="HEX146" s="343"/>
      <c r="HEY146" s="343"/>
      <c r="HEZ146" s="343"/>
      <c r="HFA146" s="343"/>
      <c r="HFB146" s="343"/>
      <c r="HFC146" s="343"/>
      <c r="HFD146" s="343"/>
      <c r="HFE146" s="343"/>
      <c r="HFF146" s="343"/>
      <c r="HFG146" s="343"/>
      <c r="HFH146" s="343"/>
      <c r="HFI146" s="343"/>
      <c r="HFJ146" s="343"/>
      <c r="HFK146" s="343"/>
      <c r="HFL146" s="343"/>
      <c r="HFM146" s="343"/>
      <c r="HFN146" s="343"/>
      <c r="HFO146" s="343"/>
      <c r="HFP146" s="343"/>
      <c r="HFQ146" s="343"/>
      <c r="HFR146" s="343"/>
      <c r="HFS146" s="343"/>
      <c r="HFT146" s="343"/>
      <c r="HFU146" s="343"/>
      <c r="HFV146" s="343"/>
      <c r="HFW146" s="343"/>
      <c r="HFX146" s="343"/>
      <c r="HFY146" s="343"/>
      <c r="HFZ146" s="343"/>
      <c r="HGA146" s="343"/>
      <c r="HGB146" s="343"/>
      <c r="HGC146" s="343"/>
      <c r="HGD146" s="343"/>
      <c r="HGE146" s="343"/>
      <c r="HGF146" s="343"/>
      <c r="HGG146" s="343"/>
      <c r="HGH146" s="343"/>
      <c r="HGI146" s="343"/>
      <c r="HGJ146" s="343"/>
      <c r="HGK146" s="343"/>
      <c r="HGL146" s="343"/>
      <c r="HGM146" s="343"/>
      <c r="HGN146" s="343"/>
      <c r="HGO146" s="343"/>
      <c r="HGP146" s="343"/>
      <c r="HGQ146" s="343"/>
      <c r="HGR146" s="343"/>
      <c r="HGS146" s="343"/>
      <c r="HGT146" s="343"/>
      <c r="HGU146" s="343"/>
      <c r="HGV146" s="343"/>
      <c r="HGW146" s="343"/>
      <c r="HGX146" s="343"/>
      <c r="HGY146" s="343"/>
      <c r="HGZ146" s="343"/>
      <c r="HHA146" s="343"/>
      <c r="HHB146" s="343"/>
      <c r="HHC146" s="343"/>
      <c r="HHD146" s="343"/>
      <c r="HHE146" s="343"/>
      <c r="HHF146" s="343"/>
      <c r="HHG146" s="343"/>
      <c r="HHH146" s="343"/>
      <c r="HHI146" s="343"/>
      <c r="HHJ146" s="343"/>
      <c r="HHK146" s="343"/>
      <c r="HHL146" s="343"/>
      <c r="HHM146" s="343"/>
      <c r="HHN146" s="343"/>
      <c r="HHO146" s="343"/>
      <c r="HHP146" s="343"/>
      <c r="HHQ146" s="343"/>
      <c r="HHR146" s="343"/>
      <c r="HHS146" s="343"/>
      <c r="HHT146" s="343"/>
      <c r="HHU146" s="343"/>
      <c r="HHV146" s="343"/>
      <c r="HHW146" s="343"/>
      <c r="HHX146" s="343"/>
      <c r="HHY146" s="343"/>
      <c r="HHZ146" s="343"/>
      <c r="HIA146" s="343"/>
      <c r="HIB146" s="343"/>
      <c r="HIC146" s="343"/>
      <c r="HID146" s="343"/>
      <c r="HIE146" s="343"/>
      <c r="HIF146" s="343"/>
      <c r="HIG146" s="343"/>
      <c r="HIH146" s="343"/>
      <c r="HII146" s="343"/>
      <c r="HIJ146" s="343"/>
      <c r="HIK146" s="343"/>
      <c r="HIL146" s="343"/>
      <c r="HIM146" s="343"/>
      <c r="HIN146" s="343"/>
      <c r="HIO146" s="343"/>
      <c r="HIP146" s="343"/>
      <c r="HIQ146" s="343"/>
      <c r="HIR146" s="343"/>
      <c r="HIS146" s="343"/>
      <c r="HIT146" s="343"/>
      <c r="HIU146" s="343"/>
      <c r="HIV146" s="343"/>
      <c r="HIW146" s="343"/>
      <c r="HIX146" s="343"/>
      <c r="HIY146" s="343"/>
      <c r="HIZ146" s="343"/>
      <c r="HJA146" s="343"/>
      <c r="HJB146" s="343"/>
      <c r="HJC146" s="343"/>
      <c r="HJD146" s="343"/>
      <c r="HJE146" s="343"/>
      <c r="HJF146" s="343"/>
      <c r="HJG146" s="343"/>
      <c r="HJH146" s="343"/>
      <c r="HJI146" s="343"/>
      <c r="HJJ146" s="343"/>
      <c r="HJK146" s="343"/>
      <c r="HJL146" s="343"/>
      <c r="HJM146" s="343"/>
      <c r="HJN146" s="343"/>
      <c r="HJO146" s="343"/>
      <c r="HJP146" s="343"/>
      <c r="HJQ146" s="343"/>
      <c r="HJR146" s="343"/>
      <c r="HJS146" s="343"/>
      <c r="HJT146" s="343"/>
      <c r="HJU146" s="343"/>
      <c r="HJV146" s="343"/>
      <c r="HJW146" s="343"/>
      <c r="HJX146" s="343"/>
      <c r="HJY146" s="343"/>
      <c r="HJZ146" s="343"/>
      <c r="HKA146" s="343"/>
      <c r="HKB146" s="343"/>
      <c r="HKC146" s="343"/>
      <c r="HKD146" s="343"/>
      <c r="HKE146" s="343"/>
      <c r="HKF146" s="343"/>
      <c r="HKG146" s="343"/>
      <c r="HKH146" s="343"/>
      <c r="HKI146" s="343"/>
      <c r="HKJ146" s="343"/>
      <c r="HKK146" s="343"/>
      <c r="HKL146" s="343"/>
      <c r="HKM146" s="343"/>
      <c r="HKN146" s="343"/>
      <c r="HKO146" s="343"/>
      <c r="HKP146" s="343"/>
      <c r="HKQ146" s="343"/>
      <c r="HKR146" s="343"/>
      <c r="HKS146" s="343"/>
      <c r="HKT146" s="343"/>
      <c r="HKU146" s="343"/>
      <c r="HKV146" s="343"/>
      <c r="HKW146" s="343"/>
      <c r="HKX146" s="343"/>
      <c r="HKY146" s="343"/>
      <c r="HKZ146" s="343"/>
      <c r="HLA146" s="343"/>
      <c r="HLB146" s="343"/>
      <c r="HLC146" s="343"/>
      <c r="HLD146" s="343"/>
      <c r="HLE146" s="343"/>
      <c r="HLF146" s="343"/>
      <c r="HLG146" s="343"/>
      <c r="HLH146" s="343"/>
      <c r="HLI146" s="343"/>
      <c r="HLJ146" s="343"/>
      <c r="HLK146" s="343"/>
      <c r="HLL146" s="343"/>
      <c r="HLM146" s="343"/>
      <c r="HLN146" s="343"/>
      <c r="HLO146" s="343"/>
      <c r="HLP146" s="343"/>
      <c r="HLQ146" s="343"/>
      <c r="HLR146" s="343"/>
      <c r="HLS146" s="343"/>
      <c r="HLT146" s="343"/>
      <c r="HLU146" s="343"/>
      <c r="HLV146" s="343"/>
      <c r="HLW146" s="343"/>
      <c r="HLX146" s="343"/>
      <c r="HLY146" s="343"/>
      <c r="HLZ146" s="343"/>
      <c r="HMA146" s="343"/>
      <c r="HMB146" s="343"/>
      <c r="HMC146" s="343"/>
      <c r="HMD146" s="343"/>
      <c r="HME146" s="343"/>
      <c r="HMF146" s="343"/>
      <c r="HMG146" s="343"/>
      <c r="HMH146" s="343"/>
      <c r="HMI146" s="343"/>
      <c r="HMJ146" s="343"/>
      <c r="HMK146" s="343"/>
      <c r="HML146" s="343"/>
      <c r="HMM146" s="343"/>
      <c r="HMN146" s="343"/>
      <c r="HMO146" s="343"/>
      <c r="HMP146" s="343"/>
      <c r="HMQ146" s="343"/>
      <c r="HMR146" s="343"/>
      <c r="HMS146" s="343"/>
      <c r="HMT146" s="343"/>
      <c r="HMU146" s="343"/>
      <c r="HMV146" s="343"/>
      <c r="HMW146" s="343"/>
      <c r="HMX146" s="343"/>
      <c r="HMY146" s="343"/>
      <c r="HMZ146" s="343"/>
      <c r="HNA146" s="343"/>
      <c r="HNB146" s="343"/>
      <c r="HNC146" s="343"/>
      <c r="HND146" s="343"/>
      <c r="HNE146" s="343"/>
      <c r="HNF146" s="343"/>
      <c r="HNG146" s="343"/>
      <c r="HNH146" s="343"/>
      <c r="HNI146" s="343"/>
      <c r="HNJ146" s="343"/>
      <c r="HNK146" s="343"/>
      <c r="HNL146" s="343"/>
      <c r="HNM146" s="343"/>
      <c r="HNN146" s="343"/>
      <c r="HNO146" s="343"/>
      <c r="HNP146" s="343"/>
      <c r="HNQ146" s="343"/>
      <c r="HNR146" s="343"/>
      <c r="HNS146" s="343"/>
      <c r="HNT146" s="343"/>
      <c r="HNU146" s="343"/>
      <c r="HNV146" s="343"/>
      <c r="HNW146" s="343"/>
      <c r="HNX146" s="343"/>
      <c r="HNY146" s="343"/>
      <c r="HNZ146" s="343"/>
      <c r="HOA146" s="343"/>
      <c r="HOB146" s="343"/>
      <c r="HOC146" s="343"/>
      <c r="HOD146" s="343"/>
      <c r="HOE146" s="343"/>
      <c r="HOF146" s="343"/>
      <c r="HOG146" s="343"/>
      <c r="HOH146" s="343"/>
      <c r="HOI146" s="343"/>
      <c r="HOJ146" s="343"/>
      <c r="HOK146" s="343"/>
      <c r="HOL146" s="343"/>
      <c r="HOM146" s="343"/>
      <c r="HON146" s="343"/>
      <c r="HOO146" s="343"/>
      <c r="HOP146" s="343"/>
      <c r="HOQ146" s="343"/>
      <c r="HOR146" s="343"/>
      <c r="HOS146" s="343"/>
      <c r="HOT146" s="343"/>
      <c r="HOU146" s="343"/>
      <c r="HOV146" s="343"/>
      <c r="HOW146" s="343"/>
      <c r="HOX146" s="343"/>
      <c r="HOY146" s="343"/>
      <c r="HOZ146" s="343"/>
      <c r="HPA146" s="343"/>
      <c r="HPB146" s="343"/>
      <c r="HPC146" s="343"/>
      <c r="HPD146" s="343"/>
      <c r="HPE146" s="343"/>
      <c r="HPF146" s="343"/>
      <c r="HPG146" s="343"/>
      <c r="HPH146" s="343"/>
      <c r="HPI146" s="343"/>
      <c r="HPJ146" s="343"/>
      <c r="HPK146" s="343"/>
      <c r="HPL146" s="343"/>
      <c r="HPM146" s="343"/>
      <c r="HPN146" s="343"/>
      <c r="HPO146" s="343"/>
      <c r="HPP146" s="343"/>
      <c r="HPQ146" s="343"/>
      <c r="HPR146" s="343"/>
      <c r="HPS146" s="343"/>
      <c r="HPT146" s="343"/>
      <c r="HPU146" s="343"/>
      <c r="HPV146" s="343"/>
      <c r="HPW146" s="343"/>
      <c r="HPX146" s="343"/>
      <c r="HPY146" s="343"/>
      <c r="HPZ146" s="343"/>
      <c r="HQA146" s="343"/>
      <c r="HQB146" s="343"/>
      <c r="HQC146" s="343"/>
      <c r="HQD146" s="343"/>
      <c r="HQE146" s="343"/>
      <c r="HQF146" s="343"/>
      <c r="HQG146" s="343"/>
      <c r="HQH146" s="343"/>
      <c r="HQI146" s="343"/>
      <c r="HQJ146" s="343"/>
      <c r="HQK146" s="343"/>
      <c r="HQL146" s="343"/>
      <c r="HQM146" s="343"/>
      <c r="HQN146" s="343"/>
      <c r="HQO146" s="343"/>
      <c r="HQP146" s="343"/>
      <c r="HQQ146" s="343"/>
      <c r="HQR146" s="343"/>
      <c r="HQS146" s="343"/>
      <c r="HQT146" s="343"/>
      <c r="HQU146" s="343"/>
      <c r="HQV146" s="343"/>
      <c r="HQW146" s="343"/>
      <c r="HQX146" s="343"/>
      <c r="HQY146" s="343"/>
      <c r="HQZ146" s="343"/>
      <c r="HRA146" s="343"/>
      <c r="HRB146" s="343"/>
      <c r="HRC146" s="343"/>
      <c r="HRD146" s="343"/>
      <c r="HRE146" s="343"/>
      <c r="HRF146" s="343"/>
      <c r="HRG146" s="343"/>
      <c r="HRH146" s="343"/>
      <c r="HRI146" s="343"/>
      <c r="HRJ146" s="343"/>
      <c r="HRK146" s="343"/>
      <c r="HRL146" s="343"/>
      <c r="HRM146" s="343"/>
      <c r="HRN146" s="343"/>
      <c r="HRO146" s="343"/>
      <c r="HRP146" s="343"/>
      <c r="HRQ146" s="343"/>
      <c r="HRR146" s="343"/>
      <c r="HRS146" s="343"/>
      <c r="HRT146" s="343"/>
      <c r="HRU146" s="343"/>
      <c r="HRV146" s="343"/>
      <c r="HRW146" s="343"/>
      <c r="HRX146" s="343"/>
      <c r="HRY146" s="343"/>
      <c r="HRZ146" s="343"/>
      <c r="HSA146" s="343"/>
      <c r="HSB146" s="343"/>
      <c r="HSC146" s="343"/>
      <c r="HSD146" s="343"/>
      <c r="HSE146" s="343"/>
      <c r="HSF146" s="343"/>
      <c r="HSG146" s="343"/>
      <c r="HSH146" s="343"/>
      <c r="HSI146" s="343"/>
      <c r="HSJ146" s="343"/>
      <c r="HSK146" s="343"/>
      <c r="HSL146" s="343"/>
      <c r="HSM146" s="343"/>
      <c r="HSN146" s="343"/>
      <c r="HSO146" s="343"/>
      <c r="HSP146" s="343"/>
      <c r="HSQ146" s="343"/>
      <c r="HSR146" s="343"/>
      <c r="HSS146" s="343"/>
      <c r="HST146" s="343"/>
      <c r="HSU146" s="343"/>
      <c r="HSV146" s="343"/>
      <c r="HSW146" s="343"/>
      <c r="HSX146" s="343"/>
      <c r="HSY146" s="343"/>
      <c r="HSZ146" s="343"/>
      <c r="HTA146" s="343"/>
      <c r="HTB146" s="343"/>
      <c r="HTC146" s="343"/>
      <c r="HTD146" s="343"/>
      <c r="HTE146" s="343"/>
      <c r="HTF146" s="343"/>
      <c r="HTG146" s="343"/>
      <c r="HTH146" s="343"/>
      <c r="HTI146" s="343"/>
      <c r="HTJ146" s="343"/>
      <c r="HTK146" s="343"/>
      <c r="HTL146" s="343"/>
      <c r="HTM146" s="343"/>
      <c r="HTN146" s="343"/>
      <c r="HTO146" s="343"/>
      <c r="HTP146" s="343"/>
      <c r="HTQ146" s="343"/>
      <c r="HTR146" s="343"/>
      <c r="HTS146" s="343"/>
      <c r="HTT146" s="343"/>
      <c r="HTU146" s="343"/>
      <c r="HTV146" s="343"/>
      <c r="HTW146" s="343"/>
      <c r="HTX146" s="343"/>
      <c r="HTY146" s="343"/>
      <c r="HTZ146" s="343"/>
      <c r="HUA146" s="343"/>
      <c r="HUB146" s="343"/>
      <c r="HUC146" s="343"/>
      <c r="HUD146" s="343"/>
      <c r="HUE146" s="343"/>
      <c r="HUF146" s="343"/>
      <c r="HUG146" s="343"/>
      <c r="HUH146" s="343"/>
      <c r="HUI146" s="343"/>
      <c r="HUJ146" s="343"/>
      <c r="HUK146" s="343"/>
      <c r="HUL146" s="343"/>
      <c r="HUM146" s="343"/>
      <c r="HUN146" s="343"/>
      <c r="HUO146" s="343"/>
      <c r="HUP146" s="343"/>
      <c r="HUQ146" s="343"/>
      <c r="HUR146" s="343"/>
      <c r="HUS146" s="343"/>
      <c r="HUT146" s="343"/>
      <c r="HUU146" s="343"/>
      <c r="HUV146" s="343"/>
      <c r="HUW146" s="343"/>
      <c r="HUX146" s="343"/>
      <c r="HUY146" s="343"/>
      <c r="HUZ146" s="343"/>
      <c r="HVA146" s="343"/>
      <c r="HVB146" s="343"/>
      <c r="HVC146" s="343"/>
      <c r="HVD146" s="343"/>
      <c r="HVE146" s="343"/>
      <c r="HVF146" s="343"/>
      <c r="HVG146" s="343"/>
      <c r="HVH146" s="343"/>
      <c r="HVI146" s="343"/>
      <c r="HVJ146" s="343"/>
      <c r="HVK146" s="343"/>
      <c r="HVL146" s="343"/>
      <c r="HVM146" s="343"/>
      <c r="HVN146" s="343"/>
      <c r="HVO146" s="343"/>
      <c r="HVP146" s="343"/>
      <c r="HVQ146" s="343"/>
      <c r="HVR146" s="343"/>
      <c r="HVS146" s="343"/>
      <c r="HVT146" s="343"/>
      <c r="HVU146" s="343"/>
      <c r="HVV146" s="343"/>
      <c r="HVW146" s="343"/>
      <c r="HVX146" s="343"/>
      <c r="HVY146" s="343"/>
      <c r="HVZ146" s="343"/>
      <c r="HWA146" s="343"/>
      <c r="HWB146" s="343"/>
      <c r="HWC146" s="343"/>
      <c r="HWD146" s="343"/>
      <c r="HWE146" s="343"/>
      <c r="HWF146" s="343"/>
      <c r="HWG146" s="343"/>
      <c r="HWH146" s="343"/>
      <c r="HWI146" s="343"/>
      <c r="HWJ146" s="343"/>
      <c r="HWK146" s="343"/>
      <c r="HWL146" s="343"/>
      <c r="HWM146" s="343"/>
      <c r="HWN146" s="343"/>
      <c r="HWO146" s="343"/>
      <c r="HWP146" s="343"/>
      <c r="HWQ146" s="343"/>
      <c r="HWR146" s="343"/>
      <c r="HWS146" s="343"/>
      <c r="HWT146" s="343"/>
      <c r="HWU146" s="343"/>
      <c r="HWV146" s="343"/>
      <c r="HWW146" s="343"/>
      <c r="HWX146" s="343"/>
      <c r="HWY146" s="343"/>
      <c r="HWZ146" s="343"/>
      <c r="HXA146" s="343"/>
      <c r="HXB146" s="343"/>
      <c r="HXC146" s="343"/>
      <c r="HXD146" s="343"/>
      <c r="HXE146" s="343"/>
      <c r="HXF146" s="343"/>
      <c r="HXG146" s="343"/>
      <c r="HXH146" s="343"/>
      <c r="HXI146" s="343"/>
      <c r="HXJ146" s="343"/>
      <c r="HXK146" s="343"/>
      <c r="HXL146" s="343"/>
      <c r="HXM146" s="343"/>
      <c r="HXN146" s="343"/>
      <c r="HXO146" s="343"/>
      <c r="HXP146" s="343"/>
      <c r="HXQ146" s="343"/>
      <c r="HXR146" s="343"/>
      <c r="HXS146" s="343"/>
      <c r="HXT146" s="343"/>
      <c r="HXU146" s="343"/>
      <c r="HXV146" s="343"/>
      <c r="HXW146" s="343"/>
      <c r="HXX146" s="343"/>
      <c r="HXY146" s="343"/>
      <c r="HXZ146" s="343"/>
      <c r="HYA146" s="343"/>
      <c r="HYB146" s="343"/>
      <c r="HYC146" s="343"/>
      <c r="HYD146" s="343"/>
      <c r="HYE146" s="343"/>
      <c r="HYF146" s="343"/>
      <c r="HYG146" s="343"/>
      <c r="HYH146" s="343"/>
      <c r="HYI146" s="343"/>
      <c r="HYJ146" s="343"/>
      <c r="HYK146" s="343"/>
      <c r="HYL146" s="343"/>
      <c r="HYM146" s="343"/>
      <c r="HYN146" s="343"/>
      <c r="HYO146" s="343"/>
      <c r="HYP146" s="343"/>
      <c r="HYQ146" s="343"/>
      <c r="HYR146" s="343"/>
      <c r="HYS146" s="343"/>
      <c r="HYT146" s="343"/>
      <c r="HYU146" s="343"/>
      <c r="HYV146" s="343"/>
      <c r="HYW146" s="343"/>
      <c r="HYX146" s="343"/>
      <c r="HYY146" s="343"/>
      <c r="HYZ146" s="343"/>
      <c r="HZA146" s="343"/>
      <c r="HZB146" s="343"/>
      <c r="HZC146" s="343"/>
      <c r="HZD146" s="343"/>
      <c r="HZE146" s="343"/>
      <c r="HZF146" s="343"/>
      <c r="HZG146" s="343"/>
      <c r="HZH146" s="343"/>
      <c r="HZI146" s="343"/>
      <c r="HZJ146" s="343"/>
      <c r="HZK146" s="343"/>
      <c r="HZL146" s="343"/>
      <c r="HZM146" s="343"/>
      <c r="HZN146" s="343"/>
      <c r="HZO146" s="343"/>
      <c r="HZP146" s="343"/>
      <c r="HZQ146" s="343"/>
      <c r="HZR146" s="343"/>
      <c r="HZS146" s="343"/>
      <c r="HZT146" s="343"/>
      <c r="HZU146" s="343"/>
      <c r="HZV146" s="343"/>
      <c r="HZW146" s="343"/>
      <c r="HZX146" s="343"/>
      <c r="HZY146" s="343"/>
      <c r="HZZ146" s="343"/>
      <c r="IAA146" s="343"/>
      <c r="IAB146" s="343"/>
      <c r="IAC146" s="343"/>
      <c r="IAD146" s="343"/>
      <c r="IAE146" s="343"/>
      <c r="IAF146" s="343"/>
      <c r="IAG146" s="343"/>
      <c r="IAH146" s="343"/>
      <c r="IAI146" s="343"/>
      <c r="IAJ146" s="343"/>
      <c r="IAK146" s="343"/>
      <c r="IAL146" s="343"/>
      <c r="IAM146" s="343"/>
      <c r="IAN146" s="343"/>
      <c r="IAO146" s="343"/>
      <c r="IAP146" s="343"/>
      <c r="IAQ146" s="343"/>
      <c r="IAR146" s="343"/>
      <c r="IAS146" s="343"/>
      <c r="IAT146" s="343"/>
      <c r="IAU146" s="343"/>
      <c r="IAV146" s="343"/>
      <c r="IAW146" s="343"/>
      <c r="IAX146" s="343"/>
      <c r="IAY146" s="343"/>
      <c r="IAZ146" s="343"/>
      <c r="IBA146" s="343"/>
      <c r="IBB146" s="343"/>
      <c r="IBC146" s="343"/>
      <c r="IBD146" s="343"/>
      <c r="IBE146" s="343"/>
      <c r="IBF146" s="343"/>
      <c r="IBG146" s="343"/>
      <c r="IBH146" s="343"/>
      <c r="IBI146" s="343"/>
      <c r="IBJ146" s="343"/>
      <c r="IBK146" s="343"/>
      <c r="IBL146" s="343"/>
      <c r="IBM146" s="343"/>
      <c r="IBN146" s="343"/>
      <c r="IBO146" s="343"/>
      <c r="IBP146" s="343"/>
      <c r="IBQ146" s="343"/>
      <c r="IBR146" s="343"/>
      <c r="IBS146" s="343"/>
      <c r="IBT146" s="343"/>
      <c r="IBU146" s="343"/>
      <c r="IBV146" s="343"/>
      <c r="IBW146" s="343"/>
      <c r="IBX146" s="343"/>
      <c r="IBY146" s="343"/>
      <c r="IBZ146" s="343"/>
      <c r="ICA146" s="343"/>
      <c r="ICB146" s="343"/>
      <c r="ICC146" s="343"/>
      <c r="ICD146" s="343"/>
      <c r="ICE146" s="343"/>
      <c r="ICF146" s="343"/>
      <c r="ICG146" s="343"/>
      <c r="ICH146" s="343"/>
      <c r="ICI146" s="343"/>
      <c r="ICJ146" s="343"/>
      <c r="ICK146" s="343"/>
      <c r="ICL146" s="343"/>
      <c r="ICM146" s="343"/>
      <c r="ICN146" s="343"/>
      <c r="ICO146" s="343"/>
      <c r="ICP146" s="343"/>
      <c r="ICQ146" s="343"/>
      <c r="ICR146" s="343"/>
      <c r="ICS146" s="343"/>
      <c r="ICT146" s="343"/>
      <c r="ICU146" s="343"/>
      <c r="ICV146" s="343"/>
      <c r="ICW146" s="343"/>
      <c r="ICX146" s="343"/>
      <c r="ICY146" s="343"/>
      <c r="ICZ146" s="343"/>
      <c r="IDA146" s="343"/>
      <c r="IDB146" s="343"/>
      <c r="IDC146" s="343"/>
      <c r="IDD146" s="343"/>
      <c r="IDE146" s="343"/>
      <c r="IDF146" s="343"/>
      <c r="IDG146" s="343"/>
      <c r="IDH146" s="343"/>
      <c r="IDI146" s="343"/>
      <c r="IDJ146" s="343"/>
      <c r="IDK146" s="343"/>
      <c r="IDL146" s="343"/>
      <c r="IDM146" s="343"/>
      <c r="IDN146" s="343"/>
      <c r="IDO146" s="343"/>
      <c r="IDP146" s="343"/>
      <c r="IDQ146" s="343"/>
      <c r="IDR146" s="343"/>
      <c r="IDS146" s="343"/>
      <c r="IDT146" s="343"/>
      <c r="IDU146" s="343"/>
      <c r="IDV146" s="343"/>
      <c r="IDW146" s="343"/>
      <c r="IDX146" s="343"/>
      <c r="IDY146" s="343"/>
      <c r="IDZ146" s="343"/>
      <c r="IEA146" s="343"/>
      <c r="IEB146" s="343"/>
      <c r="IEC146" s="343"/>
      <c r="IED146" s="343"/>
      <c r="IEE146" s="343"/>
      <c r="IEF146" s="343"/>
      <c r="IEG146" s="343"/>
      <c r="IEH146" s="343"/>
      <c r="IEI146" s="343"/>
      <c r="IEJ146" s="343"/>
      <c r="IEK146" s="343"/>
      <c r="IEL146" s="343"/>
      <c r="IEM146" s="343"/>
      <c r="IEN146" s="343"/>
      <c r="IEO146" s="343"/>
      <c r="IEP146" s="343"/>
      <c r="IEQ146" s="343"/>
      <c r="IER146" s="343"/>
      <c r="IES146" s="343"/>
      <c r="IET146" s="343"/>
      <c r="IEU146" s="343"/>
      <c r="IEV146" s="343"/>
      <c r="IEW146" s="343"/>
      <c r="IEX146" s="343"/>
      <c r="IEY146" s="343"/>
      <c r="IEZ146" s="343"/>
      <c r="IFA146" s="343"/>
      <c r="IFB146" s="343"/>
      <c r="IFC146" s="343"/>
      <c r="IFD146" s="343"/>
      <c r="IFE146" s="343"/>
      <c r="IFF146" s="343"/>
      <c r="IFG146" s="343"/>
      <c r="IFH146" s="343"/>
      <c r="IFI146" s="343"/>
      <c r="IFJ146" s="343"/>
      <c r="IFK146" s="343"/>
      <c r="IFL146" s="343"/>
      <c r="IFM146" s="343"/>
      <c r="IFN146" s="343"/>
      <c r="IFO146" s="343"/>
      <c r="IFP146" s="343"/>
      <c r="IFQ146" s="343"/>
      <c r="IFR146" s="343"/>
      <c r="IFS146" s="343"/>
      <c r="IFT146" s="343"/>
      <c r="IFU146" s="343"/>
      <c r="IFV146" s="343"/>
      <c r="IFW146" s="343"/>
      <c r="IFX146" s="343"/>
      <c r="IFY146" s="343"/>
      <c r="IFZ146" s="343"/>
      <c r="IGA146" s="343"/>
      <c r="IGB146" s="343"/>
      <c r="IGC146" s="343"/>
      <c r="IGD146" s="343"/>
      <c r="IGE146" s="343"/>
      <c r="IGF146" s="343"/>
      <c r="IGG146" s="343"/>
      <c r="IGH146" s="343"/>
      <c r="IGI146" s="343"/>
      <c r="IGJ146" s="343"/>
      <c r="IGK146" s="343"/>
      <c r="IGL146" s="343"/>
      <c r="IGM146" s="343"/>
      <c r="IGN146" s="343"/>
      <c r="IGO146" s="343"/>
      <c r="IGP146" s="343"/>
      <c r="IGQ146" s="343"/>
      <c r="IGR146" s="343"/>
      <c r="IGS146" s="343"/>
      <c r="IGT146" s="343"/>
      <c r="IGU146" s="343"/>
      <c r="IGV146" s="343"/>
      <c r="IGW146" s="343"/>
      <c r="IGX146" s="343"/>
      <c r="IGY146" s="343"/>
      <c r="IGZ146" s="343"/>
      <c r="IHA146" s="343"/>
      <c r="IHB146" s="343"/>
      <c r="IHC146" s="343"/>
      <c r="IHD146" s="343"/>
      <c r="IHE146" s="343"/>
      <c r="IHF146" s="343"/>
      <c r="IHG146" s="343"/>
      <c r="IHH146" s="343"/>
      <c r="IHI146" s="343"/>
      <c r="IHJ146" s="343"/>
      <c r="IHK146" s="343"/>
      <c r="IHL146" s="343"/>
      <c r="IHM146" s="343"/>
      <c r="IHN146" s="343"/>
      <c r="IHO146" s="343"/>
      <c r="IHP146" s="343"/>
      <c r="IHQ146" s="343"/>
      <c r="IHR146" s="343"/>
      <c r="IHS146" s="343"/>
      <c r="IHT146" s="343"/>
      <c r="IHU146" s="343"/>
      <c r="IHV146" s="343"/>
      <c r="IHW146" s="343"/>
      <c r="IHX146" s="343"/>
      <c r="IHY146" s="343"/>
      <c r="IHZ146" s="343"/>
      <c r="IIA146" s="343"/>
      <c r="IIB146" s="343"/>
      <c r="IIC146" s="343"/>
      <c r="IID146" s="343"/>
      <c r="IIE146" s="343"/>
      <c r="IIF146" s="343"/>
      <c r="IIG146" s="343"/>
      <c r="IIH146" s="343"/>
      <c r="III146" s="343"/>
      <c r="IIJ146" s="343"/>
      <c r="IIK146" s="343"/>
      <c r="IIL146" s="343"/>
      <c r="IIM146" s="343"/>
      <c r="IIN146" s="343"/>
      <c r="IIO146" s="343"/>
      <c r="IIP146" s="343"/>
      <c r="IIQ146" s="343"/>
      <c r="IIR146" s="343"/>
      <c r="IIS146" s="343"/>
      <c r="IIT146" s="343"/>
      <c r="IIU146" s="343"/>
      <c r="IIV146" s="343"/>
      <c r="IIW146" s="343"/>
      <c r="IIX146" s="343"/>
      <c r="IIY146" s="343"/>
      <c r="IIZ146" s="343"/>
      <c r="IJA146" s="343"/>
      <c r="IJB146" s="343"/>
      <c r="IJC146" s="343"/>
      <c r="IJD146" s="343"/>
      <c r="IJE146" s="343"/>
      <c r="IJF146" s="343"/>
      <c r="IJG146" s="343"/>
      <c r="IJH146" s="343"/>
      <c r="IJI146" s="343"/>
      <c r="IJJ146" s="343"/>
      <c r="IJK146" s="343"/>
      <c r="IJL146" s="343"/>
      <c r="IJM146" s="343"/>
      <c r="IJN146" s="343"/>
      <c r="IJO146" s="343"/>
      <c r="IJP146" s="343"/>
      <c r="IJQ146" s="343"/>
      <c r="IJR146" s="343"/>
      <c r="IJS146" s="343"/>
      <c r="IJT146" s="343"/>
      <c r="IJU146" s="343"/>
      <c r="IJV146" s="343"/>
      <c r="IJW146" s="343"/>
      <c r="IJX146" s="343"/>
      <c r="IJY146" s="343"/>
      <c r="IJZ146" s="343"/>
      <c r="IKA146" s="343"/>
      <c r="IKB146" s="343"/>
      <c r="IKC146" s="343"/>
      <c r="IKD146" s="343"/>
      <c r="IKE146" s="343"/>
      <c r="IKF146" s="343"/>
      <c r="IKG146" s="343"/>
      <c r="IKH146" s="343"/>
      <c r="IKI146" s="343"/>
      <c r="IKJ146" s="343"/>
      <c r="IKK146" s="343"/>
      <c r="IKL146" s="343"/>
      <c r="IKM146" s="343"/>
      <c r="IKN146" s="343"/>
      <c r="IKO146" s="343"/>
      <c r="IKP146" s="343"/>
      <c r="IKQ146" s="343"/>
      <c r="IKR146" s="343"/>
      <c r="IKS146" s="343"/>
      <c r="IKT146" s="343"/>
      <c r="IKU146" s="343"/>
      <c r="IKV146" s="343"/>
      <c r="IKW146" s="343"/>
      <c r="IKX146" s="343"/>
      <c r="IKY146" s="343"/>
      <c r="IKZ146" s="343"/>
      <c r="ILA146" s="343"/>
      <c r="ILB146" s="343"/>
      <c r="ILC146" s="343"/>
      <c r="ILD146" s="343"/>
      <c r="ILE146" s="343"/>
      <c r="ILF146" s="343"/>
      <c r="ILG146" s="343"/>
      <c r="ILH146" s="343"/>
      <c r="ILI146" s="343"/>
      <c r="ILJ146" s="343"/>
      <c r="ILK146" s="343"/>
      <c r="ILL146" s="343"/>
      <c r="ILM146" s="343"/>
      <c r="ILN146" s="343"/>
      <c r="ILO146" s="343"/>
      <c r="ILP146" s="343"/>
      <c r="ILQ146" s="343"/>
      <c r="ILR146" s="343"/>
      <c r="ILS146" s="343"/>
      <c r="ILT146" s="343"/>
      <c r="ILU146" s="343"/>
      <c r="ILV146" s="343"/>
      <c r="ILW146" s="343"/>
      <c r="ILX146" s="343"/>
      <c r="ILY146" s="343"/>
      <c r="ILZ146" s="343"/>
      <c r="IMA146" s="343"/>
      <c r="IMB146" s="343"/>
      <c r="IMC146" s="343"/>
      <c r="IMD146" s="343"/>
      <c r="IME146" s="343"/>
      <c r="IMF146" s="343"/>
      <c r="IMG146" s="343"/>
      <c r="IMH146" s="343"/>
      <c r="IMI146" s="343"/>
      <c r="IMJ146" s="343"/>
      <c r="IMK146" s="343"/>
      <c r="IML146" s="343"/>
      <c r="IMM146" s="343"/>
      <c r="IMN146" s="343"/>
      <c r="IMO146" s="343"/>
      <c r="IMP146" s="343"/>
      <c r="IMQ146" s="343"/>
      <c r="IMR146" s="343"/>
      <c r="IMS146" s="343"/>
      <c r="IMT146" s="343"/>
      <c r="IMU146" s="343"/>
      <c r="IMV146" s="343"/>
      <c r="IMW146" s="343"/>
      <c r="IMX146" s="343"/>
      <c r="IMY146" s="343"/>
      <c r="IMZ146" s="343"/>
      <c r="INA146" s="343"/>
      <c r="INB146" s="343"/>
      <c r="INC146" s="343"/>
      <c r="IND146" s="343"/>
      <c r="INE146" s="343"/>
      <c r="INF146" s="343"/>
      <c r="ING146" s="343"/>
      <c r="INH146" s="343"/>
      <c r="INI146" s="343"/>
      <c r="INJ146" s="343"/>
      <c r="INK146" s="343"/>
      <c r="INL146" s="343"/>
      <c r="INM146" s="343"/>
      <c r="INN146" s="343"/>
      <c r="INO146" s="343"/>
      <c r="INP146" s="343"/>
      <c r="INQ146" s="343"/>
      <c r="INR146" s="343"/>
      <c r="INS146" s="343"/>
      <c r="INT146" s="343"/>
      <c r="INU146" s="343"/>
      <c r="INV146" s="343"/>
      <c r="INW146" s="343"/>
      <c r="INX146" s="343"/>
      <c r="INY146" s="343"/>
      <c r="INZ146" s="343"/>
      <c r="IOA146" s="343"/>
      <c r="IOB146" s="343"/>
      <c r="IOC146" s="343"/>
      <c r="IOD146" s="343"/>
      <c r="IOE146" s="343"/>
      <c r="IOF146" s="343"/>
      <c r="IOG146" s="343"/>
      <c r="IOH146" s="343"/>
      <c r="IOI146" s="343"/>
      <c r="IOJ146" s="343"/>
      <c r="IOK146" s="343"/>
      <c r="IOL146" s="343"/>
      <c r="IOM146" s="343"/>
      <c r="ION146" s="343"/>
      <c r="IOO146" s="343"/>
      <c r="IOP146" s="343"/>
      <c r="IOQ146" s="343"/>
      <c r="IOR146" s="343"/>
      <c r="IOS146" s="343"/>
      <c r="IOT146" s="343"/>
      <c r="IOU146" s="343"/>
      <c r="IOV146" s="343"/>
      <c r="IOW146" s="343"/>
      <c r="IOX146" s="343"/>
      <c r="IOY146" s="343"/>
      <c r="IOZ146" s="343"/>
      <c r="IPA146" s="343"/>
      <c r="IPB146" s="343"/>
      <c r="IPC146" s="343"/>
      <c r="IPD146" s="343"/>
      <c r="IPE146" s="343"/>
      <c r="IPF146" s="343"/>
      <c r="IPG146" s="343"/>
      <c r="IPH146" s="343"/>
      <c r="IPI146" s="343"/>
      <c r="IPJ146" s="343"/>
      <c r="IPK146" s="343"/>
      <c r="IPL146" s="343"/>
      <c r="IPM146" s="343"/>
      <c r="IPN146" s="343"/>
      <c r="IPO146" s="343"/>
      <c r="IPP146" s="343"/>
      <c r="IPQ146" s="343"/>
      <c r="IPR146" s="343"/>
      <c r="IPS146" s="343"/>
      <c r="IPT146" s="343"/>
      <c r="IPU146" s="343"/>
      <c r="IPV146" s="343"/>
      <c r="IPW146" s="343"/>
      <c r="IPX146" s="343"/>
      <c r="IPY146" s="343"/>
      <c r="IPZ146" s="343"/>
      <c r="IQA146" s="343"/>
      <c r="IQB146" s="343"/>
      <c r="IQC146" s="343"/>
      <c r="IQD146" s="343"/>
      <c r="IQE146" s="343"/>
      <c r="IQF146" s="343"/>
      <c r="IQG146" s="343"/>
      <c r="IQH146" s="343"/>
      <c r="IQI146" s="343"/>
      <c r="IQJ146" s="343"/>
      <c r="IQK146" s="343"/>
      <c r="IQL146" s="343"/>
      <c r="IQM146" s="343"/>
      <c r="IQN146" s="343"/>
      <c r="IQO146" s="343"/>
      <c r="IQP146" s="343"/>
      <c r="IQQ146" s="343"/>
      <c r="IQR146" s="343"/>
      <c r="IQS146" s="343"/>
      <c r="IQT146" s="343"/>
      <c r="IQU146" s="343"/>
      <c r="IQV146" s="343"/>
      <c r="IQW146" s="343"/>
      <c r="IQX146" s="343"/>
      <c r="IQY146" s="343"/>
      <c r="IQZ146" s="343"/>
      <c r="IRA146" s="343"/>
      <c r="IRB146" s="343"/>
      <c r="IRC146" s="343"/>
      <c r="IRD146" s="343"/>
      <c r="IRE146" s="343"/>
      <c r="IRF146" s="343"/>
      <c r="IRG146" s="343"/>
      <c r="IRH146" s="343"/>
      <c r="IRI146" s="343"/>
      <c r="IRJ146" s="343"/>
      <c r="IRK146" s="343"/>
      <c r="IRL146" s="343"/>
      <c r="IRM146" s="343"/>
      <c r="IRN146" s="343"/>
      <c r="IRO146" s="343"/>
      <c r="IRP146" s="343"/>
      <c r="IRQ146" s="343"/>
      <c r="IRR146" s="343"/>
      <c r="IRS146" s="343"/>
      <c r="IRT146" s="343"/>
      <c r="IRU146" s="343"/>
      <c r="IRV146" s="343"/>
      <c r="IRW146" s="343"/>
      <c r="IRX146" s="343"/>
      <c r="IRY146" s="343"/>
      <c r="IRZ146" s="343"/>
      <c r="ISA146" s="343"/>
      <c r="ISB146" s="343"/>
      <c r="ISC146" s="343"/>
      <c r="ISD146" s="343"/>
      <c r="ISE146" s="343"/>
      <c r="ISF146" s="343"/>
      <c r="ISG146" s="343"/>
      <c r="ISH146" s="343"/>
      <c r="ISI146" s="343"/>
      <c r="ISJ146" s="343"/>
      <c r="ISK146" s="343"/>
      <c r="ISL146" s="343"/>
      <c r="ISM146" s="343"/>
      <c r="ISN146" s="343"/>
      <c r="ISO146" s="343"/>
      <c r="ISP146" s="343"/>
      <c r="ISQ146" s="343"/>
      <c r="ISR146" s="343"/>
      <c r="ISS146" s="343"/>
      <c r="IST146" s="343"/>
      <c r="ISU146" s="343"/>
      <c r="ISV146" s="343"/>
      <c r="ISW146" s="343"/>
      <c r="ISX146" s="343"/>
      <c r="ISY146" s="343"/>
      <c r="ISZ146" s="343"/>
      <c r="ITA146" s="343"/>
      <c r="ITB146" s="343"/>
      <c r="ITC146" s="343"/>
      <c r="ITD146" s="343"/>
      <c r="ITE146" s="343"/>
      <c r="ITF146" s="343"/>
      <c r="ITG146" s="343"/>
      <c r="ITH146" s="343"/>
      <c r="ITI146" s="343"/>
      <c r="ITJ146" s="343"/>
      <c r="ITK146" s="343"/>
      <c r="ITL146" s="343"/>
      <c r="ITM146" s="343"/>
      <c r="ITN146" s="343"/>
      <c r="ITO146" s="343"/>
      <c r="ITP146" s="343"/>
      <c r="ITQ146" s="343"/>
      <c r="ITR146" s="343"/>
      <c r="ITS146" s="343"/>
      <c r="ITT146" s="343"/>
      <c r="ITU146" s="343"/>
      <c r="ITV146" s="343"/>
      <c r="ITW146" s="343"/>
      <c r="ITX146" s="343"/>
      <c r="ITY146" s="343"/>
      <c r="ITZ146" s="343"/>
      <c r="IUA146" s="343"/>
      <c r="IUB146" s="343"/>
      <c r="IUC146" s="343"/>
      <c r="IUD146" s="343"/>
      <c r="IUE146" s="343"/>
      <c r="IUF146" s="343"/>
      <c r="IUG146" s="343"/>
      <c r="IUH146" s="343"/>
      <c r="IUI146" s="343"/>
      <c r="IUJ146" s="343"/>
      <c r="IUK146" s="343"/>
      <c r="IUL146" s="343"/>
      <c r="IUM146" s="343"/>
      <c r="IUN146" s="343"/>
      <c r="IUO146" s="343"/>
      <c r="IUP146" s="343"/>
      <c r="IUQ146" s="343"/>
      <c r="IUR146" s="343"/>
      <c r="IUS146" s="343"/>
      <c r="IUT146" s="343"/>
      <c r="IUU146" s="343"/>
      <c r="IUV146" s="343"/>
      <c r="IUW146" s="343"/>
      <c r="IUX146" s="343"/>
      <c r="IUY146" s="343"/>
      <c r="IUZ146" s="343"/>
      <c r="IVA146" s="343"/>
      <c r="IVB146" s="343"/>
      <c r="IVC146" s="343"/>
      <c r="IVD146" s="343"/>
      <c r="IVE146" s="343"/>
      <c r="IVF146" s="343"/>
      <c r="IVG146" s="343"/>
      <c r="IVH146" s="343"/>
      <c r="IVI146" s="343"/>
      <c r="IVJ146" s="343"/>
      <c r="IVK146" s="343"/>
      <c r="IVL146" s="343"/>
      <c r="IVM146" s="343"/>
      <c r="IVN146" s="343"/>
      <c r="IVO146" s="343"/>
      <c r="IVP146" s="343"/>
      <c r="IVQ146" s="343"/>
      <c r="IVR146" s="343"/>
      <c r="IVS146" s="343"/>
      <c r="IVT146" s="343"/>
      <c r="IVU146" s="343"/>
      <c r="IVV146" s="343"/>
      <c r="IVW146" s="343"/>
      <c r="IVX146" s="343"/>
      <c r="IVY146" s="343"/>
      <c r="IVZ146" s="343"/>
      <c r="IWA146" s="343"/>
      <c r="IWB146" s="343"/>
      <c r="IWC146" s="343"/>
      <c r="IWD146" s="343"/>
      <c r="IWE146" s="343"/>
      <c r="IWF146" s="343"/>
      <c r="IWG146" s="343"/>
      <c r="IWH146" s="343"/>
      <c r="IWI146" s="343"/>
      <c r="IWJ146" s="343"/>
      <c r="IWK146" s="343"/>
      <c r="IWL146" s="343"/>
      <c r="IWM146" s="343"/>
      <c r="IWN146" s="343"/>
      <c r="IWO146" s="343"/>
      <c r="IWP146" s="343"/>
      <c r="IWQ146" s="343"/>
      <c r="IWR146" s="343"/>
      <c r="IWS146" s="343"/>
      <c r="IWT146" s="343"/>
      <c r="IWU146" s="343"/>
      <c r="IWV146" s="343"/>
      <c r="IWW146" s="343"/>
      <c r="IWX146" s="343"/>
      <c r="IWY146" s="343"/>
      <c r="IWZ146" s="343"/>
      <c r="IXA146" s="343"/>
      <c r="IXB146" s="343"/>
      <c r="IXC146" s="343"/>
      <c r="IXD146" s="343"/>
      <c r="IXE146" s="343"/>
      <c r="IXF146" s="343"/>
      <c r="IXG146" s="343"/>
      <c r="IXH146" s="343"/>
      <c r="IXI146" s="343"/>
      <c r="IXJ146" s="343"/>
      <c r="IXK146" s="343"/>
      <c r="IXL146" s="343"/>
      <c r="IXM146" s="343"/>
      <c r="IXN146" s="343"/>
      <c r="IXO146" s="343"/>
      <c r="IXP146" s="343"/>
      <c r="IXQ146" s="343"/>
      <c r="IXR146" s="343"/>
      <c r="IXS146" s="343"/>
      <c r="IXT146" s="343"/>
      <c r="IXU146" s="343"/>
      <c r="IXV146" s="343"/>
      <c r="IXW146" s="343"/>
      <c r="IXX146" s="343"/>
      <c r="IXY146" s="343"/>
      <c r="IXZ146" s="343"/>
      <c r="IYA146" s="343"/>
      <c r="IYB146" s="343"/>
      <c r="IYC146" s="343"/>
      <c r="IYD146" s="343"/>
      <c r="IYE146" s="343"/>
      <c r="IYF146" s="343"/>
      <c r="IYG146" s="343"/>
      <c r="IYH146" s="343"/>
      <c r="IYI146" s="343"/>
      <c r="IYJ146" s="343"/>
      <c r="IYK146" s="343"/>
      <c r="IYL146" s="343"/>
      <c r="IYM146" s="343"/>
      <c r="IYN146" s="343"/>
      <c r="IYO146" s="343"/>
      <c r="IYP146" s="343"/>
      <c r="IYQ146" s="343"/>
      <c r="IYR146" s="343"/>
      <c r="IYS146" s="343"/>
      <c r="IYT146" s="343"/>
      <c r="IYU146" s="343"/>
      <c r="IYV146" s="343"/>
      <c r="IYW146" s="343"/>
      <c r="IYX146" s="343"/>
      <c r="IYY146" s="343"/>
      <c r="IYZ146" s="343"/>
      <c r="IZA146" s="343"/>
      <c r="IZB146" s="343"/>
      <c r="IZC146" s="343"/>
      <c r="IZD146" s="343"/>
      <c r="IZE146" s="343"/>
      <c r="IZF146" s="343"/>
      <c r="IZG146" s="343"/>
      <c r="IZH146" s="343"/>
      <c r="IZI146" s="343"/>
      <c r="IZJ146" s="343"/>
      <c r="IZK146" s="343"/>
      <c r="IZL146" s="343"/>
      <c r="IZM146" s="343"/>
      <c r="IZN146" s="343"/>
      <c r="IZO146" s="343"/>
      <c r="IZP146" s="343"/>
      <c r="IZQ146" s="343"/>
      <c r="IZR146" s="343"/>
      <c r="IZS146" s="343"/>
      <c r="IZT146" s="343"/>
      <c r="IZU146" s="343"/>
      <c r="IZV146" s="343"/>
      <c r="IZW146" s="343"/>
      <c r="IZX146" s="343"/>
      <c r="IZY146" s="343"/>
      <c r="IZZ146" s="343"/>
      <c r="JAA146" s="343"/>
      <c r="JAB146" s="343"/>
      <c r="JAC146" s="343"/>
      <c r="JAD146" s="343"/>
      <c r="JAE146" s="343"/>
      <c r="JAF146" s="343"/>
      <c r="JAG146" s="343"/>
      <c r="JAH146" s="343"/>
      <c r="JAI146" s="343"/>
      <c r="JAJ146" s="343"/>
      <c r="JAK146" s="343"/>
      <c r="JAL146" s="343"/>
      <c r="JAM146" s="343"/>
      <c r="JAN146" s="343"/>
      <c r="JAO146" s="343"/>
      <c r="JAP146" s="343"/>
      <c r="JAQ146" s="343"/>
      <c r="JAR146" s="343"/>
      <c r="JAS146" s="343"/>
      <c r="JAT146" s="343"/>
      <c r="JAU146" s="343"/>
      <c r="JAV146" s="343"/>
      <c r="JAW146" s="343"/>
      <c r="JAX146" s="343"/>
      <c r="JAY146" s="343"/>
      <c r="JAZ146" s="343"/>
      <c r="JBA146" s="343"/>
      <c r="JBB146" s="343"/>
      <c r="JBC146" s="343"/>
      <c r="JBD146" s="343"/>
      <c r="JBE146" s="343"/>
      <c r="JBF146" s="343"/>
      <c r="JBG146" s="343"/>
      <c r="JBH146" s="343"/>
      <c r="JBI146" s="343"/>
      <c r="JBJ146" s="343"/>
      <c r="JBK146" s="343"/>
      <c r="JBL146" s="343"/>
      <c r="JBM146" s="343"/>
      <c r="JBN146" s="343"/>
      <c r="JBO146" s="343"/>
      <c r="JBP146" s="343"/>
      <c r="JBQ146" s="343"/>
      <c r="JBR146" s="343"/>
      <c r="JBS146" s="343"/>
      <c r="JBT146" s="343"/>
      <c r="JBU146" s="343"/>
      <c r="JBV146" s="343"/>
      <c r="JBW146" s="343"/>
      <c r="JBX146" s="343"/>
      <c r="JBY146" s="343"/>
      <c r="JBZ146" s="343"/>
      <c r="JCA146" s="343"/>
      <c r="JCB146" s="343"/>
      <c r="JCC146" s="343"/>
      <c r="JCD146" s="343"/>
      <c r="JCE146" s="343"/>
      <c r="JCF146" s="343"/>
      <c r="JCG146" s="343"/>
      <c r="JCH146" s="343"/>
      <c r="JCI146" s="343"/>
      <c r="JCJ146" s="343"/>
      <c r="JCK146" s="343"/>
      <c r="JCL146" s="343"/>
      <c r="JCM146" s="343"/>
      <c r="JCN146" s="343"/>
      <c r="JCO146" s="343"/>
      <c r="JCP146" s="343"/>
      <c r="JCQ146" s="343"/>
      <c r="JCR146" s="343"/>
      <c r="JCS146" s="343"/>
      <c r="JCT146" s="343"/>
      <c r="JCU146" s="343"/>
      <c r="JCV146" s="343"/>
      <c r="JCW146" s="343"/>
      <c r="JCX146" s="343"/>
      <c r="JCY146" s="343"/>
      <c r="JCZ146" s="343"/>
      <c r="JDA146" s="343"/>
      <c r="JDB146" s="343"/>
      <c r="JDC146" s="343"/>
      <c r="JDD146" s="343"/>
      <c r="JDE146" s="343"/>
      <c r="JDF146" s="343"/>
      <c r="JDG146" s="343"/>
      <c r="JDH146" s="343"/>
      <c r="JDI146" s="343"/>
      <c r="JDJ146" s="343"/>
      <c r="JDK146" s="343"/>
      <c r="JDL146" s="343"/>
      <c r="JDM146" s="343"/>
      <c r="JDN146" s="343"/>
      <c r="JDO146" s="343"/>
      <c r="JDP146" s="343"/>
      <c r="JDQ146" s="343"/>
      <c r="JDR146" s="343"/>
      <c r="JDS146" s="343"/>
      <c r="JDT146" s="343"/>
      <c r="JDU146" s="343"/>
      <c r="JDV146" s="343"/>
      <c r="JDW146" s="343"/>
      <c r="JDX146" s="343"/>
      <c r="JDY146" s="343"/>
      <c r="JDZ146" s="343"/>
      <c r="JEA146" s="343"/>
      <c r="JEB146" s="343"/>
      <c r="JEC146" s="343"/>
      <c r="JED146" s="343"/>
      <c r="JEE146" s="343"/>
      <c r="JEF146" s="343"/>
      <c r="JEG146" s="343"/>
      <c r="JEH146" s="343"/>
      <c r="JEI146" s="343"/>
      <c r="JEJ146" s="343"/>
      <c r="JEK146" s="343"/>
      <c r="JEL146" s="343"/>
      <c r="JEM146" s="343"/>
      <c r="JEN146" s="343"/>
      <c r="JEO146" s="343"/>
      <c r="JEP146" s="343"/>
      <c r="JEQ146" s="343"/>
      <c r="JER146" s="343"/>
      <c r="JES146" s="343"/>
      <c r="JET146" s="343"/>
      <c r="JEU146" s="343"/>
      <c r="JEV146" s="343"/>
      <c r="JEW146" s="343"/>
      <c r="JEX146" s="343"/>
      <c r="JEY146" s="343"/>
      <c r="JEZ146" s="343"/>
      <c r="JFA146" s="343"/>
      <c r="JFB146" s="343"/>
      <c r="JFC146" s="343"/>
      <c r="JFD146" s="343"/>
      <c r="JFE146" s="343"/>
      <c r="JFF146" s="343"/>
      <c r="JFG146" s="343"/>
      <c r="JFH146" s="343"/>
      <c r="JFI146" s="343"/>
      <c r="JFJ146" s="343"/>
      <c r="JFK146" s="343"/>
      <c r="JFL146" s="343"/>
      <c r="JFM146" s="343"/>
      <c r="JFN146" s="343"/>
      <c r="JFO146" s="343"/>
      <c r="JFP146" s="343"/>
      <c r="JFQ146" s="343"/>
      <c r="JFR146" s="343"/>
      <c r="JFS146" s="343"/>
      <c r="JFT146" s="343"/>
      <c r="JFU146" s="343"/>
      <c r="JFV146" s="343"/>
      <c r="JFW146" s="343"/>
      <c r="JFX146" s="343"/>
      <c r="JFY146" s="343"/>
      <c r="JFZ146" s="343"/>
      <c r="JGA146" s="343"/>
      <c r="JGB146" s="343"/>
      <c r="JGC146" s="343"/>
      <c r="JGD146" s="343"/>
      <c r="JGE146" s="343"/>
      <c r="JGF146" s="343"/>
      <c r="JGG146" s="343"/>
      <c r="JGH146" s="343"/>
      <c r="JGI146" s="343"/>
      <c r="JGJ146" s="343"/>
      <c r="JGK146" s="343"/>
      <c r="JGL146" s="343"/>
      <c r="JGM146" s="343"/>
      <c r="JGN146" s="343"/>
      <c r="JGO146" s="343"/>
      <c r="JGP146" s="343"/>
      <c r="JGQ146" s="343"/>
      <c r="JGR146" s="343"/>
      <c r="JGS146" s="343"/>
      <c r="JGT146" s="343"/>
      <c r="JGU146" s="343"/>
      <c r="JGV146" s="343"/>
      <c r="JGW146" s="343"/>
      <c r="JGX146" s="343"/>
      <c r="JGY146" s="343"/>
      <c r="JGZ146" s="343"/>
      <c r="JHA146" s="343"/>
      <c r="JHB146" s="343"/>
      <c r="JHC146" s="343"/>
      <c r="JHD146" s="343"/>
      <c r="JHE146" s="343"/>
      <c r="JHF146" s="343"/>
      <c r="JHG146" s="343"/>
      <c r="JHH146" s="343"/>
      <c r="JHI146" s="343"/>
      <c r="JHJ146" s="343"/>
      <c r="JHK146" s="343"/>
      <c r="JHL146" s="343"/>
      <c r="JHM146" s="343"/>
      <c r="JHN146" s="343"/>
      <c r="JHO146" s="343"/>
      <c r="JHP146" s="343"/>
      <c r="JHQ146" s="343"/>
      <c r="JHR146" s="343"/>
      <c r="JHS146" s="343"/>
      <c r="JHT146" s="343"/>
      <c r="JHU146" s="343"/>
      <c r="JHV146" s="343"/>
      <c r="JHW146" s="343"/>
      <c r="JHX146" s="343"/>
      <c r="JHY146" s="343"/>
      <c r="JHZ146" s="343"/>
      <c r="JIA146" s="343"/>
      <c r="JIB146" s="343"/>
      <c r="JIC146" s="343"/>
      <c r="JID146" s="343"/>
      <c r="JIE146" s="343"/>
      <c r="JIF146" s="343"/>
      <c r="JIG146" s="343"/>
      <c r="JIH146" s="343"/>
      <c r="JII146" s="343"/>
      <c r="JIJ146" s="343"/>
      <c r="JIK146" s="343"/>
      <c r="JIL146" s="343"/>
      <c r="JIM146" s="343"/>
      <c r="JIN146" s="343"/>
      <c r="JIO146" s="343"/>
      <c r="JIP146" s="343"/>
      <c r="JIQ146" s="343"/>
      <c r="JIR146" s="343"/>
      <c r="JIS146" s="343"/>
      <c r="JIT146" s="343"/>
      <c r="JIU146" s="343"/>
      <c r="JIV146" s="343"/>
      <c r="JIW146" s="343"/>
      <c r="JIX146" s="343"/>
      <c r="JIY146" s="343"/>
      <c r="JIZ146" s="343"/>
      <c r="JJA146" s="343"/>
      <c r="JJB146" s="343"/>
      <c r="JJC146" s="343"/>
      <c r="JJD146" s="343"/>
      <c r="JJE146" s="343"/>
      <c r="JJF146" s="343"/>
      <c r="JJG146" s="343"/>
      <c r="JJH146" s="343"/>
      <c r="JJI146" s="343"/>
      <c r="JJJ146" s="343"/>
      <c r="JJK146" s="343"/>
      <c r="JJL146" s="343"/>
      <c r="JJM146" s="343"/>
      <c r="JJN146" s="343"/>
      <c r="JJO146" s="343"/>
      <c r="JJP146" s="343"/>
      <c r="JJQ146" s="343"/>
      <c r="JJR146" s="343"/>
      <c r="JJS146" s="343"/>
      <c r="JJT146" s="343"/>
      <c r="JJU146" s="343"/>
      <c r="JJV146" s="343"/>
      <c r="JJW146" s="343"/>
      <c r="JJX146" s="343"/>
      <c r="JJY146" s="343"/>
      <c r="JJZ146" s="343"/>
      <c r="JKA146" s="343"/>
      <c r="JKB146" s="343"/>
      <c r="JKC146" s="343"/>
      <c r="JKD146" s="343"/>
      <c r="JKE146" s="343"/>
      <c r="JKF146" s="343"/>
      <c r="JKG146" s="343"/>
      <c r="JKH146" s="343"/>
      <c r="JKI146" s="343"/>
      <c r="JKJ146" s="343"/>
      <c r="JKK146" s="343"/>
      <c r="JKL146" s="343"/>
      <c r="JKM146" s="343"/>
      <c r="JKN146" s="343"/>
      <c r="JKO146" s="343"/>
      <c r="JKP146" s="343"/>
      <c r="JKQ146" s="343"/>
      <c r="JKR146" s="343"/>
      <c r="JKS146" s="343"/>
      <c r="JKT146" s="343"/>
      <c r="JKU146" s="343"/>
      <c r="JKV146" s="343"/>
      <c r="JKW146" s="343"/>
      <c r="JKX146" s="343"/>
      <c r="JKY146" s="343"/>
      <c r="JKZ146" s="343"/>
      <c r="JLA146" s="343"/>
      <c r="JLB146" s="343"/>
      <c r="JLC146" s="343"/>
      <c r="JLD146" s="343"/>
      <c r="JLE146" s="343"/>
      <c r="JLF146" s="343"/>
      <c r="JLG146" s="343"/>
      <c r="JLH146" s="343"/>
      <c r="JLI146" s="343"/>
      <c r="JLJ146" s="343"/>
      <c r="JLK146" s="343"/>
      <c r="JLL146" s="343"/>
      <c r="JLM146" s="343"/>
      <c r="JLN146" s="343"/>
      <c r="JLO146" s="343"/>
      <c r="JLP146" s="343"/>
      <c r="JLQ146" s="343"/>
      <c r="JLR146" s="343"/>
      <c r="JLS146" s="343"/>
      <c r="JLT146" s="343"/>
      <c r="JLU146" s="343"/>
      <c r="JLV146" s="343"/>
      <c r="JLW146" s="343"/>
      <c r="JLX146" s="343"/>
      <c r="JLY146" s="343"/>
      <c r="JLZ146" s="343"/>
      <c r="JMA146" s="343"/>
      <c r="JMB146" s="343"/>
      <c r="JMC146" s="343"/>
      <c r="JMD146" s="343"/>
      <c r="JME146" s="343"/>
      <c r="JMF146" s="343"/>
      <c r="JMG146" s="343"/>
      <c r="JMH146" s="343"/>
      <c r="JMI146" s="343"/>
      <c r="JMJ146" s="343"/>
      <c r="JMK146" s="343"/>
      <c r="JML146" s="343"/>
      <c r="JMM146" s="343"/>
      <c r="JMN146" s="343"/>
      <c r="JMO146" s="343"/>
      <c r="JMP146" s="343"/>
      <c r="JMQ146" s="343"/>
      <c r="JMR146" s="343"/>
      <c r="JMS146" s="343"/>
      <c r="JMT146" s="343"/>
      <c r="JMU146" s="343"/>
      <c r="JMV146" s="343"/>
      <c r="JMW146" s="343"/>
      <c r="JMX146" s="343"/>
      <c r="JMY146" s="343"/>
      <c r="JMZ146" s="343"/>
      <c r="JNA146" s="343"/>
      <c r="JNB146" s="343"/>
      <c r="JNC146" s="343"/>
      <c r="JND146" s="343"/>
      <c r="JNE146" s="343"/>
      <c r="JNF146" s="343"/>
      <c r="JNG146" s="343"/>
      <c r="JNH146" s="343"/>
      <c r="JNI146" s="343"/>
      <c r="JNJ146" s="343"/>
      <c r="JNK146" s="343"/>
      <c r="JNL146" s="343"/>
      <c r="JNM146" s="343"/>
      <c r="JNN146" s="343"/>
      <c r="JNO146" s="343"/>
      <c r="JNP146" s="343"/>
      <c r="JNQ146" s="343"/>
      <c r="JNR146" s="343"/>
      <c r="JNS146" s="343"/>
      <c r="JNT146" s="343"/>
      <c r="JNU146" s="343"/>
      <c r="JNV146" s="343"/>
      <c r="JNW146" s="343"/>
      <c r="JNX146" s="343"/>
      <c r="JNY146" s="343"/>
      <c r="JNZ146" s="343"/>
      <c r="JOA146" s="343"/>
      <c r="JOB146" s="343"/>
      <c r="JOC146" s="343"/>
      <c r="JOD146" s="343"/>
      <c r="JOE146" s="343"/>
      <c r="JOF146" s="343"/>
      <c r="JOG146" s="343"/>
      <c r="JOH146" s="343"/>
      <c r="JOI146" s="343"/>
      <c r="JOJ146" s="343"/>
      <c r="JOK146" s="343"/>
      <c r="JOL146" s="343"/>
      <c r="JOM146" s="343"/>
      <c r="JON146" s="343"/>
      <c r="JOO146" s="343"/>
      <c r="JOP146" s="343"/>
      <c r="JOQ146" s="343"/>
      <c r="JOR146" s="343"/>
      <c r="JOS146" s="343"/>
      <c r="JOT146" s="343"/>
      <c r="JOU146" s="343"/>
      <c r="JOV146" s="343"/>
      <c r="JOW146" s="343"/>
      <c r="JOX146" s="343"/>
      <c r="JOY146" s="343"/>
      <c r="JOZ146" s="343"/>
      <c r="JPA146" s="343"/>
      <c r="JPB146" s="343"/>
      <c r="JPC146" s="343"/>
      <c r="JPD146" s="343"/>
      <c r="JPE146" s="343"/>
      <c r="JPF146" s="343"/>
      <c r="JPG146" s="343"/>
      <c r="JPH146" s="343"/>
      <c r="JPI146" s="343"/>
      <c r="JPJ146" s="343"/>
      <c r="JPK146" s="343"/>
      <c r="JPL146" s="343"/>
      <c r="JPM146" s="343"/>
      <c r="JPN146" s="343"/>
      <c r="JPO146" s="343"/>
      <c r="JPP146" s="343"/>
      <c r="JPQ146" s="343"/>
      <c r="JPR146" s="343"/>
      <c r="JPS146" s="343"/>
      <c r="JPT146" s="343"/>
      <c r="JPU146" s="343"/>
      <c r="JPV146" s="343"/>
      <c r="JPW146" s="343"/>
      <c r="JPX146" s="343"/>
      <c r="JPY146" s="343"/>
      <c r="JPZ146" s="343"/>
      <c r="JQA146" s="343"/>
      <c r="JQB146" s="343"/>
      <c r="JQC146" s="343"/>
      <c r="JQD146" s="343"/>
      <c r="JQE146" s="343"/>
      <c r="JQF146" s="343"/>
      <c r="JQG146" s="343"/>
      <c r="JQH146" s="343"/>
      <c r="JQI146" s="343"/>
      <c r="JQJ146" s="343"/>
      <c r="JQK146" s="343"/>
      <c r="JQL146" s="343"/>
      <c r="JQM146" s="343"/>
      <c r="JQN146" s="343"/>
      <c r="JQO146" s="343"/>
      <c r="JQP146" s="343"/>
      <c r="JQQ146" s="343"/>
      <c r="JQR146" s="343"/>
      <c r="JQS146" s="343"/>
      <c r="JQT146" s="343"/>
      <c r="JQU146" s="343"/>
      <c r="JQV146" s="343"/>
      <c r="JQW146" s="343"/>
      <c r="JQX146" s="343"/>
      <c r="JQY146" s="343"/>
      <c r="JQZ146" s="343"/>
      <c r="JRA146" s="343"/>
      <c r="JRB146" s="343"/>
      <c r="JRC146" s="343"/>
      <c r="JRD146" s="343"/>
      <c r="JRE146" s="343"/>
      <c r="JRF146" s="343"/>
      <c r="JRG146" s="343"/>
      <c r="JRH146" s="343"/>
      <c r="JRI146" s="343"/>
      <c r="JRJ146" s="343"/>
      <c r="JRK146" s="343"/>
      <c r="JRL146" s="343"/>
      <c r="JRM146" s="343"/>
      <c r="JRN146" s="343"/>
      <c r="JRO146" s="343"/>
      <c r="JRP146" s="343"/>
      <c r="JRQ146" s="343"/>
      <c r="JRR146" s="343"/>
      <c r="JRS146" s="343"/>
      <c r="JRT146" s="343"/>
      <c r="JRU146" s="343"/>
      <c r="JRV146" s="343"/>
      <c r="JRW146" s="343"/>
      <c r="JRX146" s="343"/>
      <c r="JRY146" s="343"/>
      <c r="JRZ146" s="343"/>
      <c r="JSA146" s="343"/>
      <c r="JSB146" s="343"/>
      <c r="JSC146" s="343"/>
      <c r="JSD146" s="343"/>
      <c r="JSE146" s="343"/>
      <c r="JSF146" s="343"/>
      <c r="JSG146" s="343"/>
      <c r="JSH146" s="343"/>
      <c r="JSI146" s="343"/>
      <c r="JSJ146" s="343"/>
      <c r="JSK146" s="343"/>
      <c r="JSL146" s="343"/>
      <c r="JSM146" s="343"/>
      <c r="JSN146" s="343"/>
      <c r="JSO146" s="343"/>
      <c r="JSP146" s="343"/>
      <c r="JSQ146" s="343"/>
      <c r="JSR146" s="343"/>
      <c r="JSS146" s="343"/>
      <c r="JST146" s="343"/>
      <c r="JSU146" s="343"/>
      <c r="JSV146" s="343"/>
      <c r="JSW146" s="343"/>
      <c r="JSX146" s="343"/>
      <c r="JSY146" s="343"/>
      <c r="JSZ146" s="343"/>
      <c r="JTA146" s="343"/>
      <c r="JTB146" s="343"/>
      <c r="JTC146" s="343"/>
      <c r="JTD146" s="343"/>
      <c r="JTE146" s="343"/>
      <c r="JTF146" s="343"/>
      <c r="JTG146" s="343"/>
      <c r="JTH146" s="343"/>
      <c r="JTI146" s="343"/>
      <c r="JTJ146" s="343"/>
      <c r="JTK146" s="343"/>
      <c r="JTL146" s="343"/>
      <c r="JTM146" s="343"/>
      <c r="JTN146" s="343"/>
      <c r="JTO146" s="343"/>
      <c r="JTP146" s="343"/>
      <c r="JTQ146" s="343"/>
      <c r="JTR146" s="343"/>
      <c r="JTS146" s="343"/>
      <c r="JTT146" s="343"/>
      <c r="JTU146" s="343"/>
      <c r="JTV146" s="343"/>
      <c r="JTW146" s="343"/>
      <c r="JTX146" s="343"/>
      <c r="JTY146" s="343"/>
      <c r="JTZ146" s="343"/>
      <c r="JUA146" s="343"/>
      <c r="JUB146" s="343"/>
      <c r="JUC146" s="343"/>
      <c r="JUD146" s="343"/>
      <c r="JUE146" s="343"/>
      <c r="JUF146" s="343"/>
      <c r="JUG146" s="343"/>
      <c r="JUH146" s="343"/>
      <c r="JUI146" s="343"/>
      <c r="JUJ146" s="343"/>
      <c r="JUK146" s="343"/>
      <c r="JUL146" s="343"/>
      <c r="JUM146" s="343"/>
      <c r="JUN146" s="343"/>
      <c r="JUO146" s="343"/>
      <c r="JUP146" s="343"/>
      <c r="JUQ146" s="343"/>
      <c r="JUR146" s="343"/>
      <c r="JUS146" s="343"/>
      <c r="JUT146" s="343"/>
      <c r="JUU146" s="343"/>
      <c r="JUV146" s="343"/>
      <c r="JUW146" s="343"/>
      <c r="JUX146" s="343"/>
      <c r="JUY146" s="343"/>
      <c r="JUZ146" s="343"/>
      <c r="JVA146" s="343"/>
      <c r="JVB146" s="343"/>
      <c r="JVC146" s="343"/>
      <c r="JVD146" s="343"/>
      <c r="JVE146" s="343"/>
      <c r="JVF146" s="343"/>
      <c r="JVG146" s="343"/>
      <c r="JVH146" s="343"/>
      <c r="JVI146" s="343"/>
      <c r="JVJ146" s="343"/>
      <c r="JVK146" s="343"/>
      <c r="JVL146" s="343"/>
      <c r="JVM146" s="343"/>
      <c r="JVN146" s="343"/>
      <c r="JVO146" s="343"/>
      <c r="JVP146" s="343"/>
      <c r="JVQ146" s="343"/>
      <c r="JVR146" s="343"/>
      <c r="JVS146" s="343"/>
      <c r="JVT146" s="343"/>
      <c r="JVU146" s="343"/>
      <c r="JVV146" s="343"/>
      <c r="JVW146" s="343"/>
      <c r="JVX146" s="343"/>
      <c r="JVY146" s="343"/>
      <c r="JVZ146" s="343"/>
      <c r="JWA146" s="343"/>
      <c r="JWB146" s="343"/>
      <c r="JWC146" s="343"/>
      <c r="JWD146" s="343"/>
      <c r="JWE146" s="343"/>
      <c r="JWF146" s="343"/>
      <c r="JWG146" s="343"/>
      <c r="JWH146" s="343"/>
      <c r="JWI146" s="343"/>
      <c r="JWJ146" s="343"/>
      <c r="JWK146" s="343"/>
      <c r="JWL146" s="343"/>
      <c r="JWM146" s="343"/>
      <c r="JWN146" s="343"/>
      <c r="JWO146" s="343"/>
      <c r="JWP146" s="343"/>
      <c r="JWQ146" s="343"/>
      <c r="JWR146" s="343"/>
      <c r="JWS146" s="343"/>
      <c r="JWT146" s="343"/>
      <c r="JWU146" s="343"/>
      <c r="JWV146" s="343"/>
      <c r="JWW146" s="343"/>
      <c r="JWX146" s="343"/>
      <c r="JWY146" s="343"/>
      <c r="JWZ146" s="343"/>
      <c r="JXA146" s="343"/>
      <c r="JXB146" s="343"/>
      <c r="JXC146" s="343"/>
      <c r="JXD146" s="343"/>
      <c r="JXE146" s="343"/>
      <c r="JXF146" s="343"/>
      <c r="JXG146" s="343"/>
      <c r="JXH146" s="343"/>
      <c r="JXI146" s="343"/>
      <c r="JXJ146" s="343"/>
      <c r="JXK146" s="343"/>
      <c r="JXL146" s="343"/>
      <c r="JXM146" s="343"/>
      <c r="JXN146" s="343"/>
      <c r="JXO146" s="343"/>
      <c r="JXP146" s="343"/>
      <c r="JXQ146" s="343"/>
      <c r="JXR146" s="343"/>
      <c r="JXS146" s="343"/>
      <c r="JXT146" s="343"/>
      <c r="JXU146" s="343"/>
      <c r="JXV146" s="343"/>
      <c r="JXW146" s="343"/>
      <c r="JXX146" s="343"/>
      <c r="JXY146" s="343"/>
      <c r="JXZ146" s="343"/>
      <c r="JYA146" s="343"/>
      <c r="JYB146" s="343"/>
      <c r="JYC146" s="343"/>
      <c r="JYD146" s="343"/>
      <c r="JYE146" s="343"/>
      <c r="JYF146" s="343"/>
      <c r="JYG146" s="343"/>
      <c r="JYH146" s="343"/>
      <c r="JYI146" s="343"/>
      <c r="JYJ146" s="343"/>
      <c r="JYK146" s="343"/>
      <c r="JYL146" s="343"/>
      <c r="JYM146" s="343"/>
      <c r="JYN146" s="343"/>
      <c r="JYO146" s="343"/>
      <c r="JYP146" s="343"/>
      <c r="JYQ146" s="343"/>
      <c r="JYR146" s="343"/>
      <c r="JYS146" s="343"/>
      <c r="JYT146" s="343"/>
      <c r="JYU146" s="343"/>
      <c r="JYV146" s="343"/>
      <c r="JYW146" s="343"/>
      <c r="JYX146" s="343"/>
      <c r="JYY146" s="343"/>
      <c r="JYZ146" s="343"/>
      <c r="JZA146" s="343"/>
      <c r="JZB146" s="343"/>
      <c r="JZC146" s="343"/>
      <c r="JZD146" s="343"/>
      <c r="JZE146" s="343"/>
      <c r="JZF146" s="343"/>
      <c r="JZG146" s="343"/>
      <c r="JZH146" s="343"/>
      <c r="JZI146" s="343"/>
      <c r="JZJ146" s="343"/>
      <c r="JZK146" s="343"/>
      <c r="JZL146" s="343"/>
      <c r="JZM146" s="343"/>
      <c r="JZN146" s="343"/>
      <c r="JZO146" s="343"/>
      <c r="JZP146" s="343"/>
      <c r="JZQ146" s="343"/>
      <c r="JZR146" s="343"/>
      <c r="JZS146" s="343"/>
      <c r="JZT146" s="343"/>
      <c r="JZU146" s="343"/>
      <c r="JZV146" s="343"/>
      <c r="JZW146" s="343"/>
      <c r="JZX146" s="343"/>
      <c r="JZY146" s="343"/>
      <c r="JZZ146" s="343"/>
      <c r="KAA146" s="343"/>
      <c r="KAB146" s="343"/>
      <c r="KAC146" s="343"/>
      <c r="KAD146" s="343"/>
      <c r="KAE146" s="343"/>
      <c r="KAF146" s="343"/>
      <c r="KAG146" s="343"/>
      <c r="KAH146" s="343"/>
      <c r="KAI146" s="343"/>
      <c r="KAJ146" s="343"/>
      <c r="KAK146" s="343"/>
      <c r="KAL146" s="343"/>
      <c r="KAM146" s="343"/>
      <c r="KAN146" s="343"/>
      <c r="KAO146" s="343"/>
      <c r="KAP146" s="343"/>
      <c r="KAQ146" s="343"/>
      <c r="KAR146" s="343"/>
      <c r="KAS146" s="343"/>
      <c r="KAT146" s="343"/>
      <c r="KAU146" s="343"/>
      <c r="KAV146" s="343"/>
      <c r="KAW146" s="343"/>
      <c r="KAX146" s="343"/>
      <c r="KAY146" s="343"/>
      <c r="KAZ146" s="343"/>
      <c r="KBA146" s="343"/>
      <c r="KBB146" s="343"/>
      <c r="KBC146" s="343"/>
      <c r="KBD146" s="343"/>
      <c r="KBE146" s="343"/>
      <c r="KBF146" s="343"/>
      <c r="KBG146" s="343"/>
      <c r="KBH146" s="343"/>
      <c r="KBI146" s="343"/>
      <c r="KBJ146" s="343"/>
      <c r="KBK146" s="343"/>
      <c r="KBL146" s="343"/>
      <c r="KBM146" s="343"/>
      <c r="KBN146" s="343"/>
      <c r="KBO146" s="343"/>
      <c r="KBP146" s="343"/>
      <c r="KBQ146" s="343"/>
      <c r="KBR146" s="343"/>
      <c r="KBS146" s="343"/>
      <c r="KBT146" s="343"/>
      <c r="KBU146" s="343"/>
      <c r="KBV146" s="343"/>
      <c r="KBW146" s="343"/>
      <c r="KBX146" s="343"/>
      <c r="KBY146" s="343"/>
      <c r="KBZ146" s="343"/>
      <c r="KCA146" s="343"/>
      <c r="KCB146" s="343"/>
      <c r="KCC146" s="343"/>
      <c r="KCD146" s="343"/>
      <c r="KCE146" s="343"/>
      <c r="KCF146" s="343"/>
      <c r="KCG146" s="343"/>
      <c r="KCH146" s="343"/>
      <c r="KCI146" s="343"/>
      <c r="KCJ146" s="343"/>
      <c r="KCK146" s="343"/>
      <c r="KCL146" s="343"/>
      <c r="KCM146" s="343"/>
      <c r="KCN146" s="343"/>
      <c r="KCO146" s="343"/>
      <c r="KCP146" s="343"/>
      <c r="KCQ146" s="343"/>
      <c r="KCR146" s="343"/>
      <c r="KCS146" s="343"/>
      <c r="KCT146" s="343"/>
      <c r="KCU146" s="343"/>
      <c r="KCV146" s="343"/>
      <c r="KCW146" s="343"/>
      <c r="KCX146" s="343"/>
      <c r="KCY146" s="343"/>
      <c r="KCZ146" s="343"/>
      <c r="KDA146" s="343"/>
      <c r="KDB146" s="343"/>
      <c r="KDC146" s="343"/>
      <c r="KDD146" s="343"/>
      <c r="KDE146" s="343"/>
      <c r="KDF146" s="343"/>
      <c r="KDG146" s="343"/>
      <c r="KDH146" s="343"/>
      <c r="KDI146" s="343"/>
      <c r="KDJ146" s="343"/>
      <c r="KDK146" s="343"/>
      <c r="KDL146" s="343"/>
      <c r="KDM146" s="343"/>
      <c r="KDN146" s="343"/>
      <c r="KDO146" s="343"/>
      <c r="KDP146" s="343"/>
      <c r="KDQ146" s="343"/>
      <c r="KDR146" s="343"/>
      <c r="KDS146" s="343"/>
      <c r="KDT146" s="343"/>
      <c r="KDU146" s="343"/>
      <c r="KDV146" s="343"/>
      <c r="KDW146" s="343"/>
      <c r="KDX146" s="343"/>
      <c r="KDY146" s="343"/>
      <c r="KDZ146" s="343"/>
      <c r="KEA146" s="343"/>
      <c r="KEB146" s="343"/>
      <c r="KEC146" s="343"/>
      <c r="KED146" s="343"/>
      <c r="KEE146" s="343"/>
      <c r="KEF146" s="343"/>
      <c r="KEG146" s="343"/>
      <c r="KEH146" s="343"/>
      <c r="KEI146" s="343"/>
      <c r="KEJ146" s="343"/>
      <c r="KEK146" s="343"/>
      <c r="KEL146" s="343"/>
      <c r="KEM146" s="343"/>
      <c r="KEN146" s="343"/>
      <c r="KEO146" s="343"/>
      <c r="KEP146" s="343"/>
      <c r="KEQ146" s="343"/>
      <c r="KER146" s="343"/>
      <c r="KES146" s="343"/>
      <c r="KET146" s="343"/>
      <c r="KEU146" s="343"/>
      <c r="KEV146" s="343"/>
      <c r="KEW146" s="343"/>
      <c r="KEX146" s="343"/>
      <c r="KEY146" s="343"/>
      <c r="KEZ146" s="343"/>
      <c r="KFA146" s="343"/>
      <c r="KFB146" s="343"/>
      <c r="KFC146" s="343"/>
      <c r="KFD146" s="343"/>
      <c r="KFE146" s="343"/>
      <c r="KFF146" s="343"/>
      <c r="KFG146" s="343"/>
      <c r="KFH146" s="343"/>
      <c r="KFI146" s="343"/>
      <c r="KFJ146" s="343"/>
      <c r="KFK146" s="343"/>
      <c r="KFL146" s="343"/>
      <c r="KFM146" s="343"/>
      <c r="KFN146" s="343"/>
      <c r="KFO146" s="343"/>
      <c r="KFP146" s="343"/>
      <c r="KFQ146" s="343"/>
      <c r="KFR146" s="343"/>
      <c r="KFS146" s="343"/>
      <c r="KFT146" s="343"/>
      <c r="KFU146" s="343"/>
      <c r="KFV146" s="343"/>
      <c r="KFW146" s="343"/>
      <c r="KFX146" s="343"/>
      <c r="KFY146" s="343"/>
      <c r="KFZ146" s="343"/>
      <c r="KGA146" s="343"/>
      <c r="KGB146" s="343"/>
      <c r="KGC146" s="343"/>
      <c r="KGD146" s="343"/>
      <c r="KGE146" s="343"/>
      <c r="KGF146" s="343"/>
      <c r="KGG146" s="343"/>
      <c r="KGH146" s="343"/>
      <c r="KGI146" s="343"/>
      <c r="KGJ146" s="343"/>
      <c r="KGK146" s="343"/>
      <c r="KGL146" s="343"/>
      <c r="KGM146" s="343"/>
      <c r="KGN146" s="343"/>
      <c r="KGO146" s="343"/>
      <c r="KGP146" s="343"/>
      <c r="KGQ146" s="343"/>
      <c r="KGR146" s="343"/>
      <c r="KGS146" s="343"/>
      <c r="KGT146" s="343"/>
      <c r="KGU146" s="343"/>
      <c r="KGV146" s="343"/>
      <c r="KGW146" s="343"/>
      <c r="KGX146" s="343"/>
      <c r="KGY146" s="343"/>
      <c r="KGZ146" s="343"/>
      <c r="KHA146" s="343"/>
      <c r="KHB146" s="343"/>
      <c r="KHC146" s="343"/>
      <c r="KHD146" s="343"/>
      <c r="KHE146" s="343"/>
      <c r="KHF146" s="343"/>
      <c r="KHG146" s="343"/>
      <c r="KHH146" s="343"/>
      <c r="KHI146" s="343"/>
      <c r="KHJ146" s="343"/>
      <c r="KHK146" s="343"/>
      <c r="KHL146" s="343"/>
      <c r="KHM146" s="343"/>
      <c r="KHN146" s="343"/>
      <c r="KHO146" s="343"/>
      <c r="KHP146" s="343"/>
      <c r="KHQ146" s="343"/>
      <c r="KHR146" s="343"/>
      <c r="KHS146" s="343"/>
      <c r="KHT146" s="343"/>
      <c r="KHU146" s="343"/>
      <c r="KHV146" s="343"/>
      <c r="KHW146" s="343"/>
      <c r="KHX146" s="343"/>
      <c r="KHY146" s="343"/>
      <c r="KHZ146" s="343"/>
      <c r="KIA146" s="343"/>
      <c r="KIB146" s="343"/>
      <c r="KIC146" s="343"/>
      <c r="KID146" s="343"/>
      <c r="KIE146" s="343"/>
      <c r="KIF146" s="343"/>
      <c r="KIG146" s="343"/>
      <c r="KIH146" s="343"/>
      <c r="KII146" s="343"/>
      <c r="KIJ146" s="343"/>
      <c r="KIK146" s="343"/>
      <c r="KIL146" s="343"/>
      <c r="KIM146" s="343"/>
      <c r="KIN146" s="343"/>
      <c r="KIO146" s="343"/>
      <c r="KIP146" s="343"/>
      <c r="KIQ146" s="343"/>
      <c r="KIR146" s="343"/>
      <c r="KIS146" s="343"/>
      <c r="KIT146" s="343"/>
      <c r="KIU146" s="343"/>
      <c r="KIV146" s="343"/>
      <c r="KIW146" s="343"/>
      <c r="KIX146" s="343"/>
      <c r="KIY146" s="343"/>
      <c r="KIZ146" s="343"/>
      <c r="KJA146" s="343"/>
      <c r="KJB146" s="343"/>
      <c r="KJC146" s="343"/>
      <c r="KJD146" s="343"/>
      <c r="KJE146" s="343"/>
      <c r="KJF146" s="343"/>
      <c r="KJG146" s="343"/>
      <c r="KJH146" s="343"/>
      <c r="KJI146" s="343"/>
      <c r="KJJ146" s="343"/>
      <c r="KJK146" s="343"/>
      <c r="KJL146" s="343"/>
      <c r="KJM146" s="343"/>
      <c r="KJN146" s="343"/>
      <c r="KJO146" s="343"/>
      <c r="KJP146" s="343"/>
      <c r="KJQ146" s="343"/>
      <c r="KJR146" s="343"/>
      <c r="KJS146" s="343"/>
      <c r="KJT146" s="343"/>
      <c r="KJU146" s="343"/>
      <c r="KJV146" s="343"/>
      <c r="KJW146" s="343"/>
      <c r="KJX146" s="343"/>
      <c r="KJY146" s="343"/>
      <c r="KJZ146" s="343"/>
      <c r="KKA146" s="343"/>
      <c r="KKB146" s="343"/>
      <c r="KKC146" s="343"/>
      <c r="KKD146" s="343"/>
      <c r="KKE146" s="343"/>
      <c r="KKF146" s="343"/>
      <c r="KKG146" s="343"/>
      <c r="KKH146" s="343"/>
      <c r="KKI146" s="343"/>
      <c r="KKJ146" s="343"/>
      <c r="KKK146" s="343"/>
      <c r="KKL146" s="343"/>
      <c r="KKM146" s="343"/>
      <c r="KKN146" s="343"/>
      <c r="KKO146" s="343"/>
      <c r="KKP146" s="343"/>
      <c r="KKQ146" s="343"/>
      <c r="KKR146" s="343"/>
      <c r="KKS146" s="343"/>
      <c r="KKT146" s="343"/>
      <c r="KKU146" s="343"/>
      <c r="KKV146" s="343"/>
      <c r="KKW146" s="343"/>
      <c r="KKX146" s="343"/>
      <c r="KKY146" s="343"/>
      <c r="KKZ146" s="343"/>
      <c r="KLA146" s="343"/>
      <c r="KLB146" s="343"/>
      <c r="KLC146" s="343"/>
      <c r="KLD146" s="343"/>
      <c r="KLE146" s="343"/>
      <c r="KLF146" s="343"/>
      <c r="KLG146" s="343"/>
      <c r="KLH146" s="343"/>
      <c r="KLI146" s="343"/>
      <c r="KLJ146" s="343"/>
      <c r="KLK146" s="343"/>
      <c r="KLL146" s="343"/>
      <c r="KLM146" s="343"/>
      <c r="KLN146" s="343"/>
      <c r="KLO146" s="343"/>
      <c r="KLP146" s="343"/>
      <c r="KLQ146" s="343"/>
      <c r="KLR146" s="343"/>
      <c r="KLS146" s="343"/>
      <c r="KLT146" s="343"/>
      <c r="KLU146" s="343"/>
      <c r="KLV146" s="343"/>
      <c r="KLW146" s="343"/>
      <c r="KLX146" s="343"/>
      <c r="KLY146" s="343"/>
      <c r="KLZ146" s="343"/>
      <c r="KMA146" s="343"/>
      <c r="KMB146" s="343"/>
      <c r="KMC146" s="343"/>
      <c r="KMD146" s="343"/>
      <c r="KME146" s="343"/>
      <c r="KMF146" s="343"/>
      <c r="KMG146" s="343"/>
      <c r="KMH146" s="343"/>
      <c r="KMI146" s="343"/>
      <c r="KMJ146" s="343"/>
      <c r="KMK146" s="343"/>
      <c r="KML146" s="343"/>
      <c r="KMM146" s="343"/>
      <c r="KMN146" s="343"/>
      <c r="KMO146" s="343"/>
      <c r="KMP146" s="343"/>
      <c r="KMQ146" s="343"/>
      <c r="KMR146" s="343"/>
      <c r="KMS146" s="343"/>
      <c r="KMT146" s="343"/>
      <c r="KMU146" s="343"/>
      <c r="KMV146" s="343"/>
      <c r="KMW146" s="343"/>
      <c r="KMX146" s="343"/>
      <c r="KMY146" s="343"/>
      <c r="KMZ146" s="343"/>
      <c r="KNA146" s="343"/>
      <c r="KNB146" s="343"/>
      <c r="KNC146" s="343"/>
      <c r="KND146" s="343"/>
      <c r="KNE146" s="343"/>
      <c r="KNF146" s="343"/>
      <c r="KNG146" s="343"/>
      <c r="KNH146" s="343"/>
      <c r="KNI146" s="343"/>
      <c r="KNJ146" s="343"/>
      <c r="KNK146" s="343"/>
      <c r="KNL146" s="343"/>
      <c r="KNM146" s="343"/>
      <c r="KNN146" s="343"/>
      <c r="KNO146" s="343"/>
      <c r="KNP146" s="343"/>
      <c r="KNQ146" s="343"/>
      <c r="KNR146" s="343"/>
      <c r="KNS146" s="343"/>
      <c r="KNT146" s="343"/>
      <c r="KNU146" s="343"/>
      <c r="KNV146" s="343"/>
      <c r="KNW146" s="343"/>
      <c r="KNX146" s="343"/>
      <c r="KNY146" s="343"/>
      <c r="KNZ146" s="343"/>
      <c r="KOA146" s="343"/>
      <c r="KOB146" s="343"/>
      <c r="KOC146" s="343"/>
      <c r="KOD146" s="343"/>
      <c r="KOE146" s="343"/>
      <c r="KOF146" s="343"/>
      <c r="KOG146" s="343"/>
      <c r="KOH146" s="343"/>
      <c r="KOI146" s="343"/>
      <c r="KOJ146" s="343"/>
      <c r="KOK146" s="343"/>
      <c r="KOL146" s="343"/>
      <c r="KOM146" s="343"/>
      <c r="KON146" s="343"/>
      <c r="KOO146" s="343"/>
      <c r="KOP146" s="343"/>
      <c r="KOQ146" s="343"/>
      <c r="KOR146" s="343"/>
      <c r="KOS146" s="343"/>
      <c r="KOT146" s="343"/>
      <c r="KOU146" s="343"/>
      <c r="KOV146" s="343"/>
      <c r="KOW146" s="343"/>
      <c r="KOX146" s="343"/>
      <c r="KOY146" s="343"/>
      <c r="KOZ146" s="343"/>
      <c r="KPA146" s="343"/>
      <c r="KPB146" s="343"/>
      <c r="KPC146" s="343"/>
      <c r="KPD146" s="343"/>
      <c r="KPE146" s="343"/>
      <c r="KPF146" s="343"/>
      <c r="KPG146" s="343"/>
      <c r="KPH146" s="343"/>
      <c r="KPI146" s="343"/>
      <c r="KPJ146" s="343"/>
      <c r="KPK146" s="343"/>
      <c r="KPL146" s="343"/>
      <c r="KPM146" s="343"/>
      <c r="KPN146" s="343"/>
      <c r="KPO146" s="343"/>
      <c r="KPP146" s="343"/>
      <c r="KPQ146" s="343"/>
      <c r="KPR146" s="343"/>
      <c r="KPS146" s="343"/>
      <c r="KPT146" s="343"/>
      <c r="KPU146" s="343"/>
      <c r="KPV146" s="343"/>
      <c r="KPW146" s="343"/>
      <c r="KPX146" s="343"/>
      <c r="KPY146" s="343"/>
      <c r="KPZ146" s="343"/>
      <c r="KQA146" s="343"/>
      <c r="KQB146" s="343"/>
      <c r="KQC146" s="343"/>
      <c r="KQD146" s="343"/>
      <c r="KQE146" s="343"/>
      <c r="KQF146" s="343"/>
      <c r="KQG146" s="343"/>
      <c r="KQH146" s="343"/>
      <c r="KQI146" s="343"/>
      <c r="KQJ146" s="343"/>
      <c r="KQK146" s="343"/>
      <c r="KQL146" s="343"/>
      <c r="KQM146" s="343"/>
      <c r="KQN146" s="343"/>
      <c r="KQO146" s="343"/>
      <c r="KQP146" s="343"/>
      <c r="KQQ146" s="343"/>
      <c r="KQR146" s="343"/>
      <c r="KQS146" s="343"/>
      <c r="KQT146" s="343"/>
      <c r="KQU146" s="343"/>
      <c r="KQV146" s="343"/>
      <c r="KQW146" s="343"/>
      <c r="KQX146" s="343"/>
      <c r="KQY146" s="343"/>
      <c r="KQZ146" s="343"/>
      <c r="KRA146" s="343"/>
      <c r="KRB146" s="343"/>
      <c r="KRC146" s="343"/>
      <c r="KRD146" s="343"/>
      <c r="KRE146" s="343"/>
      <c r="KRF146" s="343"/>
      <c r="KRG146" s="343"/>
      <c r="KRH146" s="343"/>
      <c r="KRI146" s="343"/>
      <c r="KRJ146" s="343"/>
      <c r="KRK146" s="343"/>
      <c r="KRL146" s="343"/>
      <c r="KRM146" s="343"/>
      <c r="KRN146" s="343"/>
      <c r="KRO146" s="343"/>
      <c r="KRP146" s="343"/>
      <c r="KRQ146" s="343"/>
      <c r="KRR146" s="343"/>
      <c r="KRS146" s="343"/>
      <c r="KRT146" s="343"/>
      <c r="KRU146" s="343"/>
      <c r="KRV146" s="343"/>
      <c r="KRW146" s="343"/>
      <c r="KRX146" s="343"/>
      <c r="KRY146" s="343"/>
      <c r="KRZ146" s="343"/>
      <c r="KSA146" s="343"/>
      <c r="KSB146" s="343"/>
      <c r="KSC146" s="343"/>
      <c r="KSD146" s="343"/>
      <c r="KSE146" s="343"/>
      <c r="KSF146" s="343"/>
      <c r="KSG146" s="343"/>
      <c r="KSH146" s="343"/>
      <c r="KSI146" s="343"/>
      <c r="KSJ146" s="343"/>
      <c r="KSK146" s="343"/>
      <c r="KSL146" s="343"/>
      <c r="KSM146" s="343"/>
      <c r="KSN146" s="343"/>
      <c r="KSO146" s="343"/>
      <c r="KSP146" s="343"/>
      <c r="KSQ146" s="343"/>
      <c r="KSR146" s="343"/>
      <c r="KSS146" s="343"/>
      <c r="KST146" s="343"/>
      <c r="KSU146" s="343"/>
      <c r="KSV146" s="343"/>
      <c r="KSW146" s="343"/>
      <c r="KSX146" s="343"/>
      <c r="KSY146" s="343"/>
      <c r="KSZ146" s="343"/>
      <c r="KTA146" s="343"/>
      <c r="KTB146" s="343"/>
      <c r="KTC146" s="343"/>
      <c r="KTD146" s="343"/>
      <c r="KTE146" s="343"/>
      <c r="KTF146" s="343"/>
      <c r="KTG146" s="343"/>
      <c r="KTH146" s="343"/>
      <c r="KTI146" s="343"/>
      <c r="KTJ146" s="343"/>
      <c r="KTK146" s="343"/>
      <c r="KTL146" s="343"/>
      <c r="KTM146" s="343"/>
      <c r="KTN146" s="343"/>
      <c r="KTO146" s="343"/>
      <c r="KTP146" s="343"/>
      <c r="KTQ146" s="343"/>
      <c r="KTR146" s="343"/>
      <c r="KTS146" s="343"/>
      <c r="KTT146" s="343"/>
      <c r="KTU146" s="343"/>
      <c r="KTV146" s="343"/>
      <c r="KTW146" s="343"/>
      <c r="KTX146" s="343"/>
      <c r="KTY146" s="343"/>
      <c r="KTZ146" s="343"/>
      <c r="KUA146" s="343"/>
      <c r="KUB146" s="343"/>
      <c r="KUC146" s="343"/>
      <c r="KUD146" s="343"/>
      <c r="KUE146" s="343"/>
      <c r="KUF146" s="343"/>
      <c r="KUG146" s="343"/>
      <c r="KUH146" s="343"/>
      <c r="KUI146" s="343"/>
      <c r="KUJ146" s="343"/>
      <c r="KUK146" s="343"/>
      <c r="KUL146" s="343"/>
      <c r="KUM146" s="343"/>
      <c r="KUN146" s="343"/>
      <c r="KUO146" s="343"/>
      <c r="KUP146" s="343"/>
      <c r="KUQ146" s="343"/>
      <c r="KUR146" s="343"/>
      <c r="KUS146" s="343"/>
      <c r="KUT146" s="343"/>
      <c r="KUU146" s="343"/>
      <c r="KUV146" s="343"/>
      <c r="KUW146" s="343"/>
      <c r="KUX146" s="343"/>
      <c r="KUY146" s="343"/>
      <c r="KUZ146" s="343"/>
      <c r="KVA146" s="343"/>
      <c r="KVB146" s="343"/>
      <c r="KVC146" s="343"/>
      <c r="KVD146" s="343"/>
      <c r="KVE146" s="343"/>
      <c r="KVF146" s="343"/>
      <c r="KVG146" s="343"/>
      <c r="KVH146" s="343"/>
      <c r="KVI146" s="343"/>
      <c r="KVJ146" s="343"/>
      <c r="KVK146" s="343"/>
      <c r="KVL146" s="343"/>
      <c r="KVM146" s="343"/>
      <c r="KVN146" s="343"/>
      <c r="KVO146" s="343"/>
      <c r="KVP146" s="343"/>
      <c r="KVQ146" s="343"/>
      <c r="KVR146" s="343"/>
      <c r="KVS146" s="343"/>
      <c r="KVT146" s="343"/>
      <c r="KVU146" s="343"/>
      <c r="KVV146" s="343"/>
      <c r="KVW146" s="343"/>
      <c r="KVX146" s="343"/>
      <c r="KVY146" s="343"/>
      <c r="KVZ146" s="343"/>
      <c r="KWA146" s="343"/>
      <c r="KWB146" s="343"/>
      <c r="KWC146" s="343"/>
      <c r="KWD146" s="343"/>
      <c r="KWE146" s="343"/>
      <c r="KWF146" s="343"/>
      <c r="KWG146" s="343"/>
      <c r="KWH146" s="343"/>
      <c r="KWI146" s="343"/>
      <c r="KWJ146" s="343"/>
      <c r="KWK146" s="343"/>
      <c r="KWL146" s="343"/>
      <c r="KWM146" s="343"/>
      <c r="KWN146" s="343"/>
      <c r="KWO146" s="343"/>
      <c r="KWP146" s="343"/>
      <c r="KWQ146" s="343"/>
      <c r="KWR146" s="343"/>
      <c r="KWS146" s="343"/>
      <c r="KWT146" s="343"/>
      <c r="KWU146" s="343"/>
      <c r="KWV146" s="343"/>
      <c r="KWW146" s="343"/>
      <c r="KWX146" s="343"/>
      <c r="KWY146" s="343"/>
      <c r="KWZ146" s="343"/>
      <c r="KXA146" s="343"/>
      <c r="KXB146" s="343"/>
      <c r="KXC146" s="343"/>
      <c r="KXD146" s="343"/>
      <c r="KXE146" s="343"/>
      <c r="KXF146" s="343"/>
      <c r="KXG146" s="343"/>
      <c r="KXH146" s="343"/>
      <c r="KXI146" s="343"/>
      <c r="KXJ146" s="343"/>
      <c r="KXK146" s="343"/>
      <c r="KXL146" s="343"/>
      <c r="KXM146" s="343"/>
      <c r="KXN146" s="343"/>
      <c r="KXO146" s="343"/>
      <c r="KXP146" s="343"/>
      <c r="KXQ146" s="343"/>
      <c r="KXR146" s="343"/>
      <c r="KXS146" s="343"/>
      <c r="KXT146" s="343"/>
      <c r="KXU146" s="343"/>
      <c r="KXV146" s="343"/>
      <c r="KXW146" s="343"/>
      <c r="KXX146" s="343"/>
      <c r="KXY146" s="343"/>
      <c r="KXZ146" s="343"/>
      <c r="KYA146" s="343"/>
      <c r="KYB146" s="343"/>
      <c r="KYC146" s="343"/>
      <c r="KYD146" s="343"/>
      <c r="KYE146" s="343"/>
      <c r="KYF146" s="343"/>
      <c r="KYG146" s="343"/>
      <c r="KYH146" s="343"/>
      <c r="KYI146" s="343"/>
      <c r="KYJ146" s="343"/>
      <c r="KYK146" s="343"/>
      <c r="KYL146" s="343"/>
      <c r="KYM146" s="343"/>
      <c r="KYN146" s="343"/>
      <c r="KYO146" s="343"/>
      <c r="KYP146" s="343"/>
      <c r="KYQ146" s="343"/>
      <c r="KYR146" s="343"/>
      <c r="KYS146" s="343"/>
      <c r="KYT146" s="343"/>
      <c r="KYU146" s="343"/>
      <c r="KYV146" s="343"/>
      <c r="KYW146" s="343"/>
      <c r="KYX146" s="343"/>
      <c r="KYY146" s="343"/>
      <c r="KYZ146" s="343"/>
      <c r="KZA146" s="343"/>
      <c r="KZB146" s="343"/>
      <c r="KZC146" s="343"/>
      <c r="KZD146" s="343"/>
      <c r="KZE146" s="343"/>
      <c r="KZF146" s="343"/>
      <c r="KZG146" s="343"/>
      <c r="KZH146" s="343"/>
      <c r="KZI146" s="343"/>
      <c r="KZJ146" s="343"/>
      <c r="KZK146" s="343"/>
      <c r="KZL146" s="343"/>
      <c r="KZM146" s="343"/>
      <c r="KZN146" s="343"/>
      <c r="KZO146" s="343"/>
      <c r="KZP146" s="343"/>
      <c r="KZQ146" s="343"/>
      <c r="KZR146" s="343"/>
      <c r="KZS146" s="343"/>
      <c r="KZT146" s="343"/>
      <c r="KZU146" s="343"/>
      <c r="KZV146" s="343"/>
      <c r="KZW146" s="343"/>
      <c r="KZX146" s="343"/>
      <c r="KZY146" s="343"/>
      <c r="KZZ146" s="343"/>
      <c r="LAA146" s="343"/>
      <c r="LAB146" s="343"/>
      <c r="LAC146" s="343"/>
      <c r="LAD146" s="343"/>
      <c r="LAE146" s="343"/>
      <c r="LAF146" s="343"/>
      <c r="LAG146" s="343"/>
      <c r="LAH146" s="343"/>
      <c r="LAI146" s="343"/>
      <c r="LAJ146" s="343"/>
      <c r="LAK146" s="343"/>
      <c r="LAL146" s="343"/>
      <c r="LAM146" s="343"/>
      <c r="LAN146" s="343"/>
      <c r="LAO146" s="343"/>
      <c r="LAP146" s="343"/>
      <c r="LAQ146" s="343"/>
      <c r="LAR146" s="343"/>
      <c r="LAS146" s="343"/>
      <c r="LAT146" s="343"/>
      <c r="LAU146" s="343"/>
      <c r="LAV146" s="343"/>
      <c r="LAW146" s="343"/>
      <c r="LAX146" s="343"/>
      <c r="LAY146" s="343"/>
      <c r="LAZ146" s="343"/>
      <c r="LBA146" s="343"/>
      <c r="LBB146" s="343"/>
      <c r="LBC146" s="343"/>
      <c r="LBD146" s="343"/>
      <c r="LBE146" s="343"/>
      <c r="LBF146" s="343"/>
      <c r="LBG146" s="343"/>
      <c r="LBH146" s="343"/>
      <c r="LBI146" s="343"/>
      <c r="LBJ146" s="343"/>
      <c r="LBK146" s="343"/>
      <c r="LBL146" s="343"/>
      <c r="LBM146" s="343"/>
      <c r="LBN146" s="343"/>
      <c r="LBO146" s="343"/>
      <c r="LBP146" s="343"/>
      <c r="LBQ146" s="343"/>
      <c r="LBR146" s="343"/>
      <c r="LBS146" s="343"/>
      <c r="LBT146" s="343"/>
      <c r="LBU146" s="343"/>
      <c r="LBV146" s="343"/>
      <c r="LBW146" s="343"/>
      <c r="LBX146" s="343"/>
      <c r="LBY146" s="343"/>
      <c r="LBZ146" s="343"/>
      <c r="LCA146" s="343"/>
      <c r="LCB146" s="343"/>
      <c r="LCC146" s="343"/>
      <c r="LCD146" s="343"/>
      <c r="LCE146" s="343"/>
      <c r="LCF146" s="343"/>
      <c r="LCG146" s="343"/>
      <c r="LCH146" s="343"/>
      <c r="LCI146" s="343"/>
      <c r="LCJ146" s="343"/>
      <c r="LCK146" s="343"/>
      <c r="LCL146" s="343"/>
      <c r="LCM146" s="343"/>
      <c r="LCN146" s="343"/>
      <c r="LCO146" s="343"/>
      <c r="LCP146" s="343"/>
      <c r="LCQ146" s="343"/>
      <c r="LCR146" s="343"/>
      <c r="LCS146" s="343"/>
      <c r="LCT146" s="343"/>
      <c r="LCU146" s="343"/>
      <c r="LCV146" s="343"/>
      <c r="LCW146" s="343"/>
      <c r="LCX146" s="343"/>
      <c r="LCY146" s="343"/>
      <c r="LCZ146" s="343"/>
      <c r="LDA146" s="343"/>
      <c r="LDB146" s="343"/>
      <c r="LDC146" s="343"/>
      <c r="LDD146" s="343"/>
      <c r="LDE146" s="343"/>
      <c r="LDF146" s="343"/>
      <c r="LDG146" s="343"/>
      <c r="LDH146" s="343"/>
      <c r="LDI146" s="343"/>
      <c r="LDJ146" s="343"/>
      <c r="LDK146" s="343"/>
      <c r="LDL146" s="343"/>
      <c r="LDM146" s="343"/>
      <c r="LDN146" s="343"/>
      <c r="LDO146" s="343"/>
      <c r="LDP146" s="343"/>
      <c r="LDQ146" s="343"/>
      <c r="LDR146" s="343"/>
      <c r="LDS146" s="343"/>
      <c r="LDT146" s="343"/>
      <c r="LDU146" s="343"/>
      <c r="LDV146" s="343"/>
      <c r="LDW146" s="343"/>
      <c r="LDX146" s="343"/>
      <c r="LDY146" s="343"/>
      <c r="LDZ146" s="343"/>
      <c r="LEA146" s="343"/>
      <c r="LEB146" s="343"/>
      <c r="LEC146" s="343"/>
      <c r="LED146" s="343"/>
      <c r="LEE146" s="343"/>
      <c r="LEF146" s="343"/>
      <c r="LEG146" s="343"/>
      <c r="LEH146" s="343"/>
      <c r="LEI146" s="343"/>
      <c r="LEJ146" s="343"/>
      <c r="LEK146" s="343"/>
      <c r="LEL146" s="343"/>
      <c r="LEM146" s="343"/>
      <c r="LEN146" s="343"/>
      <c r="LEO146" s="343"/>
      <c r="LEP146" s="343"/>
      <c r="LEQ146" s="343"/>
      <c r="LER146" s="343"/>
      <c r="LES146" s="343"/>
      <c r="LET146" s="343"/>
      <c r="LEU146" s="343"/>
      <c r="LEV146" s="343"/>
      <c r="LEW146" s="343"/>
      <c r="LEX146" s="343"/>
      <c r="LEY146" s="343"/>
      <c r="LEZ146" s="343"/>
      <c r="LFA146" s="343"/>
      <c r="LFB146" s="343"/>
      <c r="LFC146" s="343"/>
      <c r="LFD146" s="343"/>
      <c r="LFE146" s="343"/>
      <c r="LFF146" s="343"/>
      <c r="LFG146" s="343"/>
      <c r="LFH146" s="343"/>
      <c r="LFI146" s="343"/>
      <c r="LFJ146" s="343"/>
      <c r="LFK146" s="343"/>
      <c r="LFL146" s="343"/>
      <c r="LFM146" s="343"/>
      <c r="LFN146" s="343"/>
      <c r="LFO146" s="343"/>
      <c r="LFP146" s="343"/>
      <c r="LFQ146" s="343"/>
      <c r="LFR146" s="343"/>
      <c r="LFS146" s="343"/>
      <c r="LFT146" s="343"/>
      <c r="LFU146" s="343"/>
      <c r="LFV146" s="343"/>
      <c r="LFW146" s="343"/>
      <c r="LFX146" s="343"/>
      <c r="LFY146" s="343"/>
      <c r="LFZ146" s="343"/>
      <c r="LGA146" s="343"/>
      <c r="LGB146" s="343"/>
      <c r="LGC146" s="343"/>
      <c r="LGD146" s="343"/>
      <c r="LGE146" s="343"/>
      <c r="LGF146" s="343"/>
      <c r="LGG146" s="343"/>
      <c r="LGH146" s="343"/>
      <c r="LGI146" s="343"/>
      <c r="LGJ146" s="343"/>
      <c r="LGK146" s="343"/>
      <c r="LGL146" s="343"/>
      <c r="LGM146" s="343"/>
      <c r="LGN146" s="343"/>
      <c r="LGO146" s="343"/>
      <c r="LGP146" s="343"/>
      <c r="LGQ146" s="343"/>
      <c r="LGR146" s="343"/>
      <c r="LGS146" s="343"/>
      <c r="LGT146" s="343"/>
      <c r="LGU146" s="343"/>
      <c r="LGV146" s="343"/>
      <c r="LGW146" s="343"/>
      <c r="LGX146" s="343"/>
      <c r="LGY146" s="343"/>
      <c r="LGZ146" s="343"/>
      <c r="LHA146" s="343"/>
      <c r="LHB146" s="343"/>
      <c r="LHC146" s="343"/>
      <c r="LHD146" s="343"/>
      <c r="LHE146" s="343"/>
      <c r="LHF146" s="343"/>
      <c r="LHG146" s="343"/>
      <c r="LHH146" s="343"/>
      <c r="LHI146" s="343"/>
      <c r="LHJ146" s="343"/>
      <c r="LHK146" s="343"/>
      <c r="LHL146" s="343"/>
      <c r="LHM146" s="343"/>
      <c r="LHN146" s="343"/>
      <c r="LHO146" s="343"/>
      <c r="LHP146" s="343"/>
      <c r="LHQ146" s="343"/>
      <c r="LHR146" s="343"/>
      <c r="LHS146" s="343"/>
      <c r="LHT146" s="343"/>
      <c r="LHU146" s="343"/>
      <c r="LHV146" s="343"/>
      <c r="LHW146" s="343"/>
      <c r="LHX146" s="343"/>
      <c r="LHY146" s="343"/>
      <c r="LHZ146" s="343"/>
      <c r="LIA146" s="343"/>
      <c r="LIB146" s="343"/>
      <c r="LIC146" s="343"/>
      <c r="LID146" s="343"/>
      <c r="LIE146" s="343"/>
      <c r="LIF146" s="343"/>
      <c r="LIG146" s="343"/>
      <c r="LIH146" s="343"/>
      <c r="LII146" s="343"/>
      <c r="LIJ146" s="343"/>
      <c r="LIK146" s="343"/>
      <c r="LIL146" s="343"/>
      <c r="LIM146" s="343"/>
      <c r="LIN146" s="343"/>
      <c r="LIO146" s="343"/>
      <c r="LIP146" s="343"/>
      <c r="LIQ146" s="343"/>
      <c r="LIR146" s="343"/>
      <c r="LIS146" s="343"/>
      <c r="LIT146" s="343"/>
      <c r="LIU146" s="343"/>
      <c r="LIV146" s="343"/>
      <c r="LIW146" s="343"/>
      <c r="LIX146" s="343"/>
      <c r="LIY146" s="343"/>
      <c r="LIZ146" s="343"/>
      <c r="LJA146" s="343"/>
      <c r="LJB146" s="343"/>
      <c r="LJC146" s="343"/>
      <c r="LJD146" s="343"/>
      <c r="LJE146" s="343"/>
      <c r="LJF146" s="343"/>
      <c r="LJG146" s="343"/>
      <c r="LJH146" s="343"/>
      <c r="LJI146" s="343"/>
      <c r="LJJ146" s="343"/>
      <c r="LJK146" s="343"/>
      <c r="LJL146" s="343"/>
      <c r="LJM146" s="343"/>
      <c r="LJN146" s="343"/>
      <c r="LJO146" s="343"/>
      <c r="LJP146" s="343"/>
      <c r="LJQ146" s="343"/>
      <c r="LJR146" s="343"/>
      <c r="LJS146" s="343"/>
      <c r="LJT146" s="343"/>
      <c r="LJU146" s="343"/>
      <c r="LJV146" s="343"/>
      <c r="LJW146" s="343"/>
      <c r="LJX146" s="343"/>
      <c r="LJY146" s="343"/>
      <c r="LJZ146" s="343"/>
      <c r="LKA146" s="343"/>
      <c r="LKB146" s="343"/>
      <c r="LKC146" s="343"/>
      <c r="LKD146" s="343"/>
      <c r="LKE146" s="343"/>
      <c r="LKF146" s="343"/>
      <c r="LKG146" s="343"/>
      <c r="LKH146" s="343"/>
      <c r="LKI146" s="343"/>
      <c r="LKJ146" s="343"/>
      <c r="LKK146" s="343"/>
      <c r="LKL146" s="343"/>
      <c r="LKM146" s="343"/>
      <c r="LKN146" s="343"/>
      <c r="LKO146" s="343"/>
      <c r="LKP146" s="343"/>
      <c r="LKQ146" s="343"/>
      <c r="LKR146" s="343"/>
      <c r="LKS146" s="343"/>
      <c r="LKT146" s="343"/>
      <c r="LKU146" s="343"/>
      <c r="LKV146" s="343"/>
      <c r="LKW146" s="343"/>
      <c r="LKX146" s="343"/>
      <c r="LKY146" s="343"/>
      <c r="LKZ146" s="343"/>
      <c r="LLA146" s="343"/>
      <c r="LLB146" s="343"/>
      <c r="LLC146" s="343"/>
      <c r="LLD146" s="343"/>
      <c r="LLE146" s="343"/>
      <c r="LLF146" s="343"/>
      <c r="LLG146" s="343"/>
      <c r="LLH146" s="343"/>
      <c r="LLI146" s="343"/>
      <c r="LLJ146" s="343"/>
      <c r="LLK146" s="343"/>
      <c r="LLL146" s="343"/>
      <c r="LLM146" s="343"/>
      <c r="LLN146" s="343"/>
      <c r="LLO146" s="343"/>
      <c r="LLP146" s="343"/>
      <c r="LLQ146" s="343"/>
      <c r="LLR146" s="343"/>
      <c r="LLS146" s="343"/>
      <c r="LLT146" s="343"/>
      <c r="LLU146" s="343"/>
      <c r="LLV146" s="343"/>
      <c r="LLW146" s="343"/>
      <c r="LLX146" s="343"/>
      <c r="LLY146" s="343"/>
      <c r="LLZ146" s="343"/>
      <c r="LMA146" s="343"/>
      <c r="LMB146" s="343"/>
      <c r="LMC146" s="343"/>
      <c r="LMD146" s="343"/>
      <c r="LME146" s="343"/>
      <c r="LMF146" s="343"/>
      <c r="LMG146" s="343"/>
      <c r="LMH146" s="343"/>
      <c r="LMI146" s="343"/>
      <c r="LMJ146" s="343"/>
      <c r="LMK146" s="343"/>
      <c r="LML146" s="343"/>
      <c r="LMM146" s="343"/>
      <c r="LMN146" s="343"/>
      <c r="LMO146" s="343"/>
      <c r="LMP146" s="343"/>
      <c r="LMQ146" s="343"/>
      <c r="LMR146" s="343"/>
      <c r="LMS146" s="343"/>
      <c r="LMT146" s="343"/>
      <c r="LMU146" s="343"/>
      <c r="LMV146" s="343"/>
      <c r="LMW146" s="343"/>
      <c r="LMX146" s="343"/>
      <c r="LMY146" s="343"/>
      <c r="LMZ146" s="343"/>
      <c r="LNA146" s="343"/>
      <c r="LNB146" s="343"/>
      <c r="LNC146" s="343"/>
      <c r="LND146" s="343"/>
      <c r="LNE146" s="343"/>
      <c r="LNF146" s="343"/>
      <c r="LNG146" s="343"/>
      <c r="LNH146" s="343"/>
      <c r="LNI146" s="343"/>
      <c r="LNJ146" s="343"/>
      <c r="LNK146" s="343"/>
      <c r="LNL146" s="343"/>
      <c r="LNM146" s="343"/>
      <c r="LNN146" s="343"/>
      <c r="LNO146" s="343"/>
      <c r="LNP146" s="343"/>
      <c r="LNQ146" s="343"/>
      <c r="LNR146" s="343"/>
      <c r="LNS146" s="343"/>
      <c r="LNT146" s="343"/>
      <c r="LNU146" s="343"/>
      <c r="LNV146" s="343"/>
      <c r="LNW146" s="343"/>
      <c r="LNX146" s="343"/>
      <c r="LNY146" s="343"/>
      <c r="LNZ146" s="343"/>
      <c r="LOA146" s="343"/>
      <c r="LOB146" s="343"/>
      <c r="LOC146" s="343"/>
      <c r="LOD146" s="343"/>
      <c r="LOE146" s="343"/>
      <c r="LOF146" s="343"/>
      <c r="LOG146" s="343"/>
      <c r="LOH146" s="343"/>
      <c r="LOI146" s="343"/>
      <c r="LOJ146" s="343"/>
      <c r="LOK146" s="343"/>
      <c r="LOL146" s="343"/>
      <c r="LOM146" s="343"/>
      <c r="LON146" s="343"/>
      <c r="LOO146" s="343"/>
      <c r="LOP146" s="343"/>
      <c r="LOQ146" s="343"/>
      <c r="LOR146" s="343"/>
      <c r="LOS146" s="343"/>
      <c r="LOT146" s="343"/>
      <c r="LOU146" s="343"/>
      <c r="LOV146" s="343"/>
      <c r="LOW146" s="343"/>
      <c r="LOX146" s="343"/>
      <c r="LOY146" s="343"/>
      <c r="LOZ146" s="343"/>
      <c r="LPA146" s="343"/>
      <c r="LPB146" s="343"/>
      <c r="LPC146" s="343"/>
      <c r="LPD146" s="343"/>
      <c r="LPE146" s="343"/>
      <c r="LPF146" s="343"/>
      <c r="LPG146" s="343"/>
      <c r="LPH146" s="343"/>
      <c r="LPI146" s="343"/>
      <c r="LPJ146" s="343"/>
      <c r="LPK146" s="343"/>
      <c r="LPL146" s="343"/>
      <c r="LPM146" s="343"/>
      <c r="LPN146" s="343"/>
      <c r="LPO146" s="343"/>
      <c r="LPP146" s="343"/>
      <c r="LPQ146" s="343"/>
      <c r="LPR146" s="343"/>
      <c r="LPS146" s="343"/>
      <c r="LPT146" s="343"/>
      <c r="LPU146" s="343"/>
      <c r="LPV146" s="343"/>
      <c r="LPW146" s="343"/>
      <c r="LPX146" s="343"/>
      <c r="LPY146" s="343"/>
      <c r="LPZ146" s="343"/>
      <c r="LQA146" s="343"/>
      <c r="LQB146" s="343"/>
      <c r="LQC146" s="343"/>
      <c r="LQD146" s="343"/>
      <c r="LQE146" s="343"/>
      <c r="LQF146" s="343"/>
      <c r="LQG146" s="343"/>
      <c r="LQH146" s="343"/>
      <c r="LQI146" s="343"/>
      <c r="LQJ146" s="343"/>
      <c r="LQK146" s="343"/>
      <c r="LQL146" s="343"/>
      <c r="LQM146" s="343"/>
      <c r="LQN146" s="343"/>
      <c r="LQO146" s="343"/>
      <c r="LQP146" s="343"/>
      <c r="LQQ146" s="343"/>
      <c r="LQR146" s="343"/>
      <c r="LQS146" s="343"/>
      <c r="LQT146" s="343"/>
      <c r="LQU146" s="343"/>
      <c r="LQV146" s="343"/>
      <c r="LQW146" s="343"/>
      <c r="LQX146" s="343"/>
      <c r="LQY146" s="343"/>
      <c r="LQZ146" s="343"/>
      <c r="LRA146" s="343"/>
      <c r="LRB146" s="343"/>
      <c r="LRC146" s="343"/>
      <c r="LRD146" s="343"/>
      <c r="LRE146" s="343"/>
      <c r="LRF146" s="343"/>
      <c r="LRG146" s="343"/>
      <c r="LRH146" s="343"/>
      <c r="LRI146" s="343"/>
      <c r="LRJ146" s="343"/>
      <c r="LRK146" s="343"/>
      <c r="LRL146" s="343"/>
      <c r="LRM146" s="343"/>
      <c r="LRN146" s="343"/>
      <c r="LRO146" s="343"/>
      <c r="LRP146" s="343"/>
      <c r="LRQ146" s="343"/>
      <c r="LRR146" s="343"/>
      <c r="LRS146" s="343"/>
      <c r="LRT146" s="343"/>
      <c r="LRU146" s="343"/>
      <c r="LRV146" s="343"/>
      <c r="LRW146" s="343"/>
      <c r="LRX146" s="343"/>
      <c r="LRY146" s="343"/>
      <c r="LRZ146" s="343"/>
      <c r="LSA146" s="343"/>
      <c r="LSB146" s="343"/>
      <c r="LSC146" s="343"/>
      <c r="LSD146" s="343"/>
      <c r="LSE146" s="343"/>
      <c r="LSF146" s="343"/>
      <c r="LSG146" s="343"/>
      <c r="LSH146" s="343"/>
      <c r="LSI146" s="343"/>
      <c r="LSJ146" s="343"/>
      <c r="LSK146" s="343"/>
      <c r="LSL146" s="343"/>
      <c r="LSM146" s="343"/>
      <c r="LSN146" s="343"/>
      <c r="LSO146" s="343"/>
      <c r="LSP146" s="343"/>
      <c r="LSQ146" s="343"/>
      <c r="LSR146" s="343"/>
      <c r="LSS146" s="343"/>
      <c r="LST146" s="343"/>
      <c r="LSU146" s="343"/>
      <c r="LSV146" s="343"/>
      <c r="LSW146" s="343"/>
      <c r="LSX146" s="343"/>
      <c r="LSY146" s="343"/>
      <c r="LSZ146" s="343"/>
      <c r="LTA146" s="343"/>
      <c r="LTB146" s="343"/>
      <c r="LTC146" s="343"/>
      <c r="LTD146" s="343"/>
      <c r="LTE146" s="343"/>
      <c r="LTF146" s="343"/>
      <c r="LTG146" s="343"/>
      <c r="LTH146" s="343"/>
      <c r="LTI146" s="343"/>
      <c r="LTJ146" s="343"/>
      <c r="LTK146" s="343"/>
      <c r="LTL146" s="343"/>
      <c r="LTM146" s="343"/>
      <c r="LTN146" s="343"/>
      <c r="LTO146" s="343"/>
      <c r="LTP146" s="343"/>
      <c r="LTQ146" s="343"/>
      <c r="LTR146" s="343"/>
      <c r="LTS146" s="343"/>
      <c r="LTT146" s="343"/>
      <c r="LTU146" s="343"/>
      <c r="LTV146" s="343"/>
      <c r="LTW146" s="343"/>
      <c r="LTX146" s="343"/>
      <c r="LTY146" s="343"/>
      <c r="LTZ146" s="343"/>
      <c r="LUA146" s="343"/>
      <c r="LUB146" s="343"/>
      <c r="LUC146" s="343"/>
      <c r="LUD146" s="343"/>
      <c r="LUE146" s="343"/>
      <c r="LUF146" s="343"/>
      <c r="LUG146" s="343"/>
      <c r="LUH146" s="343"/>
      <c r="LUI146" s="343"/>
      <c r="LUJ146" s="343"/>
      <c r="LUK146" s="343"/>
      <c r="LUL146" s="343"/>
      <c r="LUM146" s="343"/>
      <c r="LUN146" s="343"/>
      <c r="LUO146" s="343"/>
      <c r="LUP146" s="343"/>
      <c r="LUQ146" s="343"/>
      <c r="LUR146" s="343"/>
      <c r="LUS146" s="343"/>
      <c r="LUT146" s="343"/>
      <c r="LUU146" s="343"/>
      <c r="LUV146" s="343"/>
      <c r="LUW146" s="343"/>
      <c r="LUX146" s="343"/>
      <c r="LUY146" s="343"/>
      <c r="LUZ146" s="343"/>
      <c r="LVA146" s="343"/>
      <c r="LVB146" s="343"/>
      <c r="LVC146" s="343"/>
      <c r="LVD146" s="343"/>
      <c r="LVE146" s="343"/>
      <c r="LVF146" s="343"/>
      <c r="LVG146" s="343"/>
      <c r="LVH146" s="343"/>
      <c r="LVI146" s="343"/>
      <c r="LVJ146" s="343"/>
      <c r="LVK146" s="343"/>
      <c r="LVL146" s="343"/>
      <c r="LVM146" s="343"/>
      <c r="LVN146" s="343"/>
      <c r="LVO146" s="343"/>
      <c r="LVP146" s="343"/>
      <c r="LVQ146" s="343"/>
      <c r="LVR146" s="343"/>
      <c r="LVS146" s="343"/>
      <c r="LVT146" s="343"/>
      <c r="LVU146" s="343"/>
      <c r="LVV146" s="343"/>
      <c r="LVW146" s="343"/>
      <c r="LVX146" s="343"/>
      <c r="LVY146" s="343"/>
      <c r="LVZ146" s="343"/>
      <c r="LWA146" s="343"/>
      <c r="LWB146" s="343"/>
      <c r="LWC146" s="343"/>
      <c r="LWD146" s="343"/>
      <c r="LWE146" s="343"/>
      <c r="LWF146" s="343"/>
      <c r="LWG146" s="343"/>
      <c r="LWH146" s="343"/>
      <c r="LWI146" s="343"/>
      <c r="LWJ146" s="343"/>
      <c r="LWK146" s="343"/>
      <c r="LWL146" s="343"/>
      <c r="LWM146" s="343"/>
      <c r="LWN146" s="343"/>
      <c r="LWO146" s="343"/>
      <c r="LWP146" s="343"/>
      <c r="LWQ146" s="343"/>
      <c r="LWR146" s="343"/>
      <c r="LWS146" s="343"/>
      <c r="LWT146" s="343"/>
      <c r="LWU146" s="343"/>
      <c r="LWV146" s="343"/>
      <c r="LWW146" s="343"/>
      <c r="LWX146" s="343"/>
      <c r="LWY146" s="343"/>
      <c r="LWZ146" s="343"/>
      <c r="LXA146" s="343"/>
      <c r="LXB146" s="343"/>
      <c r="LXC146" s="343"/>
      <c r="LXD146" s="343"/>
      <c r="LXE146" s="343"/>
      <c r="LXF146" s="343"/>
      <c r="LXG146" s="343"/>
      <c r="LXH146" s="343"/>
      <c r="LXI146" s="343"/>
      <c r="LXJ146" s="343"/>
      <c r="LXK146" s="343"/>
      <c r="LXL146" s="343"/>
      <c r="LXM146" s="343"/>
      <c r="LXN146" s="343"/>
      <c r="LXO146" s="343"/>
      <c r="LXP146" s="343"/>
      <c r="LXQ146" s="343"/>
      <c r="LXR146" s="343"/>
      <c r="LXS146" s="343"/>
      <c r="LXT146" s="343"/>
      <c r="LXU146" s="343"/>
      <c r="LXV146" s="343"/>
      <c r="LXW146" s="343"/>
      <c r="LXX146" s="343"/>
      <c r="LXY146" s="343"/>
      <c r="LXZ146" s="343"/>
      <c r="LYA146" s="343"/>
      <c r="LYB146" s="343"/>
      <c r="LYC146" s="343"/>
      <c r="LYD146" s="343"/>
      <c r="LYE146" s="343"/>
      <c r="LYF146" s="343"/>
      <c r="LYG146" s="343"/>
      <c r="LYH146" s="343"/>
      <c r="LYI146" s="343"/>
      <c r="LYJ146" s="343"/>
      <c r="LYK146" s="343"/>
      <c r="LYL146" s="343"/>
      <c r="LYM146" s="343"/>
      <c r="LYN146" s="343"/>
      <c r="LYO146" s="343"/>
      <c r="LYP146" s="343"/>
      <c r="LYQ146" s="343"/>
      <c r="LYR146" s="343"/>
      <c r="LYS146" s="343"/>
      <c r="LYT146" s="343"/>
      <c r="LYU146" s="343"/>
      <c r="LYV146" s="343"/>
      <c r="LYW146" s="343"/>
      <c r="LYX146" s="343"/>
      <c r="LYY146" s="343"/>
      <c r="LYZ146" s="343"/>
      <c r="LZA146" s="343"/>
      <c r="LZB146" s="343"/>
      <c r="LZC146" s="343"/>
      <c r="LZD146" s="343"/>
      <c r="LZE146" s="343"/>
      <c r="LZF146" s="343"/>
      <c r="LZG146" s="343"/>
      <c r="LZH146" s="343"/>
      <c r="LZI146" s="343"/>
      <c r="LZJ146" s="343"/>
      <c r="LZK146" s="343"/>
      <c r="LZL146" s="343"/>
      <c r="LZM146" s="343"/>
      <c r="LZN146" s="343"/>
      <c r="LZO146" s="343"/>
      <c r="LZP146" s="343"/>
      <c r="LZQ146" s="343"/>
      <c r="LZR146" s="343"/>
      <c r="LZS146" s="343"/>
      <c r="LZT146" s="343"/>
      <c r="LZU146" s="343"/>
      <c r="LZV146" s="343"/>
      <c r="LZW146" s="343"/>
      <c r="LZX146" s="343"/>
      <c r="LZY146" s="343"/>
      <c r="LZZ146" s="343"/>
      <c r="MAA146" s="343"/>
      <c r="MAB146" s="343"/>
      <c r="MAC146" s="343"/>
      <c r="MAD146" s="343"/>
      <c r="MAE146" s="343"/>
      <c r="MAF146" s="343"/>
      <c r="MAG146" s="343"/>
      <c r="MAH146" s="343"/>
      <c r="MAI146" s="343"/>
      <c r="MAJ146" s="343"/>
      <c r="MAK146" s="343"/>
      <c r="MAL146" s="343"/>
      <c r="MAM146" s="343"/>
      <c r="MAN146" s="343"/>
      <c r="MAO146" s="343"/>
      <c r="MAP146" s="343"/>
      <c r="MAQ146" s="343"/>
      <c r="MAR146" s="343"/>
      <c r="MAS146" s="343"/>
      <c r="MAT146" s="343"/>
      <c r="MAU146" s="343"/>
      <c r="MAV146" s="343"/>
      <c r="MAW146" s="343"/>
      <c r="MAX146" s="343"/>
      <c r="MAY146" s="343"/>
      <c r="MAZ146" s="343"/>
      <c r="MBA146" s="343"/>
      <c r="MBB146" s="343"/>
      <c r="MBC146" s="343"/>
      <c r="MBD146" s="343"/>
      <c r="MBE146" s="343"/>
      <c r="MBF146" s="343"/>
      <c r="MBG146" s="343"/>
      <c r="MBH146" s="343"/>
      <c r="MBI146" s="343"/>
      <c r="MBJ146" s="343"/>
      <c r="MBK146" s="343"/>
      <c r="MBL146" s="343"/>
      <c r="MBM146" s="343"/>
      <c r="MBN146" s="343"/>
      <c r="MBO146" s="343"/>
      <c r="MBP146" s="343"/>
      <c r="MBQ146" s="343"/>
      <c r="MBR146" s="343"/>
      <c r="MBS146" s="343"/>
      <c r="MBT146" s="343"/>
      <c r="MBU146" s="343"/>
      <c r="MBV146" s="343"/>
      <c r="MBW146" s="343"/>
      <c r="MBX146" s="343"/>
      <c r="MBY146" s="343"/>
      <c r="MBZ146" s="343"/>
      <c r="MCA146" s="343"/>
      <c r="MCB146" s="343"/>
      <c r="MCC146" s="343"/>
      <c r="MCD146" s="343"/>
      <c r="MCE146" s="343"/>
      <c r="MCF146" s="343"/>
      <c r="MCG146" s="343"/>
      <c r="MCH146" s="343"/>
      <c r="MCI146" s="343"/>
      <c r="MCJ146" s="343"/>
      <c r="MCK146" s="343"/>
      <c r="MCL146" s="343"/>
      <c r="MCM146" s="343"/>
      <c r="MCN146" s="343"/>
      <c r="MCO146" s="343"/>
      <c r="MCP146" s="343"/>
      <c r="MCQ146" s="343"/>
      <c r="MCR146" s="343"/>
      <c r="MCS146" s="343"/>
      <c r="MCT146" s="343"/>
      <c r="MCU146" s="343"/>
      <c r="MCV146" s="343"/>
      <c r="MCW146" s="343"/>
      <c r="MCX146" s="343"/>
      <c r="MCY146" s="343"/>
      <c r="MCZ146" s="343"/>
      <c r="MDA146" s="343"/>
      <c r="MDB146" s="343"/>
      <c r="MDC146" s="343"/>
      <c r="MDD146" s="343"/>
      <c r="MDE146" s="343"/>
      <c r="MDF146" s="343"/>
      <c r="MDG146" s="343"/>
      <c r="MDH146" s="343"/>
      <c r="MDI146" s="343"/>
      <c r="MDJ146" s="343"/>
      <c r="MDK146" s="343"/>
      <c r="MDL146" s="343"/>
      <c r="MDM146" s="343"/>
      <c r="MDN146" s="343"/>
      <c r="MDO146" s="343"/>
      <c r="MDP146" s="343"/>
      <c r="MDQ146" s="343"/>
      <c r="MDR146" s="343"/>
      <c r="MDS146" s="343"/>
      <c r="MDT146" s="343"/>
      <c r="MDU146" s="343"/>
      <c r="MDV146" s="343"/>
      <c r="MDW146" s="343"/>
      <c r="MDX146" s="343"/>
      <c r="MDY146" s="343"/>
      <c r="MDZ146" s="343"/>
      <c r="MEA146" s="343"/>
      <c r="MEB146" s="343"/>
      <c r="MEC146" s="343"/>
      <c r="MED146" s="343"/>
      <c r="MEE146" s="343"/>
      <c r="MEF146" s="343"/>
      <c r="MEG146" s="343"/>
      <c r="MEH146" s="343"/>
      <c r="MEI146" s="343"/>
      <c r="MEJ146" s="343"/>
      <c r="MEK146" s="343"/>
      <c r="MEL146" s="343"/>
      <c r="MEM146" s="343"/>
      <c r="MEN146" s="343"/>
      <c r="MEO146" s="343"/>
      <c r="MEP146" s="343"/>
      <c r="MEQ146" s="343"/>
      <c r="MER146" s="343"/>
      <c r="MES146" s="343"/>
      <c r="MET146" s="343"/>
      <c r="MEU146" s="343"/>
      <c r="MEV146" s="343"/>
      <c r="MEW146" s="343"/>
      <c r="MEX146" s="343"/>
      <c r="MEY146" s="343"/>
      <c r="MEZ146" s="343"/>
      <c r="MFA146" s="343"/>
      <c r="MFB146" s="343"/>
      <c r="MFC146" s="343"/>
      <c r="MFD146" s="343"/>
      <c r="MFE146" s="343"/>
      <c r="MFF146" s="343"/>
      <c r="MFG146" s="343"/>
      <c r="MFH146" s="343"/>
      <c r="MFI146" s="343"/>
      <c r="MFJ146" s="343"/>
      <c r="MFK146" s="343"/>
      <c r="MFL146" s="343"/>
      <c r="MFM146" s="343"/>
      <c r="MFN146" s="343"/>
      <c r="MFO146" s="343"/>
      <c r="MFP146" s="343"/>
      <c r="MFQ146" s="343"/>
      <c r="MFR146" s="343"/>
      <c r="MFS146" s="343"/>
      <c r="MFT146" s="343"/>
      <c r="MFU146" s="343"/>
      <c r="MFV146" s="343"/>
      <c r="MFW146" s="343"/>
      <c r="MFX146" s="343"/>
      <c r="MFY146" s="343"/>
      <c r="MFZ146" s="343"/>
      <c r="MGA146" s="343"/>
      <c r="MGB146" s="343"/>
      <c r="MGC146" s="343"/>
      <c r="MGD146" s="343"/>
      <c r="MGE146" s="343"/>
      <c r="MGF146" s="343"/>
      <c r="MGG146" s="343"/>
      <c r="MGH146" s="343"/>
      <c r="MGI146" s="343"/>
      <c r="MGJ146" s="343"/>
      <c r="MGK146" s="343"/>
      <c r="MGL146" s="343"/>
      <c r="MGM146" s="343"/>
      <c r="MGN146" s="343"/>
      <c r="MGO146" s="343"/>
      <c r="MGP146" s="343"/>
      <c r="MGQ146" s="343"/>
      <c r="MGR146" s="343"/>
      <c r="MGS146" s="343"/>
      <c r="MGT146" s="343"/>
      <c r="MGU146" s="343"/>
      <c r="MGV146" s="343"/>
      <c r="MGW146" s="343"/>
      <c r="MGX146" s="343"/>
      <c r="MGY146" s="343"/>
      <c r="MGZ146" s="343"/>
      <c r="MHA146" s="343"/>
      <c r="MHB146" s="343"/>
      <c r="MHC146" s="343"/>
      <c r="MHD146" s="343"/>
      <c r="MHE146" s="343"/>
      <c r="MHF146" s="343"/>
      <c r="MHG146" s="343"/>
      <c r="MHH146" s="343"/>
      <c r="MHI146" s="343"/>
      <c r="MHJ146" s="343"/>
      <c r="MHK146" s="343"/>
      <c r="MHL146" s="343"/>
      <c r="MHM146" s="343"/>
      <c r="MHN146" s="343"/>
      <c r="MHO146" s="343"/>
      <c r="MHP146" s="343"/>
      <c r="MHQ146" s="343"/>
      <c r="MHR146" s="343"/>
      <c r="MHS146" s="343"/>
      <c r="MHT146" s="343"/>
      <c r="MHU146" s="343"/>
      <c r="MHV146" s="343"/>
      <c r="MHW146" s="343"/>
      <c r="MHX146" s="343"/>
      <c r="MHY146" s="343"/>
      <c r="MHZ146" s="343"/>
      <c r="MIA146" s="343"/>
      <c r="MIB146" s="343"/>
      <c r="MIC146" s="343"/>
      <c r="MID146" s="343"/>
      <c r="MIE146" s="343"/>
      <c r="MIF146" s="343"/>
      <c r="MIG146" s="343"/>
      <c r="MIH146" s="343"/>
      <c r="MII146" s="343"/>
      <c r="MIJ146" s="343"/>
      <c r="MIK146" s="343"/>
      <c r="MIL146" s="343"/>
      <c r="MIM146" s="343"/>
      <c r="MIN146" s="343"/>
      <c r="MIO146" s="343"/>
      <c r="MIP146" s="343"/>
      <c r="MIQ146" s="343"/>
      <c r="MIR146" s="343"/>
      <c r="MIS146" s="343"/>
      <c r="MIT146" s="343"/>
      <c r="MIU146" s="343"/>
      <c r="MIV146" s="343"/>
      <c r="MIW146" s="343"/>
      <c r="MIX146" s="343"/>
      <c r="MIY146" s="343"/>
      <c r="MIZ146" s="343"/>
      <c r="MJA146" s="343"/>
      <c r="MJB146" s="343"/>
      <c r="MJC146" s="343"/>
      <c r="MJD146" s="343"/>
      <c r="MJE146" s="343"/>
      <c r="MJF146" s="343"/>
      <c r="MJG146" s="343"/>
      <c r="MJH146" s="343"/>
      <c r="MJI146" s="343"/>
      <c r="MJJ146" s="343"/>
      <c r="MJK146" s="343"/>
      <c r="MJL146" s="343"/>
      <c r="MJM146" s="343"/>
      <c r="MJN146" s="343"/>
      <c r="MJO146" s="343"/>
      <c r="MJP146" s="343"/>
      <c r="MJQ146" s="343"/>
      <c r="MJR146" s="343"/>
      <c r="MJS146" s="343"/>
      <c r="MJT146" s="343"/>
      <c r="MJU146" s="343"/>
      <c r="MJV146" s="343"/>
      <c r="MJW146" s="343"/>
      <c r="MJX146" s="343"/>
      <c r="MJY146" s="343"/>
      <c r="MJZ146" s="343"/>
      <c r="MKA146" s="343"/>
      <c r="MKB146" s="343"/>
      <c r="MKC146" s="343"/>
      <c r="MKD146" s="343"/>
      <c r="MKE146" s="343"/>
      <c r="MKF146" s="343"/>
      <c r="MKG146" s="343"/>
      <c r="MKH146" s="343"/>
      <c r="MKI146" s="343"/>
      <c r="MKJ146" s="343"/>
      <c r="MKK146" s="343"/>
      <c r="MKL146" s="343"/>
      <c r="MKM146" s="343"/>
      <c r="MKN146" s="343"/>
      <c r="MKO146" s="343"/>
      <c r="MKP146" s="343"/>
      <c r="MKQ146" s="343"/>
      <c r="MKR146" s="343"/>
      <c r="MKS146" s="343"/>
      <c r="MKT146" s="343"/>
      <c r="MKU146" s="343"/>
      <c r="MKV146" s="343"/>
      <c r="MKW146" s="343"/>
      <c r="MKX146" s="343"/>
      <c r="MKY146" s="343"/>
      <c r="MKZ146" s="343"/>
      <c r="MLA146" s="343"/>
      <c r="MLB146" s="343"/>
      <c r="MLC146" s="343"/>
      <c r="MLD146" s="343"/>
      <c r="MLE146" s="343"/>
      <c r="MLF146" s="343"/>
      <c r="MLG146" s="343"/>
      <c r="MLH146" s="343"/>
      <c r="MLI146" s="343"/>
      <c r="MLJ146" s="343"/>
      <c r="MLK146" s="343"/>
      <c r="MLL146" s="343"/>
      <c r="MLM146" s="343"/>
      <c r="MLN146" s="343"/>
      <c r="MLO146" s="343"/>
      <c r="MLP146" s="343"/>
      <c r="MLQ146" s="343"/>
      <c r="MLR146" s="343"/>
      <c r="MLS146" s="343"/>
      <c r="MLT146" s="343"/>
      <c r="MLU146" s="343"/>
      <c r="MLV146" s="343"/>
      <c r="MLW146" s="343"/>
      <c r="MLX146" s="343"/>
      <c r="MLY146" s="343"/>
      <c r="MLZ146" s="343"/>
      <c r="MMA146" s="343"/>
      <c r="MMB146" s="343"/>
      <c r="MMC146" s="343"/>
      <c r="MMD146" s="343"/>
      <c r="MME146" s="343"/>
      <c r="MMF146" s="343"/>
      <c r="MMG146" s="343"/>
      <c r="MMH146" s="343"/>
      <c r="MMI146" s="343"/>
      <c r="MMJ146" s="343"/>
      <c r="MMK146" s="343"/>
      <c r="MML146" s="343"/>
      <c r="MMM146" s="343"/>
      <c r="MMN146" s="343"/>
      <c r="MMO146" s="343"/>
      <c r="MMP146" s="343"/>
      <c r="MMQ146" s="343"/>
      <c r="MMR146" s="343"/>
      <c r="MMS146" s="343"/>
      <c r="MMT146" s="343"/>
      <c r="MMU146" s="343"/>
      <c r="MMV146" s="343"/>
      <c r="MMW146" s="343"/>
      <c r="MMX146" s="343"/>
      <c r="MMY146" s="343"/>
      <c r="MMZ146" s="343"/>
      <c r="MNA146" s="343"/>
      <c r="MNB146" s="343"/>
      <c r="MNC146" s="343"/>
      <c r="MND146" s="343"/>
      <c r="MNE146" s="343"/>
      <c r="MNF146" s="343"/>
      <c r="MNG146" s="343"/>
      <c r="MNH146" s="343"/>
      <c r="MNI146" s="343"/>
      <c r="MNJ146" s="343"/>
      <c r="MNK146" s="343"/>
      <c r="MNL146" s="343"/>
      <c r="MNM146" s="343"/>
      <c r="MNN146" s="343"/>
      <c r="MNO146" s="343"/>
      <c r="MNP146" s="343"/>
      <c r="MNQ146" s="343"/>
      <c r="MNR146" s="343"/>
      <c r="MNS146" s="343"/>
      <c r="MNT146" s="343"/>
      <c r="MNU146" s="343"/>
      <c r="MNV146" s="343"/>
      <c r="MNW146" s="343"/>
      <c r="MNX146" s="343"/>
      <c r="MNY146" s="343"/>
      <c r="MNZ146" s="343"/>
      <c r="MOA146" s="343"/>
      <c r="MOB146" s="343"/>
      <c r="MOC146" s="343"/>
      <c r="MOD146" s="343"/>
      <c r="MOE146" s="343"/>
      <c r="MOF146" s="343"/>
      <c r="MOG146" s="343"/>
      <c r="MOH146" s="343"/>
      <c r="MOI146" s="343"/>
      <c r="MOJ146" s="343"/>
      <c r="MOK146" s="343"/>
      <c r="MOL146" s="343"/>
      <c r="MOM146" s="343"/>
      <c r="MON146" s="343"/>
      <c r="MOO146" s="343"/>
      <c r="MOP146" s="343"/>
      <c r="MOQ146" s="343"/>
      <c r="MOR146" s="343"/>
      <c r="MOS146" s="343"/>
      <c r="MOT146" s="343"/>
      <c r="MOU146" s="343"/>
      <c r="MOV146" s="343"/>
      <c r="MOW146" s="343"/>
      <c r="MOX146" s="343"/>
      <c r="MOY146" s="343"/>
      <c r="MOZ146" s="343"/>
      <c r="MPA146" s="343"/>
      <c r="MPB146" s="343"/>
      <c r="MPC146" s="343"/>
      <c r="MPD146" s="343"/>
      <c r="MPE146" s="343"/>
      <c r="MPF146" s="343"/>
      <c r="MPG146" s="343"/>
      <c r="MPH146" s="343"/>
      <c r="MPI146" s="343"/>
      <c r="MPJ146" s="343"/>
      <c r="MPK146" s="343"/>
      <c r="MPL146" s="343"/>
      <c r="MPM146" s="343"/>
      <c r="MPN146" s="343"/>
      <c r="MPO146" s="343"/>
      <c r="MPP146" s="343"/>
      <c r="MPQ146" s="343"/>
      <c r="MPR146" s="343"/>
      <c r="MPS146" s="343"/>
      <c r="MPT146" s="343"/>
      <c r="MPU146" s="343"/>
      <c r="MPV146" s="343"/>
      <c r="MPW146" s="343"/>
      <c r="MPX146" s="343"/>
      <c r="MPY146" s="343"/>
      <c r="MPZ146" s="343"/>
      <c r="MQA146" s="343"/>
      <c r="MQB146" s="343"/>
      <c r="MQC146" s="343"/>
      <c r="MQD146" s="343"/>
      <c r="MQE146" s="343"/>
      <c r="MQF146" s="343"/>
      <c r="MQG146" s="343"/>
      <c r="MQH146" s="343"/>
      <c r="MQI146" s="343"/>
      <c r="MQJ146" s="343"/>
      <c r="MQK146" s="343"/>
      <c r="MQL146" s="343"/>
      <c r="MQM146" s="343"/>
      <c r="MQN146" s="343"/>
      <c r="MQO146" s="343"/>
      <c r="MQP146" s="343"/>
      <c r="MQQ146" s="343"/>
      <c r="MQR146" s="343"/>
      <c r="MQS146" s="343"/>
      <c r="MQT146" s="343"/>
      <c r="MQU146" s="343"/>
      <c r="MQV146" s="343"/>
      <c r="MQW146" s="343"/>
      <c r="MQX146" s="343"/>
      <c r="MQY146" s="343"/>
      <c r="MQZ146" s="343"/>
      <c r="MRA146" s="343"/>
      <c r="MRB146" s="343"/>
      <c r="MRC146" s="343"/>
      <c r="MRD146" s="343"/>
      <c r="MRE146" s="343"/>
      <c r="MRF146" s="343"/>
      <c r="MRG146" s="343"/>
      <c r="MRH146" s="343"/>
      <c r="MRI146" s="343"/>
      <c r="MRJ146" s="343"/>
      <c r="MRK146" s="343"/>
      <c r="MRL146" s="343"/>
      <c r="MRM146" s="343"/>
      <c r="MRN146" s="343"/>
      <c r="MRO146" s="343"/>
      <c r="MRP146" s="343"/>
      <c r="MRQ146" s="343"/>
      <c r="MRR146" s="343"/>
      <c r="MRS146" s="343"/>
      <c r="MRT146" s="343"/>
      <c r="MRU146" s="343"/>
      <c r="MRV146" s="343"/>
      <c r="MRW146" s="343"/>
      <c r="MRX146" s="343"/>
      <c r="MRY146" s="343"/>
      <c r="MRZ146" s="343"/>
      <c r="MSA146" s="343"/>
      <c r="MSB146" s="343"/>
      <c r="MSC146" s="343"/>
      <c r="MSD146" s="343"/>
      <c r="MSE146" s="343"/>
      <c r="MSF146" s="343"/>
      <c r="MSG146" s="343"/>
      <c r="MSH146" s="343"/>
      <c r="MSI146" s="343"/>
      <c r="MSJ146" s="343"/>
      <c r="MSK146" s="343"/>
      <c r="MSL146" s="343"/>
      <c r="MSM146" s="343"/>
      <c r="MSN146" s="343"/>
      <c r="MSO146" s="343"/>
      <c r="MSP146" s="343"/>
      <c r="MSQ146" s="343"/>
      <c r="MSR146" s="343"/>
      <c r="MSS146" s="343"/>
      <c r="MST146" s="343"/>
      <c r="MSU146" s="343"/>
      <c r="MSV146" s="343"/>
      <c r="MSW146" s="343"/>
      <c r="MSX146" s="343"/>
      <c r="MSY146" s="343"/>
      <c r="MSZ146" s="343"/>
      <c r="MTA146" s="343"/>
      <c r="MTB146" s="343"/>
      <c r="MTC146" s="343"/>
      <c r="MTD146" s="343"/>
      <c r="MTE146" s="343"/>
      <c r="MTF146" s="343"/>
      <c r="MTG146" s="343"/>
      <c r="MTH146" s="343"/>
      <c r="MTI146" s="343"/>
      <c r="MTJ146" s="343"/>
      <c r="MTK146" s="343"/>
      <c r="MTL146" s="343"/>
      <c r="MTM146" s="343"/>
      <c r="MTN146" s="343"/>
      <c r="MTO146" s="343"/>
      <c r="MTP146" s="343"/>
      <c r="MTQ146" s="343"/>
      <c r="MTR146" s="343"/>
      <c r="MTS146" s="343"/>
      <c r="MTT146" s="343"/>
      <c r="MTU146" s="343"/>
      <c r="MTV146" s="343"/>
      <c r="MTW146" s="343"/>
      <c r="MTX146" s="343"/>
      <c r="MTY146" s="343"/>
      <c r="MTZ146" s="343"/>
      <c r="MUA146" s="343"/>
      <c r="MUB146" s="343"/>
      <c r="MUC146" s="343"/>
      <c r="MUD146" s="343"/>
      <c r="MUE146" s="343"/>
      <c r="MUF146" s="343"/>
      <c r="MUG146" s="343"/>
      <c r="MUH146" s="343"/>
      <c r="MUI146" s="343"/>
      <c r="MUJ146" s="343"/>
      <c r="MUK146" s="343"/>
      <c r="MUL146" s="343"/>
      <c r="MUM146" s="343"/>
      <c r="MUN146" s="343"/>
      <c r="MUO146" s="343"/>
      <c r="MUP146" s="343"/>
      <c r="MUQ146" s="343"/>
      <c r="MUR146" s="343"/>
      <c r="MUS146" s="343"/>
      <c r="MUT146" s="343"/>
      <c r="MUU146" s="343"/>
      <c r="MUV146" s="343"/>
      <c r="MUW146" s="343"/>
      <c r="MUX146" s="343"/>
      <c r="MUY146" s="343"/>
      <c r="MUZ146" s="343"/>
      <c r="MVA146" s="343"/>
      <c r="MVB146" s="343"/>
      <c r="MVC146" s="343"/>
      <c r="MVD146" s="343"/>
      <c r="MVE146" s="343"/>
      <c r="MVF146" s="343"/>
      <c r="MVG146" s="343"/>
      <c r="MVH146" s="343"/>
      <c r="MVI146" s="343"/>
      <c r="MVJ146" s="343"/>
      <c r="MVK146" s="343"/>
      <c r="MVL146" s="343"/>
      <c r="MVM146" s="343"/>
      <c r="MVN146" s="343"/>
      <c r="MVO146" s="343"/>
      <c r="MVP146" s="343"/>
      <c r="MVQ146" s="343"/>
      <c r="MVR146" s="343"/>
      <c r="MVS146" s="343"/>
      <c r="MVT146" s="343"/>
      <c r="MVU146" s="343"/>
      <c r="MVV146" s="343"/>
      <c r="MVW146" s="343"/>
      <c r="MVX146" s="343"/>
      <c r="MVY146" s="343"/>
      <c r="MVZ146" s="343"/>
      <c r="MWA146" s="343"/>
      <c r="MWB146" s="343"/>
      <c r="MWC146" s="343"/>
      <c r="MWD146" s="343"/>
      <c r="MWE146" s="343"/>
      <c r="MWF146" s="343"/>
      <c r="MWG146" s="343"/>
      <c r="MWH146" s="343"/>
      <c r="MWI146" s="343"/>
      <c r="MWJ146" s="343"/>
      <c r="MWK146" s="343"/>
      <c r="MWL146" s="343"/>
      <c r="MWM146" s="343"/>
      <c r="MWN146" s="343"/>
      <c r="MWO146" s="343"/>
      <c r="MWP146" s="343"/>
      <c r="MWQ146" s="343"/>
      <c r="MWR146" s="343"/>
      <c r="MWS146" s="343"/>
      <c r="MWT146" s="343"/>
      <c r="MWU146" s="343"/>
      <c r="MWV146" s="343"/>
      <c r="MWW146" s="343"/>
      <c r="MWX146" s="343"/>
      <c r="MWY146" s="343"/>
      <c r="MWZ146" s="343"/>
      <c r="MXA146" s="343"/>
      <c r="MXB146" s="343"/>
      <c r="MXC146" s="343"/>
      <c r="MXD146" s="343"/>
      <c r="MXE146" s="343"/>
      <c r="MXF146" s="343"/>
      <c r="MXG146" s="343"/>
      <c r="MXH146" s="343"/>
      <c r="MXI146" s="343"/>
      <c r="MXJ146" s="343"/>
      <c r="MXK146" s="343"/>
      <c r="MXL146" s="343"/>
      <c r="MXM146" s="343"/>
      <c r="MXN146" s="343"/>
      <c r="MXO146" s="343"/>
      <c r="MXP146" s="343"/>
      <c r="MXQ146" s="343"/>
      <c r="MXR146" s="343"/>
      <c r="MXS146" s="343"/>
      <c r="MXT146" s="343"/>
      <c r="MXU146" s="343"/>
      <c r="MXV146" s="343"/>
      <c r="MXW146" s="343"/>
      <c r="MXX146" s="343"/>
      <c r="MXY146" s="343"/>
      <c r="MXZ146" s="343"/>
      <c r="MYA146" s="343"/>
      <c r="MYB146" s="343"/>
      <c r="MYC146" s="343"/>
      <c r="MYD146" s="343"/>
      <c r="MYE146" s="343"/>
      <c r="MYF146" s="343"/>
      <c r="MYG146" s="343"/>
      <c r="MYH146" s="343"/>
      <c r="MYI146" s="343"/>
      <c r="MYJ146" s="343"/>
      <c r="MYK146" s="343"/>
      <c r="MYL146" s="343"/>
      <c r="MYM146" s="343"/>
      <c r="MYN146" s="343"/>
      <c r="MYO146" s="343"/>
      <c r="MYP146" s="343"/>
      <c r="MYQ146" s="343"/>
      <c r="MYR146" s="343"/>
      <c r="MYS146" s="343"/>
      <c r="MYT146" s="343"/>
      <c r="MYU146" s="343"/>
      <c r="MYV146" s="343"/>
      <c r="MYW146" s="343"/>
      <c r="MYX146" s="343"/>
      <c r="MYY146" s="343"/>
      <c r="MYZ146" s="343"/>
      <c r="MZA146" s="343"/>
      <c r="MZB146" s="343"/>
      <c r="MZC146" s="343"/>
      <c r="MZD146" s="343"/>
      <c r="MZE146" s="343"/>
      <c r="MZF146" s="343"/>
      <c r="MZG146" s="343"/>
      <c r="MZH146" s="343"/>
      <c r="MZI146" s="343"/>
      <c r="MZJ146" s="343"/>
      <c r="MZK146" s="343"/>
      <c r="MZL146" s="343"/>
      <c r="MZM146" s="343"/>
      <c r="MZN146" s="343"/>
      <c r="MZO146" s="343"/>
      <c r="MZP146" s="343"/>
      <c r="MZQ146" s="343"/>
      <c r="MZR146" s="343"/>
      <c r="MZS146" s="343"/>
      <c r="MZT146" s="343"/>
      <c r="MZU146" s="343"/>
      <c r="MZV146" s="343"/>
      <c r="MZW146" s="343"/>
      <c r="MZX146" s="343"/>
      <c r="MZY146" s="343"/>
      <c r="MZZ146" s="343"/>
      <c r="NAA146" s="343"/>
      <c r="NAB146" s="343"/>
      <c r="NAC146" s="343"/>
      <c r="NAD146" s="343"/>
      <c r="NAE146" s="343"/>
      <c r="NAF146" s="343"/>
      <c r="NAG146" s="343"/>
      <c r="NAH146" s="343"/>
      <c r="NAI146" s="343"/>
      <c r="NAJ146" s="343"/>
      <c r="NAK146" s="343"/>
      <c r="NAL146" s="343"/>
      <c r="NAM146" s="343"/>
      <c r="NAN146" s="343"/>
      <c r="NAO146" s="343"/>
      <c r="NAP146" s="343"/>
      <c r="NAQ146" s="343"/>
      <c r="NAR146" s="343"/>
      <c r="NAS146" s="343"/>
      <c r="NAT146" s="343"/>
      <c r="NAU146" s="343"/>
      <c r="NAV146" s="343"/>
      <c r="NAW146" s="343"/>
      <c r="NAX146" s="343"/>
      <c r="NAY146" s="343"/>
      <c r="NAZ146" s="343"/>
      <c r="NBA146" s="343"/>
      <c r="NBB146" s="343"/>
      <c r="NBC146" s="343"/>
      <c r="NBD146" s="343"/>
      <c r="NBE146" s="343"/>
      <c r="NBF146" s="343"/>
      <c r="NBG146" s="343"/>
      <c r="NBH146" s="343"/>
      <c r="NBI146" s="343"/>
      <c r="NBJ146" s="343"/>
      <c r="NBK146" s="343"/>
      <c r="NBL146" s="343"/>
      <c r="NBM146" s="343"/>
      <c r="NBN146" s="343"/>
      <c r="NBO146" s="343"/>
      <c r="NBP146" s="343"/>
      <c r="NBQ146" s="343"/>
      <c r="NBR146" s="343"/>
      <c r="NBS146" s="343"/>
      <c r="NBT146" s="343"/>
      <c r="NBU146" s="343"/>
      <c r="NBV146" s="343"/>
      <c r="NBW146" s="343"/>
      <c r="NBX146" s="343"/>
      <c r="NBY146" s="343"/>
      <c r="NBZ146" s="343"/>
      <c r="NCA146" s="343"/>
      <c r="NCB146" s="343"/>
      <c r="NCC146" s="343"/>
      <c r="NCD146" s="343"/>
      <c r="NCE146" s="343"/>
      <c r="NCF146" s="343"/>
      <c r="NCG146" s="343"/>
      <c r="NCH146" s="343"/>
      <c r="NCI146" s="343"/>
      <c r="NCJ146" s="343"/>
      <c r="NCK146" s="343"/>
      <c r="NCL146" s="343"/>
      <c r="NCM146" s="343"/>
      <c r="NCN146" s="343"/>
      <c r="NCO146" s="343"/>
      <c r="NCP146" s="343"/>
      <c r="NCQ146" s="343"/>
      <c r="NCR146" s="343"/>
      <c r="NCS146" s="343"/>
      <c r="NCT146" s="343"/>
      <c r="NCU146" s="343"/>
      <c r="NCV146" s="343"/>
      <c r="NCW146" s="343"/>
      <c r="NCX146" s="343"/>
      <c r="NCY146" s="343"/>
      <c r="NCZ146" s="343"/>
      <c r="NDA146" s="343"/>
      <c r="NDB146" s="343"/>
      <c r="NDC146" s="343"/>
      <c r="NDD146" s="343"/>
      <c r="NDE146" s="343"/>
      <c r="NDF146" s="343"/>
      <c r="NDG146" s="343"/>
      <c r="NDH146" s="343"/>
      <c r="NDI146" s="343"/>
      <c r="NDJ146" s="343"/>
      <c r="NDK146" s="343"/>
      <c r="NDL146" s="343"/>
      <c r="NDM146" s="343"/>
      <c r="NDN146" s="343"/>
      <c r="NDO146" s="343"/>
      <c r="NDP146" s="343"/>
      <c r="NDQ146" s="343"/>
      <c r="NDR146" s="343"/>
      <c r="NDS146" s="343"/>
      <c r="NDT146" s="343"/>
      <c r="NDU146" s="343"/>
      <c r="NDV146" s="343"/>
      <c r="NDW146" s="343"/>
      <c r="NDX146" s="343"/>
      <c r="NDY146" s="343"/>
      <c r="NDZ146" s="343"/>
      <c r="NEA146" s="343"/>
      <c r="NEB146" s="343"/>
      <c r="NEC146" s="343"/>
      <c r="NED146" s="343"/>
      <c r="NEE146" s="343"/>
      <c r="NEF146" s="343"/>
      <c r="NEG146" s="343"/>
      <c r="NEH146" s="343"/>
      <c r="NEI146" s="343"/>
      <c r="NEJ146" s="343"/>
      <c r="NEK146" s="343"/>
      <c r="NEL146" s="343"/>
      <c r="NEM146" s="343"/>
      <c r="NEN146" s="343"/>
      <c r="NEO146" s="343"/>
      <c r="NEP146" s="343"/>
      <c r="NEQ146" s="343"/>
      <c r="NER146" s="343"/>
      <c r="NES146" s="343"/>
      <c r="NET146" s="343"/>
      <c r="NEU146" s="343"/>
      <c r="NEV146" s="343"/>
      <c r="NEW146" s="343"/>
      <c r="NEX146" s="343"/>
      <c r="NEY146" s="343"/>
      <c r="NEZ146" s="343"/>
      <c r="NFA146" s="343"/>
      <c r="NFB146" s="343"/>
      <c r="NFC146" s="343"/>
      <c r="NFD146" s="343"/>
      <c r="NFE146" s="343"/>
      <c r="NFF146" s="343"/>
      <c r="NFG146" s="343"/>
      <c r="NFH146" s="343"/>
      <c r="NFI146" s="343"/>
      <c r="NFJ146" s="343"/>
      <c r="NFK146" s="343"/>
      <c r="NFL146" s="343"/>
      <c r="NFM146" s="343"/>
      <c r="NFN146" s="343"/>
      <c r="NFO146" s="343"/>
      <c r="NFP146" s="343"/>
      <c r="NFQ146" s="343"/>
      <c r="NFR146" s="343"/>
      <c r="NFS146" s="343"/>
      <c r="NFT146" s="343"/>
      <c r="NFU146" s="343"/>
      <c r="NFV146" s="343"/>
      <c r="NFW146" s="343"/>
      <c r="NFX146" s="343"/>
      <c r="NFY146" s="343"/>
      <c r="NFZ146" s="343"/>
      <c r="NGA146" s="343"/>
      <c r="NGB146" s="343"/>
      <c r="NGC146" s="343"/>
      <c r="NGD146" s="343"/>
      <c r="NGE146" s="343"/>
      <c r="NGF146" s="343"/>
      <c r="NGG146" s="343"/>
      <c r="NGH146" s="343"/>
      <c r="NGI146" s="343"/>
      <c r="NGJ146" s="343"/>
      <c r="NGK146" s="343"/>
      <c r="NGL146" s="343"/>
      <c r="NGM146" s="343"/>
      <c r="NGN146" s="343"/>
      <c r="NGO146" s="343"/>
      <c r="NGP146" s="343"/>
      <c r="NGQ146" s="343"/>
      <c r="NGR146" s="343"/>
      <c r="NGS146" s="343"/>
      <c r="NGT146" s="343"/>
      <c r="NGU146" s="343"/>
      <c r="NGV146" s="343"/>
      <c r="NGW146" s="343"/>
      <c r="NGX146" s="343"/>
      <c r="NGY146" s="343"/>
      <c r="NGZ146" s="343"/>
      <c r="NHA146" s="343"/>
      <c r="NHB146" s="343"/>
      <c r="NHC146" s="343"/>
      <c r="NHD146" s="343"/>
      <c r="NHE146" s="343"/>
      <c r="NHF146" s="343"/>
      <c r="NHG146" s="343"/>
      <c r="NHH146" s="343"/>
      <c r="NHI146" s="343"/>
      <c r="NHJ146" s="343"/>
      <c r="NHK146" s="343"/>
      <c r="NHL146" s="343"/>
      <c r="NHM146" s="343"/>
      <c r="NHN146" s="343"/>
      <c r="NHO146" s="343"/>
      <c r="NHP146" s="343"/>
      <c r="NHQ146" s="343"/>
      <c r="NHR146" s="343"/>
      <c r="NHS146" s="343"/>
      <c r="NHT146" s="343"/>
      <c r="NHU146" s="343"/>
      <c r="NHV146" s="343"/>
      <c r="NHW146" s="343"/>
      <c r="NHX146" s="343"/>
      <c r="NHY146" s="343"/>
      <c r="NHZ146" s="343"/>
      <c r="NIA146" s="343"/>
      <c r="NIB146" s="343"/>
      <c r="NIC146" s="343"/>
      <c r="NID146" s="343"/>
      <c r="NIE146" s="343"/>
      <c r="NIF146" s="343"/>
      <c r="NIG146" s="343"/>
      <c r="NIH146" s="343"/>
      <c r="NII146" s="343"/>
      <c r="NIJ146" s="343"/>
      <c r="NIK146" s="343"/>
      <c r="NIL146" s="343"/>
      <c r="NIM146" s="343"/>
      <c r="NIN146" s="343"/>
      <c r="NIO146" s="343"/>
      <c r="NIP146" s="343"/>
      <c r="NIQ146" s="343"/>
      <c r="NIR146" s="343"/>
      <c r="NIS146" s="343"/>
      <c r="NIT146" s="343"/>
      <c r="NIU146" s="343"/>
      <c r="NIV146" s="343"/>
      <c r="NIW146" s="343"/>
      <c r="NIX146" s="343"/>
      <c r="NIY146" s="343"/>
      <c r="NIZ146" s="343"/>
      <c r="NJA146" s="343"/>
      <c r="NJB146" s="343"/>
      <c r="NJC146" s="343"/>
      <c r="NJD146" s="343"/>
      <c r="NJE146" s="343"/>
      <c r="NJF146" s="343"/>
      <c r="NJG146" s="343"/>
      <c r="NJH146" s="343"/>
      <c r="NJI146" s="343"/>
      <c r="NJJ146" s="343"/>
      <c r="NJK146" s="343"/>
      <c r="NJL146" s="343"/>
      <c r="NJM146" s="343"/>
      <c r="NJN146" s="343"/>
      <c r="NJO146" s="343"/>
      <c r="NJP146" s="343"/>
      <c r="NJQ146" s="343"/>
      <c r="NJR146" s="343"/>
      <c r="NJS146" s="343"/>
      <c r="NJT146" s="343"/>
      <c r="NJU146" s="343"/>
      <c r="NJV146" s="343"/>
      <c r="NJW146" s="343"/>
      <c r="NJX146" s="343"/>
      <c r="NJY146" s="343"/>
      <c r="NJZ146" s="343"/>
      <c r="NKA146" s="343"/>
      <c r="NKB146" s="343"/>
      <c r="NKC146" s="343"/>
      <c r="NKD146" s="343"/>
      <c r="NKE146" s="343"/>
      <c r="NKF146" s="343"/>
      <c r="NKG146" s="343"/>
      <c r="NKH146" s="343"/>
      <c r="NKI146" s="343"/>
      <c r="NKJ146" s="343"/>
      <c r="NKK146" s="343"/>
      <c r="NKL146" s="343"/>
      <c r="NKM146" s="343"/>
      <c r="NKN146" s="343"/>
      <c r="NKO146" s="343"/>
      <c r="NKP146" s="343"/>
      <c r="NKQ146" s="343"/>
      <c r="NKR146" s="343"/>
      <c r="NKS146" s="343"/>
      <c r="NKT146" s="343"/>
      <c r="NKU146" s="343"/>
      <c r="NKV146" s="343"/>
      <c r="NKW146" s="343"/>
      <c r="NKX146" s="343"/>
      <c r="NKY146" s="343"/>
      <c r="NKZ146" s="343"/>
      <c r="NLA146" s="343"/>
      <c r="NLB146" s="343"/>
      <c r="NLC146" s="343"/>
      <c r="NLD146" s="343"/>
      <c r="NLE146" s="343"/>
      <c r="NLF146" s="343"/>
      <c r="NLG146" s="343"/>
      <c r="NLH146" s="343"/>
      <c r="NLI146" s="343"/>
      <c r="NLJ146" s="343"/>
      <c r="NLK146" s="343"/>
      <c r="NLL146" s="343"/>
      <c r="NLM146" s="343"/>
      <c r="NLN146" s="343"/>
      <c r="NLO146" s="343"/>
      <c r="NLP146" s="343"/>
      <c r="NLQ146" s="343"/>
      <c r="NLR146" s="343"/>
      <c r="NLS146" s="343"/>
      <c r="NLT146" s="343"/>
      <c r="NLU146" s="343"/>
      <c r="NLV146" s="343"/>
      <c r="NLW146" s="343"/>
      <c r="NLX146" s="343"/>
      <c r="NLY146" s="343"/>
      <c r="NLZ146" s="343"/>
      <c r="NMA146" s="343"/>
      <c r="NMB146" s="343"/>
      <c r="NMC146" s="343"/>
      <c r="NMD146" s="343"/>
      <c r="NME146" s="343"/>
      <c r="NMF146" s="343"/>
      <c r="NMG146" s="343"/>
      <c r="NMH146" s="343"/>
      <c r="NMI146" s="343"/>
      <c r="NMJ146" s="343"/>
      <c r="NMK146" s="343"/>
      <c r="NML146" s="343"/>
      <c r="NMM146" s="343"/>
      <c r="NMN146" s="343"/>
      <c r="NMO146" s="343"/>
      <c r="NMP146" s="343"/>
      <c r="NMQ146" s="343"/>
      <c r="NMR146" s="343"/>
      <c r="NMS146" s="343"/>
      <c r="NMT146" s="343"/>
      <c r="NMU146" s="343"/>
      <c r="NMV146" s="343"/>
      <c r="NMW146" s="343"/>
      <c r="NMX146" s="343"/>
      <c r="NMY146" s="343"/>
      <c r="NMZ146" s="343"/>
      <c r="NNA146" s="343"/>
      <c r="NNB146" s="343"/>
      <c r="NNC146" s="343"/>
      <c r="NND146" s="343"/>
      <c r="NNE146" s="343"/>
      <c r="NNF146" s="343"/>
      <c r="NNG146" s="343"/>
      <c r="NNH146" s="343"/>
      <c r="NNI146" s="343"/>
      <c r="NNJ146" s="343"/>
      <c r="NNK146" s="343"/>
      <c r="NNL146" s="343"/>
      <c r="NNM146" s="343"/>
      <c r="NNN146" s="343"/>
      <c r="NNO146" s="343"/>
      <c r="NNP146" s="343"/>
      <c r="NNQ146" s="343"/>
      <c r="NNR146" s="343"/>
      <c r="NNS146" s="343"/>
      <c r="NNT146" s="343"/>
      <c r="NNU146" s="343"/>
      <c r="NNV146" s="343"/>
      <c r="NNW146" s="343"/>
      <c r="NNX146" s="343"/>
      <c r="NNY146" s="343"/>
      <c r="NNZ146" s="343"/>
      <c r="NOA146" s="343"/>
      <c r="NOB146" s="343"/>
      <c r="NOC146" s="343"/>
      <c r="NOD146" s="343"/>
      <c r="NOE146" s="343"/>
      <c r="NOF146" s="343"/>
      <c r="NOG146" s="343"/>
      <c r="NOH146" s="343"/>
      <c r="NOI146" s="343"/>
      <c r="NOJ146" s="343"/>
      <c r="NOK146" s="343"/>
      <c r="NOL146" s="343"/>
      <c r="NOM146" s="343"/>
      <c r="NON146" s="343"/>
      <c r="NOO146" s="343"/>
      <c r="NOP146" s="343"/>
      <c r="NOQ146" s="343"/>
      <c r="NOR146" s="343"/>
      <c r="NOS146" s="343"/>
      <c r="NOT146" s="343"/>
      <c r="NOU146" s="343"/>
      <c r="NOV146" s="343"/>
      <c r="NOW146" s="343"/>
      <c r="NOX146" s="343"/>
      <c r="NOY146" s="343"/>
      <c r="NOZ146" s="343"/>
      <c r="NPA146" s="343"/>
      <c r="NPB146" s="343"/>
      <c r="NPC146" s="343"/>
      <c r="NPD146" s="343"/>
      <c r="NPE146" s="343"/>
      <c r="NPF146" s="343"/>
      <c r="NPG146" s="343"/>
      <c r="NPH146" s="343"/>
      <c r="NPI146" s="343"/>
      <c r="NPJ146" s="343"/>
      <c r="NPK146" s="343"/>
      <c r="NPL146" s="343"/>
      <c r="NPM146" s="343"/>
      <c r="NPN146" s="343"/>
      <c r="NPO146" s="343"/>
      <c r="NPP146" s="343"/>
      <c r="NPQ146" s="343"/>
      <c r="NPR146" s="343"/>
      <c r="NPS146" s="343"/>
      <c r="NPT146" s="343"/>
      <c r="NPU146" s="343"/>
      <c r="NPV146" s="343"/>
      <c r="NPW146" s="343"/>
      <c r="NPX146" s="343"/>
      <c r="NPY146" s="343"/>
      <c r="NPZ146" s="343"/>
      <c r="NQA146" s="343"/>
      <c r="NQB146" s="343"/>
      <c r="NQC146" s="343"/>
      <c r="NQD146" s="343"/>
      <c r="NQE146" s="343"/>
      <c r="NQF146" s="343"/>
      <c r="NQG146" s="343"/>
      <c r="NQH146" s="343"/>
      <c r="NQI146" s="343"/>
      <c r="NQJ146" s="343"/>
      <c r="NQK146" s="343"/>
      <c r="NQL146" s="343"/>
      <c r="NQM146" s="343"/>
      <c r="NQN146" s="343"/>
      <c r="NQO146" s="343"/>
      <c r="NQP146" s="343"/>
      <c r="NQQ146" s="343"/>
      <c r="NQR146" s="343"/>
      <c r="NQS146" s="343"/>
      <c r="NQT146" s="343"/>
      <c r="NQU146" s="343"/>
      <c r="NQV146" s="343"/>
      <c r="NQW146" s="343"/>
      <c r="NQX146" s="343"/>
      <c r="NQY146" s="343"/>
      <c r="NQZ146" s="343"/>
      <c r="NRA146" s="343"/>
      <c r="NRB146" s="343"/>
      <c r="NRC146" s="343"/>
      <c r="NRD146" s="343"/>
      <c r="NRE146" s="343"/>
      <c r="NRF146" s="343"/>
      <c r="NRG146" s="343"/>
      <c r="NRH146" s="343"/>
      <c r="NRI146" s="343"/>
      <c r="NRJ146" s="343"/>
      <c r="NRK146" s="343"/>
      <c r="NRL146" s="343"/>
      <c r="NRM146" s="343"/>
      <c r="NRN146" s="343"/>
      <c r="NRO146" s="343"/>
      <c r="NRP146" s="343"/>
      <c r="NRQ146" s="343"/>
      <c r="NRR146" s="343"/>
      <c r="NRS146" s="343"/>
      <c r="NRT146" s="343"/>
      <c r="NRU146" s="343"/>
      <c r="NRV146" s="343"/>
      <c r="NRW146" s="343"/>
      <c r="NRX146" s="343"/>
      <c r="NRY146" s="343"/>
      <c r="NRZ146" s="343"/>
      <c r="NSA146" s="343"/>
      <c r="NSB146" s="343"/>
      <c r="NSC146" s="343"/>
      <c r="NSD146" s="343"/>
      <c r="NSE146" s="343"/>
      <c r="NSF146" s="343"/>
      <c r="NSG146" s="343"/>
      <c r="NSH146" s="343"/>
      <c r="NSI146" s="343"/>
      <c r="NSJ146" s="343"/>
      <c r="NSK146" s="343"/>
      <c r="NSL146" s="343"/>
      <c r="NSM146" s="343"/>
      <c r="NSN146" s="343"/>
      <c r="NSO146" s="343"/>
      <c r="NSP146" s="343"/>
      <c r="NSQ146" s="343"/>
      <c r="NSR146" s="343"/>
      <c r="NSS146" s="343"/>
      <c r="NST146" s="343"/>
      <c r="NSU146" s="343"/>
      <c r="NSV146" s="343"/>
      <c r="NSW146" s="343"/>
      <c r="NSX146" s="343"/>
      <c r="NSY146" s="343"/>
      <c r="NSZ146" s="343"/>
      <c r="NTA146" s="343"/>
      <c r="NTB146" s="343"/>
      <c r="NTC146" s="343"/>
      <c r="NTD146" s="343"/>
      <c r="NTE146" s="343"/>
      <c r="NTF146" s="343"/>
      <c r="NTG146" s="343"/>
      <c r="NTH146" s="343"/>
      <c r="NTI146" s="343"/>
      <c r="NTJ146" s="343"/>
      <c r="NTK146" s="343"/>
      <c r="NTL146" s="343"/>
      <c r="NTM146" s="343"/>
      <c r="NTN146" s="343"/>
      <c r="NTO146" s="343"/>
      <c r="NTP146" s="343"/>
      <c r="NTQ146" s="343"/>
      <c r="NTR146" s="343"/>
      <c r="NTS146" s="343"/>
      <c r="NTT146" s="343"/>
      <c r="NTU146" s="343"/>
      <c r="NTV146" s="343"/>
      <c r="NTW146" s="343"/>
      <c r="NTX146" s="343"/>
      <c r="NTY146" s="343"/>
      <c r="NTZ146" s="343"/>
      <c r="NUA146" s="343"/>
      <c r="NUB146" s="343"/>
      <c r="NUC146" s="343"/>
      <c r="NUD146" s="343"/>
      <c r="NUE146" s="343"/>
      <c r="NUF146" s="343"/>
      <c r="NUG146" s="343"/>
      <c r="NUH146" s="343"/>
      <c r="NUI146" s="343"/>
      <c r="NUJ146" s="343"/>
      <c r="NUK146" s="343"/>
      <c r="NUL146" s="343"/>
      <c r="NUM146" s="343"/>
      <c r="NUN146" s="343"/>
      <c r="NUO146" s="343"/>
      <c r="NUP146" s="343"/>
      <c r="NUQ146" s="343"/>
      <c r="NUR146" s="343"/>
      <c r="NUS146" s="343"/>
      <c r="NUT146" s="343"/>
      <c r="NUU146" s="343"/>
      <c r="NUV146" s="343"/>
      <c r="NUW146" s="343"/>
      <c r="NUX146" s="343"/>
      <c r="NUY146" s="343"/>
      <c r="NUZ146" s="343"/>
      <c r="NVA146" s="343"/>
      <c r="NVB146" s="343"/>
      <c r="NVC146" s="343"/>
      <c r="NVD146" s="343"/>
      <c r="NVE146" s="343"/>
      <c r="NVF146" s="343"/>
      <c r="NVG146" s="343"/>
      <c r="NVH146" s="343"/>
      <c r="NVI146" s="343"/>
      <c r="NVJ146" s="343"/>
      <c r="NVK146" s="343"/>
      <c r="NVL146" s="343"/>
      <c r="NVM146" s="343"/>
      <c r="NVN146" s="343"/>
      <c r="NVO146" s="343"/>
      <c r="NVP146" s="343"/>
      <c r="NVQ146" s="343"/>
      <c r="NVR146" s="343"/>
      <c r="NVS146" s="343"/>
      <c r="NVT146" s="343"/>
      <c r="NVU146" s="343"/>
      <c r="NVV146" s="343"/>
      <c r="NVW146" s="343"/>
      <c r="NVX146" s="343"/>
      <c r="NVY146" s="343"/>
      <c r="NVZ146" s="343"/>
      <c r="NWA146" s="343"/>
      <c r="NWB146" s="343"/>
      <c r="NWC146" s="343"/>
      <c r="NWD146" s="343"/>
      <c r="NWE146" s="343"/>
      <c r="NWF146" s="343"/>
      <c r="NWG146" s="343"/>
      <c r="NWH146" s="343"/>
      <c r="NWI146" s="343"/>
      <c r="NWJ146" s="343"/>
      <c r="NWK146" s="343"/>
      <c r="NWL146" s="343"/>
      <c r="NWM146" s="343"/>
      <c r="NWN146" s="343"/>
      <c r="NWO146" s="343"/>
      <c r="NWP146" s="343"/>
      <c r="NWQ146" s="343"/>
      <c r="NWR146" s="343"/>
      <c r="NWS146" s="343"/>
      <c r="NWT146" s="343"/>
      <c r="NWU146" s="343"/>
      <c r="NWV146" s="343"/>
      <c r="NWW146" s="343"/>
      <c r="NWX146" s="343"/>
      <c r="NWY146" s="343"/>
      <c r="NWZ146" s="343"/>
      <c r="NXA146" s="343"/>
      <c r="NXB146" s="343"/>
      <c r="NXC146" s="343"/>
      <c r="NXD146" s="343"/>
      <c r="NXE146" s="343"/>
      <c r="NXF146" s="343"/>
      <c r="NXG146" s="343"/>
      <c r="NXH146" s="343"/>
      <c r="NXI146" s="343"/>
      <c r="NXJ146" s="343"/>
      <c r="NXK146" s="343"/>
      <c r="NXL146" s="343"/>
      <c r="NXM146" s="343"/>
      <c r="NXN146" s="343"/>
      <c r="NXO146" s="343"/>
      <c r="NXP146" s="343"/>
      <c r="NXQ146" s="343"/>
      <c r="NXR146" s="343"/>
      <c r="NXS146" s="343"/>
      <c r="NXT146" s="343"/>
      <c r="NXU146" s="343"/>
      <c r="NXV146" s="343"/>
      <c r="NXW146" s="343"/>
      <c r="NXX146" s="343"/>
      <c r="NXY146" s="343"/>
      <c r="NXZ146" s="343"/>
      <c r="NYA146" s="343"/>
      <c r="NYB146" s="343"/>
      <c r="NYC146" s="343"/>
      <c r="NYD146" s="343"/>
      <c r="NYE146" s="343"/>
      <c r="NYF146" s="343"/>
      <c r="NYG146" s="343"/>
      <c r="NYH146" s="343"/>
      <c r="NYI146" s="343"/>
      <c r="NYJ146" s="343"/>
      <c r="NYK146" s="343"/>
      <c r="NYL146" s="343"/>
      <c r="NYM146" s="343"/>
      <c r="NYN146" s="343"/>
      <c r="NYO146" s="343"/>
      <c r="NYP146" s="343"/>
      <c r="NYQ146" s="343"/>
      <c r="NYR146" s="343"/>
      <c r="NYS146" s="343"/>
      <c r="NYT146" s="343"/>
      <c r="NYU146" s="343"/>
      <c r="NYV146" s="343"/>
      <c r="NYW146" s="343"/>
      <c r="NYX146" s="343"/>
      <c r="NYY146" s="343"/>
      <c r="NYZ146" s="343"/>
      <c r="NZA146" s="343"/>
      <c r="NZB146" s="343"/>
      <c r="NZC146" s="343"/>
      <c r="NZD146" s="343"/>
      <c r="NZE146" s="343"/>
      <c r="NZF146" s="343"/>
      <c r="NZG146" s="343"/>
      <c r="NZH146" s="343"/>
      <c r="NZI146" s="343"/>
      <c r="NZJ146" s="343"/>
      <c r="NZK146" s="343"/>
      <c r="NZL146" s="343"/>
      <c r="NZM146" s="343"/>
      <c r="NZN146" s="343"/>
      <c r="NZO146" s="343"/>
      <c r="NZP146" s="343"/>
      <c r="NZQ146" s="343"/>
      <c r="NZR146" s="343"/>
      <c r="NZS146" s="343"/>
      <c r="NZT146" s="343"/>
      <c r="NZU146" s="343"/>
      <c r="NZV146" s="343"/>
      <c r="NZW146" s="343"/>
      <c r="NZX146" s="343"/>
      <c r="NZY146" s="343"/>
      <c r="NZZ146" s="343"/>
      <c r="OAA146" s="343"/>
      <c r="OAB146" s="343"/>
      <c r="OAC146" s="343"/>
      <c r="OAD146" s="343"/>
      <c r="OAE146" s="343"/>
      <c r="OAF146" s="343"/>
      <c r="OAG146" s="343"/>
      <c r="OAH146" s="343"/>
      <c r="OAI146" s="343"/>
      <c r="OAJ146" s="343"/>
      <c r="OAK146" s="343"/>
      <c r="OAL146" s="343"/>
      <c r="OAM146" s="343"/>
      <c r="OAN146" s="343"/>
      <c r="OAO146" s="343"/>
      <c r="OAP146" s="343"/>
      <c r="OAQ146" s="343"/>
      <c r="OAR146" s="343"/>
      <c r="OAS146" s="343"/>
      <c r="OAT146" s="343"/>
      <c r="OAU146" s="343"/>
      <c r="OAV146" s="343"/>
      <c r="OAW146" s="343"/>
      <c r="OAX146" s="343"/>
      <c r="OAY146" s="343"/>
      <c r="OAZ146" s="343"/>
      <c r="OBA146" s="343"/>
      <c r="OBB146" s="343"/>
      <c r="OBC146" s="343"/>
      <c r="OBD146" s="343"/>
      <c r="OBE146" s="343"/>
      <c r="OBF146" s="343"/>
      <c r="OBG146" s="343"/>
      <c r="OBH146" s="343"/>
      <c r="OBI146" s="343"/>
      <c r="OBJ146" s="343"/>
      <c r="OBK146" s="343"/>
      <c r="OBL146" s="343"/>
      <c r="OBM146" s="343"/>
      <c r="OBN146" s="343"/>
      <c r="OBO146" s="343"/>
      <c r="OBP146" s="343"/>
      <c r="OBQ146" s="343"/>
      <c r="OBR146" s="343"/>
      <c r="OBS146" s="343"/>
      <c r="OBT146" s="343"/>
      <c r="OBU146" s="343"/>
      <c r="OBV146" s="343"/>
      <c r="OBW146" s="343"/>
      <c r="OBX146" s="343"/>
      <c r="OBY146" s="343"/>
      <c r="OBZ146" s="343"/>
      <c r="OCA146" s="343"/>
      <c r="OCB146" s="343"/>
      <c r="OCC146" s="343"/>
      <c r="OCD146" s="343"/>
      <c r="OCE146" s="343"/>
      <c r="OCF146" s="343"/>
      <c r="OCG146" s="343"/>
      <c r="OCH146" s="343"/>
      <c r="OCI146" s="343"/>
      <c r="OCJ146" s="343"/>
      <c r="OCK146" s="343"/>
      <c r="OCL146" s="343"/>
      <c r="OCM146" s="343"/>
      <c r="OCN146" s="343"/>
      <c r="OCO146" s="343"/>
      <c r="OCP146" s="343"/>
      <c r="OCQ146" s="343"/>
      <c r="OCR146" s="343"/>
      <c r="OCS146" s="343"/>
      <c r="OCT146" s="343"/>
      <c r="OCU146" s="343"/>
      <c r="OCV146" s="343"/>
      <c r="OCW146" s="343"/>
      <c r="OCX146" s="343"/>
      <c r="OCY146" s="343"/>
      <c r="OCZ146" s="343"/>
      <c r="ODA146" s="343"/>
      <c r="ODB146" s="343"/>
      <c r="ODC146" s="343"/>
      <c r="ODD146" s="343"/>
      <c r="ODE146" s="343"/>
      <c r="ODF146" s="343"/>
      <c r="ODG146" s="343"/>
      <c r="ODH146" s="343"/>
      <c r="ODI146" s="343"/>
      <c r="ODJ146" s="343"/>
      <c r="ODK146" s="343"/>
      <c r="ODL146" s="343"/>
      <c r="ODM146" s="343"/>
      <c r="ODN146" s="343"/>
      <c r="ODO146" s="343"/>
      <c r="ODP146" s="343"/>
      <c r="ODQ146" s="343"/>
      <c r="ODR146" s="343"/>
      <c r="ODS146" s="343"/>
      <c r="ODT146" s="343"/>
      <c r="ODU146" s="343"/>
      <c r="ODV146" s="343"/>
      <c r="ODW146" s="343"/>
      <c r="ODX146" s="343"/>
      <c r="ODY146" s="343"/>
      <c r="ODZ146" s="343"/>
      <c r="OEA146" s="343"/>
      <c r="OEB146" s="343"/>
      <c r="OEC146" s="343"/>
      <c r="OED146" s="343"/>
      <c r="OEE146" s="343"/>
      <c r="OEF146" s="343"/>
      <c r="OEG146" s="343"/>
      <c r="OEH146" s="343"/>
      <c r="OEI146" s="343"/>
      <c r="OEJ146" s="343"/>
      <c r="OEK146" s="343"/>
      <c r="OEL146" s="343"/>
      <c r="OEM146" s="343"/>
      <c r="OEN146" s="343"/>
      <c r="OEO146" s="343"/>
      <c r="OEP146" s="343"/>
      <c r="OEQ146" s="343"/>
      <c r="OER146" s="343"/>
      <c r="OES146" s="343"/>
      <c r="OET146" s="343"/>
      <c r="OEU146" s="343"/>
      <c r="OEV146" s="343"/>
      <c r="OEW146" s="343"/>
      <c r="OEX146" s="343"/>
      <c r="OEY146" s="343"/>
      <c r="OEZ146" s="343"/>
      <c r="OFA146" s="343"/>
      <c r="OFB146" s="343"/>
      <c r="OFC146" s="343"/>
      <c r="OFD146" s="343"/>
      <c r="OFE146" s="343"/>
      <c r="OFF146" s="343"/>
      <c r="OFG146" s="343"/>
      <c r="OFH146" s="343"/>
      <c r="OFI146" s="343"/>
      <c r="OFJ146" s="343"/>
      <c r="OFK146" s="343"/>
      <c r="OFL146" s="343"/>
      <c r="OFM146" s="343"/>
      <c r="OFN146" s="343"/>
      <c r="OFO146" s="343"/>
      <c r="OFP146" s="343"/>
      <c r="OFQ146" s="343"/>
      <c r="OFR146" s="343"/>
      <c r="OFS146" s="343"/>
      <c r="OFT146" s="343"/>
      <c r="OFU146" s="343"/>
      <c r="OFV146" s="343"/>
      <c r="OFW146" s="343"/>
      <c r="OFX146" s="343"/>
      <c r="OFY146" s="343"/>
      <c r="OFZ146" s="343"/>
      <c r="OGA146" s="343"/>
      <c r="OGB146" s="343"/>
      <c r="OGC146" s="343"/>
      <c r="OGD146" s="343"/>
      <c r="OGE146" s="343"/>
      <c r="OGF146" s="343"/>
      <c r="OGG146" s="343"/>
      <c r="OGH146" s="343"/>
      <c r="OGI146" s="343"/>
      <c r="OGJ146" s="343"/>
      <c r="OGK146" s="343"/>
      <c r="OGL146" s="343"/>
      <c r="OGM146" s="343"/>
      <c r="OGN146" s="343"/>
      <c r="OGO146" s="343"/>
      <c r="OGP146" s="343"/>
      <c r="OGQ146" s="343"/>
      <c r="OGR146" s="343"/>
      <c r="OGS146" s="343"/>
      <c r="OGT146" s="343"/>
      <c r="OGU146" s="343"/>
      <c r="OGV146" s="343"/>
      <c r="OGW146" s="343"/>
      <c r="OGX146" s="343"/>
      <c r="OGY146" s="343"/>
      <c r="OGZ146" s="343"/>
      <c r="OHA146" s="343"/>
      <c r="OHB146" s="343"/>
      <c r="OHC146" s="343"/>
      <c r="OHD146" s="343"/>
      <c r="OHE146" s="343"/>
      <c r="OHF146" s="343"/>
      <c r="OHG146" s="343"/>
      <c r="OHH146" s="343"/>
      <c r="OHI146" s="343"/>
      <c r="OHJ146" s="343"/>
      <c r="OHK146" s="343"/>
      <c r="OHL146" s="343"/>
      <c r="OHM146" s="343"/>
      <c r="OHN146" s="343"/>
      <c r="OHO146" s="343"/>
      <c r="OHP146" s="343"/>
      <c r="OHQ146" s="343"/>
      <c r="OHR146" s="343"/>
      <c r="OHS146" s="343"/>
      <c r="OHT146" s="343"/>
      <c r="OHU146" s="343"/>
      <c r="OHV146" s="343"/>
      <c r="OHW146" s="343"/>
      <c r="OHX146" s="343"/>
      <c r="OHY146" s="343"/>
      <c r="OHZ146" s="343"/>
      <c r="OIA146" s="343"/>
      <c r="OIB146" s="343"/>
      <c r="OIC146" s="343"/>
      <c r="OID146" s="343"/>
      <c r="OIE146" s="343"/>
      <c r="OIF146" s="343"/>
      <c r="OIG146" s="343"/>
      <c r="OIH146" s="343"/>
      <c r="OII146" s="343"/>
      <c r="OIJ146" s="343"/>
      <c r="OIK146" s="343"/>
      <c r="OIL146" s="343"/>
      <c r="OIM146" s="343"/>
      <c r="OIN146" s="343"/>
      <c r="OIO146" s="343"/>
      <c r="OIP146" s="343"/>
      <c r="OIQ146" s="343"/>
      <c r="OIR146" s="343"/>
      <c r="OIS146" s="343"/>
      <c r="OIT146" s="343"/>
      <c r="OIU146" s="343"/>
      <c r="OIV146" s="343"/>
      <c r="OIW146" s="343"/>
      <c r="OIX146" s="343"/>
      <c r="OIY146" s="343"/>
      <c r="OIZ146" s="343"/>
      <c r="OJA146" s="343"/>
      <c r="OJB146" s="343"/>
      <c r="OJC146" s="343"/>
      <c r="OJD146" s="343"/>
      <c r="OJE146" s="343"/>
      <c r="OJF146" s="343"/>
      <c r="OJG146" s="343"/>
      <c r="OJH146" s="343"/>
      <c r="OJI146" s="343"/>
      <c r="OJJ146" s="343"/>
      <c r="OJK146" s="343"/>
      <c r="OJL146" s="343"/>
      <c r="OJM146" s="343"/>
      <c r="OJN146" s="343"/>
      <c r="OJO146" s="343"/>
      <c r="OJP146" s="343"/>
      <c r="OJQ146" s="343"/>
      <c r="OJR146" s="343"/>
      <c r="OJS146" s="343"/>
      <c r="OJT146" s="343"/>
      <c r="OJU146" s="343"/>
      <c r="OJV146" s="343"/>
      <c r="OJW146" s="343"/>
      <c r="OJX146" s="343"/>
      <c r="OJY146" s="343"/>
      <c r="OJZ146" s="343"/>
      <c r="OKA146" s="343"/>
      <c r="OKB146" s="343"/>
      <c r="OKC146" s="343"/>
      <c r="OKD146" s="343"/>
      <c r="OKE146" s="343"/>
      <c r="OKF146" s="343"/>
      <c r="OKG146" s="343"/>
      <c r="OKH146" s="343"/>
      <c r="OKI146" s="343"/>
      <c r="OKJ146" s="343"/>
      <c r="OKK146" s="343"/>
      <c r="OKL146" s="343"/>
      <c r="OKM146" s="343"/>
      <c r="OKN146" s="343"/>
      <c r="OKO146" s="343"/>
      <c r="OKP146" s="343"/>
      <c r="OKQ146" s="343"/>
      <c r="OKR146" s="343"/>
      <c r="OKS146" s="343"/>
      <c r="OKT146" s="343"/>
      <c r="OKU146" s="343"/>
      <c r="OKV146" s="343"/>
      <c r="OKW146" s="343"/>
      <c r="OKX146" s="343"/>
      <c r="OKY146" s="343"/>
      <c r="OKZ146" s="343"/>
      <c r="OLA146" s="343"/>
      <c r="OLB146" s="343"/>
      <c r="OLC146" s="343"/>
      <c r="OLD146" s="343"/>
      <c r="OLE146" s="343"/>
      <c r="OLF146" s="343"/>
      <c r="OLG146" s="343"/>
      <c r="OLH146" s="343"/>
      <c r="OLI146" s="343"/>
      <c r="OLJ146" s="343"/>
      <c r="OLK146" s="343"/>
      <c r="OLL146" s="343"/>
      <c r="OLM146" s="343"/>
      <c r="OLN146" s="343"/>
      <c r="OLO146" s="343"/>
      <c r="OLP146" s="343"/>
      <c r="OLQ146" s="343"/>
      <c r="OLR146" s="343"/>
      <c r="OLS146" s="343"/>
      <c r="OLT146" s="343"/>
      <c r="OLU146" s="343"/>
      <c r="OLV146" s="343"/>
      <c r="OLW146" s="343"/>
      <c r="OLX146" s="343"/>
      <c r="OLY146" s="343"/>
      <c r="OLZ146" s="343"/>
      <c r="OMA146" s="343"/>
      <c r="OMB146" s="343"/>
      <c r="OMC146" s="343"/>
      <c r="OMD146" s="343"/>
      <c r="OME146" s="343"/>
      <c r="OMF146" s="343"/>
      <c r="OMG146" s="343"/>
      <c r="OMH146" s="343"/>
      <c r="OMI146" s="343"/>
      <c r="OMJ146" s="343"/>
      <c r="OMK146" s="343"/>
      <c r="OML146" s="343"/>
      <c r="OMM146" s="343"/>
      <c r="OMN146" s="343"/>
      <c r="OMO146" s="343"/>
      <c r="OMP146" s="343"/>
      <c r="OMQ146" s="343"/>
      <c r="OMR146" s="343"/>
      <c r="OMS146" s="343"/>
      <c r="OMT146" s="343"/>
      <c r="OMU146" s="343"/>
      <c r="OMV146" s="343"/>
      <c r="OMW146" s="343"/>
      <c r="OMX146" s="343"/>
      <c r="OMY146" s="343"/>
      <c r="OMZ146" s="343"/>
      <c r="ONA146" s="343"/>
      <c r="ONB146" s="343"/>
      <c r="ONC146" s="343"/>
      <c r="OND146" s="343"/>
      <c r="ONE146" s="343"/>
      <c r="ONF146" s="343"/>
      <c r="ONG146" s="343"/>
      <c r="ONH146" s="343"/>
      <c r="ONI146" s="343"/>
      <c r="ONJ146" s="343"/>
      <c r="ONK146" s="343"/>
      <c r="ONL146" s="343"/>
      <c r="ONM146" s="343"/>
      <c r="ONN146" s="343"/>
      <c r="ONO146" s="343"/>
      <c r="ONP146" s="343"/>
      <c r="ONQ146" s="343"/>
      <c r="ONR146" s="343"/>
      <c r="ONS146" s="343"/>
      <c r="ONT146" s="343"/>
      <c r="ONU146" s="343"/>
      <c r="ONV146" s="343"/>
      <c r="ONW146" s="343"/>
      <c r="ONX146" s="343"/>
      <c r="ONY146" s="343"/>
      <c r="ONZ146" s="343"/>
      <c r="OOA146" s="343"/>
      <c r="OOB146" s="343"/>
      <c r="OOC146" s="343"/>
      <c r="OOD146" s="343"/>
      <c r="OOE146" s="343"/>
      <c r="OOF146" s="343"/>
      <c r="OOG146" s="343"/>
      <c r="OOH146" s="343"/>
      <c r="OOI146" s="343"/>
      <c r="OOJ146" s="343"/>
      <c r="OOK146" s="343"/>
      <c r="OOL146" s="343"/>
      <c r="OOM146" s="343"/>
      <c r="OON146" s="343"/>
      <c r="OOO146" s="343"/>
      <c r="OOP146" s="343"/>
      <c r="OOQ146" s="343"/>
      <c r="OOR146" s="343"/>
      <c r="OOS146" s="343"/>
      <c r="OOT146" s="343"/>
      <c r="OOU146" s="343"/>
      <c r="OOV146" s="343"/>
      <c r="OOW146" s="343"/>
      <c r="OOX146" s="343"/>
      <c r="OOY146" s="343"/>
      <c r="OOZ146" s="343"/>
      <c r="OPA146" s="343"/>
      <c r="OPB146" s="343"/>
      <c r="OPC146" s="343"/>
      <c r="OPD146" s="343"/>
      <c r="OPE146" s="343"/>
      <c r="OPF146" s="343"/>
      <c r="OPG146" s="343"/>
      <c r="OPH146" s="343"/>
      <c r="OPI146" s="343"/>
      <c r="OPJ146" s="343"/>
      <c r="OPK146" s="343"/>
      <c r="OPL146" s="343"/>
      <c r="OPM146" s="343"/>
      <c r="OPN146" s="343"/>
      <c r="OPO146" s="343"/>
      <c r="OPP146" s="343"/>
      <c r="OPQ146" s="343"/>
      <c r="OPR146" s="343"/>
      <c r="OPS146" s="343"/>
      <c r="OPT146" s="343"/>
      <c r="OPU146" s="343"/>
      <c r="OPV146" s="343"/>
      <c r="OPW146" s="343"/>
      <c r="OPX146" s="343"/>
      <c r="OPY146" s="343"/>
      <c r="OPZ146" s="343"/>
      <c r="OQA146" s="343"/>
      <c r="OQB146" s="343"/>
      <c r="OQC146" s="343"/>
      <c r="OQD146" s="343"/>
      <c r="OQE146" s="343"/>
      <c r="OQF146" s="343"/>
      <c r="OQG146" s="343"/>
      <c r="OQH146" s="343"/>
      <c r="OQI146" s="343"/>
      <c r="OQJ146" s="343"/>
      <c r="OQK146" s="343"/>
      <c r="OQL146" s="343"/>
      <c r="OQM146" s="343"/>
      <c r="OQN146" s="343"/>
      <c r="OQO146" s="343"/>
      <c r="OQP146" s="343"/>
      <c r="OQQ146" s="343"/>
      <c r="OQR146" s="343"/>
      <c r="OQS146" s="343"/>
      <c r="OQT146" s="343"/>
      <c r="OQU146" s="343"/>
      <c r="OQV146" s="343"/>
      <c r="OQW146" s="343"/>
      <c r="OQX146" s="343"/>
      <c r="OQY146" s="343"/>
      <c r="OQZ146" s="343"/>
      <c r="ORA146" s="343"/>
      <c r="ORB146" s="343"/>
      <c r="ORC146" s="343"/>
      <c r="ORD146" s="343"/>
      <c r="ORE146" s="343"/>
      <c r="ORF146" s="343"/>
      <c r="ORG146" s="343"/>
      <c r="ORH146" s="343"/>
      <c r="ORI146" s="343"/>
      <c r="ORJ146" s="343"/>
      <c r="ORK146" s="343"/>
      <c r="ORL146" s="343"/>
      <c r="ORM146" s="343"/>
      <c r="ORN146" s="343"/>
      <c r="ORO146" s="343"/>
      <c r="ORP146" s="343"/>
      <c r="ORQ146" s="343"/>
      <c r="ORR146" s="343"/>
      <c r="ORS146" s="343"/>
      <c r="ORT146" s="343"/>
      <c r="ORU146" s="343"/>
      <c r="ORV146" s="343"/>
      <c r="ORW146" s="343"/>
      <c r="ORX146" s="343"/>
      <c r="ORY146" s="343"/>
      <c r="ORZ146" s="343"/>
      <c r="OSA146" s="343"/>
      <c r="OSB146" s="343"/>
      <c r="OSC146" s="343"/>
      <c r="OSD146" s="343"/>
      <c r="OSE146" s="343"/>
      <c r="OSF146" s="343"/>
      <c r="OSG146" s="343"/>
      <c r="OSH146" s="343"/>
      <c r="OSI146" s="343"/>
      <c r="OSJ146" s="343"/>
      <c r="OSK146" s="343"/>
      <c r="OSL146" s="343"/>
      <c r="OSM146" s="343"/>
      <c r="OSN146" s="343"/>
      <c r="OSO146" s="343"/>
      <c r="OSP146" s="343"/>
      <c r="OSQ146" s="343"/>
      <c r="OSR146" s="343"/>
      <c r="OSS146" s="343"/>
      <c r="OST146" s="343"/>
      <c r="OSU146" s="343"/>
      <c r="OSV146" s="343"/>
      <c r="OSW146" s="343"/>
      <c r="OSX146" s="343"/>
      <c r="OSY146" s="343"/>
      <c r="OSZ146" s="343"/>
      <c r="OTA146" s="343"/>
      <c r="OTB146" s="343"/>
      <c r="OTC146" s="343"/>
      <c r="OTD146" s="343"/>
      <c r="OTE146" s="343"/>
      <c r="OTF146" s="343"/>
      <c r="OTG146" s="343"/>
      <c r="OTH146" s="343"/>
      <c r="OTI146" s="343"/>
      <c r="OTJ146" s="343"/>
      <c r="OTK146" s="343"/>
      <c r="OTL146" s="343"/>
      <c r="OTM146" s="343"/>
      <c r="OTN146" s="343"/>
      <c r="OTO146" s="343"/>
      <c r="OTP146" s="343"/>
      <c r="OTQ146" s="343"/>
      <c r="OTR146" s="343"/>
      <c r="OTS146" s="343"/>
      <c r="OTT146" s="343"/>
      <c r="OTU146" s="343"/>
      <c r="OTV146" s="343"/>
      <c r="OTW146" s="343"/>
      <c r="OTX146" s="343"/>
      <c r="OTY146" s="343"/>
      <c r="OTZ146" s="343"/>
      <c r="OUA146" s="343"/>
      <c r="OUB146" s="343"/>
      <c r="OUC146" s="343"/>
      <c r="OUD146" s="343"/>
      <c r="OUE146" s="343"/>
      <c r="OUF146" s="343"/>
      <c r="OUG146" s="343"/>
      <c r="OUH146" s="343"/>
      <c r="OUI146" s="343"/>
      <c r="OUJ146" s="343"/>
      <c r="OUK146" s="343"/>
      <c r="OUL146" s="343"/>
      <c r="OUM146" s="343"/>
      <c r="OUN146" s="343"/>
      <c r="OUO146" s="343"/>
      <c r="OUP146" s="343"/>
      <c r="OUQ146" s="343"/>
      <c r="OUR146" s="343"/>
      <c r="OUS146" s="343"/>
      <c r="OUT146" s="343"/>
      <c r="OUU146" s="343"/>
      <c r="OUV146" s="343"/>
      <c r="OUW146" s="343"/>
      <c r="OUX146" s="343"/>
      <c r="OUY146" s="343"/>
      <c r="OUZ146" s="343"/>
      <c r="OVA146" s="343"/>
      <c r="OVB146" s="343"/>
      <c r="OVC146" s="343"/>
      <c r="OVD146" s="343"/>
      <c r="OVE146" s="343"/>
      <c r="OVF146" s="343"/>
      <c r="OVG146" s="343"/>
      <c r="OVH146" s="343"/>
      <c r="OVI146" s="343"/>
      <c r="OVJ146" s="343"/>
      <c r="OVK146" s="343"/>
      <c r="OVL146" s="343"/>
      <c r="OVM146" s="343"/>
      <c r="OVN146" s="343"/>
      <c r="OVO146" s="343"/>
      <c r="OVP146" s="343"/>
      <c r="OVQ146" s="343"/>
      <c r="OVR146" s="343"/>
      <c r="OVS146" s="343"/>
      <c r="OVT146" s="343"/>
      <c r="OVU146" s="343"/>
      <c r="OVV146" s="343"/>
      <c r="OVW146" s="343"/>
      <c r="OVX146" s="343"/>
      <c r="OVY146" s="343"/>
      <c r="OVZ146" s="343"/>
      <c r="OWA146" s="343"/>
      <c r="OWB146" s="343"/>
      <c r="OWC146" s="343"/>
      <c r="OWD146" s="343"/>
      <c r="OWE146" s="343"/>
      <c r="OWF146" s="343"/>
      <c r="OWG146" s="343"/>
      <c r="OWH146" s="343"/>
      <c r="OWI146" s="343"/>
      <c r="OWJ146" s="343"/>
      <c r="OWK146" s="343"/>
      <c r="OWL146" s="343"/>
      <c r="OWM146" s="343"/>
      <c r="OWN146" s="343"/>
      <c r="OWO146" s="343"/>
      <c r="OWP146" s="343"/>
      <c r="OWQ146" s="343"/>
      <c r="OWR146" s="343"/>
      <c r="OWS146" s="343"/>
      <c r="OWT146" s="343"/>
      <c r="OWU146" s="343"/>
      <c r="OWV146" s="343"/>
      <c r="OWW146" s="343"/>
      <c r="OWX146" s="343"/>
      <c r="OWY146" s="343"/>
      <c r="OWZ146" s="343"/>
      <c r="OXA146" s="343"/>
      <c r="OXB146" s="343"/>
      <c r="OXC146" s="343"/>
      <c r="OXD146" s="343"/>
      <c r="OXE146" s="343"/>
      <c r="OXF146" s="343"/>
      <c r="OXG146" s="343"/>
      <c r="OXH146" s="343"/>
      <c r="OXI146" s="343"/>
      <c r="OXJ146" s="343"/>
      <c r="OXK146" s="343"/>
      <c r="OXL146" s="343"/>
      <c r="OXM146" s="343"/>
      <c r="OXN146" s="343"/>
      <c r="OXO146" s="343"/>
      <c r="OXP146" s="343"/>
      <c r="OXQ146" s="343"/>
      <c r="OXR146" s="343"/>
      <c r="OXS146" s="343"/>
      <c r="OXT146" s="343"/>
      <c r="OXU146" s="343"/>
      <c r="OXV146" s="343"/>
      <c r="OXW146" s="343"/>
      <c r="OXX146" s="343"/>
      <c r="OXY146" s="343"/>
      <c r="OXZ146" s="343"/>
      <c r="OYA146" s="343"/>
      <c r="OYB146" s="343"/>
      <c r="OYC146" s="343"/>
      <c r="OYD146" s="343"/>
      <c r="OYE146" s="343"/>
      <c r="OYF146" s="343"/>
      <c r="OYG146" s="343"/>
      <c r="OYH146" s="343"/>
      <c r="OYI146" s="343"/>
      <c r="OYJ146" s="343"/>
      <c r="OYK146" s="343"/>
      <c r="OYL146" s="343"/>
      <c r="OYM146" s="343"/>
      <c r="OYN146" s="343"/>
      <c r="OYO146" s="343"/>
      <c r="OYP146" s="343"/>
      <c r="OYQ146" s="343"/>
      <c r="OYR146" s="343"/>
      <c r="OYS146" s="343"/>
      <c r="OYT146" s="343"/>
      <c r="OYU146" s="343"/>
      <c r="OYV146" s="343"/>
      <c r="OYW146" s="343"/>
      <c r="OYX146" s="343"/>
      <c r="OYY146" s="343"/>
      <c r="OYZ146" s="343"/>
      <c r="OZA146" s="343"/>
      <c r="OZB146" s="343"/>
      <c r="OZC146" s="343"/>
      <c r="OZD146" s="343"/>
      <c r="OZE146" s="343"/>
      <c r="OZF146" s="343"/>
      <c r="OZG146" s="343"/>
      <c r="OZH146" s="343"/>
      <c r="OZI146" s="343"/>
      <c r="OZJ146" s="343"/>
      <c r="OZK146" s="343"/>
      <c r="OZL146" s="343"/>
      <c r="OZM146" s="343"/>
      <c r="OZN146" s="343"/>
      <c r="OZO146" s="343"/>
      <c r="OZP146" s="343"/>
      <c r="OZQ146" s="343"/>
      <c r="OZR146" s="343"/>
      <c r="OZS146" s="343"/>
      <c r="OZT146" s="343"/>
      <c r="OZU146" s="343"/>
      <c r="OZV146" s="343"/>
      <c r="OZW146" s="343"/>
      <c r="OZX146" s="343"/>
      <c r="OZY146" s="343"/>
      <c r="OZZ146" s="343"/>
      <c r="PAA146" s="343"/>
      <c r="PAB146" s="343"/>
      <c r="PAC146" s="343"/>
      <c r="PAD146" s="343"/>
      <c r="PAE146" s="343"/>
      <c r="PAF146" s="343"/>
      <c r="PAG146" s="343"/>
      <c r="PAH146" s="343"/>
      <c r="PAI146" s="343"/>
      <c r="PAJ146" s="343"/>
      <c r="PAK146" s="343"/>
      <c r="PAL146" s="343"/>
      <c r="PAM146" s="343"/>
      <c r="PAN146" s="343"/>
      <c r="PAO146" s="343"/>
      <c r="PAP146" s="343"/>
      <c r="PAQ146" s="343"/>
      <c r="PAR146" s="343"/>
      <c r="PAS146" s="343"/>
      <c r="PAT146" s="343"/>
      <c r="PAU146" s="343"/>
      <c r="PAV146" s="343"/>
      <c r="PAW146" s="343"/>
      <c r="PAX146" s="343"/>
      <c r="PAY146" s="343"/>
      <c r="PAZ146" s="343"/>
      <c r="PBA146" s="343"/>
      <c r="PBB146" s="343"/>
      <c r="PBC146" s="343"/>
      <c r="PBD146" s="343"/>
      <c r="PBE146" s="343"/>
      <c r="PBF146" s="343"/>
      <c r="PBG146" s="343"/>
      <c r="PBH146" s="343"/>
      <c r="PBI146" s="343"/>
      <c r="PBJ146" s="343"/>
      <c r="PBK146" s="343"/>
      <c r="PBL146" s="343"/>
      <c r="PBM146" s="343"/>
      <c r="PBN146" s="343"/>
      <c r="PBO146" s="343"/>
      <c r="PBP146" s="343"/>
      <c r="PBQ146" s="343"/>
      <c r="PBR146" s="343"/>
      <c r="PBS146" s="343"/>
      <c r="PBT146" s="343"/>
      <c r="PBU146" s="343"/>
      <c r="PBV146" s="343"/>
      <c r="PBW146" s="343"/>
      <c r="PBX146" s="343"/>
      <c r="PBY146" s="343"/>
      <c r="PBZ146" s="343"/>
      <c r="PCA146" s="343"/>
      <c r="PCB146" s="343"/>
      <c r="PCC146" s="343"/>
      <c r="PCD146" s="343"/>
      <c r="PCE146" s="343"/>
      <c r="PCF146" s="343"/>
      <c r="PCG146" s="343"/>
      <c r="PCH146" s="343"/>
      <c r="PCI146" s="343"/>
      <c r="PCJ146" s="343"/>
      <c r="PCK146" s="343"/>
      <c r="PCL146" s="343"/>
      <c r="PCM146" s="343"/>
      <c r="PCN146" s="343"/>
      <c r="PCO146" s="343"/>
      <c r="PCP146" s="343"/>
      <c r="PCQ146" s="343"/>
      <c r="PCR146" s="343"/>
      <c r="PCS146" s="343"/>
      <c r="PCT146" s="343"/>
      <c r="PCU146" s="343"/>
      <c r="PCV146" s="343"/>
      <c r="PCW146" s="343"/>
      <c r="PCX146" s="343"/>
      <c r="PCY146" s="343"/>
      <c r="PCZ146" s="343"/>
      <c r="PDA146" s="343"/>
      <c r="PDB146" s="343"/>
      <c r="PDC146" s="343"/>
      <c r="PDD146" s="343"/>
      <c r="PDE146" s="343"/>
      <c r="PDF146" s="343"/>
      <c r="PDG146" s="343"/>
      <c r="PDH146" s="343"/>
      <c r="PDI146" s="343"/>
      <c r="PDJ146" s="343"/>
      <c r="PDK146" s="343"/>
      <c r="PDL146" s="343"/>
      <c r="PDM146" s="343"/>
      <c r="PDN146" s="343"/>
      <c r="PDO146" s="343"/>
      <c r="PDP146" s="343"/>
      <c r="PDQ146" s="343"/>
      <c r="PDR146" s="343"/>
      <c r="PDS146" s="343"/>
      <c r="PDT146" s="343"/>
      <c r="PDU146" s="343"/>
      <c r="PDV146" s="343"/>
      <c r="PDW146" s="343"/>
      <c r="PDX146" s="343"/>
      <c r="PDY146" s="343"/>
      <c r="PDZ146" s="343"/>
      <c r="PEA146" s="343"/>
      <c r="PEB146" s="343"/>
      <c r="PEC146" s="343"/>
      <c r="PED146" s="343"/>
      <c r="PEE146" s="343"/>
      <c r="PEF146" s="343"/>
      <c r="PEG146" s="343"/>
      <c r="PEH146" s="343"/>
      <c r="PEI146" s="343"/>
      <c r="PEJ146" s="343"/>
      <c r="PEK146" s="343"/>
      <c r="PEL146" s="343"/>
      <c r="PEM146" s="343"/>
      <c r="PEN146" s="343"/>
      <c r="PEO146" s="343"/>
      <c r="PEP146" s="343"/>
      <c r="PEQ146" s="343"/>
      <c r="PER146" s="343"/>
      <c r="PES146" s="343"/>
      <c r="PET146" s="343"/>
      <c r="PEU146" s="343"/>
      <c r="PEV146" s="343"/>
      <c r="PEW146" s="343"/>
      <c r="PEX146" s="343"/>
      <c r="PEY146" s="343"/>
      <c r="PEZ146" s="343"/>
      <c r="PFA146" s="343"/>
      <c r="PFB146" s="343"/>
      <c r="PFC146" s="343"/>
      <c r="PFD146" s="343"/>
      <c r="PFE146" s="343"/>
      <c r="PFF146" s="343"/>
      <c r="PFG146" s="343"/>
      <c r="PFH146" s="343"/>
      <c r="PFI146" s="343"/>
      <c r="PFJ146" s="343"/>
      <c r="PFK146" s="343"/>
      <c r="PFL146" s="343"/>
      <c r="PFM146" s="343"/>
      <c r="PFN146" s="343"/>
      <c r="PFO146" s="343"/>
      <c r="PFP146" s="343"/>
      <c r="PFQ146" s="343"/>
      <c r="PFR146" s="343"/>
      <c r="PFS146" s="343"/>
      <c r="PFT146" s="343"/>
      <c r="PFU146" s="343"/>
      <c r="PFV146" s="343"/>
      <c r="PFW146" s="343"/>
      <c r="PFX146" s="343"/>
      <c r="PFY146" s="343"/>
      <c r="PFZ146" s="343"/>
      <c r="PGA146" s="343"/>
      <c r="PGB146" s="343"/>
      <c r="PGC146" s="343"/>
      <c r="PGD146" s="343"/>
      <c r="PGE146" s="343"/>
      <c r="PGF146" s="343"/>
      <c r="PGG146" s="343"/>
      <c r="PGH146" s="343"/>
      <c r="PGI146" s="343"/>
      <c r="PGJ146" s="343"/>
      <c r="PGK146" s="343"/>
      <c r="PGL146" s="343"/>
      <c r="PGM146" s="343"/>
      <c r="PGN146" s="343"/>
      <c r="PGO146" s="343"/>
      <c r="PGP146" s="343"/>
      <c r="PGQ146" s="343"/>
      <c r="PGR146" s="343"/>
      <c r="PGS146" s="343"/>
      <c r="PGT146" s="343"/>
      <c r="PGU146" s="343"/>
      <c r="PGV146" s="343"/>
      <c r="PGW146" s="343"/>
      <c r="PGX146" s="343"/>
      <c r="PGY146" s="343"/>
      <c r="PGZ146" s="343"/>
      <c r="PHA146" s="343"/>
      <c r="PHB146" s="343"/>
      <c r="PHC146" s="343"/>
      <c r="PHD146" s="343"/>
      <c r="PHE146" s="343"/>
      <c r="PHF146" s="343"/>
      <c r="PHG146" s="343"/>
      <c r="PHH146" s="343"/>
      <c r="PHI146" s="343"/>
      <c r="PHJ146" s="343"/>
      <c r="PHK146" s="343"/>
      <c r="PHL146" s="343"/>
      <c r="PHM146" s="343"/>
      <c r="PHN146" s="343"/>
      <c r="PHO146" s="343"/>
      <c r="PHP146" s="343"/>
      <c r="PHQ146" s="343"/>
      <c r="PHR146" s="343"/>
      <c r="PHS146" s="343"/>
      <c r="PHT146" s="343"/>
      <c r="PHU146" s="343"/>
      <c r="PHV146" s="343"/>
      <c r="PHW146" s="343"/>
      <c r="PHX146" s="343"/>
      <c r="PHY146" s="343"/>
      <c r="PHZ146" s="343"/>
      <c r="PIA146" s="343"/>
      <c r="PIB146" s="343"/>
      <c r="PIC146" s="343"/>
      <c r="PID146" s="343"/>
      <c r="PIE146" s="343"/>
      <c r="PIF146" s="343"/>
      <c r="PIG146" s="343"/>
      <c r="PIH146" s="343"/>
      <c r="PII146" s="343"/>
      <c r="PIJ146" s="343"/>
      <c r="PIK146" s="343"/>
      <c r="PIL146" s="343"/>
      <c r="PIM146" s="343"/>
      <c r="PIN146" s="343"/>
      <c r="PIO146" s="343"/>
      <c r="PIP146" s="343"/>
      <c r="PIQ146" s="343"/>
      <c r="PIR146" s="343"/>
      <c r="PIS146" s="343"/>
      <c r="PIT146" s="343"/>
      <c r="PIU146" s="343"/>
      <c r="PIV146" s="343"/>
      <c r="PIW146" s="343"/>
      <c r="PIX146" s="343"/>
      <c r="PIY146" s="343"/>
      <c r="PIZ146" s="343"/>
      <c r="PJA146" s="343"/>
      <c r="PJB146" s="343"/>
      <c r="PJC146" s="343"/>
      <c r="PJD146" s="343"/>
      <c r="PJE146" s="343"/>
      <c r="PJF146" s="343"/>
      <c r="PJG146" s="343"/>
      <c r="PJH146" s="343"/>
      <c r="PJI146" s="343"/>
      <c r="PJJ146" s="343"/>
      <c r="PJK146" s="343"/>
      <c r="PJL146" s="343"/>
      <c r="PJM146" s="343"/>
      <c r="PJN146" s="343"/>
      <c r="PJO146" s="343"/>
      <c r="PJP146" s="343"/>
      <c r="PJQ146" s="343"/>
      <c r="PJR146" s="343"/>
      <c r="PJS146" s="343"/>
      <c r="PJT146" s="343"/>
      <c r="PJU146" s="343"/>
      <c r="PJV146" s="343"/>
      <c r="PJW146" s="343"/>
      <c r="PJX146" s="343"/>
      <c r="PJY146" s="343"/>
      <c r="PJZ146" s="343"/>
      <c r="PKA146" s="343"/>
      <c r="PKB146" s="343"/>
      <c r="PKC146" s="343"/>
      <c r="PKD146" s="343"/>
      <c r="PKE146" s="343"/>
      <c r="PKF146" s="343"/>
      <c r="PKG146" s="343"/>
      <c r="PKH146" s="343"/>
      <c r="PKI146" s="343"/>
      <c r="PKJ146" s="343"/>
      <c r="PKK146" s="343"/>
      <c r="PKL146" s="343"/>
      <c r="PKM146" s="343"/>
      <c r="PKN146" s="343"/>
      <c r="PKO146" s="343"/>
      <c r="PKP146" s="343"/>
      <c r="PKQ146" s="343"/>
      <c r="PKR146" s="343"/>
      <c r="PKS146" s="343"/>
      <c r="PKT146" s="343"/>
      <c r="PKU146" s="343"/>
      <c r="PKV146" s="343"/>
      <c r="PKW146" s="343"/>
      <c r="PKX146" s="343"/>
      <c r="PKY146" s="343"/>
      <c r="PKZ146" s="343"/>
      <c r="PLA146" s="343"/>
      <c r="PLB146" s="343"/>
      <c r="PLC146" s="343"/>
      <c r="PLD146" s="343"/>
      <c r="PLE146" s="343"/>
      <c r="PLF146" s="343"/>
      <c r="PLG146" s="343"/>
      <c r="PLH146" s="343"/>
      <c r="PLI146" s="343"/>
      <c r="PLJ146" s="343"/>
      <c r="PLK146" s="343"/>
      <c r="PLL146" s="343"/>
      <c r="PLM146" s="343"/>
      <c r="PLN146" s="343"/>
      <c r="PLO146" s="343"/>
      <c r="PLP146" s="343"/>
      <c r="PLQ146" s="343"/>
      <c r="PLR146" s="343"/>
      <c r="PLS146" s="343"/>
      <c r="PLT146" s="343"/>
      <c r="PLU146" s="343"/>
      <c r="PLV146" s="343"/>
      <c r="PLW146" s="343"/>
      <c r="PLX146" s="343"/>
      <c r="PLY146" s="343"/>
      <c r="PLZ146" s="343"/>
      <c r="PMA146" s="343"/>
      <c r="PMB146" s="343"/>
      <c r="PMC146" s="343"/>
      <c r="PMD146" s="343"/>
      <c r="PME146" s="343"/>
      <c r="PMF146" s="343"/>
      <c r="PMG146" s="343"/>
      <c r="PMH146" s="343"/>
      <c r="PMI146" s="343"/>
      <c r="PMJ146" s="343"/>
      <c r="PMK146" s="343"/>
      <c r="PML146" s="343"/>
      <c r="PMM146" s="343"/>
      <c r="PMN146" s="343"/>
      <c r="PMO146" s="343"/>
      <c r="PMP146" s="343"/>
      <c r="PMQ146" s="343"/>
      <c r="PMR146" s="343"/>
      <c r="PMS146" s="343"/>
      <c r="PMT146" s="343"/>
      <c r="PMU146" s="343"/>
      <c r="PMV146" s="343"/>
      <c r="PMW146" s="343"/>
      <c r="PMX146" s="343"/>
      <c r="PMY146" s="343"/>
      <c r="PMZ146" s="343"/>
      <c r="PNA146" s="343"/>
      <c r="PNB146" s="343"/>
      <c r="PNC146" s="343"/>
      <c r="PND146" s="343"/>
      <c r="PNE146" s="343"/>
      <c r="PNF146" s="343"/>
      <c r="PNG146" s="343"/>
      <c r="PNH146" s="343"/>
      <c r="PNI146" s="343"/>
      <c r="PNJ146" s="343"/>
      <c r="PNK146" s="343"/>
      <c r="PNL146" s="343"/>
      <c r="PNM146" s="343"/>
      <c r="PNN146" s="343"/>
      <c r="PNO146" s="343"/>
      <c r="PNP146" s="343"/>
      <c r="PNQ146" s="343"/>
      <c r="PNR146" s="343"/>
      <c r="PNS146" s="343"/>
      <c r="PNT146" s="343"/>
      <c r="PNU146" s="343"/>
      <c r="PNV146" s="343"/>
      <c r="PNW146" s="343"/>
      <c r="PNX146" s="343"/>
      <c r="PNY146" s="343"/>
      <c r="PNZ146" s="343"/>
      <c r="POA146" s="343"/>
      <c r="POB146" s="343"/>
      <c r="POC146" s="343"/>
      <c r="POD146" s="343"/>
      <c r="POE146" s="343"/>
      <c r="POF146" s="343"/>
      <c r="POG146" s="343"/>
      <c r="POH146" s="343"/>
      <c r="POI146" s="343"/>
      <c r="POJ146" s="343"/>
      <c r="POK146" s="343"/>
      <c r="POL146" s="343"/>
      <c r="POM146" s="343"/>
      <c r="PON146" s="343"/>
      <c r="POO146" s="343"/>
      <c r="POP146" s="343"/>
      <c r="POQ146" s="343"/>
      <c r="POR146" s="343"/>
      <c r="POS146" s="343"/>
      <c r="POT146" s="343"/>
      <c r="POU146" s="343"/>
      <c r="POV146" s="343"/>
      <c r="POW146" s="343"/>
      <c r="POX146" s="343"/>
      <c r="POY146" s="343"/>
      <c r="POZ146" s="343"/>
      <c r="PPA146" s="343"/>
      <c r="PPB146" s="343"/>
      <c r="PPC146" s="343"/>
      <c r="PPD146" s="343"/>
      <c r="PPE146" s="343"/>
      <c r="PPF146" s="343"/>
      <c r="PPG146" s="343"/>
      <c r="PPH146" s="343"/>
      <c r="PPI146" s="343"/>
      <c r="PPJ146" s="343"/>
      <c r="PPK146" s="343"/>
      <c r="PPL146" s="343"/>
      <c r="PPM146" s="343"/>
      <c r="PPN146" s="343"/>
      <c r="PPO146" s="343"/>
      <c r="PPP146" s="343"/>
      <c r="PPQ146" s="343"/>
      <c r="PPR146" s="343"/>
      <c r="PPS146" s="343"/>
      <c r="PPT146" s="343"/>
      <c r="PPU146" s="343"/>
      <c r="PPV146" s="343"/>
      <c r="PPW146" s="343"/>
      <c r="PPX146" s="343"/>
      <c r="PPY146" s="343"/>
      <c r="PPZ146" s="343"/>
      <c r="PQA146" s="343"/>
      <c r="PQB146" s="343"/>
      <c r="PQC146" s="343"/>
      <c r="PQD146" s="343"/>
      <c r="PQE146" s="343"/>
      <c r="PQF146" s="343"/>
      <c r="PQG146" s="343"/>
      <c r="PQH146" s="343"/>
      <c r="PQI146" s="343"/>
      <c r="PQJ146" s="343"/>
      <c r="PQK146" s="343"/>
      <c r="PQL146" s="343"/>
      <c r="PQM146" s="343"/>
      <c r="PQN146" s="343"/>
      <c r="PQO146" s="343"/>
      <c r="PQP146" s="343"/>
      <c r="PQQ146" s="343"/>
      <c r="PQR146" s="343"/>
      <c r="PQS146" s="343"/>
      <c r="PQT146" s="343"/>
      <c r="PQU146" s="343"/>
      <c r="PQV146" s="343"/>
      <c r="PQW146" s="343"/>
      <c r="PQX146" s="343"/>
      <c r="PQY146" s="343"/>
      <c r="PQZ146" s="343"/>
      <c r="PRA146" s="343"/>
      <c r="PRB146" s="343"/>
      <c r="PRC146" s="343"/>
      <c r="PRD146" s="343"/>
      <c r="PRE146" s="343"/>
      <c r="PRF146" s="343"/>
      <c r="PRG146" s="343"/>
      <c r="PRH146" s="343"/>
      <c r="PRI146" s="343"/>
      <c r="PRJ146" s="343"/>
      <c r="PRK146" s="343"/>
      <c r="PRL146" s="343"/>
      <c r="PRM146" s="343"/>
      <c r="PRN146" s="343"/>
      <c r="PRO146" s="343"/>
      <c r="PRP146" s="343"/>
      <c r="PRQ146" s="343"/>
      <c r="PRR146" s="343"/>
      <c r="PRS146" s="343"/>
      <c r="PRT146" s="343"/>
      <c r="PRU146" s="343"/>
      <c r="PRV146" s="343"/>
      <c r="PRW146" s="343"/>
      <c r="PRX146" s="343"/>
      <c r="PRY146" s="343"/>
      <c r="PRZ146" s="343"/>
      <c r="PSA146" s="343"/>
      <c r="PSB146" s="343"/>
      <c r="PSC146" s="343"/>
      <c r="PSD146" s="343"/>
      <c r="PSE146" s="343"/>
      <c r="PSF146" s="343"/>
      <c r="PSG146" s="343"/>
      <c r="PSH146" s="343"/>
      <c r="PSI146" s="343"/>
      <c r="PSJ146" s="343"/>
      <c r="PSK146" s="343"/>
      <c r="PSL146" s="343"/>
      <c r="PSM146" s="343"/>
      <c r="PSN146" s="343"/>
      <c r="PSO146" s="343"/>
      <c r="PSP146" s="343"/>
      <c r="PSQ146" s="343"/>
      <c r="PSR146" s="343"/>
      <c r="PSS146" s="343"/>
      <c r="PST146" s="343"/>
      <c r="PSU146" s="343"/>
      <c r="PSV146" s="343"/>
      <c r="PSW146" s="343"/>
      <c r="PSX146" s="343"/>
      <c r="PSY146" s="343"/>
      <c r="PSZ146" s="343"/>
      <c r="PTA146" s="343"/>
      <c r="PTB146" s="343"/>
      <c r="PTC146" s="343"/>
      <c r="PTD146" s="343"/>
      <c r="PTE146" s="343"/>
      <c r="PTF146" s="343"/>
      <c r="PTG146" s="343"/>
      <c r="PTH146" s="343"/>
      <c r="PTI146" s="343"/>
      <c r="PTJ146" s="343"/>
      <c r="PTK146" s="343"/>
      <c r="PTL146" s="343"/>
      <c r="PTM146" s="343"/>
      <c r="PTN146" s="343"/>
      <c r="PTO146" s="343"/>
      <c r="PTP146" s="343"/>
      <c r="PTQ146" s="343"/>
      <c r="PTR146" s="343"/>
      <c r="PTS146" s="343"/>
      <c r="PTT146" s="343"/>
      <c r="PTU146" s="343"/>
      <c r="PTV146" s="343"/>
      <c r="PTW146" s="343"/>
      <c r="PTX146" s="343"/>
      <c r="PTY146" s="343"/>
      <c r="PTZ146" s="343"/>
      <c r="PUA146" s="343"/>
      <c r="PUB146" s="343"/>
      <c r="PUC146" s="343"/>
      <c r="PUD146" s="343"/>
      <c r="PUE146" s="343"/>
      <c r="PUF146" s="343"/>
      <c r="PUG146" s="343"/>
      <c r="PUH146" s="343"/>
      <c r="PUI146" s="343"/>
      <c r="PUJ146" s="343"/>
      <c r="PUK146" s="343"/>
      <c r="PUL146" s="343"/>
      <c r="PUM146" s="343"/>
      <c r="PUN146" s="343"/>
      <c r="PUO146" s="343"/>
      <c r="PUP146" s="343"/>
      <c r="PUQ146" s="343"/>
      <c r="PUR146" s="343"/>
      <c r="PUS146" s="343"/>
      <c r="PUT146" s="343"/>
      <c r="PUU146" s="343"/>
      <c r="PUV146" s="343"/>
      <c r="PUW146" s="343"/>
      <c r="PUX146" s="343"/>
      <c r="PUY146" s="343"/>
      <c r="PUZ146" s="343"/>
      <c r="PVA146" s="343"/>
      <c r="PVB146" s="343"/>
      <c r="PVC146" s="343"/>
      <c r="PVD146" s="343"/>
      <c r="PVE146" s="343"/>
      <c r="PVF146" s="343"/>
      <c r="PVG146" s="343"/>
      <c r="PVH146" s="343"/>
      <c r="PVI146" s="343"/>
      <c r="PVJ146" s="343"/>
      <c r="PVK146" s="343"/>
      <c r="PVL146" s="343"/>
      <c r="PVM146" s="343"/>
      <c r="PVN146" s="343"/>
      <c r="PVO146" s="343"/>
      <c r="PVP146" s="343"/>
      <c r="PVQ146" s="343"/>
      <c r="PVR146" s="343"/>
      <c r="PVS146" s="343"/>
      <c r="PVT146" s="343"/>
      <c r="PVU146" s="343"/>
      <c r="PVV146" s="343"/>
      <c r="PVW146" s="343"/>
      <c r="PVX146" s="343"/>
      <c r="PVY146" s="343"/>
      <c r="PVZ146" s="343"/>
      <c r="PWA146" s="343"/>
      <c r="PWB146" s="343"/>
      <c r="PWC146" s="343"/>
      <c r="PWD146" s="343"/>
      <c r="PWE146" s="343"/>
      <c r="PWF146" s="343"/>
      <c r="PWG146" s="343"/>
      <c r="PWH146" s="343"/>
      <c r="PWI146" s="343"/>
      <c r="PWJ146" s="343"/>
      <c r="PWK146" s="343"/>
      <c r="PWL146" s="343"/>
      <c r="PWM146" s="343"/>
      <c r="PWN146" s="343"/>
      <c r="PWO146" s="343"/>
      <c r="PWP146" s="343"/>
      <c r="PWQ146" s="343"/>
      <c r="PWR146" s="343"/>
      <c r="PWS146" s="343"/>
      <c r="PWT146" s="343"/>
      <c r="PWU146" s="343"/>
      <c r="PWV146" s="343"/>
      <c r="PWW146" s="343"/>
      <c r="PWX146" s="343"/>
      <c r="PWY146" s="343"/>
      <c r="PWZ146" s="343"/>
      <c r="PXA146" s="343"/>
      <c r="PXB146" s="343"/>
      <c r="PXC146" s="343"/>
      <c r="PXD146" s="343"/>
      <c r="PXE146" s="343"/>
      <c r="PXF146" s="343"/>
      <c r="PXG146" s="343"/>
      <c r="PXH146" s="343"/>
      <c r="PXI146" s="343"/>
      <c r="PXJ146" s="343"/>
      <c r="PXK146" s="343"/>
      <c r="PXL146" s="343"/>
      <c r="PXM146" s="343"/>
      <c r="PXN146" s="343"/>
      <c r="PXO146" s="343"/>
      <c r="PXP146" s="343"/>
      <c r="PXQ146" s="343"/>
      <c r="PXR146" s="343"/>
      <c r="PXS146" s="343"/>
      <c r="PXT146" s="343"/>
      <c r="PXU146" s="343"/>
      <c r="PXV146" s="343"/>
      <c r="PXW146" s="343"/>
      <c r="PXX146" s="343"/>
      <c r="PXY146" s="343"/>
      <c r="PXZ146" s="343"/>
      <c r="PYA146" s="343"/>
      <c r="PYB146" s="343"/>
      <c r="PYC146" s="343"/>
      <c r="PYD146" s="343"/>
      <c r="PYE146" s="343"/>
      <c r="PYF146" s="343"/>
      <c r="PYG146" s="343"/>
      <c r="PYH146" s="343"/>
      <c r="PYI146" s="343"/>
      <c r="PYJ146" s="343"/>
      <c r="PYK146" s="343"/>
      <c r="PYL146" s="343"/>
      <c r="PYM146" s="343"/>
      <c r="PYN146" s="343"/>
      <c r="PYO146" s="343"/>
      <c r="PYP146" s="343"/>
      <c r="PYQ146" s="343"/>
      <c r="PYR146" s="343"/>
      <c r="PYS146" s="343"/>
      <c r="PYT146" s="343"/>
      <c r="PYU146" s="343"/>
      <c r="PYV146" s="343"/>
      <c r="PYW146" s="343"/>
      <c r="PYX146" s="343"/>
      <c r="PYY146" s="343"/>
      <c r="PYZ146" s="343"/>
      <c r="PZA146" s="343"/>
      <c r="PZB146" s="343"/>
      <c r="PZC146" s="343"/>
      <c r="PZD146" s="343"/>
      <c r="PZE146" s="343"/>
      <c r="PZF146" s="343"/>
      <c r="PZG146" s="343"/>
      <c r="PZH146" s="343"/>
      <c r="PZI146" s="343"/>
      <c r="PZJ146" s="343"/>
      <c r="PZK146" s="343"/>
      <c r="PZL146" s="343"/>
      <c r="PZM146" s="343"/>
      <c r="PZN146" s="343"/>
      <c r="PZO146" s="343"/>
      <c r="PZP146" s="343"/>
      <c r="PZQ146" s="343"/>
      <c r="PZR146" s="343"/>
      <c r="PZS146" s="343"/>
      <c r="PZT146" s="343"/>
      <c r="PZU146" s="343"/>
      <c r="PZV146" s="343"/>
      <c r="PZW146" s="343"/>
      <c r="PZX146" s="343"/>
      <c r="PZY146" s="343"/>
      <c r="PZZ146" s="343"/>
      <c r="QAA146" s="343"/>
      <c r="QAB146" s="343"/>
      <c r="QAC146" s="343"/>
      <c r="QAD146" s="343"/>
      <c r="QAE146" s="343"/>
      <c r="QAF146" s="343"/>
      <c r="QAG146" s="343"/>
      <c r="QAH146" s="343"/>
      <c r="QAI146" s="343"/>
      <c r="QAJ146" s="343"/>
      <c r="QAK146" s="343"/>
      <c r="QAL146" s="343"/>
      <c r="QAM146" s="343"/>
      <c r="QAN146" s="343"/>
      <c r="QAO146" s="343"/>
      <c r="QAP146" s="343"/>
      <c r="QAQ146" s="343"/>
      <c r="QAR146" s="343"/>
      <c r="QAS146" s="343"/>
      <c r="QAT146" s="343"/>
      <c r="QAU146" s="343"/>
      <c r="QAV146" s="343"/>
      <c r="QAW146" s="343"/>
      <c r="QAX146" s="343"/>
      <c r="QAY146" s="343"/>
      <c r="QAZ146" s="343"/>
      <c r="QBA146" s="343"/>
      <c r="QBB146" s="343"/>
      <c r="QBC146" s="343"/>
      <c r="QBD146" s="343"/>
      <c r="QBE146" s="343"/>
      <c r="QBF146" s="343"/>
      <c r="QBG146" s="343"/>
      <c r="QBH146" s="343"/>
      <c r="QBI146" s="343"/>
      <c r="QBJ146" s="343"/>
      <c r="QBK146" s="343"/>
      <c r="QBL146" s="343"/>
      <c r="QBM146" s="343"/>
      <c r="QBN146" s="343"/>
      <c r="QBO146" s="343"/>
      <c r="QBP146" s="343"/>
      <c r="QBQ146" s="343"/>
      <c r="QBR146" s="343"/>
      <c r="QBS146" s="343"/>
      <c r="QBT146" s="343"/>
      <c r="QBU146" s="343"/>
      <c r="QBV146" s="343"/>
      <c r="QBW146" s="343"/>
      <c r="QBX146" s="343"/>
      <c r="QBY146" s="343"/>
      <c r="QBZ146" s="343"/>
      <c r="QCA146" s="343"/>
      <c r="QCB146" s="343"/>
      <c r="QCC146" s="343"/>
      <c r="QCD146" s="343"/>
      <c r="QCE146" s="343"/>
      <c r="QCF146" s="343"/>
      <c r="QCG146" s="343"/>
      <c r="QCH146" s="343"/>
      <c r="QCI146" s="343"/>
      <c r="QCJ146" s="343"/>
      <c r="QCK146" s="343"/>
      <c r="QCL146" s="343"/>
      <c r="QCM146" s="343"/>
      <c r="QCN146" s="343"/>
      <c r="QCO146" s="343"/>
      <c r="QCP146" s="343"/>
      <c r="QCQ146" s="343"/>
      <c r="QCR146" s="343"/>
      <c r="QCS146" s="343"/>
      <c r="QCT146" s="343"/>
      <c r="QCU146" s="343"/>
      <c r="QCV146" s="343"/>
      <c r="QCW146" s="343"/>
      <c r="QCX146" s="343"/>
      <c r="QCY146" s="343"/>
      <c r="QCZ146" s="343"/>
      <c r="QDA146" s="343"/>
      <c r="QDB146" s="343"/>
      <c r="QDC146" s="343"/>
      <c r="QDD146" s="343"/>
      <c r="QDE146" s="343"/>
      <c r="QDF146" s="343"/>
      <c r="QDG146" s="343"/>
      <c r="QDH146" s="343"/>
      <c r="QDI146" s="343"/>
      <c r="QDJ146" s="343"/>
      <c r="QDK146" s="343"/>
      <c r="QDL146" s="343"/>
      <c r="QDM146" s="343"/>
      <c r="QDN146" s="343"/>
      <c r="QDO146" s="343"/>
      <c r="QDP146" s="343"/>
      <c r="QDQ146" s="343"/>
      <c r="QDR146" s="343"/>
      <c r="QDS146" s="343"/>
      <c r="QDT146" s="343"/>
      <c r="QDU146" s="343"/>
      <c r="QDV146" s="343"/>
      <c r="QDW146" s="343"/>
      <c r="QDX146" s="343"/>
      <c r="QDY146" s="343"/>
      <c r="QDZ146" s="343"/>
      <c r="QEA146" s="343"/>
      <c r="QEB146" s="343"/>
      <c r="QEC146" s="343"/>
      <c r="QED146" s="343"/>
      <c r="QEE146" s="343"/>
      <c r="QEF146" s="343"/>
      <c r="QEG146" s="343"/>
      <c r="QEH146" s="343"/>
      <c r="QEI146" s="343"/>
      <c r="QEJ146" s="343"/>
      <c r="QEK146" s="343"/>
      <c r="QEL146" s="343"/>
      <c r="QEM146" s="343"/>
      <c r="QEN146" s="343"/>
      <c r="QEO146" s="343"/>
      <c r="QEP146" s="343"/>
      <c r="QEQ146" s="343"/>
      <c r="QER146" s="343"/>
      <c r="QES146" s="343"/>
      <c r="QET146" s="343"/>
      <c r="QEU146" s="343"/>
      <c r="QEV146" s="343"/>
      <c r="QEW146" s="343"/>
      <c r="QEX146" s="343"/>
      <c r="QEY146" s="343"/>
      <c r="QEZ146" s="343"/>
      <c r="QFA146" s="343"/>
      <c r="QFB146" s="343"/>
      <c r="QFC146" s="343"/>
      <c r="QFD146" s="343"/>
      <c r="QFE146" s="343"/>
      <c r="QFF146" s="343"/>
      <c r="QFG146" s="343"/>
      <c r="QFH146" s="343"/>
      <c r="QFI146" s="343"/>
      <c r="QFJ146" s="343"/>
      <c r="QFK146" s="343"/>
      <c r="QFL146" s="343"/>
      <c r="QFM146" s="343"/>
      <c r="QFN146" s="343"/>
      <c r="QFO146" s="343"/>
      <c r="QFP146" s="343"/>
      <c r="QFQ146" s="343"/>
      <c r="QFR146" s="343"/>
      <c r="QFS146" s="343"/>
      <c r="QFT146" s="343"/>
      <c r="QFU146" s="343"/>
      <c r="QFV146" s="343"/>
      <c r="QFW146" s="343"/>
      <c r="QFX146" s="343"/>
      <c r="QFY146" s="343"/>
      <c r="QFZ146" s="343"/>
      <c r="QGA146" s="343"/>
      <c r="QGB146" s="343"/>
      <c r="QGC146" s="343"/>
      <c r="QGD146" s="343"/>
      <c r="QGE146" s="343"/>
      <c r="QGF146" s="343"/>
      <c r="QGG146" s="343"/>
      <c r="QGH146" s="343"/>
      <c r="QGI146" s="343"/>
      <c r="QGJ146" s="343"/>
      <c r="QGK146" s="343"/>
      <c r="QGL146" s="343"/>
      <c r="QGM146" s="343"/>
      <c r="QGN146" s="343"/>
      <c r="QGO146" s="343"/>
      <c r="QGP146" s="343"/>
      <c r="QGQ146" s="343"/>
      <c r="QGR146" s="343"/>
      <c r="QGS146" s="343"/>
      <c r="QGT146" s="343"/>
      <c r="QGU146" s="343"/>
      <c r="QGV146" s="343"/>
      <c r="QGW146" s="343"/>
      <c r="QGX146" s="343"/>
      <c r="QGY146" s="343"/>
      <c r="QGZ146" s="343"/>
      <c r="QHA146" s="343"/>
      <c r="QHB146" s="343"/>
      <c r="QHC146" s="343"/>
      <c r="QHD146" s="343"/>
      <c r="QHE146" s="343"/>
      <c r="QHF146" s="343"/>
      <c r="QHG146" s="343"/>
      <c r="QHH146" s="343"/>
      <c r="QHI146" s="343"/>
      <c r="QHJ146" s="343"/>
      <c r="QHK146" s="343"/>
      <c r="QHL146" s="343"/>
      <c r="QHM146" s="343"/>
      <c r="QHN146" s="343"/>
      <c r="QHO146" s="343"/>
      <c r="QHP146" s="343"/>
      <c r="QHQ146" s="343"/>
      <c r="QHR146" s="343"/>
      <c r="QHS146" s="343"/>
      <c r="QHT146" s="343"/>
      <c r="QHU146" s="343"/>
      <c r="QHV146" s="343"/>
      <c r="QHW146" s="343"/>
      <c r="QHX146" s="343"/>
      <c r="QHY146" s="343"/>
      <c r="QHZ146" s="343"/>
      <c r="QIA146" s="343"/>
      <c r="QIB146" s="343"/>
      <c r="QIC146" s="343"/>
      <c r="QID146" s="343"/>
      <c r="QIE146" s="343"/>
      <c r="QIF146" s="343"/>
      <c r="QIG146" s="343"/>
      <c r="QIH146" s="343"/>
      <c r="QII146" s="343"/>
      <c r="QIJ146" s="343"/>
      <c r="QIK146" s="343"/>
      <c r="QIL146" s="343"/>
      <c r="QIM146" s="343"/>
      <c r="QIN146" s="343"/>
      <c r="QIO146" s="343"/>
      <c r="QIP146" s="343"/>
      <c r="QIQ146" s="343"/>
      <c r="QIR146" s="343"/>
      <c r="QIS146" s="343"/>
      <c r="QIT146" s="343"/>
      <c r="QIU146" s="343"/>
      <c r="QIV146" s="343"/>
      <c r="QIW146" s="343"/>
      <c r="QIX146" s="343"/>
      <c r="QIY146" s="343"/>
      <c r="QIZ146" s="343"/>
      <c r="QJA146" s="343"/>
      <c r="QJB146" s="343"/>
      <c r="QJC146" s="343"/>
      <c r="QJD146" s="343"/>
      <c r="QJE146" s="343"/>
      <c r="QJF146" s="343"/>
      <c r="QJG146" s="343"/>
      <c r="QJH146" s="343"/>
      <c r="QJI146" s="343"/>
      <c r="QJJ146" s="343"/>
      <c r="QJK146" s="343"/>
      <c r="QJL146" s="343"/>
      <c r="QJM146" s="343"/>
      <c r="QJN146" s="343"/>
      <c r="QJO146" s="343"/>
      <c r="QJP146" s="343"/>
      <c r="QJQ146" s="343"/>
      <c r="QJR146" s="343"/>
      <c r="QJS146" s="343"/>
      <c r="QJT146" s="343"/>
      <c r="QJU146" s="343"/>
      <c r="QJV146" s="343"/>
      <c r="QJW146" s="343"/>
      <c r="QJX146" s="343"/>
      <c r="QJY146" s="343"/>
      <c r="QJZ146" s="343"/>
      <c r="QKA146" s="343"/>
      <c r="QKB146" s="343"/>
      <c r="QKC146" s="343"/>
      <c r="QKD146" s="343"/>
      <c r="QKE146" s="343"/>
      <c r="QKF146" s="343"/>
      <c r="QKG146" s="343"/>
      <c r="QKH146" s="343"/>
      <c r="QKI146" s="343"/>
      <c r="QKJ146" s="343"/>
      <c r="QKK146" s="343"/>
      <c r="QKL146" s="343"/>
      <c r="QKM146" s="343"/>
      <c r="QKN146" s="343"/>
      <c r="QKO146" s="343"/>
      <c r="QKP146" s="343"/>
      <c r="QKQ146" s="343"/>
      <c r="QKR146" s="343"/>
      <c r="QKS146" s="343"/>
      <c r="QKT146" s="343"/>
      <c r="QKU146" s="343"/>
      <c r="QKV146" s="343"/>
      <c r="QKW146" s="343"/>
      <c r="QKX146" s="343"/>
      <c r="QKY146" s="343"/>
      <c r="QKZ146" s="343"/>
      <c r="QLA146" s="343"/>
      <c r="QLB146" s="343"/>
      <c r="QLC146" s="343"/>
      <c r="QLD146" s="343"/>
      <c r="QLE146" s="343"/>
      <c r="QLF146" s="343"/>
      <c r="QLG146" s="343"/>
      <c r="QLH146" s="343"/>
      <c r="QLI146" s="343"/>
      <c r="QLJ146" s="343"/>
      <c r="QLK146" s="343"/>
      <c r="QLL146" s="343"/>
      <c r="QLM146" s="343"/>
      <c r="QLN146" s="343"/>
      <c r="QLO146" s="343"/>
      <c r="QLP146" s="343"/>
      <c r="QLQ146" s="343"/>
      <c r="QLR146" s="343"/>
      <c r="QLS146" s="343"/>
      <c r="QLT146" s="343"/>
      <c r="QLU146" s="343"/>
      <c r="QLV146" s="343"/>
      <c r="QLW146" s="343"/>
      <c r="QLX146" s="343"/>
      <c r="QLY146" s="343"/>
      <c r="QLZ146" s="343"/>
      <c r="QMA146" s="343"/>
      <c r="QMB146" s="343"/>
      <c r="QMC146" s="343"/>
      <c r="QMD146" s="343"/>
      <c r="QME146" s="343"/>
      <c r="QMF146" s="343"/>
      <c r="QMG146" s="343"/>
      <c r="QMH146" s="343"/>
      <c r="QMI146" s="343"/>
      <c r="QMJ146" s="343"/>
      <c r="QMK146" s="343"/>
      <c r="QML146" s="343"/>
      <c r="QMM146" s="343"/>
      <c r="QMN146" s="343"/>
      <c r="QMO146" s="343"/>
      <c r="QMP146" s="343"/>
      <c r="QMQ146" s="343"/>
      <c r="QMR146" s="343"/>
      <c r="QMS146" s="343"/>
      <c r="QMT146" s="343"/>
      <c r="QMU146" s="343"/>
      <c r="QMV146" s="343"/>
      <c r="QMW146" s="343"/>
      <c r="QMX146" s="343"/>
      <c r="QMY146" s="343"/>
      <c r="QMZ146" s="343"/>
      <c r="QNA146" s="343"/>
      <c r="QNB146" s="343"/>
      <c r="QNC146" s="343"/>
      <c r="QND146" s="343"/>
      <c r="QNE146" s="343"/>
      <c r="QNF146" s="343"/>
      <c r="QNG146" s="343"/>
      <c r="QNH146" s="343"/>
      <c r="QNI146" s="343"/>
      <c r="QNJ146" s="343"/>
      <c r="QNK146" s="343"/>
      <c r="QNL146" s="343"/>
      <c r="QNM146" s="343"/>
      <c r="QNN146" s="343"/>
      <c r="QNO146" s="343"/>
      <c r="QNP146" s="343"/>
      <c r="QNQ146" s="343"/>
      <c r="QNR146" s="343"/>
      <c r="QNS146" s="343"/>
      <c r="QNT146" s="343"/>
      <c r="QNU146" s="343"/>
      <c r="QNV146" s="343"/>
      <c r="QNW146" s="343"/>
      <c r="QNX146" s="343"/>
      <c r="QNY146" s="343"/>
      <c r="QNZ146" s="343"/>
      <c r="QOA146" s="343"/>
      <c r="QOB146" s="343"/>
      <c r="QOC146" s="343"/>
      <c r="QOD146" s="343"/>
      <c r="QOE146" s="343"/>
      <c r="QOF146" s="343"/>
      <c r="QOG146" s="343"/>
      <c r="QOH146" s="343"/>
      <c r="QOI146" s="343"/>
      <c r="QOJ146" s="343"/>
      <c r="QOK146" s="343"/>
      <c r="QOL146" s="343"/>
      <c r="QOM146" s="343"/>
      <c r="QON146" s="343"/>
      <c r="QOO146" s="343"/>
      <c r="QOP146" s="343"/>
      <c r="QOQ146" s="343"/>
      <c r="QOR146" s="343"/>
      <c r="QOS146" s="343"/>
      <c r="QOT146" s="343"/>
      <c r="QOU146" s="343"/>
      <c r="QOV146" s="343"/>
      <c r="QOW146" s="343"/>
      <c r="QOX146" s="343"/>
      <c r="QOY146" s="343"/>
      <c r="QOZ146" s="343"/>
      <c r="QPA146" s="343"/>
      <c r="QPB146" s="343"/>
      <c r="QPC146" s="343"/>
      <c r="QPD146" s="343"/>
      <c r="QPE146" s="343"/>
      <c r="QPF146" s="343"/>
      <c r="QPG146" s="343"/>
      <c r="QPH146" s="343"/>
      <c r="QPI146" s="343"/>
      <c r="QPJ146" s="343"/>
      <c r="QPK146" s="343"/>
      <c r="QPL146" s="343"/>
      <c r="QPM146" s="343"/>
      <c r="QPN146" s="343"/>
      <c r="QPO146" s="343"/>
      <c r="QPP146" s="343"/>
      <c r="QPQ146" s="343"/>
      <c r="QPR146" s="343"/>
      <c r="QPS146" s="343"/>
      <c r="QPT146" s="343"/>
      <c r="QPU146" s="343"/>
      <c r="QPV146" s="343"/>
      <c r="QPW146" s="343"/>
      <c r="QPX146" s="343"/>
      <c r="QPY146" s="343"/>
      <c r="QPZ146" s="343"/>
      <c r="QQA146" s="343"/>
      <c r="QQB146" s="343"/>
      <c r="QQC146" s="343"/>
      <c r="QQD146" s="343"/>
      <c r="QQE146" s="343"/>
      <c r="QQF146" s="343"/>
      <c r="QQG146" s="343"/>
      <c r="QQH146" s="343"/>
      <c r="QQI146" s="343"/>
      <c r="QQJ146" s="343"/>
      <c r="QQK146" s="343"/>
      <c r="QQL146" s="343"/>
      <c r="QQM146" s="343"/>
      <c r="QQN146" s="343"/>
      <c r="QQO146" s="343"/>
      <c r="QQP146" s="343"/>
      <c r="QQQ146" s="343"/>
      <c r="QQR146" s="343"/>
      <c r="QQS146" s="343"/>
      <c r="QQT146" s="343"/>
      <c r="QQU146" s="343"/>
      <c r="QQV146" s="343"/>
      <c r="QQW146" s="343"/>
      <c r="QQX146" s="343"/>
      <c r="QQY146" s="343"/>
      <c r="QQZ146" s="343"/>
      <c r="QRA146" s="343"/>
      <c r="QRB146" s="343"/>
      <c r="QRC146" s="343"/>
      <c r="QRD146" s="343"/>
      <c r="QRE146" s="343"/>
      <c r="QRF146" s="343"/>
      <c r="QRG146" s="343"/>
      <c r="QRH146" s="343"/>
      <c r="QRI146" s="343"/>
      <c r="QRJ146" s="343"/>
      <c r="QRK146" s="343"/>
      <c r="QRL146" s="343"/>
      <c r="QRM146" s="343"/>
      <c r="QRN146" s="343"/>
      <c r="QRO146" s="343"/>
      <c r="QRP146" s="343"/>
      <c r="QRQ146" s="343"/>
      <c r="QRR146" s="343"/>
      <c r="QRS146" s="343"/>
      <c r="QRT146" s="343"/>
      <c r="QRU146" s="343"/>
      <c r="QRV146" s="343"/>
      <c r="QRW146" s="343"/>
      <c r="QRX146" s="343"/>
      <c r="QRY146" s="343"/>
      <c r="QRZ146" s="343"/>
      <c r="QSA146" s="343"/>
      <c r="QSB146" s="343"/>
      <c r="QSC146" s="343"/>
      <c r="QSD146" s="343"/>
      <c r="QSE146" s="343"/>
      <c r="QSF146" s="343"/>
      <c r="QSG146" s="343"/>
      <c r="QSH146" s="343"/>
      <c r="QSI146" s="343"/>
      <c r="QSJ146" s="343"/>
      <c r="QSK146" s="343"/>
      <c r="QSL146" s="343"/>
      <c r="QSM146" s="343"/>
      <c r="QSN146" s="343"/>
      <c r="QSO146" s="343"/>
      <c r="QSP146" s="343"/>
      <c r="QSQ146" s="343"/>
      <c r="QSR146" s="343"/>
      <c r="QSS146" s="343"/>
      <c r="QST146" s="343"/>
      <c r="QSU146" s="343"/>
      <c r="QSV146" s="343"/>
      <c r="QSW146" s="343"/>
      <c r="QSX146" s="343"/>
      <c r="QSY146" s="343"/>
      <c r="QSZ146" s="343"/>
      <c r="QTA146" s="343"/>
      <c r="QTB146" s="343"/>
      <c r="QTC146" s="343"/>
      <c r="QTD146" s="343"/>
      <c r="QTE146" s="343"/>
      <c r="QTF146" s="343"/>
      <c r="QTG146" s="343"/>
      <c r="QTH146" s="343"/>
      <c r="QTI146" s="343"/>
      <c r="QTJ146" s="343"/>
      <c r="QTK146" s="343"/>
      <c r="QTL146" s="343"/>
      <c r="QTM146" s="343"/>
      <c r="QTN146" s="343"/>
      <c r="QTO146" s="343"/>
      <c r="QTP146" s="343"/>
      <c r="QTQ146" s="343"/>
      <c r="QTR146" s="343"/>
      <c r="QTS146" s="343"/>
      <c r="QTT146" s="343"/>
      <c r="QTU146" s="343"/>
      <c r="QTV146" s="343"/>
      <c r="QTW146" s="343"/>
      <c r="QTX146" s="343"/>
      <c r="QTY146" s="343"/>
      <c r="QTZ146" s="343"/>
      <c r="QUA146" s="343"/>
      <c r="QUB146" s="343"/>
      <c r="QUC146" s="343"/>
      <c r="QUD146" s="343"/>
      <c r="QUE146" s="343"/>
      <c r="QUF146" s="343"/>
      <c r="QUG146" s="343"/>
      <c r="QUH146" s="343"/>
      <c r="QUI146" s="343"/>
      <c r="QUJ146" s="343"/>
      <c r="QUK146" s="343"/>
      <c r="QUL146" s="343"/>
      <c r="QUM146" s="343"/>
      <c r="QUN146" s="343"/>
      <c r="QUO146" s="343"/>
      <c r="QUP146" s="343"/>
      <c r="QUQ146" s="343"/>
      <c r="QUR146" s="343"/>
      <c r="QUS146" s="343"/>
      <c r="QUT146" s="343"/>
      <c r="QUU146" s="343"/>
      <c r="QUV146" s="343"/>
      <c r="QUW146" s="343"/>
      <c r="QUX146" s="343"/>
      <c r="QUY146" s="343"/>
      <c r="QUZ146" s="343"/>
      <c r="QVA146" s="343"/>
      <c r="QVB146" s="343"/>
      <c r="QVC146" s="343"/>
      <c r="QVD146" s="343"/>
      <c r="QVE146" s="343"/>
      <c r="QVF146" s="343"/>
      <c r="QVG146" s="343"/>
      <c r="QVH146" s="343"/>
      <c r="QVI146" s="343"/>
      <c r="QVJ146" s="343"/>
      <c r="QVK146" s="343"/>
      <c r="QVL146" s="343"/>
      <c r="QVM146" s="343"/>
      <c r="QVN146" s="343"/>
      <c r="QVO146" s="343"/>
      <c r="QVP146" s="343"/>
      <c r="QVQ146" s="343"/>
      <c r="QVR146" s="343"/>
      <c r="QVS146" s="343"/>
      <c r="QVT146" s="343"/>
      <c r="QVU146" s="343"/>
      <c r="QVV146" s="343"/>
      <c r="QVW146" s="343"/>
      <c r="QVX146" s="343"/>
      <c r="QVY146" s="343"/>
      <c r="QVZ146" s="343"/>
      <c r="QWA146" s="343"/>
      <c r="QWB146" s="343"/>
      <c r="QWC146" s="343"/>
      <c r="QWD146" s="343"/>
      <c r="QWE146" s="343"/>
      <c r="QWF146" s="343"/>
      <c r="QWG146" s="343"/>
      <c r="QWH146" s="343"/>
      <c r="QWI146" s="343"/>
      <c r="QWJ146" s="343"/>
      <c r="QWK146" s="343"/>
      <c r="QWL146" s="343"/>
      <c r="QWM146" s="343"/>
      <c r="QWN146" s="343"/>
      <c r="QWO146" s="343"/>
      <c r="QWP146" s="343"/>
      <c r="QWQ146" s="343"/>
      <c r="QWR146" s="343"/>
      <c r="QWS146" s="343"/>
      <c r="QWT146" s="343"/>
      <c r="QWU146" s="343"/>
      <c r="QWV146" s="343"/>
      <c r="QWW146" s="343"/>
      <c r="QWX146" s="343"/>
      <c r="QWY146" s="343"/>
      <c r="QWZ146" s="343"/>
      <c r="QXA146" s="343"/>
      <c r="QXB146" s="343"/>
      <c r="QXC146" s="343"/>
      <c r="QXD146" s="343"/>
      <c r="QXE146" s="343"/>
      <c r="QXF146" s="343"/>
      <c r="QXG146" s="343"/>
      <c r="QXH146" s="343"/>
      <c r="QXI146" s="343"/>
      <c r="QXJ146" s="343"/>
      <c r="QXK146" s="343"/>
      <c r="QXL146" s="343"/>
      <c r="QXM146" s="343"/>
      <c r="QXN146" s="343"/>
      <c r="QXO146" s="343"/>
      <c r="QXP146" s="343"/>
      <c r="QXQ146" s="343"/>
      <c r="QXR146" s="343"/>
      <c r="QXS146" s="343"/>
      <c r="QXT146" s="343"/>
      <c r="QXU146" s="343"/>
      <c r="QXV146" s="343"/>
      <c r="QXW146" s="343"/>
      <c r="QXX146" s="343"/>
      <c r="QXY146" s="343"/>
      <c r="QXZ146" s="343"/>
      <c r="QYA146" s="343"/>
      <c r="QYB146" s="343"/>
      <c r="QYC146" s="343"/>
      <c r="QYD146" s="343"/>
      <c r="QYE146" s="343"/>
      <c r="QYF146" s="343"/>
      <c r="QYG146" s="343"/>
      <c r="QYH146" s="343"/>
      <c r="QYI146" s="343"/>
      <c r="QYJ146" s="343"/>
      <c r="QYK146" s="343"/>
      <c r="QYL146" s="343"/>
      <c r="QYM146" s="343"/>
      <c r="QYN146" s="343"/>
      <c r="QYO146" s="343"/>
      <c r="QYP146" s="343"/>
      <c r="QYQ146" s="343"/>
      <c r="QYR146" s="343"/>
      <c r="QYS146" s="343"/>
      <c r="QYT146" s="343"/>
      <c r="QYU146" s="343"/>
      <c r="QYV146" s="343"/>
      <c r="QYW146" s="343"/>
      <c r="QYX146" s="343"/>
      <c r="QYY146" s="343"/>
      <c r="QYZ146" s="343"/>
      <c r="QZA146" s="343"/>
      <c r="QZB146" s="343"/>
      <c r="QZC146" s="343"/>
      <c r="QZD146" s="343"/>
      <c r="QZE146" s="343"/>
      <c r="QZF146" s="343"/>
      <c r="QZG146" s="343"/>
      <c r="QZH146" s="343"/>
      <c r="QZI146" s="343"/>
      <c r="QZJ146" s="343"/>
      <c r="QZK146" s="343"/>
      <c r="QZL146" s="343"/>
      <c r="QZM146" s="343"/>
      <c r="QZN146" s="343"/>
      <c r="QZO146" s="343"/>
      <c r="QZP146" s="343"/>
      <c r="QZQ146" s="343"/>
      <c r="QZR146" s="343"/>
      <c r="QZS146" s="343"/>
      <c r="QZT146" s="343"/>
      <c r="QZU146" s="343"/>
      <c r="QZV146" s="343"/>
      <c r="QZW146" s="343"/>
      <c r="QZX146" s="343"/>
      <c r="QZY146" s="343"/>
      <c r="QZZ146" s="343"/>
      <c r="RAA146" s="343"/>
      <c r="RAB146" s="343"/>
      <c r="RAC146" s="343"/>
      <c r="RAD146" s="343"/>
      <c r="RAE146" s="343"/>
      <c r="RAF146" s="343"/>
      <c r="RAG146" s="343"/>
      <c r="RAH146" s="343"/>
      <c r="RAI146" s="343"/>
      <c r="RAJ146" s="343"/>
      <c r="RAK146" s="343"/>
      <c r="RAL146" s="343"/>
      <c r="RAM146" s="343"/>
      <c r="RAN146" s="343"/>
      <c r="RAO146" s="343"/>
      <c r="RAP146" s="343"/>
      <c r="RAQ146" s="343"/>
      <c r="RAR146" s="343"/>
      <c r="RAS146" s="343"/>
      <c r="RAT146" s="343"/>
      <c r="RAU146" s="343"/>
      <c r="RAV146" s="343"/>
      <c r="RAW146" s="343"/>
      <c r="RAX146" s="343"/>
      <c r="RAY146" s="343"/>
      <c r="RAZ146" s="343"/>
      <c r="RBA146" s="343"/>
      <c r="RBB146" s="343"/>
      <c r="RBC146" s="343"/>
      <c r="RBD146" s="343"/>
      <c r="RBE146" s="343"/>
      <c r="RBF146" s="343"/>
      <c r="RBG146" s="343"/>
      <c r="RBH146" s="343"/>
      <c r="RBI146" s="343"/>
      <c r="RBJ146" s="343"/>
      <c r="RBK146" s="343"/>
      <c r="RBL146" s="343"/>
      <c r="RBM146" s="343"/>
      <c r="RBN146" s="343"/>
      <c r="RBO146" s="343"/>
      <c r="RBP146" s="343"/>
      <c r="RBQ146" s="343"/>
      <c r="RBR146" s="343"/>
      <c r="RBS146" s="343"/>
      <c r="RBT146" s="343"/>
      <c r="RBU146" s="343"/>
      <c r="RBV146" s="343"/>
      <c r="RBW146" s="343"/>
      <c r="RBX146" s="343"/>
      <c r="RBY146" s="343"/>
      <c r="RBZ146" s="343"/>
      <c r="RCA146" s="343"/>
      <c r="RCB146" s="343"/>
      <c r="RCC146" s="343"/>
      <c r="RCD146" s="343"/>
      <c r="RCE146" s="343"/>
      <c r="RCF146" s="343"/>
      <c r="RCG146" s="343"/>
      <c r="RCH146" s="343"/>
      <c r="RCI146" s="343"/>
      <c r="RCJ146" s="343"/>
      <c r="RCK146" s="343"/>
      <c r="RCL146" s="343"/>
      <c r="RCM146" s="343"/>
      <c r="RCN146" s="343"/>
      <c r="RCO146" s="343"/>
      <c r="RCP146" s="343"/>
      <c r="RCQ146" s="343"/>
      <c r="RCR146" s="343"/>
      <c r="RCS146" s="343"/>
      <c r="RCT146" s="343"/>
      <c r="RCU146" s="343"/>
      <c r="RCV146" s="343"/>
      <c r="RCW146" s="343"/>
      <c r="RCX146" s="343"/>
      <c r="RCY146" s="343"/>
      <c r="RCZ146" s="343"/>
      <c r="RDA146" s="343"/>
      <c r="RDB146" s="343"/>
      <c r="RDC146" s="343"/>
      <c r="RDD146" s="343"/>
      <c r="RDE146" s="343"/>
      <c r="RDF146" s="343"/>
      <c r="RDG146" s="343"/>
      <c r="RDH146" s="343"/>
      <c r="RDI146" s="343"/>
      <c r="RDJ146" s="343"/>
      <c r="RDK146" s="343"/>
      <c r="RDL146" s="343"/>
      <c r="RDM146" s="343"/>
      <c r="RDN146" s="343"/>
      <c r="RDO146" s="343"/>
      <c r="RDP146" s="343"/>
      <c r="RDQ146" s="343"/>
      <c r="RDR146" s="343"/>
      <c r="RDS146" s="343"/>
      <c r="RDT146" s="343"/>
      <c r="RDU146" s="343"/>
      <c r="RDV146" s="343"/>
      <c r="RDW146" s="343"/>
      <c r="RDX146" s="343"/>
      <c r="RDY146" s="343"/>
      <c r="RDZ146" s="343"/>
      <c r="REA146" s="343"/>
      <c r="REB146" s="343"/>
      <c r="REC146" s="343"/>
      <c r="RED146" s="343"/>
      <c r="REE146" s="343"/>
      <c r="REF146" s="343"/>
      <c r="REG146" s="343"/>
      <c r="REH146" s="343"/>
      <c r="REI146" s="343"/>
      <c r="REJ146" s="343"/>
      <c r="REK146" s="343"/>
      <c r="REL146" s="343"/>
      <c r="REM146" s="343"/>
      <c r="REN146" s="343"/>
      <c r="REO146" s="343"/>
      <c r="REP146" s="343"/>
      <c r="REQ146" s="343"/>
      <c r="RER146" s="343"/>
      <c r="RES146" s="343"/>
      <c r="RET146" s="343"/>
      <c r="REU146" s="343"/>
      <c r="REV146" s="343"/>
      <c r="REW146" s="343"/>
      <c r="REX146" s="343"/>
      <c r="REY146" s="343"/>
      <c r="REZ146" s="343"/>
      <c r="RFA146" s="343"/>
      <c r="RFB146" s="343"/>
      <c r="RFC146" s="343"/>
      <c r="RFD146" s="343"/>
      <c r="RFE146" s="343"/>
      <c r="RFF146" s="343"/>
      <c r="RFG146" s="343"/>
      <c r="RFH146" s="343"/>
      <c r="RFI146" s="343"/>
      <c r="RFJ146" s="343"/>
      <c r="RFK146" s="343"/>
      <c r="RFL146" s="343"/>
      <c r="RFM146" s="343"/>
      <c r="RFN146" s="343"/>
      <c r="RFO146" s="343"/>
      <c r="RFP146" s="343"/>
      <c r="RFQ146" s="343"/>
      <c r="RFR146" s="343"/>
      <c r="RFS146" s="343"/>
      <c r="RFT146" s="343"/>
      <c r="RFU146" s="343"/>
      <c r="RFV146" s="343"/>
      <c r="RFW146" s="343"/>
      <c r="RFX146" s="343"/>
      <c r="RFY146" s="343"/>
      <c r="RFZ146" s="343"/>
      <c r="RGA146" s="343"/>
      <c r="RGB146" s="343"/>
      <c r="RGC146" s="343"/>
      <c r="RGD146" s="343"/>
      <c r="RGE146" s="343"/>
      <c r="RGF146" s="343"/>
      <c r="RGG146" s="343"/>
      <c r="RGH146" s="343"/>
      <c r="RGI146" s="343"/>
      <c r="RGJ146" s="343"/>
      <c r="RGK146" s="343"/>
      <c r="RGL146" s="343"/>
      <c r="RGM146" s="343"/>
      <c r="RGN146" s="343"/>
      <c r="RGO146" s="343"/>
      <c r="RGP146" s="343"/>
      <c r="RGQ146" s="343"/>
      <c r="RGR146" s="343"/>
      <c r="RGS146" s="343"/>
      <c r="RGT146" s="343"/>
      <c r="RGU146" s="343"/>
      <c r="RGV146" s="343"/>
      <c r="RGW146" s="343"/>
      <c r="RGX146" s="343"/>
      <c r="RGY146" s="343"/>
      <c r="RGZ146" s="343"/>
      <c r="RHA146" s="343"/>
      <c r="RHB146" s="343"/>
      <c r="RHC146" s="343"/>
      <c r="RHD146" s="343"/>
      <c r="RHE146" s="343"/>
      <c r="RHF146" s="343"/>
      <c r="RHG146" s="343"/>
      <c r="RHH146" s="343"/>
      <c r="RHI146" s="343"/>
      <c r="RHJ146" s="343"/>
      <c r="RHK146" s="343"/>
      <c r="RHL146" s="343"/>
      <c r="RHM146" s="343"/>
      <c r="RHN146" s="343"/>
      <c r="RHO146" s="343"/>
      <c r="RHP146" s="343"/>
      <c r="RHQ146" s="343"/>
      <c r="RHR146" s="343"/>
      <c r="RHS146" s="343"/>
      <c r="RHT146" s="343"/>
      <c r="RHU146" s="343"/>
      <c r="RHV146" s="343"/>
      <c r="RHW146" s="343"/>
      <c r="RHX146" s="343"/>
      <c r="RHY146" s="343"/>
      <c r="RHZ146" s="343"/>
      <c r="RIA146" s="343"/>
      <c r="RIB146" s="343"/>
      <c r="RIC146" s="343"/>
      <c r="RID146" s="343"/>
      <c r="RIE146" s="343"/>
      <c r="RIF146" s="343"/>
      <c r="RIG146" s="343"/>
      <c r="RIH146" s="343"/>
      <c r="RII146" s="343"/>
      <c r="RIJ146" s="343"/>
      <c r="RIK146" s="343"/>
      <c r="RIL146" s="343"/>
      <c r="RIM146" s="343"/>
      <c r="RIN146" s="343"/>
      <c r="RIO146" s="343"/>
      <c r="RIP146" s="343"/>
      <c r="RIQ146" s="343"/>
      <c r="RIR146" s="343"/>
      <c r="RIS146" s="343"/>
      <c r="RIT146" s="343"/>
      <c r="RIU146" s="343"/>
      <c r="RIV146" s="343"/>
      <c r="RIW146" s="343"/>
      <c r="RIX146" s="343"/>
      <c r="RIY146" s="343"/>
      <c r="RIZ146" s="343"/>
      <c r="RJA146" s="343"/>
      <c r="RJB146" s="343"/>
      <c r="RJC146" s="343"/>
      <c r="RJD146" s="343"/>
      <c r="RJE146" s="343"/>
      <c r="RJF146" s="343"/>
      <c r="RJG146" s="343"/>
      <c r="RJH146" s="343"/>
      <c r="RJI146" s="343"/>
      <c r="RJJ146" s="343"/>
      <c r="RJK146" s="343"/>
      <c r="RJL146" s="343"/>
      <c r="RJM146" s="343"/>
      <c r="RJN146" s="343"/>
      <c r="RJO146" s="343"/>
      <c r="RJP146" s="343"/>
      <c r="RJQ146" s="343"/>
      <c r="RJR146" s="343"/>
      <c r="RJS146" s="343"/>
      <c r="RJT146" s="343"/>
      <c r="RJU146" s="343"/>
      <c r="RJV146" s="343"/>
      <c r="RJW146" s="343"/>
      <c r="RJX146" s="343"/>
      <c r="RJY146" s="343"/>
      <c r="RJZ146" s="343"/>
      <c r="RKA146" s="343"/>
      <c r="RKB146" s="343"/>
      <c r="RKC146" s="343"/>
      <c r="RKD146" s="343"/>
      <c r="RKE146" s="343"/>
      <c r="RKF146" s="343"/>
      <c r="RKG146" s="343"/>
      <c r="RKH146" s="343"/>
      <c r="RKI146" s="343"/>
      <c r="RKJ146" s="343"/>
      <c r="RKK146" s="343"/>
      <c r="RKL146" s="343"/>
      <c r="RKM146" s="343"/>
      <c r="RKN146" s="343"/>
      <c r="RKO146" s="343"/>
      <c r="RKP146" s="343"/>
      <c r="RKQ146" s="343"/>
      <c r="RKR146" s="343"/>
      <c r="RKS146" s="343"/>
      <c r="RKT146" s="343"/>
      <c r="RKU146" s="343"/>
      <c r="RKV146" s="343"/>
      <c r="RKW146" s="343"/>
      <c r="RKX146" s="343"/>
      <c r="RKY146" s="343"/>
      <c r="RKZ146" s="343"/>
      <c r="RLA146" s="343"/>
      <c r="RLB146" s="343"/>
      <c r="RLC146" s="343"/>
      <c r="RLD146" s="343"/>
      <c r="RLE146" s="343"/>
      <c r="RLF146" s="343"/>
      <c r="RLG146" s="343"/>
      <c r="RLH146" s="343"/>
      <c r="RLI146" s="343"/>
      <c r="RLJ146" s="343"/>
      <c r="RLK146" s="343"/>
      <c r="RLL146" s="343"/>
      <c r="RLM146" s="343"/>
      <c r="RLN146" s="343"/>
      <c r="RLO146" s="343"/>
      <c r="RLP146" s="343"/>
      <c r="RLQ146" s="343"/>
      <c r="RLR146" s="343"/>
      <c r="RLS146" s="343"/>
      <c r="RLT146" s="343"/>
      <c r="RLU146" s="343"/>
      <c r="RLV146" s="343"/>
      <c r="RLW146" s="343"/>
      <c r="RLX146" s="343"/>
      <c r="RLY146" s="343"/>
      <c r="RLZ146" s="343"/>
      <c r="RMA146" s="343"/>
      <c r="RMB146" s="343"/>
      <c r="RMC146" s="343"/>
      <c r="RMD146" s="343"/>
      <c r="RME146" s="343"/>
      <c r="RMF146" s="343"/>
      <c r="RMG146" s="343"/>
      <c r="RMH146" s="343"/>
      <c r="RMI146" s="343"/>
      <c r="RMJ146" s="343"/>
      <c r="RMK146" s="343"/>
      <c r="RML146" s="343"/>
      <c r="RMM146" s="343"/>
      <c r="RMN146" s="343"/>
      <c r="RMO146" s="343"/>
      <c r="RMP146" s="343"/>
      <c r="RMQ146" s="343"/>
      <c r="RMR146" s="343"/>
      <c r="RMS146" s="343"/>
      <c r="RMT146" s="343"/>
      <c r="RMU146" s="343"/>
      <c r="RMV146" s="343"/>
      <c r="RMW146" s="343"/>
      <c r="RMX146" s="343"/>
      <c r="RMY146" s="343"/>
      <c r="RMZ146" s="343"/>
      <c r="RNA146" s="343"/>
      <c r="RNB146" s="343"/>
      <c r="RNC146" s="343"/>
      <c r="RND146" s="343"/>
      <c r="RNE146" s="343"/>
      <c r="RNF146" s="343"/>
      <c r="RNG146" s="343"/>
      <c r="RNH146" s="343"/>
      <c r="RNI146" s="343"/>
      <c r="RNJ146" s="343"/>
      <c r="RNK146" s="343"/>
      <c r="RNL146" s="343"/>
      <c r="RNM146" s="343"/>
      <c r="RNN146" s="343"/>
      <c r="RNO146" s="343"/>
      <c r="RNP146" s="343"/>
      <c r="RNQ146" s="343"/>
      <c r="RNR146" s="343"/>
      <c r="RNS146" s="343"/>
      <c r="RNT146" s="343"/>
      <c r="RNU146" s="343"/>
      <c r="RNV146" s="343"/>
      <c r="RNW146" s="343"/>
      <c r="RNX146" s="343"/>
      <c r="RNY146" s="343"/>
      <c r="RNZ146" s="343"/>
      <c r="ROA146" s="343"/>
      <c r="ROB146" s="343"/>
      <c r="ROC146" s="343"/>
      <c r="ROD146" s="343"/>
      <c r="ROE146" s="343"/>
      <c r="ROF146" s="343"/>
      <c r="ROG146" s="343"/>
      <c r="ROH146" s="343"/>
      <c r="ROI146" s="343"/>
      <c r="ROJ146" s="343"/>
      <c r="ROK146" s="343"/>
      <c r="ROL146" s="343"/>
      <c r="ROM146" s="343"/>
      <c r="RON146" s="343"/>
      <c r="ROO146" s="343"/>
      <c r="ROP146" s="343"/>
      <c r="ROQ146" s="343"/>
      <c r="ROR146" s="343"/>
      <c r="ROS146" s="343"/>
      <c r="ROT146" s="343"/>
      <c r="ROU146" s="343"/>
      <c r="ROV146" s="343"/>
      <c r="ROW146" s="343"/>
      <c r="ROX146" s="343"/>
      <c r="ROY146" s="343"/>
      <c r="ROZ146" s="343"/>
      <c r="RPA146" s="343"/>
      <c r="RPB146" s="343"/>
      <c r="RPC146" s="343"/>
      <c r="RPD146" s="343"/>
      <c r="RPE146" s="343"/>
      <c r="RPF146" s="343"/>
      <c r="RPG146" s="343"/>
      <c r="RPH146" s="343"/>
      <c r="RPI146" s="343"/>
      <c r="RPJ146" s="343"/>
      <c r="RPK146" s="343"/>
      <c r="RPL146" s="343"/>
      <c r="RPM146" s="343"/>
      <c r="RPN146" s="343"/>
      <c r="RPO146" s="343"/>
      <c r="RPP146" s="343"/>
      <c r="RPQ146" s="343"/>
      <c r="RPR146" s="343"/>
      <c r="RPS146" s="343"/>
      <c r="RPT146" s="343"/>
      <c r="RPU146" s="343"/>
      <c r="RPV146" s="343"/>
      <c r="RPW146" s="343"/>
      <c r="RPX146" s="343"/>
      <c r="RPY146" s="343"/>
      <c r="RPZ146" s="343"/>
      <c r="RQA146" s="343"/>
      <c r="RQB146" s="343"/>
      <c r="RQC146" s="343"/>
      <c r="RQD146" s="343"/>
      <c r="RQE146" s="343"/>
      <c r="RQF146" s="343"/>
      <c r="RQG146" s="343"/>
      <c r="RQH146" s="343"/>
      <c r="RQI146" s="343"/>
      <c r="RQJ146" s="343"/>
      <c r="RQK146" s="343"/>
      <c r="RQL146" s="343"/>
      <c r="RQM146" s="343"/>
      <c r="RQN146" s="343"/>
      <c r="RQO146" s="343"/>
      <c r="RQP146" s="343"/>
      <c r="RQQ146" s="343"/>
      <c r="RQR146" s="343"/>
      <c r="RQS146" s="343"/>
      <c r="RQT146" s="343"/>
      <c r="RQU146" s="343"/>
      <c r="RQV146" s="343"/>
      <c r="RQW146" s="343"/>
      <c r="RQX146" s="343"/>
      <c r="RQY146" s="343"/>
      <c r="RQZ146" s="343"/>
      <c r="RRA146" s="343"/>
      <c r="RRB146" s="343"/>
      <c r="RRC146" s="343"/>
      <c r="RRD146" s="343"/>
      <c r="RRE146" s="343"/>
      <c r="RRF146" s="343"/>
      <c r="RRG146" s="343"/>
      <c r="RRH146" s="343"/>
      <c r="RRI146" s="343"/>
      <c r="RRJ146" s="343"/>
      <c r="RRK146" s="343"/>
      <c r="RRL146" s="343"/>
      <c r="RRM146" s="343"/>
      <c r="RRN146" s="343"/>
      <c r="RRO146" s="343"/>
      <c r="RRP146" s="343"/>
      <c r="RRQ146" s="343"/>
      <c r="RRR146" s="343"/>
      <c r="RRS146" s="343"/>
      <c r="RRT146" s="343"/>
      <c r="RRU146" s="343"/>
      <c r="RRV146" s="343"/>
      <c r="RRW146" s="343"/>
      <c r="RRX146" s="343"/>
      <c r="RRY146" s="343"/>
      <c r="RRZ146" s="343"/>
      <c r="RSA146" s="343"/>
      <c r="RSB146" s="343"/>
      <c r="RSC146" s="343"/>
      <c r="RSD146" s="343"/>
      <c r="RSE146" s="343"/>
      <c r="RSF146" s="343"/>
      <c r="RSG146" s="343"/>
      <c r="RSH146" s="343"/>
      <c r="RSI146" s="343"/>
      <c r="RSJ146" s="343"/>
      <c r="RSK146" s="343"/>
      <c r="RSL146" s="343"/>
      <c r="RSM146" s="343"/>
      <c r="RSN146" s="343"/>
      <c r="RSO146" s="343"/>
      <c r="RSP146" s="343"/>
      <c r="RSQ146" s="343"/>
      <c r="RSR146" s="343"/>
      <c r="RSS146" s="343"/>
      <c r="RST146" s="343"/>
      <c r="RSU146" s="343"/>
      <c r="RSV146" s="343"/>
      <c r="RSW146" s="343"/>
      <c r="RSX146" s="343"/>
      <c r="RSY146" s="343"/>
      <c r="RSZ146" s="343"/>
      <c r="RTA146" s="343"/>
      <c r="RTB146" s="343"/>
      <c r="RTC146" s="343"/>
      <c r="RTD146" s="343"/>
      <c r="RTE146" s="343"/>
      <c r="RTF146" s="343"/>
      <c r="RTG146" s="343"/>
      <c r="RTH146" s="343"/>
      <c r="RTI146" s="343"/>
      <c r="RTJ146" s="343"/>
      <c r="RTK146" s="343"/>
      <c r="RTL146" s="343"/>
      <c r="RTM146" s="343"/>
      <c r="RTN146" s="343"/>
      <c r="RTO146" s="343"/>
      <c r="RTP146" s="343"/>
      <c r="RTQ146" s="343"/>
      <c r="RTR146" s="343"/>
      <c r="RTS146" s="343"/>
      <c r="RTT146" s="343"/>
      <c r="RTU146" s="343"/>
      <c r="RTV146" s="343"/>
      <c r="RTW146" s="343"/>
      <c r="RTX146" s="343"/>
      <c r="RTY146" s="343"/>
      <c r="RTZ146" s="343"/>
      <c r="RUA146" s="343"/>
      <c r="RUB146" s="343"/>
      <c r="RUC146" s="343"/>
      <c r="RUD146" s="343"/>
      <c r="RUE146" s="343"/>
      <c r="RUF146" s="343"/>
      <c r="RUG146" s="343"/>
      <c r="RUH146" s="343"/>
      <c r="RUI146" s="343"/>
      <c r="RUJ146" s="343"/>
      <c r="RUK146" s="343"/>
      <c r="RUL146" s="343"/>
      <c r="RUM146" s="343"/>
      <c r="RUN146" s="343"/>
      <c r="RUO146" s="343"/>
      <c r="RUP146" s="343"/>
      <c r="RUQ146" s="343"/>
      <c r="RUR146" s="343"/>
      <c r="RUS146" s="343"/>
      <c r="RUT146" s="343"/>
      <c r="RUU146" s="343"/>
      <c r="RUV146" s="343"/>
      <c r="RUW146" s="343"/>
      <c r="RUX146" s="343"/>
      <c r="RUY146" s="343"/>
      <c r="RUZ146" s="343"/>
      <c r="RVA146" s="343"/>
      <c r="RVB146" s="343"/>
      <c r="RVC146" s="343"/>
      <c r="RVD146" s="343"/>
      <c r="RVE146" s="343"/>
      <c r="RVF146" s="343"/>
      <c r="RVG146" s="343"/>
      <c r="RVH146" s="343"/>
      <c r="RVI146" s="343"/>
      <c r="RVJ146" s="343"/>
      <c r="RVK146" s="343"/>
      <c r="RVL146" s="343"/>
      <c r="RVM146" s="343"/>
      <c r="RVN146" s="343"/>
      <c r="RVO146" s="343"/>
      <c r="RVP146" s="343"/>
      <c r="RVQ146" s="343"/>
      <c r="RVR146" s="343"/>
      <c r="RVS146" s="343"/>
      <c r="RVT146" s="343"/>
      <c r="RVU146" s="343"/>
      <c r="RVV146" s="343"/>
      <c r="RVW146" s="343"/>
      <c r="RVX146" s="343"/>
      <c r="RVY146" s="343"/>
      <c r="RVZ146" s="343"/>
      <c r="RWA146" s="343"/>
      <c r="RWB146" s="343"/>
      <c r="RWC146" s="343"/>
      <c r="RWD146" s="343"/>
      <c r="RWE146" s="343"/>
      <c r="RWF146" s="343"/>
      <c r="RWG146" s="343"/>
      <c r="RWH146" s="343"/>
      <c r="RWI146" s="343"/>
      <c r="RWJ146" s="343"/>
      <c r="RWK146" s="343"/>
      <c r="RWL146" s="343"/>
      <c r="RWM146" s="343"/>
      <c r="RWN146" s="343"/>
      <c r="RWO146" s="343"/>
      <c r="RWP146" s="343"/>
      <c r="RWQ146" s="343"/>
      <c r="RWR146" s="343"/>
      <c r="RWS146" s="343"/>
      <c r="RWT146" s="343"/>
      <c r="RWU146" s="343"/>
      <c r="RWV146" s="343"/>
      <c r="RWW146" s="343"/>
      <c r="RWX146" s="343"/>
      <c r="RWY146" s="343"/>
      <c r="RWZ146" s="343"/>
      <c r="RXA146" s="343"/>
      <c r="RXB146" s="343"/>
      <c r="RXC146" s="343"/>
      <c r="RXD146" s="343"/>
      <c r="RXE146" s="343"/>
      <c r="RXF146" s="343"/>
      <c r="RXG146" s="343"/>
      <c r="RXH146" s="343"/>
      <c r="RXI146" s="343"/>
      <c r="RXJ146" s="343"/>
      <c r="RXK146" s="343"/>
      <c r="RXL146" s="343"/>
      <c r="RXM146" s="343"/>
      <c r="RXN146" s="343"/>
      <c r="RXO146" s="343"/>
      <c r="RXP146" s="343"/>
      <c r="RXQ146" s="343"/>
      <c r="RXR146" s="343"/>
      <c r="RXS146" s="343"/>
      <c r="RXT146" s="343"/>
      <c r="RXU146" s="343"/>
      <c r="RXV146" s="343"/>
      <c r="RXW146" s="343"/>
      <c r="RXX146" s="343"/>
      <c r="RXY146" s="343"/>
      <c r="RXZ146" s="343"/>
      <c r="RYA146" s="343"/>
      <c r="RYB146" s="343"/>
      <c r="RYC146" s="343"/>
      <c r="RYD146" s="343"/>
      <c r="RYE146" s="343"/>
      <c r="RYF146" s="343"/>
      <c r="RYG146" s="343"/>
      <c r="RYH146" s="343"/>
      <c r="RYI146" s="343"/>
      <c r="RYJ146" s="343"/>
      <c r="RYK146" s="343"/>
      <c r="RYL146" s="343"/>
      <c r="RYM146" s="343"/>
      <c r="RYN146" s="343"/>
      <c r="RYO146" s="343"/>
      <c r="RYP146" s="343"/>
      <c r="RYQ146" s="343"/>
      <c r="RYR146" s="343"/>
      <c r="RYS146" s="343"/>
      <c r="RYT146" s="343"/>
      <c r="RYU146" s="343"/>
      <c r="RYV146" s="343"/>
      <c r="RYW146" s="343"/>
      <c r="RYX146" s="343"/>
      <c r="RYY146" s="343"/>
      <c r="RYZ146" s="343"/>
      <c r="RZA146" s="343"/>
      <c r="RZB146" s="343"/>
      <c r="RZC146" s="343"/>
      <c r="RZD146" s="343"/>
      <c r="RZE146" s="343"/>
      <c r="RZF146" s="343"/>
      <c r="RZG146" s="343"/>
      <c r="RZH146" s="343"/>
      <c r="RZI146" s="343"/>
      <c r="RZJ146" s="343"/>
      <c r="RZK146" s="343"/>
      <c r="RZL146" s="343"/>
      <c r="RZM146" s="343"/>
      <c r="RZN146" s="343"/>
      <c r="RZO146" s="343"/>
      <c r="RZP146" s="343"/>
      <c r="RZQ146" s="343"/>
      <c r="RZR146" s="343"/>
      <c r="RZS146" s="343"/>
      <c r="RZT146" s="343"/>
      <c r="RZU146" s="343"/>
      <c r="RZV146" s="343"/>
      <c r="RZW146" s="343"/>
      <c r="RZX146" s="343"/>
      <c r="RZY146" s="343"/>
      <c r="RZZ146" s="343"/>
      <c r="SAA146" s="343"/>
      <c r="SAB146" s="343"/>
      <c r="SAC146" s="343"/>
      <c r="SAD146" s="343"/>
      <c r="SAE146" s="343"/>
      <c r="SAF146" s="343"/>
      <c r="SAG146" s="343"/>
      <c r="SAH146" s="343"/>
      <c r="SAI146" s="343"/>
      <c r="SAJ146" s="343"/>
      <c r="SAK146" s="343"/>
      <c r="SAL146" s="343"/>
      <c r="SAM146" s="343"/>
      <c r="SAN146" s="343"/>
      <c r="SAO146" s="343"/>
      <c r="SAP146" s="343"/>
      <c r="SAQ146" s="343"/>
      <c r="SAR146" s="343"/>
      <c r="SAS146" s="343"/>
      <c r="SAT146" s="343"/>
      <c r="SAU146" s="343"/>
      <c r="SAV146" s="343"/>
      <c r="SAW146" s="343"/>
      <c r="SAX146" s="343"/>
      <c r="SAY146" s="343"/>
      <c r="SAZ146" s="343"/>
      <c r="SBA146" s="343"/>
      <c r="SBB146" s="343"/>
      <c r="SBC146" s="343"/>
      <c r="SBD146" s="343"/>
      <c r="SBE146" s="343"/>
      <c r="SBF146" s="343"/>
      <c r="SBG146" s="343"/>
      <c r="SBH146" s="343"/>
      <c r="SBI146" s="343"/>
      <c r="SBJ146" s="343"/>
      <c r="SBK146" s="343"/>
      <c r="SBL146" s="343"/>
      <c r="SBM146" s="343"/>
      <c r="SBN146" s="343"/>
      <c r="SBO146" s="343"/>
      <c r="SBP146" s="343"/>
      <c r="SBQ146" s="343"/>
      <c r="SBR146" s="343"/>
      <c r="SBS146" s="343"/>
      <c r="SBT146" s="343"/>
      <c r="SBU146" s="343"/>
      <c r="SBV146" s="343"/>
      <c r="SBW146" s="343"/>
      <c r="SBX146" s="343"/>
      <c r="SBY146" s="343"/>
      <c r="SBZ146" s="343"/>
      <c r="SCA146" s="343"/>
      <c r="SCB146" s="343"/>
      <c r="SCC146" s="343"/>
      <c r="SCD146" s="343"/>
      <c r="SCE146" s="343"/>
      <c r="SCF146" s="343"/>
      <c r="SCG146" s="343"/>
      <c r="SCH146" s="343"/>
      <c r="SCI146" s="343"/>
      <c r="SCJ146" s="343"/>
      <c r="SCK146" s="343"/>
      <c r="SCL146" s="343"/>
      <c r="SCM146" s="343"/>
      <c r="SCN146" s="343"/>
      <c r="SCO146" s="343"/>
      <c r="SCP146" s="343"/>
      <c r="SCQ146" s="343"/>
      <c r="SCR146" s="343"/>
      <c r="SCS146" s="343"/>
      <c r="SCT146" s="343"/>
      <c r="SCU146" s="343"/>
      <c r="SCV146" s="343"/>
      <c r="SCW146" s="343"/>
      <c r="SCX146" s="343"/>
      <c r="SCY146" s="343"/>
      <c r="SCZ146" s="343"/>
      <c r="SDA146" s="343"/>
      <c r="SDB146" s="343"/>
      <c r="SDC146" s="343"/>
      <c r="SDD146" s="343"/>
      <c r="SDE146" s="343"/>
      <c r="SDF146" s="343"/>
      <c r="SDG146" s="343"/>
      <c r="SDH146" s="343"/>
      <c r="SDI146" s="343"/>
      <c r="SDJ146" s="343"/>
      <c r="SDK146" s="343"/>
      <c r="SDL146" s="343"/>
      <c r="SDM146" s="343"/>
      <c r="SDN146" s="343"/>
      <c r="SDO146" s="343"/>
      <c r="SDP146" s="343"/>
      <c r="SDQ146" s="343"/>
      <c r="SDR146" s="343"/>
      <c r="SDS146" s="343"/>
      <c r="SDT146" s="343"/>
      <c r="SDU146" s="343"/>
      <c r="SDV146" s="343"/>
      <c r="SDW146" s="343"/>
      <c r="SDX146" s="343"/>
      <c r="SDY146" s="343"/>
      <c r="SDZ146" s="343"/>
      <c r="SEA146" s="343"/>
      <c r="SEB146" s="343"/>
      <c r="SEC146" s="343"/>
      <c r="SED146" s="343"/>
      <c r="SEE146" s="343"/>
      <c r="SEF146" s="343"/>
      <c r="SEG146" s="343"/>
      <c r="SEH146" s="343"/>
      <c r="SEI146" s="343"/>
      <c r="SEJ146" s="343"/>
      <c r="SEK146" s="343"/>
      <c r="SEL146" s="343"/>
      <c r="SEM146" s="343"/>
      <c r="SEN146" s="343"/>
      <c r="SEO146" s="343"/>
      <c r="SEP146" s="343"/>
      <c r="SEQ146" s="343"/>
      <c r="SER146" s="343"/>
      <c r="SES146" s="343"/>
      <c r="SET146" s="343"/>
      <c r="SEU146" s="343"/>
      <c r="SEV146" s="343"/>
      <c r="SEW146" s="343"/>
      <c r="SEX146" s="343"/>
      <c r="SEY146" s="343"/>
      <c r="SEZ146" s="343"/>
      <c r="SFA146" s="343"/>
      <c r="SFB146" s="343"/>
      <c r="SFC146" s="343"/>
      <c r="SFD146" s="343"/>
      <c r="SFE146" s="343"/>
      <c r="SFF146" s="343"/>
      <c r="SFG146" s="343"/>
      <c r="SFH146" s="343"/>
      <c r="SFI146" s="343"/>
      <c r="SFJ146" s="343"/>
      <c r="SFK146" s="343"/>
      <c r="SFL146" s="343"/>
      <c r="SFM146" s="343"/>
      <c r="SFN146" s="343"/>
      <c r="SFO146" s="343"/>
      <c r="SFP146" s="343"/>
      <c r="SFQ146" s="343"/>
      <c r="SFR146" s="343"/>
      <c r="SFS146" s="343"/>
      <c r="SFT146" s="343"/>
      <c r="SFU146" s="343"/>
      <c r="SFV146" s="343"/>
      <c r="SFW146" s="343"/>
      <c r="SFX146" s="343"/>
      <c r="SFY146" s="343"/>
      <c r="SFZ146" s="343"/>
      <c r="SGA146" s="343"/>
      <c r="SGB146" s="343"/>
      <c r="SGC146" s="343"/>
      <c r="SGD146" s="343"/>
      <c r="SGE146" s="343"/>
      <c r="SGF146" s="343"/>
      <c r="SGG146" s="343"/>
      <c r="SGH146" s="343"/>
      <c r="SGI146" s="343"/>
      <c r="SGJ146" s="343"/>
      <c r="SGK146" s="343"/>
      <c r="SGL146" s="343"/>
      <c r="SGM146" s="343"/>
      <c r="SGN146" s="343"/>
      <c r="SGO146" s="343"/>
      <c r="SGP146" s="343"/>
      <c r="SGQ146" s="343"/>
      <c r="SGR146" s="343"/>
      <c r="SGS146" s="343"/>
      <c r="SGT146" s="343"/>
      <c r="SGU146" s="343"/>
      <c r="SGV146" s="343"/>
      <c r="SGW146" s="343"/>
      <c r="SGX146" s="343"/>
      <c r="SGY146" s="343"/>
      <c r="SGZ146" s="343"/>
      <c r="SHA146" s="343"/>
      <c r="SHB146" s="343"/>
      <c r="SHC146" s="343"/>
      <c r="SHD146" s="343"/>
      <c r="SHE146" s="343"/>
      <c r="SHF146" s="343"/>
      <c r="SHG146" s="343"/>
      <c r="SHH146" s="343"/>
      <c r="SHI146" s="343"/>
      <c r="SHJ146" s="343"/>
      <c r="SHK146" s="343"/>
      <c r="SHL146" s="343"/>
      <c r="SHM146" s="343"/>
      <c r="SHN146" s="343"/>
      <c r="SHO146" s="343"/>
      <c r="SHP146" s="343"/>
      <c r="SHQ146" s="343"/>
      <c r="SHR146" s="343"/>
      <c r="SHS146" s="343"/>
      <c r="SHT146" s="343"/>
      <c r="SHU146" s="343"/>
      <c r="SHV146" s="343"/>
      <c r="SHW146" s="343"/>
      <c r="SHX146" s="343"/>
      <c r="SHY146" s="343"/>
      <c r="SHZ146" s="343"/>
      <c r="SIA146" s="343"/>
      <c r="SIB146" s="343"/>
      <c r="SIC146" s="343"/>
      <c r="SID146" s="343"/>
      <c r="SIE146" s="343"/>
      <c r="SIF146" s="343"/>
      <c r="SIG146" s="343"/>
      <c r="SIH146" s="343"/>
      <c r="SII146" s="343"/>
      <c r="SIJ146" s="343"/>
      <c r="SIK146" s="343"/>
      <c r="SIL146" s="343"/>
      <c r="SIM146" s="343"/>
      <c r="SIN146" s="343"/>
      <c r="SIO146" s="343"/>
      <c r="SIP146" s="343"/>
      <c r="SIQ146" s="343"/>
      <c r="SIR146" s="343"/>
      <c r="SIS146" s="343"/>
      <c r="SIT146" s="343"/>
      <c r="SIU146" s="343"/>
      <c r="SIV146" s="343"/>
      <c r="SIW146" s="343"/>
      <c r="SIX146" s="343"/>
      <c r="SIY146" s="343"/>
      <c r="SIZ146" s="343"/>
      <c r="SJA146" s="343"/>
      <c r="SJB146" s="343"/>
      <c r="SJC146" s="343"/>
      <c r="SJD146" s="343"/>
      <c r="SJE146" s="343"/>
      <c r="SJF146" s="343"/>
      <c r="SJG146" s="343"/>
      <c r="SJH146" s="343"/>
      <c r="SJI146" s="343"/>
      <c r="SJJ146" s="343"/>
      <c r="SJK146" s="343"/>
      <c r="SJL146" s="343"/>
      <c r="SJM146" s="343"/>
      <c r="SJN146" s="343"/>
      <c r="SJO146" s="343"/>
      <c r="SJP146" s="343"/>
      <c r="SJQ146" s="343"/>
      <c r="SJR146" s="343"/>
      <c r="SJS146" s="343"/>
      <c r="SJT146" s="343"/>
      <c r="SJU146" s="343"/>
      <c r="SJV146" s="343"/>
      <c r="SJW146" s="343"/>
      <c r="SJX146" s="343"/>
      <c r="SJY146" s="343"/>
      <c r="SJZ146" s="343"/>
      <c r="SKA146" s="343"/>
      <c r="SKB146" s="343"/>
      <c r="SKC146" s="343"/>
      <c r="SKD146" s="343"/>
      <c r="SKE146" s="343"/>
      <c r="SKF146" s="343"/>
      <c r="SKG146" s="343"/>
      <c r="SKH146" s="343"/>
      <c r="SKI146" s="343"/>
      <c r="SKJ146" s="343"/>
      <c r="SKK146" s="343"/>
      <c r="SKL146" s="343"/>
      <c r="SKM146" s="343"/>
      <c r="SKN146" s="343"/>
      <c r="SKO146" s="343"/>
      <c r="SKP146" s="343"/>
      <c r="SKQ146" s="343"/>
      <c r="SKR146" s="343"/>
      <c r="SKS146" s="343"/>
      <c r="SKT146" s="343"/>
      <c r="SKU146" s="343"/>
      <c r="SKV146" s="343"/>
      <c r="SKW146" s="343"/>
      <c r="SKX146" s="343"/>
      <c r="SKY146" s="343"/>
      <c r="SKZ146" s="343"/>
      <c r="SLA146" s="343"/>
      <c r="SLB146" s="343"/>
      <c r="SLC146" s="343"/>
      <c r="SLD146" s="343"/>
      <c r="SLE146" s="343"/>
      <c r="SLF146" s="343"/>
      <c r="SLG146" s="343"/>
      <c r="SLH146" s="343"/>
      <c r="SLI146" s="343"/>
      <c r="SLJ146" s="343"/>
      <c r="SLK146" s="343"/>
      <c r="SLL146" s="343"/>
      <c r="SLM146" s="343"/>
      <c r="SLN146" s="343"/>
      <c r="SLO146" s="343"/>
      <c r="SLP146" s="343"/>
      <c r="SLQ146" s="343"/>
      <c r="SLR146" s="343"/>
      <c r="SLS146" s="343"/>
      <c r="SLT146" s="343"/>
      <c r="SLU146" s="343"/>
      <c r="SLV146" s="343"/>
      <c r="SLW146" s="343"/>
      <c r="SLX146" s="343"/>
      <c r="SLY146" s="343"/>
      <c r="SLZ146" s="343"/>
      <c r="SMA146" s="343"/>
      <c r="SMB146" s="343"/>
      <c r="SMC146" s="343"/>
      <c r="SMD146" s="343"/>
      <c r="SME146" s="343"/>
      <c r="SMF146" s="343"/>
      <c r="SMG146" s="343"/>
      <c r="SMH146" s="343"/>
      <c r="SMI146" s="343"/>
      <c r="SMJ146" s="343"/>
      <c r="SMK146" s="343"/>
      <c r="SML146" s="343"/>
      <c r="SMM146" s="343"/>
      <c r="SMN146" s="343"/>
      <c r="SMO146" s="343"/>
      <c r="SMP146" s="343"/>
      <c r="SMQ146" s="343"/>
      <c r="SMR146" s="343"/>
      <c r="SMS146" s="343"/>
      <c r="SMT146" s="343"/>
      <c r="SMU146" s="343"/>
      <c r="SMV146" s="343"/>
      <c r="SMW146" s="343"/>
      <c r="SMX146" s="343"/>
      <c r="SMY146" s="343"/>
      <c r="SMZ146" s="343"/>
      <c r="SNA146" s="343"/>
      <c r="SNB146" s="343"/>
      <c r="SNC146" s="343"/>
      <c r="SND146" s="343"/>
      <c r="SNE146" s="343"/>
      <c r="SNF146" s="343"/>
      <c r="SNG146" s="343"/>
      <c r="SNH146" s="343"/>
      <c r="SNI146" s="343"/>
      <c r="SNJ146" s="343"/>
      <c r="SNK146" s="343"/>
      <c r="SNL146" s="343"/>
      <c r="SNM146" s="343"/>
      <c r="SNN146" s="343"/>
      <c r="SNO146" s="343"/>
      <c r="SNP146" s="343"/>
      <c r="SNQ146" s="343"/>
      <c r="SNR146" s="343"/>
      <c r="SNS146" s="343"/>
      <c r="SNT146" s="343"/>
      <c r="SNU146" s="343"/>
      <c r="SNV146" s="343"/>
      <c r="SNW146" s="343"/>
      <c r="SNX146" s="343"/>
      <c r="SNY146" s="343"/>
      <c r="SNZ146" s="343"/>
      <c r="SOA146" s="343"/>
      <c r="SOB146" s="343"/>
      <c r="SOC146" s="343"/>
      <c r="SOD146" s="343"/>
      <c r="SOE146" s="343"/>
      <c r="SOF146" s="343"/>
      <c r="SOG146" s="343"/>
      <c r="SOH146" s="343"/>
      <c r="SOI146" s="343"/>
      <c r="SOJ146" s="343"/>
      <c r="SOK146" s="343"/>
      <c r="SOL146" s="343"/>
      <c r="SOM146" s="343"/>
      <c r="SON146" s="343"/>
      <c r="SOO146" s="343"/>
      <c r="SOP146" s="343"/>
      <c r="SOQ146" s="343"/>
      <c r="SOR146" s="343"/>
      <c r="SOS146" s="343"/>
      <c r="SOT146" s="343"/>
      <c r="SOU146" s="343"/>
      <c r="SOV146" s="343"/>
      <c r="SOW146" s="343"/>
      <c r="SOX146" s="343"/>
      <c r="SOY146" s="343"/>
      <c r="SOZ146" s="343"/>
      <c r="SPA146" s="343"/>
      <c r="SPB146" s="343"/>
      <c r="SPC146" s="343"/>
      <c r="SPD146" s="343"/>
      <c r="SPE146" s="343"/>
      <c r="SPF146" s="343"/>
      <c r="SPG146" s="343"/>
      <c r="SPH146" s="343"/>
      <c r="SPI146" s="343"/>
      <c r="SPJ146" s="343"/>
      <c r="SPK146" s="343"/>
      <c r="SPL146" s="343"/>
      <c r="SPM146" s="343"/>
      <c r="SPN146" s="343"/>
      <c r="SPO146" s="343"/>
      <c r="SPP146" s="343"/>
      <c r="SPQ146" s="343"/>
      <c r="SPR146" s="343"/>
      <c r="SPS146" s="343"/>
      <c r="SPT146" s="343"/>
      <c r="SPU146" s="343"/>
      <c r="SPV146" s="343"/>
      <c r="SPW146" s="343"/>
      <c r="SPX146" s="343"/>
      <c r="SPY146" s="343"/>
      <c r="SPZ146" s="343"/>
      <c r="SQA146" s="343"/>
      <c r="SQB146" s="343"/>
      <c r="SQC146" s="343"/>
      <c r="SQD146" s="343"/>
      <c r="SQE146" s="343"/>
      <c r="SQF146" s="343"/>
      <c r="SQG146" s="343"/>
      <c r="SQH146" s="343"/>
      <c r="SQI146" s="343"/>
      <c r="SQJ146" s="343"/>
      <c r="SQK146" s="343"/>
      <c r="SQL146" s="343"/>
      <c r="SQM146" s="343"/>
      <c r="SQN146" s="343"/>
      <c r="SQO146" s="343"/>
      <c r="SQP146" s="343"/>
      <c r="SQQ146" s="343"/>
      <c r="SQR146" s="343"/>
      <c r="SQS146" s="343"/>
      <c r="SQT146" s="343"/>
      <c r="SQU146" s="343"/>
      <c r="SQV146" s="343"/>
      <c r="SQW146" s="343"/>
      <c r="SQX146" s="343"/>
      <c r="SQY146" s="343"/>
      <c r="SQZ146" s="343"/>
      <c r="SRA146" s="343"/>
      <c r="SRB146" s="343"/>
      <c r="SRC146" s="343"/>
      <c r="SRD146" s="343"/>
      <c r="SRE146" s="343"/>
      <c r="SRF146" s="343"/>
      <c r="SRG146" s="343"/>
      <c r="SRH146" s="343"/>
      <c r="SRI146" s="343"/>
      <c r="SRJ146" s="343"/>
      <c r="SRK146" s="343"/>
      <c r="SRL146" s="343"/>
      <c r="SRM146" s="343"/>
      <c r="SRN146" s="343"/>
      <c r="SRO146" s="343"/>
      <c r="SRP146" s="343"/>
      <c r="SRQ146" s="343"/>
      <c r="SRR146" s="343"/>
      <c r="SRS146" s="343"/>
      <c r="SRT146" s="343"/>
      <c r="SRU146" s="343"/>
      <c r="SRV146" s="343"/>
      <c r="SRW146" s="343"/>
      <c r="SRX146" s="343"/>
      <c r="SRY146" s="343"/>
      <c r="SRZ146" s="343"/>
      <c r="SSA146" s="343"/>
      <c r="SSB146" s="343"/>
      <c r="SSC146" s="343"/>
      <c r="SSD146" s="343"/>
      <c r="SSE146" s="343"/>
      <c r="SSF146" s="343"/>
      <c r="SSG146" s="343"/>
      <c r="SSH146" s="343"/>
      <c r="SSI146" s="343"/>
      <c r="SSJ146" s="343"/>
      <c r="SSK146" s="343"/>
      <c r="SSL146" s="343"/>
      <c r="SSM146" s="343"/>
      <c r="SSN146" s="343"/>
      <c r="SSO146" s="343"/>
      <c r="SSP146" s="343"/>
      <c r="SSQ146" s="343"/>
      <c r="SSR146" s="343"/>
      <c r="SSS146" s="343"/>
      <c r="SST146" s="343"/>
      <c r="SSU146" s="343"/>
      <c r="SSV146" s="343"/>
      <c r="SSW146" s="343"/>
      <c r="SSX146" s="343"/>
      <c r="SSY146" s="343"/>
      <c r="SSZ146" s="343"/>
      <c r="STA146" s="343"/>
      <c r="STB146" s="343"/>
      <c r="STC146" s="343"/>
      <c r="STD146" s="343"/>
      <c r="STE146" s="343"/>
      <c r="STF146" s="343"/>
      <c r="STG146" s="343"/>
      <c r="STH146" s="343"/>
      <c r="STI146" s="343"/>
      <c r="STJ146" s="343"/>
      <c r="STK146" s="343"/>
      <c r="STL146" s="343"/>
      <c r="STM146" s="343"/>
      <c r="STN146" s="343"/>
      <c r="STO146" s="343"/>
      <c r="STP146" s="343"/>
      <c r="STQ146" s="343"/>
      <c r="STR146" s="343"/>
      <c r="STS146" s="343"/>
      <c r="STT146" s="343"/>
      <c r="STU146" s="343"/>
      <c r="STV146" s="343"/>
      <c r="STW146" s="343"/>
      <c r="STX146" s="343"/>
      <c r="STY146" s="343"/>
      <c r="STZ146" s="343"/>
      <c r="SUA146" s="343"/>
      <c r="SUB146" s="343"/>
      <c r="SUC146" s="343"/>
      <c r="SUD146" s="343"/>
      <c r="SUE146" s="343"/>
      <c r="SUF146" s="343"/>
      <c r="SUG146" s="343"/>
      <c r="SUH146" s="343"/>
      <c r="SUI146" s="343"/>
      <c r="SUJ146" s="343"/>
      <c r="SUK146" s="343"/>
      <c r="SUL146" s="343"/>
      <c r="SUM146" s="343"/>
      <c r="SUN146" s="343"/>
      <c r="SUO146" s="343"/>
      <c r="SUP146" s="343"/>
      <c r="SUQ146" s="343"/>
      <c r="SUR146" s="343"/>
      <c r="SUS146" s="343"/>
      <c r="SUT146" s="343"/>
      <c r="SUU146" s="343"/>
      <c r="SUV146" s="343"/>
      <c r="SUW146" s="343"/>
      <c r="SUX146" s="343"/>
      <c r="SUY146" s="343"/>
      <c r="SUZ146" s="343"/>
      <c r="SVA146" s="343"/>
      <c r="SVB146" s="343"/>
      <c r="SVC146" s="343"/>
      <c r="SVD146" s="343"/>
      <c r="SVE146" s="343"/>
      <c r="SVF146" s="343"/>
      <c r="SVG146" s="343"/>
      <c r="SVH146" s="343"/>
      <c r="SVI146" s="343"/>
      <c r="SVJ146" s="343"/>
      <c r="SVK146" s="343"/>
      <c r="SVL146" s="343"/>
      <c r="SVM146" s="343"/>
      <c r="SVN146" s="343"/>
      <c r="SVO146" s="343"/>
      <c r="SVP146" s="343"/>
      <c r="SVQ146" s="343"/>
      <c r="SVR146" s="343"/>
      <c r="SVS146" s="343"/>
      <c r="SVT146" s="343"/>
      <c r="SVU146" s="343"/>
      <c r="SVV146" s="343"/>
      <c r="SVW146" s="343"/>
      <c r="SVX146" s="343"/>
      <c r="SVY146" s="343"/>
      <c r="SVZ146" s="343"/>
      <c r="SWA146" s="343"/>
      <c r="SWB146" s="343"/>
      <c r="SWC146" s="343"/>
      <c r="SWD146" s="343"/>
      <c r="SWE146" s="343"/>
      <c r="SWF146" s="343"/>
      <c r="SWG146" s="343"/>
      <c r="SWH146" s="343"/>
      <c r="SWI146" s="343"/>
      <c r="SWJ146" s="343"/>
      <c r="SWK146" s="343"/>
      <c r="SWL146" s="343"/>
      <c r="SWM146" s="343"/>
      <c r="SWN146" s="343"/>
      <c r="SWO146" s="343"/>
      <c r="SWP146" s="343"/>
      <c r="SWQ146" s="343"/>
      <c r="SWR146" s="343"/>
      <c r="SWS146" s="343"/>
      <c r="SWT146" s="343"/>
      <c r="SWU146" s="343"/>
      <c r="SWV146" s="343"/>
      <c r="SWW146" s="343"/>
      <c r="SWX146" s="343"/>
      <c r="SWY146" s="343"/>
      <c r="SWZ146" s="343"/>
      <c r="SXA146" s="343"/>
      <c r="SXB146" s="343"/>
      <c r="SXC146" s="343"/>
      <c r="SXD146" s="343"/>
      <c r="SXE146" s="343"/>
      <c r="SXF146" s="343"/>
      <c r="SXG146" s="343"/>
      <c r="SXH146" s="343"/>
      <c r="SXI146" s="343"/>
      <c r="SXJ146" s="343"/>
      <c r="SXK146" s="343"/>
      <c r="SXL146" s="343"/>
      <c r="SXM146" s="343"/>
      <c r="SXN146" s="343"/>
      <c r="SXO146" s="343"/>
      <c r="SXP146" s="343"/>
      <c r="SXQ146" s="343"/>
      <c r="SXR146" s="343"/>
      <c r="SXS146" s="343"/>
      <c r="SXT146" s="343"/>
      <c r="SXU146" s="343"/>
      <c r="SXV146" s="343"/>
      <c r="SXW146" s="343"/>
      <c r="SXX146" s="343"/>
      <c r="SXY146" s="343"/>
      <c r="SXZ146" s="343"/>
      <c r="SYA146" s="343"/>
      <c r="SYB146" s="343"/>
      <c r="SYC146" s="343"/>
      <c r="SYD146" s="343"/>
      <c r="SYE146" s="343"/>
      <c r="SYF146" s="343"/>
      <c r="SYG146" s="343"/>
      <c r="SYH146" s="343"/>
      <c r="SYI146" s="343"/>
      <c r="SYJ146" s="343"/>
      <c r="SYK146" s="343"/>
      <c r="SYL146" s="343"/>
      <c r="SYM146" s="343"/>
      <c r="SYN146" s="343"/>
      <c r="SYO146" s="343"/>
      <c r="SYP146" s="343"/>
      <c r="SYQ146" s="343"/>
      <c r="SYR146" s="343"/>
      <c r="SYS146" s="343"/>
      <c r="SYT146" s="343"/>
      <c r="SYU146" s="343"/>
      <c r="SYV146" s="343"/>
      <c r="SYW146" s="343"/>
      <c r="SYX146" s="343"/>
      <c r="SYY146" s="343"/>
      <c r="SYZ146" s="343"/>
      <c r="SZA146" s="343"/>
      <c r="SZB146" s="343"/>
      <c r="SZC146" s="343"/>
      <c r="SZD146" s="343"/>
      <c r="SZE146" s="343"/>
      <c r="SZF146" s="343"/>
      <c r="SZG146" s="343"/>
      <c r="SZH146" s="343"/>
      <c r="SZI146" s="343"/>
      <c r="SZJ146" s="343"/>
      <c r="SZK146" s="343"/>
      <c r="SZL146" s="343"/>
      <c r="SZM146" s="343"/>
      <c r="SZN146" s="343"/>
      <c r="SZO146" s="343"/>
      <c r="SZP146" s="343"/>
      <c r="SZQ146" s="343"/>
      <c r="SZR146" s="343"/>
      <c r="SZS146" s="343"/>
      <c r="SZT146" s="343"/>
      <c r="SZU146" s="343"/>
      <c r="SZV146" s="343"/>
      <c r="SZW146" s="343"/>
      <c r="SZX146" s="343"/>
      <c r="SZY146" s="343"/>
      <c r="SZZ146" s="343"/>
      <c r="TAA146" s="343"/>
      <c r="TAB146" s="343"/>
      <c r="TAC146" s="343"/>
      <c r="TAD146" s="343"/>
      <c r="TAE146" s="343"/>
      <c r="TAF146" s="343"/>
      <c r="TAG146" s="343"/>
      <c r="TAH146" s="343"/>
      <c r="TAI146" s="343"/>
      <c r="TAJ146" s="343"/>
      <c r="TAK146" s="343"/>
      <c r="TAL146" s="343"/>
      <c r="TAM146" s="343"/>
      <c r="TAN146" s="343"/>
      <c r="TAO146" s="343"/>
      <c r="TAP146" s="343"/>
      <c r="TAQ146" s="343"/>
      <c r="TAR146" s="343"/>
      <c r="TAS146" s="343"/>
      <c r="TAT146" s="343"/>
      <c r="TAU146" s="343"/>
      <c r="TAV146" s="343"/>
      <c r="TAW146" s="343"/>
      <c r="TAX146" s="343"/>
      <c r="TAY146" s="343"/>
      <c r="TAZ146" s="343"/>
      <c r="TBA146" s="343"/>
      <c r="TBB146" s="343"/>
      <c r="TBC146" s="343"/>
      <c r="TBD146" s="343"/>
      <c r="TBE146" s="343"/>
      <c r="TBF146" s="343"/>
      <c r="TBG146" s="343"/>
      <c r="TBH146" s="343"/>
      <c r="TBI146" s="343"/>
      <c r="TBJ146" s="343"/>
      <c r="TBK146" s="343"/>
      <c r="TBL146" s="343"/>
      <c r="TBM146" s="343"/>
      <c r="TBN146" s="343"/>
      <c r="TBO146" s="343"/>
      <c r="TBP146" s="343"/>
      <c r="TBQ146" s="343"/>
      <c r="TBR146" s="343"/>
      <c r="TBS146" s="343"/>
      <c r="TBT146" s="343"/>
      <c r="TBU146" s="343"/>
      <c r="TBV146" s="343"/>
      <c r="TBW146" s="343"/>
      <c r="TBX146" s="343"/>
      <c r="TBY146" s="343"/>
      <c r="TBZ146" s="343"/>
      <c r="TCA146" s="343"/>
      <c r="TCB146" s="343"/>
      <c r="TCC146" s="343"/>
      <c r="TCD146" s="343"/>
      <c r="TCE146" s="343"/>
      <c r="TCF146" s="343"/>
      <c r="TCG146" s="343"/>
      <c r="TCH146" s="343"/>
      <c r="TCI146" s="343"/>
      <c r="TCJ146" s="343"/>
      <c r="TCK146" s="343"/>
      <c r="TCL146" s="343"/>
      <c r="TCM146" s="343"/>
      <c r="TCN146" s="343"/>
      <c r="TCO146" s="343"/>
      <c r="TCP146" s="343"/>
      <c r="TCQ146" s="343"/>
      <c r="TCR146" s="343"/>
      <c r="TCS146" s="343"/>
      <c r="TCT146" s="343"/>
      <c r="TCU146" s="343"/>
      <c r="TCV146" s="343"/>
      <c r="TCW146" s="343"/>
      <c r="TCX146" s="343"/>
      <c r="TCY146" s="343"/>
      <c r="TCZ146" s="343"/>
      <c r="TDA146" s="343"/>
      <c r="TDB146" s="343"/>
      <c r="TDC146" s="343"/>
      <c r="TDD146" s="343"/>
      <c r="TDE146" s="343"/>
      <c r="TDF146" s="343"/>
      <c r="TDG146" s="343"/>
      <c r="TDH146" s="343"/>
      <c r="TDI146" s="343"/>
      <c r="TDJ146" s="343"/>
      <c r="TDK146" s="343"/>
      <c r="TDL146" s="343"/>
      <c r="TDM146" s="343"/>
      <c r="TDN146" s="343"/>
      <c r="TDO146" s="343"/>
      <c r="TDP146" s="343"/>
      <c r="TDQ146" s="343"/>
      <c r="TDR146" s="343"/>
      <c r="TDS146" s="343"/>
      <c r="TDT146" s="343"/>
      <c r="TDU146" s="343"/>
      <c r="TDV146" s="343"/>
      <c r="TDW146" s="343"/>
      <c r="TDX146" s="343"/>
      <c r="TDY146" s="343"/>
      <c r="TDZ146" s="343"/>
      <c r="TEA146" s="343"/>
      <c r="TEB146" s="343"/>
      <c r="TEC146" s="343"/>
      <c r="TED146" s="343"/>
      <c r="TEE146" s="343"/>
      <c r="TEF146" s="343"/>
      <c r="TEG146" s="343"/>
      <c r="TEH146" s="343"/>
      <c r="TEI146" s="343"/>
      <c r="TEJ146" s="343"/>
      <c r="TEK146" s="343"/>
      <c r="TEL146" s="343"/>
      <c r="TEM146" s="343"/>
      <c r="TEN146" s="343"/>
      <c r="TEO146" s="343"/>
      <c r="TEP146" s="343"/>
      <c r="TEQ146" s="343"/>
      <c r="TER146" s="343"/>
      <c r="TES146" s="343"/>
      <c r="TET146" s="343"/>
      <c r="TEU146" s="343"/>
      <c r="TEV146" s="343"/>
      <c r="TEW146" s="343"/>
      <c r="TEX146" s="343"/>
      <c r="TEY146" s="343"/>
      <c r="TEZ146" s="343"/>
      <c r="TFA146" s="343"/>
      <c r="TFB146" s="343"/>
      <c r="TFC146" s="343"/>
      <c r="TFD146" s="343"/>
      <c r="TFE146" s="343"/>
      <c r="TFF146" s="343"/>
      <c r="TFG146" s="343"/>
      <c r="TFH146" s="343"/>
      <c r="TFI146" s="343"/>
      <c r="TFJ146" s="343"/>
      <c r="TFK146" s="343"/>
      <c r="TFL146" s="343"/>
      <c r="TFM146" s="343"/>
      <c r="TFN146" s="343"/>
      <c r="TFO146" s="343"/>
      <c r="TFP146" s="343"/>
      <c r="TFQ146" s="343"/>
      <c r="TFR146" s="343"/>
      <c r="TFS146" s="343"/>
      <c r="TFT146" s="343"/>
      <c r="TFU146" s="343"/>
      <c r="TFV146" s="343"/>
      <c r="TFW146" s="343"/>
      <c r="TFX146" s="343"/>
      <c r="TFY146" s="343"/>
      <c r="TFZ146" s="343"/>
      <c r="TGA146" s="343"/>
      <c r="TGB146" s="343"/>
      <c r="TGC146" s="343"/>
      <c r="TGD146" s="343"/>
      <c r="TGE146" s="343"/>
      <c r="TGF146" s="343"/>
      <c r="TGG146" s="343"/>
      <c r="TGH146" s="343"/>
      <c r="TGI146" s="343"/>
      <c r="TGJ146" s="343"/>
      <c r="TGK146" s="343"/>
      <c r="TGL146" s="343"/>
      <c r="TGM146" s="343"/>
      <c r="TGN146" s="343"/>
      <c r="TGO146" s="343"/>
      <c r="TGP146" s="343"/>
      <c r="TGQ146" s="343"/>
      <c r="TGR146" s="343"/>
      <c r="TGS146" s="343"/>
      <c r="TGT146" s="343"/>
      <c r="TGU146" s="343"/>
      <c r="TGV146" s="343"/>
      <c r="TGW146" s="343"/>
      <c r="TGX146" s="343"/>
      <c r="TGY146" s="343"/>
      <c r="TGZ146" s="343"/>
      <c r="THA146" s="343"/>
      <c r="THB146" s="343"/>
      <c r="THC146" s="343"/>
      <c r="THD146" s="343"/>
      <c r="THE146" s="343"/>
      <c r="THF146" s="343"/>
      <c r="THG146" s="343"/>
      <c r="THH146" s="343"/>
      <c r="THI146" s="343"/>
      <c r="THJ146" s="343"/>
      <c r="THK146" s="343"/>
      <c r="THL146" s="343"/>
      <c r="THM146" s="343"/>
      <c r="THN146" s="343"/>
      <c r="THO146" s="343"/>
      <c r="THP146" s="343"/>
      <c r="THQ146" s="343"/>
      <c r="THR146" s="343"/>
      <c r="THS146" s="343"/>
      <c r="THT146" s="343"/>
      <c r="THU146" s="343"/>
      <c r="THV146" s="343"/>
      <c r="THW146" s="343"/>
      <c r="THX146" s="343"/>
      <c r="THY146" s="343"/>
      <c r="THZ146" s="343"/>
      <c r="TIA146" s="343"/>
      <c r="TIB146" s="343"/>
      <c r="TIC146" s="343"/>
      <c r="TID146" s="343"/>
      <c r="TIE146" s="343"/>
      <c r="TIF146" s="343"/>
      <c r="TIG146" s="343"/>
      <c r="TIH146" s="343"/>
      <c r="TII146" s="343"/>
      <c r="TIJ146" s="343"/>
      <c r="TIK146" s="343"/>
      <c r="TIL146" s="343"/>
      <c r="TIM146" s="343"/>
      <c r="TIN146" s="343"/>
      <c r="TIO146" s="343"/>
      <c r="TIP146" s="343"/>
      <c r="TIQ146" s="343"/>
      <c r="TIR146" s="343"/>
      <c r="TIS146" s="343"/>
      <c r="TIT146" s="343"/>
      <c r="TIU146" s="343"/>
      <c r="TIV146" s="343"/>
      <c r="TIW146" s="343"/>
      <c r="TIX146" s="343"/>
      <c r="TIY146" s="343"/>
      <c r="TIZ146" s="343"/>
      <c r="TJA146" s="343"/>
      <c r="TJB146" s="343"/>
      <c r="TJC146" s="343"/>
      <c r="TJD146" s="343"/>
      <c r="TJE146" s="343"/>
      <c r="TJF146" s="343"/>
      <c r="TJG146" s="343"/>
      <c r="TJH146" s="343"/>
      <c r="TJI146" s="343"/>
      <c r="TJJ146" s="343"/>
      <c r="TJK146" s="343"/>
      <c r="TJL146" s="343"/>
      <c r="TJM146" s="343"/>
      <c r="TJN146" s="343"/>
      <c r="TJO146" s="343"/>
      <c r="TJP146" s="343"/>
      <c r="TJQ146" s="343"/>
      <c r="TJR146" s="343"/>
      <c r="TJS146" s="343"/>
      <c r="TJT146" s="343"/>
      <c r="TJU146" s="343"/>
      <c r="TJV146" s="343"/>
      <c r="TJW146" s="343"/>
      <c r="TJX146" s="343"/>
      <c r="TJY146" s="343"/>
      <c r="TJZ146" s="343"/>
      <c r="TKA146" s="343"/>
      <c r="TKB146" s="343"/>
      <c r="TKC146" s="343"/>
      <c r="TKD146" s="343"/>
      <c r="TKE146" s="343"/>
      <c r="TKF146" s="343"/>
      <c r="TKG146" s="343"/>
      <c r="TKH146" s="343"/>
      <c r="TKI146" s="343"/>
      <c r="TKJ146" s="343"/>
      <c r="TKK146" s="343"/>
      <c r="TKL146" s="343"/>
      <c r="TKM146" s="343"/>
      <c r="TKN146" s="343"/>
      <c r="TKO146" s="343"/>
      <c r="TKP146" s="343"/>
      <c r="TKQ146" s="343"/>
      <c r="TKR146" s="343"/>
      <c r="TKS146" s="343"/>
      <c r="TKT146" s="343"/>
      <c r="TKU146" s="343"/>
      <c r="TKV146" s="343"/>
      <c r="TKW146" s="343"/>
      <c r="TKX146" s="343"/>
      <c r="TKY146" s="343"/>
      <c r="TKZ146" s="343"/>
      <c r="TLA146" s="343"/>
      <c r="TLB146" s="343"/>
      <c r="TLC146" s="343"/>
      <c r="TLD146" s="343"/>
      <c r="TLE146" s="343"/>
      <c r="TLF146" s="343"/>
      <c r="TLG146" s="343"/>
      <c r="TLH146" s="343"/>
      <c r="TLI146" s="343"/>
      <c r="TLJ146" s="343"/>
      <c r="TLK146" s="343"/>
      <c r="TLL146" s="343"/>
      <c r="TLM146" s="343"/>
      <c r="TLN146" s="343"/>
      <c r="TLO146" s="343"/>
      <c r="TLP146" s="343"/>
      <c r="TLQ146" s="343"/>
      <c r="TLR146" s="343"/>
      <c r="TLS146" s="343"/>
      <c r="TLT146" s="343"/>
      <c r="TLU146" s="343"/>
      <c r="TLV146" s="343"/>
      <c r="TLW146" s="343"/>
      <c r="TLX146" s="343"/>
      <c r="TLY146" s="343"/>
      <c r="TLZ146" s="343"/>
      <c r="TMA146" s="343"/>
      <c r="TMB146" s="343"/>
      <c r="TMC146" s="343"/>
      <c r="TMD146" s="343"/>
      <c r="TME146" s="343"/>
      <c r="TMF146" s="343"/>
      <c r="TMG146" s="343"/>
      <c r="TMH146" s="343"/>
      <c r="TMI146" s="343"/>
      <c r="TMJ146" s="343"/>
      <c r="TMK146" s="343"/>
      <c r="TML146" s="343"/>
      <c r="TMM146" s="343"/>
      <c r="TMN146" s="343"/>
      <c r="TMO146" s="343"/>
      <c r="TMP146" s="343"/>
      <c r="TMQ146" s="343"/>
      <c r="TMR146" s="343"/>
      <c r="TMS146" s="343"/>
      <c r="TMT146" s="343"/>
      <c r="TMU146" s="343"/>
      <c r="TMV146" s="343"/>
      <c r="TMW146" s="343"/>
      <c r="TMX146" s="343"/>
      <c r="TMY146" s="343"/>
      <c r="TMZ146" s="343"/>
      <c r="TNA146" s="343"/>
      <c r="TNB146" s="343"/>
      <c r="TNC146" s="343"/>
      <c r="TND146" s="343"/>
      <c r="TNE146" s="343"/>
      <c r="TNF146" s="343"/>
      <c r="TNG146" s="343"/>
      <c r="TNH146" s="343"/>
      <c r="TNI146" s="343"/>
      <c r="TNJ146" s="343"/>
      <c r="TNK146" s="343"/>
      <c r="TNL146" s="343"/>
      <c r="TNM146" s="343"/>
      <c r="TNN146" s="343"/>
      <c r="TNO146" s="343"/>
      <c r="TNP146" s="343"/>
      <c r="TNQ146" s="343"/>
      <c r="TNR146" s="343"/>
      <c r="TNS146" s="343"/>
      <c r="TNT146" s="343"/>
      <c r="TNU146" s="343"/>
      <c r="TNV146" s="343"/>
      <c r="TNW146" s="343"/>
      <c r="TNX146" s="343"/>
      <c r="TNY146" s="343"/>
      <c r="TNZ146" s="343"/>
      <c r="TOA146" s="343"/>
      <c r="TOB146" s="343"/>
      <c r="TOC146" s="343"/>
      <c r="TOD146" s="343"/>
      <c r="TOE146" s="343"/>
      <c r="TOF146" s="343"/>
      <c r="TOG146" s="343"/>
      <c r="TOH146" s="343"/>
      <c r="TOI146" s="343"/>
      <c r="TOJ146" s="343"/>
      <c r="TOK146" s="343"/>
      <c r="TOL146" s="343"/>
      <c r="TOM146" s="343"/>
      <c r="TON146" s="343"/>
      <c r="TOO146" s="343"/>
      <c r="TOP146" s="343"/>
      <c r="TOQ146" s="343"/>
      <c r="TOR146" s="343"/>
      <c r="TOS146" s="343"/>
      <c r="TOT146" s="343"/>
      <c r="TOU146" s="343"/>
      <c r="TOV146" s="343"/>
      <c r="TOW146" s="343"/>
      <c r="TOX146" s="343"/>
      <c r="TOY146" s="343"/>
      <c r="TOZ146" s="343"/>
      <c r="TPA146" s="343"/>
      <c r="TPB146" s="343"/>
      <c r="TPC146" s="343"/>
      <c r="TPD146" s="343"/>
      <c r="TPE146" s="343"/>
      <c r="TPF146" s="343"/>
      <c r="TPG146" s="343"/>
      <c r="TPH146" s="343"/>
      <c r="TPI146" s="343"/>
      <c r="TPJ146" s="343"/>
      <c r="TPK146" s="343"/>
      <c r="TPL146" s="343"/>
      <c r="TPM146" s="343"/>
      <c r="TPN146" s="343"/>
      <c r="TPO146" s="343"/>
      <c r="TPP146" s="343"/>
      <c r="TPQ146" s="343"/>
      <c r="TPR146" s="343"/>
      <c r="TPS146" s="343"/>
      <c r="TPT146" s="343"/>
      <c r="TPU146" s="343"/>
      <c r="TPV146" s="343"/>
      <c r="TPW146" s="343"/>
      <c r="TPX146" s="343"/>
      <c r="TPY146" s="343"/>
      <c r="TPZ146" s="343"/>
      <c r="TQA146" s="343"/>
      <c r="TQB146" s="343"/>
      <c r="TQC146" s="343"/>
      <c r="TQD146" s="343"/>
      <c r="TQE146" s="343"/>
      <c r="TQF146" s="343"/>
      <c r="TQG146" s="343"/>
      <c r="TQH146" s="343"/>
      <c r="TQI146" s="343"/>
      <c r="TQJ146" s="343"/>
      <c r="TQK146" s="343"/>
      <c r="TQL146" s="343"/>
      <c r="TQM146" s="343"/>
      <c r="TQN146" s="343"/>
      <c r="TQO146" s="343"/>
      <c r="TQP146" s="343"/>
      <c r="TQQ146" s="343"/>
      <c r="TQR146" s="343"/>
      <c r="TQS146" s="343"/>
      <c r="TQT146" s="343"/>
      <c r="TQU146" s="343"/>
      <c r="TQV146" s="343"/>
      <c r="TQW146" s="343"/>
      <c r="TQX146" s="343"/>
      <c r="TQY146" s="343"/>
      <c r="TQZ146" s="343"/>
      <c r="TRA146" s="343"/>
      <c r="TRB146" s="343"/>
      <c r="TRC146" s="343"/>
      <c r="TRD146" s="343"/>
      <c r="TRE146" s="343"/>
      <c r="TRF146" s="343"/>
      <c r="TRG146" s="343"/>
      <c r="TRH146" s="343"/>
      <c r="TRI146" s="343"/>
      <c r="TRJ146" s="343"/>
      <c r="TRK146" s="343"/>
      <c r="TRL146" s="343"/>
      <c r="TRM146" s="343"/>
      <c r="TRN146" s="343"/>
      <c r="TRO146" s="343"/>
      <c r="TRP146" s="343"/>
      <c r="TRQ146" s="343"/>
      <c r="TRR146" s="343"/>
      <c r="TRS146" s="343"/>
      <c r="TRT146" s="343"/>
      <c r="TRU146" s="343"/>
      <c r="TRV146" s="343"/>
      <c r="TRW146" s="343"/>
      <c r="TRX146" s="343"/>
      <c r="TRY146" s="343"/>
      <c r="TRZ146" s="343"/>
      <c r="TSA146" s="343"/>
      <c r="TSB146" s="343"/>
      <c r="TSC146" s="343"/>
      <c r="TSD146" s="343"/>
      <c r="TSE146" s="343"/>
      <c r="TSF146" s="343"/>
      <c r="TSG146" s="343"/>
      <c r="TSH146" s="343"/>
      <c r="TSI146" s="343"/>
      <c r="TSJ146" s="343"/>
      <c r="TSK146" s="343"/>
      <c r="TSL146" s="343"/>
      <c r="TSM146" s="343"/>
      <c r="TSN146" s="343"/>
      <c r="TSO146" s="343"/>
      <c r="TSP146" s="343"/>
      <c r="TSQ146" s="343"/>
      <c r="TSR146" s="343"/>
      <c r="TSS146" s="343"/>
      <c r="TST146" s="343"/>
      <c r="TSU146" s="343"/>
      <c r="TSV146" s="343"/>
      <c r="TSW146" s="343"/>
      <c r="TSX146" s="343"/>
      <c r="TSY146" s="343"/>
      <c r="TSZ146" s="343"/>
      <c r="TTA146" s="343"/>
      <c r="TTB146" s="343"/>
      <c r="TTC146" s="343"/>
      <c r="TTD146" s="343"/>
      <c r="TTE146" s="343"/>
      <c r="TTF146" s="343"/>
      <c r="TTG146" s="343"/>
      <c r="TTH146" s="343"/>
      <c r="TTI146" s="343"/>
      <c r="TTJ146" s="343"/>
      <c r="TTK146" s="343"/>
      <c r="TTL146" s="343"/>
      <c r="TTM146" s="343"/>
      <c r="TTN146" s="343"/>
      <c r="TTO146" s="343"/>
      <c r="TTP146" s="343"/>
      <c r="TTQ146" s="343"/>
      <c r="TTR146" s="343"/>
      <c r="TTS146" s="343"/>
      <c r="TTT146" s="343"/>
      <c r="TTU146" s="343"/>
      <c r="TTV146" s="343"/>
      <c r="TTW146" s="343"/>
      <c r="TTX146" s="343"/>
      <c r="TTY146" s="343"/>
      <c r="TTZ146" s="343"/>
      <c r="TUA146" s="343"/>
      <c r="TUB146" s="343"/>
      <c r="TUC146" s="343"/>
      <c r="TUD146" s="343"/>
      <c r="TUE146" s="343"/>
      <c r="TUF146" s="343"/>
      <c r="TUG146" s="343"/>
      <c r="TUH146" s="343"/>
      <c r="TUI146" s="343"/>
      <c r="TUJ146" s="343"/>
      <c r="TUK146" s="343"/>
      <c r="TUL146" s="343"/>
      <c r="TUM146" s="343"/>
      <c r="TUN146" s="343"/>
      <c r="TUO146" s="343"/>
      <c r="TUP146" s="343"/>
      <c r="TUQ146" s="343"/>
      <c r="TUR146" s="343"/>
      <c r="TUS146" s="343"/>
      <c r="TUT146" s="343"/>
      <c r="TUU146" s="343"/>
      <c r="TUV146" s="343"/>
      <c r="TUW146" s="343"/>
      <c r="TUX146" s="343"/>
      <c r="TUY146" s="343"/>
      <c r="TUZ146" s="343"/>
      <c r="TVA146" s="343"/>
      <c r="TVB146" s="343"/>
      <c r="TVC146" s="343"/>
      <c r="TVD146" s="343"/>
      <c r="TVE146" s="343"/>
      <c r="TVF146" s="343"/>
      <c r="TVG146" s="343"/>
      <c r="TVH146" s="343"/>
      <c r="TVI146" s="343"/>
      <c r="TVJ146" s="343"/>
      <c r="TVK146" s="343"/>
      <c r="TVL146" s="343"/>
      <c r="TVM146" s="343"/>
      <c r="TVN146" s="343"/>
      <c r="TVO146" s="343"/>
      <c r="TVP146" s="343"/>
      <c r="TVQ146" s="343"/>
      <c r="TVR146" s="343"/>
      <c r="TVS146" s="343"/>
      <c r="TVT146" s="343"/>
      <c r="TVU146" s="343"/>
      <c r="TVV146" s="343"/>
      <c r="TVW146" s="343"/>
      <c r="TVX146" s="343"/>
      <c r="TVY146" s="343"/>
      <c r="TVZ146" s="343"/>
      <c r="TWA146" s="343"/>
      <c r="TWB146" s="343"/>
      <c r="TWC146" s="343"/>
      <c r="TWD146" s="343"/>
      <c r="TWE146" s="343"/>
      <c r="TWF146" s="343"/>
      <c r="TWG146" s="343"/>
      <c r="TWH146" s="343"/>
      <c r="TWI146" s="343"/>
      <c r="TWJ146" s="343"/>
      <c r="TWK146" s="343"/>
      <c r="TWL146" s="343"/>
      <c r="TWM146" s="343"/>
      <c r="TWN146" s="343"/>
      <c r="TWO146" s="343"/>
      <c r="TWP146" s="343"/>
      <c r="TWQ146" s="343"/>
      <c r="TWR146" s="343"/>
      <c r="TWS146" s="343"/>
      <c r="TWT146" s="343"/>
      <c r="TWU146" s="343"/>
      <c r="TWV146" s="343"/>
      <c r="TWW146" s="343"/>
      <c r="TWX146" s="343"/>
      <c r="TWY146" s="343"/>
      <c r="TWZ146" s="343"/>
      <c r="TXA146" s="343"/>
      <c r="TXB146" s="343"/>
      <c r="TXC146" s="343"/>
      <c r="TXD146" s="343"/>
      <c r="TXE146" s="343"/>
      <c r="TXF146" s="343"/>
      <c r="TXG146" s="343"/>
      <c r="TXH146" s="343"/>
      <c r="TXI146" s="343"/>
      <c r="TXJ146" s="343"/>
      <c r="TXK146" s="343"/>
      <c r="TXL146" s="343"/>
      <c r="TXM146" s="343"/>
      <c r="TXN146" s="343"/>
      <c r="TXO146" s="343"/>
      <c r="TXP146" s="343"/>
      <c r="TXQ146" s="343"/>
      <c r="TXR146" s="343"/>
      <c r="TXS146" s="343"/>
      <c r="TXT146" s="343"/>
      <c r="TXU146" s="343"/>
      <c r="TXV146" s="343"/>
      <c r="TXW146" s="343"/>
      <c r="TXX146" s="343"/>
      <c r="TXY146" s="343"/>
      <c r="TXZ146" s="343"/>
      <c r="TYA146" s="343"/>
      <c r="TYB146" s="343"/>
      <c r="TYC146" s="343"/>
      <c r="TYD146" s="343"/>
      <c r="TYE146" s="343"/>
      <c r="TYF146" s="343"/>
      <c r="TYG146" s="343"/>
      <c r="TYH146" s="343"/>
      <c r="TYI146" s="343"/>
      <c r="TYJ146" s="343"/>
      <c r="TYK146" s="343"/>
      <c r="TYL146" s="343"/>
      <c r="TYM146" s="343"/>
      <c r="TYN146" s="343"/>
      <c r="TYO146" s="343"/>
      <c r="TYP146" s="343"/>
      <c r="TYQ146" s="343"/>
      <c r="TYR146" s="343"/>
      <c r="TYS146" s="343"/>
      <c r="TYT146" s="343"/>
      <c r="TYU146" s="343"/>
      <c r="TYV146" s="343"/>
      <c r="TYW146" s="343"/>
      <c r="TYX146" s="343"/>
      <c r="TYY146" s="343"/>
      <c r="TYZ146" s="343"/>
      <c r="TZA146" s="343"/>
      <c r="TZB146" s="343"/>
      <c r="TZC146" s="343"/>
      <c r="TZD146" s="343"/>
      <c r="TZE146" s="343"/>
      <c r="TZF146" s="343"/>
      <c r="TZG146" s="343"/>
      <c r="TZH146" s="343"/>
      <c r="TZI146" s="343"/>
      <c r="TZJ146" s="343"/>
      <c r="TZK146" s="343"/>
      <c r="TZL146" s="343"/>
      <c r="TZM146" s="343"/>
      <c r="TZN146" s="343"/>
      <c r="TZO146" s="343"/>
      <c r="TZP146" s="343"/>
      <c r="TZQ146" s="343"/>
      <c r="TZR146" s="343"/>
      <c r="TZS146" s="343"/>
      <c r="TZT146" s="343"/>
      <c r="TZU146" s="343"/>
      <c r="TZV146" s="343"/>
      <c r="TZW146" s="343"/>
      <c r="TZX146" s="343"/>
      <c r="TZY146" s="343"/>
      <c r="TZZ146" s="343"/>
      <c r="UAA146" s="343"/>
      <c r="UAB146" s="343"/>
      <c r="UAC146" s="343"/>
      <c r="UAD146" s="343"/>
      <c r="UAE146" s="343"/>
      <c r="UAF146" s="343"/>
      <c r="UAG146" s="343"/>
      <c r="UAH146" s="343"/>
      <c r="UAI146" s="343"/>
      <c r="UAJ146" s="343"/>
      <c r="UAK146" s="343"/>
      <c r="UAL146" s="343"/>
      <c r="UAM146" s="343"/>
      <c r="UAN146" s="343"/>
      <c r="UAO146" s="343"/>
      <c r="UAP146" s="343"/>
      <c r="UAQ146" s="343"/>
      <c r="UAR146" s="343"/>
      <c r="UAS146" s="343"/>
      <c r="UAT146" s="343"/>
      <c r="UAU146" s="343"/>
      <c r="UAV146" s="343"/>
      <c r="UAW146" s="343"/>
      <c r="UAX146" s="343"/>
      <c r="UAY146" s="343"/>
      <c r="UAZ146" s="343"/>
      <c r="UBA146" s="343"/>
      <c r="UBB146" s="343"/>
      <c r="UBC146" s="343"/>
      <c r="UBD146" s="343"/>
      <c r="UBE146" s="343"/>
      <c r="UBF146" s="343"/>
      <c r="UBG146" s="343"/>
      <c r="UBH146" s="343"/>
      <c r="UBI146" s="343"/>
      <c r="UBJ146" s="343"/>
      <c r="UBK146" s="343"/>
      <c r="UBL146" s="343"/>
      <c r="UBM146" s="343"/>
      <c r="UBN146" s="343"/>
      <c r="UBO146" s="343"/>
      <c r="UBP146" s="343"/>
      <c r="UBQ146" s="343"/>
      <c r="UBR146" s="343"/>
      <c r="UBS146" s="343"/>
      <c r="UBT146" s="343"/>
      <c r="UBU146" s="343"/>
      <c r="UBV146" s="343"/>
      <c r="UBW146" s="343"/>
      <c r="UBX146" s="343"/>
      <c r="UBY146" s="343"/>
      <c r="UBZ146" s="343"/>
      <c r="UCA146" s="343"/>
      <c r="UCB146" s="343"/>
      <c r="UCC146" s="343"/>
      <c r="UCD146" s="343"/>
      <c r="UCE146" s="343"/>
      <c r="UCF146" s="343"/>
      <c r="UCG146" s="343"/>
      <c r="UCH146" s="343"/>
      <c r="UCI146" s="343"/>
      <c r="UCJ146" s="343"/>
      <c r="UCK146" s="343"/>
      <c r="UCL146" s="343"/>
      <c r="UCM146" s="343"/>
      <c r="UCN146" s="343"/>
      <c r="UCO146" s="343"/>
      <c r="UCP146" s="343"/>
      <c r="UCQ146" s="343"/>
      <c r="UCR146" s="343"/>
      <c r="UCS146" s="343"/>
      <c r="UCT146" s="343"/>
      <c r="UCU146" s="343"/>
      <c r="UCV146" s="343"/>
      <c r="UCW146" s="343"/>
      <c r="UCX146" s="343"/>
      <c r="UCY146" s="343"/>
      <c r="UCZ146" s="343"/>
      <c r="UDA146" s="343"/>
      <c r="UDB146" s="343"/>
      <c r="UDC146" s="343"/>
      <c r="UDD146" s="343"/>
      <c r="UDE146" s="343"/>
      <c r="UDF146" s="343"/>
      <c r="UDG146" s="343"/>
      <c r="UDH146" s="343"/>
      <c r="UDI146" s="343"/>
      <c r="UDJ146" s="343"/>
      <c r="UDK146" s="343"/>
      <c r="UDL146" s="343"/>
      <c r="UDM146" s="343"/>
      <c r="UDN146" s="343"/>
      <c r="UDO146" s="343"/>
      <c r="UDP146" s="343"/>
      <c r="UDQ146" s="343"/>
      <c r="UDR146" s="343"/>
      <c r="UDS146" s="343"/>
      <c r="UDT146" s="343"/>
      <c r="UDU146" s="343"/>
      <c r="UDV146" s="343"/>
      <c r="UDW146" s="343"/>
      <c r="UDX146" s="343"/>
      <c r="UDY146" s="343"/>
      <c r="UDZ146" s="343"/>
      <c r="UEA146" s="343"/>
      <c r="UEB146" s="343"/>
      <c r="UEC146" s="343"/>
      <c r="UED146" s="343"/>
      <c r="UEE146" s="343"/>
      <c r="UEF146" s="343"/>
      <c r="UEG146" s="343"/>
      <c r="UEH146" s="343"/>
      <c r="UEI146" s="343"/>
      <c r="UEJ146" s="343"/>
      <c r="UEK146" s="343"/>
      <c r="UEL146" s="343"/>
      <c r="UEM146" s="343"/>
      <c r="UEN146" s="343"/>
      <c r="UEO146" s="343"/>
      <c r="UEP146" s="343"/>
      <c r="UEQ146" s="343"/>
      <c r="UER146" s="343"/>
      <c r="UES146" s="343"/>
      <c r="UET146" s="343"/>
      <c r="UEU146" s="343"/>
      <c r="UEV146" s="343"/>
      <c r="UEW146" s="343"/>
      <c r="UEX146" s="343"/>
      <c r="UEY146" s="343"/>
      <c r="UEZ146" s="343"/>
      <c r="UFA146" s="343"/>
      <c r="UFB146" s="343"/>
      <c r="UFC146" s="343"/>
      <c r="UFD146" s="343"/>
      <c r="UFE146" s="343"/>
      <c r="UFF146" s="343"/>
      <c r="UFG146" s="343"/>
      <c r="UFH146" s="343"/>
      <c r="UFI146" s="343"/>
      <c r="UFJ146" s="343"/>
      <c r="UFK146" s="343"/>
      <c r="UFL146" s="343"/>
      <c r="UFM146" s="343"/>
      <c r="UFN146" s="343"/>
      <c r="UFO146" s="343"/>
      <c r="UFP146" s="343"/>
      <c r="UFQ146" s="343"/>
      <c r="UFR146" s="343"/>
      <c r="UFS146" s="343"/>
      <c r="UFT146" s="343"/>
      <c r="UFU146" s="343"/>
      <c r="UFV146" s="343"/>
      <c r="UFW146" s="343"/>
      <c r="UFX146" s="343"/>
      <c r="UFY146" s="343"/>
      <c r="UFZ146" s="343"/>
      <c r="UGA146" s="343"/>
      <c r="UGB146" s="343"/>
      <c r="UGC146" s="343"/>
      <c r="UGD146" s="343"/>
      <c r="UGE146" s="343"/>
      <c r="UGF146" s="343"/>
      <c r="UGG146" s="343"/>
      <c r="UGH146" s="343"/>
      <c r="UGI146" s="343"/>
      <c r="UGJ146" s="343"/>
      <c r="UGK146" s="343"/>
      <c r="UGL146" s="343"/>
      <c r="UGM146" s="343"/>
      <c r="UGN146" s="343"/>
      <c r="UGO146" s="343"/>
      <c r="UGP146" s="343"/>
      <c r="UGQ146" s="343"/>
      <c r="UGR146" s="343"/>
      <c r="UGS146" s="343"/>
      <c r="UGT146" s="343"/>
      <c r="UGU146" s="343"/>
      <c r="UGV146" s="343"/>
      <c r="UGW146" s="343"/>
      <c r="UGX146" s="343"/>
      <c r="UGY146" s="343"/>
      <c r="UGZ146" s="343"/>
      <c r="UHA146" s="343"/>
      <c r="UHB146" s="343"/>
      <c r="UHC146" s="343"/>
      <c r="UHD146" s="343"/>
      <c r="UHE146" s="343"/>
      <c r="UHF146" s="343"/>
      <c r="UHG146" s="343"/>
      <c r="UHH146" s="343"/>
      <c r="UHI146" s="343"/>
      <c r="UHJ146" s="343"/>
      <c r="UHK146" s="343"/>
      <c r="UHL146" s="343"/>
      <c r="UHM146" s="343"/>
      <c r="UHN146" s="343"/>
      <c r="UHO146" s="343"/>
      <c r="UHP146" s="343"/>
      <c r="UHQ146" s="343"/>
      <c r="UHR146" s="343"/>
      <c r="UHS146" s="343"/>
      <c r="UHT146" s="343"/>
      <c r="UHU146" s="343"/>
      <c r="UHV146" s="343"/>
      <c r="UHW146" s="343"/>
      <c r="UHX146" s="343"/>
      <c r="UHY146" s="343"/>
      <c r="UHZ146" s="343"/>
      <c r="UIA146" s="343"/>
      <c r="UIB146" s="343"/>
      <c r="UIC146" s="343"/>
      <c r="UID146" s="343"/>
      <c r="UIE146" s="343"/>
      <c r="UIF146" s="343"/>
      <c r="UIG146" s="343"/>
      <c r="UIH146" s="343"/>
      <c r="UII146" s="343"/>
      <c r="UIJ146" s="343"/>
      <c r="UIK146" s="343"/>
      <c r="UIL146" s="343"/>
      <c r="UIM146" s="343"/>
      <c r="UIN146" s="343"/>
      <c r="UIO146" s="343"/>
      <c r="UIP146" s="343"/>
      <c r="UIQ146" s="343"/>
      <c r="UIR146" s="343"/>
      <c r="UIS146" s="343"/>
      <c r="UIT146" s="343"/>
      <c r="UIU146" s="343"/>
      <c r="UIV146" s="343"/>
      <c r="UIW146" s="343"/>
      <c r="UIX146" s="343"/>
      <c r="UIY146" s="343"/>
      <c r="UIZ146" s="343"/>
      <c r="UJA146" s="343"/>
      <c r="UJB146" s="343"/>
      <c r="UJC146" s="343"/>
      <c r="UJD146" s="343"/>
      <c r="UJE146" s="343"/>
      <c r="UJF146" s="343"/>
      <c r="UJG146" s="343"/>
      <c r="UJH146" s="343"/>
      <c r="UJI146" s="343"/>
      <c r="UJJ146" s="343"/>
      <c r="UJK146" s="343"/>
      <c r="UJL146" s="343"/>
      <c r="UJM146" s="343"/>
      <c r="UJN146" s="343"/>
      <c r="UJO146" s="343"/>
      <c r="UJP146" s="343"/>
      <c r="UJQ146" s="343"/>
      <c r="UJR146" s="343"/>
      <c r="UJS146" s="343"/>
      <c r="UJT146" s="343"/>
      <c r="UJU146" s="343"/>
      <c r="UJV146" s="343"/>
      <c r="UJW146" s="343"/>
      <c r="UJX146" s="343"/>
      <c r="UJY146" s="343"/>
      <c r="UJZ146" s="343"/>
      <c r="UKA146" s="343"/>
      <c r="UKB146" s="343"/>
      <c r="UKC146" s="343"/>
      <c r="UKD146" s="343"/>
      <c r="UKE146" s="343"/>
      <c r="UKF146" s="343"/>
      <c r="UKG146" s="343"/>
      <c r="UKH146" s="343"/>
      <c r="UKI146" s="343"/>
      <c r="UKJ146" s="343"/>
      <c r="UKK146" s="343"/>
      <c r="UKL146" s="343"/>
      <c r="UKM146" s="343"/>
      <c r="UKN146" s="343"/>
      <c r="UKO146" s="343"/>
      <c r="UKP146" s="343"/>
      <c r="UKQ146" s="343"/>
      <c r="UKR146" s="343"/>
      <c r="UKS146" s="343"/>
      <c r="UKT146" s="343"/>
      <c r="UKU146" s="343"/>
      <c r="UKV146" s="343"/>
      <c r="UKW146" s="343"/>
      <c r="UKX146" s="343"/>
      <c r="UKY146" s="343"/>
      <c r="UKZ146" s="343"/>
      <c r="ULA146" s="343"/>
      <c r="ULB146" s="343"/>
      <c r="ULC146" s="343"/>
      <c r="ULD146" s="343"/>
      <c r="ULE146" s="343"/>
      <c r="ULF146" s="343"/>
      <c r="ULG146" s="343"/>
      <c r="ULH146" s="343"/>
      <c r="ULI146" s="343"/>
      <c r="ULJ146" s="343"/>
      <c r="ULK146" s="343"/>
      <c r="ULL146" s="343"/>
      <c r="ULM146" s="343"/>
      <c r="ULN146" s="343"/>
      <c r="ULO146" s="343"/>
      <c r="ULP146" s="343"/>
      <c r="ULQ146" s="343"/>
      <c r="ULR146" s="343"/>
      <c r="ULS146" s="343"/>
      <c r="ULT146" s="343"/>
      <c r="ULU146" s="343"/>
      <c r="ULV146" s="343"/>
      <c r="ULW146" s="343"/>
      <c r="ULX146" s="343"/>
      <c r="ULY146" s="343"/>
      <c r="ULZ146" s="343"/>
      <c r="UMA146" s="343"/>
      <c r="UMB146" s="343"/>
      <c r="UMC146" s="343"/>
      <c r="UMD146" s="343"/>
      <c r="UME146" s="343"/>
      <c r="UMF146" s="343"/>
      <c r="UMG146" s="343"/>
      <c r="UMH146" s="343"/>
      <c r="UMI146" s="343"/>
      <c r="UMJ146" s="343"/>
      <c r="UMK146" s="343"/>
      <c r="UML146" s="343"/>
      <c r="UMM146" s="343"/>
      <c r="UMN146" s="343"/>
      <c r="UMO146" s="343"/>
      <c r="UMP146" s="343"/>
      <c r="UMQ146" s="343"/>
      <c r="UMR146" s="343"/>
      <c r="UMS146" s="343"/>
      <c r="UMT146" s="343"/>
      <c r="UMU146" s="343"/>
      <c r="UMV146" s="343"/>
      <c r="UMW146" s="343"/>
      <c r="UMX146" s="343"/>
      <c r="UMY146" s="343"/>
      <c r="UMZ146" s="343"/>
      <c r="UNA146" s="343"/>
      <c r="UNB146" s="343"/>
      <c r="UNC146" s="343"/>
      <c r="UND146" s="343"/>
      <c r="UNE146" s="343"/>
      <c r="UNF146" s="343"/>
      <c r="UNG146" s="343"/>
      <c r="UNH146" s="343"/>
      <c r="UNI146" s="343"/>
      <c r="UNJ146" s="343"/>
      <c r="UNK146" s="343"/>
      <c r="UNL146" s="343"/>
      <c r="UNM146" s="343"/>
      <c r="UNN146" s="343"/>
      <c r="UNO146" s="343"/>
      <c r="UNP146" s="343"/>
      <c r="UNQ146" s="343"/>
      <c r="UNR146" s="343"/>
      <c r="UNS146" s="343"/>
      <c r="UNT146" s="343"/>
      <c r="UNU146" s="343"/>
      <c r="UNV146" s="343"/>
      <c r="UNW146" s="343"/>
      <c r="UNX146" s="343"/>
      <c r="UNY146" s="343"/>
      <c r="UNZ146" s="343"/>
      <c r="UOA146" s="343"/>
      <c r="UOB146" s="343"/>
      <c r="UOC146" s="343"/>
      <c r="UOD146" s="343"/>
      <c r="UOE146" s="343"/>
      <c r="UOF146" s="343"/>
      <c r="UOG146" s="343"/>
      <c r="UOH146" s="343"/>
      <c r="UOI146" s="343"/>
      <c r="UOJ146" s="343"/>
      <c r="UOK146" s="343"/>
      <c r="UOL146" s="343"/>
      <c r="UOM146" s="343"/>
      <c r="UON146" s="343"/>
      <c r="UOO146" s="343"/>
      <c r="UOP146" s="343"/>
      <c r="UOQ146" s="343"/>
      <c r="UOR146" s="343"/>
      <c r="UOS146" s="343"/>
      <c r="UOT146" s="343"/>
      <c r="UOU146" s="343"/>
      <c r="UOV146" s="343"/>
      <c r="UOW146" s="343"/>
      <c r="UOX146" s="343"/>
      <c r="UOY146" s="343"/>
      <c r="UOZ146" s="343"/>
      <c r="UPA146" s="343"/>
      <c r="UPB146" s="343"/>
      <c r="UPC146" s="343"/>
      <c r="UPD146" s="343"/>
      <c r="UPE146" s="343"/>
      <c r="UPF146" s="343"/>
      <c r="UPG146" s="343"/>
      <c r="UPH146" s="343"/>
      <c r="UPI146" s="343"/>
      <c r="UPJ146" s="343"/>
      <c r="UPK146" s="343"/>
      <c r="UPL146" s="343"/>
      <c r="UPM146" s="343"/>
      <c r="UPN146" s="343"/>
      <c r="UPO146" s="343"/>
      <c r="UPP146" s="343"/>
      <c r="UPQ146" s="343"/>
      <c r="UPR146" s="343"/>
      <c r="UPS146" s="343"/>
      <c r="UPT146" s="343"/>
      <c r="UPU146" s="343"/>
      <c r="UPV146" s="343"/>
      <c r="UPW146" s="343"/>
      <c r="UPX146" s="343"/>
      <c r="UPY146" s="343"/>
      <c r="UPZ146" s="343"/>
      <c r="UQA146" s="343"/>
      <c r="UQB146" s="343"/>
      <c r="UQC146" s="343"/>
      <c r="UQD146" s="343"/>
      <c r="UQE146" s="343"/>
      <c r="UQF146" s="343"/>
      <c r="UQG146" s="343"/>
      <c r="UQH146" s="343"/>
      <c r="UQI146" s="343"/>
      <c r="UQJ146" s="343"/>
      <c r="UQK146" s="343"/>
      <c r="UQL146" s="343"/>
      <c r="UQM146" s="343"/>
      <c r="UQN146" s="343"/>
      <c r="UQO146" s="343"/>
      <c r="UQP146" s="343"/>
      <c r="UQQ146" s="343"/>
      <c r="UQR146" s="343"/>
      <c r="UQS146" s="343"/>
      <c r="UQT146" s="343"/>
      <c r="UQU146" s="343"/>
      <c r="UQV146" s="343"/>
      <c r="UQW146" s="343"/>
      <c r="UQX146" s="343"/>
      <c r="UQY146" s="343"/>
      <c r="UQZ146" s="343"/>
      <c r="URA146" s="343"/>
      <c r="URB146" s="343"/>
      <c r="URC146" s="343"/>
      <c r="URD146" s="343"/>
      <c r="URE146" s="343"/>
      <c r="URF146" s="343"/>
      <c r="URG146" s="343"/>
      <c r="URH146" s="343"/>
      <c r="URI146" s="343"/>
      <c r="URJ146" s="343"/>
      <c r="URK146" s="343"/>
      <c r="URL146" s="343"/>
      <c r="URM146" s="343"/>
      <c r="URN146" s="343"/>
      <c r="URO146" s="343"/>
      <c r="URP146" s="343"/>
      <c r="URQ146" s="343"/>
      <c r="URR146" s="343"/>
      <c r="URS146" s="343"/>
      <c r="URT146" s="343"/>
      <c r="URU146" s="343"/>
      <c r="URV146" s="343"/>
      <c r="URW146" s="343"/>
      <c r="URX146" s="343"/>
      <c r="URY146" s="343"/>
      <c r="URZ146" s="343"/>
      <c r="USA146" s="343"/>
      <c r="USB146" s="343"/>
      <c r="USC146" s="343"/>
      <c r="USD146" s="343"/>
      <c r="USE146" s="343"/>
      <c r="USF146" s="343"/>
      <c r="USG146" s="343"/>
      <c r="USH146" s="343"/>
      <c r="USI146" s="343"/>
      <c r="USJ146" s="343"/>
      <c r="USK146" s="343"/>
      <c r="USL146" s="343"/>
      <c r="USM146" s="343"/>
      <c r="USN146" s="343"/>
      <c r="USO146" s="343"/>
      <c r="USP146" s="343"/>
      <c r="USQ146" s="343"/>
      <c r="USR146" s="343"/>
      <c r="USS146" s="343"/>
      <c r="UST146" s="343"/>
      <c r="USU146" s="343"/>
      <c r="USV146" s="343"/>
      <c r="USW146" s="343"/>
      <c r="USX146" s="343"/>
      <c r="USY146" s="343"/>
      <c r="USZ146" s="343"/>
      <c r="UTA146" s="343"/>
      <c r="UTB146" s="343"/>
      <c r="UTC146" s="343"/>
      <c r="UTD146" s="343"/>
      <c r="UTE146" s="343"/>
      <c r="UTF146" s="343"/>
      <c r="UTG146" s="343"/>
      <c r="UTH146" s="343"/>
      <c r="UTI146" s="343"/>
      <c r="UTJ146" s="343"/>
      <c r="UTK146" s="343"/>
      <c r="UTL146" s="343"/>
      <c r="UTM146" s="343"/>
      <c r="UTN146" s="343"/>
      <c r="UTO146" s="343"/>
      <c r="UTP146" s="343"/>
      <c r="UTQ146" s="343"/>
      <c r="UTR146" s="343"/>
      <c r="UTS146" s="343"/>
      <c r="UTT146" s="343"/>
      <c r="UTU146" s="343"/>
      <c r="UTV146" s="343"/>
      <c r="UTW146" s="343"/>
      <c r="UTX146" s="343"/>
      <c r="UTY146" s="343"/>
      <c r="UTZ146" s="343"/>
      <c r="UUA146" s="343"/>
      <c r="UUB146" s="343"/>
      <c r="UUC146" s="343"/>
      <c r="UUD146" s="343"/>
      <c r="UUE146" s="343"/>
      <c r="UUF146" s="343"/>
      <c r="UUG146" s="343"/>
      <c r="UUH146" s="343"/>
      <c r="UUI146" s="343"/>
      <c r="UUJ146" s="343"/>
      <c r="UUK146" s="343"/>
      <c r="UUL146" s="343"/>
      <c r="UUM146" s="343"/>
      <c r="UUN146" s="343"/>
      <c r="UUO146" s="343"/>
      <c r="UUP146" s="343"/>
      <c r="UUQ146" s="343"/>
      <c r="UUR146" s="343"/>
      <c r="UUS146" s="343"/>
      <c r="UUT146" s="343"/>
      <c r="UUU146" s="343"/>
      <c r="UUV146" s="343"/>
      <c r="UUW146" s="343"/>
      <c r="UUX146" s="343"/>
      <c r="UUY146" s="343"/>
      <c r="UUZ146" s="343"/>
      <c r="UVA146" s="343"/>
      <c r="UVB146" s="343"/>
      <c r="UVC146" s="343"/>
      <c r="UVD146" s="343"/>
      <c r="UVE146" s="343"/>
      <c r="UVF146" s="343"/>
      <c r="UVG146" s="343"/>
      <c r="UVH146" s="343"/>
      <c r="UVI146" s="343"/>
      <c r="UVJ146" s="343"/>
      <c r="UVK146" s="343"/>
      <c r="UVL146" s="343"/>
      <c r="UVM146" s="343"/>
      <c r="UVN146" s="343"/>
      <c r="UVO146" s="343"/>
      <c r="UVP146" s="343"/>
      <c r="UVQ146" s="343"/>
      <c r="UVR146" s="343"/>
      <c r="UVS146" s="343"/>
      <c r="UVT146" s="343"/>
      <c r="UVU146" s="343"/>
      <c r="UVV146" s="343"/>
      <c r="UVW146" s="343"/>
      <c r="UVX146" s="343"/>
      <c r="UVY146" s="343"/>
      <c r="UVZ146" s="343"/>
      <c r="UWA146" s="343"/>
      <c r="UWB146" s="343"/>
      <c r="UWC146" s="343"/>
      <c r="UWD146" s="343"/>
      <c r="UWE146" s="343"/>
      <c r="UWF146" s="343"/>
      <c r="UWG146" s="343"/>
      <c r="UWH146" s="343"/>
      <c r="UWI146" s="343"/>
      <c r="UWJ146" s="343"/>
      <c r="UWK146" s="343"/>
      <c r="UWL146" s="343"/>
      <c r="UWM146" s="343"/>
      <c r="UWN146" s="343"/>
      <c r="UWO146" s="343"/>
      <c r="UWP146" s="343"/>
      <c r="UWQ146" s="343"/>
      <c r="UWR146" s="343"/>
      <c r="UWS146" s="343"/>
      <c r="UWT146" s="343"/>
      <c r="UWU146" s="343"/>
      <c r="UWV146" s="343"/>
      <c r="UWW146" s="343"/>
      <c r="UWX146" s="343"/>
      <c r="UWY146" s="343"/>
      <c r="UWZ146" s="343"/>
      <c r="UXA146" s="343"/>
      <c r="UXB146" s="343"/>
      <c r="UXC146" s="343"/>
      <c r="UXD146" s="343"/>
      <c r="UXE146" s="343"/>
      <c r="UXF146" s="343"/>
      <c r="UXG146" s="343"/>
      <c r="UXH146" s="343"/>
      <c r="UXI146" s="343"/>
      <c r="UXJ146" s="343"/>
      <c r="UXK146" s="343"/>
      <c r="UXL146" s="343"/>
      <c r="UXM146" s="343"/>
      <c r="UXN146" s="343"/>
      <c r="UXO146" s="343"/>
      <c r="UXP146" s="343"/>
      <c r="UXQ146" s="343"/>
      <c r="UXR146" s="343"/>
      <c r="UXS146" s="343"/>
      <c r="UXT146" s="343"/>
      <c r="UXU146" s="343"/>
      <c r="UXV146" s="343"/>
      <c r="UXW146" s="343"/>
      <c r="UXX146" s="343"/>
      <c r="UXY146" s="343"/>
      <c r="UXZ146" s="343"/>
      <c r="UYA146" s="343"/>
      <c r="UYB146" s="343"/>
      <c r="UYC146" s="343"/>
      <c r="UYD146" s="343"/>
      <c r="UYE146" s="343"/>
      <c r="UYF146" s="343"/>
      <c r="UYG146" s="343"/>
      <c r="UYH146" s="343"/>
      <c r="UYI146" s="343"/>
      <c r="UYJ146" s="343"/>
      <c r="UYK146" s="343"/>
      <c r="UYL146" s="343"/>
      <c r="UYM146" s="343"/>
      <c r="UYN146" s="343"/>
      <c r="UYO146" s="343"/>
      <c r="UYP146" s="343"/>
      <c r="UYQ146" s="343"/>
      <c r="UYR146" s="343"/>
      <c r="UYS146" s="343"/>
      <c r="UYT146" s="343"/>
      <c r="UYU146" s="343"/>
      <c r="UYV146" s="343"/>
      <c r="UYW146" s="343"/>
      <c r="UYX146" s="343"/>
      <c r="UYY146" s="343"/>
      <c r="UYZ146" s="343"/>
      <c r="UZA146" s="343"/>
      <c r="UZB146" s="343"/>
      <c r="UZC146" s="343"/>
      <c r="UZD146" s="343"/>
      <c r="UZE146" s="343"/>
      <c r="UZF146" s="343"/>
      <c r="UZG146" s="343"/>
      <c r="UZH146" s="343"/>
      <c r="UZI146" s="343"/>
      <c r="UZJ146" s="343"/>
      <c r="UZK146" s="343"/>
      <c r="UZL146" s="343"/>
      <c r="UZM146" s="343"/>
      <c r="UZN146" s="343"/>
      <c r="UZO146" s="343"/>
      <c r="UZP146" s="343"/>
      <c r="UZQ146" s="343"/>
      <c r="UZR146" s="343"/>
      <c r="UZS146" s="343"/>
      <c r="UZT146" s="343"/>
      <c r="UZU146" s="343"/>
      <c r="UZV146" s="343"/>
      <c r="UZW146" s="343"/>
      <c r="UZX146" s="343"/>
      <c r="UZY146" s="343"/>
      <c r="UZZ146" s="343"/>
      <c r="VAA146" s="343"/>
      <c r="VAB146" s="343"/>
      <c r="VAC146" s="343"/>
      <c r="VAD146" s="343"/>
      <c r="VAE146" s="343"/>
      <c r="VAF146" s="343"/>
      <c r="VAG146" s="343"/>
      <c r="VAH146" s="343"/>
      <c r="VAI146" s="343"/>
      <c r="VAJ146" s="343"/>
      <c r="VAK146" s="343"/>
      <c r="VAL146" s="343"/>
      <c r="VAM146" s="343"/>
      <c r="VAN146" s="343"/>
      <c r="VAO146" s="343"/>
      <c r="VAP146" s="343"/>
      <c r="VAQ146" s="343"/>
      <c r="VAR146" s="343"/>
      <c r="VAS146" s="343"/>
      <c r="VAT146" s="343"/>
      <c r="VAU146" s="343"/>
      <c r="VAV146" s="343"/>
      <c r="VAW146" s="343"/>
      <c r="VAX146" s="343"/>
      <c r="VAY146" s="343"/>
      <c r="VAZ146" s="343"/>
      <c r="VBA146" s="343"/>
      <c r="VBB146" s="343"/>
      <c r="VBC146" s="343"/>
      <c r="VBD146" s="343"/>
      <c r="VBE146" s="343"/>
      <c r="VBF146" s="343"/>
      <c r="VBG146" s="343"/>
      <c r="VBH146" s="343"/>
      <c r="VBI146" s="343"/>
      <c r="VBJ146" s="343"/>
      <c r="VBK146" s="343"/>
      <c r="VBL146" s="343"/>
      <c r="VBM146" s="343"/>
      <c r="VBN146" s="343"/>
      <c r="VBO146" s="343"/>
      <c r="VBP146" s="343"/>
      <c r="VBQ146" s="343"/>
      <c r="VBR146" s="343"/>
      <c r="VBS146" s="343"/>
      <c r="VBT146" s="343"/>
      <c r="VBU146" s="343"/>
      <c r="VBV146" s="343"/>
      <c r="VBW146" s="343"/>
      <c r="VBX146" s="343"/>
      <c r="VBY146" s="343"/>
      <c r="VBZ146" s="343"/>
      <c r="VCA146" s="343"/>
      <c r="VCB146" s="343"/>
      <c r="VCC146" s="343"/>
      <c r="VCD146" s="343"/>
      <c r="VCE146" s="343"/>
      <c r="VCF146" s="343"/>
      <c r="VCG146" s="343"/>
      <c r="VCH146" s="343"/>
      <c r="VCI146" s="343"/>
      <c r="VCJ146" s="343"/>
      <c r="VCK146" s="343"/>
      <c r="VCL146" s="343"/>
      <c r="VCM146" s="343"/>
      <c r="VCN146" s="343"/>
      <c r="VCO146" s="343"/>
      <c r="VCP146" s="343"/>
      <c r="VCQ146" s="343"/>
      <c r="VCR146" s="343"/>
      <c r="VCS146" s="343"/>
      <c r="VCT146" s="343"/>
      <c r="VCU146" s="343"/>
      <c r="VCV146" s="343"/>
      <c r="VCW146" s="343"/>
      <c r="VCX146" s="343"/>
      <c r="VCY146" s="343"/>
      <c r="VCZ146" s="343"/>
      <c r="VDA146" s="343"/>
      <c r="VDB146" s="343"/>
      <c r="VDC146" s="343"/>
      <c r="VDD146" s="343"/>
      <c r="VDE146" s="343"/>
      <c r="VDF146" s="343"/>
      <c r="VDG146" s="343"/>
      <c r="VDH146" s="343"/>
      <c r="VDI146" s="343"/>
      <c r="VDJ146" s="343"/>
      <c r="VDK146" s="343"/>
      <c r="VDL146" s="343"/>
      <c r="VDM146" s="343"/>
      <c r="VDN146" s="343"/>
      <c r="VDO146" s="343"/>
      <c r="VDP146" s="343"/>
      <c r="VDQ146" s="343"/>
      <c r="VDR146" s="343"/>
      <c r="VDS146" s="343"/>
      <c r="VDT146" s="343"/>
      <c r="VDU146" s="343"/>
      <c r="VDV146" s="343"/>
      <c r="VDW146" s="343"/>
      <c r="VDX146" s="343"/>
      <c r="VDY146" s="343"/>
      <c r="VDZ146" s="343"/>
      <c r="VEA146" s="343"/>
      <c r="VEB146" s="343"/>
      <c r="VEC146" s="343"/>
      <c r="VED146" s="343"/>
      <c r="VEE146" s="343"/>
      <c r="VEF146" s="343"/>
      <c r="VEG146" s="343"/>
      <c r="VEH146" s="343"/>
      <c r="VEI146" s="343"/>
      <c r="VEJ146" s="343"/>
      <c r="VEK146" s="343"/>
      <c r="VEL146" s="343"/>
      <c r="VEM146" s="343"/>
      <c r="VEN146" s="343"/>
      <c r="VEO146" s="343"/>
      <c r="VEP146" s="343"/>
      <c r="VEQ146" s="343"/>
      <c r="VER146" s="343"/>
      <c r="VES146" s="343"/>
      <c r="VET146" s="343"/>
      <c r="VEU146" s="343"/>
      <c r="VEV146" s="343"/>
      <c r="VEW146" s="343"/>
      <c r="VEX146" s="343"/>
      <c r="VEY146" s="343"/>
      <c r="VEZ146" s="343"/>
      <c r="VFA146" s="343"/>
      <c r="VFB146" s="343"/>
      <c r="VFC146" s="343"/>
      <c r="VFD146" s="343"/>
      <c r="VFE146" s="343"/>
      <c r="VFF146" s="343"/>
      <c r="VFG146" s="343"/>
      <c r="VFH146" s="343"/>
      <c r="VFI146" s="343"/>
      <c r="VFJ146" s="343"/>
      <c r="VFK146" s="343"/>
      <c r="VFL146" s="343"/>
      <c r="VFM146" s="343"/>
      <c r="VFN146" s="343"/>
      <c r="VFO146" s="343"/>
      <c r="VFP146" s="343"/>
      <c r="VFQ146" s="343"/>
      <c r="VFR146" s="343"/>
      <c r="VFS146" s="343"/>
      <c r="VFT146" s="343"/>
      <c r="VFU146" s="343"/>
      <c r="VFV146" s="343"/>
      <c r="VFW146" s="343"/>
      <c r="VFX146" s="343"/>
      <c r="VFY146" s="343"/>
      <c r="VFZ146" s="343"/>
      <c r="VGA146" s="343"/>
      <c r="VGB146" s="343"/>
      <c r="VGC146" s="343"/>
      <c r="VGD146" s="343"/>
      <c r="VGE146" s="343"/>
      <c r="VGF146" s="343"/>
      <c r="VGG146" s="343"/>
      <c r="VGH146" s="343"/>
      <c r="VGI146" s="343"/>
      <c r="VGJ146" s="343"/>
      <c r="VGK146" s="343"/>
      <c r="VGL146" s="343"/>
      <c r="VGM146" s="343"/>
      <c r="VGN146" s="343"/>
      <c r="VGO146" s="343"/>
      <c r="VGP146" s="343"/>
      <c r="VGQ146" s="343"/>
      <c r="VGR146" s="343"/>
      <c r="VGS146" s="343"/>
      <c r="VGT146" s="343"/>
      <c r="VGU146" s="343"/>
      <c r="VGV146" s="343"/>
      <c r="VGW146" s="343"/>
      <c r="VGX146" s="343"/>
      <c r="VGY146" s="343"/>
      <c r="VGZ146" s="343"/>
      <c r="VHA146" s="343"/>
      <c r="VHB146" s="343"/>
      <c r="VHC146" s="343"/>
      <c r="VHD146" s="343"/>
      <c r="VHE146" s="343"/>
      <c r="VHF146" s="343"/>
      <c r="VHG146" s="343"/>
      <c r="VHH146" s="343"/>
      <c r="VHI146" s="343"/>
      <c r="VHJ146" s="343"/>
      <c r="VHK146" s="343"/>
      <c r="VHL146" s="343"/>
      <c r="VHM146" s="343"/>
      <c r="VHN146" s="343"/>
      <c r="VHO146" s="343"/>
      <c r="VHP146" s="343"/>
      <c r="VHQ146" s="343"/>
      <c r="VHR146" s="343"/>
      <c r="VHS146" s="343"/>
      <c r="VHT146" s="343"/>
      <c r="VHU146" s="343"/>
      <c r="VHV146" s="343"/>
      <c r="VHW146" s="343"/>
      <c r="VHX146" s="343"/>
      <c r="VHY146" s="343"/>
      <c r="VHZ146" s="343"/>
      <c r="VIA146" s="343"/>
      <c r="VIB146" s="343"/>
      <c r="VIC146" s="343"/>
      <c r="VID146" s="343"/>
      <c r="VIE146" s="343"/>
      <c r="VIF146" s="343"/>
      <c r="VIG146" s="343"/>
      <c r="VIH146" s="343"/>
      <c r="VII146" s="343"/>
      <c r="VIJ146" s="343"/>
      <c r="VIK146" s="343"/>
      <c r="VIL146" s="343"/>
      <c r="VIM146" s="343"/>
      <c r="VIN146" s="343"/>
      <c r="VIO146" s="343"/>
      <c r="VIP146" s="343"/>
      <c r="VIQ146" s="343"/>
      <c r="VIR146" s="343"/>
      <c r="VIS146" s="343"/>
      <c r="VIT146" s="343"/>
      <c r="VIU146" s="343"/>
      <c r="VIV146" s="343"/>
      <c r="VIW146" s="343"/>
      <c r="VIX146" s="343"/>
      <c r="VIY146" s="343"/>
      <c r="VIZ146" s="343"/>
      <c r="VJA146" s="343"/>
      <c r="VJB146" s="343"/>
      <c r="VJC146" s="343"/>
      <c r="VJD146" s="343"/>
      <c r="VJE146" s="343"/>
      <c r="VJF146" s="343"/>
      <c r="VJG146" s="343"/>
      <c r="VJH146" s="343"/>
      <c r="VJI146" s="343"/>
      <c r="VJJ146" s="343"/>
      <c r="VJK146" s="343"/>
      <c r="VJL146" s="343"/>
      <c r="VJM146" s="343"/>
      <c r="VJN146" s="343"/>
      <c r="VJO146" s="343"/>
      <c r="VJP146" s="343"/>
      <c r="VJQ146" s="343"/>
      <c r="VJR146" s="343"/>
      <c r="VJS146" s="343"/>
      <c r="VJT146" s="343"/>
      <c r="VJU146" s="343"/>
      <c r="VJV146" s="343"/>
      <c r="VJW146" s="343"/>
      <c r="VJX146" s="343"/>
      <c r="VJY146" s="343"/>
      <c r="VJZ146" s="343"/>
      <c r="VKA146" s="343"/>
      <c r="VKB146" s="343"/>
      <c r="VKC146" s="343"/>
      <c r="VKD146" s="343"/>
      <c r="VKE146" s="343"/>
      <c r="VKF146" s="343"/>
      <c r="VKG146" s="343"/>
      <c r="VKH146" s="343"/>
      <c r="VKI146" s="343"/>
      <c r="VKJ146" s="343"/>
      <c r="VKK146" s="343"/>
      <c r="VKL146" s="343"/>
      <c r="VKM146" s="343"/>
      <c r="VKN146" s="343"/>
      <c r="VKO146" s="343"/>
      <c r="VKP146" s="343"/>
      <c r="VKQ146" s="343"/>
      <c r="VKR146" s="343"/>
      <c r="VKS146" s="343"/>
      <c r="VKT146" s="343"/>
      <c r="VKU146" s="343"/>
      <c r="VKV146" s="343"/>
      <c r="VKW146" s="343"/>
      <c r="VKX146" s="343"/>
      <c r="VKY146" s="343"/>
      <c r="VKZ146" s="343"/>
      <c r="VLA146" s="343"/>
      <c r="VLB146" s="343"/>
      <c r="VLC146" s="343"/>
      <c r="VLD146" s="343"/>
      <c r="VLE146" s="343"/>
      <c r="VLF146" s="343"/>
      <c r="VLG146" s="343"/>
      <c r="VLH146" s="343"/>
      <c r="VLI146" s="343"/>
      <c r="VLJ146" s="343"/>
      <c r="VLK146" s="343"/>
      <c r="VLL146" s="343"/>
      <c r="VLM146" s="343"/>
      <c r="VLN146" s="343"/>
      <c r="VLO146" s="343"/>
      <c r="VLP146" s="343"/>
      <c r="VLQ146" s="343"/>
      <c r="VLR146" s="343"/>
      <c r="VLS146" s="343"/>
      <c r="VLT146" s="343"/>
      <c r="VLU146" s="343"/>
      <c r="VLV146" s="343"/>
      <c r="VLW146" s="343"/>
      <c r="VLX146" s="343"/>
      <c r="VLY146" s="343"/>
      <c r="VLZ146" s="343"/>
      <c r="VMA146" s="343"/>
      <c r="VMB146" s="343"/>
      <c r="VMC146" s="343"/>
      <c r="VMD146" s="343"/>
      <c r="VME146" s="343"/>
      <c r="VMF146" s="343"/>
      <c r="VMG146" s="343"/>
      <c r="VMH146" s="343"/>
      <c r="VMI146" s="343"/>
      <c r="VMJ146" s="343"/>
      <c r="VMK146" s="343"/>
      <c r="VML146" s="343"/>
      <c r="VMM146" s="343"/>
      <c r="VMN146" s="343"/>
      <c r="VMO146" s="343"/>
      <c r="VMP146" s="343"/>
      <c r="VMQ146" s="343"/>
      <c r="VMR146" s="343"/>
      <c r="VMS146" s="343"/>
      <c r="VMT146" s="343"/>
      <c r="VMU146" s="343"/>
      <c r="VMV146" s="343"/>
      <c r="VMW146" s="343"/>
      <c r="VMX146" s="343"/>
      <c r="VMY146" s="343"/>
      <c r="VMZ146" s="343"/>
      <c r="VNA146" s="343"/>
      <c r="VNB146" s="343"/>
      <c r="VNC146" s="343"/>
      <c r="VND146" s="343"/>
      <c r="VNE146" s="343"/>
      <c r="VNF146" s="343"/>
      <c r="VNG146" s="343"/>
      <c r="VNH146" s="343"/>
      <c r="VNI146" s="343"/>
      <c r="VNJ146" s="343"/>
      <c r="VNK146" s="343"/>
      <c r="VNL146" s="343"/>
      <c r="VNM146" s="343"/>
      <c r="VNN146" s="343"/>
      <c r="VNO146" s="343"/>
      <c r="VNP146" s="343"/>
      <c r="VNQ146" s="343"/>
      <c r="VNR146" s="343"/>
      <c r="VNS146" s="343"/>
      <c r="VNT146" s="343"/>
      <c r="VNU146" s="343"/>
      <c r="VNV146" s="343"/>
      <c r="VNW146" s="343"/>
      <c r="VNX146" s="343"/>
      <c r="VNY146" s="343"/>
      <c r="VNZ146" s="343"/>
      <c r="VOA146" s="343"/>
      <c r="VOB146" s="343"/>
      <c r="VOC146" s="343"/>
      <c r="VOD146" s="343"/>
      <c r="VOE146" s="343"/>
      <c r="VOF146" s="343"/>
      <c r="VOG146" s="343"/>
      <c r="VOH146" s="343"/>
      <c r="VOI146" s="343"/>
      <c r="VOJ146" s="343"/>
      <c r="VOK146" s="343"/>
      <c r="VOL146" s="343"/>
      <c r="VOM146" s="343"/>
      <c r="VON146" s="343"/>
      <c r="VOO146" s="343"/>
      <c r="VOP146" s="343"/>
      <c r="VOQ146" s="343"/>
      <c r="VOR146" s="343"/>
      <c r="VOS146" s="343"/>
      <c r="VOT146" s="343"/>
      <c r="VOU146" s="343"/>
      <c r="VOV146" s="343"/>
      <c r="VOW146" s="343"/>
      <c r="VOX146" s="343"/>
      <c r="VOY146" s="343"/>
      <c r="VOZ146" s="343"/>
      <c r="VPA146" s="343"/>
      <c r="VPB146" s="343"/>
      <c r="VPC146" s="343"/>
      <c r="VPD146" s="343"/>
      <c r="VPE146" s="343"/>
      <c r="VPF146" s="343"/>
      <c r="VPG146" s="343"/>
      <c r="VPH146" s="343"/>
      <c r="VPI146" s="343"/>
      <c r="VPJ146" s="343"/>
      <c r="VPK146" s="343"/>
      <c r="VPL146" s="343"/>
      <c r="VPM146" s="343"/>
      <c r="VPN146" s="343"/>
      <c r="VPO146" s="343"/>
      <c r="VPP146" s="343"/>
      <c r="VPQ146" s="343"/>
      <c r="VPR146" s="343"/>
      <c r="VPS146" s="343"/>
      <c r="VPT146" s="343"/>
      <c r="VPU146" s="343"/>
      <c r="VPV146" s="343"/>
      <c r="VPW146" s="343"/>
      <c r="VPX146" s="343"/>
      <c r="VPY146" s="343"/>
      <c r="VPZ146" s="343"/>
      <c r="VQA146" s="343"/>
      <c r="VQB146" s="343"/>
      <c r="VQC146" s="343"/>
      <c r="VQD146" s="343"/>
      <c r="VQE146" s="343"/>
      <c r="VQF146" s="343"/>
      <c r="VQG146" s="343"/>
      <c r="VQH146" s="343"/>
      <c r="VQI146" s="343"/>
      <c r="VQJ146" s="343"/>
      <c r="VQK146" s="343"/>
      <c r="VQL146" s="343"/>
      <c r="VQM146" s="343"/>
      <c r="VQN146" s="343"/>
      <c r="VQO146" s="343"/>
      <c r="VQP146" s="343"/>
      <c r="VQQ146" s="343"/>
      <c r="VQR146" s="343"/>
      <c r="VQS146" s="343"/>
      <c r="VQT146" s="343"/>
      <c r="VQU146" s="343"/>
      <c r="VQV146" s="343"/>
      <c r="VQW146" s="343"/>
      <c r="VQX146" s="343"/>
      <c r="VQY146" s="343"/>
      <c r="VQZ146" s="343"/>
      <c r="VRA146" s="343"/>
      <c r="VRB146" s="343"/>
      <c r="VRC146" s="343"/>
      <c r="VRD146" s="343"/>
      <c r="VRE146" s="343"/>
      <c r="VRF146" s="343"/>
      <c r="VRG146" s="343"/>
      <c r="VRH146" s="343"/>
      <c r="VRI146" s="343"/>
      <c r="VRJ146" s="343"/>
      <c r="VRK146" s="343"/>
      <c r="VRL146" s="343"/>
      <c r="VRM146" s="343"/>
      <c r="VRN146" s="343"/>
      <c r="VRO146" s="343"/>
      <c r="VRP146" s="343"/>
      <c r="VRQ146" s="343"/>
      <c r="VRR146" s="343"/>
      <c r="VRS146" s="343"/>
      <c r="VRT146" s="343"/>
      <c r="VRU146" s="343"/>
      <c r="VRV146" s="343"/>
      <c r="VRW146" s="343"/>
      <c r="VRX146" s="343"/>
      <c r="VRY146" s="343"/>
      <c r="VRZ146" s="343"/>
      <c r="VSA146" s="343"/>
      <c r="VSB146" s="343"/>
      <c r="VSC146" s="343"/>
      <c r="VSD146" s="343"/>
      <c r="VSE146" s="343"/>
      <c r="VSF146" s="343"/>
      <c r="VSG146" s="343"/>
      <c r="VSH146" s="343"/>
      <c r="VSI146" s="343"/>
      <c r="VSJ146" s="343"/>
      <c r="VSK146" s="343"/>
      <c r="VSL146" s="343"/>
      <c r="VSM146" s="343"/>
      <c r="VSN146" s="343"/>
      <c r="VSO146" s="343"/>
      <c r="VSP146" s="343"/>
      <c r="VSQ146" s="343"/>
      <c r="VSR146" s="343"/>
      <c r="VSS146" s="343"/>
      <c r="VST146" s="343"/>
      <c r="VSU146" s="343"/>
      <c r="VSV146" s="343"/>
      <c r="VSW146" s="343"/>
      <c r="VSX146" s="343"/>
      <c r="VSY146" s="343"/>
      <c r="VSZ146" s="343"/>
      <c r="VTA146" s="343"/>
      <c r="VTB146" s="343"/>
      <c r="VTC146" s="343"/>
      <c r="VTD146" s="343"/>
      <c r="VTE146" s="343"/>
      <c r="VTF146" s="343"/>
      <c r="VTG146" s="343"/>
      <c r="VTH146" s="343"/>
      <c r="VTI146" s="343"/>
      <c r="VTJ146" s="343"/>
      <c r="VTK146" s="343"/>
      <c r="VTL146" s="343"/>
      <c r="VTM146" s="343"/>
      <c r="VTN146" s="343"/>
      <c r="VTO146" s="343"/>
      <c r="VTP146" s="343"/>
      <c r="VTQ146" s="343"/>
      <c r="VTR146" s="343"/>
      <c r="VTS146" s="343"/>
      <c r="VTT146" s="343"/>
      <c r="VTU146" s="343"/>
      <c r="VTV146" s="343"/>
      <c r="VTW146" s="343"/>
      <c r="VTX146" s="343"/>
      <c r="VTY146" s="343"/>
      <c r="VTZ146" s="343"/>
      <c r="VUA146" s="343"/>
      <c r="VUB146" s="343"/>
      <c r="VUC146" s="343"/>
      <c r="VUD146" s="343"/>
      <c r="VUE146" s="343"/>
      <c r="VUF146" s="343"/>
      <c r="VUG146" s="343"/>
      <c r="VUH146" s="343"/>
      <c r="VUI146" s="343"/>
      <c r="VUJ146" s="343"/>
      <c r="VUK146" s="343"/>
      <c r="VUL146" s="343"/>
      <c r="VUM146" s="343"/>
      <c r="VUN146" s="343"/>
      <c r="VUO146" s="343"/>
      <c r="VUP146" s="343"/>
      <c r="VUQ146" s="343"/>
      <c r="VUR146" s="343"/>
      <c r="VUS146" s="343"/>
      <c r="VUT146" s="343"/>
      <c r="VUU146" s="343"/>
      <c r="VUV146" s="343"/>
      <c r="VUW146" s="343"/>
      <c r="VUX146" s="343"/>
      <c r="VUY146" s="343"/>
      <c r="VUZ146" s="343"/>
      <c r="VVA146" s="343"/>
      <c r="VVB146" s="343"/>
      <c r="VVC146" s="343"/>
      <c r="VVD146" s="343"/>
      <c r="VVE146" s="343"/>
      <c r="VVF146" s="343"/>
      <c r="VVG146" s="343"/>
      <c r="VVH146" s="343"/>
      <c r="VVI146" s="343"/>
      <c r="VVJ146" s="343"/>
      <c r="VVK146" s="343"/>
      <c r="VVL146" s="343"/>
      <c r="VVM146" s="343"/>
      <c r="VVN146" s="343"/>
      <c r="VVO146" s="343"/>
      <c r="VVP146" s="343"/>
      <c r="VVQ146" s="343"/>
      <c r="VVR146" s="343"/>
      <c r="VVS146" s="343"/>
      <c r="VVT146" s="343"/>
      <c r="VVU146" s="343"/>
      <c r="VVV146" s="343"/>
      <c r="VVW146" s="343"/>
      <c r="VVX146" s="343"/>
      <c r="VVY146" s="343"/>
      <c r="VVZ146" s="343"/>
      <c r="VWA146" s="343"/>
      <c r="VWB146" s="343"/>
      <c r="VWC146" s="343"/>
      <c r="VWD146" s="343"/>
      <c r="VWE146" s="343"/>
      <c r="VWF146" s="343"/>
      <c r="VWG146" s="343"/>
      <c r="VWH146" s="343"/>
      <c r="VWI146" s="343"/>
      <c r="VWJ146" s="343"/>
      <c r="VWK146" s="343"/>
      <c r="VWL146" s="343"/>
      <c r="VWM146" s="343"/>
      <c r="VWN146" s="343"/>
      <c r="VWO146" s="343"/>
      <c r="VWP146" s="343"/>
      <c r="VWQ146" s="343"/>
      <c r="VWR146" s="343"/>
      <c r="VWS146" s="343"/>
      <c r="VWT146" s="343"/>
      <c r="VWU146" s="343"/>
      <c r="VWV146" s="343"/>
      <c r="VWW146" s="343"/>
      <c r="VWX146" s="343"/>
      <c r="VWY146" s="343"/>
      <c r="VWZ146" s="343"/>
      <c r="VXA146" s="343"/>
      <c r="VXB146" s="343"/>
      <c r="VXC146" s="343"/>
      <c r="VXD146" s="343"/>
      <c r="VXE146" s="343"/>
      <c r="VXF146" s="343"/>
      <c r="VXG146" s="343"/>
      <c r="VXH146" s="343"/>
      <c r="VXI146" s="343"/>
      <c r="VXJ146" s="343"/>
      <c r="VXK146" s="343"/>
      <c r="VXL146" s="343"/>
      <c r="VXM146" s="343"/>
      <c r="VXN146" s="343"/>
      <c r="VXO146" s="343"/>
      <c r="VXP146" s="343"/>
      <c r="VXQ146" s="343"/>
      <c r="VXR146" s="343"/>
      <c r="VXS146" s="343"/>
      <c r="VXT146" s="343"/>
      <c r="VXU146" s="343"/>
      <c r="VXV146" s="343"/>
      <c r="VXW146" s="343"/>
      <c r="VXX146" s="343"/>
      <c r="VXY146" s="343"/>
      <c r="VXZ146" s="343"/>
      <c r="VYA146" s="343"/>
      <c r="VYB146" s="343"/>
      <c r="VYC146" s="343"/>
      <c r="VYD146" s="343"/>
      <c r="VYE146" s="343"/>
      <c r="VYF146" s="343"/>
      <c r="VYG146" s="343"/>
      <c r="VYH146" s="343"/>
      <c r="VYI146" s="343"/>
      <c r="VYJ146" s="343"/>
      <c r="VYK146" s="343"/>
      <c r="VYL146" s="343"/>
      <c r="VYM146" s="343"/>
      <c r="VYN146" s="343"/>
      <c r="VYO146" s="343"/>
      <c r="VYP146" s="343"/>
      <c r="VYQ146" s="343"/>
      <c r="VYR146" s="343"/>
      <c r="VYS146" s="343"/>
      <c r="VYT146" s="343"/>
      <c r="VYU146" s="343"/>
      <c r="VYV146" s="343"/>
      <c r="VYW146" s="343"/>
      <c r="VYX146" s="343"/>
      <c r="VYY146" s="343"/>
      <c r="VYZ146" s="343"/>
      <c r="VZA146" s="343"/>
      <c r="VZB146" s="343"/>
      <c r="VZC146" s="343"/>
      <c r="VZD146" s="343"/>
      <c r="VZE146" s="343"/>
      <c r="VZF146" s="343"/>
      <c r="VZG146" s="343"/>
      <c r="VZH146" s="343"/>
      <c r="VZI146" s="343"/>
      <c r="VZJ146" s="343"/>
      <c r="VZK146" s="343"/>
      <c r="VZL146" s="343"/>
      <c r="VZM146" s="343"/>
      <c r="VZN146" s="343"/>
      <c r="VZO146" s="343"/>
      <c r="VZP146" s="343"/>
      <c r="VZQ146" s="343"/>
      <c r="VZR146" s="343"/>
      <c r="VZS146" s="343"/>
      <c r="VZT146" s="343"/>
      <c r="VZU146" s="343"/>
      <c r="VZV146" s="343"/>
      <c r="VZW146" s="343"/>
      <c r="VZX146" s="343"/>
      <c r="VZY146" s="343"/>
      <c r="VZZ146" s="343"/>
      <c r="WAA146" s="343"/>
      <c r="WAB146" s="343"/>
      <c r="WAC146" s="343"/>
      <c r="WAD146" s="343"/>
      <c r="WAE146" s="343"/>
      <c r="WAF146" s="343"/>
      <c r="WAG146" s="343"/>
      <c r="WAH146" s="343"/>
      <c r="WAI146" s="343"/>
      <c r="WAJ146" s="343"/>
      <c r="WAK146" s="343"/>
      <c r="WAL146" s="343"/>
      <c r="WAM146" s="343"/>
      <c r="WAN146" s="343"/>
      <c r="WAO146" s="343"/>
      <c r="WAP146" s="343"/>
      <c r="WAQ146" s="343"/>
      <c r="WAR146" s="343"/>
      <c r="WAS146" s="343"/>
      <c r="WAT146" s="343"/>
      <c r="WAU146" s="343"/>
      <c r="WAV146" s="343"/>
      <c r="WAW146" s="343"/>
      <c r="WAX146" s="343"/>
      <c r="WAY146" s="343"/>
      <c r="WAZ146" s="343"/>
      <c r="WBA146" s="343"/>
      <c r="WBB146" s="343"/>
      <c r="WBC146" s="343"/>
      <c r="WBD146" s="343"/>
      <c r="WBE146" s="343"/>
      <c r="WBF146" s="343"/>
      <c r="WBG146" s="343"/>
      <c r="WBH146" s="343"/>
      <c r="WBI146" s="343"/>
      <c r="WBJ146" s="343"/>
      <c r="WBK146" s="343"/>
      <c r="WBL146" s="343"/>
      <c r="WBM146" s="343"/>
      <c r="WBN146" s="343"/>
      <c r="WBO146" s="343"/>
      <c r="WBP146" s="343"/>
      <c r="WBQ146" s="343"/>
      <c r="WBR146" s="343"/>
      <c r="WBS146" s="343"/>
      <c r="WBT146" s="343"/>
      <c r="WBU146" s="343"/>
      <c r="WBV146" s="343"/>
      <c r="WBW146" s="343"/>
      <c r="WBX146" s="343"/>
      <c r="WBY146" s="343"/>
      <c r="WBZ146" s="343"/>
      <c r="WCA146" s="343"/>
      <c r="WCB146" s="343"/>
      <c r="WCC146" s="343"/>
      <c r="WCD146" s="343"/>
      <c r="WCE146" s="343"/>
      <c r="WCF146" s="343"/>
      <c r="WCG146" s="343"/>
      <c r="WCH146" s="343"/>
      <c r="WCI146" s="343"/>
      <c r="WCJ146" s="343"/>
      <c r="WCK146" s="343"/>
      <c r="WCL146" s="343"/>
      <c r="WCM146" s="343"/>
      <c r="WCN146" s="343"/>
      <c r="WCO146" s="343"/>
      <c r="WCP146" s="343"/>
      <c r="WCQ146" s="343"/>
      <c r="WCR146" s="343"/>
      <c r="WCS146" s="343"/>
      <c r="WCT146" s="343"/>
      <c r="WCU146" s="343"/>
      <c r="WCV146" s="343"/>
      <c r="WCW146" s="343"/>
      <c r="WCX146" s="343"/>
      <c r="WCY146" s="343"/>
      <c r="WCZ146" s="343"/>
      <c r="WDA146" s="343"/>
      <c r="WDB146" s="343"/>
      <c r="WDC146" s="343"/>
      <c r="WDD146" s="343"/>
      <c r="WDE146" s="343"/>
      <c r="WDF146" s="343"/>
      <c r="WDG146" s="343"/>
      <c r="WDH146" s="343"/>
      <c r="WDI146" s="343"/>
      <c r="WDJ146" s="343"/>
      <c r="WDK146" s="343"/>
      <c r="WDL146" s="343"/>
      <c r="WDM146" s="343"/>
      <c r="WDN146" s="343"/>
      <c r="WDO146" s="343"/>
      <c r="WDP146" s="343"/>
      <c r="WDQ146" s="343"/>
      <c r="WDR146" s="343"/>
      <c r="WDS146" s="343"/>
      <c r="WDT146" s="343"/>
      <c r="WDU146" s="343"/>
      <c r="WDV146" s="343"/>
      <c r="WDW146" s="343"/>
      <c r="WDX146" s="343"/>
      <c r="WDY146" s="343"/>
      <c r="WDZ146" s="343"/>
      <c r="WEA146" s="343"/>
      <c r="WEB146" s="343"/>
      <c r="WEC146" s="343"/>
      <c r="WED146" s="343"/>
      <c r="WEE146" s="343"/>
      <c r="WEF146" s="343"/>
      <c r="WEG146" s="343"/>
      <c r="WEH146" s="343"/>
      <c r="WEI146" s="343"/>
      <c r="WEJ146" s="343"/>
      <c r="WEK146" s="343"/>
      <c r="WEL146" s="343"/>
      <c r="WEM146" s="343"/>
      <c r="WEN146" s="343"/>
      <c r="WEO146" s="343"/>
      <c r="WEP146" s="343"/>
      <c r="WEQ146" s="343"/>
      <c r="WER146" s="343"/>
      <c r="WES146" s="343"/>
      <c r="WET146" s="343"/>
      <c r="WEU146" s="343"/>
      <c r="WEV146" s="343"/>
      <c r="WEW146" s="343"/>
      <c r="WEX146" s="343"/>
      <c r="WEY146" s="343"/>
      <c r="WEZ146" s="343"/>
      <c r="WFA146" s="343"/>
      <c r="WFB146" s="343"/>
      <c r="WFC146" s="343"/>
      <c r="WFD146" s="343"/>
      <c r="WFE146" s="343"/>
      <c r="WFF146" s="343"/>
      <c r="WFG146" s="343"/>
      <c r="WFH146" s="343"/>
      <c r="WFI146" s="343"/>
      <c r="WFJ146" s="343"/>
      <c r="WFK146" s="343"/>
      <c r="WFL146" s="343"/>
      <c r="WFM146" s="343"/>
      <c r="WFN146" s="343"/>
      <c r="WFO146" s="343"/>
      <c r="WFP146" s="343"/>
      <c r="WFQ146" s="343"/>
      <c r="WFR146" s="343"/>
      <c r="WFS146" s="343"/>
      <c r="WFT146" s="343"/>
      <c r="WFU146" s="343"/>
      <c r="WFV146" s="343"/>
      <c r="WFW146" s="343"/>
      <c r="WFX146" s="343"/>
      <c r="WFY146" s="343"/>
      <c r="WFZ146" s="343"/>
      <c r="WGA146" s="343"/>
      <c r="WGB146" s="343"/>
      <c r="WGC146" s="343"/>
      <c r="WGD146" s="343"/>
      <c r="WGE146" s="343"/>
      <c r="WGF146" s="343"/>
      <c r="WGG146" s="343"/>
      <c r="WGH146" s="343"/>
      <c r="WGI146" s="343"/>
      <c r="WGJ146" s="343"/>
      <c r="WGK146" s="343"/>
      <c r="WGL146" s="343"/>
      <c r="WGM146" s="343"/>
      <c r="WGN146" s="343"/>
      <c r="WGO146" s="343"/>
      <c r="WGP146" s="343"/>
      <c r="WGQ146" s="343"/>
      <c r="WGR146" s="343"/>
      <c r="WGS146" s="343"/>
      <c r="WGT146" s="343"/>
      <c r="WGU146" s="343"/>
      <c r="WGV146" s="343"/>
      <c r="WGW146" s="343"/>
      <c r="WGX146" s="343"/>
      <c r="WGY146" s="343"/>
      <c r="WGZ146" s="343"/>
      <c r="WHA146" s="343"/>
      <c r="WHB146" s="343"/>
      <c r="WHC146" s="343"/>
      <c r="WHD146" s="343"/>
      <c r="WHE146" s="343"/>
      <c r="WHF146" s="343"/>
      <c r="WHG146" s="343"/>
      <c r="WHH146" s="343"/>
      <c r="WHI146" s="343"/>
      <c r="WHJ146" s="343"/>
      <c r="WHK146" s="343"/>
      <c r="WHL146" s="343"/>
      <c r="WHM146" s="343"/>
      <c r="WHN146" s="343"/>
      <c r="WHO146" s="343"/>
      <c r="WHP146" s="343"/>
      <c r="WHQ146" s="343"/>
      <c r="WHR146" s="343"/>
      <c r="WHS146" s="343"/>
      <c r="WHT146" s="343"/>
      <c r="WHU146" s="343"/>
      <c r="WHV146" s="343"/>
      <c r="WHW146" s="343"/>
      <c r="WHX146" s="343"/>
      <c r="WHY146" s="343"/>
      <c r="WHZ146" s="343"/>
      <c r="WIA146" s="343"/>
      <c r="WIB146" s="343"/>
      <c r="WIC146" s="343"/>
      <c r="WID146" s="343"/>
      <c r="WIE146" s="343"/>
      <c r="WIF146" s="343"/>
      <c r="WIG146" s="343"/>
      <c r="WIH146" s="343"/>
      <c r="WII146" s="343"/>
      <c r="WIJ146" s="343"/>
      <c r="WIK146" s="343"/>
      <c r="WIL146" s="343"/>
      <c r="WIM146" s="343"/>
      <c r="WIN146" s="343"/>
      <c r="WIO146" s="343"/>
      <c r="WIP146" s="343"/>
      <c r="WIQ146" s="343"/>
      <c r="WIR146" s="343"/>
      <c r="WIS146" s="343"/>
      <c r="WIT146" s="343"/>
      <c r="WIU146" s="343"/>
      <c r="WIV146" s="343"/>
      <c r="WIW146" s="343"/>
      <c r="WIX146" s="343"/>
      <c r="WIY146" s="343"/>
      <c r="WIZ146" s="343"/>
      <c r="WJA146" s="343"/>
      <c r="WJB146" s="343"/>
      <c r="WJC146" s="343"/>
      <c r="WJD146" s="343"/>
      <c r="WJE146" s="343"/>
      <c r="WJF146" s="343"/>
      <c r="WJG146" s="343"/>
      <c r="WJH146" s="343"/>
      <c r="WJI146" s="343"/>
      <c r="WJJ146" s="343"/>
      <c r="WJK146" s="343"/>
      <c r="WJL146" s="343"/>
      <c r="WJM146" s="343"/>
      <c r="WJN146" s="343"/>
      <c r="WJO146" s="343"/>
      <c r="WJP146" s="343"/>
      <c r="WJQ146" s="343"/>
      <c r="WJR146" s="343"/>
      <c r="WJS146" s="343"/>
      <c r="WJT146" s="343"/>
      <c r="WJU146" s="343"/>
      <c r="WJV146" s="343"/>
      <c r="WJW146" s="343"/>
      <c r="WJX146" s="343"/>
      <c r="WJY146" s="343"/>
      <c r="WJZ146" s="343"/>
      <c r="WKA146" s="343"/>
      <c r="WKB146" s="343"/>
      <c r="WKC146" s="343"/>
      <c r="WKD146" s="343"/>
      <c r="WKE146" s="343"/>
      <c r="WKF146" s="343"/>
      <c r="WKG146" s="343"/>
      <c r="WKH146" s="343"/>
      <c r="WKI146" s="343"/>
      <c r="WKJ146" s="343"/>
      <c r="WKK146" s="343"/>
      <c r="WKL146" s="343"/>
      <c r="WKM146" s="343"/>
      <c r="WKN146" s="343"/>
      <c r="WKO146" s="343"/>
      <c r="WKP146" s="343"/>
      <c r="WKQ146" s="343"/>
      <c r="WKR146" s="343"/>
      <c r="WKS146" s="343"/>
      <c r="WKT146" s="343"/>
      <c r="WKU146" s="343"/>
      <c r="WKV146" s="343"/>
      <c r="WKW146" s="343"/>
      <c r="WKX146" s="343"/>
      <c r="WKY146" s="343"/>
      <c r="WKZ146" s="343"/>
      <c r="WLA146" s="343"/>
      <c r="WLB146" s="343"/>
      <c r="WLC146" s="343"/>
      <c r="WLD146" s="343"/>
      <c r="WLE146" s="343"/>
      <c r="WLF146" s="343"/>
      <c r="WLG146" s="343"/>
      <c r="WLH146" s="343"/>
      <c r="WLI146" s="343"/>
      <c r="WLJ146" s="343"/>
      <c r="WLK146" s="343"/>
      <c r="WLL146" s="343"/>
      <c r="WLM146" s="343"/>
      <c r="WLN146" s="343"/>
      <c r="WLO146" s="343"/>
      <c r="WLP146" s="343"/>
      <c r="WLQ146" s="343"/>
      <c r="WLR146" s="343"/>
      <c r="WLS146" s="343"/>
      <c r="WLT146" s="343"/>
      <c r="WLU146" s="343"/>
      <c r="WLV146" s="343"/>
      <c r="WLW146" s="343"/>
      <c r="WLX146" s="343"/>
      <c r="WLY146" s="343"/>
      <c r="WLZ146" s="343"/>
      <c r="WMA146" s="343"/>
      <c r="WMB146" s="343"/>
      <c r="WMC146" s="343"/>
      <c r="WMD146" s="343"/>
      <c r="WME146" s="343"/>
      <c r="WMF146" s="343"/>
      <c r="WMG146" s="343"/>
      <c r="WMH146" s="343"/>
      <c r="WMI146" s="343"/>
      <c r="WMJ146" s="343"/>
      <c r="WMK146" s="343"/>
      <c r="WML146" s="343"/>
      <c r="WMM146" s="343"/>
      <c r="WMN146" s="343"/>
      <c r="WMO146" s="343"/>
      <c r="WMP146" s="343"/>
      <c r="WMQ146" s="343"/>
      <c r="WMR146" s="343"/>
      <c r="WMS146" s="343"/>
      <c r="WMT146" s="343"/>
      <c r="WMU146" s="343"/>
      <c r="WMV146" s="343"/>
      <c r="WMW146" s="343"/>
      <c r="WMX146" s="343"/>
      <c r="WMY146" s="343"/>
      <c r="WMZ146" s="343"/>
      <c r="WNA146" s="343"/>
      <c r="WNB146" s="343"/>
      <c r="WNC146" s="343"/>
      <c r="WND146" s="343"/>
      <c r="WNE146" s="343"/>
      <c r="WNF146" s="343"/>
      <c r="WNG146" s="343"/>
      <c r="WNH146" s="343"/>
      <c r="WNI146" s="343"/>
      <c r="WNJ146" s="343"/>
      <c r="WNK146" s="343"/>
      <c r="WNL146" s="343"/>
      <c r="WNM146" s="343"/>
      <c r="WNN146" s="343"/>
      <c r="WNO146" s="343"/>
      <c r="WNP146" s="343"/>
      <c r="WNQ146" s="343"/>
      <c r="WNR146" s="343"/>
      <c r="WNS146" s="343"/>
      <c r="WNT146" s="343"/>
      <c r="WNU146" s="343"/>
      <c r="WNV146" s="343"/>
      <c r="WNW146" s="343"/>
      <c r="WNX146" s="343"/>
      <c r="WNY146" s="343"/>
      <c r="WNZ146" s="343"/>
      <c r="WOA146" s="343"/>
      <c r="WOB146" s="343"/>
      <c r="WOC146" s="343"/>
      <c r="WOD146" s="343"/>
      <c r="WOE146" s="343"/>
      <c r="WOF146" s="343"/>
      <c r="WOG146" s="343"/>
      <c r="WOH146" s="343"/>
      <c r="WOI146" s="343"/>
      <c r="WOJ146" s="343"/>
      <c r="WOK146" s="343"/>
      <c r="WOL146" s="343"/>
      <c r="WOM146" s="343"/>
      <c r="WON146" s="343"/>
      <c r="WOO146" s="343"/>
      <c r="WOP146" s="343"/>
      <c r="WOQ146" s="343"/>
      <c r="WOR146" s="343"/>
      <c r="WOS146" s="343"/>
      <c r="WOT146" s="343"/>
      <c r="WOU146" s="343"/>
      <c r="WOV146" s="343"/>
      <c r="WOW146" s="343"/>
      <c r="WOX146" s="343"/>
      <c r="WOY146" s="343"/>
      <c r="WOZ146" s="343"/>
      <c r="WPA146" s="343"/>
      <c r="WPB146" s="343"/>
      <c r="WPC146" s="343"/>
      <c r="WPD146" s="343"/>
      <c r="WPE146" s="343"/>
      <c r="WPF146" s="343"/>
      <c r="WPG146" s="343"/>
      <c r="WPH146" s="343"/>
      <c r="WPI146" s="343"/>
      <c r="WPJ146" s="343"/>
      <c r="WPK146" s="343"/>
      <c r="WPL146" s="343"/>
      <c r="WPM146" s="343"/>
      <c r="WPN146" s="343"/>
      <c r="WPO146" s="343"/>
      <c r="WPP146" s="343"/>
      <c r="WPQ146" s="343"/>
      <c r="WPR146" s="343"/>
      <c r="WPS146" s="343"/>
      <c r="WPT146" s="343"/>
      <c r="WPU146" s="343"/>
      <c r="WPV146" s="343"/>
      <c r="WPW146" s="343"/>
      <c r="WPX146" s="343"/>
      <c r="WPY146" s="343"/>
      <c r="WPZ146" s="343"/>
      <c r="WQA146" s="343"/>
      <c r="WQB146" s="343"/>
      <c r="WQC146" s="343"/>
      <c r="WQD146" s="343"/>
      <c r="WQE146" s="343"/>
      <c r="WQF146" s="343"/>
      <c r="WQG146" s="343"/>
      <c r="WQH146" s="343"/>
      <c r="WQI146" s="343"/>
      <c r="WQJ146" s="343"/>
      <c r="WQK146" s="343"/>
      <c r="WQL146" s="343"/>
      <c r="WQM146" s="343"/>
      <c r="WQN146" s="343"/>
      <c r="WQO146" s="343"/>
      <c r="WQP146" s="343"/>
      <c r="WQQ146" s="343"/>
      <c r="WQR146" s="343"/>
      <c r="WQS146" s="343"/>
      <c r="WQT146" s="343"/>
      <c r="WQU146" s="343"/>
      <c r="WQV146" s="343"/>
      <c r="WQW146" s="343"/>
      <c r="WQX146" s="343"/>
      <c r="WQY146" s="343"/>
      <c r="WQZ146" s="343"/>
      <c r="WRA146" s="343"/>
      <c r="WRB146" s="343"/>
      <c r="WRC146" s="343"/>
      <c r="WRD146" s="343"/>
      <c r="WRE146" s="343"/>
      <c r="WRF146" s="343"/>
      <c r="WRG146" s="343"/>
      <c r="WRH146" s="343"/>
      <c r="WRI146" s="343"/>
      <c r="WRJ146" s="343"/>
      <c r="WRK146" s="343"/>
      <c r="WRL146" s="343"/>
      <c r="WRM146" s="343"/>
      <c r="WRN146" s="343"/>
      <c r="WRO146" s="343"/>
      <c r="WRP146" s="343"/>
      <c r="WRQ146" s="343"/>
      <c r="WRR146" s="343"/>
      <c r="WRS146" s="343"/>
      <c r="WRT146" s="343"/>
      <c r="WRU146" s="343"/>
      <c r="WRV146" s="343"/>
      <c r="WRW146" s="343"/>
      <c r="WRX146" s="343"/>
      <c r="WRY146" s="343"/>
      <c r="WRZ146" s="343"/>
      <c r="WSA146" s="343"/>
      <c r="WSB146" s="343"/>
      <c r="WSC146" s="343"/>
      <c r="WSD146" s="343"/>
      <c r="WSE146" s="343"/>
      <c r="WSF146" s="343"/>
      <c r="WSG146" s="343"/>
      <c r="WSH146" s="343"/>
      <c r="WSI146" s="343"/>
      <c r="WSJ146" s="343"/>
      <c r="WSK146" s="343"/>
      <c r="WSL146" s="343"/>
      <c r="WSM146" s="343"/>
      <c r="WSN146" s="343"/>
      <c r="WSO146" s="343"/>
      <c r="WSP146" s="343"/>
      <c r="WSQ146" s="343"/>
      <c r="WSR146" s="343"/>
      <c r="WSS146" s="343"/>
      <c r="WST146" s="343"/>
      <c r="WSU146" s="343"/>
      <c r="WSV146" s="343"/>
      <c r="WSW146" s="343"/>
      <c r="WSX146" s="343"/>
      <c r="WSY146" s="343"/>
      <c r="WSZ146" s="343"/>
      <c r="WTA146" s="343"/>
      <c r="WTB146" s="343"/>
      <c r="WTC146" s="343"/>
      <c r="WTD146" s="343"/>
      <c r="WTE146" s="343"/>
      <c r="WTF146" s="343"/>
      <c r="WTG146" s="343"/>
      <c r="WTH146" s="343"/>
      <c r="WTI146" s="343"/>
      <c r="WTJ146" s="343"/>
      <c r="WTK146" s="343"/>
      <c r="WTL146" s="343"/>
      <c r="WTM146" s="343"/>
      <c r="WTN146" s="343"/>
      <c r="WTO146" s="343"/>
      <c r="WTP146" s="343"/>
      <c r="WTQ146" s="343"/>
      <c r="WTR146" s="343"/>
      <c r="WTS146" s="343"/>
      <c r="WTT146" s="343"/>
      <c r="WTU146" s="343"/>
      <c r="WTV146" s="343"/>
      <c r="WTW146" s="343"/>
      <c r="WTX146" s="343"/>
      <c r="WTY146" s="343"/>
      <c r="WTZ146" s="343"/>
      <c r="WUA146" s="343"/>
      <c r="WUB146" s="343"/>
      <c r="WUC146" s="343"/>
      <c r="WUD146" s="343"/>
      <c r="WUE146" s="343"/>
      <c r="WUF146" s="343"/>
      <c r="WUG146" s="343"/>
      <c r="WUH146" s="343"/>
      <c r="WUI146" s="343"/>
      <c r="WUJ146" s="343"/>
      <c r="WUK146" s="343"/>
      <c r="WUL146" s="343"/>
      <c r="WUM146" s="343"/>
      <c r="WUN146" s="343"/>
      <c r="WUO146" s="343"/>
      <c r="WUP146" s="343"/>
      <c r="WUQ146" s="343"/>
      <c r="WUR146" s="343"/>
      <c r="WUS146" s="343"/>
      <c r="WUT146" s="343"/>
      <c r="WUU146" s="343"/>
      <c r="WUV146" s="343"/>
      <c r="WUW146" s="343"/>
      <c r="WUX146" s="343"/>
      <c r="WUY146" s="343"/>
      <c r="WUZ146" s="343"/>
      <c r="WVA146" s="343"/>
      <c r="WVB146" s="343"/>
      <c r="WVC146" s="343"/>
      <c r="WVD146" s="343"/>
      <c r="WVE146" s="343"/>
      <c r="WVF146" s="343"/>
      <c r="WVG146" s="343"/>
      <c r="WVH146" s="343"/>
      <c r="WVI146" s="343"/>
      <c r="WVJ146" s="343"/>
      <c r="WVK146" s="343"/>
      <c r="WVL146" s="343"/>
      <c r="WVM146" s="343"/>
      <c r="WVN146" s="343"/>
      <c r="WVO146" s="343"/>
      <c r="WVP146" s="343"/>
      <c r="WVQ146" s="343"/>
      <c r="WVR146" s="343"/>
      <c r="WVS146" s="343"/>
      <c r="WVT146" s="343"/>
      <c r="WVU146" s="343"/>
      <c r="WVV146" s="343"/>
      <c r="WVW146" s="343"/>
      <c r="WVX146" s="343"/>
      <c r="WVY146" s="343"/>
      <c r="WVZ146" s="343"/>
      <c r="WWA146" s="343"/>
      <c r="WWB146" s="343"/>
      <c r="WWC146" s="343"/>
      <c r="WWD146" s="343"/>
      <c r="WWE146" s="343"/>
      <c r="WWF146" s="343"/>
      <c r="WWG146" s="343"/>
      <c r="WWH146" s="343"/>
      <c r="WWI146" s="343"/>
      <c r="WWJ146" s="343"/>
      <c r="WWK146" s="343"/>
      <c r="WWL146" s="343"/>
      <c r="WWM146" s="343"/>
      <c r="WWN146" s="343"/>
      <c r="WWO146" s="343"/>
      <c r="WWP146" s="343"/>
      <c r="WWQ146" s="343"/>
      <c r="WWR146" s="343"/>
      <c r="WWS146" s="343"/>
      <c r="WWT146" s="343"/>
      <c r="WWU146" s="343"/>
      <c r="WWV146" s="343"/>
      <c r="WWW146" s="343"/>
      <c r="WWX146" s="343"/>
      <c r="WWY146" s="343"/>
      <c r="WWZ146" s="343"/>
      <c r="WXA146" s="343"/>
      <c r="WXB146" s="343"/>
      <c r="WXC146" s="343"/>
      <c r="WXD146" s="343"/>
      <c r="WXE146" s="343"/>
      <c r="WXF146" s="343"/>
      <c r="WXG146" s="343"/>
      <c r="WXH146" s="343"/>
      <c r="WXI146" s="343"/>
      <c r="WXJ146" s="343"/>
      <c r="WXK146" s="343"/>
      <c r="WXL146" s="343"/>
      <c r="WXM146" s="343"/>
      <c r="WXN146" s="343"/>
      <c r="WXO146" s="343"/>
      <c r="WXP146" s="343"/>
      <c r="WXQ146" s="343"/>
      <c r="WXR146" s="343"/>
      <c r="WXS146" s="343"/>
      <c r="WXT146" s="343"/>
      <c r="WXU146" s="343"/>
      <c r="WXV146" s="343"/>
      <c r="WXW146" s="343"/>
      <c r="WXX146" s="343"/>
      <c r="WXY146" s="343"/>
      <c r="WXZ146" s="343"/>
      <c r="WYA146" s="343"/>
      <c r="WYB146" s="343"/>
      <c r="WYC146" s="343"/>
      <c r="WYD146" s="343"/>
      <c r="WYE146" s="343"/>
      <c r="WYF146" s="343"/>
      <c r="WYG146" s="343"/>
      <c r="WYH146" s="343"/>
      <c r="WYI146" s="343"/>
      <c r="WYJ146" s="343"/>
      <c r="WYK146" s="343"/>
      <c r="WYL146" s="343"/>
      <c r="WYM146" s="343"/>
      <c r="WYN146" s="343"/>
      <c r="WYO146" s="343"/>
      <c r="WYP146" s="343"/>
      <c r="WYQ146" s="343"/>
      <c r="WYR146" s="343"/>
      <c r="WYS146" s="343"/>
      <c r="WYT146" s="343"/>
      <c r="WYU146" s="343"/>
      <c r="WYV146" s="343"/>
      <c r="WYW146" s="343"/>
      <c r="WYX146" s="343"/>
      <c r="WYY146" s="343"/>
      <c r="WYZ146" s="343"/>
      <c r="WZA146" s="343"/>
      <c r="WZB146" s="343"/>
      <c r="WZC146" s="343"/>
      <c r="WZD146" s="343"/>
      <c r="WZE146" s="343"/>
      <c r="WZF146" s="343"/>
      <c r="WZG146" s="343"/>
      <c r="WZH146" s="343"/>
      <c r="WZI146" s="343"/>
      <c r="WZJ146" s="343"/>
      <c r="WZK146" s="343"/>
      <c r="WZL146" s="343"/>
      <c r="WZM146" s="343"/>
      <c r="WZN146" s="343"/>
      <c r="WZO146" s="343"/>
      <c r="WZP146" s="343"/>
      <c r="WZQ146" s="343"/>
      <c r="WZR146" s="343"/>
      <c r="WZS146" s="343"/>
      <c r="WZT146" s="343"/>
      <c r="WZU146" s="343"/>
      <c r="WZV146" s="343"/>
      <c r="WZW146" s="343"/>
      <c r="WZX146" s="343"/>
      <c r="WZY146" s="343"/>
      <c r="WZZ146" s="343"/>
      <c r="XAA146" s="343"/>
      <c r="XAB146" s="343"/>
      <c r="XAC146" s="343"/>
      <c r="XAD146" s="343"/>
      <c r="XAE146" s="343"/>
      <c r="XAF146" s="343"/>
      <c r="XAG146" s="343"/>
      <c r="XAH146" s="343"/>
      <c r="XAI146" s="343"/>
      <c r="XAJ146" s="343"/>
      <c r="XAK146" s="343"/>
      <c r="XAL146" s="343"/>
      <c r="XAM146" s="343"/>
      <c r="XAN146" s="343"/>
      <c r="XAO146" s="343"/>
      <c r="XAP146" s="343"/>
      <c r="XAQ146" s="343"/>
      <c r="XAR146" s="343"/>
      <c r="XAS146" s="343"/>
      <c r="XAT146" s="343"/>
      <c r="XAU146" s="343"/>
      <c r="XAV146" s="343"/>
      <c r="XAW146" s="343"/>
      <c r="XAX146" s="343"/>
      <c r="XAY146" s="343"/>
      <c r="XAZ146" s="343"/>
      <c r="XBA146" s="343"/>
      <c r="XBB146" s="343"/>
      <c r="XBC146" s="343"/>
      <c r="XBD146" s="343"/>
      <c r="XBE146" s="343"/>
      <c r="XBF146" s="343"/>
      <c r="XBG146" s="343"/>
      <c r="XBH146" s="343"/>
      <c r="XBI146" s="343"/>
      <c r="XBJ146" s="343"/>
      <c r="XBK146" s="343"/>
      <c r="XBL146" s="343"/>
      <c r="XBM146" s="343"/>
      <c r="XBN146" s="343"/>
      <c r="XBO146" s="343"/>
      <c r="XBP146" s="343"/>
      <c r="XBQ146" s="343"/>
      <c r="XBR146" s="343"/>
      <c r="XBS146" s="343"/>
      <c r="XBT146" s="343"/>
      <c r="XBU146" s="343"/>
      <c r="XBV146" s="343"/>
      <c r="XBW146" s="343"/>
      <c r="XBX146" s="343"/>
      <c r="XBY146" s="343"/>
      <c r="XBZ146" s="343"/>
      <c r="XCA146" s="343"/>
      <c r="XCB146" s="343"/>
      <c r="XCC146" s="343"/>
      <c r="XCD146" s="343"/>
      <c r="XCE146" s="343"/>
      <c r="XCF146" s="343"/>
      <c r="XCG146" s="343"/>
      <c r="XCH146" s="343"/>
      <c r="XCI146" s="343"/>
      <c r="XCJ146" s="343"/>
      <c r="XCK146" s="343"/>
      <c r="XCL146" s="343"/>
      <c r="XCM146" s="343"/>
      <c r="XCN146" s="343"/>
      <c r="XCO146" s="343"/>
      <c r="XCP146" s="343"/>
      <c r="XCQ146" s="343"/>
      <c r="XCR146" s="343"/>
      <c r="XCS146" s="343"/>
      <c r="XCT146" s="343"/>
      <c r="XCU146" s="343"/>
      <c r="XCV146" s="343"/>
      <c r="XCW146" s="343"/>
      <c r="XCX146" s="343"/>
      <c r="XCY146" s="343"/>
      <c r="XCZ146" s="343"/>
      <c r="XDA146" s="343"/>
      <c r="XDB146" s="343"/>
      <c r="XDC146" s="343"/>
      <c r="XDD146" s="343"/>
      <c r="XDE146" s="343"/>
      <c r="XDF146" s="343"/>
      <c r="XDG146" s="343"/>
      <c r="XDH146" s="343"/>
      <c r="XDI146" s="343"/>
      <c r="XDJ146" s="343"/>
      <c r="XDK146" s="343"/>
      <c r="XDL146" s="343"/>
      <c r="XDM146" s="343"/>
      <c r="XDN146" s="343"/>
      <c r="XDO146" s="343"/>
      <c r="XDP146" s="343"/>
      <c r="XDQ146" s="343"/>
      <c r="XDR146" s="343"/>
      <c r="XDS146" s="343"/>
      <c r="XDT146" s="343"/>
      <c r="XDU146" s="343"/>
      <c r="XDV146" s="343"/>
      <c r="XDW146" s="343"/>
      <c r="XDX146" s="343"/>
      <c r="XDY146" s="343"/>
      <c r="XDZ146" s="343"/>
      <c r="XEA146" s="343"/>
      <c r="XEB146" s="343"/>
      <c r="XEC146" s="343"/>
      <c r="XED146" s="343"/>
      <c r="XEE146" s="343"/>
      <c r="XEF146" s="343"/>
      <c r="XEG146" s="343"/>
      <c r="XEH146" s="343"/>
      <c r="XEI146" s="343"/>
      <c r="XEJ146" s="343"/>
      <c r="XEK146" s="343"/>
      <c r="XEL146" s="343"/>
      <c r="XEM146" s="343"/>
      <c r="XEN146" s="343"/>
      <c r="XEO146" s="343"/>
      <c r="XEP146" s="343"/>
      <c r="XEQ146" s="343"/>
      <c r="XER146" s="343"/>
      <c r="XES146" s="343"/>
      <c r="XET146" s="343"/>
      <c r="XEU146" s="343"/>
      <c r="XEV146" s="343"/>
      <c r="XEW146" s="343"/>
      <c r="XEX146" s="343"/>
      <c r="XEY146" s="343"/>
      <c r="XEZ146" s="343"/>
      <c r="XFA146" s="343"/>
      <c r="XFB146" s="343"/>
    </row>
    <row r="147" spans="1:16382">
      <c r="A147" s="472"/>
      <c r="B147" s="473"/>
      <c r="C147" s="344" t="s">
        <v>735</v>
      </c>
      <c r="D147" s="345"/>
      <c r="E147" s="345"/>
      <c r="F147" s="346"/>
      <c r="J147" s="394"/>
      <c r="K147" s="394"/>
      <c r="L147" s="394"/>
      <c r="M147" s="343"/>
      <c r="N147" s="343"/>
      <c r="O147" s="343"/>
      <c r="P147" s="343"/>
      <c r="Q147" s="343"/>
      <c r="R147" s="343"/>
      <c r="S147" s="343"/>
      <c r="T147" s="343"/>
      <c r="U147" s="343"/>
      <c r="V147" s="343"/>
      <c r="W147" s="343"/>
      <c r="X147" s="343"/>
      <c r="Y147" s="343"/>
      <c r="Z147" s="343"/>
      <c r="AA147" s="343"/>
      <c r="AB147" s="343"/>
      <c r="AC147" s="343"/>
      <c r="AD147" s="343"/>
      <c r="AE147" s="343"/>
      <c r="AF147" s="343"/>
      <c r="AG147" s="343"/>
      <c r="AH147" s="343"/>
      <c r="AI147" s="343"/>
      <c r="AJ147" s="343"/>
      <c r="AK147" s="343"/>
      <c r="AL147" s="343"/>
      <c r="AM147" s="343"/>
      <c r="AN147" s="343"/>
      <c r="AO147" s="343"/>
      <c r="AP147" s="343"/>
      <c r="AQ147" s="343"/>
      <c r="AR147" s="343"/>
      <c r="AS147" s="343"/>
      <c r="AT147" s="343"/>
      <c r="AU147" s="343"/>
      <c r="AV147" s="343"/>
      <c r="AW147" s="343"/>
      <c r="AX147" s="343"/>
      <c r="AY147" s="343"/>
      <c r="AZ147" s="343"/>
      <c r="BA147" s="343"/>
      <c r="BB147" s="343"/>
      <c r="BC147" s="343"/>
      <c r="BD147" s="343"/>
      <c r="BE147" s="343"/>
      <c r="BF147" s="343"/>
      <c r="BG147" s="343"/>
      <c r="BH147" s="343"/>
      <c r="BI147" s="343"/>
      <c r="BJ147" s="343"/>
      <c r="BK147" s="343"/>
      <c r="BL147" s="343"/>
      <c r="BM147" s="343"/>
      <c r="BN147" s="343"/>
      <c r="BO147" s="343"/>
      <c r="BP147" s="343"/>
      <c r="BQ147" s="343"/>
      <c r="BR147" s="343"/>
      <c r="BS147" s="343"/>
      <c r="BT147" s="343"/>
      <c r="BU147" s="343"/>
      <c r="BV147" s="343"/>
      <c r="BW147" s="343"/>
      <c r="BX147" s="343"/>
      <c r="BY147" s="343"/>
      <c r="BZ147" s="343"/>
      <c r="CA147" s="343"/>
      <c r="CB147" s="343"/>
      <c r="CC147" s="343"/>
      <c r="CD147" s="343"/>
      <c r="CE147" s="343"/>
      <c r="CF147" s="343"/>
      <c r="CG147" s="343"/>
      <c r="CH147" s="343"/>
      <c r="CI147" s="343"/>
      <c r="CJ147" s="343"/>
      <c r="CK147" s="343"/>
      <c r="CL147" s="343"/>
      <c r="CM147" s="343"/>
      <c r="CN147" s="343"/>
      <c r="CO147" s="343"/>
      <c r="CP147" s="343"/>
      <c r="CQ147" s="343"/>
      <c r="CR147" s="343"/>
      <c r="CS147" s="343"/>
      <c r="CT147" s="343"/>
      <c r="CU147" s="343"/>
      <c r="CV147" s="343"/>
      <c r="CW147" s="343"/>
      <c r="CX147" s="343"/>
      <c r="CY147" s="343"/>
      <c r="CZ147" s="343"/>
      <c r="DA147" s="343"/>
      <c r="DB147" s="343"/>
      <c r="DC147" s="343"/>
      <c r="DD147" s="343"/>
      <c r="DE147" s="343"/>
      <c r="DF147" s="343"/>
      <c r="DG147" s="343"/>
      <c r="DH147" s="343"/>
      <c r="DI147" s="343"/>
      <c r="DJ147" s="343"/>
      <c r="DK147" s="343"/>
      <c r="DL147" s="343"/>
      <c r="DM147" s="343"/>
      <c r="DN147" s="343"/>
      <c r="DO147" s="343"/>
      <c r="DP147" s="343"/>
      <c r="DQ147" s="343"/>
      <c r="DR147" s="343"/>
      <c r="DS147" s="343"/>
      <c r="DT147" s="343"/>
      <c r="DU147" s="343"/>
      <c r="DV147" s="343"/>
      <c r="DW147" s="343"/>
      <c r="DX147" s="343"/>
      <c r="DY147" s="343"/>
      <c r="DZ147" s="343"/>
      <c r="EA147" s="343"/>
      <c r="EB147" s="343"/>
      <c r="EC147" s="343"/>
      <c r="ED147" s="343"/>
      <c r="EE147" s="343"/>
      <c r="EF147" s="343"/>
      <c r="EG147" s="343"/>
      <c r="EH147" s="343"/>
      <c r="EI147" s="343"/>
      <c r="EJ147" s="343"/>
      <c r="EK147" s="343"/>
      <c r="EL147" s="343"/>
      <c r="EM147" s="343"/>
      <c r="EN147" s="343"/>
      <c r="EO147" s="343"/>
      <c r="EP147" s="343"/>
      <c r="EQ147" s="343"/>
      <c r="ER147" s="343"/>
      <c r="ES147" s="343"/>
      <c r="ET147" s="343"/>
      <c r="EU147" s="343"/>
      <c r="EV147" s="343"/>
      <c r="EW147" s="343"/>
      <c r="EX147" s="343"/>
      <c r="EY147" s="343"/>
      <c r="EZ147" s="343"/>
      <c r="FA147" s="343"/>
      <c r="FB147" s="343"/>
      <c r="FC147" s="343"/>
      <c r="FD147" s="343"/>
      <c r="FE147" s="343"/>
      <c r="FF147" s="343"/>
      <c r="FG147" s="343"/>
      <c r="FH147" s="343"/>
      <c r="FI147" s="343"/>
      <c r="FJ147" s="343"/>
      <c r="FK147" s="343"/>
      <c r="FL147" s="343"/>
      <c r="FM147" s="343"/>
      <c r="FN147" s="343"/>
      <c r="FO147" s="343"/>
      <c r="FP147" s="343"/>
      <c r="FQ147" s="343"/>
      <c r="FR147" s="343"/>
      <c r="FS147" s="343"/>
      <c r="FT147" s="343"/>
      <c r="FU147" s="343"/>
      <c r="FV147" s="343"/>
      <c r="FW147" s="343"/>
      <c r="FX147" s="343"/>
      <c r="FY147" s="343"/>
      <c r="FZ147" s="343"/>
      <c r="GA147" s="343"/>
      <c r="GB147" s="343"/>
      <c r="GC147" s="343"/>
      <c r="GD147" s="343"/>
      <c r="GE147" s="343"/>
      <c r="GF147" s="343"/>
      <c r="GG147" s="343"/>
      <c r="GH147" s="343"/>
      <c r="GI147" s="343"/>
      <c r="GJ147" s="343"/>
      <c r="GK147" s="343"/>
      <c r="GL147" s="343"/>
      <c r="GM147" s="343"/>
      <c r="GN147" s="343"/>
      <c r="GO147" s="343"/>
      <c r="GP147" s="343"/>
      <c r="GQ147" s="343"/>
      <c r="GR147" s="343"/>
      <c r="GS147" s="343"/>
      <c r="GT147" s="343"/>
      <c r="GU147" s="343"/>
      <c r="GV147" s="343"/>
      <c r="GW147" s="343"/>
      <c r="GX147" s="343"/>
      <c r="GY147" s="343"/>
      <c r="GZ147" s="343"/>
      <c r="HA147" s="343"/>
      <c r="HB147" s="343"/>
      <c r="HC147" s="343"/>
      <c r="HD147" s="343"/>
      <c r="HE147" s="343"/>
      <c r="HF147" s="343"/>
      <c r="HG147" s="343"/>
      <c r="HH147" s="343"/>
      <c r="HI147" s="343"/>
      <c r="HJ147" s="343"/>
      <c r="HK147" s="343"/>
      <c r="HL147" s="343"/>
      <c r="HM147" s="343"/>
      <c r="HN147" s="343"/>
      <c r="HO147" s="343"/>
      <c r="HP147" s="343"/>
      <c r="HQ147" s="343"/>
      <c r="HR147" s="343"/>
      <c r="HS147" s="343"/>
      <c r="HT147" s="343"/>
      <c r="HU147" s="343"/>
      <c r="HV147" s="343"/>
      <c r="HW147" s="343"/>
      <c r="HX147" s="343"/>
      <c r="HY147" s="343"/>
      <c r="HZ147" s="343"/>
      <c r="IA147" s="343"/>
      <c r="IB147" s="343"/>
      <c r="IC147" s="343"/>
      <c r="ID147" s="343"/>
      <c r="IE147" s="343"/>
      <c r="IF147" s="343"/>
      <c r="IG147" s="343"/>
      <c r="IH147" s="343"/>
      <c r="II147" s="343"/>
      <c r="IJ147" s="343"/>
      <c r="IK147" s="343"/>
      <c r="IL147" s="343"/>
      <c r="IM147" s="343"/>
      <c r="IN147" s="343"/>
      <c r="IO147" s="343"/>
      <c r="IP147" s="343"/>
      <c r="IQ147" s="343"/>
      <c r="IR147" s="343"/>
      <c r="IS147" s="343"/>
      <c r="IT147" s="343"/>
      <c r="IU147" s="343"/>
      <c r="IV147" s="343"/>
      <c r="IW147" s="343"/>
      <c r="IX147" s="343"/>
      <c r="IY147" s="343"/>
      <c r="IZ147" s="343"/>
      <c r="JA147" s="343"/>
      <c r="JB147" s="343"/>
      <c r="JC147" s="343"/>
      <c r="JD147" s="343"/>
      <c r="JE147" s="343"/>
      <c r="JF147" s="343"/>
      <c r="JG147" s="343"/>
      <c r="JH147" s="343"/>
      <c r="JI147" s="343"/>
      <c r="JJ147" s="343"/>
      <c r="JK147" s="343"/>
      <c r="JL147" s="343"/>
      <c r="JM147" s="343"/>
      <c r="JN147" s="343"/>
      <c r="JO147" s="343"/>
      <c r="JP147" s="343"/>
      <c r="JQ147" s="343"/>
      <c r="JR147" s="343"/>
      <c r="JS147" s="343"/>
      <c r="JT147" s="343"/>
      <c r="JU147" s="343"/>
      <c r="JV147" s="343"/>
      <c r="JW147" s="343"/>
      <c r="JX147" s="343"/>
      <c r="JY147" s="343"/>
      <c r="JZ147" s="343"/>
      <c r="KA147" s="343"/>
      <c r="KB147" s="343"/>
      <c r="KC147" s="343"/>
      <c r="KD147" s="343"/>
      <c r="KE147" s="343"/>
      <c r="KF147" s="343"/>
      <c r="KG147" s="343"/>
      <c r="KH147" s="343"/>
      <c r="KI147" s="343"/>
      <c r="KJ147" s="343"/>
      <c r="KK147" s="343"/>
      <c r="KL147" s="343"/>
      <c r="KM147" s="343"/>
      <c r="KN147" s="343"/>
      <c r="KO147" s="343"/>
      <c r="KP147" s="343"/>
      <c r="KQ147" s="343"/>
      <c r="KR147" s="343"/>
      <c r="KS147" s="343"/>
      <c r="KT147" s="343"/>
      <c r="KU147" s="343"/>
      <c r="KV147" s="343"/>
      <c r="KW147" s="343"/>
      <c r="KX147" s="343"/>
      <c r="KY147" s="343"/>
      <c r="KZ147" s="343"/>
      <c r="LA147" s="343"/>
      <c r="LB147" s="343"/>
      <c r="LC147" s="343"/>
      <c r="LD147" s="343"/>
      <c r="LE147" s="343"/>
      <c r="LF147" s="343"/>
      <c r="LG147" s="343"/>
      <c r="LH147" s="343"/>
      <c r="LI147" s="343"/>
      <c r="LJ147" s="343"/>
      <c r="LK147" s="343"/>
      <c r="LL147" s="343"/>
      <c r="LM147" s="343"/>
      <c r="LN147" s="343"/>
      <c r="LO147" s="343"/>
      <c r="LP147" s="343"/>
      <c r="LQ147" s="343"/>
      <c r="LR147" s="343"/>
      <c r="LS147" s="343"/>
      <c r="LT147" s="343"/>
      <c r="LU147" s="343"/>
      <c r="LV147" s="343"/>
      <c r="LW147" s="343"/>
      <c r="LX147" s="343"/>
      <c r="LY147" s="343"/>
      <c r="LZ147" s="343"/>
      <c r="MA147" s="343"/>
      <c r="MB147" s="343"/>
      <c r="MC147" s="343"/>
      <c r="MD147" s="343"/>
      <c r="ME147" s="343"/>
      <c r="MF147" s="343"/>
      <c r="MG147" s="343"/>
      <c r="MH147" s="343"/>
      <c r="MI147" s="343"/>
      <c r="MJ147" s="343"/>
      <c r="MK147" s="343"/>
      <c r="ML147" s="343"/>
      <c r="MM147" s="343"/>
      <c r="MN147" s="343"/>
      <c r="MO147" s="343"/>
      <c r="MP147" s="343"/>
      <c r="MQ147" s="343"/>
      <c r="MR147" s="343"/>
      <c r="MS147" s="343"/>
      <c r="MT147" s="343"/>
      <c r="MU147" s="343"/>
      <c r="MV147" s="343"/>
      <c r="MW147" s="343"/>
      <c r="MX147" s="343"/>
      <c r="MY147" s="343"/>
      <c r="MZ147" s="343"/>
      <c r="NA147" s="343"/>
      <c r="NB147" s="343"/>
      <c r="NC147" s="343"/>
      <c r="ND147" s="343"/>
      <c r="NE147" s="343"/>
      <c r="NF147" s="343"/>
      <c r="NG147" s="343"/>
      <c r="NH147" s="343"/>
      <c r="NI147" s="343"/>
      <c r="NJ147" s="343"/>
      <c r="NK147" s="343"/>
      <c r="NL147" s="343"/>
      <c r="NM147" s="343"/>
      <c r="NN147" s="343"/>
      <c r="NO147" s="343"/>
      <c r="NP147" s="343"/>
      <c r="NQ147" s="343"/>
      <c r="NR147" s="343"/>
      <c r="NS147" s="343"/>
      <c r="NT147" s="343"/>
      <c r="NU147" s="343"/>
      <c r="NV147" s="343"/>
      <c r="NW147" s="343"/>
      <c r="NX147" s="343"/>
      <c r="NY147" s="343"/>
      <c r="NZ147" s="343"/>
      <c r="OA147" s="343"/>
      <c r="OB147" s="343"/>
      <c r="OC147" s="343"/>
      <c r="OD147" s="343"/>
      <c r="OE147" s="343"/>
      <c r="OF147" s="343"/>
      <c r="OG147" s="343"/>
      <c r="OH147" s="343"/>
      <c r="OI147" s="343"/>
      <c r="OJ147" s="343"/>
      <c r="OK147" s="343"/>
      <c r="OL147" s="343"/>
      <c r="OM147" s="343"/>
      <c r="ON147" s="343"/>
      <c r="OO147" s="343"/>
      <c r="OP147" s="343"/>
      <c r="OQ147" s="343"/>
      <c r="OR147" s="343"/>
      <c r="OS147" s="343"/>
      <c r="OT147" s="343"/>
      <c r="OU147" s="343"/>
      <c r="OV147" s="343"/>
      <c r="OW147" s="343"/>
      <c r="OX147" s="343"/>
      <c r="OY147" s="343"/>
      <c r="OZ147" s="343"/>
      <c r="PA147" s="343"/>
      <c r="PB147" s="343"/>
      <c r="PC147" s="343"/>
      <c r="PD147" s="343"/>
      <c r="PE147" s="343"/>
      <c r="PF147" s="343"/>
      <c r="PG147" s="343"/>
      <c r="PH147" s="343"/>
      <c r="PI147" s="343"/>
      <c r="PJ147" s="343"/>
      <c r="PK147" s="343"/>
      <c r="PL147" s="343"/>
      <c r="PM147" s="343"/>
      <c r="PN147" s="343"/>
      <c r="PO147" s="343"/>
      <c r="PP147" s="343"/>
      <c r="PQ147" s="343"/>
      <c r="PR147" s="343"/>
      <c r="PS147" s="343"/>
      <c r="PT147" s="343"/>
      <c r="PU147" s="343"/>
      <c r="PV147" s="343"/>
      <c r="PW147" s="343"/>
      <c r="PX147" s="343"/>
      <c r="PY147" s="343"/>
      <c r="PZ147" s="343"/>
      <c r="QA147" s="343"/>
      <c r="QB147" s="343"/>
      <c r="QC147" s="343"/>
      <c r="QD147" s="343"/>
      <c r="QE147" s="343"/>
      <c r="QF147" s="343"/>
      <c r="QG147" s="343"/>
      <c r="QH147" s="343"/>
      <c r="QI147" s="343"/>
      <c r="QJ147" s="343"/>
      <c r="QK147" s="343"/>
      <c r="QL147" s="343"/>
      <c r="QM147" s="343"/>
      <c r="QN147" s="343"/>
      <c r="QO147" s="343"/>
      <c r="QP147" s="343"/>
      <c r="QQ147" s="343"/>
      <c r="QR147" s="343"/>
      <c r="QS147" s="343"/>
      <c r="QT147" s="343"/>
      <c r="QU147" s="343"/>
      <c r="QV147" s="343"/>
      <c r="QW147" s="343"/>
      <c r="QX147" s="343"/>
      <c r="QY147" s="343"/>
      <c r="QZ147" s="343"/>
      <c r="RA147" s="343"/>
      <c r="RB147" s="343"/>
      <c r="RC147" s="343"/>
      <c r="RD147" s="343"/>
      <c r="RE147" s="343"/>
      <c r="RF147" s="343"/>
      <c r="RG147" s="343"/>
      <c r="RH147" s="343"/>
      <c r="RI147" s="343"/>
      <c r="RJ147" s="343"/>
      <c r="RK147" s="343"/>
      <c r="RL147" s="343"/>
      <c r="RM147" s="343"/>
      <c r="RN147" s="343"/>
      <c r="RO147" s="343"/>
      <c r="RP147" s="343"/>
      <c r="RQ147" s="343"/>
      <c r="RR147" s="343"/>
      <c r="RS147" s="343"/>
      <c r="RT147" s="343"/>
      <c r="RU147" s="343"/>
      <c r="RV147" s="343"/>
      <c r="RW147" s="343"/>
      <c r="RX147" s="343"/>
      <c r="RY147" s="343"/>
      <c r="RZ147" s="343"/>
      <c r="SA147" s="343"/>
      <c r="SB147" s="343"/>
      <c r="SC147" s="343"/>
      <c r="SD147" s="343"/>
      <c r="SE147" s="343"/>
      <c r="SF147" s="343"/>
      <c r="SG147" s="343"/>
      <c r="SH147" s="343"/>
      <c r="SI147" s="343"/>
      <c r="SJ147" s="343"/>
      <c r="SK147" s="343"/>
      <c r="SL147" s="343"/>
      <c r="SM147" s="343"/>
      <c r="SN147" s="343"/>
      <c r="SO147" s="343"/>
      <c r="SP147" s="343"/>
      <c r="SQ147" s="343"/>
      <c r="SR147" s="343"/>
      <c r="SS147" s="343"/>
      <c r="ST147" s="343"/>
      <c r="SU147" s="343"/>
      <c r="SV147" s="343"/>
      <c r="SW147" s="343"/>
      <c r="SX147" s="343"/>
      <c r="SY147" s="343"/>
      <c r="SZ147" s="343"/>
      <c r="TA147" s="343"/>
      <c r="TB147" s="343"/>
      <c r="TC147" s="343"/>
      <c r="TD147" s="343"/>
      <c r="TE147" s="343"/>
      <c r="TF147" s="343"/>
      <c r="TG147" s="343"/>
      <c r="TH147" s="343"/>
      <c r="TI147" s="343"/>
      <c r="TJ147" s="343"/>
      <c r="TK147" s="343"/>
      <c r="TL147" s="343"/>
      <c r="TM147" s="343"/>
      <c r="TN147" s="343"/>
      <c r="TO147" s="343"/>
      <c r="TP147" s="343"/>
      <c r="TQ147" s="343"/>
      <c r="TR147" s="343"/>
      <c r="TS147" s="343"/>
      <c r="TT147" s="343"/>
      <c r="TU147" s="343"/>
      <c r="TV147" s="343"/>
      <c r="TW147" s="343"/>
      <c r="TX147" s="343"/>
      <c r="TY147" s="343"/>
      <c r="TZ147" s="343"/>
      <c r="UA147" s="343"/>
      <c r="UB147" s="343"/>
      <c r="UC147" s="343"/>
      <c r="UD147" s="343"/>
      <c r="UE147" s="343"/>
      <c r="UF147" s="343"/>
      <c r="UG147" s="343"/>
      <c r="UH147" s="343"/>
      <c r="UI147" s="343"/>
      <c r="UJ147" s="343"/>
      <c r="UK147" s="343"/>
      <c r="UL147" s="343"/>
      <c r="UM147" s="343"/>
      <c r="UN147" s="343"/>
      <c r="UO147" s="343"/>
      <c r="UP147" s="343"/>
      <c r="UQ147" s="343"/>
      <c r="UR147" s="343"/>
      <c r="US147" s="343"/>
      <c r="UT147" s="343"/>
      <c r="UU147" s="343"/>
      <c r="UV147" s="343"/>
      <c r="UW147" s="343"/>
      <c r="UX147" s="343"/>
      <c r="UY147" s="343"/>
      <c r="UZ147" s="343"/>
      <c r="VA147" s="343"/>
      <c r="VB147" s="343"/>
      <c r="VC147" s="343"/>
      <c r="VD147" s="343"/>
      <c r="VE147" s="343"/>
      <c r="VF147" s="343"/>
      <c r="VG147" s="343"/>
      <c r="VH147" s="343"/>
      <c r="VI147" s="343"/>
      <c r="VJ147" s="343"/>
      <c r="VK147" s="343"/>
      <c r="VL147" s="343"/>
      <c r="VM147" s="343"/>
      <c r="VN147" s="343"/>
      <c r="VO147" s="343"/>
      <c r="VP147" s="343"/>
      <c r="VQ147" s="343"/>
      <c r="VR147" s="343"/>
      <c r="VS147" s="343"/>
      <c r="VT147" s="343"/>
      <c r="VU147" s="343"/>
      <c r="VV147" s="343"/>
      <c r="VW147" s="343"/>
      <c r="VX147" s="343"/>
      <c r="VY147" s="343"/>
      <c r="VZ147" s="343"/>
      <c r="WA147" s="343"/>
      <c r="WB147" s="343"/>
      <c r="WC147" s="343"/>
      <c r="WD147" s="343"/>
      <c r="WE147" s="343"/>
      <c r="WF147" s="343"/>
      <c r="WG147" s="343"/>
      <c r="WH147" s="343"/>
      <c r="WI147" s="343"/>
      <c r="WJ147" s="343"/>
      <c r="WK147" s="343"/>
      <c r="WL147" s="343"/>
      <c r="WM147" s="343"/>
      <c r="WN147" s="343"/>
      <c r="WO147" s="343"/>
      <c r="WP147" s="343"/>
      <c r="WQ147" s="343"/>
      <c r="WR147" s="343"/>
      <c r="WS147" s="343"/>
      <c r="WT147" s="343"/>
      <c r="WU147" s="343"/>
      <c r="WV147" s="343"/>
      <c r="WW147" s="343"/>
      <c r="WX147" s="343"/>
      <c r="WY147" s="343"/>
      <c r="WZ147" s="343"/>
      <c r="XA147" s="343"/>
      <c r="XB147" s="343"/>
      <c r="XC147" s="343"/>
      <c r="XD147" s="343"/>
      <c r="XE147" s="343"/>
      <c r="XF147" s="343"/>
      <c r="XG147" s="343"/>
      <c r="XH147" s="343"/>
      <c r="XI147" s="343"/>
      <c r="XJ147" s="343"/>
      <c r="XK147" s="343"/>
      <c r="XL147" s="343"/>
      <c r="XM147" s="343"/>
      <c r="XN147" s="343"/>
      <c r="XO147" s="343"/>
      <c r="XP147" s="343"/>
      <c r="XQ147" s="343"/>
      <c r="XR147" s="343"/>
      <c r="XS147" s="343"/>
      <c r="XT147" s="343"/>
      <c r="XU147" s="343"/>
      <c r="XV147" s="343"/>
      <c r="XW147" s="343"/>
      <c r="XX147" s="343"/>
      <c r="XY147" s="343"/>
      <c r="XZ147" s="343"/>
      <c r="YA147" s="343"/>
      <c r="YB147" s="343"/>
      <c r="YC147" s="343"/>
      <c r="YD147" s="343"/>
      <c r="YE147" s="343"/>
      <c r="YF147" s="343"/>
      <c r="YG147" s="343"/>
      <c r="YH147" s="343"/>
      <c r="YI147" s="343"/>
      <c r="YJ147" s="343"/>
      <c r="YK147" s="343"/>
      <c r="YL147" s="343"/>
      <c r="YM147" s="343"/>
      <c r="YN147" s="343"/>
      <c r="YO147" s="343"/>
      <c r="YP147" s="343"/>
      <c r="YQ147" s="343"/>
      <c r="YR147" s="343"/>
      <c r="YS147" s="343"/>
      <c r="YT147" s="343"/>
      <c r="YU147" s="343"/>
      <c r="YV147" s="343"/>
      <c r="YW147" s="343"/>
      <c r="YX147" s="343"/>
      <c r="YY147" s="343"/>
      <c r="YZ147" s="343"/>
      <c r="ZA147" s="343"/>
      <c r="ZB147" s="343"/>
      <c r="ZC147" s="343"/>
      <c r="ZD147" s="343"/>
      <c r="ZE147" s="343"/>
      <c r="ZF147" s="343"/>
      <c r="ZG147" s="343"/>
      <c r="ZH147" s="343"/>
      <c r="ZI147" s="343"/>
      <c r="ZJ147" s="343"/>
      <c r="ZK147" s="343"/>
      <c r="ZL147" s="343"/>
      <c r="ZM147" s="343"/>
      <c r="ZN147" s="343"/>
      <c r="ZO147" s="343"/>
      <c r="ZP147" s="343"/>
      <c r="ZQ147" s="343"/>
      <c r="ZR147" s="343"/>
      <c r="ZS147" s="343"/>
      <c r="ZT147" s="343"/>
      <c r="ZU147" s="343"/>
      <c r="ZV147" s="343"/>
      <c r="ZW147" s="343"/>
      <c r="ZX147" s="343"/>
      <c r="ZY147" s="343"/>
      <c r="ZZ147" s="343"/>
      <c r="AAA147" s="343"/>
      <c r="AAB147" s="343"/>
      <c r="AAC147" s="343"/>
      <c r="AAD147" s="343"/>
      <c r="AAE147" s="343"/>
      <c r="AAF147" s="343"/>
      <c r="AAG147" s="343"/>
      <c r="AAH147" s="343"/>
      <c r="AAI147" s="343"/>
      <c r="AAJ147" s="343"/>
      <c r="AAK147" s="343"/>
      <c r="AAL147" s="343"/>
      <c r="AAM147" s="343"/>
      <c r="AAN147" s="343"/>
      <c r="AAO147" s="343"/>
      <c r="AAP147" s="343"/>
      <c r="AAQ147" s="343"/>
      <c r="AAR147" s="343"/>
      <c r="AAS147" s="343"/>
      <c r="AAT147" s="343"/>
      <c r="AAU147" s="343"/>
      <c r="AAV147" s="343"/>
      <c r="AAW147" s="343"/>
      <c r="AAX147" s="343"/>
      <c r="AAY147" s="343"/>
      <c r="AAZ147" s="343"/>
      <c r="ABA147" s="343"/>
      <c r="ABB147" s="343"/>
      <c r="ABC147" s="343"/>
      <c r="ABD147" s="343"/>
      <c r="ABE147" s="343"/>
      <c r="ABF147" s="343"/>
      <c r="ABG147" s="343"/>
      <c r="ABH147" s="343"/>
      <c r="ABI147" s="343"/>
      <c r="ABJ147" s="343"/>
      <c r="ABK147" s="343"/>
      <c r="ABL147" s="343"/>
      <c r="ABM147" s="343"/>
      <c r="ABN147" s="343"/>
      <c r="ABO147" s="343"/>
      <c r="ABP147" s="343"/>
      <c r="ABQ147" s="343"/>
      <c r="ABR147" s="343"/>
      <c r="ABS147" s="343"/>
      <c r="ABT147" s="343"/>
      <c r="ABU147" s="343"/>
      <c r="ABV147" s="343"/>
      <c r="ABW147" s="343"/>
      <c r="ABX147" s="343"/>
      <c r="ABY147" s="343"/>
      <c r="ABZ147" s="343"/>
      <c r="ACA147" s="343"/>
      <c r="ACB147" s="343"/>
      <c r="ACC147" s="343"/>
      <c r="ACD147" s="343"/>
      <c r="ACE147" s="343"/>
      <c r="ACF147" s="343"/>
      <c r="ACG147" s="343"/>
      <c r="ACH147" s="343"/>
      <c r="ACI147" s="343"/>
      <c r="ACJ147" s="343"/>
      <c r="ACK147" s="343"/>
      <c r="ACL147" s="343"/>
      <c r="ACM147" s="343"/>
      <c r="ACN147" s="343"/>
      <c r="ACO147" s="343"/>
      <c r="ACP147" s="343"/>
      <c r="ACQ147" s="343"/>
      <c r="ACR147" s="343"/>
      <c r="ACS147" s="343"/>
      <c r="ACT147" s="343"/>
      <c r="ACU147" s="343"/>
      <c r="ACV147" s="343"/>
      <c r="ACW147" s="343"/>
      <c r="ACX147" s="343"/>
      <c r="ACY147" s="343"/>
      <c r="ACZ147" s="343"/>
      <c r="ADA147" s="343"/>
      <c r="ADB147" s="343"/>
      <c r="ADC147" s="343"/>
      <c r="ADD147" s="343"/>
      <c r="ADE147" s="343"/>
      <c r="ADF147" s="343"/>
      <c r="ADG147" s="343"/>
      <c r="ADH147" s="343"/>
      <c r="ADI147" s="343"/>
      <c r="ADJ147" s="343"/>
      <c r="ADK147" s="343"/>
      <c r="ADL147" s="343"/>
      <c r="ADM147" s="343"/>
      <c r="ADN147" s="343"/>
      <c r="ADO147" s="343"/>
      <c r="ADP147" s="343"/>
      <c r="ADQ147" s="343"/>
      <c r="ADR147" s="343"/>
      <c r="ADS147" s="343"/>
      <c r="ADT147" s="343"/>
      <c r="ADU147" s="343"/>
      <c r="ADV147" s="343"/>
      <c r="ADW147" s="343"/>
      <c r="ADX147" s="343"/>
      <c r="ADY147" s="343"/>
      <c r="ADZ147" s="343"/>
      <c r="AEA147" s="343"/>
      <c r="AEB147" s="343"/>
      <c r="AEC147" s="343"/>
      <c r="AED147" s="343"/>
      <c r="AEE147" s="343"/>
      <c r="AEF147" s="343"/>
      <c r="AEG147" s="343"/>
      <c r="AEH147" s="343"/>
      <c r="AEI147" s="343"/>
      <c r="AEJ147" s="343"/>
      <c r="AEK147" s="343"/>
      <c r="AEL147" s="343"/>
      <c r="AEM147" s="343"/>
      <c r="AEN147" s="343"/>
      <c r="AEO147" s="343"/>
      <c r="AEP147" s="343"/>
      <c r="AEQ147" s="343"/>
      <c r="AER147" s="343"/>
      <c r="AES147" s="343"/>
      <c r="AET147" s="343"/>
      <c r="AEU147" s="343"/>
      <c r="AEV147" s="343"/>
      <c r="AEW147" s="343"/>
      <c r="AEX147" s="343"/>
      <c r="AEY147" s="343"/>
      <c r="AEZ147" s="343"/>
      <c r="AFA147" s="343"/>
      <c r="AFB147" s="343"/>
      <c r="AFC147" s="343"/>
      <c r="AFD147" s="343"/>
      <c r="AFE147" s="343"/>
      <c r="AFF147" s="343"/>
      <c r="AFG147" s="343"/>
      <c r="AFH147" s="343"/>
      <c r="AFI147" s="343"/>
      <c r="AFJ147" s="343"/>
      <c r="AFK147" s="343"/>
      <c r="AFL147" s="343"/>
      <c r="AFM147" s="343"/>
      <c r="AFN147" s="343"/>
      <c r="AFO147" s="343"/>
      <c r="AFP147" s="343"/>
      <c r="AFQ147" s="343"/>
      <c r="AFR147" s="343"/>
      <c r="AFS147" s="343"/>
      <c r="AFT147" s="343"/>
      <c r="AFU147" s="343"/>
      <c r="AFV147" s="343"/>
      <c r="AFW147" s="343"/>
      <c r="AFX147" s="343"/>
      <c r="AFY147" s="343"/>
      <c r="AFZ147" s="343"/>
      <c r="AGA147" s="343"/>
      <c r="AGB147" s="343"/>
      <c r="AGC147" s="343"/>
      <c r="AGD147" s="343"/>
      <c r="AGE147" s="343"/>
      <c r="AGF147" s="343"/>
      <c r="AGG147" s="343"/>
      <c r="AGH147" s="343"/>
      <c r="AGI147" s="343"/>
      <c r="AGJ147" s="343"/>
      <c r="AGK147" s="343"/>
      <c r="AGL147" s="343"/>
      <c r="AGM147" s="343"/>
      <c r="AGN147" s="343"/>
      <c r="AGO147" s="343"/>
      <c r="AGP147" s="343"/>
      <c r="AGQ147" s="343"/>
      <c r="AGR147" s="343"/>
      <c r="AGS147" s="343"/>
      <c r="AGT147" s="343"/>
      <c r="AGU147" s="343"/>
      <c r="AGV147" s="343"/>
      <c r="AGW147" s="343"/>
      <c r="AGX147" s="343"/>
      <c r="AGY147" s="343"/>
      <c r="AGZ147" s="343"/>
      <c r="AHA147" s="343"/>
      <c r="AHB147" s="343"/>
      <c r="AHC147" s="343"/>
      <c r="AHD147" s="343"/>
      <c r="AHE147" s="343"/>
      <c r="AHF147" s="343"/>
      <c r="AHG147" s="343"/>
      <c r="AHH147" s="343"/>
      <c r="AHI147" s="343"/>
      <c r="AHJ147" s="343"/>
      <c r="AHK147" s="343"/>
      <c r="AHL147" s="343"/>
      <c r="AHM147" s="343"/>
      <c r="AHN147" s="343"/>
      <c r="AHO147" s="343"/>
      <c r="AHP147" s="343"/>
      <c r="AHQ147" s="343"/>
      <c r="AHR147" s="343"/>
      <c r="AHS147" s="343"/>
      <c r="AHT147" s="343"/>
      <c r="AHU147" s="343"/>
      <c r="AHV147" s="343"/>
      <c r="AHW147" s="343"/>
      <c r="AHX147" s="343"/>
      <c r="AHY147" s="343"/>
      <c r="AHZ147" s="343"/>
      <c r="AIA147" s="343"/>
      <c r="AIB147" s="343"/>
      <c r="AIC147" s="343"/>
      <c r="AID147" s="343"/>
      <c r="AIE147" s="343"/>
      <c r="AIF147" s="343"/>
      <c r="AIG147" s="343"/>
      <c r="AIH147" s="343"/>
      <c r="AII147" s="343"/>
      <c r="AIJ147" s="343"/>
      <c r="AIK147" s="343"/>
      <c r="AIL147" s="343"/>
      <c r="AIM147" s="343"/>
      <c r="AIN147" s="343"/>
      <c r="AIO147" s="343"/>
      <c r="AIP147" s="343"/>
      <c r="AIQ147" s="343"/>
      <c r="AIR147" s="343"/>
      <c r="AIS147" s="343"/>
      <c r="AIT147" s="343"/>
      <c r="AIU147" s="343"/>
      <c r="AIV147" s="343"/>
      <c r="AIW147" s="343"/>
      <c r="AIX147" s="343"/>
      <c r="AIY147" s="343"/>
      <c r="AIZ147" s="343"/>
      <c r="AJA147" s="343"/>
      <c r="AJB147" s="343"/>
      <c r="AJC147" s="343"/>
      <c r="AJD147" s="343"/>
      <c r="AJE147" s="343"/>
      <c r="AJF147" s="343"/>
      <c r="AJG147" s="343"/>
      <c r="AJH147" s="343"/>
      <c r="AJI147" s="343"/>
      <c r="AJJ147" s="343"/>
      <c r="AJK147" s="343"/>
      <c r="AJL147" s="343"/>
      <c r="AJM147" s="343"/>
      <c r="AJN147" s="343"/>
      <c r="AJO147" s="343"/>
      <c r="AJP147" s="343"/>
      <c r="AJQ147" s="343"/>
      <c r="AJR147" s="343"/>
      <c r="AJS147" s="343"/>
      <c r="AJT147" s="343"/>
      <c r="AJU147" s="343"/>
      <c r="AJV147" s="343"/>
      <c r="AJW147" s="343"/>
      <c r="AJX147" s="343"/>
      <c r="AJY147" s="343"/>
      <c r="AJZ147" s="343"/>
      <c r="AKA147" s="343"/>
      <c r="AKB147" s="343"/>
      <c r="AKC147" s="343"/>
      <c r="AKD147" s="343"/>
      <c r="AKE147" s="343"/>
      <c r="AKF147" s="343"/>
      <c r="AKG147" s="343"/>
      <c r="AKH147" s="343"/>
      <c r="AKI147" s="343"/>
      <c r="AKJ147" s="343"/>
      <c r="AKK147" s="343"/>
      <c r="AKL147" s="343"/>
      <c r="AKM147" s="343"/>
      <c r="AKN147" s="343"/>
      <c r="AKO147" s="343"/>
      <c r="AKP147" s="343"/>
      <c r="AKQ147" s="343"/>
      <c r="AKR147" s="343"/>
      <c r="AKS147" s="343"/>
      <c r="AKT147" s="343"/>
      <c r="AKU147" s="343"/>
      <c r="AKV147" s="343"/>
      <c r="AKW147" s="343"/>
      <c r="AKX147" s="343"/>
      <c r="AKY147" s="343"/>
      <c r="AKZ147" s="343"/>
      <c r="ALA147" s="343"/>
      <c r="ALB147" s="343"/>
      <c r="ALC147" s="343"/>
      <c r="ALD147" s="343"/>
      <c r="ALE147" s="343"/>
      <c r="ALF147" s="343"/>
      <c r="ALG147" s="343"/>
      <c r="ALH147" s="343"/>
      <c r="ALI147" s="343"/>
      <c r="ALJ147" s="343"/>
      <c r="ALK147" s="343"/>
      <c r="ALL147" s="343"/>
      <c r="ALM147" s="343"/>
      <c r="ALN147" s="343"/>
      <c r="ALO147" s="343"/>
      <c r="ALP147" s="343"/>
      <c r="ALQ147" s="343"/>
      <c r="ALR147" s="343"/>
      <c r="ALS147" s="343"/>
      <c r="ALT147" s="343"/>
      <c r="ALU147" s="343"/>
      <c r="ALV147" s="343"/>
      <c r="ALW147" s="343"/>
      <c r="ALX147" s="343"/>
      <c r="ALY147" s="343"/>
      <c r="ALZ147" s="343"/>
      <c r="AMA147" s="343"/>
      <c r="AMB147" s="343"/>
      <c r="AMC147" s="343"/>
      <c r="AMD147" s="343"/>
      <c r="AME147" s="343"/>
      <c r="AMF147" s="343"/>
      <c r="AMG147" s="343"/>
      <c r="AMH147" s="343"/>
      <c r="AMI147" s="343"/>
      <c r="AMJ147" s="343"/>
      <c r="AMK147" s="343"/>
      <c r="AML147" s="343"/>
      <c r="AMM147" s="343"/>
      <c r="AMN147" s="343"/>
      <c r="AMO147" s="343"/>
      <c r="AMP147" s="343"/>
      <c r="AMQ147" s="343"/>
      <c r="AMR147" s="343"/>
      <c r="AMS147" s="343"/>
      <c r="AMT147" s="343"/>
      <c r="AMU147" s="343"/>
      <c r="AMV147" s="343"/>
      <c r="AMW147" s="343"/>
      <c r="AMX147" s="343"/>
      <c r="AMY147" s="343"/>
      <c r="AMZ147" s="343"/>
      <c r="ANA147" s="343"/>
      <c r="ANB147" s="343"/>
      <c r="ANC147" s="343"/>
      <c r="AND147" s="343"/>
      <c r="ANE147" s="343"/>
      <c r="ANF147" s="343"/>
      <c r="ANG147" s="343"/>
      <c r="ANH147" s="343"/>
      <c r="ANI147" s="343"/>
      <c r="ANJ147" s="343"/>
      <c r="ANK147" s="343"/>
      <c r="ANL147" s="343"/>
      <c r="ANM147" s="343"/>
      <c r="ANN147" s="343"/>
      <c r="ANO147" s="343"/>
      <c r="ANP147" s="343"/>
      <c r="ANQ147" s="343"/>
      <c r="ANR147" s="343"/>
      <c r="ANS147" s="343"/>
      <c r="ANT147" s="343"/>
      <c r="ANU147" s="343"/>
      <c r="ANV147" s="343"/>
      <c r="ANW147" s="343"/>
      <c r="ANX147" s="343"/>
      <c r="ANY147" s="343"/>
      <c r="ANZ147" s="343"/>
      <c r="AOA147" s="343"/>
      <c r="AOB147" s="343"/>
      <c r="AOC147" s="343"/>
      <c r="AOD147" s="343"/>
      <c r="AOE147" s="343"/>
      <c r="AOF147" s="343"/>
      <c r="AOG147" s="343"/>
      <c r="AOH147" s="343"/>
      <c r="AOI147" s="343"/>
      <c r="AOJ147" s="343"/>
      <c r="AOK147" s="343"/>
      <c r="AOL147" s="343"/>
      <c r="AOM147" s="343"/>
      <c r="AON147" s="343"/>
      <c r="AOO147" s="343"/>
      <c r="AOP147" s="343"/>
      <c r="AOQ147" s="343"/>
      <c r="AOR147" s="343"/>
      <c r="AOS147" s="343"/>
      <c r="AOT147" s="343"/>
      <c r="AOU147" s="343"/>
      <c r="AOV147" s="343"/>
      <c r="AOW147" s="343"/>
      <c r="AOX147" s="343"/>
      <c r="AOY147" s="343"/>
      <c r="AOZ147" s="343"/>
      <c r="APA147" s="343"/>
      <c r="APB147" s="343"/>
      <c r="APC147" s="343"/>
      <c r="APD147" s="343"/>
      <c r="APE147" s="343"/>
      <c r="APF147" s="343"/>
      <c r="APG147" s="343"/>
      <c r="APH147" s="343"/>
      <c r="API147" s="343"/>
      <c r="APJ147" s="343"/>
      <c r="APK147" s="343"/>
      <c r="APL147" s="343"/>
      <c r="APM147" s="343"/>
      <c r="APN147" s="343"/>
      <c r="APO147" s="343"/>
      <c r="APP147" s="343"/>
      <c r="APQ147" s="343"/>
      <c r="APR147" s="343"/>
      <c r="APS147" s="343"/>
      <c r="APT147" s="343"/>
      <c r="APU147" s="343"/>
      <c r="APV147" s="343"/>
      <c r="APW147" s="343"/>
      <c r="APX147" s="343"/>
      <c r="APY147" s="343"/>
      <c r="APZ147" s="343"/>
      <c r="AQA147" s="343"/>
      <c r="AQB147" s="343"/>
      <c r="AQC147" s="343"/>
      <c r="AQD147" s="343"/>
      <c r="AQE147" s="343"/>
      <c r="AQF147" s="343"/>
      <c r="AQG147" s="343"/>
      <c r="AQH147" s="343"/>
      <c r="AQI147" s="343"/>
      <c r="AQJ147" s="343"/>
      <c r="AQK147" s="343"/>
      <c r="AQL147" s="343"/>
      <c r="AQM147" s="343"/>
      <c r="AQN147" s="343"/>
      <c r="AQO147" s="343"/>
      <c r="AQP147" s="343"/>
      <c r="AQQ147" s="343"/>
      <c r="AQR147" s="343"/>
      <c r="AQS147" s="343"/>
      <c r="AQT147" s="343"/>
      <c r="AQU147" s="343"/>
      <c r="AQV147" s="343"/>
      <c r="AQW147" s="343"/>
      <c r="AQX147" s="343"/>
      <c r="AQY147" s="343"/>
      <c r="AQZ147" s="343"/>
      <c r="ARA147" s="343"/>
      <c r="ARB147" s="343"/>
      <c r="ARC147" s="343"/>
      <c r="ARD147" s="343"/>
      <c r="ARE147" s="343"/>
      <c r="ARF147" s="343"/>
      <c r="ARG147" s="343"/>
      <c r="ARH147" s="343"/>
      <c r="ARI147" s="343"/>
      <c r="ARJ147" s="343"/>
      <c r="ARK147" s="343"/>
      <c r="ARL147" s="343"/>
      <c r="ARM147" s="343"/>
      <c r="ARN147" s="343"/>
      <c r="ARO147" s="343"/>
      <c r="ARP147" s="343"/>
      <c r="ARQ147" s="343"/>
      <c r="ARR147" s="343"/>
      <c r="ARS147" s="343"/>
      <c r="ART147" s="343"/>
      <c r="ARU147" s="343"/>
      <c r="ARV147" s="343"/>
      <c r="ARW147" s="343"/>
      <c r="ARX147" s="343"/>
      <c r="ARY147" s="343"/>
      <c r="ARZ147" s="343"/>
      <c r="ASA147" s="343"/>
      <c r="ASB147" s="343"/>
      <c r="ASC147" s="343"/>
      <c r="ASD147" s="343"/>
      <c r="ASE147" s="343"/>
      <c r="ASF147" s="343"/>
      <c r="ASG147" s="343"/>
      <c r="ASH147" s="343"/>
      <c r="ASI147" s="343"/>
      <c r="ASJ147" s="343"/>
      <c r="ASK147" s="343"/>
      <c r="ASL147" s="343"/>
      <c r="ASM147" s="343"/>
      <c r="ASN147" s="343"/>
      <c r="ASO147" s="343"/>
      <c r="ASP147" s="343"/>
      <c r="ASQ147" s="343"/>
      <c r="ASR147" s="343"/>
      <c r="ASS147" s="343"/>
      <c r="AST147" s="343"/>
      <c r="ASU147" s="343"/>
      <c r="ASV147" s="343"/>
      <c r="ASW147" s="343"/>
      <c r="ASX147" s="343"/>
      <c r="ASY147" s="343"/>
      <c r="ASZ147" s="343"/>
      <c r="ATA147" s="343"/>
      <c r="ATB147" s="343"/>
      <c r="ATC147" s="343"/>
      <c r="ATD147" s="343"/>
      <c r="ATE147" s="343"/>
      <c r="ATF147" s="343"/>
      <c r="ATG147" s="343"/>
      <c r="ATH147" s="343"/>
      <c r="ATI147" s="343"/>
      <c r="ATJ147" s="343"/>
      <c r="ATK147" s="343"/>
      <c r="ATL147" s="343"/>
      <c r="ATM147" s="343"/>
      <c r="ATN147" s="343"/>
      <c r="ATO147" s="343"/>
      <c r="ATP147" s="343"/>
      <c r="ATQ147" s="343"/>
      <c r="ATR147" s="343"/>
      <c r="ATS147" s="343"/>
      <c r="ATT147" s="343"/>
      <c r="ATU147" s="343"/>
      <c r="ATV147" s="343"/>
      <c r="ATW147" s="343"/>
      <c r="ATX147" s="343"/>
      <c r="ATY147" s="343"/>
      <c r="ATZ147" s="343"/>
      <c r="AUA147" s="343"/>
      <c r="AUB147" s="343"/>
      <c r="AUC147" s="343"/>
      <c r="AUD147" s="343"/>
      <c r="AUE147" s="343"/>
      <c r="AUF147" s="343"/>
      <c r="AUG147" s="343"/>
      <c r="AUH147" s="343"/>
      <c r="AUI147" s="343"/>
      <c r="AUJ147" s="343"/>
      <c r="AUK147" s="343"/>
      <c r="AUL147" s="343"/>
      <c r="AUM147" s="343"/>
      <c r="AUN147" s="343"/>
      <c r="AUO147" s="343"/>
      <c r="AUP147" s="343"/>
      <c r="AUQ147" s="343"/>
      <c r="AUR147" s="343"/>
      <c r="AUS147" s="343"/>
      <c r="AUT147" s="343"/>
      <c r="AUU147" s="343"/>
      <c r="AUV147" s="343"/>
      <c r="AUW147" s="343"/>
      <c r="AUX147" s="343"/>
      <c r="AUY147" s="343"/>
      <c r="AUZ147" s="343"/>
      <c r="AVA147" s="343"/>
      <c r="AVB147" s="343"/>
      <c r="AVC147" s="343"/>
      <c r="AVD147" s="343"/>
      <c r="AVE147" s="343"/>
      <c r="AVF147" s="343"/>
      <c r="AVG147" s="343"/>
      <c r="AVH147" s="343"/>
      <c r="AVI147" s="343"/>
      <c r="AVJ147" s="343"/>
      <c r="AVK147" s="343"/>
      <c r="AVL147" s="343"/>
      <c r="AVM147" s="343"/>
      <c r="AVN147" s="343"/>
      <c r="AVO147" s="343"/>
      <c r="AVP147" s="343"/>
      <c r="AVQ147" s="343"/>
      <c r="AVR147" s="343"/>
      <c r="AVS147" s="343"/>
      <c r="AVT147" s="343"/>
      <c r="AVU147" s="343"/>
      <c r="AVV147" s="343"/>
      <c r="AVW147" s="343"/>
      <c r="AVX147" s="343"/>
      <c r="AVY147" s="343"/>
      <c r="AVZ147" s="343"/>
      <c r="AWA147" s="343"/>
      <c r="AWB147" s="343"/>
      <c r="AWC147" s="343"/>
      <c r="AWD147" s="343"/>
      <c r="AWE147" s="343"/>
      <c r="AWF147" s="343"/>
      <c r="AWG147" s="343"/>
      <c r="AWH147" s="343"/>
      <c r="AWI147" s="343"/>
      <c r="AWJ147" s="343"/>
      <c r="AWK147" s="343"/>
      <c r="AWL147" s="343"/>
      <c r="AWM147" s="343"/>
      <c r="AWN147" s="343"/>
      <c r="AWO147" s="343"/>
      <c r="AWP147" s="343"/>
      <c r="AWQ147" s="343"/>
      <c r="AWR147" s="343"/>
      <c r="AWS147" s="343"/>
      <c r="AWT147" s="343"/>
      <c r="AWU147" s="343"/>
      <c r="AWV147" s="343"/>
      <c r="AWW147" s="343"/>
      <c r="AWX147" s="343"/>
      <c r="AWY147" s="343"/>
      <c r="AWZ147" s="343"/>
      <c r="AXA147" s="343"/>
      <c r="AXB147" s="343"/>
      <c r="AXC147" s="343"/>
      <c r="AXD147" s="343"/>
      <c r="AXE147" s="343"/>
      <c r="AXF147" s="343"/>
      <c r="AXG147" s="343"/>
      <c r="AXH147" s="343"/>
      <c r="AXI147" s="343"/>
      <c r="AXJ147" s="343"/>
      <c r="AXK147" s="343"/>
      <c r="AXL147" s="343"/>
      <c r="AXM147" s="343"/>
      <c r="AXN147" s="343"/>
      <c r="AXO147" s="343"/>
      <c r="AXP147" s="343"/>
      <c r="AXQ147" s="343"/>
      <c r="AXR147" s="343"/>
      <c r="AXS147" s="343"/>
      <c r="AXT147" s="343"/>
      <c r="AXU147" s="343"/>
      <c r="AXV147" s="343"/>
      <c r="AXW147" s="343"/>
      <c r="AXX147" s="343"/>
      <c r="AXY147" s="343"/>
      <c r="AXZ147" s="343"/>
      <c r="AYA147" s="343"/>
      <c r="AYB147" s="343"/>
      <c r="AYC147" s="343"/>
      <c r="AYD147" s="343"/>
      <c r="AYE147" s="343"/>
      <c r="AYF147" s="343"/>
      <c r="AYG147" s="343"/>
      <c r="AYH147" s="343"/>
      <c r="AYI147" s="343"/>
      <c r="AYJ147" s="343"/>
      <c r="AYK147" s="343"/>
      <c r="AYL147" s="343"/>
      <c r="AYM147" s="343"/>
      <c r="AYN147" s="343"/>
      <c r="AYO147" s="343"/>
      <c r="AYP147" s="343"/>
      <c r="AYQ147" s="343"/>
      <c r="AYR147" s="343"/>
      <c r="AYS147" s="343"/>
      <c r="AYT147" s="343"/>
      <c r="AYU147" s="343"/>
      <c r="AYV147" s="343"/>
      <c r="AYW147" s="343"/>
      <c r="AYX147" s="343"/>
      <c r="AYY147" s="343"/>
      <c r="AYZ147" s="343"/>
      <c r="AZA147" s="343"/>
      <c r="AZB147" s="343"/>
      <c r="AZC147" s="343"/>
      <c r="AZD147" s="343"/>
      <c r="AZE147" s="343"/>
      <c r="AZF147" s="343"/>
      <c r="AZG147" s="343"/>
      <c r="AZH147" s="343"/>
      <c r="AZI147" s="343"/>
      <c r="AZJ147" s="343"/>
      <c r="AZK147" s="343"/>
      <c r="AZL147" s="343"/>
      <c r="AZM147" s="343"/>
      <c r="AZN147" s="343"/>
      <c r="AZO147" s="343"/>
      <c r="AZP147" s="343"/>
      <c r="AZQ147" s="343"/>
      <c r="AZR147" s="343"/>
      <c r="AZS147" s="343"/>
      <c r="AZT147" s="343"/>
      <c r="AZU147" s="343"/>
      <c r="AZV147" s="343"/>
      <c r="AZW147" s="343"/>
      <c r="AZX147" s="343"/>
      <c r="AZY147" s="343"/>
      <c r="AZZ147" s="343"/>
      <c r="BAA147" s="343"/>
      <c r="BAB147" s="343"/>
      <c r="BAC147" s="343"/>
      <c r="BAD147" s="343"/>
      <c r="BAE147" s="343"/>
      <c r="BAF147" s="343"/>
      <c r="BAG147" s="343"/>
      <c r="BAH147" s="343"/>
      <c r="BAI147" s="343"/>
      <c r="BAJ147" s="343"/>
      <c r="BAK147" s="343"/>
      <c r="BAL147" s="343"/>
      <c r="BAM147" s="343"/>
      <c r="BAN147" s="343"/>
      <c r="BAO147" s="343"/>
      <c r="BAP147" s="343"/>
      <c r="BAQ147" s="343"/>
      <c r="BAR147" s="343"/>
      <c r="BAS147" s="343"/>
      <c r="BAT147" s="343"/>
      <c r="BAU147" s="343"/>
      <c r="BAV147" s="343"/>
      <c r="BAW147" s="343"/>
      <c r="BAX147" s="343"/>
      <c r="BAY147" s="343"/>
      <c r="BAZ147" s="343"/>
      <c r="BBA147" s="343"/>
      <c r="BBB147" s="343"/>
      <c r="BBC147" s="343"/>
      <c r="BBD147" s="343"/>
      <c r="BBE147" s="343"/>
      <c r="BBF147" s="343"/>
      <c r="BBG147" s="343"/>
      <c r="BBH147" s="343"/>
      <c r="BBI147" s="343"/>
      <c r="BBJ147" s="343"/>
      <c r="BBK147" s="343"/>
      <c r="BBL147" s="343"/>
      <c r="BBM147" s="343"/>
      <c r="BBN147" s="343"/>
      <c r="BBO147" s="343"/>
      <c r="BBP147" s="343"/>
      <c r="BBQ147" s="343"/>
      <c r="BBR147" s="343"/>
      <c r="BBS147" s="343"/>
      <c r="BBT147" s="343"/>
      <c r="BBU147" s="343"/>
      <c r="BBV147" s="343"/>
      <c r="BBW147" s="343"/>
      <c r="BBX147" s="343"/>
      <c r="BBY147" s="343"/>
      <c r="BBZ147" s="343"/>
      <c r="BCA147" s="343"/>
      <c r="BCB147" s="343"/>
      <c r="BCC147" s="343"/>
      <c r="BCD147" s="343"/>
      <c r="BCE147" s="343"/>
      <c r="BCF147" s="343"/>
      <c r="BCG147" s="343"/>
      <c r="BCH147" s="343"/>
      <c r="BCI147" s="343"/>
      <c r="BCJ147" s="343"/>
      <c r="BCK147" s="343"/>
      <c r="BCL147" s="343"/>
      <c r="BCM147" s="343"/>
      <c r="BCN147" s="343"/>
      <c r="BCO147" s="343"/>
      <c r="BCP147" s="343"/>
      <c r="BCQ147" s="343"/>
      <c r="BCR147" s="343"/>
      <c r="BCS147" s="343"/>
      <c r="BCT147" s="343"/>
      <c r="BCU147" s="343"/>
      <c r="BCV147" s="343"/>
      <c r="BCW147" s="343"/>
      <c r="BCX147" s="343"/>
      <c r="BCY147" s="343"/>
      <c r="BCZ147" s="343"/>
      <c r="BDA147" s="343"/>
      <c r="BDB147" s="343"/>
      <c r="BDC147" s="343"/>
      <c r="BDD147" s="343"/>
      <c r="BDE147" s="343"/>
      <c r="BDF147" s="343"/>
      <c r="BDG147" s="343"/>
      <c r="BDH147" s="343"/>
      <c r="BDI147" s="343"/>
      <c r="BDJ147" s="343"/>
      <c r="BDK147" s="343"/>
      <c r="BDL147" s="343"/>
      <c r="BDM147" s="343"/>
      <c r="BDN147" s="343"/>
      <c r="BDO147" s="343"/>
      <c r="BDP147" s="343"/>
      <c r="BDQ147" s="343"/>
      <c r="BDR147" s="343"/>
      <c r="BDS147" s="343"/>
      <c r="BDT147" s="343"/>
      <c r="BDU147" s="343"/>
      <c r="BDV147" s="343"/>
      <c r="BDW147" s="343"/>
      <c r="BDX147" s="343"/>
      <c r="BDY147" s="343"/>
      <c r="BDZ147" s="343"/>
      <c r="BEA147" s="343"/>
      <c r="BEB147" s="343"/>
      <c r="BEC147" s="343"/>
      <c r="BED147" s="343"/>
      <c r="BEE147" s="343"/>
      <c r="BEF147" s="343"/>
      <c r="BEG147" s="343"/>
      <c r="BEH147" s="343"/>
      <c r="BEI147" s="343"/>
      <c r="BEJ147" s="343"/>
      <c r="BEK147" s="343"/>
      <c r="BEL147" s="343"/>
      <c r="BEM147" s="343"/>
      <c r="BEN147" s="343"/>
      <c r="BEO147" s="343"/>
      <c r="BEP147" s="343"/>
      <c r="BEQ147" s="343"/>
      <c r="BER147" s="343"/>
      <c r="BES147" s="343"/>
      <c r="BET147" s="343"/>
      <c r="BEU147" s="343"/>
      <c r="BEV147" s="343"/>
      <c r="BEW147" s="343"/>
      <c r="BEX147" s="343"/>
      <c r="BEY147" s="343"/>
      <c r="BEZ147" s="343"/>
      <c r="BFA147" s="343"/>
      <c r="BFB147" s="343"/>
      <c r="BFC147" s="343"/>
      <c r="BFD147" s="343"/>
      <c r="BFE147" s="343"/>
      <c r="BFF147" s="343"/>
      <c r="BFG147" s="343"/>
      <c r="BFH147" s="343"/>
      <c r="BFI147" s="343"/>
      <c r="BFJ147" s="343"/>
      <c r="BFK147" s="343"/>
      <c r="BFL147" s="343"/>
      <c r="BFM147" s="343"/>
      <c r="BFN147" s="343"/>
      <c r="BFO147" s="343"/>
      <c r="BFP147" s="343"/>
      <c r="BFQ147" s="343"/>
      <c r="BFR147" s="343"/>
      <c r="BFS147" s="343"/>
      <c r="BFT147" s="343"/>
      <c r="BFU147" s="343"/>
      <c r="BFV147" s="343"/>
      <c r="BFW147" s="343"/>
      <c r="BFX147" s="343"/>
      <c r="BFY147" s="343"/>
      <c r="BFZ147" s="343"/>
      <c r="BGA147" s="343"/>
      <c r="BGB147" s="343"/>
      <c r="BGC147" s="343"/>
      <c r="BGD147" s="343"/>
      <c r="BGE147" s="343"/>
      <c r="BGF147" s="343"/>
      <c r="BGG147" s="343"/>
      <c r="BGH147" s="343"/>
      <c r="BGI147" s="343"/>
      <c r="BGJ147" s="343"/>
      <c r="BGK147" s="343"/>
      <c r="BGL147" s="343"/>
      <c r="BGM147" s="343"/>
      <c r="BGN147" s="343"/>
      <c r="BGO147" s="343"/>
      <c r="BGP147" s="343"/>
      <c r="BGQ147" s="343"/>
      <c r="BGR147" s="343"/>
      <c r="BGS147" s="343"/>
      <c r="BGT147" s="343"/>
      <c r="BGU147" s="343"/>
      <c r="BGV147" s="343"/>
      <c r="BGW147" s="343"/>
      <c r="BGX147" s="343"/>
      <c r="BGY147" s="343"/>
      <c r="BGZ147" s="343"/>
      <c r="BHA147" s="343"/>
      <c r="BHB147" s="343"/>
      <c r="BHC147" s="343"/>
      <c r="BHD147" s="343"/>
      <c r="BHE147" s="343"/>
      <c r="BHF147" s="343"/>
      <c r="BHG147" s="343"/>
      <c r="BHH147" s="343"/>
      <c r="BHI147" s="343"/>
      <c r="BHJ147" s="343"/>
      <c r="BHK147" s="343"/>
      <c r="BHL147" s="343"/>
      <c r="BHM147" s="343"/>
      <c r="BHN147" s="343"/>
      <c r="BHO147" s="343"/>
      <c r="BHP147" s="343"/>
      <c r="BHQ147" s="343"/>
      <c r="BHR147" s="343"/>
      <c r="BHS147" s="343"/>
      <c r="BHT147" s="343"/>
      <c r="BHU147" s="343"/>
      <c r="BHV147" s="343"/>
      <c r="BHW147" s="343"/>
      <c r="BHX147" s="343"/>
      <c r="BHY147" s="343"/>
      <c r="BHZ147" s="343"/>
      <c r="BIA147" s="343"/>
      <c r="BIB147" s="343"/>
      <c r="BIC147" s="343"/>
      <c r="BID147" s="343"/>
      <c r="BIE147" s="343"/>
      <c r="BIF147" s="343"/>
      <c r="BIG147" s="343"/>
      <c r="BIH147" s="343"/>
      <c r="BII147" s="343"/>
      <c r="BIJ147" s="343"/>
      <c r="BIK147" s="343"/>
      <c r="BIL147" s="343"/>
      <c r="BIM147" s="343"/>
      <c r="BIN147" s="343"/>
      <c r="BIO147" s="343"/>
      <c r="BIP147" s="343"/>
      <c r="BIQ147" s="343"/>
      <c r="BIR147" s="343"/>
      <c r="BIS147" s="343"/>
      <c r="BIT147" s="343"/>
      <c r="BIU147" s="343"/>
      <c r="BIV147" s="343"/>
      <c r="BIW147" s="343"/>
      <c r="BIX147" s="343"/>
      <c r="BIY147" s="343"/>
      <c r="BIZ147" s="343"/>
      <c r="BJA147" s="343"/>
      <c r="BJB147" s="343"/>
      <c r="BJC147" s="343"/>
      <c r="BJD147" s="343"/>
      <c r="BJE147" s="343"/>
      <c r="BJF147" s="343"/>
      <c r="BJG147" s="343"/>
      <c r="BJH147" s="343"/>
      <c r="BJI147" s="343"/>
      <c r="BJJ147" s="343"/>
      <c r="BJK147" s="343"/>
      <c r="BJL147" s="343"/>
      <c r="BJM147" s="343"/>
      <c r="BJN147" s="343"/>
      <c r="BJO147" s="343"/>
      <c r="BJP147" s="343"/>
      <c r="BJQ147" s="343"/>
      <c r="BJR147" s="343"/>
      <c r="BJS147" s="343"/>
      <c r="BJT147" s="343"/>
      <c r="BJU147" s="343"/>
      <c r="BJV147" s="343"/>
      <c r="BJW147" s="343"/>
      <c r="BJX147" s="343"/>
      <c r="BJY147" s="343"/>
      <c r="BJZ147" s="343"/>
      <c r="BKA147" s="343"/>
      <c r="BKB147" s="343"/>
      <c r="BKC147" s="343"/>
      <c r="BKD147" s="343"/>
      <c r="BKE147" s="343"/>
      <c r="BKF147" s="343"/>
      <c r="BKG147" s="343"/>
      <c r="BKH147" s="343"/>
      <c r="BKI147" s="343"/>
      <c r="BKJ147" s="343"/>
      <c r="BKK147" s="343"/>
      <c r="BKL147" s="343"/>
      <c r="BKM147" s="343"/>
      <c r="BKN147" s="343"/>
      <c r="BKO147" s="343"/>
      <c r="BKP147" s="343"/>
      <c r="BKQ147" s="343"/>
      <c r="BKR147" s="343"/>
      <c r="BKS147" s="343"/>
      <c r="BKT147" s="343"/>
      <c r="BKU147" s="343"/>
      <c r="BKV147" s="343"/>
      <c r="BKW147" s="343"/>
      <c r="BKX147" s="343"/>
      <c r="BKY147" s="343"/>
      <c r="BKZ147" s="343"/>
      <c r="BLA147" s="343"/>
      <c r="BLB147" s="343"/>
      <c r="BLC147" s="343"/>
      <c r="BLD147" s="343"/>
      <c r="BLE147" s="343"/>
      <c r="BLF147" s="343"/>
      <c r="BLG147" s="343"/>
      <c r="BLH147" s="343"/>
      <c r="BLI147" s="343"/>
      <c r="BLJ147" s="343"/>
      <c r="BLK147" s="343"/>
      <c r="BLL147" s="343"/>
      <c r="BLM147" s="343"/>
      <c r="BLN147" s="343"/>
      <c r="BLO147" s="343"/>
      <c r="BLP147" s="343"/>
      <c r="BLQ147" s="343"/>
      <c r="BLR147" s="343"/>
      <c r="BLS147" s="343"/>
      <c r="BLT147" s="343"/>
      <c r="BLU147" s="343"/>
      <c r="BLV147" s="343"/>
      <c r="BLW147" s="343"/>
      <c r="BLX147" s="343"/>
      <c r="BLY147" s="343"/>
      <c r="BLZ147" s="343"/>
      <c r="BMA147" s="343"/>
      <c r="BMB147" s="343"/>
      <c r="BMC147" s="343"/>
      <c r="BMD147" s="343"/>
      <c r="BME147" s="343"/>
      <c r="BMF147" s="343"/>
      <c r="BMG147" s="343"/>
      <c r="BMH147" s="343"/>
      <c r="BMI147" s="343"/>
      <c r="BMJ147" s="343"/>
      <c r="BMK147" s="343"/>
      <c r="BML147" s="343"/>
      <c r="BMM147" s="343"/>
      <c r="BMN147" s="343"/>
      <c r="BMO147" s="343"/>
      <c r="BMP147" s="343"/>
      <c r="BMQ147" s="343"/>
      <c r="BMR147" s="343"/>
      <c r="BMS147" s="343"/>
      <c r="BMT147" s="343"/>
      <c r="BMU147" s="343"/>
      <c r="BMV147" s="343"/>
      <c r="BMW147" s="343"/>
      <c r="BMX147" s="343"/>
      <c r="BMY147" s="343"/>
      <c r="BMZ147" s="343"/>
      <c r="BNA147" s="343"/>
      <c r="BNB147" s="343"/>
      <c r="BNC147" s="343"/>
      <c r="BND147" s="343"/>
      <c r="BNE147" s="343"/>
      <c r="BNF147" s="343"/>
      <c r="BNG147" s="343"/>
      <c r="BNH147" s="343"/>
      <c r="BNI147" s="343"/>
      <c r="BNJ147" s="343"/>
      <c r="BNK147" s="343"/>
      <c r="BNL147" s="343"/>
      <c r="BNM147" s="343"/>
      <c r="BNN147" s="343"/>
      <c r="BNO147" s="343"/>
      <c r="BNP147" s="343"/>
      <c r="BNQ147" s="343"/>
      <c r="BNR147" s="343"/>
      <c r="BNS147" s="343"/>
      <c r="BNT147" s="343"/>
      <c r="BNU147" s="343"/>
      <c r="BNV147" s="343"/>
      <c r="BNW147" s="343"/>
      <c r="BNX147" s="343"/>
      <c r="BNY147" s="343"/>
      <c r="BNZ147" s="343"/>
      <c r="BOA147" s="343"/>
      <c r="BOB147" s="343"/>
      <c r="BOC147" s="343"/>
      <c r="BOD147" s="343"/>
      <c r="BOE147" s="343"/>
      <c r="BOF147" s="343"/>
      <c r="BOG147" s="343"/>
      <c r="BOH147" s="343"/>
      <c r="BOI147" s="343"/>
      <c r="BOJ147" s="343"/>
      <c r="BOK147" s="343"/>
      <c r="BOL147" s="343"/>
      <c r="BOM147" s="343"/>
      <c r="BON147" s="343"/>
      <c r="BOO147" s="343"/>
      <c r="BOP147" s="343"/>
      <c r="BOQ147" s="343"/>
      <c r="BOR147" s="343"/>
      <c r="BOS147" s="343"/>
      <c r="BOT147" s="343"/>
      <c r="BOU147" s="343"/>
      <c r="BOV147" s="343"/>
      <c r="BOW147" s="343"/>
      <c r="BOX147" s="343"/>
      <c r="BOY147" s="343"/>
      <c r="BOZ147" s="343"/>
      <c r="BPA147" s="343"/>
      <c r="BPB147" s="343"/>
      <c r="BPC147" s="343"/>
      <c r="BPD147" s="343"/>
      <c r="BPE147" s="343"/>
      <c r="BPF147" s="343"/>
      <c r="BPG147" s="343"/>
      <c r="BPH147" s="343"/>
      <c r="BPI147" s="343"/>
      <c r="BPJ147" s="343"/>
      <c r="BPK147" s="343"/>
      <c r="BPL147" s="343"/>
      <c r="BPM147" s="343"/>
      <c r="BPN147" s="343"/>
      <c r="BPO147" s="343"/>
      <c r="BPP147" s="343"/>
      <c r="BPQ147" s="343"/>
      <c r="BPR147" s="343"/>
      <c r="BPS147" s="343"/>
      <c r="BPT147" s="343"/>
      <c r="BPU147" s="343"/>
      <c r="BPV147" s="343"/>
      <c r="BPW147" s="343"/>
      <c r="BPX147" s="343"/>
      <c r="BPY147" s="343"/>
      <c r="BPZ147" s="343"/>
      <c r="BQA147" s="343"/>
      <c r="BQB147" s="343"/>
      <c r="BQC147" s="343"/>
      <c r="BQD147" s="343"/>
      <c r="BQE147" s="343"/>
      <c r="BQF147" s="343"/>
      <c r="BQG147" s="343"/>
      <c r="BQH147" s="343"/>
      <c r="BQI147" s="343"/>
      <c r="BQJ147" s="343"/>
      <c r="BQK147" s="343"/>
      <c r="BQL147" s="343"/>
      <c r="BQM147" s="343"/>
      <c r="BQN147" s="343"/>
      <c r="BQO147" s="343"/>
      <c r="BQP147" s="343"/>
      <c r="BQQ147" s="343"/>
      <c r="BQR147" s="343"/>
      <c r="BQS147" s="343"/>
      <c r="BQT147" s="343"/>
      <c r="BQU147" s="343"/>
      <c r="BQV147" s="343"/>
      <c r="BQW147" s="343"/>
      <c r="BQX147" s="343"/>
      <c r="BQY147" s="343"/>
      <c r="BQZ147" s="343"/>
      <c r="BRA147" s="343"/>
      <c r="BRB147" s="343"/>
      <c r="BRC147" s="343"/>
      <c r="BRD147" s="343"/>
      <c r="BRE147" s="343"/>
      <c r="BRF147" s="343"/>
      <c r="BRG147" s="343"/>
      <c r="BRH147" s="343"/>
      <c r="BRI147" s="343"/>
      <c r="BRJ147" s="343"/>
      <c r="BRK147" s="343"/>
      <c r="BRL147" s="343"/>
      <c r="BRM147" s="343"/>
      <c r="BRN147" s="343"/>
      <c r="BRO147" s="343"/>
      <c r="BRP147" s="343"/>
      <c r="BRQ147" s="343"/>
      <c r="BRR147" s="343"/>
      <c r="BRS147" s="343"/>
      <c r="BRT147" s="343"/>
      <c r="BRU147" s="343"/>
      <c r="BRV147" s="343"/>
      <c r="BRW147" s="343"/>
      <c r="BRX147" s="343"/>
      <c r="BRY147" s="343"/>
      <c r="BRZ147" s="343"/>
      <c r="BSA147" s="343"/>
      <c r="BSB147" s="343"/>
      <c r="BSC147" s="343"/>
      <c r="BSD147" s="343"/>
      <c r="BSE147" s="343"/>
      <c r="BSF147" s="343"/>
      <c r="BSG147" s="343"/>
      <c r="BSH147" s="343"/>
      <c r="BSI147" s="343"/>
      <c r="BSJ147" s="343"/>
      <c r="BSK147" s="343"/>
      <c r="BSL147" s="343"/>
      <c r="BSM147" s="343"/>
      <c r="BSN147" s="343"/>
      <c r="BSO147" s="343"/>
      <c r="BSP147" s="343"/>
      <c r="BSQ147" s="343"/>
      <c r="BSR147" s="343"/>
      <c r="BSS147" s="343"/>
      <c r="BST147" s="343"/>
      <c r="BSU147" s="343"/>
      <c r="BSV147" s="343"/>
      <c r="BSW147" s="343"/>
      <c r="BSX147" s="343"/>
      <c r="BSY147" s="343"/>
      <c r="BSZ147" s="343"/>
      <c r="BTA147" s="343"/>
      <c r="BTB147" s="343"/>
      <c r="BTC147" s="343"/>
      <c r="BTD147" s="343"/>
      <c r="BTE147" s="343"/>
      <c r="BTF147" s="343"/>
      <c r="BTG147" s="343"/>
      <c r="BTH147" s="343"/>
      <c r="BTI147" s="343"/>
      <c r="BTJ147" s="343"/>
      <c r="BTK147" s="343"/>
      <c r="BTL147" s="343"/>
      <c r="BTM147" s="343"/>
      <c r="BTN147" s="343"/>
      <c r="BTO147" s="343"/>
      <c r="BTP147" s="343"/>
      <c r="BTQ147" s="343"/>
      <c r="BTR147" s="343"/>
      <c r="BTS147" s="343"/>
      <c r="BTT147" s="343"/>
      <c r="BTU147" s="343"/>
      <c r="BTV147" s="343"/>
      <c r="BTW147" s="343"/>
      <c r="BTX147" s="343"/>
      <c r="BTY147" s="343"/>
      <c r="BTZ147" s="343"/>
      <c r="BUA147" s="343"/>
      <c r="BUB147" s="343"/>
      <c r="BUC147" s="343"/>
      <c r="BUD147" s="343"/>
      <c r="BUE147" s="343"/>
      <c r="BUF147" s="343"/>
      <c r="BUG147" s="343"/>
      <c r="BUH147" s="343"/>
      <c r="BUI147" s="343"/>
      <c r="BUJ147" s="343"/>
      <c r="BUK147" s="343"/>
      <c r="BUL147" s="343"/>
      <c r="BUM147" s="343"/>
      <c r="BUN147" s="343"/>
      <c r="BUO147" s="343"/>
      <c r="BUP147" s="343"/>
      <c r="BUQ147" s="343"/>
      <c r="BUR147" s="343"/>
      <c r="BUS147" s="343"/>
      <c r="BUT147" s="343"/>
      <c r="BUU147" s="343"/>
      <c r="BUV147" s="343"/>
      <c r="BUW147" s="343"/>
      <c r="BUX147" s="343"/>
      <c r="BUY147" s="343"/>
      <c r="BUZ147" s="343"/>
      <c r="BVA147" s="343"/>
      <c r="BVB147" s="343"/>
      <c r="BVC147" s="343"/>
      <c r="BVD147" s="343"/>
      <c r="BVE147" s="343"/>
      <c r="BVF147" s="343"/>
      <c r="BVG147" s="343"/>
      <c r="BVH147" s="343"/>
      <c r="BVI147" s="343"/>
      <c r="BVJ147" s="343"/>
      <c r="BVK147" s="343"/>
      <c r="BVL147" s="343"/>
      <c r="BVM147" s="343"/>
      <c r="BVN147" s="343"/>
      <c r="BVO147" s="343"/>
      <c r="BVP147" s="343"/>
      <c r="BVQ147" s="343"/>
      <c r="BVR147" s="343"/>
      <c r="BVS147" s="343"/>
      <c r="BVT147" s="343"/>
      <c r="BVU147" s="343"/>
      <c r="BVV147" s="343"/>
      <c r="BVW147" s="343"/>
      <c r="BVX147" s="343"/>
      <c r="BVY147" s="343"/>
      <c r="BVZ147" s="343"/>
      <c r="BWA147" s="343"/>
      <c r="BWB147" s="343"/>
      <c r="BWC147" s="343"/>
      <c r="BWD147" s="343"/>
      <c r="BWE147" s="343"/>
      <c r="BWF147" s="343"/>
      <c r="BWG147" s="343"/>
      <c r="BWH147" s="343"/>
      <c r="BWI147" s="343"/>
      <c r="BWJ147" s="343"/>
      <c r="BWK147" s="343"/>
      <c r="BWL147" s="343"/>
      <c r="BWM147" s="343"/>
      <c r="BWN147" s="343"/>
      <c r="BWO147" s="343"/>
      <c r="BWP147" s="343"/>
      <c r="BWQ147" s="343"/>
      <c r="BWR147" s="343"/>
      <c r="BWS147" s="343"/>
      <c r="BWT147" s="343"/>
      <c r="BWU147" s="343"/>
      <c r="BWV147" s="343"/>
      <c r="BWW147" s="343"/>
      <c r="BWX147" s="343"/>
      <c r="BWY147" s="343"/>
      <c r="BWZ147" s="343"/>
      <c r="BXA147" s="343"/>
      <c r="BXB147" s="343"/>
      <c r="BXC147" s="343"/>
      <c r="BXD147" s="343"/>
      <c r="BXE147" s="343"/>
      <c r="BXF147" s="343"/>
      <c r="BXG147" s="343"/>
      <c r="BXH147" s="343"/>
      <c r="BXI147" s="343"/>
      <c r="BXJ147" s="343"/>
      <c r="BXK147" s="343"/>
      <c r="BXL147" s="343"/>
      <c r="BXM147" s="343"/>
      <c r="BXN147" s="343"/>
      <c r="BXO147" s="343"/>
      <c r="BXP147" s="343"/>
      <c r="BXQ147" s="343"/>
      <c r="BXR147" s="343"/>
      <c r="BXS147" s="343"/>
      <c r="BXT147" s="343"/>
      <c r="BXU147" s="343"/>
      <c r="BXV147" s="343"/>
      <c r="BXW147" s="343"/>
      <c r="BXX147" s="343"/>
      <c r="BXY147" s="343"/>
      <c r="BXZ147" s="343"/>
      <c r="BYA147" s="343"/>
      <c r="BYB147" s="343"/>
      <c r="BYC147" s="343"/>
      <c r="BYD147" s="343"/>
      <c r="BYE147" s="343"/>
      <c r="BYF147" s="343"/>
      <c r="BYG147" s="343"/>
      <c r="BYH147" s="343"/>
      <c r="BYI147" s="343"/>
      <c r="BYJ147" s="343"/>
      <c r="BYK147" s="343"/>
      <c r="BYL147" s="343"/>
      <c r="BYM147" s="343"/>
      <c r="BYN147" s="343"/>
      <c r="BYO147" s="343"/>
      <c r="BYP147" s="343"/>
      <c r="BYQ147" s="343"/>
      <c r="BYR147" s="343"/>
      <c r="BYS147" s="343"/>
      <c r="BYT147" s="343"/>
      <c r="BYU147" s="343"/>
      <c r="BYV147" s="343"/>
      <c r="BYW147" s="343"/>
      <c r="BYX147" s="343"/>
      <c r="BYY147" s="343"/>
      <c r="BYZ147" s="343"/>
      <c r="BZA147" s="343"/>
      <c r="BZB147" s="343"/>
      <c r="BZC147" s="343"/>
      <c r="BZD147" s="343"/>
      <c r="BZE147" s="343"/>
      <c r="BZF147" s="343"/>
      <c r="BZG147" s="343"/>
      <c r="BZH147" s="343"/>
      <c r="BZI147" s="343"/>
      <c r="BZJ147" s="343"/>
      <c r="BZK147" s="343"/>
      <c r="BZL147" s="343"/>
      <c r="BZM147" s="343"/>
      <c r="BZN147" s="343"/>
      <c r="BZO147" s="343"/>
      <c r="BZP147" s="343"/>
      <c r="BZQ147" s="343"/>
      <c r="BZR147" s="343"/>
      <c r="BZS147" s="343"/>
      <c r="BZT147" s="343"/>
      <c r="BZU147" s="343"/>
      <c r="BZV147" s="343"/>
      <c r="BZW147" s="343"/>
      <c r="BZX147" s="343"/>
      <c r="BZY147" s="343"/>
      <c r="BZZ147" s="343"/>
      <c r="CAA147" s="343"/>
      <c r="CAB147" s="343"/>
      <c r="CAC147" s="343"/>
      <c r="CAD147" s="343"/>
      <c r="CAE147" s="343"/>
      <c r="CAF147" s="343"/>
      <c r="CAG147" s="343"/>
      <c r="CAH147" s="343"/>
      <c r="CAI147" s="343"/>
      <c r="CAJ147" s="343"/>
      <c r="CAK147" s="343"/>
      <c r="CAL147" s="343"/>
      <c r="CAM147" s="343"/>
      <c r="CAN147" s="343"/>
      <c r="CAO147" s="343"/>
      <c r="CAP147" s="343"/>
      <c r="CAQ147" s="343"/>
      <c r="CAR147" s="343"/>
      <c r="CAS147" s="343"/>
      <c r="CAT147" s="343"/>
      <c r="CAU147" s="343"/>
      <c r="CAV147" s="343"/>
      <c r="CAW147" s="343"/>
      <c r="CAX147" s="343"/>
      <c r="CAY147" s="343"/>
      <c r="CAZ147" s="343"/>
      <c r="CBA147" s="343"/>
      <c r="CBB147" s="343"/>
      <c r="CBC147" s="343"/>
      <c r="CBD147" s="343"/>
      <c r="CBE147" s="343"/>
      <c r="CBF147" s="343"/>
      <c r="CBG147" s="343"/>
      <c r="CBH147" s="343"/>
      <c r="CBI147" s="343"/>
      <c r="CBJ147" s="343"/>
      <c r="CBK147" s="343"/>
      <c r="CBL147" s="343"/>
      <c r="CBM147" s="343"/>
      <c r="CBN147" s="343"/>
      <c r="CBO147" s="343"/>
      <c r="CBP147" s="343"/>
      <c r="CBQ147" s="343"/>
      <c r="CBR147" s="343"/>
      <c r="CBS147" s="343"/>
      <c r="CBT147" s="343"/>
      <c r="CBU147" s="343"/>
      <c r="CBV147" s="343"/>
      <c r="CBW147" s="343"/>
      <c r="CBX147" s="343"/>
      <c r="CBY147" s="343"/>
      <c r="CBZ147" s="343"/>
      <c r="CCA147" s="343"/>
      <c r="CCB147" s="343"/>
      <c r="CCC147" s="343"/>
      <c r="CCD147" s="343"/>
      <c r="CCE147" s="343"/>
      <c r="CCF147" s="343"/>
      <c r="CCG147" s="343"/>
      <c r="CCH147" s="343"/>
      <c r="CCI147" s="343"/>
      <c r="CCJ147" s="343"/>
      <c r="CCK147" s="343"/>
      <c r="CCL147" s="343"/>
      <c r="CCM147" s="343"/>
      <c r="CCN147" s="343"/>
      <c r="CCO147" s="343"/>
      <c r="CCP147" s="343"/>
      <c r="CCQ147" s="343"/>
      <c r="CCR147" s="343"/>
      <c r="CCS147" s="343"/>
      <c r="CCT147" s="343"/>
      <c r="CCU147" s="343"/>
      <c r="CCV147" s="343"/>
      <c r="CCW147" s="343"/>
      <c r="CCX147" s="343"/>
      <c r="CCY147" s="343"/>
      <c r="CCZ147" s="343"/>
      <c r="CDA147" s="343"/>
      <c r="CDB147" s="343"/>
      <c r="CDC147" s="343"/>
      <c r="CDD147" s="343"/>
      <c r="CDE147" s="343"/>
      <c r="CDF147" s="343"/>
      <c r="CDG147" s="343"/>
      <c r="CDH147" s="343"/>
      <c r="CDI147" s="343"/>
      <c r="CDJ147" s="343"/>
      <c r="CDK147" s="343"/>
      <c r="CDL147" s="343"/>
      <c r="CDM147" s="343"/>
      <c r="CDN147" s="343"/>
      <c r="CDO147" s="343"/>
      <c r="CDP147" s="343"/>
      <c r="CDQ147" s="343"/>
      <c r="CDR147" s="343"/>
      <c r="CDS147" s="343"/>
      <c r="CDT147" s="343"/>
      <c r="CDU147" s="343"/>
      <c r="CDV147" s="343"/>
      <c r="CDW147" s="343"/>
      <c r="CDX147" s="343"/>
      <c r="CDY147" s="343"/>
      <c r="CDZ147" s="343"/>
      <c r="CEA147" s="343"/>
      <c r="CEB147" s="343"/>
      <c r="CEC147" s="343"/>
      <c r="CED147" s="343"/>
      <c r="CEE147" s="343"/>
      <c r="CEF147" s="343"/>
      <c r="CEG147" s="343"/>
      <c r="CEH147" s="343"/>
      <c r="CEI147" s="343"/>
      <c r="CEJ147" s="343"/>
      <c r="CEK147" s="343"/>
      <c r="CEL147" s="343"/>
      <c r="CEM147" s="343"/>
      <c r="CEN147" s="343"/>
      <c r="CEO147" s="343"/>
      <c r="CEP147" s="343"/>
      <c r="CEQ147" s="343"/>
      <c r="CER147" s="343"/>
      <c r="CES147" s="343"/>
      <c r="CET147" s="343"/>
      <c r="CEU147" s="343"/>
      <c r="CEV147" s="343"/>
      <c r="CEW147" s="343"/>
      <c r="CEX147" s="343"/>
      <c r="CEY147" s="343"/>
      <c r="CEZ147" s="343"/>
      <c r="CFA147" s="343"/>
      <c r="CFB147" s="343"/>
      <c r="CFC147" s="343"/>
      <c r="CFD147" s="343"/>
      <c r="CFE147" s="343"/>
      <c r="CFF147" s="343"/>
      <c r="CFG147" s="343"/>
      <c r="CFH147" s="343"/>
      <c r="CFI147" s="343"/>
      <c r="CFJ147" s="343"/>
      <c r="CFK147" s="343"/>
      <c r="CFL147" s="343"/>
      <c r="CFM147" s="343"/>
      <c r="CFN147" s="343"/>
      <c r="CFO147" s="343"/>
      <c r="CFP147" s="343"/>
      <c r="CFQ147" s="343"/>
      <c r="CFR147" s="343"/>
      <c r="CFS147" s="343"/>
      <c r="CFT147" s="343"/>
      <c r="CFU147" s="343"/>
      <c r="CFV147" s="343"/>
      <c r="CFW147" s="343"/>
      <c r="CFX147" s="343"/>
      <c r="CFY147" s="343"/>
      <c r="CFZ147" s="343"/>
      <c r="CGA147" s="343"/>
      <c r="CGB147" s="343"/>
      <c r="CGC147" s="343"/>
      <c r="CGD147" s="343"/>
      <c r="CGE147" s="343"/>
      <c r="CGF147" s="343"/>
      <c r="CGG147" s="343"/>
      <c r="CGH147" s="343"/>
      <c r="CGI147" s="343"/>
      <c r="CGJ147" s="343"/>
      <c r="CGK147" s="343"/>
      <c r="CGL147" s="343"/>
      <c r="CGM147" s="343"/>
      <c r="CGN147" s="343"/>
      <c r="CGO147" s="343"/>
      <c r="CGP147" s="343"/>
      <c r="CGQ147" s="343"/>
      <c r="CGR147" s="343"/>
      <c r="CGS147" s="343"/>
      <c r="CGT147" s="343"/>
      <c r="CGU147" s="343"/>
      <c r="CGV147" s="343"/>
      <c r="CGW147" s="343"/>
      <c r="CGX147" s="343"/>
      <c r="CGY147" s="343"/>
      <c r="CGZ147" s="343"/>
      <c r="CHA147" s="343"/>
      <c r="CHB147" s="343"/>
      <c r="CHC147" s="343"/>
      <c r="CHD147" s="343"/>
      <c r="CHE147" s="343"/>
      <c r="CHF147" s="343"/>
      <c r="CHG147" s="343"/>
      <c r="CHH147" s="343"/>
      <c r="CHI147" s="343"/>
      <c r="CHJ147" s="343"/>
      <c r="CHK147" s="343"/>
      <c r="CHL147" s="343"/>
      <c r="CHM147" s="343"/>
      <c r="CHN147" s="343"/>
      <c r="CHO147" s="343"/>
      <c r="CHP147" s="343"/>
      <c r="CHQ147" s="343"/>
      <c r="CHR147" s="343"/>
      <c r="CHS147" s="343"/>
      <c r="CHT147" s="343"/>
      <c r="CHU147" s="343"/>
      <c r="CHV147" s="343"/>
      <c r="CHW147" s="343"/>
      <c r="CHX147" s="343"/>
      <c r="CHY147" s="343"/>
      <c r="CHZ147" s="343"/>
      <c r="CIA147" s="343"/>
      <c r="CIB147" s="343"/>
      <c r="CIC147" s="343"/>
      <c r="CID147" s="343"/>
      <c r="CIE147" s="343"/>
      <c r="CIF147" s="343"/>
      <c r="CIG147" s="343"/>
      <c r="CIH147" s="343"/>
      <c r="CII147" s="343"/>
      <c r="CIJ147" s="343"/>
      <c r="CIK147" s="343"/>
      <c r="CIL147" s="343"/>
      <c r="CIM147" s="343"/>
      <c r="CIN147" s="343"/>
      <c r="CIO147" s="343"/>
      <c r="CIP147" s="343"/>
      <c r="CIQ147" s="343"/>
      <c r="CIR147" s="343"/>
      <c r="CIS147" s="343"/>
      <c r="CIT147" s="343"/>
      <c r="CIU147" s="343"/>
      <c r="CIV147" s="343"/>
      <c r="CIW147" s="343"/>
      <c r="CIX147" s="343"/>
      <c r="CIY147" s="343"/>
      <c r="CIZ147" s="343"/>
      <c r="CJA147" s="343"/>
      <c r="CJB147" s="343"/>
      <c r="CJC147" s="343"/>
      <c r="CJD147" s="343"/>
      <c r="CJE147" s="343"/>
      <c r="CJF147" s="343"/>
      <c r="CJG147" s="343"/>
      <c r="CJH147" s="343"/>
      <c r="CJI147" s="343"/>
      <c r="CJJ147" s="343"/>
      <c r="CJK147" s="343"/>
      <c r="CJL147" s="343"/>
      <c r="CJM147" s="343"/>
      <c r="CJN147" s="343"/>
      <c r="CJO147" s="343"/>
      <c r="CJP147" s="343"/>
      <c r="CJQ147" s="343"/>
      <c r="CJR147" s="343"/>
      <c r="CJS147" s="343"/>
      <c r="CJT147" s="343"/>
      <c r="CJU147" s="343"/>
      <c r="CJV147" s="343"/>
      <c r="CJW147" s="343"/>
      <c r="CJX147" s="343"/>
      <c r="CJY147" s="343"/>
      <c r="CJZ147" s="343"/>
      <c r="CKA147" s="343"/>
      <c r="CKB147" s="343"/>
      <c r="CKC147" s="343"/>
      <c r="CKD147" s="343"/>
      <c r="CKE147" s="343"/>
      <c r="CKF147" s="343"/>
      <c r="CKG147" s="343"/>
      <c r="CKH147" s="343"/>
      <c r="CKI147" s="343"/>
      <c r="CKJ147" s="343"/>
      <c r="CKK147" s="343"/>
      <c r="CKL147" s="343"/>
      <c r="CKM147" s="343"/>
      <c r="CKN147" s="343"/>
      <c r="CKO147" s="343"/>
      <c r="CKP147" s="343"/>
      <c r="CKQ147" s="343"/>
      <c r="CKR147" s="343"/>
      <c r="CKS147" s="343"/>
      <c r="CKT147" s="343"/>
      <c r="CKU147" s="343"/>
      <c r="CKV147" s="343"/>
      <c r="CKW147" s="343"/>
      <c r="CKX147" s="343"/>
      <c r="CKY147" s="343"/>
      <c r="CKZ147" s="343"/>
      <c r="CLA147" s="343"/>
      <c r="CLB147" s="343"/>
      <c r="CLC147" s="343"/>
      <c r="CLD147" s="343"/>
      <c r="CLE147" s="343"/>
      <c r="CLF147" s="343"/>
      <c r="CLG147" s="343"/>
      <c r="CLH147" s="343"/>
      <c r="CLI147" s="343"/>
      <c r="CLJ147" s="343"/>
      <c r="CLK147" s="343"/>
      <c r="CLL147" s="343"/>
      <c r="CLM147" s="343"/>
      <c r="CLN147" s="343"/>
      <c r="CLO147" s="343"/>
      <c r="CLP147" s="343"/>
      <c r="CLQ147" s="343"/>
      <c r="CLR147" s="343"/>
      <c r="CLS147" s="343"/>
      <c r="CLT147" s="343"/>
      <c r="CLU147" s="343"/>
      <c r="CLV147" s="343"/>
      <c r="CLW147" s="343"/>
      <c r="CLX147" s="343"/>
      <c r="CLY147" s="343"/>
      <c r="CLZ147" s="343"/>
      <c r="CMA147" s="343"/>
      <c r="CMB147" s="343"/>
      <c r="CMC147" s="343"/>
      <c r="CMD147" s="343"/>
      <c r="CME147" s="343"/>
      <c r="CMF147" s="343"/>
      <c r="CMG147" s="343"/>
      <c r="CMH147" s="343"/>
      <c r="CMI147" s="343"/>
      <c r="CMJ147" s="343"/>
      <c r="CMK147" s="343"/>
      <c r="CML147" s="343"/>
      <c r="CMM147" s="343"/>
      <c r="CMN147" s="343"/>
      <c r="CMO147" s="343"/>
      <c r="CMP147" s="343"/>
      <c r="CMQ147" s="343"/>
      <c r="CMR147" s="343"/>
      <c r="CMS147" s="343"/>
      <c r="CMT147" s="343"/>
      <c r="CMU147" s="343"/>
      <c r="CMV147" s="343"/>
      <c r="CMW147" s="343"/>
      <c r="CMX147" s="343"/>
      <c r="CMY147" s="343"/>
      <c r="CMZ147" s="343"/>
      <c r="CNA147" s="343"/>
      <c r="CNB147" s="343"/>
      <c r="CNC147" s="343"/>
      <c r="CND147" s="343"/>
      <c r="CNE147" s="343"/>
      <c r="CNF147" s="343"/>
      <c r="CNG147" s="343"/>
      <c r="CNH147" s="343"/>
      <c r="CNI147" s="343"/>
      <c r="CNJ147" s="343"/>
      <c r="CNK147" s="343"/>
      <c r="CNL147" s="343"/>
      <c r="CNM147" s="343"/>
      <c r="CNN147" s="343"/>
      <c r="CNO147" s="343"/>
      <c r="CNP147" s="343"/>
      <c r="CNQ147" s="343"/>
      <c r="CNR147" s="343"/>
      <c r="CNS147" s="343"/>
      <c r="CNT147" s="343"/>
      <c r="CNU147" s="343"/>
      <c r="CNV147" s="343"/>
      <c r="CNW147" s="343"/>
      <c r="CNX147" s="343"/>
      <c r="CNY147" s="343"/>
      <c r="CNZ147" s="343"/>
      <c r="COA147" s="343"/>
      <c r="COB147" s="343"/>
      <c r="COC147" s="343"/>
      <c r="COD147" s="343"/>
      <c r="COE147" s="343"/>
      <c r="COF147" s="343"/>
      <c r="COG147" s="343"/>
      <c r="COH147" s="343"/>
      <c r="COI147" s="343"/>
      <c r="COJ147" s="343"/>
      <c r="COK147" s="343"/>
      <c r="COL147" s="343"/>
      <c r="COM147" s="343"/>
      <c r="CON147" s="343"/>
      <c r="COO147" s="343"/>
      <c r="COP147" s="343"/>
      <c r="COQ147" s="343"/>
      <c r="COR147" s="343"/>
      <c r="COS147" s="343"/>
      <c r="COT147" s="343"/>
      <c r="COU147" s="343"/>
      <c r="COV147" s="343"/>
      <c r="COW147" s="343"/>
      <c r="COX147" s="343"/>
      <c r="COY147" s="343"/>
      <c r="COZ147" s="343"/>
      <c r="CPA147" s="343"/>
      <c r="CPB147" s="343"/>
      <c r="CPC147" s="343"/>
      <c r="CPD147" s="343"/>
      <c r="CPE147" s="343"/>
      <c r="CPF147" s="343"/>
      <c r="CPG147" s="343"/>
      <c r="CPH147" s="343"/>
      <c r="CPI147" s="343"/>
      <c r="CPJ147" s="343"/>
      <c r="CPK147" s="343"/>
      <c r="CPL147" s="343"/>
      <c r="CPM147" s="343"/>
      <c r="CPN147" s="343"/>
      <c r="CPO147" s="343"/>
      <c r="CPP147" s="343"/>
      <c r="CPQ147" s="343"/>
      <c r="CPR147" s="343"/>
      <c r="CPS147" s="343"/>
      <c r="CPT147" s="343"/>
      <c r="CPU147" s="343"/>
      <c r="CPV147" s="343"/>
      <c r="CPW147" s="343"/>
      <c r="CPX147" s="343"/>
      <c r="CPY147" s="343"/>
      <c r="CPZ147" s="343"/>
      <c r="CQA147" s="343"/>
      <c r="CQB147" s="343"/>
      <c r="CQC147" s="343"/>
      <c r="CQD147" s="343"/>
      <c r="CQE147" s="343"/>
      <c r="CQF147" s="343"/>
      <c r="CQG147" s="343"/>
      <c r="CQH147" s="343"/>
      <c r="CQI147" s="343"/>
      <c r="CQJ147" s="343"/>
      <c r="CQK147" s="343"/>
      <c r="CQL147" s="343"/>
      <c r="CQM147" s="343"/>
      <c r="CQN147" s="343"/>
      <c r="CQO147" s="343"/>
      <c r="CQP147" s="343"/>
      <c r="CQQ147" s="343"/>
      <c r="CQR147" s="343"/>
      <c r="CQS147" s="343"/>
      <c r="CQT147" s="343"/>
      <c r="CQU147" s="343"/>
      <c r="CQV147" s="343"/>
      <c r="CQW147" s="343"/>
      <c r="CQX147" s="343"/>
      <c r="CQY147" s="343"/>
      <c r="CQZ147" s="343"/>
      <c r="CRA147" s="343"/>
      <c r="CRB147" s="343"/>
      <c r="CRC147" s="343"/>
      <c r="CRD147" s="343"/>
      <c r="CRE147" s="343"/>
      <c r="CRF147" s="343"/>
      <c r="CRG147" s="343"/>
      <c r="CRH147" s="343"/>
      <c r="CRI147" s="343"/>
      <c r="CRJ147" s="343"/>
      <c r="CRK147" s="343"/>
      <c r="CRL147" s="343"/>
      <c r="CRM147" s="343"/>
      <c r="CRN147" s="343"/>
      <c r="CRO147" s="343"/>
      <c r="CRP147" s="343"/>
      <c r="CRQ147" s="343"/>
      <c r="CRR147" s="343"/>
      <c r="CRS147" s="343"/>
      <c r="CRT147" s="343"/>
      <c r="CRU147" s="343"/>
      <c r="CRV147" s="343"/>
      <c r="CRW147" s="343"/>
      <c r="CRX147" s="343"/>
      <c r="CRY147" s="343"/>
      <c r="CRZ147" s="343"/>
      <c r="CSA147" s="343"/>
      <c r="CSB147" s="343"/>
      <c r="CSC147" s="343"/>
      <c r="CSD147" s="343"/>
      <c r="CSE147" s="343"/>
      <c r="CSF147" s="343"/>
      <c r="CSG147" s="343"/>
      <c r="CSH147" s="343"/>
      <c r="CSI147" s="343"/>
      <c r="CSJ147" s="343"/>
      <c r="CSK147" s="343"/>
      <c r="CSL147" s="343"/>
      <c r="CSM147" s="343"/>
      <c r="CSN147" s="343"/>
      <c r="CSO147" s="343"/>
      <c r="CSP147" s="343"/>
      <c r="CSQ147" s="343"/>
      <c r="CSR147" s="343"/>
      <c r="CSS147" s="343"/>
      <c r="CST147" s="343"/>
      <c r="CSU147" s="343"/>
      <c r="CSV147" s="343"/>
      <c r="CSW147" s="343"/>
      <c r="CSX147" s="343"/>
      <c r="CSY147" s="343"/>
      <c r="CSZ147" s="343"/>
      <c r="CTA147" s="343"/>
      <c r="CTB147" s="343"/>
      <c r="CTC147" s="343"/>
      <c r="CTD147" s="343"/>
      <c r="CTE147" s="343"/>
      <c r="CTF147" s="343"/>
      <c r="CTG147" s="343"/>
      <c r="CTH147" s="343"/>
      <c r="CTI147" s="343"/>
      <c r="CTJ147" s="343"/>
      <c r="CTK147" s="343"/>
      <c r="CTL147" s="343"/>
      <c r="CTM147" s="343"/>
      <c r="CTN147" s="343"/>
      <c r="CTO147" s="343"/>
      <c r="CTP147" s="343"/>
      <c r="CTQ147" s="343"/>
      <c r="CTR147" s="343"/>
      <c r="CTS147" s="343"/>
      <c r="CTT147" s="343"/>
      <c r="CTU147" s="343"/>
      <c r="CTV147" s="343"/>
      <c r="CTW147" s="343"/>
      <c r="CTX147" s="343"/>
      <c r="CTY147" s="343"/>
      <c r="CTZ147" s="343"/>
      <c r="CUA147" s="343"/>
      <c r="CUB147" s="343"/>
      <c r="CUC147" s="343"/>
      <c r="CUD147" s="343"/>
      <c r="CUE147" s="343"/>
      <c r="CUF147" s="343"/>
      <c r="CUG147" s="343"/>
      <c r="CUH147" s="343"/>
      <c r="CUI147" s="343"/>
      <c r="CUJ147" s="343"/>
      <c r="CUK147" s="343"/>
      <c r="CUL147" s="343"/>
      <c r="CUM147" s="343"/>
      <c r="CUN147" s="343"/>
      <c r="CUO147" s="343"/>
      <c r="CUP147" s="343"/>
      <c r="CUQ147" s="343"/>
      <c r="CUR147" s="343"/>
      <c r="CUS147" s="343"/>
      <c r="CUT147" s="343"/>
      <c r="CUU147" s="343"/>
      <c r="CUV147" s="343"/>
      <c r="CUW147" s="343"/>
      <c r="CUX147" s="343"/>
      <c r="CUY147" s="343"/>
      <c r="CUZ147" s="343"/>
      <c r="CVA147" s="343"/>
      <c r="CVB147" s="343"/>
      <c r="CVC147" s="343"/>
      <c r="CVD147" s="343"/>
      <c r="CVE147" s="343"/>
      <c r="CVF147" s="343"/>
      <c r="CVG147" s="343"/>
      <c r="CVH147" s="343"/>
      <c r="CVI147" s="343"/>
      <c r="CVJ147" s="343"/>
      <c r="CVK147" s="343"/>
      <c r="CVL147" s="343"/>
      <c r="CVM147" s="343"/>
      <c r="CVN147" s="343"/>
      <c r="CVO147" s="343"/>
      <c r="CVP147" s="343"/>
      <c r="CVQ147" s="343"/>
      <c r="CVR147" s="343"/>
      <c r="CVS147" s="343"/>
      <c r="CVT147" s="343"/>
      <c r="CVU147" s="343"/>
      <c r="CVV147" s="343"/>
      <c r="CVW147" s="343"/>
      <c r="CVX147" s="343"/>
      <c r="CVY147" s="343"/>
      <c r="CVZ147" s="343"/>
      <c r="CWA147" s="343"/>
      <c r="CWB147" s="343"/>
      <c r="CWC147" s="343"/>
      <c r="CWD147" s="343"/>
      <c r="CWE147" s="343"/>
      <c r="CWF147" s="343"/>
      <c r="CWG147" s="343"/>
      <c r="CWH147" s="343"/>
      <c r="CWI147" s="343"/>
      <c r="CWJ147" s="343"/>
      <c r="CWK147" s="343"/>
      <c r="CWL147" s="343"/>
      <c r="CWM147" s="343"/>
      <c r="CWN147" s="343"/>
      <c r="CWO147" s="343"/>
      <c r="CWP147" s="343"/>
      <c r="CWQ147" s="343"/>
      <c r="CWR147" s="343"/>
      <c r="CWS147" s="343"/>
      <c r="CWT147" s="343"/>
      <c r="CWU147" s="343"/>
      <c r="CWV147" s="343"/>
      <c r="CWW147" s="343"/>
      <c r="CWX147" s="343"/>
      <c r="CWY147" s="343"/>
      <c r="CWZ147" s="343"/>
      <c r="CXA147" s="343"/>
      <c r="CXB147" s="343"/>
      <c r="CXC147" s="343"/>
      <c r="CXD147" s="343"/>
      <c r="CXE147" s="343"/>
      <c r="CXF147" s="343"/>
      <c r="CXG147" s="343"/>
      <c r="CXH147" s="343"/>
      <c r="CXI147" s="343"/>
      <c r="CXJ147" s="343"/>
      <c r="CXK147" s="343"/>
      <c r="CXL147" s="343"/>
      <c r="CXM147" s="343"/>
      <c r="CXN147" s="343"/>
      <c r="CXO147" s="343"/>
      <c r="CXP147" s="343"/>
      <c r="CXQ147" s="343"/>
      <c r="CXR147" s="343"/>
      <c r="CXS147" s="343"/>
      <c r="CXT147" s="343"/>
      <c r="CXU147" s="343"/>
      <c r="CXV147" s="343"/>
      <c r="CXW147" s="343"/>
      <c r="CXX147" s="343"/>
      <c r="CXY147" s="343"/>
      <c r="CXZ147" s="343"/>
      <c r="CYA147" s="343"/>
      <c r="CYB147" s="343"/>
      <c r="CYC147" s="343"/>
      <c r="CYD147" s="343"/>
      <c r="CYE147" s="343"/>
      <c r="CYF147" s="343"/>
      <c r="CYG147" s="343"/>
      <c r="CYH147" s="343"/>
      <c r="CYI147" s="343"/>
      <c r="CYJ147" s="343"/>
      <c r="CYK147" s="343"/>
      <c r="CYL147" s="343"/>
      <c r="CYM147" s="343"/>
      <c r="CYN147" s="343"/>
      <c r="CYO147" s="343"/>
      <c r="CYP147" s="343"/>
      <c r="CYQ147" s="343"/>
      <c r="CYR147" s="343"/>
      <c r="CYS147" s="343"/>
      <c r="CYT147" s="343"/>
      <c r="CYU147" s="343"/>
      <c r="CYV147" s="343"/>
      <c r="CYW147" s="343"/>
      <c r="CYX147" s="343"/>
      <c r="CYY147" s="343"/>
      <c r="CYZ147" s="343"/>
      <c r="CZA147" s="343"/>
      <c r="CZB147" s="343"/>
      <c r="CZC147" s="343"/>
      <c r="CZD147" s="343"/>
      <c r="CZE147" s="343"/>
      <c r="CZF147" s="343"/>
      <c r="CZG147" s="343"/>
      <c r="CZH147" s="343"/>
      <c r="CZI147" s="343"/>
      <c r="CZJ147" s="343"/>
      <c r="CZK147" s="343"/>
      <c r="CZL147" s="343"/>
      <c r="CZM147" s="343"/>
      <c r="CZN147" s="343"/>
      <c r="CZO147" s="343"/>
      <c r="CZP147" s="343"/>
      <c r="CZQ147" s="343"/>
      <c r="CZR147" s="343"/>
      <c r="CZS147" s="343"/>
      <c r="CZT147" s="343"/>
      <c r="CZU147" s="343"/>
      <c r="CZV147" s="343"/>
      <c r="CZW147" s="343"/>
      <c r="CZX147" s="343"/>
      <c r="CZY147" s="343"/>
      <c r="CZZ147" s="343"/>
      <c r="DAA147" s="343"/>
      <c r="DAB147" s="343"/>
      <c r="DAC147" s="343"/>
      <c r="DAD147" s="343"/>
      <c r="DAE147" s="343"/>
      <c r="DAF147" s="343"/>
      <c r="DAG147" s="343"/>
      <c r="DAH147" s="343"/>
      <c r="DAI147" s="343"/>
      <c r="DAJ147" s="343"/>
      <c r="DAK147" s="343"/>
      <c r="DAL147" s="343"/>
      <c r="DAM147" s="343"/>
      <c r="DAN147" s="343"/>
      <c r="DAO147" s="343"/>
      <c r="DAP147" s="343"/>
      <c r="DAQ147" s="343"/>
      <c r="DAR147" s="343"/>
      <c r="DAS147" s="343"/>
      <c r="DAT147" s="343"/>
      <c r="DAU147" s="343"/>
      <c r="DAV147" s="343"/>
      <c r="DAW147" s="343"/>
      <c r="DAX147" s="343"/>
      <c r="DAY147" s="343"/>
      <c r="DAZ147" s="343"/>
      <c r="DBA147" s="343"/>
      <c r="DBB147" s="343"/>
      <c r="DBC147" s="343"/>
      <c r="DBD147" s="343"/>
      <c r="DBE147" s="343"/>
      <c r="DBF147" s="343"/>
      <c r="DBG147" s="343"/>
      <c r="DBH147" s="343"/>
      <c r="DBI147" s="343"/>
      <c r="DBJ147" s="343"/>
      <c r="DBK147" s="343"/>
      <c r="DBL147" s="343"/>
      <c r="DBM147" s="343"/>
      <c r="DBN147" s="343"/>
      <c r="DBO147" s="343"/>
      <c r="DBP147" s="343"/>
      <c r="DBQ147" s="343"/>
      <c r="DBR147" s="343"/>
      <c r="DBS147" s="343"/>
      <c r="DBT147" s="343"/>
      <c r="DBU147" s="343"/>
      <c r="DBV147" s="343"/>
      <c r="DBW147" s="343"/>
      <c r="DBX147" s="343"/>
      <c r="DBY147" s="343"/>
      <c r="DBZ147" s="343"/>
      <c r="DCA147" s="343"/>
      <c r="DCB147" s="343"/>
      <c r="DCC147" s="343"/>
      <c r="DCD147" s="343"/>
      <c r="DCE147" s="343"/>
      <c r="DCF147" s="343"/>
      <c r="DCG147" s="343"/>
      <c r="DCH147" s="343"/>
      <c r="DCI147" s="343"/>
      <c r="DCJ147" s="343"/>
      <c r="DCK147" s="343"/>
      <c r="DCL147" s="343"/>
      <c r="DCM147" s="343"/>
      <c r="DCN147" s="343"/>
      <c r="DCO147" s="343"/>
      <c r="DCP147" s="343"/>
      <c r="DCQ147" s="343"/>
      <c r="DCR147" s="343"/>
      <c r="DCS147" s="343"/>
      <c r="DCT147" s="343"/>
      <c r="DCU147" s="343"/>
      <c r="DCV147" s="343"/>
      <c r="DCW147" s="343"/>
      <c r="DCX147" s="343"/>
      <c r="DCY147" s="343"/>
      <c r="DCZ147" s="343"/>
      <c r="DDA147" s="343"/>
      <c r="DDB147" s="343"/>
      <c r="DDC147" s="343"/>
      <c r="DDD147" s="343"/>
      <c r="DDE147" s="343"/>
      <c r="DDF147" s="343"/>
      <c r="DDG147" s="343"/>
      <c r="DDH147" s="343"/>
      <c r="DDI147" s="343"/>
      <c r="DDJ147" s="343"/>
      <c r="DDK147" s="343"/>
      <c r="DDL147" s="343"/>
      <c r="DDM147" s="343"/>
      <c r="DDN147" s="343"/>
      <c r="DDO147" s="343"/>
      <c r="DDP147" s="343"/>
      <c r="DDQ147" s="343"/>
      <c r="DDR147" s="343"/>
      <c r="DDS147" s="343"/>
      <c r="DDT147" s="343"/>
      <c r="DDU147" s="343"/>
      <c r="DDV147" s="343"/>
      <c r="DDW147" s="343"/>
      <c r="DDX147" s="343"/>
      <c r="DDY147" s="343"/>
      <c r="DDZ147" s="343"/>
      <c r="DEA147" s="343"/>
      <c r="DEB147" s="343"/>
      <c r="DEC147" s="343"/>
      <c r="DED147" s="343"/>
      <c r="DEE147" s="343"/>
      <c r="DEF147" s="343"/>
      <c r="DEG147" s="343"/>
      <c r="DEH147" s="343"/>
      <c r="DEI147" s="343"/>
      <c r="DEJ147" s="343"/>
      <c r="DEK147" s="343"/>
      <c r="DEL147" s="343"/>
      <c r="DEM147" s="343"/>
      <c r="DEN147" s="343"/>
      <c r="DEO147" s="343"/>
      <c r="DEP147" s="343"/>
      <c r="DEQ147" s="343"/>
      <c r="DER147" s="343"/>
      <c r="DES147" s="343"/>
      <c r="DET147" s="343"/>
      <c r="DEU147" s="343"/>
      <c r="DEV147" s="343"/>
      <c r="DEW147" s="343"/>
      <c r="DEX147" s="343"/>
      <c r="DEY147" s="343"/>
      <c r="DEZ147" s="343"/>
      <c r="DFA147" s="343"/>
      <c r="DFB147" s="343"/>
      <c r="DFC147" s="343"/>
      <c r="DFD147" s="343"/>
      <c r="DFE147" s="343"/>
      <c r="DFF147" s="343"/>
      <c r="DFG147" s="343"/>
      <c r="DFH147" s="343"/>
      <c r="DFI147" s="343"/>
      <c r="DFJ147" s="343"/>
      <c r="DFK147" s="343"/>
      <c r="DFL147" s="343"/>
      <c r="DFM147" s="343"/>
      <c r="DFN147" s="343"/>
      <c r="DFO147" s="343"/>
      <c r="DFP147" s="343"/>
      <c r="DFQ147" s="343"/>
      <c r="DFR147" s="343"/>
      <c r="DFS147" s="343"/>
      <c r="DFT147" s="343"/>
      <c r="DFU147" s="343"/>
      <c r="DFV147" s="343"/>
      <c r="DFW147" s="343"/>
      <c r="DFX147" s="343"/>
      <c r="DFY147" s="343"/>
      <c r="DFZ147" s="343"/>
      <c r="DGA147" s="343"/>
      <c r="DGB147" s="343"/>
      <c r="DGC147" s="343"/>
      <c r="DGD147" s="343"/>
      <c r="DGE147" s="343"/>
      <c r="DGF147" s="343"/>
      <c r="DGG147" s="343"/>
      <c r="DGH147" s="343"/>
      <c r="DGI147" s="343"/>
      <c r="DGJ147" s="343"/>
      <c r="DGK147" s="343"/>
      <c r="DGL147" s="343"/>
      <c r="DGM147" s="343"/>
      <c r="DGN147" s="343"/>
      <c r="DGO147" s="343"/>
      <c r="DGP147" s="343"/>
      <c r="DGQ147" s="343"/>
      <c r="DGR147" s="343"/>
      <c r="DGS147" s="343"/>
      <c r="DGT147" s="343"/>
      <c r="DGU147" s="343"/>
      <c r="DGV147" s="343"/>
      <c r="DGW147" s="343"/>
      <c r="DGX147" s="343"/>
      <c r="DGY147" s="343"/>
      <c r="DGZ147" s="343"/>
      <c r="DHA147" s="343"/>
      <c r="DHB147" s="343"/>
      <c r="DHC147" s="343"/>
      <c r="DHD147" s="343"/>
      <c r="DHE147" s="343"/>
      <c r="DHF147" s="343"/>
      <c r="DHG147" s="343"/>
      <c r="DHH147" s="343"/>
      <c r="DHI147" s="343"/>
      <c r="DHJ147" s="343"/>
      <c r="DHK147" s="343"/>
      <c r="DHL147" s="343"/>
      <c r="DHM147" s="343"/>
      <c r="DHN147" s="343"/>
      <c r="DHO147" s="343"/>
      <c r="DHP147" s="343"/>
      <c r="DHQ147" s="343"/>
      <c r="DHR147" s="343"/>
      <c r="DHS147" s="343"/>
      <c r="DHT147" s="343"/>
      <c r="DHU147" s="343"/>
      <c r="DHV147" s="343"/>
      <c r="DHW147" s="343"/>
      <c r="DHX147" s="343"/>
      <c r="DHY147" s="343"/>
      <c r="DHZ147" s="343"/>
      <c r="DIA147" s="343"/>
      <c r="DIB147" s="343"/>
      <c r="DIC147" s="343"/>
      <c r="DID147" s="343"/>
      <c r="DIE147" s="343"/>
      <c r="DIF147" s="343"/>
      <c r="DIG147" s="343"/>
      <c r="DIH147" s="343"/>
      <c r="DII147" s="343"/>
      <c r="DIJ147" s="343"/>
      <c r="DIK147" s="343"/>
      <c r="DIL147" s="343"/>
      <c r="DIM147" s="343"/>
      <c r="DIN147" s="343"/>
      <c r="DIO147" s="343"/>
      <c r="DIP147" s="343"/>
      <c r="DIQ147" s="343"/>
      <c r="DIR147" s="343"/>
      <c r="DIS147" s="343"/>
      <c r="DIT147" s="343"/>
      <c r="DIU147" s="343"/>
      <c r="DIV147" s="343"/>
      <c r="DIW147" s="343"/>
      <c r="DIX147" s="343"/>
      <c r="DIY147" s="343"/>
      <c r="DIZ147" s="343"/>
      <c r="DJA147" s="343"/>
      <c r="DJB147" s="343"/>
      <c r="DJC147" s="343"/>
      <c r="DJD147" s="343"/>
      <c r="DJE147" s="343"/>
      <c r="DJF147" s="343"/>
      <c r="DJG147" s="343"/>
      <c r="DJH147" s="343"/>
      <c r="DJI147" s="343"/>
      <c r="DJJ147" s="343"/>
      <c r="DJK147" s="343"/>
      <c r="DJL147" s="343"/>
      <c r="DJM147" s="343"/>
      <c r="DJN147" s="343"/>
      <c r="DJO147" s="343"/>
      <c r="DJP147" s="343"/>
      <c r="DJQ147" s="343"/>
      <c r="DJR147" s="343"/>
      <c r="DJS147" s="343"/>
      <c r="DJT147" s="343"/>
      <c r="DJU147" s="343"/>
      <c r="DJV147" s="343"/>
      <c r="DJW147" s="343"/>
      <c r="DJX147" s="343"/>
      <c r="DJY147" s="343"/>
      <c r="DJZ147" s="343"/>
      <c r="DKA147" s="343"/>
      <c r="DKB147" s="343"/>
      <c r="DKC147" s="343"/>
      <c r="DKD147" s="343"/>
      <c r="DKE147" s="343"/>
      <c r="DKF147" s="343"/>
      <c r="DKG147" s="343"/>
      <c r="DKH147" s="343"/>
      <c r="DKI147" s="343"/>
      <c r="DKJ147" s="343"/>
      <c r="DKK147" s="343"/>
      <c r="DKL147" s="343"/>
      <c r="DKM147" s="343"/>
      <c r="DKN147" s="343"/>
      <c r="DKO147" s="343"/>
      <c r="DKP147" s="343"/>
      <c r="DKQ147" s="343"/>
      <c r="DKR147" s="343"/>
      <c r="DKS147" s="343"/>
      <c r="DKT147" s="343"/>
      <c r="DKU147" s="343"/>
      <c r="DKV147" s="343"/>
      <c r="DKW147" s="343"/>
      <c r="DKX147" s="343"/>
      <c r="DKY147" s="343"/>
      <c r="DKZ147" s="343"/>
      <c r="DLA147" s="343"/>
      <c r="DLB147" s="343"/>
      <c r="DLC147" s="343"/>
      <c r="DLD147" s="343"/>
      <c r="DLE147" s="343"/>
      <c r="DLF147" s="343"/>
      <c r="DLG147" s="343"/>
      <c r="DLH147" s="343"/>
      <c r="DLI147" s="343"/>
      <c r="DLJ147" s="343"/>
      <c r="DLK147" s="343"/>
      <c r="DLL147" s="343"/>
      <c r="DLM147" s="343"/>
      <c r="DLN147" s="343"/>
      <c r="DLO147" s="343"/>
      <c r="DLP147" s="343"/>
      <c r="DLQ147" s="343"/>
      <c r="DLR147" s="343"/>
      <c r="DLS147" s="343"/>
      <c r="DLT147" s="343"/>
      <c r="DLU147" s="343"/>
      <c r="DLV147" s="343"/>
      <c r="DLW147" s="343"/>
      <c r="DLX147" s="343"/>
      <c r="DLY147" s="343"/>
      <c r="DLZ147" s="343"/>
      <c r="DMA147" s="343"/>
      <c r="DMB147" s="343"/>
      <c r="DMC147" s="343"/>
      <c r="DMD147" s="343"/>
      <c r="DME147" s="343"/>
      <c r="DMF147" s="343"/>
      <c r="DMG147" s="343"/>
      <c r="DMH147" s="343"/>
      <c r="DMI147" s="343"/>
      <c r="DMJ147" s="343"/>
      <c r="DMK147" s="343"/>
      <c r="DML147" s="343"/>
      <c r="DMM147" s="343"/>
      <c r="DMN147" s="343"/>
      <c r="DMO147" s="343"/>
      <c r="DMP147" s="343"/>
      <c r="DMQ147" s="343"/>
      <c r="DMR147" s="343"/>
      <c r="DMS147" s="343"/>
      <c r="DMT147" s="343"/>
      <c r="DMU147" s="343"/>
      <c r="DMV147" s="343"/>
      <c r="DMW147" s="343"/>
      <c r="DMX147" s="343"/>
      <c r="DMY147" s="343"/>
      <c r="DMZ147" s="343"/>
      <c r="DNA147" s="343"/>
      <c r="DNB147" s="343"/>
      <c r="DNC147" s="343"/>
      <c r="DND147" s="343"/>
      <c r="DNE147" s="343"/>
      <c r="DNF147" s="343"/>
      <c r="DNG147" s="343"/>
      <c r="DNH147" s="343"/>
      <c r="DNI147" s="343"/>
      <c r="DNJ147" s="343"/>
      <c r="DNK147" s="343"/>
      <c r="DNL147" s="343"/>
      <c r="DNM147" s="343"/>
      <c r="DNN147" s="343"/>
      <c r="DNO147" s="343"/>
      <c r="DNP147" s="343"/>
      <c r="DNQ147" s="343"/>
      <c r="DNR147" s="343"/>
      <c r="DNS147" s="343"/>
      <c r="DNT147" s="343"/>
      <c r="DNU147" s="343"/>
      <c r="DNV147" s="343"/>
      <c r="DNW147" s="343"/>
      <c r="DNX147" s="343"/>
      <c r="DNY147" s="343"/>
      <c r="DNZ147" s="343"/>
      <c r="DOA147" s="343"/>
      <c r="DOB147" s="343"/>
      <c r="DOC147" s="343"/>
      <c r="DOD147" s="343"/>
      <c r="DOE147" s="343"/>
      <c r="DOF147" s="343"/>
      <c r="DOG147" s="343"/>
      <c r="DOH147" s="343"/>
      <c r="DOI147" s="343"/>
      <c r="DOJ147" s="343"/>
      <c r="DOK147" s="343"/>
      <c r="DOL147" s="343"/>
      <c r="DOM147" s="343"/>
      <c r="DON147" s="343"/>
      <c r="DOO147" s="343"/>
      <c r="DOP147" s="343"/>
      <c r="DOQ147" s="343"/>
      <c r="DOR147" s="343"/>
      <c r="DOS147" s="343"/>
      <c r="DOT147" s="343"/>
      <c r="DOU147" s="343"/>
      <c r="DOV147" s="343"/>
      <c r="DOW147" s="343"/>
      <c r="DOX147" s="343"/>
      <c r="DOY147" s="343"/>
      <c r="DOZ147" s="343"/>
      <c r="DPA147" s="343"/>
      <c r="DPB147" s="343"/>
      <c r="DPC147" s="343"/>
      <c r="DPD147" s="343"/>
      <c r="DPE147" s="343"/>
      <c r="DPF147" s="343"/>
      <c r="DPG147" s="343"/>
      <c r="DPH147" s="343"/>
      <c r="DPI147" s="343"/>
      <c r="DPJ147" s="343"/>
      <c r="DPK147" s="343"/>
      <c r="DPL147" s="343"/>
      <c r="DPM147" s="343"/>
      <c r="DPN147" s="343"/>
      <c r="DPO147" s="343"/>
      <c r="DPP147" s="343"/>
      <c r="DPQ147" s="343"/>
      <c r="DPR147" s="343"/>
      <c r="DPS147" s="343"/>
      <c r="DPT147" s="343"/>
      <c r="DPU147" s="343"/>
      <c r="DPV147" s="343"/>
      <c r="DPW147" s="343"/>
      <c r="DPX147" s="343"/>
      <c r="DPY147" s="343"/>
      <c r="DPZ147" s="343"/>
      <c r="DQA147" s="343"/>
      <c r="DQB147" s="343"/>
      <c r="DQC147" s="343"/>
      <c r="DQD147" s="343"/>
      <c r="DQE147" s="343"/>
      <c r="DQF147" s="343"/>
      <c r="DQG147" s="343"/>
      <c r="DQH147" s="343"/>
      <c r="DQI147" s="343"/>
      <c r="DQJ147" s="343"/>
      <c r="DQK147" s="343"/>
      <c r="DQL147" s="343"/>
      <c r="DQM147" s="343"/>
      <c r="DQN147" s="343"/>
      <c r="DQO147" s="343"/>
      <c r="DQP147" s="343"/>
      <c r="DQQ147" s="343"/>
      <c r="DQR147" s="343"/>
      <c r="DQS147" s="343"/>
      <c r="DQT147" s="343"/>
      <c r="DQU147" s="343"/>
      <c r="DQV147" s="343"/>
      <c r="DQW147" s="343"/>
      <c r="DQX147" s="343"/>
      <c r="DQY147" s="343"/>
      <c r="DQZ147" s="343"/>
      <c r="DRA147" s="343"/>
      <c r="DRB147" s="343"/>
      <c r="DRC147" s="343"/>
      <c r="DRD147" s="343"/>
      <c r="DRE147" s="343"/>
      <c r="DRF147" s="343"/>
      <c r="DRG147" s="343"/>
      <c r="DRH147" s="343"/>
      <c r="DRI147" s="343"/>
      <c r="DRJ147" s="343"/>
      <c r="DRK147" s="343"/>
      <c r="DRL147" s="343"/>
      <c r="DRM147" s="343"/>
      <c r="DRN147" s="343"/>
      <c r="DRO147" s="343"/>
      <c r="DRP147" s="343"/>
      <c r="DRQ147" s="343"/>
      <c r="DRR147" s="343"/>
      <c r="DRS147" s="343"/>
      <c r="DRT147" s="343"/>
      <c r="DRU147" s="343"/>
      <c r="DRV147" s="343"/>
      <c r="DRW147" s="343"/>
      <c r="DRX147" s="343"/>
      <c r="DRY147" s="343"/>
      <c r="DRZ147" s="343"/>
      <c r="DSA147" s="343"/>
      <c r="DSB147" s="343"/>
      <c r="DSC147" s="343"/>
      <c r="DSD147" s="343"/>
      <c r="DSE147" s="343"/>
      <c r="DSF147" s="343"/>
      <c r="DSG147" s="343"/>
      <c r="DSH147" s="343"/>
      <c r="DSI147" s="343"/>
      <c r="DSJ147" s="343"/>
      <c r="DSK147" s="343"/>
      <c r="DSL147" s="343"/>
      <c r="DSM147" s="343"/>
      <c r="DSN147" s="343"/>
      <c r="DSO147" s="343"/>
      <c r="DSP147" s="343"/>
      <c r="DSQ147" s="343"/>
      <c r="DSR147" s="343"/>
      <c r="DSS147" s="343"/>
      <c r="DST147" s="343"/>
      <c r="DSU147" s="343"/>
      <c r="DSV147" s="343"/>
      <c r="DSW147" s="343"/>
      <c r="DSX147" s="343"/>
      <c r="DSY147" s="343"/>
      <c r="DSZ147" s="343"/>
      <c r="DTA147" s="343"/>
      <c r="DTB147" s="343"/>
      <c r="DTC147" s="343"/>
      <c r="DTD147" s="343"/>
      <c r="DTE147" s="343"/>
      <c r="DTF147" s="343"/>
      <c r="DTG147" s="343"/>
      <c r="DTH147" s="343"/>
      <c r="DTI147" s="343"/>
      <c r="DTJ147" s="343"/>
      <c r="DTK147" s="343"/>
      <c r="DTL147" s="343"/>
      <c r="DTM147" s="343"/>
      <c r="DTN147" s="343"/>
      <c r="DTO147" s="343"/>
      <c r="DTP147" s="343"/>
      <c r="DTQ147" s="343"/>
      <c r="DTR147" s="343"/>
      <c r="DTS147" s="343"/>
      <c r="DTT147" s="343"/>
      <c r="DTU147" s="343"/>
      <c r="DTV147" s="343"/>
      <c r="DTW147" s="343"/>
      <c r="DTX147" s="343"/>
      <c r="DTY147" s="343"/>
      <c r="DTZ147" s="343"/>
      <c r="DUA147" s="343"/>
      <c r="DUB147" s="343"/>
      <c r="DUC147" s="343"/>
      <c r="DUD147" s="343"/>
      <c r="DUE147" s="343"/>
      <c r="DUF147" s="343"/>
      <c r="DUG147" s="343"/>
      <c r="DUH147" s="343"/>
      <c r="DUI147" s="343"/>
      <c r="DUJ147" s="343"/>
      <c r="DUK147" s="343"/>
      <c r="DUL147" s="343"/>
      <c r="DUM147" s="343"/>
      <c r="DUN147" s="343"/>
      <c r="DUO147" s="343"/>
      <c r="DUP147" s="343"/>
      <c r="DUQ147" s="343"/>
      <c r="DUR147" s="343"/>
      <c r="DUS147" s="343"/>
      <c r="DUT147" s="343"/>
      <c r="DUU147" s="343"/>
      <c r="DUV147" s="343"/>
      <c r="DUW147" s="343"/>
      <c r="DUX147" s="343"/>
      <c r="DUY147" s="343"/>
      <c r="DUZ147" s="343"/>
      <c r="DVA147" s="343"/>
      <c r="DVB147" s="343"/>
      <c r="DVC147" s="343"/>
      <c r="DVD147" s="343"/>
      <c r="DVE147" s="343"/>
      <c r="DVF147" s="343"/>
      <c r="DVG147" s="343"/>
      <c r="DVH147" s="343"/>
      <c r="DVI147" s="343"/>
      <c r="DVJ147" s="343"/>
      <c r="DVK147" s="343"/>
      <c r="DVL147" s="343"/>
      <c r="DVM147" s="343"/>
      <c r="DVN147" s="343"/>
      <c r="DVO147" s="343"/>
      <c r="DVP147" s="343"/>
      <c r="DVQ147" s="343"/>
      <c r="DVR147" s="343"/>
      <c r="DVS147" s="343"/>
      <c r="DVT147" s="343"/>
      <c r="DVU147" s="343"/>
      <c r="DVV147" s="343"/>
      <c r="DVW147" s="343"/>
      <c r="DVX147" s="343"/>
      <c r="DVY147" s="343"/>
      <c r="DVZ147" s="343"/>
      <c r="DWA147" s="343"/>
      <c r="DWB147" s="343"/>
      <c r="DWC147" s="343"/>
      <c r="DWD147" s="343"/>
      <c r="DWE147" s="343"/>
      <c r="DWF147" s="343"/>
      <c r="DWG147" s="343"/>
      <c r="DWH147" s="343"/>
      <c r="DWI147" s="343"/>
      <c r="DWJ147" s="343"/>
      <c r="DWK147" s="343"/>
      <c r="DWL147" s="343"/>
      <c r="DWM147" s="343"/>
      <c r="DWN147" s="343"/>
      <c r="DWO147" s="343"/>
      <c r="DWP147" s="343"/>
      <c r="DWQ147" s="343"/>
      <c r="DWR147" s="343"/>
      <c r="DWS147" s="343"/>
      <c r="DWT147" s="343"/>
      <c r="DWU147" s="343"/>
      <c r="DWV147" s="343"/>
      <c r="DWW147" s="343"/>
      <c r="DWX147" s="343"/>
      <c r="DWY147" s="343"/>
      <c r="DWZ147" s="343"/>
      <c r="DXA147" s="343"/>
      <c r="DXB147" s="343"/>
      <c r="DXC147" s="343"/>
      <c r="DXD147" s="343"/>
      <c r="DXE147" s="343"/>
      <c r="DXF147" s="343"/>
      <c r="DXG147" s="343"/>
      <c r="DXH147" s="343"/>
      <c r="DXI147" s="343"/>
      <c r="DXJ147" s="343"/>
      <c r="DXK147" s="343"/>
      <c r="DXL147" s="343"/>
      <c r="DXM147" s="343"/>
      <c r="DXN147" s="343"/>
      <c r="DXO147" s="343"/>
      <c r="DXP147" s="343"/>
      <c r="DXQ147" s="343"/>
      <c r="DXR147" s="343"/>
      <c r="DXS147" s="343"/>
      <c r="DXT147" s="343"/>
      <c r="DXU147" s="343"/>
      <c r="DXV147" s="343"/>
      <c r="DXW147" s="343"/>
      <c r="DXX147" s="343"/>
      <c r="DXY147" s="343"/>
      <c r="DXZ147" s="343"/>
      <c r="DYA147" s="343"/>
      <c r="DYB147" s="343"/>
      <c r="DYC147" s="343"/>
      <c r="DYD147" s="343"/>
      <c r="DYE147" s="343"/>
      <c r="DYF147" s="343"/>
      <c r="DYG147" s="343"/>
      <c r="DYH147" s="343"/>
      <c r="DYI147" s="343"/>
      <c r="DYJ147" s="343"/>
      <c r="DYK147" s="343"/>
      <c r="DYL147" s="343"/>
      <c r="DYM147" s="343"/>
      <c r="DYN147" s="343"/>
      <c r="DYO147" s="343"/>
      <c r="DYP147" s="343"/>
      <c r="DYQ147" s="343"/>
      <c r="DYR147" s="343"/>
      <c r="DYS147" s="343"/>
      <c r="DYT147" s="343"/>
      <c r="DYU147" s="343"/>
      <c r="DYV147" s="343"/>
      <c r="DYW147" s="343"/>
      <c r="DYX147" s="343"/>
      <c r="DYY147" s="343"/>
      <c r="DYZ147" s="343"/>
      <c r="DZA147" s="343"/>
      <c r="DZB147" s="343"/>
      <c r="DZC147" s="343"/>
      <c r="DZD147" s="343"/>
      <c r="DZE147" s="343"/>
      <c r="DZF147" s="343"/>
      <c r="DZG147" s="343"/>
      <c r="DZH147" s="343"/>
      <c r="DZI147" s="343"/>
      <c r="DZJ147" s="343"/>
      <c r="DZK147" s="343"/>
      <c r="DZL147" s="343"/>
      <c r="DZM147" s="343"/>
      <c r="DZN147" s="343"/>
      <c r="DZO147" s="343"/>
      <c r="DZP147" s="343"/>
      <c r="DZQ147" s="343"/>
      <c r="DZR147" s="343"/>
      <c r="DZS147" s="343"/>
      <c r="DZT147" s="343"/>
      <c r="DZU147" s="343"/>
      <c r="DZV147" s="343"/>
      <c r="DZW147" s="343"/>
      <c r="DZX147" s="343"/>
      <c r="DZY147" s="343"/>
      <c r="DZZ147" s="343"/>
      <c r="EAA147" s="343"/>
      <c r="EAB147" s="343"/>
      <c r="EAC147" s="343"/>
      <c r="EAD147" s="343"/>
      <c r="EAE147" s="343"/>
      <c r="EAF147" s="343"/>
      <c r="EAG147" s="343"/>
      <c r="EAH147" s="343"/>
      <c r="EAI147" s="343"/>
      <c r="EAJ147" s="343"/>
      <c r="EAK147" s="343"/>
      <c r="EAL147" s="343"/>
      <c r="EAM147" s="343"/>
      <c r="EAN147" s="343"/>
      <c r="EAO147" s="343"/>
      <c r="EAP147" s="343"/>
      <c r="EAQ147" s="343"/>
      <c r="EAR147" s="343"/>
      <c r="EAS147" s="343"/>
      <c r="EAT147" s="343"/>
      <c r="EAU147" s="343"/>
      <c r="EAV147" s="343"/>
      <c r="EAW147" s="343"/>
      <c r="EAX147" s="343"/>
      <c r="EAY147" s="343"/>
      <c r="EAZ147" s="343"/>
      <c r="EBA147" s="343"/>
      <c r="EBB147" s="343"/>
      <c r="EBC147" s="343"/>
      <c r="EBD147" s="343"/>
      <c r="EBE147" s="343"/>
      <c r="EBF147" s="343"/>
      <c r="EBG147" s="343"/>
      <c r="EBH147" s="343"/>
      <c r="EBI147" s="343"/>
      <c r="EBJ147" s="343"/>
      <c r="EBK147" s="343"/>
      <c r="EBL147" s="343"/>
      <c r="EBM147" s="343"/>
      <c r="EBN147" s="343"/>
      <c r="EBO147" s="343"/>
      <c r="EBP147" s="343"/>
      <c r="EBQ147" s="343"/>
      <c r="EBR147" s="343"/>
      <c r="EBS147" s="343"/>
      <c r="EBT147" s="343"/>
      <c r="EBU147" s="343"/>
      <c r="EBV147" s="343"/>
      <c r="EBW147" s="343"/>
      <c r="EBX147" s="343"/>
      <c r="EBY147" s="343"/>
      <c r="EBZ147" s="343"/>
      <c r="ECA147" s="343"/>
      <c r="ECB147" s="343"/>
      <c r="ECC147" s="343"/>
      <c r="ECD147" s="343"/>
      <c r="ECE147" s="343"/>
      <c r="ECF147" s="343"/>
      <c r="ECG147" s="343"/>
      <c r="ECH147" s="343"/>
      <c r="ECI147" s="343"/>
      <c r="ECJ147" s="343"/>
      <c r="ECK147" s="343"/>
      <c r="ECL147" s="343"/>
      <c r="ECM147" s="343"/>
      <c r="ECN147" s="343"/>
      <c r="ECO147" s="343"/>
      <c r="ECP147" s="343"/>
      <c r="ECQ147" s="343"/>
      <c r="ECR147" s="343"/>
      <c r="ECS147" s="343"/>
      <c r="ECT147" s="343"/>
      <c r="ECU147" s="343"/>
      <c r="ECV147" s="343"/>
      <c r="ECW147" s="343"/>
      <c r="ECX147" s="343"/>
      <c r="ECY147" s="343"/>
      <c r="ECZ147" s="343"/>
      <c r="EDA147" s="343"/>
      <c r="EDB147" s="343"/>
      <c r="EDC147" s="343"/>
      <c r="EDD147" s="343"/>
      <c r="EDE147" s="343"/>
      <c r="EDF147" s="343"/>
      <c r="EDG147" s="343"/>
      <c r="EDH147" s="343"/>
      <c r="EDI147" s="343"/>
      <c r="EDJ147" s="343"/>
      <c r="EDK147" s="343"/>
      <c r="EDL147" s="343"/>
      <c r="EDM147" s="343"/>
      <c r="EDN147" s="343"/>
      <c r="EDO147" s="343"/>
      <c r="EDP147" s="343"/>
      <c r="EDQ147" s="343"/>
      <c r="EDR147" s="343"/>
      <c r="EDS147" s="343"/>
      <c r="EDT147" s="343"/>
      <c r="EDU147" s="343"/>
      <c r="EDV147" s="343"/>
      <c r="EDW147" s="343"/>
      <c r="EDX147" s="343"/>
      <c r="EDY147" s="343"/>
      <c r="EDZ147" s="343"/>
      <c r="EEA147" s="343"/>
      <c r="EEB147" s="343"/>
      <c r="EEC147" s="343"/>
      <c r="EED147" s="343"/>
      <c r="EEE147" s="343"/>
      <c r="EEF147" s="343"/>
      <c r="EEG147" s="343"/>
      <c r="EEH147" s="343"/>
      <c r="EEI147" s="343"/>
      <c r="EEJ147" s="343"/>
      <c r="EEK147" s="343"/>
      <c r="EEL147" s="343"/>
      <c r="EEM147" s="343"/>
      <c r="EEN147" s="343"/>
      <c r="EEO147" s="343"/>
      <c r="EEP147" s="343"/>
      <c r="EEQ147" s="343"/>
      <c r="EER147" s="343"/>
      <c r="EES147" s="343"/>
      <c r="EET147" s="343"/>
      <c r="EEU147" s="343"/>
      <c r="EEV147" s="343"/>
      <c r="EEW147" s="343"/>
      <c r="EEX147" s="343"/>
      <c r="EEY147" s="343"/>
      <c r="EEZ147" s="343"/>
      <c r="EFA147" s="343"/>
      <c r="EFB147" s="343"/>
      <c r="EFC147" s="343"/>
      <c r="EFD147" s="343"/>
      <c r="EFE147" s="343"/>
      <c r="EFF147" s="343"/>
      <c r="EFG147" s="343"/>
      <c r="EFH147" s="343"/>
      <c r="EFI147" s="343"/>
      <c r="EFJ147" s="343"/>
      <c r="EFK147" s="343"/>
      <c r="EFL147" s="343"/>
      <c r="EFM147" s="343"/>
      <c r="EFN147" s="343"/>
      <c r="EFO147" s="343"/>
      <c r="EFP147" s="343"/>
      <c r="EFQ147" s="343"/>
      <c r="EFR147" s="343"/>
      <c r="EFS147" s="343"/>
      <c r="EFT147" s="343"/>
      <c r="EFU147" s="343"/>
      <c r="EFV147" s="343"/>
      <c r="EFW147" s="343"/>
      <c r="EFX147" s="343"/>
      <c r="EFY147" s="343"/>
      <c r="EFZ147" s="343"/>
      <c r="EGA147" s="343"/>
      <c r="EGB147" s="343"/>
      <c r="EGC147" s="343"/>
      <c r="EGD147" s="343"/>
      <c r="EGE147" s="343"/>
      <c r="EGF147" s="343"/>
      <c r="EGG147" s="343"/>
      <c r="EGH147" s="343"/>
      <c r="EGI147" s="343"/>
      <c r="EGJ147" s="343"/>
      <c r="EGK147" s="343"/>
      <c r="EGL147" s="343"/>
      <c r="EGM147" s="343"/>
      <c r="EGN147" s="343"/>
      <c r="EGO147" s="343"/>
      <c r="EGP147" s="343"/>
      <c r="EGQ147" s="343"/>
      <c r="EGR147" s="343"/>
      <c r="EGS147" s="343"/>
      <c r="EGT147" s="343"/>
      <c r="EGU147" s="343"/>
      <c r="EGV147" s="343"/>
      <c r="EGW147" s="343"/>
      <c r="EGX147" s="343"/>
      <c r="EGY147" s="343"/>
      <c r="EGZ147" s="343"/>
      <c r="EHA147" s="343"/>
      <c r="EHB147" s="343"/>
      <c r="EHC147" s="343"/>
      <c r="EHD147" s="343"/>
      <c r="EHE147" s="343"/>
      <c r="EHF147" s="343"/>
      <c r="EHG147" s="343"/>
      <c r="EHH147" s="343"/>
      <c r="EHI147" s="343"/>
      <c r="EHJ147" s="343"/>
      <c r="EHK147" s="343"/>
      <c r="EHL147" s="343"/>
      <c r="EHM147" s="343"/>
      <c r="EHN147" s="343"/>
      <c r="EHO147" s="343"/>
      <c r="EHP147" s="343"/>
      <c r="EHQ147" s="343"/>
      <c r="EHR147" s="343"/>
      <c r="EHS147" s="343"/>
      <c r="EHT147" s="343"/>
      <c r="EHU147" s="343"/>
      <c r="EHV147" s="343"/>
      <c r="EHW147" s="343"/>
      <c r="EHX147" s="343"/>
      <c r="EHY147" s="343"/>
      <c r="EHZ147" s="343"/>
      <c r="EIA147" s="343"/>
      <c r="EIB147" s="343"/>
      <c r="EIC147" s="343"/>
      <c r="EID147" s="343"/>
      <c r="EIE147" s="343"/>
      <c r="EIF147" s="343"/>
      <c r="EIG147" s="343"/>
      <c r="EIH147" s="343"/>
      <c r="EII147" s="343"/>
      <c r="EIJ147" s="343"/>
      <c r="EIK147" s="343"/>
      <c r="EIL147" s="343"/>
      <c r="EIM147" s="343"/>
      <c r="EIN147" s="343"/>
      <c r="EIO147" s="343"/>
      <c r="EIP147" s="343"/>
      <c r="EIQ147" s="343"/>
      <c r="EIR147" s="343"/>
      <c r="EIS147" s="343"/>
      <c r="EIT147" s="343"/>
      <c r="EIU147" s="343"/>
      <c r="EIV147" s="343"/>
      <c r="EIW147" s="343"/>
      <c r="EIX147" s="343"/>
      <c r="EIY147" s="343"/>
      <c r="EIZ147" s="343"/>
      <c r="EJA147" s="343"/>
      <c r="EJB147" s="343"/>
      <c r="EJC147" s="343"/>
      <c r="EJD147" s="343"/>
      <c r="EJE147" s="343"/>
      <c r="EJF147" s="343"/>
      <c r="EJG147" s="343"/>
      <c r="EJH147" s="343"/>
      <c r="EJI147" s="343"/>
      <c r="EJJ147" s="343"/>
      <c r="EJK147" s="343"/>
      <c r="EJL147" s="343"/>
      <c r="EJM147" s="343"/>
      <c r="EJN147" s="343"/>
      <c r="EJO147" s="343"/>
      <c r="EJP147" s="343"/>
      <c r="EJQ147" s="343"/>
      <c r="EJR147" s="343"/>
      <c r="EJS147" s="343"/>
      <c r="EJT147" s="343"/>
      <c r="EJU147" s="343"/>
      <c r="EJV147" s="343"/>
      <c r="EJW147" s="343"/>
      <c r="EJX147" s="343"/>
      <c r="EJY147" s="343"/>
      <c r="EJZ147" s="343"/>
      <c r="EKA147" s="343"/>
      <c r="EKB147" s="343"/>
      <c r="EKC147" s="343"/>
      <c r="EKD147" s="343"/>
      <c r="EKE147" s="343"/>
      <c r="EKF147" s="343"/>
      <c r="EKG147" s="343"/>
      <c r="EKH147" s="343"/>
      <c r="EKI147" s="343"/>
      <c r="EKJ147" s="343"/>
      <c r="EKK147" s="343"/>
      <c r="EKL147" s="343"/>
      <c r="EKM147" s="343"/>
      <c r="EKN147" s="343"/>
      <c r="EKO147" s="343"/>
      <c r="EKP147" s="343"/>
      <c r="EKQ147" s="343"/>
      <c r="EKR147" s="343"/>
      <c r="EKS147" s="343"/>
      <c r="EKT147" s="343"/>
      <c r="EKU147" s="343"/>
      <c r="EKV147" s="343"/>
      <c r="EKW147" s="343"/>
      <c r="EKX147" s="343"/>
      <c r="EKY147" s="343"/>
      <c r="EKZ147" s="343"/>
      <c r="ELA147" s="343"/>
      <c r="ELB147" s="343"/>
      <c r="ELC147" s="343"/>
      <c r="ELD147" s="343"/>
      <c r="ELE147" s="343"/>
      <c r="ELF147" s="343"/>
      <c r="ELG147" s="343"/>
      <c r="ELH147" s="343"/>
      <c r="ELI147" s="343"/>
      <c r="ELJ147" s="343"/>
      <c r="ELK147" s="343"/>
      <c r="ELL147" s="343"/>
      <c r="ELM147" s="343"/>
      <c r="ELN147" s="343"/>
      <c r="ELO147" s="343"/>
      <c r="ELP147" s="343"/>
      <c r="ELQ147" s="343"/>
      <c r="ELR147" s="343"/>
      <c r="ELS147" s="343"/>
      <c r="ELT147" s="343"/>
      <c r="ELU147" s="343"/>
      <c r="ELV147" s="343"/>
      <c r="ELW147" s="343"/>
      <c r="ELX147" s="343"/>
      <c r="ELY147" s="343"/>
      <c r="ELZ147" s="343"/>
      <c r="EMA147" s="343"/>
      <c r="EMB147" s="343"/>
      <c r="EMC147" s="343"/>
      <c r="EMD147" s="343"/>
      <c r="EME147" s="343"/>
      <c r="EMF147" s="343"/>
      <c r="EMG147" s="343"/>
      <c r="EMH147" s="343"/>
      <c r="EMI147" s="343"/>
      <c r="EMJ147" s="343"/>
      <c r="EMK147" s="343"/>
      <c r="EML147" s="343"/>
      <c r="EMM147" s="343"/>
      <c r="EMN147" s="343"/>
      <c r="EMO147" s="343"/>
      <c r="EMP147" s="343"/>
      <c r="EMQ147" s="343"/>
      <c r="EMR147" s="343"/>
      <c r="EMS147" s="343"/>
      <c r="EMT147" s="343"/>
      <c r="EMU147" s="343"/>
      <c r="EMV147" s="343"/>
      <c r="EMW147" s="343"/>
      <c r="EMX147" s="343"/>
      <c r="EMY147" s="343"/>
      <c r="EMZ147" s="343"/>
      <c r="ENA147" s="343"/>
      <c r="ENB147" s="343"/>
      <c r="ENC147" s="343"/>
      <c r="END147" s="343"/>
      <c r="ENE147" s="343"/>
      <c r="ENF147" s="343"/>
      <c r="ENG147" s="343"/>
      <c r="ENH147" s="343"/>
      <c r="ENI147" s="343"/>
      <c r="ENJ147" s="343"/>
      <c r="ENK147" s="343"/>
      <c r="ENL147" s="343"/>
      <c r="ENM147" s="343"/>
      <c r="ENN147" s="343"/>
      <c r="ENO147" s="343"/>
      <c r="ENP147" s="343"/>
      <c r="ENQ147" s="343"/>
      <c r="ENR147" s="343"/>
      <c r="ENS147" s="343"/>
      <c r="ENT147" s="343"/>
      <c r="ENU147" s="343"/>
      <c r="ENV147" s="343"/>
      <c r="ENW147" s="343"/>
      <c r="ENX147" s="343"/>
      <c r="ENY147" s="343"/>
      <c r="ENZ147" s="343"/>
      <c r="EOA147" s="343"/>
      <c r="EOB147" s="343"/>
      <c r="EOC147" s="343"/>
      <c r="EOD147" s="343"/>
      <c r="EOE147" s="343"/>
      <c r="EOF147" s="343"/>
      <c r="EOG147" s="343"/>
      <c r="EOH147" s="343"/>
      <c r="EOI147" s="343"/>
      <c r="EOJ147" s="343"/>
      <c r="EOK147" s="343"/>
      <c r="EOL147" s="343"/>
      <c r="EOM147" s="343"/>
      <c r="EON147" s="343"/>
      <c r="EOO147" s="343"/>
      <c r="EOP147" s="343"/>
      <c r="EOQ147" s="343"/>
      <c r="EOR147" s="343"/>
      <c r="EOS147" s="343"/>
      <c r="EOT147" s="343"/>
      <c r="EOU147" s="343"/>
      <c r="EOV147" s="343"/>
      <c r="EOW147" s="343"/>
      <c r="EOX147" s="343"/>
      <c r="EOY147" s="343"/>
      <c r="EOZ147" s="343"/>
      <c r="EPA147" s="343"/>
      <c r="EPB147" s="343"/>
      <c r="EPC147" s="343"/>
      <c r="EPD147" s="343"/>
      <c r="EPE147" s="343"/>
      <c r="EPF147" s="343"/>
      <c r="EPG147" s="343"/>
      <c r="EPH147" s="343"/>
      <c r="EPI147" s="343"/>
      <c r="EPJ147" s="343"/>
      <c r="EPK147" s="343"/>
      <c r="EPL147" s="343"/>
      <c r="EPM147" s="343"/>
      <c r="EPN147" s="343"/>
      <c r="EPO147" s="343"/>
      <c r="EPP147" s="343"/>
      <c r="EPQ147" s="343"/>
      <c r="EPR147" s="343"/>
      <c r="EPS147" s="343"/>
      <c r="EPT147" s="343"/>
      <c r="EPU147" s="343"/>
      <c r="EPV147" s="343"/>
      <c r="EPW147" s="343"/>
      <c r="EPX147" s="343"/>
      <c r="EPY147" s="343"/>
      <c r="EPZ147" s="343"/>
      <c r="EQA147" s="343"/>
      <c r="EQB147" s="343"/>
      <c r="EQC147" s="343"/>
      <c r="EQD147" s="343"/>
      <c r="EQE147" s="343"/>
      <c r="EQF147" s="343"/>
      <c r="EQG147" s="343"/>
      <c r="EQH147" s="343"/>
      <c r="EQI147" s="343"/>
      <c r="EQJ147" s="343"/>
      <c r="EQK147" s="343"/>
      <c r="EQL147" s="343"/>
      <c r="EQM147" s="343"/>
      <c r="EQN147" s="343"/>
      <c r="EQO147" s="343"/>
      <c r="EQP147" s="343"/>
      <c r="EQQ147" s="343"/>
      <c r="EQR147" s="343"/>
      <c r="EQS147" s="343"/>
      <c r="EQT147" s="343"/>
      <c r="EQU147" s="343"/>
      <c r="EQV147" s="343"/>
      <c r="EQW147" s="343"/>
      <c r="EQX147" s="343"/>
      <c r="EQY147" s="343"/>
      <c r="EQZ147" s="343"/>
      <c r="ERA147" s="343"/>
      <c r="ERB147" s="343"/>
      <c r="ERC147" s="343"/>
      <c r="ERD147" s="343"/>
      <c r="ERE147" s="343"/>
      <c r="ERF147" s="343"/>
      <c r="ERG147" s="343"/>
      <c r="ERH147" s="343"/>
      <c r="ERI147" s="343"/>
      <c r="ERJ147" s="343"/>
      <c r="ERK147" s="343"/>
      <c r="ERL147" s="343"/>
      <c r="ERM147" s="343"/>
      <c r="ERN147" s="343"/>
      <c r="ERO147" s="343"/>
      <c r="ERP147" s="343"/>
      <c r="ERQ147" s="343"/>
      <c r="ERR147" s="343"/>
      <c r="ERS147" s="343"/>
      <c r="ERT147" s="343"/>
      <c r="ERU147" s="343"/>
      <c r="ERV147" s="343"/>
      <c r="ERW147" s="343"/>
      <c r="ERX147" s="343"/>
      <c r="ERY147" s="343"/>
      <c r="ERZ147" s="343"/>
      <c r="ESA147" s="343"/>
      <c r="ESB147" s="343"/>
      <c r="ESC147" s="343"/>
      <c r="ESD147" s="343"/>
      <c r="ESE147" s="343"/>
      <c r="ESF147" s="343"/>
      <c r="ESG147" s="343"/>
      <c r="ESH147" s="343"/>
      <c r="ESI147" s="343"/>
      <c r="ESJ147" s="343"/>
      <c r="ESK147" s="343"/>
      <c r="ESL147" s="343"/>
      <c r="ESM147" s="343"/>
      <c r="ESN147" s="343"/>
      <c r="ESO147" s="343"/>
      <c r="ESP147" s="343"/>
      <c r="ESQ147" s="343"/>
      <c r="ESR147" s="343"/>
      <c r="ESS147" s="343"/>
      <c r="EST147" s="343"/>
      <c r="ESU147" s="343"/>
      <c r="ESV147" s="343"/>
      <c r="ESW147" s="343"/>
      <c r="ESX147" s="343"/>
      <c r="ESY147" s="343"/>
      <c r="ESZ147" s="343"/>
      <c r="ETA147" s="343"/>
      <c r="ETB147" s="343"/>
      <c r="ETC147" s="343"/>
      <c r="ETD147" s="343"/>
      <c r="ETE147" s="343"/>
      <c r="ETF147" s="343"/>
      <c r="ETG147" s="343"/>
      <c r="ETH147" s="343"/>
      <c r="ETI147" s="343"/>
      <c r="ETJ147" s="343"/>
      <c r="ETK147" s="343"/>
      <c r="ETL147" s="343"/>
      <c r="ETM147" s="343"/>
      <c r="ETN147" s="343"/>
      <c r="ETO147" s="343"/>
      <c r="ETP147" s="343"/>
      <c r="ETQ147" s="343"/>
      <c r="ETR147" s="343"/>
      <c r="ETS147" s="343"/>
      <c r="ETT147" s="343"/>
      <c r="ETU147" s="343"/>
      <c r="ETV147" s="343"/>
      <c r="ETW147" s="343"/>
      <c r="ETX147" s="343"/>
      <c r="ETY147" s="343"/>
      <c r="ETZ147" s="343"/>
      <c r="EUA147" s="343"/>
      <c r="EUB147" s="343"/>
      <c r="EUC147" s="343"/>
      <c r="EUD147" s="343"/>
      <c r="EUE147" s="343"/>
      <c r="EUF147" s="343"/>
      <c r="EUG147" s="343"/>
      <c r="EUH147" s="343"/>
      <c r="EUI147" s="343"/>
      <c r="EUJ147" s="343"/>
      <c r="EUK147" s="343"/>
      <c r="EUL147" s="343"/>
      <c r="EUM147" s="343"/>
      <c r="EUN147" s="343"/>
      <c r="EUO147" s="343"/>
      <c r="EUP147" s="343"/>
      <c r="EUQ147" s="343"/>
      <c r="EUR147" s="343"/>
      <c r="EUS147" s="343"/>
      <c r="EUT147" s="343"/>
      <c r="EUU147" s="343"/>
      <c r="EUV147" s="343"/>
      <c r="EUW147" s="343"/>
      <c r="EUX147" s="343"/>
      <c r="EUY147" s="343"/>
      <c r="EUZ147" s="343"/>
      <c r="EVA147" s="343"/>
      <c r="EVB147" s="343"/>
      <c r="EVC147" s="343"/>
      <c r="EVD147" s="343"/>
      <c r="EVE147" s="343"/>
      <c r="EVF147" s="343"/>
      <c r="EVG147" s="343"/>
      <c r="EVH147" s="343"/>
      <c r="EVI147" s="343"/>
      <c r="EVJ147" s="343"/>
      <c r="EVK147" s="343"/>
      <c r="EVL147" s="343"/>
      <c r="EVM147" s="343"/>
      <c r="EVN147" s="343"/>
      <c r="EVO147" s="343"/>
      <c r="EVP147" s="343"/>
      <c r="EVQ147" s="343"/>
      <c r="EVR147" s="343"/>
      <c r="EVS147" s="343"/>
      <c r="EVT147" s="343"/>
      <c r="EVU147" s="343"/>
      <c r="EVV147" s="343"/>
      <c r="EVW147" s="343"/>
      <c r="EVX147" s="343"/>
      <c r="EVY147" s="343"/>
      <c r="EVZ147" s="343"/>
      <c r="EWA147" s="343"/>
      <c r="EWB147" s="343"/>
      <c r="EWC147" s="343"/>
      <c r="EWD147" s="343"/>
      <c r="EWE147" s="343"/>
      <c r="EWF147" s="343"/>
      <c r="EWG147" s="343"/>
      <c r="EWH147" s="343"/>
      <c r="EWI147" s="343"/>
      <c r="EWJ147" s="343"/>
      <c r="EWK147" s="343"/>
      <c r="EWL147" s="343"/>
      <c r="EWM147" s="343"/>
      <c r="EWN147" s="343"/>
      <c r="EWO147" s="343"/>
      <c r="EWP147" s="343"/>
      <c r="EWQ147" s="343"/>
      <c r="EWR147" s="343"/>
      <c r="EWS147" s="343"/>
      <c r="EWT147" s="343"/>
      <c r="EWU147" s="343"/>
      <c r="EWV147" s="343"/>
      <c r="EWW147" s="343"/>
      <c r="EWX147" s="343"/>
      <c r="EWY147" s="343"/>
      <c r="EWZ147" s="343"/>
      <c r="EXA147" s="343"/>
      <c r="EXB147" s="343"/>
      <c r="EXC147" s="343"/>
      <c r="EXD147" s="343"/>
      <c r="EXE147" s="343"/>
      <c r="EXF147" s="343"/>
      <c r="EXG147" s="343"/>
      <c r="EXH147" s="343"/>
      <c r="EXI147" s="343"/>
      <c r="EXJ147" s="343"/>
      <c r="EXK147" s="343"/>
      <c r="EXL147" s="343"/>
      <c r="EXM147" s="343"/>
      <c r="EXN147" s="343"/>
      <c r="EXO147" s="343"/>
      <c r="EXP147" s="343"/>
      <c r="EXQ147" s="343"/>
      <c r="EXR147" s="343"/>
      <c r="EXS147" s="343"/>
      <c r="EXT147" s="343"/>
      <c r="EXU147" s="343"/>
      <c r="EXV147" s="343"/>
      <c r="EXW147" s="343"/>
      <c r="EXX147" s="343"/>
      <c r="EXY147" s="343"/>
      <c r="EXZ147" s="343"/>
      <c r="EYA147" s="343"/>
      <c r="EYB147" s="343"/>
      <c r="EYC147" s="343"/>
      <c r="EYD147" s="343"/>
      <c r="EYE147" s="343"/>
      <c r="EYF147" s="343"/>
      <c r="EYG147" s="343"/>
      <c r="EYH147" s="343"/>
      <c r="EYI147" s="343"/>
      <c r="EYJ147" s="343"/>
      <c r="EYK147" s="343"/>
      <c r="EYL147" s="343"/>
      <c r="EYM147" s="343"/>
      <c r="EYN147" s="343"/>
      <c r="EYO147" s="343"/>
      <c r="EYP147" s="343"/>
      <c r="EYQ147" s="343"/>
      <c r="EYR147" s="343"/>
      <c r="EYS147" s="343"/>
      <c r="EYT147" s="343"/>
      <c r="EYU147" s="343"/>
      <c r="EYV147" s="343"/>
      <c r="EYW147" s="343"/>
      <c r="EYX147" s="343"/>
      <c r="EYY147" s="343"/>
      <c r="EYZ147" s="343"/>
      <c r="EZA147" s="343"/>
      <c r="EZB147" s="343"/>
      <c r="EZC147" s="343"/>
      <c r="EZD147" s="343"/>
      <c r="EZE147" s="343"/>
      <c r="EZF147" s="343"/>
      <c r="EZG147" s="343"/>
      <c r="EZH147" s="343"/>
      <c r="EZI147" s="343"/>
      <c r="EZJ147" s="343"/>
      <c r="EZK147" s="343"/>
      <c r="EZL147" s="343"/>
      <c r="EZM147" s="343"/>
      <c r="EZN147" s="343"/>
      <c r="EZO147" s="343"/>
      <c r="EZP147" s="343"/>
      <c r="EZQ147" s="343"/>
      <c r="EZR147" s="343"/>
      <c r="EZS147" s="343"/>
      <c r="EZT147" s="343"/>
      <c r="EZU147" s="343"/>
      <c r="EZV147" s="343"/>
      <c r="EZW147" s="343"/>
      <c r="EZX147" s="343"/>
      <c r="EZY147" s="343"/>
      <c r="EZZ147" s="343"/>
      <c r="FAA147" s="343"/>
      <c r="FAB147" s="343"/>
      <c r="FAC147" s="343"/>
      <c r="FAD147" s="343"/>
      <c r="FAE147" s="343"/>
      <c r="FAF147" s="343"/>
      <c r="FAG147" s="343"/>
      <c r="FAH147" s="343"/>
      <c r="FAI147" s="343"/>
      <c r="FAJ147" s="343"/>
      <c r="FAK147" s="343"/>
      <c r="FAL147" s="343"/>
      <c r="FAM147" s="343"/>
      <c r="FAN147" s="343"/>
      <c r="FAO147" s="343"/>
      <c r="FAP147" s="343"/>
      <c r="FAQ147" s="343"/>
      <c r="FAR147" s="343"/>
      <c r="FAS147" s="343"/>
      <c r="FAT147" s="343"/>
      <c r="FAU147" s="343"/>
      <c r="FAV147" s="343"/>
      <c r="FAW147" s="343"/>
      <c r="FAX147" s="343"/>
      <c r="FAY147" s="343"/>
      <c r="FAZ147" s="343"/>
      <c r="FBA147" s="343"/>
      <c r="FBB147" s="343"/>
      <c r="FBC147" s="343"/>
      <c r="FBD147" s="343"/>
      <c r="FBE147" s="343"/>
      <c r="FBF147" s="343"/>
      <c r="FBG147" s="343"/>
      <c r="FBH147" s="343"/>
      <c r="FBI147" s="343"/>
      <c r="FBJ147" s="343"/>
      <c r="FBK147" s="343"/>
      <c r="FBL147" s="343"/>
      <c r="FBM147" s="343"/>
      <c r="FBN147" s="343"/>
      <c r="FBO147" s="343"/>
      <c r="FBP147" s="343"/>
      <c r="FBQ147" s="343"/>
      <c r="FBR147" s="343"/>
      <c r="FBS147" s="343"/>
      <c r="FBT147" s="343"/>
      <c r="FBU147" s="343"/>
      <c r="FBV147" s="343"/>
      <c r="FBW147" s="343"/>
      <c r="FBX147" s="343"/>
      <c r="FBY147" s="343"/>
      <c r="FBZ147" s="343"/>
      <c r="FCA147" s="343"/>
      <c r="FCB147" s="343"/>
      <c r="FCC147" s="343"/>
      <c r="FCD147" s="343"/>
      <c r="FCE147" s="343"/>
      <c r="FCF147" s="343"/>
      <c r="FCG147" s="343"/>
      <c r="FCH147" s="343"/>
      <c r="FCI147" s="343"/>
      <c r="FCJ147" s="343"/>
      <c r="FCK147" s="343"/>
      <c r="FCL147" s="343"/>
      <c r="FCM147" s="343"/>
      <c r="FCN147" s="343"/>
      <c r="FCO147" s="343"/>
      <c r="FCP147" s="343"/>
      <c r="FCQ147" s="343"/>
      <c r="FCR147" s="343"/>
      <c r="FCS147" s="343"/>
      <c r="FCT147" s="343"/>
      <c r="FCU147" s="343"/>
      <c r="FCV147" s="343"/>
      <c r="FCW147" s="343"/>
      <c r="FCX147" s="343"/>
      <c r="FCY147" s="343"/>
      <c r="FCZ147" s="343"/>
      <c r="FDA147" s="343"/>
      <c r="FDB147" s="343"/>
      <c r="FDC147" s="343"/>
      <c r="FDD147" s="343"/>
      <c r="FDE147" s="343"/>
      <c r="FDF147" s="343"/>
      <c r="FDG147" s="343"/>
      <c r="FDH147" s="343"/>
      <c r="FDI147" s="343"/>
      <c r="FDJ147" s="343"/>
      <c r="FDK147" s="343"/>
      <c r="FDL147" s="343"/>
      <c r="FDM147" s="343"/>
      <c r="FDN147" s="343"/>
      <c r="FDO147" s="343"/>
      <c r="FDP147" s="343"/>
      <c r="FDQ147" s="343"/>
      <c r="FDR147" s="343"/>
      <c r="FDS147" s="343"/>
      <c r="FDT147" s="343"/>
      <c r="FDU147" s="343"/>
      <c r="FDV147" s="343"/>
      <c r="FDW147" s="343"/>
      <c r="FDX147" s="343"/>
      <c r="FDY147" s="343"/>
      <c r="FDZ147" s="343"/>
      <c r="FEA147" s="343"/>
      <c r="FEB147" s="343"/>
      <c r="FEC147" s="343"/>
      <c r="FED147" s="343"/>
      <c r="FEE147" s="343"/>
      <c r="FEF147" s="343"/>
      <c r="FEG147" s="343"/>
      <c r="FEH147" s="343"/>
      <c r="FEI147" s="343"/>
      <c r="FEJ147" s="343"/>
      <c r="FEK147" s="343"/>
      <c r="FEL147" s="343"/>
      <c r="FEM147" s="343"/>
      <c r="FEN147" s="343"/>
      <c r="FEO147" s="343"/>
      <c r="FEP147" s="343"/>
      <c r="FEQ147" s="343"/>
      <c r="FER147" s="343"/>
      <c r="FES147" s="343"/>
      <c r="FET147" s="343"/>
      <c r="FEU147" s="343"/>
      <c r="FEV147" s="343"/>
      <c r="FEW147" s="343"/>
      <c r="FEX147" s="343"/>
      <c r="FEY147" s="343"/>
      <c r="FEZ147" s="343"/>
      <c r="FFA147" s="343"/>
      <c r="FFB147" s="343"/>
      <c r="FFC147" s="343"/>
      <c r="FFD147" s="343"/>
      <c r="FFE147" s="343"/>
      <c r="FFF147" s="343"/>
      <c r="FFG147" s="343"/>
      <c r="FFH147" s="343"/>
      <c r="FFI147" s="343"/>
      <c r="FFJ147" s="343"/>
      <c r="FFK147" s="343"/>
      <c r="FFL147" s="343"/>
      <c r="FFM147" s="343"/>
      <c r="FFN147" s="343"/>
      <c r="FFO147" s="343"/>
      <c r="FFP147" s="343"/>
      <c r="FFQ147" s="343"/>
      <c r="FFR147" s="343"/>
      <c r="FFS147" s="343"/>
      <c r="FFT147" s="343"/>
      <c r="FFU147" s="343"/>
      <c r="FFV147" s="343"/>
      <c r="FFW147" s="343"/>
      <c r="FFX147" s="343"/>
      <c r="FFY147" s="343"/>
      <c r="FFZ147" s="343"/>
      <c r="FGA147" s="343"/>
      <c r="FGB147" s="343"/>
      <c r="FGC147" s="343"/>
      <c r="FGD147" s="343"/>
      <c r="FGE147" s="343"/>
      <c r="FGF147" s="343"/>
      <c r="FGG147" s="343"/>
      <c r="FGH147" s="343"/>
      <c r="FGI147" s="343"/>
      <c r="FGJ147" s="343"/>
      <c r="FGK147" s="343"/>
      <c r="FGL147" s="343"/>
      <c r="FGM147" s="343"/>
      <c r="FGN147" s="343"/>
      <c r="FGO147" s="343"/>
      <c r="FGP147" s="343"/>
      <c r="FGQ147" s="343"/>
      <c r="FGR147" s="343"/>
      <c r="FGS147" s="343"/>
      <c r="FGT147" s="343"/>
      <c r="FGU147" s="343"/>
      <c r="FGV147" s="343"/>
      <c r="FGW147" s="343"/>
      <c r="FGX147" s="343"/>
      <c r="FGY147" s="343"/>
      <c r="FGZ147" s="343"/>
      <c r="FHA147" s="343"/>
      <c r="FHB147" s="343"/>
      <c r="FHC147" s="343"/>
      <c r="FHD147" s="343"/>
      <c r="FHE147" s="343"/>
      <c r="FHF147" s="343"/>
      <c r="FHG147" s="343"/>
      <c r="FHH147" s="343"/>
      <c r="FHI147" s="343"/>
      <c r="FHJ147" s="343"/>
      <c r="FHK147" s="343"/>
      <c r="FHL147" s="343"/>
      <c r="FHM147" s="343"/>
      <c r="FHN147" s="343"/>
      <c r="FHO147" s="343"/>
      <c r="FHP147" s="343"/>
      <c r="FHQ147" s="343"/>
      <c r="FHR147" s="343"/>
      <c r="FHS147" s="343"/>
      <c r="FHT147" s="343"/>
      <c r="FHU147" s="343"/>
      <c r="FHV147" s="343"/>
      <c r="FHW147" s="343"/>
      <c r="FHX147" s="343"/>
      <c r="FHY147" s="343"/>
      <c r="FHZ147" s="343"/>
      <c r="FIA147" s="343"/>
      <c r="FIB147" s="343"/>
      <c r="FIC147" s="343"/>
      <c r="FID147" s="343"/>
      <c r="FIE147" s="343"/>
      <c r="FIF147" s="343"/>
      <c r="FIG147" s="343"/>
      <c r="FIH147" s="343"/>
      <c r="FII147" s="343"/>
      <c r="FIJ147" s="343"/>
      <c r="FIK147" s="343"/>
      <c r="FIL147" s="343"/>
      <c r="FIM147" s="343"/>
      <c r="FIN147" s="343"/>
      <c r="FIO147" s="343"/>
      <c r="FIP147" s="343"/>
      <c r="FIQ147" s="343"/>
      <c r="FIR147" s="343"/>
      <c r="FIS147" s="343"/>
      <c r="FIT147" s="343"/>
      <c r="FIU147" s="343"/>
      <c r="FIV147" s="343"/>
      <c r="FIW147" s="343"/>
      <c r="FIX147" s="343"/>
      <c r="FIY147" s="343"/>
      <c r="FIZ147" s="343"/>
      <c r="FJA147" s="343"/>
      <c r="FJB147" s="343"/>
      <c r="FJC147" s="343"/>
      <c r="FJD147" s="343"/>
      <c r="FJE147" s="343"/>
      <c r="FJF147" s="343"/>
      <c r="FJG147" s="343"/>
      <c r="FJH147" s="343"/>
      <c r="FJI147" s="343"/>
      <c r="FJJ147" s="343"/>
      <c r="FJK147" s="343"/>
      <c r="FJL147" s="343"/>
      <c r="FJM147" s="343"/>
      <c r="FJN147" s="343"/>
      <c r="FJO147" s="343"/>
      <c r="FJP147" s="343"/>
      <c r="FJQ147" s="343"/>
      <c r="FJR147" s="343"/>
      <c r="FJS147" s="343"/>
      <c r="FJT147" s="343"/>
      <c r="FJU147" s="343"/>
      <c r="FJV147" s="343"/>
      <c r="FJW147" s="343"/>
      <c r="FJX147" s="343"/>
      <c r="FJY147" s="343"/>
      <c r="FJZ147" s="343"/>
      <c r="FKA147" s="343"/>
      <c r="FKB147" s="343"/>
      <c r="FKC147" s="343"/>
      <c r="FKD147" s="343"/>
      <c r="FKE147" s="343"/>
      <c r="FKF147" s="343"/>
      <c r="FKG147" s="343"/>
      <c r="FKH147" s="343"/>
      <c r="FKI147" s="343"/>
      <c r="FKJ147" s="343"/>
      <c r="FKK147" s="343"/>
      <c r="FKL147" s="343"/>
      <c r="FKM147" s="343"/>
      <c r="FKN147" s="343"/>
      <c r="FKO147" s="343"/>
      <c r="FKP147" s="343"/>
      <c r="FKQ147" s="343"/>
      <c r="FKR147" s="343"/>
      <c r="FKS147" s="343"/>
      <c r="FKT147" s="343"/>
      <c r="FKU147" s="343"/>
      <c r="FKV147" s="343"/>
      <c r="FKW147" s="343"/>
      <c r="FKX147" s="343"/>
      <c r="FKY147" s="343"/>
      <c r="FKZ147" s="343"/>
      <c r="FLA147" s="343"/>
      <c r="FLB147" s="343"/>
      <c r="FLC147" s="343"/>
      <c r="FLD147" s="343"/>
      <c r="FLE147" s="343"/>
      <c r="FLF147" s="343"/>
      <c r="FLG147" s="343"/>
      <c r="FLH147" s="343"/>
      <c r="FLI147" s="343"/>
      <c r="FLJ147" s="343"/>
      <c r="FLK147" s="343"/>
      <c r="FLL147" s="343"/>
      <c r="FLM147" s="343"/>
      <c r="FLN147" s="343"/>
      <c r="FLO147" s="343"/>
      <c r="FLP147" s="343"/>
      <c r="FLQ147" s="343"/>
      <c r="FLR147" s="343"/>
      <c r="FLS147" s="343"/>
      <c r="FLT147" s="343"/>
      <c r="FLU147" s="343"/>
      <c r="FLV147" s="343"/>
      <c r="FLW147" s="343"/>
      <c r="FLX147" s="343"/>
      <c r="FLY147" s="343"/>
      <c r="FLZ147" s="343"/>
      <c r="FMA147" s="343"/>
      <c r="FMB147" s="343"/>
      <c r="FMC147" s="343"/>
      <c r="FMD147" s="343"/>
      <c r="FME147" s="343"/>
      <c r="FMF147" s="343"/>
      <c r="FMG147" s="343"/>
      <c r="FMH147" s="343"/>
      <c r="FMI147" s="343"/>
      <c r="FMJ147" s="343"/>
      <c r="FMK147" s="343"/>
      <c r="FML147" s="343"/>
      <c r="FMM147" s="343"/>
      <c r="FMN147" s="343"/>
      <c r="FMO147" s="343"/>
      <c r="FMP147" s="343"/>
      <c r="FMQ147" s="343"/>
      <c r="FMR147" s="343"/>
      <c r="FMS147" s="343"/>
      <c r="FMT147" s="343"/>
      <c r="FMU147" s="343"/>
      <c r="FMV147" s="343"/>
      <c r="FMW147" s="343"/>
      <c r="FMX147" s="343"/>
      <c r="FMY147" s="343"/>
      <c r="FMZ147" s="343"/>
      <c r="FNA147" s="343"/>
      <c r="FNB147" s="343"/>
      <c r="FNC147" s="343"/>
      <c r="FND147" s="343"/>
      <c r="FNE147" s="343"/>
      <c r="FNF147" s="343"/>
      <c r="FNG147" s="343"/>
      <c r="FNH147" s="343"/>
      <c r="FNI147" s="343"/>
      <c r="FNJ147" s="343"/>
      <c r="FNK147" s="343"/>
      <c r="FNL147" s="343"/>
      <c r="FNM147" s="343"/>
      <c r="FNN147" s="343"/>
      <c r="FNO147" s="343"/>
      <c r="FNP147" s="343"/>
      <c r="FNQ147" s="343"/>
      <c r="FNR147" s="343"/>
      <c r="FNS147" s="343"/>
      <c r="FNT147" s="343"/>
      <c r="FNU147" s="343"/>
      <c r="FNV147" s="343"/>
      <c r="FNW147" s="343"/>
      <c r="FNX147" s="343"/>
      <c r="FNY147" s="343"/>
      <c r="FNZ147" s="343"/>
      <c r="FOA147" s="343"/>
      <c r="FOB147" s="343"/>
      <c r="FOC147" s="343"/>
      <c r="FOD147" s="343"/>
      <c r="FOE147" s="343"/>
      <c r="FOF147" s="343"/>
      <c r="FOG147" s="343"/>
      <c r="FOH147" s="343"/>
      <c r="FOI147" s="343"/>
      <c r="FOJ147" s="343"/>
      <c r="FOK147" s="343"/>
      <c r="FOL147" s="343"/>
      <c r="FOM147" s="343"/>
      <c r="FON147" s="343"/>
      <c r="FOO147" s="343"/>
      <c r="FOP147" s="343"/>
      <c r="FOQ147" s="343"/>
      <c r="FOR147" s="343"/>
      <c r="FOS147" s="343"/>
      <c r="FOT147" s="343"/>
      <c r="FOU147" s="343"/>
      <c r="FOV147" s="343"/>
      <c r="FOW147" s="343"/>
      <c r="FOX147" s="343"/>
      <c r="FOY147" s="343"/>
      <c r="FOZ147" s="343"/>
      <c r="FPA147" s="343"/>
      <c r="FPB147" s="343"/>
      <c r="FPC147" s="343"/>
      <c r="FPD147" s="343"/>
      <c r="FPE147" s="343"/>
      <c r="FPF147" s="343"/>
      <c r="FPG147" s="343"/>
      <c r="FPH147" s="343"/>
      <c r="FPI147" s="343"/>
      <c r="FPJ147" s="343"/>
      <c r="FPK147" s="343"/>
      <c r="FPL147" s="343"/>
      <c r="FPM147" s="343"/>
      <c r="FPN147" s="343"/>
      <c r="FPO147" s="343"/>
      <c r="FPP147" s="343"/>
      <c r="FPQ147" s="343"/>
      <c r="FPR147" s="343"/>
      <c r="FPS147" s="343"/>
      <c r="FPT147" s="343"/>
      <c r="FPU147" s="343"/>
      <c r="FPV147" s="343"/>
      <c r="FPW147" s="343"/>
      <c r="FPX147" s="343"/>
      <c r="FPY147" s="343"/>
      <c r="FPZ147" s="343"/>
      <c r="FQA147" s="343"/>
      <c r="FQB147" s="343"/>
      <c r="FQC147" s="343"/>
      <c r="FQD147" s="343"/>
      <c r="FQE147" s="343"/>
      <c r="FQF147" s="343"/>
      <c r="FQG147" s="343"/>
      <c r="FQH147" s="343"/>
      <c r="FQI147" s="343"/>
      <c r="FQJ147" s="343"/>
      <c r="FQK147" s="343"/>
      <c r="FQL147" s="343"/>
      <c r="FQM147" s="343"/>
      <c r="FQN147" s="343"/>
      <c r="FQO147" s="343"/>
      <c r="FQP147" s="343"/>
      <c r="FQQ147" s="343"/>
      <c r="FQR147" s="343"/>
      <c r="FQS147" s="343"/>
      <c r="FQT147" s="343"/>
      <c r="FQU147" s="343"/>
      <c r="FQV147" s="343"/>
      <c r="FQW147" s="343"/>
      <c r="FQX147" s="343"/>
      <c r="FQY147" s="343"/>
      <c r="FQZ147" s="343"/>
      <c r="FRA147" s="343"/>
      <c r="FRB147" s="343"/>
      <c r="FRC147" s="343"/>
      <c r="FRD147" s="343"/>
      <c r="FRE147" s="343"/>
      <c r="FRF147" s="343"/>
      <c r="FRG147" s="343"/>
      <c r="FRH147" s="343"/>
      <c r="FRI147" s="343"/>
      <c r="FRJ147" s="343"/>
      <c r="FRK147" s="343"/>
      <c r="FRL147" s="343"/>
      <c r="FRM147" s="343"/>
      <c r="FRN147" s="343"/>
      <c r="FRO147" s="343"/>
      <c r="FRP147" s="343"/>
      <c r="FRQ147" s="343"/>
      <c r="FRR147" s="343"/>
      <c r="FRS147" s="343"/>
      <c r="FRT147" s="343"/>
      <c r="FRU147" s="343"/>
      <c r="FRV147" s="343"/>
      <c r="FRW147" s="343"/>
      <c r="FRX147" s="343"/>
      <c r="FRY147" s="343"/>
      <c r="FRZ147" s="343"/>
      <c r="FSA147" s="343"/>
      <c r="FSB147" s="343"/>
      <c r="FSC147" s="343"/>
      <c r="FSD147" s="343"/>
      <c r="FSE147" s="343"/>
      <c r="FSF147" s="343"/>
      <c r="FSG147" s="343"/>
      <c r="FSH147" s="343"/>
      <c r="FSI147" s="343"/>
      <c r="FSJ147" s="343"/>
      <c r="FSK147" s="343"/>
      <c r="FSL147" s="343"/>
      <c r="FSM147" s="343"/>
      <c r="FSN147" s="343"/>
      <c r="FSO147" s="343"/>
      <c r="FSP147" s="343"/>
      <c r="FSQ147" s="343"/>
      <c r="FSR147" s="343"/>
      <c r="FSS147" s="343"/>
      <c r="FST147" s="343"/>
      <c r="FSU147" s="343"/>
      <c r="FSV147" s="343"/>
      <c r="FSW147" s="343"/>
      <c r="FSX147" s="343"/>
      <c r="FSY147" s="343"/>
      <c r="FSZ147" s="343"/>
      <c r="FTA147" s="343"/>
      <c r="FTB147" s="343"/>
      <c r="FTC147" s="343"/>
      <c r="FTD147" s="343"/>
      <c r="FTE147" s="343"/>
      <c r="FTF147" s="343"/>
      <c r="FTG147" s="343"/>
      <c r="FTH147" s="343"/>
      <c r="FTI147" s="343"/>
      <c r="FTJ147" s="343"/>
      <c r="FTK147" s="343"/>
      <c r="FTL147" s="343"/>
      <c r="FTM147" s="343"/>
      <c r="FTN147" s="343"/>
      <c r="FTO147" s="343"/>
      <c r="FTP147" s="343"/>
      <c r="FTQ147" s="343"/>
      <c r="FTR147" s="343"/>
      <c r="FTS147" s="343"/>
      <c r="FTT147" s="343"/>
      <c r="FTU147" s="343"/>
      <c r="FTV147" s="343"/>
      <c r="FTW147" s="343"/>
      <c r="FTX147" s="343"/>
      <c r="FTY147" s="343"/>
      <c r="FTZ147" s="343"/>
      <c r="FUA147" s="343"/>
      <c r="FUB147" s="343"/>
      <c r="FUC147" s="343"/>
      <c r="FUD147" s="343"/>
      <c r="FUE147" s="343"/>
      <c r="FUF147" s="343"/>
      <c r="FUG147" s="343"/>
      <c r="FUH147" s="343"/>
      <c r="FUI147" s="343"/>
      <c r="FUJ147" s="343"/>
      <c r="FUK147" s="343"/>
      <c r="FUL147" s="343"/>
      <c r="FUM147" s="343"/>
      <c r="FUN147" s="343"/>
      <c r="FUO147" s="343"/>
      <c r="FUP147" s="343"/>
      <c r="FUQ147" s="343"/>
      <c r="FUR147" s="343"/>
      <c r="FUS147" s="343"/>
      <c r="FUT147" s="343"/>
      <c r="FUU147" s="343"/>
      <c r="FUV147" s="343"/>
      <c r="FUW147" s="343"/>
      <c r="FUX147" s="343"/>
      <c r="FUY147" s="343"/>
      <c r="FUZ147" s="343"/>
      <c r="FVA147" s="343"/>
      <c r="FVB147" s="343"/>
      <c r="FVC147" s="343"/>
      <c r="FVD147" s="343"/>
      <c r="FVE147" s="343"/>
      <c r="FVF147" s="343"/>
      <c r="FVG147" s="343"/>
      <c r="FVH147" s="343"/>
      <c r="FVI147" s="343"/>
      <c r="FVJ147" s="343"/>
      <c r="FVK147" s="343"/>
      <c r="FVL147" s="343"/>
      <c r="FVM147" s="343"/>
      <c r="FVN147" s="343"/>
      <c r="FVO147" s="343"/>
      <c r="FVP147" s="343"/>
      <c r="FVQ147" s="343"/>
      <c r="FVR147" s="343"/>
      <c r="FVS147" s="343"/>
      <c r="FVT147" s="343"/>
      <c r="FVU147" s="343"/>
      <c r="FVV147" s="343"/>
      <c r="FVW147" s="343"/>
      <c r="FVX147" s="343"/>
      <c r="FVY147" s="343"/>
      <c r="FVZ147" s="343"/>
      <c r="FWA147" s="343"/>
      <c r="FWB147" s="343"/>
      <c r="FWC147" s="343"/>
      <c r="FWD147" s="343"/>
      <c r="FWE147" s="343"/>
      <c r="FWF147" s="343"/>
      <c r="FWG147" s="343"/>
      <c r="FWH147" s="343"/>
      <c r="FWI147" s="343"/>
      <c r="FWJ147" s="343"/>
      <c r="FWK147" s="343"/>
      <c r="FWL147" s="343"/>
      <c r="FWM147" s="343"/>
      <c r="FWN147" s="343"/>
      <c r="FWO147" s="343"/>
      <c r="FWP147" s="343"/>
      <c r="FWQ147" s="343"/>
      <c r="FWR147" s="343"/>
      <c r="FWS147" s="343"/>
      <c r="FWT147" s="343"/>
      <c r="FWU147" s="343"/>
      <c r="FWV147" s="343"/>
      <c r="FWW147" s="343"/>
      <c r="FWX147" s="343"/>
      <c r="FWY147" s="343"/>
      <c r="FWZ147" s="343"/>
      <c r="FXA147" s="343"/>
      <c r="FXB147" s="343"/>
      <c r="FXC147" s="343"/>
      <c r="FXD147" s="343"/>
      <c r="FXE147" s="343"/>
      <c r="FXF147" s="343"/>
      <c r="FXG147" s="343"/>
      <c r="FXH147" s="343"/>
      <c r="FXI147" s="343"/>
      <c r="FXJ147" s="343"/>
      <c r="FXK147" s="343"/>
      <c r="FXL147" s="343"/>
      <c r="FXM147" s="343"/>
      <c r="FXN147" s="343"/>
      <c r="FXO147" s="343"/>
      <c r="FXP147" s="343"/>
      <c r="FXQ147" s="343"/>
      <c r="FXR147" s="343"/>
      <c r="FXS147" s="343"/>
      <c r="FXT147" s="343"/>
      <c r="FXU147" s="343"/>
      <c r="FXV147" s="343"/>
      <c r="FXW147" s="343"/>
      <c r="FXX147" s="343"/>
      <c r="FXY147" s="343"/>
      <c r="FXZ147" s="343"/>
      <c r="FYA147" s="343"/>
      <c r="FYB147" s="343"/>
      <c r="FYC147" s="343"/>
      <c r="FYD147" s="343"/>
      <c r="FYE147" s="343"/>
      <c r="FYF147" s="343"/>
      <c r="FYG147" s="343"/>
      <c r="FYH147" s="343"/>
      <c r="FYI147" s="343"/>
      <c r="FYJ147" s="343"/>
      <c r="FYK147" s="343"/>
      <c r="FYL147" s="343"/>
      <c r="FYM147" s="343"/>
      <c r="FYN147" s="343"/>
      <c r="FYO147" s="343"/>
      <c r="FYP147" s="343"/>
      <c r="FYQ147" s="343"/>
      <c r="FYR147" s="343"/>
      <c r="FYS147" s="343"/>
      <c r="FYT147" s="343"/>
      <c r="FYU147" s="343"/>
      <c r="FYV147" s="343"/>
      <c r="FYW147" s="343"/>
      <c r="FYX147" s="343"/>
      <c r="FYY147" s="343"/>
      <c r="FYZ147" s="343"/>
      <c r="FZA147" s="343"/>
      <c r="FZB147" s="343"/>
      <c r="FZC147" s="343"/>
      <c r="FZD147" s="343"/>
      <c r="FZE147" s="343"/>
      <c r="FZF147" s="343"/>
      <c r="FZG147" s="343"/>
      <c r="FZH147" s="343"/>
      <c r="FZI147" s="343"/>
      <c r="FZJ147" s="343"/>
      <c r="FZK147" s="343"/>
      <c r="FZL147" s="343"/>
      <c r="FZM147" s="343"/>
      <c r="FZN147" s="343"/>
      <c r="FZO147" s="343"/>
      <c r="FZP147" s="343"/>
      <c r="FZQ147" s="343"/>
      <c r="FZR147" s="343"/>
      <c r="FZS147" s="343"/>
      <c r="FZT147" s="343"/>
      <c r="FZU147" s="343"/>
      <c r="FZV147" s="343"/>
      <c r="FZW147" s="343"/>
      <c r="FZX147" s="343"/>
      <c r="FZY147" s="343"/>
      <c r="FZZ147" s="343"/>
      <c r="GAA147" s="343"/>
      <c r="GAB147" s="343"/>
      <c r="GAC147" s="343"/>
      <c r="GAD147" s="343"/>
      <c r="GAE147" s="343"/>
      <c r="GAF147" s="343"/>
      <c r="GAG147" s="343"/>
      <c r="GAH147" s="343"/>
      <c r="GAI147" s="343"/>
      <c r="GAJ147" s="343"/>
      <c r="GAK147" s="343"/>
      <c r="GAL147" s="343"/>
      <c r="GAM147" s="343"/>
      <c r="GAN147" s="343"/>
      <c r="GAO147" s="343"/>
      <c r="GAP147" s="343"/>
      <c r="GAQ147" s="343"/>
      <c r="GAR147" s="343"/>
      <c r="GAS147" s="343"/>
      <c r="GAT147" s="343"/>
      <c r="GAU147" s="343"/>
      <c r="GAV147" s="343"/>
      <c r="GAW147" s="343"/>
      <c r="GAX147" s="343"/>
      <c r="GAY147" s="343"/>
      <c r="GAZ147" s="343"/>
      <c r="GBA147" s="343"/>
      <c r="GBB147" s="343"/>
      <c r="GBC147" s="343"/>
      <c r="GBD147" s="343"/>
      <c r="GBE147" s="343"/>
      <c r="GBF147" s="343"/>
      <c r="GBG147" s="343"/>
      <c r="GBH147" s="343"/>
      <c r="GBI147" s="343"/>
      <c r="GBJ147" s="343"/>
      <c r="GBK147" s="343"/>
      <c r="GBL147" s="343"/>
      <c r="GBM147" s="343"/>
      <c r="GBN147" s="343"/>
      <c r="GBO147" s="343"/>
      <c r="GBP147" s="343"/>
      <c r="GBQ147" s="343"/>
      <c r="GBR147" s="343"/>
      <c r="GBS147" s="343"/>
      <c r="GBT147" s="343"/>
      <c r="GBU147" s="343"/>
      <c r="GBV147" s="343"/>
      <c r="GBW147" s="343"/>
      <c r="GBX147" s="343"/>
      <c r="GBY147" s="343"/>
      <c r="GBZ147" s="343"/>
      <c r="GCA147" s="343"/>
      <c r="GCB147" s="343"/>
      <c r="GCC147" s="343"/>
      <c r="GCD147" s="343"/>
      <c r="GCE147" s="343"/>
      <c r="GCF147" s="343"/>
      <c r="GCG147" s="343"/>
      <c r="GCH147" s="343"/>
      <c r="GCI147" s="343"/>
      <c r="GCJ147" s="343"/>
      <c r="GCK147" s="343"/>
      <c r="GCL147" s="343"/>
      <c r="GCM147" s="343"/>
      <c r="GCN147" s="343"/>
      <c r="GCO147" s="343"/>
      <c r="GCP147" s="343"/>
      <c r="GCQ147" s="343"/>
      <c r="GCR147" s="343"/>
      <c r="GCS147" s="343"/>
      <c r="GCT147" s="343"/>
      <c r="GCU147" s="343"/>
      <c r="GCV147" s="343"/>
      <c r="GCW147" s="343"/>
      <c r="GCX147" s="343"/>
      <c r="GCY147" s="343"/>
      <c r="GCZ147" s="343"/>
      <c r="GDA147" s="343"/>
      <c r="GDB147" s="343"/>
      <c r="GDC147" s="343"/>
      <c r="GDD147" s="343"/>
      <c r="GDE147" s="343"/>
      <c r="GDF147" s="343"/>
      <c r="GDG147" s="343"/>
      <c r="GDH147" s="343"/>
      <c r="GDI147" s="343"/>
      <c r="GDJ147" s="343"/>
      <c r="GDK147" s="343"/>
      <c r="GDL147" s="343"/>
      <c r="GDM147" s="343"/>
      <c r="GDN147" s="343"/>
      <c r="GDO147" s="343"/>
      <c r="GDP147" s="343"/>
      <c r="GDQ147" s="343"/>
      <c r="GDR147" s="343"/>
      <c r="GDS147" s="343"/>
      <c r="GDT147" s="343"/>
      <c r="GDU147" s="343"/>
      <c r="GDV147" s="343"/>
      <c r="GDW147" s="343"/>
      <c r="GDX147" s="343"/>
      <c r="GDY147" s="343"/>
      <c r="GDZ147" s="343"/>
      <c r="GEA147" s="343"/>
      <c r="GEB147" s="343"/>
      <c r="GEC147" s="343"/>
      <c r="GED147" s="343"/>
      <c r="GEE147" s="343"/>
      <c r="GEF147" s="343"/>
      <c r="GEG147" s="343"/>
      <c r="GEH147" s="343"/>
      <c r="GEI147" s="343"/>
      <c r="GEJ147" s="343"/>
      <c r="GEK147" s="343"/>
      <c r="GEL147" s="343"/>
      <c r="GEM147" s="343"/>
      <c r="GEN147" s="343"/>
      <c r="GEO147" s="343"/>
      <c r="GEP147" s="343"/>
      <c r="GEQ147" s="343"/>
      <c r="GER147" s="343"/>
      <c r="GES147" s="343"/>
      <c r="GET147" s="343"/>
      <c r="GEU147" s="343"/>
      <c r="GEV147" s="343"/>
      <c r="GEW147" s="343"/>
      <c r="GEX147" s="343"/>
      <c r="GEY147" s="343"/>
      <c r="GEZ147" s="343"/>
      <c r="GFA147" s="343"/>
      <c r="GFB147" s="343"/>
      <c r="GFC147" s="343"/>
      <c r="GFD147" s="343"/>
      <c r="GFE147" s="343"/>
      <c r="GFF147" s="343"/>
      <c r="GFG147" s="343"/>
      <c r="GFH147" s="343"/>
      <c r="GFI147" s="343"/>
      <c r="GFJ147" s="343"/>
      <c r="GFK147" s="343"/>
      <c r="GFL147" s="343"/>
      <c r="GFM147" s="343"/>
      <c r="GFN147" s="343"/>
      <c r="GFO147" s="343"/>
      <c r="GFP147" s="343"/>
      <c r="GFQ147" s="343"/>
      <c r="GFR147" s="343"/>
      <c r="GFS147" s="343"/>
      <c r="GFT147" s="343"/>
      <c r="GFU147" s="343"/>
      <c r="GFV147" s="343"/>
      <c r="GFW147" s="343"/>
      <c r="GFX147" s="343"/>
      <c r="GFY147" s="343"/>
      <c r="GFZ147" s="343"/>
      <c r="GGA147" s="343"/>
      <c r="GGB147" s="343"/>
      <c r="GGC147" s="343"/>
      <c r="GGD147" s="343"/>
      <c r="GGE147" s="343"/>
      <c r="GGF147" s="343"/>
      <c r="GGG147" s="343"/>
      <c r="GGH147" s="343"/>
      <c r="GGI147" s="343"/>
      <c r="GGJ147" s="343"/>
      <c r="GGK147" s="343"/>
      <c r="GGL147" s="343"/>
      <c r="GGM147" s="343"/>
      <c r="GGN147" s="343"/>
      <c r="GGO147" s="343"/>
      <c r="GGP147" s="343"/>
      <c r="GGQ147" s="343"/>
      <c r="GGR147" s="343"/>
      <c r="GGS147" s="343"/>
      <c r="GGT147" s="343"/>
      <c r="GGU147" s="343"/>
      <c r="GGV147" s="343"/>
      <c r="GGW147" s="343"/>
      <c r="GGX147" s="343"/>
      <c r="GGY147" s="343"/>
      <c r="GGZ147" s="343"/>
      <c r="GHA147" s="343"/>
      <c r="GHB147" s="343"/>
      <c r="GHC147" s="343"/>
      <c r="GHD147" s="343"/>
      <c r="GHE147" s="343"/>
      <c r="GHF147" s="343"/>
      <c r="GHG147" s="343"/>
      <c r="GHH147" s="343"/>
      <c r="GHI147" s="343"/>
      <c r="GHJ147" s="343"/>
      <c r="GHK147" s="343"/>
      <c r="GHL147" s="343"/>
      <c r="GHM147" s="343"/>
      <c r="GHN147" s="343"/>
      <c r="GHO147" s="343"/>
      <c r="GHP147" s="343"/>
      <c r="GHQ147" s="343"/>
      <c r="GHR147" s="343"/>
      <c r="GHS147" s="343"/>
      <c r="GHT147" s="343"/>
      <c r="GHU147" s="343"/>
      <c r="GHV147" s="343"/>
      <c r="GHW147" s="343"/>
      <c r="GHX147" s="343"/>
      <c r="GHY147" s="343"/>
      <c r="GHZ147" s="343"/>
      <c r="GIA147" s="343"/>
      <c r="GIB147" s="343"/>
      <c r="GIC147" s="343"/>
      <c r="GID147" s="343"/>
      <c r="GIE147" s="343"/>
      <c r="GIF147" s="343"/>
      <c r="GIG147" s="343"/>
      <c r="GIH147" s="343"/>
      <c r="GII147" s="343"/>
      <c r="GIJ147" s="343"/>
      <c r="GIK147" s="343"/>
      <c r="GIL147" s="343"/>
      <c r="GIM147" s="343"/>
      <c r="GIN147" s="343"/>
      <c r="GIO147" s="343"/>
      <c r="GIP147" s="343"/>
      <c r="GIQ147" s="343"/>
      <c r="GIR147" s="343"/>
      <c r="GIS147" s="343"/>
      <c r="GIT147" s="343"/>
      <c r="GIU147" s="343"/>
      <c r="GIV147" s="343"/>
      <c r="GIW147" s="343"/>
      <c r="GIX147" s="343"/>
      <c r="GIY147" s="343"/>
      <c r="GIZ147" s="343"/>
      <c r="GJA147" s="343"/>
      <c r="GJB147" s="343"/>
      <c r="GJC147" s="343"/>
      <c r="GJD147" s="343"/>
      <c r="GJE147" s="343"/>
      <c r="GJF147" s="343"/>
      <c r="GJG147" s="343"/>
      <c r="GJH147" s="343"/>
      <c r="GJI147" s="343"/>
      <c r="GJJ147" s="343"/>
      <c r="GJK147" s="343"/>
      <c r="GJL147" s="343"/>
      <c r="GJM147" s="343"/>
      <c r="GJN147" s="343"/>
      <c r="GJO147" s="343"/>
      <c r="GJP147" s="343"/>
      <c r="GJQ147" s="343"/>
      <c r="GJR147" s="343"/>
      <c r="GJS147" s="343"/>
      <c r="GJT147" s="343"/>
      <c r="GJU147" s="343"/>
      <c r="GJV147" s="343"/>
      <c r="GJW147" s="343"/>
      <c r="GJX147" s="343"/>
      <c r="GJY147" s="343"/>
      <c r="GJZ147" s="343"/>
      <c r="GKA147" s="343"/>
      <c r="GKB147" s="343"/>
      <c r="GKC147" s="343"/>
      <c r="GKD147" s="343"/>
      <c r="GKE147" s="343"/>
      <c r="GKF147" s="343"/>
      <c r="GKG147" s="343"/>
      <c r="GKH147" s="343"/>
      <c r="GKI147" s="343"/>
      <c r="GKJ147" s="343"/>
      <c r="GKK147" s="343"/>
      <c r="GKL147" s="343"/>
      <c r="GKM147" s="343"/>
      <c r="GKN147" s="343"/>
      <c r="GKO147" s="343"/>
      <c r="GKP147" s="343"/>
      <c r="GKQ147" s="343"/>
      <c r="GKR147" s="343"/>
      <c r="GKS147" s="343"/>
      <c r="GKT147" s="343"/>
      <c r="GKU147" s="343"/>
      <c r="GKV147" s="343"/>
      <c r="GKW147" s="343"/>
      <c r="GKX147" s="343"/>
      <c r="GKY147" s="343"/>
      <c r="GKZ147" s="343"/>
      <c r="GLA147" s="343"/>
      <c r="GLB147" s="343"/>
      <c r="GLC147" s="343"/>
      <c r="GLD147" s="343"/>
      <c r="GLE147" s="343"/>
      <c r="GLF147" s="343"/>
      <c r="GLG147" s="343"/>
      <c r="GLH147" s="343"/>
      <c r="GLI147" s="343"/>
      <c r="GLJ147" s="343"/>
      <c r="GLK147" s="343"/>
      <c r="GLL147" s="343"/>
      <c r="GLM147" s="343"/>
      <c r="GLN147" s="343"/>
      <c r="GLO147" s="343"/>
      <c r="GLP147" s="343"/>
      <c r="GLQ147" s="343"/>
      <c r="GLR147" s="343"/>
      <c r="GLS147" s="343"/>
      <c r="GLT147" s="343"/>
      <c r="GLU147" s="343"/>
      <c r="GLV147" s="343"/>
      <c r="GLW147" s="343"/>
      <c r="GLX147" s="343"/>
      <c r="GLY147" s="343"/>
      <c r="GLZ147" s="343"/>
      <c r="GMA147" s="343"/>
      <c r="GMB147" s="343"/>
      <c r="GMC147" s="343"/>
      <c r="GMD147" s="343"/>
      <c r="GME147" s="343"/>
      <c r="GMF147" s="343"/>
      <c r="GMG147" s="343"/>
      <c r="GMH147" s="343"/>
      <c r="GMI147" s="343"/>
      <c r="GMJ147" s="343"/>
      <c r="GMK147" s="343"/>
      <c r="GML147" s="343"/>
      <c r="GMM147" s="343"/>
      <c r="GMN147" s="343"/>
      <c r="GMO147" s="343"/>
      <c r="GMP147" s="343"/>
      <c r="GMQ147" s="343"/>
      <c r="GMR147" s="343"/>
      <c r="GMS147" s="343"/>
      <c r="GMT147" s="343"/>
      <c r="GMU147" s="343"/>
      <c r="GMV147" s="343"/>
      <c r="GMW147" s="343"/>
      <c r="GMX147" s="343"/>
      <c r="GMY147" s="343"/>
      <c r="GMZ147" s="343"/>
      <c r="GNA147" s="343"/>
      <c r="GNB147" s="343"/>
      <c r="GNC147" s="343"/>
      <c r="GND147" s="343"/>
      <c r="GNE147" s="343"/>
      <c r="GNF147" s="343"/>
      <c r="GNG147" s="343"/>
      <c r="GNH147" s="343"/>
      <c r="GNI147" s="343"/>
      <c r="GNJ147" s="343"/>
      <c r="GNK147" s="343"/>
      <c r="GNL147" s="343"/>
      <c r="GNM147" s="343"/>
      <c r="GNN147" s="343"/>
      <c r="GNO147" s="343"/>
      <c r="GNP147" s="343"/>
      <c r="GNQ147" s="343"/>
      <c r="GNR147" s="343"/>
      <c r="GNS147" s="343"/>
      <c r="GNT147" s="343"/>
      <c r="GNU147" s="343"/>
      <c r="GNV147" s="343"/>
      <c r="GNW147" s="343"/>
      <c r="GNX147" s="343"/>
      <c r="GNY147" s="343"/>
      <c r="GNZ147" s="343"/>
      <c r="GOA147" s="343"/>
      <c r="GOB147" s="343"/>
      <c r="GOC147" s="343"/>
      <c r="GOD147" s="343"/>
      <c r="GOE147" s="343"/>
      <c r="GOF147" s="343"/>
      <c r="GOG147" s="343"/>
      <c r="GOH147" s="343"/>
      <c r="GOI147" s="343"/>
      <c r="GOJ147" s="343"/>
      <c r="GOK147" s="343"/>
      <c r="GOL147" s="343"/>
      <c r="GOM147" s="343"/>
      <c r="GON147" s="343"/>
      <c r="GOO147" s="343"/>
      <c r="GOP147" s="343"/>
      <c r="GOQ147" s="343"/>
      <c r="GOR147" s="343"/>
      <c r="GOS147" s="343"/>
      <c r="GOT147" s="343"/>
      <c r="GOU147" s="343"/>
      <c r="GOV147" s="343"/>
      <c r="GOW147" s="343"/>
      <c r="GOX147" s="343"/>
      <c r="GOY147" s="343"/>
      <c r="GOZ147" s="343"/>
      <c r="GPA147" s="343"/>
      <c r="GPB147" s="343"/>
      <c r="GPC147" s="343"/>
      <c r="GPD147" s="343"/>
      <c r="GPE147" s="343"/>
      <c r="GPF147" s="343"/>
      <c r="GPG147" s="343"/>
      <c r="GPH147" s="343"/>
      <c r="GPI147" s="343"/>
      <c r="GPJ147" s="343"/>
      <c r="GPK147" s="343"/>
      <c r="GPL147" s="343"/>
      <c r="GPM147" s="343"/>
      <c r="GPN147" s="343"/>
      <c r="GPO147" s="343"/>
      <c r="GPP147" s="343"/>
      <c r="GPQ147" s="343"/>
      <c r="GPR147" s="343"/>
      <c r="GPS147" s="343"/>
      <c r="GPT147" s="343"/>
      <c r="GPU147" s="343"/>
      <c r="GPV147" s="343"/>
      <c r="GPW147" s="343"/>
      <c r="GPX147" s="343"/>
      <c r="GPY147" s="343"/>
      <c r="GPZ147" s="343"/>
      <c r="GQA147" s="343"/>
      <c r="GQB147" s="343"/>
      <c r="GQC147" s="343"/>
      <c r="GQD147" s="343"/>
      <c r="GQE147" s="343"/>
      <c r="GQF147" s="343"/>
      <c r="GQG147" s="343"/>
      <c r="GQH147" s="343"/>
      <c r="GQI147" s="343"/>
      <c r="GQJ147" s="343"/>
      <c r="GQK147" s="343"/>
      <c r="GQL147" s="343"/>
      <c r="GQM147" s="343"/>
      <c r="GQN147" s="343"/>
      <c r="GQO147" s="343"/>
      <c r="GQP147" s="343"/>
      <c r="GQQ147" s="343"/>
      <c r="GQR147" s="343"/>
      <c r="GQS147" s="343"/>
      <c r="GQT147" s="343"/>
      <c r="GQU147" s="343"/>
      <c r="GQV147" s="343"/>
      <c r="GQW147" s="343"/>
      <c r="GQX147" s="343"/>
      <c r="GQY147" s="343"/>
      <c r="GQZ147" s="343"/>
      <c r="GRA147" s="343"/>
      <c r="GRB147" s="343"/>
      <c r="GRC147" s="343"/>
      <c r="GRD147" s="343"/>
      <c r="GRE147" s="343"/>
      <c r="GRF147" s="343"/>
      <c r="GRG147" s="343"/>
      <c r="GRH147" s="343"/>
      <c r="GRI147" s="343"/>
      <c r="GRJ147" s="343"/>
      <c r="GRK147" s="343"/>
      <c r="GRL147" s="343"/>
      <c r="GRM147" s="343"/>
      <c r="GRN147" s="343"/>
      <c r="GRO147" s="343"/>
      <c r="GRP147" s="343"/>
      <c r="GRQ147" s="343"/>
      <c r="GRR147" s="343"/>
      <c r="GRS147" s="343"/>
      <c r="GRT147" s="343"/>
      <c r="GRU147" s="343"/>
      <c r="GRV147" s="343"/>
      <c r="GRW147" s="343"/>
      <c r="GRX147" s="343"/>
      <c r="GRY147" s="343"/>
      <c r="GRZ147" s="343"/>
      <c r="GSA147" s="343"/>
      <c r="GSB147" s="343"/>
      <c r="GSC147" s="343"/>
      <c r="GSD147" s="343"/>
      <c r="GSE147" s="343"/>
      <c r="GSF147" s="343"/>
      <c r="GSG147" s="343"/>
      <c r="GSH147" s="343"/>
      <c r="GSI147" s="343"/>
      <c r="GSJ147" s="343"/>
      <c r="GSK147" s="343"/>
      <c r="GSL147" s="343"/>
      <c r="GSM147" s="343"/>
      <c r="GSN147" s="343"/>
      <c r="GSO147" s="343"/>
      <c r="GSP147" s="343"/>
      <c r="GSQ147" s="343"/>
      <c r="GSR147" s="343"/>
      <c r="GSS147" s="343"/>
      <c r="GST147" s="343"/>
      <c r="GSU147" s="343"/>
      <c r="GSV147" s="343"/>
      <c r="GSW147" s="343"/>
      <c r="GSX147" s="343"/>
      <c r="GSY147" s="343"/>
      <c r="GSZ147" s="343"/>
      <c r="GTA147" s="343"/>
      <c r="GTB147" s="343"/>
      <c r="GTC147" s="343"/>
      <c r="GTD147" s="343"/>
      <c r="GTE147" s="343"/>
      <c r="GTF147" s="343"/>
      <c r="GTG147" s="343"/>
      <c r="GTH147" s="343"/>
      <c r="GTI147" s="343"/>
      <c r="GTJ147" s="343"/>
      <c r="GTK147" s="343"/>
      <c r="GTL147" s="343"/>
      <c r="GTM147" s="343"/>
      <c r="GTN147" s="343"/>
      <c r="GTO147" s="343"/>
      <c r="GTP147" s="343"/>
      <c r="GTQ147" s="343"/>
      <c r="GTR147" s="343"/>
      <c r="GTS147" s="343"/>
      <c r="GTT147" s="343"/>
      <c r="GTU147" s="343"/>
      <c r="GTV147" s="343"/>
      <c r="GTW147" s="343"/>
      <c r="GTX147" s="343"/>
      <c r="GTY147" s="343"/>
      <c r="GTZ147" s="343"/>
      <c r="GUA147" s="343"/>
      <c r="GUB147" s="343"/>
      <c r="GUC147" s="343"/>
      <c r="GUD147" s="343"/>
      <c r="GUE147" s="343"/>
      <c r="GUF147" s="343"/>
      <c r="GUG147" s="343"/>
      <c r="GUH147" s="343"/>
      <c r="GUI147" s="343"/>
      <c r="GUJ147" s="343"/>
      <c r="GUK147" s="343"/>
      <c r="GUL147" s="343"/>
      <c r="GUM147" s="343"/>
      <c r="GUN147" s="343"/>
      <c r="GUO147" s="343"/>
      <c r="GUP147" s="343"/>
      <c r="GUQ147" s="343"/>
      <c r="GUR147" s="343"/>
      <c r="GUS147" s="343"/>
      <c r="GUT147" s="343"/>
      <c r="GUU147" s="343"/>
      <c r="GUV147" s="343"/>
      <c r="GUW147" s="343"/>
      <c r="GUX147" s="343"/>
      <c r="GUY147" s="343"/>
      <c r="GUZ147" s="343"/>
      <c r="GVA147" s="343"/>
      <c r="GVB147" s="343"/>
      <c r="GVC147" s="343"/>
      <c r="GVD147" s="343"/>
      <c r="GVE147" s="343"/>
      <c r="GVF147" s="343"/>
      <c r="GVG147" s="343"/>
      <c r="GVH147" s="343"/>
      <c r="GVI147" s="343"/>
      <c r="GVJ147" s="343"/>
      <c r="GVK147" s="343"/>
      <c r="GVL147" s="343"/>
      <c r="GVM147" s="343"/>
      <c r="GVN147" s="343"/>
      <c r="GVO147" s="343"/>
      <c r="GVP147" s="343"/>
      <c r="GVQ147" s="343"/>
      <c r="GVR147" s="343"/>
      <c r="GVS147" s="343"/>
      <c r="GVT147" s="343"/>
      <c r="GVU147" s="343"/>
      <c r="GVV147" s="343"/>
      <c r="GVW147" s="343"/>
      <c r="GVX147" s="343"/>
      <c r="GVY147" s="343"/>
      <c r="GVZ147" s="343"/>
      <c r="GWA147" s="343"/>
      <c r="GWB147" s="343"/>
      <c r="GWC147" s="343"/>
      <c r="GWD147" s="343"/>
      <c r="GWE147" s="343"/>
      <c r="GWF147" s="343"/>
      <c r="GWG147" s="343"/>
      <c r="GWH147" s="343"/>
      <c r="GWI147" s="343"/>
      <c r="GWJ147" s="343"/>
      <c r="GWK147" s="343"/>
      <c r="GWL147" s="343"/>
      <c r="GWM147" s="343"/>
      <c r="GWN147" s="343"/>
      <c r="GWO147" s="343"/>
      <c r="GWP147" s="343"/>
      <c r="GWQ147" s="343"/>
      <c r="GWR147" s="343"/>
      <c r="GWS147" s="343"/>
      <c r="GWT147" s="343"/>
      <c r="GWU147" s="343"/>
      <c r="GWV147" s="343"/>
      <c r="GWW147" s="343"/>
      <c r="GWX147" s="343"/>
      <c r="GWY147" s="343"/>
      <c r="GWZ147" s="343"/>
      <c r="GXA147" s="343"/>
      <c r="GXB147" s="343"/>
      <c r="GXC147" s="343"/>
      <c r="GXD147" s="343"/>
      <c r="GXE147" s="343"/>
      <c r="GXF147" s="343"/>
      <c r="GXG147" s="343"/>
      <c r="GXH147" s="343"/>
      <c r="GXI147" s="343"/>
      <c r="GXJ147" s="343"/>
      <c r="GXK147" s="343"/>
      <c r="GXL147" s="343"/>
      <c r="GXM147" s="343"/>
      <c r="GXN147" s="343"/>
      <c r="GXO147" s="343"/>
      <c r="GXP147" s="343"/>
      <c r="GXQ147" s="343"/>
      <c r="GXR147" s="343"/>
      <c r="GXS147" s="343"/>
      <c r="GXT147" s="343"/>
      <c r="GXU147" s="343"/>
      <c r="GXV147" s="343"/>
      <c r="GXW147" s="343"/>
      <c r="GXX147" s="343"/>
      <c r="GXY147" s="343"/>
      <c r="GXZ147" s="343"/>
      <c r="GYA147" s="343"/>
      <c r="GYB147" s="343"/>
      <c r="GYC147" s="343"/>
      <c r="GYD147" s="343"/>
      <c r="GYE147" s="343"/>
      <c r="GYF147" s="343"/>
      <c r="GYG147" s="343"/>
      <c r="GYH147" s="343"/>
      <c r="GYI147" s="343"/>
      <c r="GYJ147" s="343"/>
      <c r="GYK147" s="343"/>
      <c r="GYL147" s="343"/>
      <c r="GYM147" s="343"/>
      <c r="GYN147" s="343"/>
      <c r="GYO147" s="343"/>
      <c r="GYP147" s="343"/>
      <c r="GYQ147" s="343"/>
      <c r="GYR147" s="343"/>
      <c r="GYS147" s="343"/>
      <c r="GYT147" s="343"/>
      <c r="GYU147" s="343"/>
      <c r="GYV147" s="343"/>
      <c r="GYW147" s="343"/>
      <c r="GYX147" s="343"/>
      <c r="GYY147" s="343"/>
      <c r="GYZ147" s="343"/>
      <c r="GZA147" s="343"/>
      <c r="GZB147" s="343"/>
      <c r="GZC147" s="343"/>
      <c r="GZD147" s="343"/>
      <c r="GZE147" s="343"/>
      <c r="GZF147" s="343"/>
      <c r="GZG147" s="343"/>
      <c r="GZH147" s="343"/>
      <c r="GZI147" s="343"/>
      <c r="GZJ147" s="343"/>
      <c r="GZK147" s="343"/>
      <c r="GZL147" s="343"/>
      <c r="GZM147" s="343"/>
      <c r="GZN147" s="343"/>
      <c r="GZO147" s="343"/>
      <c r="GZP147" s="343"/>
      <c r="GZQ147" s="343"/>
      <c r="GZR147" s="343"/>
      <c r="GZS147" s="343"/>
      <c r="GZT147" s="343"/>
      <c r="GZU147" s="343"/>
      <c r="GZV147" s="343"/>
      <c r="GZW147" s="343"/>
      <c r="GZX147" s="343"/>
      <c r="GZY147" s="343"/>
      <c r="GZZ147" s="343"/>
      <c r="HAA147" s="343"/>
      <c r="HAB147" s="343"/>
      <c r="HAC147" s="343"/>
      <c r="HAD147" s="343"/>
      <c r="HAE147" s="343"/>
      <c r="HAF147" s="343"/>
      <c r="HAG147" s="343"/>
      <c r="HAH147" s="343"/>
      <c r="HAI147" s="343"/>
      <c r="HAJ147" s="343"/>
      <c r="HAK147" s="343"/>
      <c r="HAL147" s="343"/>
      <c r="HAM147" s="343"/>
      <c r="HAN147" s="343"/>
      <c r="HAO147" s="343"/>
      <c r="HAP147" s="343"/>
      <c r="HAQ147" s="343"/>
      <c r="HAR147" s="343"/>
      <c r="HAS147" s="343"/>
      <c r="HAT147" s="343"/>
      <c r="HAU147" s="343"/>
      <c r="HAV147" s="343"/>
      <c r="HAW147" s="343"/>
      <c r="HAX147" s="343"/>
      <c r="HAY147" s="343"/>
      <c r="HAZ147" s="343"/>
      <c r="HBA147" s="343"/>
      <c r="HBB147" s="343"/>
      <c r="HBC147" s="343"/>
      <c r="HBD147" s="343"/>
      <c r="HBE147" s="343"/>
      <c r="HBF147" s="343"/>
      <c r="HBG147" s="343"/>
      <c r="HBH147" s="343"/>
      <c r="HBI147" s="343"/>
      <c r="HBJ147" s="343"/>
      <c r="HBK147" s="343"/>
      <c r="HBL147" s="343"/>
      <c r="HBM147" s="343"/>
      <c r="HBN147" s="343"/>
      <c r="HBO147" s="343"/>
      <c r="HBP147" s="343"/>
      <c r="HBQ147" s="343"/>
      <c r="HBR147" s="343"/>
      <c r="HBS147" s="343"/>
      <c r="HBT147" s="343"/>
      <c r="HBU147" s="343"/>
      <c r="HBV147" s="343"/>
      <c r="HBW147" s="343"/>
      <c r="HBX147" s="343"/>
      <c r="HBY147" s="343"/>
      <c r="HBZ147" s="343"/>
      <c r="HCA147" s="343"/>
      <c r="HCB147" s="343"/>
      <c r="HCC147" s="343"/>
      <c r="HCD147" s="343"/>
      <c r="HCE147" s="343"/>
      <c r="HCF147" s="343"/>
      <c r="HCG147" s="343"/>
      <c r="HCH147" s="343"/>
      <c r="HCI147" s="343"/>
      <c r="HCJ147" s="343"/>
      <c r="HCK147" s="343"/>
      <c r="HCL147" s="343"/>
      <c r="HCM147" s="343"/>
      <c r="HCN147" s="343"/>
      <c r="HCO147" s="343"/>
      <c r="HCP147" s="343"/>
      <c r="HCQ147" s="343"/>
      <c r="HCR147" s="343"/>
      <c r="HCS147" s="343"/>
      <c r="HCT147" s="343"/>
      <c r="HCU147" s="343"/>
      <c r="HCV147" s="343"/>
      <c r="HCW147" s="343"/>
      <c r="HCX147" s="343"/>
      <c r="HCY147" s="343"/>
      <c r="HCZ147" s="343"/>
      <c r="HDA147" s="343"/>
      <c r="HDB147" s="343"/>
      <c r="HDC147" s="343"/>
      <c r="HDD147" s="343"/>
      <c r="HDE147" s="343"/>
      <c r="HDF147" s="343"/>
      <c r="HDG147" s="343"/>
      <c r="HDH147" s="343"/>
      <c r="HDI147" s="343"/>
      <c r="HDJ147" s="343"/>
      <c r="HDK147" s="343"/>
      <c r="HDL147" s="343"/>
      <c r="HDM147" s="343"/>
      <c r="HDN147" s="343"/>
      <c r="HDO147" s="343"/>
      <c r="HDP147" s="343"/>
      <c r="HDQ147" s="343"/>
      <c r="HDR147" s="343"/>
      <c r="HDS147" s="343"/>
      <c r="HDT147" s="343"/>
      <c r="HDU147" s="343"/>
      <c r="HDV147" s="343"/>
      <c r="HDW147" s="343"/>
      <c r="HDX147" s="343"/>
      <c r="HDY147" s="343"/>
      <c r="HDZ147" s="343"/>
      <c r="HEA147" s="343"/>
      <c r="HEB147" s="343"/>
      <c r="HEC147" s="343"/>
      <c r="HED147" s="343"/>
      <c r="HEE147" s="343"/>
      <c r="HEF147" s="343"/>
      <c r="HEG147" s="343"/>
      <c r="HEH147" s="343"/>
      <c r="HEI147" s="343"/>
      <c r="HEJ147" s="343"/>
      <c r="HEK147" s="343"/>
      <c r="HEL147" s="343"/>
      <c r="HEM147" s="343"/>
      <c r="HEN147" s="343"/>
      <c r="HEO147" s="343"/>
      <c r="HEP147" s="343"/>
      <c r="HEQ147" s="343"/>
      <c r="HER147" s="343"/>
      <c r="HES147" s="343"/>
      <c r="HET147" s="343"/>
      <c r="HEU147" s="343"/>
      <c r="HEV147" s="343"/>
      <c r="HEW147" s="343"/>
      <c r="HEX147" s="343"/>
      <c r="HEY147" s="343"/>
      <c r="HEZ147" s="343"/>
      <c r="HFA147" s="343"/>
      <c r="HFB147" s="343"/>
      <c r="HFC147" s="343"/>
      <c r="HFD147" s="343"/>
      <c r="HFE147" s="343"/>
      <c r="HFF147" s="343"/>
      <c r="HFG147" s="343"/>
      <c r="HFH147" s="343"/>
      <c r="HFI147" s="343"/>
      <c r="HFJ147" s="343"/>
      <c r="HFK147" s="343"/>
      <c r="HFL147" s="343"/>
      <c r="HFM147" s="343"/>
      <c r="HFN147" s="343"/>
      <c r="HFO147" s="343"/>
      <c r="HFP147" s="343"/>
      <c r="HFQ147" s="343"/>
      <c r="HFR147" s="343"/>
      <c r="HFS147" s="343"/>
      <c r="HFT147" s="343"/>
      <c r="HFU147" s="343"/>
      <c r="HFV147" s="343"/>
      <c r="HFW147" s="343"/>
      <c r="HFX147" s="343"/>
      <c r="HFY147" s="343"/>
      <c r="HFZ147" s="343"/>
      <c r="HGA147" s="343"/>
      <c r="HGB147" s="343"/>
      <c r="HGC147" s="343"/>
      <c r="HGD147" s="343"/>
      <c r="HGE147" s="343"/>
      <c r="HGF147" s="343"/>
      <c r="HGG147" s="343"/>
      <c r="HGH147" s="343"/>
      <c r="HGI147" s="343"/>
      <c r="HGJ147" s="343"/>
      <c r="HGK147" s="343"/>
      <c r="HGL147" s="343"/>
      <c r="HGM147" s="343"/>
      <c r="HGN147" s="343"/>
      <c r="HGO147" s="343"/>
      <c r="HGP147" s="343"/>
      <c r="HGQ147" s="343"/>
      <c r="HGR147" s="343"/>
      <c r="HGS147" s="343"/>
      <c r="HGT147" s="343"/>
      <c r="HGU147" s="343"/>
      <c r="HGV147" s="343"/>
      <c r="HGW147" s="343"/>
      <c r="HGX147" s="343"/>
      <c r="HGY147" s="343"/>
      <c r="HGZ147" s="343"/>
      <c r="HHA147" s="343"/>
      <c r="HHB147" s="343"/>
      <c r="HHC147" s="343"/>
      <c r="HHD147" s="343"/>
      <c r="HHE147" s="343"/>
      <c r="HHF147" s="343"/>
      <c r="HHG147" s="343"/>
      <c r="HHH147" s="343"/>
      <c r="HHI147" s="343"/>
      <c r="HHJ147" s="343"/>
      <c r="HHK147" s="343"/>
      <c r="HHL147" s="343"/>
      <c r="HHM147" s="343"/>
      <c r="HHN147" s="343"/>
      <c r="HHO147" s="343"/>
      <c r="HHP147" s="343"/>
      <c r="HHQ147" s="343"/>
      <c r="HHR147" s="343"/>
      <c r="HHS147" s="343"/>
      <c r="HHT147" s="343"/>
      <c r="HHU147" s="343"/>
      <c r="HHV147" s="343"/>
      <c r="HHW147" s="343"/>
      <c r="HHX147" s="343"/>
      <c r="HHY147" s="343"/>
      <c r="HHZ147" s="343"/>
      <c r="HIA147" s="343"/>
      <c r="HIB147" s="343"/>
      <c r="HIC147" s="343"/>
      <c r="HID147" s="343"/>
      <c r="HIE147" s="343"/>
      <c r="HIF147" s="343"/>
      <c r="HIG147" s="343"/>
      <c r="HIH147" s="343"/>
      <c r="HII147" s="343"/>
      <c r="HIJ147" s="343"/>
      <c r="HIK147" s="343"/>
      <c r="HIL147" s="343"/>
      <c r="HIM147" s="343"/>
      <c r="HIN147" s="343"/>
      <c r="HIO147" s="343"/>
      <c r="HIP147" s="343"/>
      <c r="HIQ147" s="343"/>
      <c r="HIR147" s="343"/>
      <c r="HIS147" s="343"/>
      <c r="HIT147" s="343"/>
      <c r="HIU147" s="343"/>
      <c r="HIV147" s="343"/>
      <c r="HIW147" s="343"/>
      <c r="HIX147" s="343"/>
      <c r="HIY147" s="343"/>
      <c r="HIZ147" s="343"/>
      <c r="HJA147" s="343"/>
      <c r="HJB147" s="343"/>
      <c r="HJC147" s="343"/>
      <c r="HJD147" s="343"/>
      <c r="HJE147" s="343"/>
      <c r="HJF147" s="343"/>
      <c r="HJG147" s="343"/>
      <c r="HJH147" s="343"/>
      <c r="HJI147" s="343"/>
      <c r="HJJ147" s="343"/>
      <c r="HJK147" s="343"/>
      <c r="HJL147" s="343"/>
      <c r="HJM147" s="343"/>
      <c r="HJN147" s="343"/>
      <c r="HJO147" s="343"/>
      <c r="HJP147" s="343"/>
      <c r="HJQ147" s="343"/>
      <c r="HJR147" s="343"/>
      <c r="HJS147" s="343"/>
      <c r="HJT147" s="343"/>
      <c r="HJU147" s="343"/>
      <c r="HJV147" s="343"/>
      <c r="HJW147" s="343"/>
      <c r="HJX147" s="343"/>
      <c r="HJY147" s="343"/>
      <c r="HJZ147" s="343"/>
      <c r="HKA147" s="343"/>
      <c r="HKB147" s="343"/>
      <c r="HKC147" s="343"/>
      <c r="HKD147" s="343"/>
      <c r="HKE147" s="343"/>
      <c r="HKF147" s="343"/>
      <c r="HKG147" s="343"/>
      <c r="HKH147" s="343"/>
      <c r="HKI147" s="343"/>
      <c r="HKJ147" s="343"/>
      <c r="HKK147" s="343"/>
      <c r="HKL147" s="343"/>
      <c r="HKM147" s="343"/>
      <c r="HKN147" s="343"/>
      <c r="HKO147" s="343"/>
      <c r="HKP147" s="343"/>
      <c r="HKQ147" s="343"/>
      <c r="HKR147" s="343"/>
      <c r="HKS147" s="343"/>
      <c r="HKT147" s="343"/>
      <c r="HKU147" s="343"/>
      <c r="HKV147" s="343"/>
      <c r="HKW147" s="343"/>
      <c r="HKX147" s="343"/>
      <c r="HKY147" s="343"/>
      <c r="HKZ147" s="343"/>
      <c r="HLA147" s="343"/>
      <c r="HLB147" s="343"/>
      <c r="HLC147" s="343"/>
      <c r="HLD147" s="343"/>
      <c r="HLE147" s="343"/>
      <c r="HLF147" s="343"/>
      <c r="HLG147" s="343"/>
      <c r="HLH147" s="343"/>
      <c r="HLI147" s="343"/>
      <c r="HLJ147" s="343"/>
      <c r="HLK147" s="343"/>
      <c r="HLL147" s="343"/>
      <c r="HLM147" s="343"/>
      <c r="HLN147" s="343"/>
      <c r="HLO147" s="343"/>
      <c r="HLP147" s="343"/>
      <c r="HLQ147" s="343"/>
      <c r="HLR147" s="343"/>
      <c r="HLS147" s="343"/>
      <c r="HLT147" s="343"/>
      <c r="HLU147" s="343"/>
      <c r="HLV147" s="343"/>
      <c r="HLW147" s="343"/>
      <c r="HLX147" s="343"/>
      <c r="HLY147" s="343"/>
      <c r="HLZ147" s="343"/>
      <c r="HMA147" s="343"/>
      <c r="HMB147" s="343"/>
      <c r="HMC147" s="343"/>
      <c r="HMD147" s="343"/>
      <c r="HME147" s="343"/>
      <c r="HMF147" s="343"/>
      <c r="HMG147" s="343"/>
      <c r="HMH147" s="343"/>
      <c r="HMI147" s="343"/>
      <c r="HMJ147" s="343"/>
      <c r="HMK147" s="343"/>
      <c r="HML147" s="343"/>
      <c r="HMM147" s="343"/>
      <c r="HMN147" s="343"/>
      <c r="HMO147" s="343"/>
      <c r="HMP147" s="343"/>
      <c r="HMQ147" s="343"/>
      <c r="HMR147" s="343"/>
      <c r="HMS147" s="343"/>
      <c r="HMT147" s="343"/>
      <c r="HMU147" s="343"/>
      <c r="HMV147" s="343"/>
      <c r="HMW147" s="343"/>
      <c r="HMX147" s="343"/>
      <c r="HMY147" s="343"/>
      <c r="HMZ147" s="343"/>
      <c r="HNA147" s="343"/>
      <c r="HNB147" s="343"/>
      <c r="HNC147" s="343"/>
      <c r="HND147" s="343"/>
      <c r="HNE147" s="343"/>
      <c r="HNF147" s="343"/>
      <c r="HNG147" s="343"/>
      <c r="HNH147" s="343"/>
      <c r="HNI147" s="343"/>
      <c r="HNJ147" s="343"/>
      <c r="HNK147" s="343"/>
      <c r="HNL147" s="343"/>
      <c r="HNM147" s="343"/>
      <c r="HNN147" s="343"/>
      <c r="HNO147" s="343"/>
      <c r="HNP147" s="343"/>
      <c r="HNQ147" s="343"/>
      <c r="HNR147" s="343"/>
      <c r="HNS147" s="343"/>
      <c r="HNT147" s="343"/>
      <c r="HNU147" s="343"/>
      <c r="HNV147" s="343"/>
      <c r="HNW147" s="343"/>
      <c r="HNX147" s="343"/>
      <c r="HNY147" s="343"/>
      <c r="HNZ147" s="343"/>
      <c r="HOA147" s="343"/>
      <c r="HOB147" s="343"/>
      <c r="HOC147" s="343"/>
      <c r="HOD147" s="343"/>
      <c r="HOE147" s="343"/>
      <c r="HOF147" s="343"/>
      <c r="HOG147" s="343"/>
      <c r="HOH147" s="343"/>
      <c r="HOI147" s="343"/>
      <c r="HOJ147" s="343"/>
      <c r="HOK147" s="343"/>
      <c r="HOL147" s="343"/>
      <c r="HOM147" s="343"/>
      <c r="HON147" s="343"/>
      <c r="HOO147" s="343"/>
      <c r="HOP147" s="343"/>
      <c r="HOQ147" s="343"/>
      <c r="HOR147" s="343"/>
      <c r="HOS147" s="343"/>
      <c r="HOT147" s="343"/>
      <c r="HOU147" s="343"/>
      <c r="HOV147" s="343"/>
      <c r="HOW147" s="343"/>
      <c r="HOX147" s="343"/>
      <c r="HOY147" s="343"/>
      <c r="HOZ147" s="343"/>
      <c r="HPA147" s="343"/>
      <c r="HPB147" s="343"/>
      <c r="HPC147" s="343"/>
      <c r="HPD147" s="343"/>
      <c r="HPE147" s="343"/>
      <c r="HPF147" s="343"/>
      <c r="HPG147" s="343"/>
      <c r="HPH147" s="343"/>
      <c r="HPI147" s="343"/>
      <c r="HPJ147" s="343"/>
      <c r="HPK147" s="343"/>
      <c r="HPL147" s="343"/>
      <c r="HPM147" s="343"/>
      <c r="HPN147" s="343"/>
      <c r="HPO147" s="343"/>
      <c r="HPP147" s="343"/>
      <c r="HPQ147" s="343"/>
      <c r="HPR147" s="343"/>
      <c r="HPS147" s="343"/>
      <c r="HPT147" s="343"/>
      <c r="HPU147" s="343"/>
      <c r="HPV147" s="343"/>
      <c r="HPW147" s="343"/>
      <c r="HPX147" s="343"/>
      <c r="HPY147" s="343"/>
      <c r="HPZ147" s="343"/>
      <c r="HQA147" s="343"/>
      <c r="HQB147" s="343"/>
      <c r="HQC147" s="343"/>
      <c r="HQD147" s="343"/>
      <c r="HQE147" s="343"/>
      <c r="HQF147" s="343"/>
      <c r="HQG147" s="343"/>
      <c r="HQH147" s="343"/>
      <c r="HQI147" s="343"/>
      <c r="HQJ147" s="343"/>
      <c r="HQK147" s="343"/>
      <c r="HQL147" s="343"/>
      <c r="HQM147" s="343"/>
      <c r="HQN147" s="343"/>
      <c r="HQO147" s="343"/>
      <c r="HQP147" s="343"/>
      <c r="HQQ147" s="343"/>
      <c r="HQR147" s="343"/>
      <c r="HQS147" s="343"/>
      <c r="HQT147" s="343"/>
      <c r="HQU147" s="343"/>
      <c r="HQV147" s="343"/>
      <c r="HQW147" s="343"/>
      <c r="HQX147" s="343"/>
      <c r="HQY147" s="343"/>
      <c r="HQZ147" s="343"/>
      <c r="HRA147" s="343"/>
      <c r="HRB147" s="343"/>
      <c r="HRC147" s="343"/>
      <c r="HRD147" s="343"/>
      <c r="HRE147" s="343"/>
      <c r="HRF147" s="343"/>
      <c r="HRG147" s="343"/>
      <c r="HRH147" s="343"/>
      <c r="HRI147" s="343"/>
      <c r="HRJ147" s="343"/>
      <c r="HRK147" s="343"/>
      <c r="HRL147" s="343"/>
      <c r="HRM147" s="343"/>
      <c r="HRN147" s="343"/>
      <c r="HRO147" s="343"/>
      <c r="HRP147" s="343"/>
      <c r="HRQ147" s="343"/>
      <c r="HRR147" s="343"/>
      <c r="HRS147" s="343"/>
      <c r="HRT147" s="343"/>
      <c r="HRU147" s="343"/>
      <c r="HRV147" s="343"/>
      <c r="HRW147" s="343"/>
      <c r="HRX147" s="343"/>
      <c r="HRY147" s="343"/>
      <c r="HRZ147" s="343"/>
      <c r="HSA147" s="343"/>
      <c r="HSB147" s="343"/>
      <c r="HSC147" s="343"/>
      <c r="HSD147" s="343"/>
      <c r="HSE147" s="343"/>
      <c r="HSF147" s="343"/>
      <c r="HSG147" s="343"/>
      <c r="HSH147" s="343"/>
      <c r="HSI147" s="343"/>
      <c r="HSJ147" s="343"/>
      <c r="HSK147" s="343"/>
      <c r="HSL147" s="343"/>
      <c r="HSM147" s="343"/>
      <c r="HSN147" s="343"/>
      <c r="HSO147" s="343"/>
      <c r="HSP147" s="343"/>
      <c r="HSQ147" s="343"/>
      <c r="HSR147" s="343"/>
      <c r="HSS147" s="343"/>
      <c r="HST147" s="343"/>
      <c r="HSU147" s="343"/>
      <c r="HSV147" s="343"/>
      <c r="HSW147" s="343"/>
      <c r="HSX147" s="343"/>
      <c r="HSY147" s="343"/>
      <c r="HSZ147" s="343"/>
      <c r="HTA147" s="343"/>
      <c r="HTB147" s="343"/>
      <c r="HTC147" s="343"/>
      <c r="HTD147" s="343"/>
      <c r="HTE147" s="343"/>
      <c r="HTF147" s="343"/>
      <c r="HTG147" s="343"/>
      <c r="HTH147" s="343"/>
      <c r="HTI147" s="343"/>
      <c r="HTJ147" s="343"/>
      <c r="HTK147" s="343"/>
      <c r="HTL147" s="343"/>
      <c r="HTM147" s="343"/>
      <c r="HTN147" s="343"/>
      <c r="HTO147" s="343"/>
      <c r="HTP147" s="343"/>
      <c r="HTQ147" s="343"/>
      <c r="HTR147" s="343"/>
      <c r="HTS147" s="343"/>
      <c r="HTT147" s="343"/>
      <c r="HTU147" s="343"/>
      <c r="HTV147" s="343"/>
      <c r="HTW147" s="343"/>
      <c r="HTX147" s="343"/>
      <c r="HTY147" s="343"/>
      <c r="HTZ147" s="343"/>
      <c r="HUA147" s="343"/>
      <c r="HUB147" s="343"/>
      <c r="HUC147" s="343"/>
      <c r="HUD147" s="343"/>
      <c r="HUE147" s="343"/>
      <c r="HUF147" s="343"/>
      <c r="HUG147" s="343"/>
      <c r="HUH147" s="343"/>
      <c r="HUI147" s="343"/>
      <c r="HUJ147" s="343"/>
      <c r="HUK147" s="343"/>
      <c r="HUL147" s="343"/>
      <c r="HUM147" s="343"/>
      <c r="HUN147" s="343"/>
      <c r="HUO147" s="343"/>
      <c r="HUP147" s="343"/>
      <c r="HUQ147" s="343"/>
      <c r="HUR147" s="343"/>
      <c r="HUS147" s="343"/>
      <c r="HUT147" s="343"/>
      <c r="HUU147" s="343"/>
      <c r="HUV147" s="343"/>
      <c r="HUW147" s="343"/>
      <c r="HUX147" s="343"/>
      <c r="HUY147" s="343"/>
      <c r="HUZ147" s="343"/>
      <c r="HVA147" s="343"/>
      <c r="HVB147" s="343"/>
      <c r="HVC147" s="343"/>
      <c r="HVD147" s="343"/>
      <c r="HVE147" s="343"/>
      <c r="HVF147" s="343"/>
      <c r="HVG147" s="343"/>
      <c r="HVH147" s="343"/>
      <c r="HVI147" s="343"/>
      <c r="HVJ147" s="343"/>
      <c r="HVK147" s="343"/>
      <c r="HVL147" s="343"/>
      <c r="HVM147" s="343"/>
      <c r="HVN147" s="343"/>
      <c r="HVO147" s="343"/>
      <c r="HVP147" s="343"/>
      <c r="HVQ147" s="343"/>
      <c r="HVR147" s="343"/>
      <c r="HVS147" s="343"/>
      <c r="HVT147" s="343"/>
      <c r="HVU147" s="343"/>
      <c r="HVV147" s="343"/>
      <c r="HVW147" s="343"/>
      <c r="HVX147" s="343"/>
      <c r="HVY147" s="343"/>
      <c r="HVZ147" s="343"/>
      <c r="HWA147" s="343"/>
      <c r="HWB147" s="343"/>
      <c r="HWC147" s="343"/>
      <c r="HWD147" s="343"/>
      <c r="HWE147" s="343"/>
      <c r="HWF147" s="343"/>
      <c r="HWG147" s="343"/>
      <c r="HWH147" s="343"/>
      <c r="HWI147" s="343"/>
      <c r="HWJ147" s="343"/>
      <c r="HWK147" s="343"/>
      <c r="HWL147" s="343"/>
      <c r="HWM147" s="343"/>
      <c r="HWN147" s="343"/>
      <c r="HWO147" s="343"/>
      <c r="HWP147" s="343"/>
      <c r="HWQ147" s="343"/>
      <c r="HWR147" s="343"/>
      <c r="HWS147" s="343"/>
      <c r="HWT147" s="343"/>
      <c r="HWU147" s="343"/>
      <c r="HWV147" s="343"/>
      <c r="HWW147" s="343"/>
      <c r="HWX147" s="343"/>
      <c r="HWY147" s="343"/>
      <c r="HWZ147" s="343"/>
      <c r="HXA147" s="343"/>
      <c r="HXB147" s="343"/>
      <c r="HXC147" s="343"/>
      <c r="HXD147" s="343"/>
      <c r="HXE147" s="343"/>
      <c r="HXF147" s="343"/>
      <c r="HXG147" s="343"/>
      <c r="HXH147" s="343"/>
      <c r="HXI147" s="343"/>
      <c r="HXJ147" s="343"/>
      <c r="HXK147" s="343"/>
      <c r="HXL147" s="343"/>
      <c r="HXM147" s="343"/>
      <c r="HXN147" s="343"/>
      <c r="HXO147" s="343"/>
      <c r="HXP147" s="343"/>
      <c r="HXQ147" s="343"/>
      <c r="HXR147" s="343"/>
      <c r="HXS147" s="343"/>
      <c r="HXT147" s="343"/>
      <c r="HXU147" s="343"/>
      <c r="HXV147" s="343"/>
      <c r="HXW147" s="343"/>
      <c r="HXX147" s="343"/>
      <c r="HXY147" s="343"/>
      <c r="HXZ147" s="343"/>
      <c r="HYA147" s="343"/>
      <c r="HYB147" s="343"/>
      <c r="HYC147" s="343"/>
      <c r="HYD147" s="343"/>
      <c r="HYE147" s="343"/>
      <c r="HYF147" s="343"/>
      <c r="HYG147" s="343"/>
      <c r="HYH147" s="343"/>
      <c r="HYI147" s="343"/>
      <c r="HYJ147" s="343"/>
      <c r="HYK147" s="343"/>
      <c r="HYL147" s="343"/>
      <c r="HYM147" s="343"/>
      <c r="HYN147" s="343"/>
      <c r="HYO147" s="343"/>
      <c r="HYP147" s="343"/>
      <c r="HYQ147" s="343"/>
      <c r="HYR147" s="343"/>
      <c r="HYS147" s="343"/>
      <c r="HYT147" s="343"/>
      <c r="HYU147" s="343"/>
      <c r="HYV147" s="343"/>
      <c r="HYW147" s="343"/>
      <c r="HYX147" s="343"/>
      <c r="HYY147" s="343"/>
      <c r="HYZ147" s="343"/>
      <c r="HZA147" s="343"/>
      <c r="HZB147" s="343"/>
      <c r="HZC147" s="343"/>
      <c r="HZD147" s="343"/>
      <c r="HZE147" s="343"/>
      <c r="HZF147" s="343"/>
      <c r="HZG147" s="343"/>
      <c r="HZH147" s="343"/>
      <c r="HZI147" s="343"/>
      <c r="HZJ147" s="343"/>
      <c r="HZK147" s="343"/>
      <c r="HZL147" s="343"/>
      <c r="HZM147" s="343"/>
      <c r="HZN147" s="343"/>
      <c r="HZO147" s="343"/>
      <c r="HZP147" s="343"/>
      <c r="HZQ147" s="343"/>
      <c r="HZR147" s="343"/>
      <c r="HZS147" s="343"/>
      <c r="HZT147" s="343"/>
      <c r="HZU147" s="343"/>
      <c r="HZV147" s="343"/>
      <c r="HZW147" s="343"/>
      <c r="HZX147" s="343"/>
      <c r="HZY147" s="343"/>
      <c r="HZZ147" s="343"/>
      <c r="IAA147" s="343"/>
      <c r="IAB147" s="343"/>
      <c r="IAC147" s="343"/>
      <c r="IAD147" s="343"/>
      <c r="IAE147" s="343"/>
      <c r="IAF147" s="343"/>
      <c r="IAG147" s="343"/>
      <c r="IAH147" s="343"/>
      <c r="IAI147" s="343"/>
      <c r="IAJ147" s="343"/>
      <c r="IAK147" s="343"/>
      <c r="IAL147" s="343"/>
      <c r="IAM147" s="343"/>
      <c r="IAN147" s="343"/>
      <c r="IAO147" s="343"/>
      <c r="IAP147" s="343"/>
      <c r="IAQ147" s="343"/>
      <c r="IAR147" s="343"/>
      <c r="IAS147" s="343"/>
      <c r="IAT147" s="343"/>
      <c r="IAU147" s="343"/>
      <c r="IAV147" s="343"/>
      <c r="IAW147" s="343"/>
      <c r="IAX147" s="343"/>
      <c r="IAY147" s="343"/>
      <c r="IAZ147" s="343"/>
      <c r="IBA147" s="343"/>
      <c r="IBB147" s="343"/>
      <c r="IBC147" s="343"/>
      <c r="IBD147" s="343"/>
      <c r="IBE147" s="343"/>
      <c r="IBF147" s="343"/>
      <c r="IBG147" s="343"/>
      <c r="IBH147" s="343"/>
      <c r="IBI147" s="343"/>
      <c r="IBJ147" s="343"/>
      <c r="IBK147" s="343"/>
      <c r="IBL147" s="343"/>
      <c r="IBM147" s="343"/>
      <c r="IBN147" s="343"/>
      <c r="IBO147" s="343"/>
      <c r="IBP147" s="343"/>
      <c r="IBQ147" s="343"/>
      <c r="IBR147" s="343"/>
      <c r="IBS147" s="343"/>
      <c r="IBT147" s="343"/>
      <c r="IBU147" s="343"/>
      <c r="IBV147" s="343"/>
      <c r="IBW147" s="343"/>
      <c r="IBX147" s="343"/>
      <c r="IBY147" s="343"/>
      <c r="IBZ147" s="343"/>
      <c r="ICA147" s="343"/>
      <c r="ICB147" s="343"/>
      <c r="ICC147" s="343"/>
      <c r="ICD147" s="343"/>
      <c r="ICE147" s="343"/>
      <c r="ICF147" s="343"/>
      <c r="ICG147" s="343"/>
      <c r="ICH147" s="343"/>
      <c r="ICI147" s="343"/>
      <c r="ICJ147" s="343"/>
      <c r="ICK147" s="343"/>
      <c r="ICL147" s="343"/>
      <c r="ICM147" s="343"/>
      <c r="ICN147" s="343"/>
      <c r="ICO147" s="343"/>
      <c r="ICP147" s="343"/>
      <c r="ICQ147" s="343"/>
      <c r="ICR147" s="343"/>
      <c r="ICS147" s="343"/>
      <c r="ICT147" s="343"/>
      <c r="ICU147" s="343"/>
      <c r="ICV147" s="343"/>
      <c r="ICW147" s="343"/>
      <c r="ICX147" s="343"/>
      <c r="ICY147" s="343"/>
      <c r="ICZ147" s="343"/>
      <c r="IDA147" s="343"/>
      <c r="IDB147" s="343"/>
      <c r="IDC147" s="343"/>
      <c r="IDD147" s="343"/>
      <c r="IDE147" s="343"/>
      <c r="IDF147" s="343"/>
      <c r="IDG147" s="343"/>
      <c r="IDH147" s="343"/>
      <c r="IDI147" s="343"/>
      <c r="IDJ147" s="343"/>
      <c r="IDK147" s="343"/>
      <c r="IDL147" s="343"/>
      <c r="IDM147" s="343"/>
      <c r="IDN147" s="343"/>
      <c r="IDO147" s="343"/>
      <c r="IDP147" s="343"/>
      <c r="IDQ147" s="343"/>
      <c r="IDR147" s="343"/>
      <c r="IDS147" s="343"/>
      <c r="IDT147" s="343"/>
      <c r="IDU147" s="343"/>
      <c r="IDV147" s="343"/>
      <c r="IDW147" s="343"/>
      <c r="IDX147" s="343"/>
      <c r="IDY147" s="343"/>
      <c r="IDZ147" s="343"/>
      <c r="IEA147" s="343"/>
      <c r="IEB147" s="343"/>
      <c r="IEC147" s="343"/>
      <c r="IED147" s="343"/>
      <c r="IEE147" s="343"/>
      <c r="IEF147" s="343"/>
      <c r="IEG147" s="343"/>
      <c r="IEH147" s="343"/>
      <c r="IEI147" s="343"/>
      <c r="IEJ147" s="343"/>
      <c r="IEK147" s="343"/>
      <c r="IEL147" s="343"/>
      <c r="IEM147" s="343"/>
      <c r="IEN147" s="343"/>
      <c r="IEO147" s="343"/>
      <c r="IEP147" s="343"/>
      <c r="IEQ147" s="343"/>
      <c r="IER147" s="343"/>
      <c r="IES147" s="343"/>
      <c r="IET147" s="343"/>
      <c r="IEU147" s="343"/>
      <c r="IEV147" s="343"/>
      <c r="IEW147" s="343"/>
      <c r="IEX147" s="343"/>
      <c r="IEY147" s="343"/>
      <c r="IEZ147" s="343"/>
      <c r="IFA147" s="343"/>
      <c r="IFB147" s="343"/>
      <c r="IFC147" s="343"/>
      <c r="IFD147" s="343"/>
      <c r="IFE147" s="343"/>
      <c r="IFF147" s="343"/>
      <c r="IFG147" s="343"/>
      <c r="IFH147" s="343"/>
      <c r="IFI147" s="343"/>
      <c r="IFJ147" s="343"/>
      <c r="IFK147" s="343"/>
      <c r="IFL147" s="343"/>
      <c r="IFM147" s="343"/>
      <c r="IFN147" s="343"/>
      <c r="IFO147" s="343"/>
      <c r="IFP147" s="343"/>
      <c r="IFQ147" s="343"/>
      <c r="IFR147" s="343"/>
      <c r="IFS147" s="343"/>
      <c r="IFT147" s="343"/>
      <c r="IFU147" s="343"/>
      <c r="IFV147" s="343"/>
      <c r="IFW147" s="343"/>
      <c r="IFX147" s="343"/>
      <c r="IFY147" s="343"/>
      <c r="IFZ147" s="343"/>
      <c r="IGA147" s="343"/>
      <c r="IGB147" s="343"/>
      <c r="IGC147" s="343"/>
      <c r="IGD147" s="343"/>
      <c r="IGE147" s="343"/>
      <c r="IGF147" s="343"/>
      <c r="IGG147" s="343"/>
      <c r="IGH147" s="343"/>
      <c r="IGI147" s="343"/>
      <c r="IGJ147" s="343"/>
      <c r="IGK147" s="343"/>
      <c r="IGL147" s="343"/>
      <c r="IGM147" s="343"/>
      <c r="IGN147" s="343"/>
      <c r="IGO147" s="343"/>
      <c r="IGP147" s="343"/>
      <c r="IGQ147" s="343"/>
      <c r="IGR147" s="343"/>
      <c r="IGS147" s="343"/>
      <c r="IGT147" s="343"/>
      <c r="IGU147" s="343"/>
      <c r="IGV147" s="343"/>
      <c r="IGW147" s="343"/>
      <c r="IGX147" s="343"/>
      <c r="IGY147" s="343"/>
      <c r="IGZ147" s="343"/>
      <c r="IHA147" s="343"/>
      <c r="IHB147" s="343"/>
      <c r="IHC147" s="343"/>
      <c r="IHD147" s="343"/>
      <c r="IHE147" s="343"/>
      <c r="IHF147" s="343"/>
      <c r="IHG147" s="343"/>
      <c r="IHH147" s="343"/>
      <c r="IHI147" s="343"/>
      <c r="IHJ147" s="343"/>
      <c r="IHK147" s="343"/>
      <c r="IHL147" s="343"/>
      <c r="IHM147" s="343"/>
      <c r="IHN147" s="343"/>
      <c r="IHO147" s="343"/>
      <c r="IHP147" s="343"/>
      <c r="IHQ147" s="343"/>
      <c r="IHR147" s="343"/>
      <c r="IHS147" s="343"/>
      <c r="IHT147" s="343"/>
      <c r="IHU147" s="343"/>
      <c r="IHV147" s="343"/>
      <c r="IHW147" s="343"/>
      <c r="IHX147" s="343"/>
      <c r="IHY147" s="343"/>
      <c r="IHZ147" s="343"/>
      <c r="IIA147" s="343"/>
      <c r="IIB147" s="343"/>
      <c r="IIC147" s="343"/>
      <c r="IID147" s="343"/>
      <c r="IIE147" s="343"/>
      <c r="IIF147" s="343"/>
      <c r="IIG147" s="343"/>
      <c r="IIH147" s="343"/>
      <c r="III147" s="343"/>
      <c r="IIJ147" s="343"/>
      <c r="IIK147" s="343"/>
      <c r="IIL147" s="343"/>
      <c r="IIM147" s="343"/>
      <c r="IIN147" s="343"/>
      <c r="IIO147" s="343"/>
      <c r="IIP147" s="343"/>
      <c r="IIQ147" s="343"/>
      <c r="IIR147" s="343"/>
      <c r="IIS147" s="343"/>
      <c r="IIT147" s="343"/>
      <c r="IIU147" s="343"/>
      <c r="IIV147" s="343"/>
      <c r="IIW147" s="343"/>
      <c r="IIX147" s="343"/>
      <c r="IIY147" s="343"/>
      <c r="IIZ147" s="343"/>
      <c r="IJA147" s="343"/>
      <c r="IJB147" s="343"/>
      <c r="IJC147" s="343"/>
      <c r="IJD147" s="343"/>
      <c r="IJE147" s="343"/>
      <c r="IJF147" s="343"/>
      <c r="IJG147" s="343"/>
      <c r="IJH147" s="343"/>
      <c r="IJI147" s="343"/>
      <c r="IJJ147" s="343"/>
      <c r="IJK147" s="343"/>
      <c r="IJL147" s="343"/>
      <c r="IJM147" s="343"/>
      <c r="IJN147" s="343"/>
      <c r="IJO147" s="343"/>
      <c r="IJP147" s="343"/>
      <c r="IJQ147" s="343"/>
      <c r="IJR147" s="343"/>
      <c r="IJS147" s="343"/>
      <c r="IJT147" s="343"/>
      <c r="IJU147" s="343"/>
      <c r="IJV147" s="343"/>
      <c r="IJW147" s="343"/>
      <c r="IJX147" s="343"/>
      <c r="IJY147" s="343"/>
      <c r="IJZ147" s="343"/>
      <c r="IKA147" s="343"/>
      <c r="IKB147" s="343"/>
      <c r="IKC147" s="343"/>
      <c r="IKD147" s="343"/>
      <c r="IKE147" s="343"/>
      <c r="IKF147" s="343"/>
      <c r="IKG147" s="343"/>
      <c r="IKH147" s="343"/>
      <c r="IKI147" s="343"/>
      <c r="IKJ147" s="343"/>
      <c r="IKK147" s="343"/>
      <c r="IKL147" s="343"/>
      <c r="IKM147" s="343"/>
      <c r="IKN147" s="343"/>
      <c r="IKO147" s="343"/>
      <c r="IKP147" s="343"/>
      <c r="IKQ147" s="343"/>
      <c r="IKR147" s="343"/>
      <c r="IKS147" s="343"/>
      <c r="IKT147" s="343"/>
      <c r="IKU147" s="343"/>
      <c r="IKV147" s="343"/>
      <c r="IKW147" s="343"/>
      <c r="IKX147" s="343"/>
      <c r="IKY147" s="343"/>
      <c r="IKZ147" s="343"/>
      <c r="ILA147" s="343"/>
      <c r="ILB147" s="343"/>
      <c r="ILC147" s="343"/>
      <c r="ILD147" s="343"/>
      <c r="ILE147" s="343"/>
      <c r="ILF147" s="343"/>
      <c r="ILG147" s="343"/>
      <c r="ILH147" s="343"/>
      <c r="ILI147" s="343"/>
      <c r="ILJ147" s="343"/>
      <c r="ILK147" s="343"/>
      <c r="ILL147" s="343"/>
      <c r="ILM147" s="343"/>
      <c r="ILN147" s="343"/>
      <c r="ILO147" s="343"/>
      <c r="ILP147" s="343"/>
      <c r="ILQ147" s="343"/>
      <c r="ILR147" s="343"/>
      <c r="ILS147" s="343"/>
      <c r="ILT147" s="343"/>
      <c r="ILU147" s="343"/>
      <c r="ILV147" s="343"/>
      <c r="ILW147" s="343"/>
      <c r="ILX147" s="343"/>
      <c r="ILY147" s="343"/>
      <c r="ILZ147" s="343"/>
      <c r="IMA147" s="343"/>
      <c r="IMB147" s="343"/>
      <c r="IMC147" s="343"/>
      <c r="IMD147" s="343"/>
      <c r="IME147" s="343"/>
      <c r="IMF147" s="343"/>
      <c r="IMG147" s="343"/>
      <c r="IMH147" s="343"/>
      <c r="IMI147" s="343"/>
      <c r="IMJ147" s="343"/>
      <c r="IMK147" s="343"/>
      <c r="IML147" s="343"/>
      <c r="IMM147" s="343"/>
      <c r="IMN147" s="343"/>
      <c r="IMO147" s="343"/>
      <c r="IMP147" s="343"/>
      <c r="IMQ147" s="343"/>
      <c r="IMR147" s="343"/>
      <c r="IMS147" s="343"/>
      <c r="IMT147" s="343"/>
      <c r="IMU147" s="343"/>
      <c r="IMV147" s="343"/>
      <c r="IMW147" s="343"/>
      <c r="IMX147" s="343"/>
      <c r="IMY147" s="343"/>
      <c r="IMZ147" s="343"/>
      <c r="INA147" s="343"/>
      <c r="INB147" s="343"/>
      <c r="INC147" s="343"/>
      <c r="IND147" s="343"/>
      <c r="INE147" s="343"/>
      <c r="INF147" s="343"/>
      <c r="ING147" s="343"/>
      <c r="INH147" s="343"/>
      <c r="INI147" s="343"/>
      <c r="INJ147" s="343"/>
      <c r="INK147" s="343"/>
      <c r="INL147" s="343"/>
      <c r="INM147" s="343"/>
      <c r="INN147" s="343"/>
      <c r="INO147" s="343"/>
      <c r="INP147" s="343"/>
      <c r="INQ147" s="343"/>
      <c r="INR147" s="343"/>
      <c r="INS147" s="343"/>
      <c r="INT147" s="343"/>
      <c r="INU147" s="343"/>
      <c r="INV147" s="343"/>
      <c r="INW147" s="343"/>
      <c r="INX147" s="343"/>
      <c r="INY147" s="343"/>
      <c r="INZ147" s="343"/>
      <c r="IOA147" s="343"/>
      <c r="IOB147" s="343"/>
      <c r="IOC147" s="343"/>
      <c r="IOD147" s="343"/>
      <c r="IOE147" s="343"/>
      <c r="IOF147" s="343"/>
      <c r="IOG147" s="343"/>
      <c r="IOH147" s="343"/>
      <c r="IOI147" s="343"/>
      <c r="IOJ147" s="343"/>
      <c r="IOK147" s="343"/>
      <c r="IOL147" s="343"/>
      <c r="IOM147" s="343"/>
      <c r="ION147" s="343"/>
      <c r="IOO147" s="343"/>
      <c r="IOP147" s="343"/>
      <c r="IOQ147" s="343"/>
      <c r="IOR147" s="343"/>
      <c r="IOS147" s="343"/>
      <c r="IOT147" s="343"/>
      <c r="IOU147" s="343"/>
      <c r="IOV147" s="343"/>
      <c r="IOW147" s="343"/>
      <c r="IOX147" s="343"/>
      <c r="IOY147" s="343"/>
      <c r="IOZ147" s="343"/>
      <c r="IPA147" s="343"/>
      <c r="IPB147" s="343"/>
      <c r="IPC147" s="343"/>
      <c r="IPD147" s="343"/>
      <c r="IPE147" s="343"/>
      <c r="IPF147" s="343"/>
      <c r="IPG147" s="343"/>
      <c r="IPH147" s="343"/>
      <c r="IPI147" s="343"/>
      <c r="IPJ147" s="343"/>
      <c r="IPK147" s="343"/>
      <c r="IPL147" s="343"/>
      <c r="IPM147" s="343"/>
      <c r="IPN147" s="343"/>
      <c r="IPO147" s="343"/>
      <c r="IPP147" s="343"/>
      <c r="IPQ147" s="343"/>
      <c r="IPR147" s="343"/>
      <c r="IPS147" s="343"/>
      <c r="IPT147" s="343"/>
      <c r="IPU147" s="343"/>
      <c r="IPV147" s="343"/>
      <c r="IPW147" s="343"/>
      <c r="IPX147" s="343"/>
      <c r="IPY147" s="343"/>
      <c r="IPZ147" s="343"/>
      <c r="IQA147" s="343"/>
      <c r="IQB147" s="343"/>
      <c r="IQC147" s="343"/>
      <c r="IQD147" s="343"/>
      <c r="IQE147" s="343"/>
      <c r="IQF147" s="343"/>
      <c r="IQG147" s="343"/>
      <c r="IQH147" s="343"/>
      <c r="IQI147" s="343"/>
      <c r="IQJ147" s="343"/>
      <c r="IQK147" s="343"/>
      <c r="IQL147" s="343"/>
      <c r="IQM147" s="343"/>
      <c r="IQN147" s="343"/>
      <c r="IQO147" s="343"/>
      <c r="IQP147" s="343"/>
      <c r="IQQ147" s="343"/>
      <c r="IQR147" s="343"/>
      <c r="IQS147" s="343"/>
      <c r="IQT147" s="343"/>
      <c r="IQU147" s="343"/>
      <c r="IQV147" s="343"/>
      <c r="IQW147" s="343"/>
      <c r="IQX147" s="343"/>
      <c r="IQY147" s="343"/>
      <c r="IQZ147" s="343"/>
      <c r="IRA147" s="343"/>
      <c r="IRB147" s="343"/>
      <c r="IRC147" s="343"/>
      <c r="IRD147" s="343"/>
      <c r="IRE147" s="343"/>
      <c r="IRF147" s="343"/>
      <c r="IRG147" s="343"/>
      <c r="IRH147" s="343"/>
      <c r="IRI147" s="343"/>
      <c r="IRJ147" s="343"/>
      <c r="IRK147" s="343"/>
      <c r="IRL147" s="343"/>
      <c r="IRM147" s="343"/>
      <c r="IRN147" s="343"/>
      <c r="IRO147" s="343"/>
      <c r="IRP147" s="343"/>
      <c r="IRQ147" s="343"/>
      <c r="IRR147" s="343"/>
      <c r="IRS147" s="343"/>
      <c r="IRT147" s="343"/>
      <c r="IRU147" s="343"/>
      <c r="IRV147" s="343"/>
      <c r="IRW147" s="343"/>
      <c r="IRX147" s="343"/>
      <c r="IRY147" s="343"/>
      <c r="IRZ147" s="343"/>
      <c r="ISA147" s="343"/>
      <c r="ISB147" s="343"/>
      <c r="ISC147" s="343"/>
      <c r="ISD147" s="343"/>
      <c r="ISE147" s="343"/>
      <c r="ISF147" s="343"/>
      <c r="ISG147" s="343"/>
      <c r="ISH147" s="343"/>
      <c r="ISI147" s="343"/>
      <c r="ISJ147" s="343"/>
      <c r="ISK147" s="343"/>
      <c r="ISL147" s="343"/>
      <c r="ISM147" s="343"/>
      <c r="ISN147" s="343"/>
      <c r="ISO147" s="343"/>
      <c r="ISP147" s="343"/>
      <c r="ISQ147" s="343"/>
      <c r="ISR147" s="343"/>
      <c r="ISS147" s="343"/>
      <c r="IST147" s="343"/>
      <c r="ISU147" s="343"/>
      <c r="ISV147" s="343"/>
      <c r="ISW147" s="343"/>
      <c r="ISX147" s="343"/>
      <c r="ISY147" s="343"/>
      <c r="ISZ147" s="343"/>
      <c r="ITA147" s="343"/>
      <c r="ITB147" s="343"/>
      <c r="ITC147" s="343"/>
      <c r="ITD147" s="343"/>
      <c r="ITE147" s="343"/>
      <c r="ITF147" s="343"/>
      <c r="ITG147" s="343"/>
      <c r="ITH147" s="343"/>
      <c r="ITI147" s="343"/>
      <c r="ITJ147" s="343"/>
      <c r="ITK147" s="343"/>
      <c r="ITL147" s="343"/>
      <c r="ITM147" s="343"/>
      <c r="ITN147" s="343"/>
      <c r="ITO147" s="343"/>
      <c r="ITP147" s="343"/>
      <c r="ITQ147" s="343"/>
      <c r="ITR147" s="343"/>
      <c r="ITS147" s="343"/>
      <c r="ITT147" s="343"/>
      <c r="ITU147" s="343"/>
      <c r="ITV147" s="343"/>
      <c r="ITW147" s="343"/>
      <c r="ITX147" s="343"/>
      <c r="ITY147" s="343"/>
      <c r="ITZ147" s="343"/>
      <c r="IUA147" s="343"/>
      <c r="IUB147" s="343"/>
      <c r="IUC147" s="343"/>
      <c r="IUD147" s="343"/>
      <c r="IUE147" s="343"/>
      <c r="IUF147" s="343"/>
      <c r="IUG147" s="343"/>
      <c r="IUH147" s="343"/>
      <c r="IUI147" s="343"/>
      <c r="IUJ147" s="343"/>
      <c r="IUK147" s="343"/>
      <c r="IUL147" s="343"/>
      <c r="IUM147" s="343"/>
      <c r="IUN147" s="343"/>
      <c r="IUO147" s="343"/>
      <c r="IUP147" s="343"/>
      <c r="IUQ147" s="343"/>
      <c r="IUR147" s="343"/>
      <c r="IUS147" s="343"/>
      <c r="IUT147" s="343"/>
      <c r="IUU147" s="343"/>
      <c r="IUV147" s="343"/>
      <c r="IUW147" s="343"/>
      <c r="IUX147" s="343"/>
      <c r="IUY147" s="343"/>
      <c r="IUZ147" s="343"/>
      <c r="IVA147" s="343"/>
      <c r="IVB147" s="343"/>
      <c r="IVC147" s="343"/>
      <c r="IVD147" s="343"/>
      <c r="IVE147" s="343"/>
      <c r="IVF147" s="343"/>
      <c r="IVG147" s="343"/>
      <c r="IVH147" s="343"/>
      <c r="IVI147" s="343"/>
      <c r="IVJ147" s="343"/>
      <c r="IVK147" s="343"/>
      <c r="IVL147" s="343"/>
      <c r="IVM147" s="343"/>
      <c r="IVN147" s="343"/>
      <c r="IVO147" s="343"/>
      <c r="IVP147" s="343"/>
      <c r="IVQ147" s="343"/>
      <c r="IVR147" s="343"/>
      <c r="IVS147" s="343"/>
      <c r="IVT147" s="343"/>
      <c r="IVU147" s="343"/>
      <c r="IVV147" s="343"/>
      <c r="IVW147" s="343"/>
      <c r="IVX147" s="343"/>
      <c r="IVY147" s="343"/>
      <c r="IVZ147" s="343"/>
      <c r="IWA147" s="343"/>
      <c r="IWB147" s="343"/>
      <c r="IWC147" s="343"/>
      <c r="IWD147" s="343"/>
      <c r="IWE147" s="343"/>
      <c r="IWF147" s="343"/>
      <c r="IWG147" s="343"/>
      <c r="IWH147" s="343"/>
      <c r="IWI147" s="343"/>
      <c r="IWJ147" s="343"/>
      <c r="IWK147" s="343"/>
      <c r="IWL147" s="343"/>
      <c r="IWM147" s="343"/>
      <c r="IWN147" s="343"/>
      <c r="IWO147" s="343"/>
      <c r="IWP147" s="343"/>
      <c r="IWQ147" s="343"/>
      <c r="IWR147" s="343"/>
      <c r="IWS147" s="343"/>
      <c r="IWT147" s="343"/>
      <c r="IWU147" s="343"/>
      <c r="IWV147" s="343"/>
      <c r="IWW147" s="343"/>
      <c r="IWX147" s="343"/>
      <c r="IWY147" s="343"/>
      <c r="IWZ147" s="343"/>
      <c r="IXA147" s="343"/>
      <c r="IXB147" s="343"/>
      <c r="IXC147" s="343"/>
      <c r="IXD147" s="343"/>
      <c r="IXE147" s="343"/>
      <c r="IXF147" s="343"/>
      <c r="IXG147" s="343"/>
      <c r="IXH147" s="343"/>
      <c r="IXI147" s="343"/>
      <c r="IXJ147" s="343"/>
      <c r="IXK147" s="343"/>
      <c r="IXL147" s="343"/>
      <c r="IXM147" s="343"/>
      <c r="IXN147" s="343"/>
      <c r="IXO147" s="343"/>
      <c r="IXP147" s="343"/>
      <c r="IXQ147" s="343"/>
      <c r="IXR147" s="343"/>
      <c r="IXS147" s="343"/>
      <c r="IXT147" s="343"/>
      <c r="IXU147" s="343"/>
      <c r="IXV147" s="343"/>
      <c r="IXW147" s="343"/>
      <c r="IXX147" s="343"/>
      <c r="IXY147" s="343"/>
      <c r="IXZ147" s="343"/>
      <c r="IYA147" s="343"/>
      <c r="IYB147" s="343"/>
      <c r="IYC147" s="343"/>
      <c r="IYD147" s="343"/>
      <c r="IYE147" s="343"/>
      <c r="IYF147" s="343"/>
      <c r="IYG147" s="343"/>
      <c r="IYH147" s="343"/>
      <c r="IYI147" s="343"/>
      <c r="IYJ147" s="343"/>
      <c r="IYK147" s="343"/>
      <c r="IYL147" s="343"/>
      <c r="IYM147" s="343"/>
      <c r="IYN147" s="343"/>
      <c r="IYO147" s="343"/>
      <c r="IYP147" s="343"/>
      <c r="IYQ147" s="343"/>
      <c r="IYR147" s="343"/>
      <c r="IYS147" s="343"/>
      <c r="IYT147" s="343"/>
      <c r="IYU147" s="343"/>
      <c r="IYV147" s="343"/>
      <c r="IYW147" s="343"/>
      <c r="IYX147" s="343"/>
      <c r="IYY147" s="343"/>
      <c r="IYZ147" s="343"/>
      <c r="IZA147" s="343"/>
      <c r="IZB147" s="343"/>
      <c r="IZC147" s="343"/>
      <c r="IZD147" s="343"/>
      <c r="IZE147" s="343"/>
      <c r="IZF147" s="343"/>
      <c r="IZG147" s="343"/>
      <c r="IZH147" s="343"/>
      <c r="IZI147" s="343"/>
      <c r="IZJ147" s="343"/>
      <c r="IZK147" s="343"/>
      <c r="IZL147" s="343"/>
      <c r="IZM147" s="343"/>
      <c r="IZN147" s="343"/>
      <c r="IZO147" s="343"/>
      <c r="IZP147" s="343"/>
      <c r="IZQ147" s="343"/>
      <c r="IZR147" s="343"/>
      <c r="IZS147" s="343"/>
      <c r="IZT147" s="343"/>
      <c r="IZU147" s="343"/>
      <c r="IZV147" s="343"/>
      <c r="IZW147" s="343"/>
      <c r="IZX147" s="343"/>
      <c r="IZY147" s="343"/>
      <c r="IZZ147" s="343"/>
      <c r="JAA147" s="343"/>
      <c r="JAB147" s="343"/>
      <c r="JAC147" s="343"/>
      <c r="JAD147" s="343"/>
      <c r="JAE147" s="343"/>
      <c r="JAF147" s="343"/>
      <c r="JAG147" s="343"/>
      <c r="JAH147" s="343"/>
      <c r="JAI147" s="343"/>
      <c r="JAJ147" s="343"/>
      <c r="JAK147" s="343"/>
      <c r="JAL147" s="343"/>
      <c r="JAM147" s="343"/>
      <c r="JAN147" s="343"/>
      <c r="JAO147" s="343"/>
      <c r="JAP147" s="343"/>
      <c r="JAQ147" s="343"/>
      <c r="JAR147" s="343"/>
      <c r="JAS147" s="343"/>
      <c r="JAT147" s="343"/>
      <c r="JAU147" s="343"/>
      <c r="JAV147" s="343"/>
      <c r="JAW147" s="343"/>
      <c r="JAX147" s="343"/>
      <c r="JAY147" s="343"/>
      <c r="JAZ147" s="343"/>
      <c r="JBA147" s="343"/>
      <c r="JBB147" s="343"/>
      <c r="JBC147" s="343"/>
      <c r="JBD147" s="343"/>
      <c r="JBE147" s="343"/>
      <c r="JBF147" s="343"/>
      <c r="JBG147" s="343"/>
      <c r="JBH147" s="343"/>
      <c r="JBI147" s="343"/>
      <c r="JBJ147" s="343"/>
      <c r="JBK147" s="343"/>
      <c r="JBL147" s="343"/>
      <c r="JBM147" s="343"/>
      <c r="JBN147" s="343"/>
      <c r="JBO147" s="343"/>
      <c r="JBP147" s="343"/>
      <c r="JBQ147" s="343"/>
      <c r="JBR147" s="343"/>
      <c r="JBS147" s="343"/>
      <c r="JBT147" s="343"/>
      <c r="JBU147" s="343"/>
      <c r="JBV147" s="343"/>
      <c r="JBW147" s="343"/>
      <c r="JBX147" s="343"/>
      <c r="JBY147" s="343"/>
      <c r="JBZ147" s="343"/>
      <c r="JCA147" s="343"/>
      <c r="JCB147" s="343"/>
      <c r="JCC147" s="343"/>
      <c r="JCD147" s="343"/>
      <c r="JCE147" s="343"/>
      <c r="JCF147" s="343"/>
      <c r="JCG147" s="343"/>
      <c r="JCH147" s="343"/>
      <c r="JCI147" s="343"/>
      <c r="JCJ147" s="343"/>
      <c r="JCK147" s="343"/>
      <c r="JCL147" s="343"/>
      <c r="JCM147" s="343"/>
      <c r="JCN147" s="343"/>
      <c r="JCO147" s="343"/>
      <c r="JCP147" s="343"/>
      <c r="JCQ147" s="343"/>
      <c r="JCR147" s="343"/>
      <c r="JCS147" s="343"/>
      <c r="JCT147" s="343"/>
      <c r="JCU147" s="343"/>
      <c r="JCV147" s="343"/>
      <c r="JCW147" s="343"/>
      <c r="JCX147" s="343"/>
      <c r="JCY147" s="343"/>
      <c r="JCZ147" s="343"/>
      <c r="JDA147" s="343"/>
      <c r="JDB147" s="343"/>
      <c r="JDC147" s="343"/>
      <c r="JDD147" s="343"/>
      <c r="JDE147" s="343"/>
      <c r="JDF147" s="343"/>
      <c r="JDG147" s="343"/>
      <c r="JDH147" s="343"/>
      <c r="JDI147" s="343"/>
      <c r="JDJ147" s="343"/>
      <c r="JDK147" s="343"/>
      <c r="JDL147" s="343"/>
      <c r="JDM147" s="343"/>
      <c r="JDN147" s="343"/>
      <c r="JDO147" s="343"/>
      <c r="JDP147" s="343"/>
      <c r="JDQ147" s="343"/>
      <c r="JDR147" s="343"/>
      <c r="JDS147" s="343"/>
      <c r="JDT147" s="343"/>
      <c r="JDU147" s="343"/>
      <c r="JDV147" s="343"/>
      <c r="JDW147" s="343"/>
      <c r="JDX147" s="343"/>
      <c r="JDY147" s="343"/>
      <c r="JDZ147" s="343"/>
      <c r="JEA147" s="343"/>
      <c r="JEB147" s="343"/>
      <c r="JEC147" s="343"/>
      <c r="JED147" s="343"/>
      <c r="JEE147" s="343"/>
      <c r="JEF147" s="343"/>
      <c r="JEG147" s="343"/>
      <c r="JEH147" s="343"/>
      <c r="JEI147" s="343"/>
      <c r="JEJ147" s="343"/>
      <c r="JEK147" s="343"/>
      <c r="JEL147" s="343"/>
      <c r="JEM147" s="343"/>
      <c r="JEN147" s="343"/>
      <c r="JEO147" s="343"/>
      <c r="JEP147" s="343"/>
      <c r="JEQ147" s="343"/>
      <c r="JER147" s="343"/>
      <c r="JES147" s="343"/>
      <c r="JET147" s="343"/>
      <c r="JEU147" s="343"/>
      <c r="JEV147" s="343"/>
      <c r="JEW147" s="343"/>
      <c r="JEX147" s="343"/>
      <c r="JEY147" s="343"/>
      <c r="JEZ147" s="343"/>
      <c r="JFA147" s="343"/>
      <c r="JFB147" s="343"/>
      <c r="JFC147" s="343"/>
      <c r="JFD147" s="343"/>
      <c r="JFE147" s="343"/>
      <c r="JFF147" s="343"/>
      <c r="JFG147" s="343"/>
      <c r="JFH147" s="343"/>
      <c r="JFI147" s="343"/>
      <c r="JFJ147" s="343"/>
      <c r="JFK147" s="343"/>
      <c r="JFL147" s="343"/>
      <c r="JFM147" s="343"/>
      <c r="JFN147" s="343"/>
      <c r="JFO147" s="343"/>
      <c r="JFP147" s="343"/>
      <c r="JFQ147" s="343"/>
      <c r="JFR147" s="343"/>
      <c r="JFS147" s="343"/>
      <c r="JFT147" s="343"/>
      <c r="JFU147" s="343"/>
      <c r="JFV147" s="343"/>
      <c r="JFW147" s="343"/>
      <c r="JFX147" s="343"/>
      <c r="JFY147" s="343"/>
      <c r="JFZ147" s="343"/>
      <c r="JGA147" s="343"/>
      <c r="JGB147" s="343"/>
      <c r="JGC147" s="343"/>
      <c r="JGD147" s="343"/>
      <c r="JGE147" s="343"/>
      <c r="JGF147" s="343"/>
      <c r="JGG147" s="343"/>
      <c r="JGH147" s="343"/>
      <c r="JGI147" s="343"/>
      <c r="JGJ147" s="343"/>
      <c r="JGK147" s="343"/>
      <c r="JGL147" s="343"/>
      <c r="JGM147" s="343"/>
      <c r="JGN147" s="343"/>
      <c r="JGO147" s="343"/>
      <c r="JGP147" s="343"/>
      <c r="JGQ147" s="343"/>
      <c r="JGR147" s="343"/>
      <c r="JGS147" s="343"/>
      <c r="JGT147" s="343"/>
      <c r="JGU147" s="343"/>
      <c r="JGV147" s="343"/>
      <c r="JGW147" s="343"/>
      <c r="JGX147" s="343"/>
      <c r="JGY147" s="343"/>
      <c r="JGZ147" s="343"/>
      <c r="JHA147" s="343"/>
      <c r="JHB147" s="343"/>
      <c r="JHC147" s="343"/>
      <c r="JHD147" s="343"/>
      <c r="JHE147" s="343"/>
      <c r="JHF147" s="343"/>
      <c r="JHG147" s="343"/>
      <c r="JHH147" s="343"/>
      <c r="JHI147" s="343"/>
      <c r="JHJ147" s="343"/>
      <c r="JHK147" s="343"/>
      <c r="JHL147" s="343"/>
      <c r="JHM147" s="343"/>
      <c r="JHN147" s="343"/>
      <c r="JHO147" s="343"/>
      <c r="JHP147" s="343"/>
      <c r="JHQ147" s="343"/>
      <c r="JHR147" s="343"/>
      <c r="JHS147" s="343"/>
      <c r="JHT147" s="343"/>
      <c r="JHU147" s="343"/>
      <c r="JHV147" s="343"/>
      <c r="JHW147" s="343"/>
      <c r="JHX147" s="343"/>
      <c r="JHY147" s="343"/>
      <c r="JHZ147" s="343"/>
      <c r="JIA147" s="343"/>
      <c r="JIB147" s="343"/>
      <c r="JIC147" s="343"/>
      <c r="JID147" s="343"/>
      <c r="JIE147" s="343"/>
      <c r="JIF147" s="343"/>
      <c r="JIG147" s="343"/>
      <c r="JIH147" s="343"/>
      <c r="JII147" s="343"/>
      <c r="JIJ147" s="343"/>
      <c r="JIK147" s="343"/>
      <c r="JIL147" s="343"/>
      <c r="JIM147" s="343"/>
      <c r="JIN147" s="343"/>
      <c r="JIO147" s="343"/>
      <c r="JIP147" s="343"/>
      <c r="JIQ147" s="343"/>
      <c r="JIR147" s="343"/>
      <c r="JIS147" s="343"/>
      <c r="JIT147" s="343"/>
      <c r="JIU147" s="343"/>
      <c r="JIV147" s="343"/>
      <c r="JIW147" s="343"/>
      <c r="JIX147" s="343"/>
      <c r="JIY147" s="343"/>
      <c r="JIZ147" s="343"/>
      <c r="JJA147" s="343"/>
      <c r="JJB147" s="343"/>
      <c r="JJC147" s="343"/>
      <c r="JJD147" s="343"/>
      <c r="JJE147" s="343"/>
      <c r="JJF147" s="343"/>
      <c r="JJG147" s="343"/>
      <c r="JJH147" s="343"/>
      <c r="JJI147" s="343"/>
      <c r="JJJ147" s="343"/>
      <c r="JJK147" s="343"/>
      <c r="JJL147" s="343"/>
      <c r="JJM147" s="343"/>
      <c r="JJN147" s="343"/>
      <c r="JJO147" s="343"/>
      <c r="JJP147" s="343"/>
      <c r="JJQ147" s="343"/>
      <c r="JJR147" s="343"/>
      <c r="JJS147" s="343"/>
      <c r="JJT147" s="343"/>
      <c r="JJU147" s="343"/>
      <c r="JJV147" s="343"/>
      <c r="JJW147" s="343"/>
      <c r="JJX147" s="343"/>
      <c r="JJY147" s="343"/>
      <c r="JJZ147" s="343"/>
      <c r="JKA147" s="343"/>
      <c r="JKB147" s="343"/>
      <c r="JKC147" s="343"/>
      <c r="JKD147" s="343"/>
      <c r="JKE147" s="343"/>
      <c r="JKF147" s="343"/>
      <c r="JKG147" s="343"/>
      <c r="JKH147" s="343"/>
      <c r="JKI147" s="343"/>
      <c r="JKJ147" s="343"/>
      <c r="JKK147" s="343"/>
      <c r="JKL147" s="343"/>
      <c r="JKM147" s="343"/>
      <c r="JKN147" s="343"/>
      <c r="JKO147" s="343"/>
      <c r="JKP147" s="343"/>
      <c r="JKQ147" s="343"/>
      <c r="JKR147" s="343"/>
      <c r="JKS147" s="343"/>
      <c r="JKT147" s="343"/>
      <c r="JKU147" s="343"/>
      <c r="JKV147" s="343"/>
      <c r="JKW147" s="343"/>
      <c r="JKX147" s="343"/>
      <c r="JKY147" s="343"/>
      <c r="JKZ147" s="343"/>
      <c r="JLA147" s="343"/>
      <c r="JLB147" s="343"/>
      <c r="JLC147" s="343"/>
      <c r="JLD147" s="343"/>
      <c r="JLE147" s="343"/>
      <c r="JLF147" s="343"/>
      <c r="JLG147" s="343"/>
      <c r="JLH147" s="343"/>
      <c r="JLI147" s="343"/>
      <c r="JLJ147" s="343"/>
      <c r="JLK147" s="343"/>
      <c r="JLL147" s="343"/>
      <c r="JLM147" s="343"/>
      <c r="JLN147" s="343"/>
      <c r="JLO147" s="343"/>
      <c r="JLP147" s="343"/>
      <c r="JLQ147" s="343"/>
      <c r="JLR147" s="343"/>
      <c r="JLS147" s="343"/>
      <c r="JLT147" s="343"/>
      <c r="JLU147" s="343"/>
      <c r="JLV147" s="343"/>
      <c r="JLW147" s="343"/>
      <c r="JLX147" s="343"/>
      <c r="JLY147" s="343"/>
      <c r="JLZ147" s="343"/>
      <c r="JMA147" s="343"/>
      <c r="JMB147" s="343"/>
      <c r="JMC147" s="343"/>
      <c r="JMD147" s="343"/>
      <c r="JME147" s="343"/>
      <c r="JMF147" s="343"/>
      <c r="JMG147" s="343"/>
      <c r="JMH147" s="343"/>
      <c r="JMI147" s="343"/>
      <c r="JMJ147" s="343"/>
      <c r="JMK147" s="343"/>
      <c r="JML147" s="343"/>
      <c r="JMM147" s="343"/>
      <c r="JMN147" s="343"/>
      <c r="JMO147" s="343"/>
      <c r="JMP147" s="343"/>
      <c r="JMQ147" s="343"/>
      <c r="JMR147" s="343"/>
      <c r="JMS147" s="343"/>
      <c r="JMT147" s="343"/>
      <c r="JMU147" s="343"/>
      <c r="JMV147" s="343"/>
      <c r="JMW147" s="343"/>
      <c r="JMX147" s="343"/>
      <c r="JMY147" s="343"/>
      <c r="JMZ147" s="343"/>
      <c r="JNA147" s="343"/>
      <c r="JNB147" s="343"/>
      <c r="JNC147" s="343"/>
      <c r="JND147" s="343"/>
      <c r="JNE147" s="343"/>
      <c r="JNF147" s="343"/>
      <c r="JNG147" s="343"/>
      <c r="JNH147" s="343"/>
      <c r="JNI147" s="343"/>
      <c r="JNJ147" s="343"/>
      <c r="JNK147" s="343"/>
      <c r="JNL147" s="343"/>
      <c r="JNM147" s="343"/>
      <c r="JNN147" s="343"/>
      <c r="JNO147" s="343"/>
      <c r="JNP147" s="343"/>
      <c r="JNQ147" s="343"/>
      <c r="JNR147" s="343"/>
      <c r="JNS147" s="343"/>
      <c r="JNT147" s="343"/>
      <c r="JNU147" s="343"/>
      <c r="JNV147" s="343"/>
      <c r="JNW147" s="343"/>
      <c r="JNX147" s="343"/>
      <c r="JNY147" s="343"/>
      <c r="JNZ147" s="343"/>
      <c r="JOA147" s="343"/>
      <c r="JOB147" s="343"/>
      <c r="JOC147" s="343"/>
      <c r="JOD147" s="343"/>
      <c r="JOE147" s="343"/>
      <c r="JOF147" s="343"/>
      <c r="JOG147" s="343"/>
      <c r="JOH147" s="343"/>
      <c r="JOI147" s="343"/>
      <c r="JOJ147" s="343"/>
      <c r="JOK147" s="343"/>
      <c r="JOL147" s="343"/>
      <c r="JOM147" s="343"/>
      <c r="JON147" s="343"/>
      <c r="JOO147" s="343"/>
      <c r="JOP147" s="343"/>
      <c r="JOQ147" s="343"/>
      <c r="JOR147" s="343"/>
      <c r="JOS147" s="343"/>
      <c r="JOT147" s="343"/>
      <c r="JOU147" s="343"/>
      <c r="JOV147" s="343"/>
      <c r="JOW147" s="343"/>
      <c r="JOX147" s="343"/>
      <c r="JOY147" s="343"/>
      <c r="JOZ147" s="343"/>
      <c r="JPA147" s="343"/>
      <c r="JPB147" s="343"/>
      <c r="JPC147" s="343"/>
      <c r="JPD147" s="343"/>
      <c r="JPE147" s="343"/>
      <c r="JPF147" s="343"/>
      <c r="JPG147" s="343"/>
      <c r="JPH147" s="343"/>
      <c r="JPI147" s="343"/>
      <c r="JPJ147" s="343"/>
      <c r="JPK147" s="343"/>
      <c r="JPL147" s="343"/>
      <c r="JPM147" s="343"/>
      <c r="JPN147" s="343"/>
      <c r="JPO147" s="343"/>
      <c r="JPP147" s="343"/>
      <c r="JPQ147" s="343"/>
      <c r="JPR147" s="343"/>
      <c r="JPS147" s="343"/>
      <c r="JPT147" s="343"/>
      <c r="JPU147" s="343"/>
      <c r="JPV147" s="343"/>
      <c r="JPW147" s="343"/>
      <c r="JPX147" s="343"/>
      <c r="JPY147" s="343"/>
      <c r="JPZ147" s="343"/>
      <c r="JQA147" s="343"/>
      <c r="JQB147" s="343"/>
      <c r="JQC147" s="343"/>
      <c r="JQD147" s="343"/>
      <c r="JQE147" s="343"/>
      <c r="JQF147" s="343"/>
      <c r="JQG147" s="343"/>
      <c r="JQH147" s="343"/>
      <c r="JQI147" s="343"/>
      <c r="JQJ147" s="343"/>
      <c r="JQK147" s="343"/>
      <c r="JQL147" s="343"/>
      <c r="JQM147" s="343"/>
      <c r="JQN147" s="343"/>
      <c r="JQO147" s="343"/>
      <c r="JQP147" s="343"/>
      <c r="JQQ147" s="343"/>
      <c r="JQR147" s="343"/>
      <c r="JQS147" s="343"/>
      <c r="JQT147" s="343"/>
      <c r="JQU147" s="343"/>
      <c r="JQV147" s="343"/>
      <c r="JQW147" s="343"/>
      <c r="JQX147" s="343"/>
      <c r="JQY147" s="343"/>
      <c r="JQZ147" s="343"/>
      <c r="JRA147" s="343"/>
      <c r="JRB147" s="343"/>
      <c r="JRC147" s="343"/>
      <c r="JRD147" s="343"/>
      <c r="JRE147" s="343"/>
      <c r="JRF147" s="343"/>
      <c r="JRG147" s="343"/>
      <c r="JRH147" s="343"/>
      <c r="JRI147" s="343"/>
      <c r="JRJ147" s="343"/>
      <c r="JRK147" s="343"/>
      <c r="JRL147" s="343"/>
      <c r="JRM147" s="343"/>
      <c r="JRN147" s="343"/>
      <c r="JRO147" s="343"/>
      <c r="JRP147" s="343"/>
      <c r="JRQ147" s="343"/>
      <c r="JRR147" s="343"/>
      <c r="JRS147" s="343"/>
      <c r="JRT147" s="343"/>
      <c r="JRU147" s="343"/>
      <c r="JRV147" s="343"/>
      <c r="JRW147" s="343"/>
      <c r="JRX147" s="343"/>
      <c r="JRY147" s="343"/>
      <c r="JRZ147" s="343"/>
      <c r="JSA147" s="343"/>
      <c r="JSB147" s="343"/>
      <c r="JSC147" s="343"/>
      <c r="JSD147" s="343"/>
      <c r="JSE147" s="343"/>
      <c r="JSF147" s="343"/>
      <c r="JSG147" s="343"/>
      <c r="JSH147" s="343"/>
      <c r="JSI147" s="343"/>
      <c r="JSJ147" s="343"/>
      <c r="JSK147" s="343"/>
      <c r="JSL147" s="343"/>
      <c r="JSM147" s="343"/>
      <c r="JSN147" s="343"/>
      <c r="JSO147" s="343"/>
      <c r="JSP147" s="343"/>
      <c r="JSQ147" s="343"/>
      <c r="JSR147" s="343"/>
      <c r="JSS147" s="343"/>
      <c r="JST147" s="343"/>
      <c r="JSU147" s="343"/>
      <c r="JSV147" s="343"/>
      <c r="JSW147" s="343"/>
      <c r="JSX147" s="343"/>
      <c r="JSY147" s="343"/>
      <c r="JSZ147" s="343"/>
      <c r="JTA147" s="343"/>
      <c r="JTB147" s="343"/>
      <c r="JTC147" s="343"/>
      <c r="JTD147" s="343"/>
      <c r="JTE147" s="343"/>
      <c r="JTF147" s="343"/>
      <c r="JTG147" s="343"/>
      <c r="JTH147" s="343"/>
      <c r="JTI147" s="343"/>
      <c r="JTJ147" s="343"/>
      <c r="JTK147" s="343"/>
      <c r="JTL147" s="343"/>
      <c r="JTM147" s="343"/>
      <c r="JTN147" s="343"/>
      <c r="JTO147" s="343"/>
      <c r="JTP147" s="343"/>
      <c r="JTQ147" s="343"/>
      <c r="JTR147" s="343"/>
      <c r="JTS147" s="343"/>
      <c r="JTT147" s="343"/>
      <c r="JTU147" s="343"/>
      <c r="JTV147" s="343"/>
      <c r="JTW147" s="343"/>
      <c r="JTX147" s="343"/>
      <c r="JTY147" s="343"/>
      <c r="JTZ147" s="343"/>
      <c r="JUA147" s="343"/>
      <c r="JUB147" s="343"/>
      <c r="JUC147" s="343"/>
      <c r="JUD147" s="343"/>
      <c r="JUE147" s="343"/>
      <c r="JUF147" s="343"/>
      <c r="JUG147" s="343"/>
      <c r="JUH147" s="343"/>
      <c r="JUI147" s="343"/>
      <c r="JUJ147" s="343"/>
      <c r="JUK147" s="343"/>
      <c r="JUL147" s="343"/>
      <c r="JUM147" s="343"/>
      <c r="JUN147" s="343"/>
      <c r="JUO147" s="343"/>
      <c r="JUP147" s="343"/>
      <c r="JUQ147" s="343"/>
      <c r="JUR147" s="343"/>
      <c r="JUS147" s="343"/>
      <c r="JUT147" s="343"/>
      <c r="JUU147" s="343"/>
      <c r="JUV147" s="343"/>
      <c r="JUW147" s="343"/>
      <c r="JUX147" s="343"/>
      <c r="JUY147" s="343"/>
      <c r="JUZ147" s="343"/>
      <c r="JVA147" s="343"/>
      <c r="JVB147" s="343"/>
      <c r="JVC147" s="343"/>
      <c r="JVD147" s="343"/>
      <c r="JVE147" s="343"/>
      <c r="JVF147" s="343"/>
      <c r="JVG147" s="343"/>
      <c r="JVH147" s="343"/>
      <c r="JVI147" s="343"/>
      <c r="JVJ147" s="343"/>
      <c r="JVK147" s="343"/>
      <c r="JVL147" s="343"/>
      <c r="JVM147" s="343"/>
      <c r="JVN147" s="343"/>
      <c r="JVO147" s="343"/>
      <c r="JVP147" s="343"/>
      <c r="JVQ147" s="343"/>
      <c r="JVR147" s="343"/>
      <c r="JVS147" s="343"/>
      <c r="JVT147" s="343"/>
      <c r="JVU147" s="343"/>
      <c r="JVV147" s="343"/>
      <c r="JVW147" s="343"/>
      <c r="JVX147" s="343"/>
      <c r="JVY147" s="343"/>
      <c r="JVZ147" s="343"/>
      <c r="JWA147" s="343"/>
      <c r="JWB147" s="343"/>
      <c r="JWC147" s="343"/>
      <c r="JWD147" s="343"/>
      <c r="JWE147" s="343"/>
      <c r="JWF147" s="343"/>
      <c r="JWG147" s="343"/>
      <c r="JWH147" s="343"/>
      <c r="JWI147" s="343"/>
      <c r="JWJ147" s="343"/>
      <c r="JWK147" s="343"/>
      <c r="JWL147" s="343"/>
      <c r="JWM147" s="343"/>
      <c r="JWN147" s="343"/>
      <c r="JWO147" s="343"/>
      <c r="JWP147" s="343"/>
      <c r="JWQ147" s="343"/>
      <c r="JWR147" s="343"/>
      <c r="JWS147" s="343"/>
      <c r="JWT147" s="343"/>
      <c r="JWU147" s="343"/>
      <c r="JWV147" s="343"/>
      <c r="JWW147" s="343"/>
      <c r="JWX147" s="343"/>
      <c r="JWY147" s="343"/>
      <c r="JWZ147" s="343"/>
      <c r="JXA147" s="343"/>
      <c r="JXB147" s="343"/>
      <c r="JXC147" s="343"/>
      <c r="JXD147" s="343"/>
      <c r="JXE147" s="343"/>
      <c r="JXF147" s="343"/>
      <c r="JXG147" s="343"/>
      <c r="JXH147" s="343"/>
      <c r="JXI147" s="343"/>
      <c r="JXJ147" s="343"/>
      <c r="JXK147" s="343"/>
      <c r="JXL147" s="343"/>
      <c r="JXM147" s="343"/>
      <c r="JXN147" s="343"/>
      <c r="JXO147" s="343"/>
      <c r="JXP147" s="343"/>
      <c r="JXQ147" s="343"/>
      <c r="JXR147" s="343"/>
      <c r="JXS147" s="343"/>
      <c r="JXT147" s="343"/>
      <c r="JXU147" s="343"/>
      <c r="JXV147" s="343"/>
      <c r="JXW147" s="343"/>
      <c r="JXX147" s="343"/>
      <c r="JXY147" s="343"/>
      <c r="JXZ147" s="343"/>
      <c r="JYA147" s="343"/>
      <c r="JYB147" s="343"/>
      <c r="JYC147" s="343"/>
      <c r="JYD147" s="343"/>
      <c r="JYE147" s="343"/>
      <c r="JYF147" s="343"/>
      <c r="JYG147" s="343"/>
      <c r="JYH147" s="343"/>
      <c r="JYI147" s="343"/>
      <c r="JYJ147" s="343"/>
      <c r="JYK147" s="343"/>
      <c r="JYL147" s="343"/>
      <c r="JYM147" s="343"/>
      <c r="JYN147" s="343"/>
      <c r="JYO147" s="343"/>
      <c r="JYP147" s="343"/>
      <c r="JYQ147" s="343"/>
      <c r="JYR147" s="343"/>
      <c r="JYS147" s="343"/>
      <c r="JYT147" s="343"/>
      <c r="JYU147" s="343"/>
      <c r="JYV147" s="343"/>
      <c r="JYW147" s="343"/>
      <c r="JYX147" s="343"/>
      <c r="JYY147" s="343"/>
      <c r="JYZ147" s="343"/>
      <c r="JZA147" s="343"/>
      <c r="JZB147" s="343"/>
      <c r="JZC147" s="343"/>
      <c r="JZD147" s="343"/>
      <c r="JZE147" s="343"/>
      <c r="JZF147" s="343"/>
      <c r="JZG147" s="343"/>
      <c r="JZH147" s="343"/>
      <c r="JZI147" s="343"/>
      <c r="JZJ147" s="343"/>
      <c r="JZK147" s="343"/>
      <c r="JZL147" s="343"/>
      <c r="JZM147" s="343"/>
      <c r="JZN147" s="343"/>
      <c r="JZO147" s="343"/>
      <c r="JZP147" s="343"/>
      <c r="JZQ147" s="343"/>
      <c r="JZR147" s="343"/>
      <c r="JZS147" s="343"/>
      <c r="JZT147" s="343"/>
      <c r="JZU147" s="343"/>
      <c r="JZV147" s="343"/>
      <c r="JZW147" s="343"/>
      <c r="JZX147" s="343"/>
      <c r="JZY147" s="343"/>
      <c r="JZZ147" s="343"/>
      <c r="KAA147" s="343"/>
      <c r="KAB147" s="343"/>
      <c r="KAC147" s="343"/>
      <c r="KAD147" s="343"/>
      <c r="KAE147" s="343"/>
      <c r="KAF147" s="343"/>
      <c r="KAG147" s="343"/>
      <c r="KAH147" s="343"/>
      <c r="KAI147" s="343"/>
      <c r="KAJ147" s="343"/>
      <c r="KAK147" s="343"/>
      <c r="KAL147" s="343"/>
      <c r="KAM147" s="343"/>
      <c r="KAN147" s="343"/>
      <c r="KAO147" s="343"/>
      <c r="KAP147" s="343"/>
      <c r="KAQ147" s="343"/>
      <c r="KAR147" s="343"/>
      <c r="KAS147" s="343"/>
      <c r="KAT147" s="343"/>
      <c r="KAU147" s="343"/>
      <c r="KAV147" s="343"/>
      <c r="KAW147" s="343"/>
      <c r="KAX147" s="343"/>
      <c r="KAY147" s="343"/>
      <c r="KAZ147" s="343"/>
      <c r="KBA147" s="343"/>
      <c r="KBB147" s="343"/>
      <c r="KBC147" s="343"/>
      <c r="KBD147" s="343"/>
      <c r="KBE147" s="343"/>
      <c r="KBF147" s="343"/>
      <c r="KBG147" s="343"/>
      <c r="KBH147" s="343"/>
      <c r="KBI147" s="343"/>
      <c r="KBJ147" s="343"/>
      <c r="KBK147" s="343"/>
      <c r="KBL147" s="343"/>
      <c r="KBM147" s="343"/>
      <c r="KBN147" s="343"/>
      <c r="KBO147" s="343"/>
      <c r="KBP147" s="343"/>
      <c r="KBQ147" s="343"/>
      <c r="KBR147" s="343"/>
      <c r="KBS147" s="343"/>
      <c r="KBT147" s="343"/>
      <c r="KBU147" s="343"/>
      <c r="KBV147" s="343"/>
      <c r="KBW147" s="343"/>
      <c r="KBX147" s="343"/>
      <c r="KBY147" s="343"/>
      <c r="KBZ147" s="343"/>
      <c r="KCA147" s="343"/>
      <c r="KCB147" s="343"/>
      <c r="KCC147" s="343"/>
      <c r="KCD147" s="343"/>
      <c r="KCE147" s="343"/>
      <c r="KCF147" s="343"/>
      <c r="KCG147" s="343"/>
      <c r="KCH147" s="343"/>
      <c r="KCI147" s="343"/>
      <c r="KCJ147" s="343"/>
      <c r="KCK147" s="343"/>
      <c r="KCL147" s="343"/>
      <c r="KCM147" s="343"/>
      <c r="KCN147" s="343"/>
      <c r="KCO147" s="343"/>
      <c r="KCP147" s="343"/>
      <c r="KCQ147" s="343"/>
      <c r="KCR147" s="343"/>
      <c r="KCS147" s="343"/>
      <c r="KCT147" s="343"/>
      <c r="KCU147" s="343"/>
      <c r="KCV147" s="343"/>
      <c r="KCW147" s="343"/>
      <c r="KCX147" s="343"/>
      <c r="KCY147" s="343"/>
      <c r="KCZ147" s="343"/>
      <c r="KDA147" s="343"/>
      <c r="KDB147" s="343"/>
      <c r="KDC147" s="343"/>
      <c r="KDD147" s="343"/>
      <c r="KDE147" s="343"/>
      <c r="KDF147" s="343"/>
      <c r="KDG147" s="343"/>
      <c r="KDH147" s="343"/>
      <c r="KDI147" s="343"/>
      <c r="KDJ147" s="343"/>
      <c r="KDK147" s="343"/>
      <c r="KDL147" s="343"/>
      <c r="KDM147" s="343"/>
      <c r="KDN147" s="343"/>
      <c r="KDO147" s="343"/>
      <c r="KDP147" s="343"/>
      <c r="KDQ147" s="343"/>
      <c r="KDR147" s="343"/>
      <c r="KDS147" s="343"/>
      <c r="KDT147" s="343"/>
      <c r="KDU147" s="343"/>
      <c r="KDV147" s="343"/>
      <c r="KDW147" s="343"/>
      <c r="KDX147" s="343"/>
      <c r="KDY147" s="343"/>
      <c r="KDZ147" s="343"/>
      <c r="KEA147" s="343"/>
      <c r="KEB147" s="343"/>
      <c r="KEC147" s="343"/>
      <c r="KED147" s="343"/>
      <c r="KEE147" s="343"/>
      <c r="KEF147" s="343"/>
      <c r="KEG147" s="343"/>
      <c r="KEH147" s="343"/>
      <c r="KEI147" s="343"/>
      <c r="KEJ147" s="343"/>
      <c r="KEK147" s="343"/>
      <c r="KEL147" s="343"/>
      <c r="KEM147" s="343"/>
      <c r="KEN147" s="343"/>
      <c r="KEO147" s="343"/>
      <c r="KEP147" s="343"/>
      <c r="KEQ147" s="343"/>
      <c r="KER147" s="343"/>
      <c r="KES147" s="343"/>
      <c r="KET147" s="343"/>
      <c r="KEU147" s="343"/>
      <c r="KEV147" s="343"/>
      <c r="KEW147" s="343"/>
      <c r="KEX147" s="343"/>
      <c r="KEY147" s="343"/>
      <c r="KEZ147" s="343"/>
      <c r="KFA147" s="343"/>
      <c r="KFB147" s="343"/>
      <c r="KFC147" s="343"/>
      <c r="KFD147" s="343"/>
      <c r="KFE147" s="343"/>
      <c r="KFF147" s="343"/>
      <c r="KFG147" s="343"/>
      <c r="KFH147" s="343"/>
      <c r="KFI147" s="343"/>
      <c r="KFJ147" s="343"/>
      <c r="KFK147" s="343"/>
      <c r="KFL147" s="343"/>
      <c r="KFM147" s="343"/>
      <c r="KFN147" s="343"/>
      <c r="KFO147" s="343"/>
      <c r="KFP147" s="343"/>
      <c r="KFQ147" s="343"/>
      <c r="KFR147" s="343"/>
      <c r="KFS147" s="343"/>
      <c r="KFT147" s="343"/>
      <c r="KFU147" s="343"/>
      <c r="KFV147" s="343"/>
      <c r="KFW147" s="343"/>
      <c r="KFX147" s="343"/>
      <c r="KFY147" s="343"/>
      <c r="KFZ147" s="343"/>
      <c r="KGA147" s="343"/>
      <c r="KGB147" s="343"/>
      <c r="KGC147" s="343"/>
      <c r="KGD147" s="343"/>
      <c r="KGE147" s="343"/>
      <c r="KGF147" s="343"/>
      <c r="KGG147" s="343"/>
      <c r="KGH147" s="343"/>
      <c r="KGI147" s="343"/>
      <c r="KGJ147" s="343"/>
      <c r="KGK147" s="343"/>
      <c r="KGL147" s="343"/>
      <c r="KGM147" s="343"/>
      <c r="KGN147" s="343"/>
      <c r="KGO147" s="343"/>
      <c r="KGP147" s="343"/>
      <c r="KGQ147" s="343"/>
      <c r="KGR147" s="343"/>
      <c r="KGS147" s="343"/>
      <c r="KGT147" s="343"/>
      <c r="KGU147" s="343"/>
      <c r="KGV147" s="343"/>
      <c r="KGW147" s="343"/>
      <c r="KGX147" s="343"/>
      <c r="KGY147" s="343"/>
      <c r="KGZ147" s="343"/>
      <c r="KHA147" s="343"/>
      <c r="KHB147" s="343"/>
      <c r="KHC147" s="343"/>
      <c r="KHD147" s="343"/>
      <c r="KHE147" s="343"/>
      <c r="KHF147" s="343"/>
      <c r="KHG147" s="343"/>
      <c r="KHH147" s="343"/>
      <c r="KHI147" s="343"/>
      <c r="KHJ147" s="343"/>
      <c r="KHK147" s="343"/>
      <c r="KHL147" s="343"/>
      <c r="KHM147" s="343"/>
      <c r="KHN147" s="343"/>
      <c r="KHO147" s="343"/>
      <c r="KHP147" s="343"/>
      <c r="KHQ147" s="343"/>
      <c r="KHR147" s="343"/>
      <c r="KHS147" s="343"/>
      <c r="KHT147" s="343"/>
      <c r="KHU147" s="343"/>
      <c r="KHV147" s="343"/>
      <c r="KHW147" s="343"/>
      <c r="KHX147" s="343"/>
      <c r="KHY147" s="343"/>
      <c r="KHZ147" s="343"/>
      <c r="KIA147" s="343"/>
      <c r="KIB147" s="343"/>
      <c r="KIC147" s="343"/>
      <c r="KID147" s="343"/>
      <c r="KIE147" s="343"/>
      <c r="KIF147" s="343"/>
      <c r="KIG147" s="343"/>
      <c r="KIH147" s="343"/>
      <c r="KII147" s="343"/>
      <c r="KIJ147" s="343"/>
      <c r="KIK147" s="343"/>
      <c r="KIL147" s="343"/>
      <c r="KIM147" s="343"/>
      <c r="KIN147" s="343"/>
      <c r="KIO147" s="343"/>
      <c r="KIP147" s="343"/>
      <c r="KIQ147" s="343"/>
      <c r="KIR147" s="343"/>
      <c r="KIS147" s="343"/>
      <c r="KIT147" s="343"/>
      <c r="KIU147" s="343"/>
      <c r="KIV147" s="343"/>
      <c r="KIW147" s="343"/>
      <c r="KIX147" s="343"/>
      <c r="KIY147" s="343"/>
      <c r="KIZ147" s="343"/>
      <c r="KJA147" s="343"/>
      <c r="KJB147" s="343"/>
      <c r="KJC147" s="343"/>
      <c r="KJD147" s="343"/>
      <c r="KJE147" s="343"/>
      <c r="KJF147" s="343"/>
      <c r="KJG147" s="343"/>
      <c r="KJH147" s="343"/>
      <c r="KJI147" s="343"/>
      <c r="KJJ147" s="343"/>
      <c r="KJK147" s="343"/>
      <c r="KJL147" s="343"/>
      <c r="KJM147" s="343"/>
      <c r="KJN147" s="343"/>
      <c r="KJO147" s="343"/>
      <c r="KJP147" s="343"/>
      <c r="KJQ147" s="343"/>
      <c r="KJR147" s="343"/>
      <c r="KJS147" s="343"/>
      <c r="KJT147" s="343"/>
      <c r="KJU147" s="343"/>
      <c r="KJV147" s="343"/>
      <c r="KJW147" s="343"/>
      <c r="KJX147" s="343"/>
      <c r="KJY147" s="343"/>
      <c r="KJZ147" s="343"/>
      <c r="KKA147" s="343"/>
      <c r="KKB147" s="343"/>
      <c r="KKC147" s="343"/>
      <c r="KKD147" s="343"/>
      <c r="KKE147" s="343"/>
      <c r="KKF147" s="343"/>
      <c r="KKG147" s="343"/>
      <c r="KKH147" s="343"/>
      <c r="KKI147" s="343"/>
      <c r="KKJ147" s="343"/>
      <c r="KKK147" s="343"/>
      <c r="KKL147" s="343"/>
      <c r="KKM147" s="343"/>
      <c r="KKN147" s="343"/>
      <c r="KKO147" s="343"/>
      <c r="KKP147" s="343"/>
      <c r="KKQ147" s="343"/>
      <c r="KKR147" s="343"/>
      <c r="KKS147" s="343"/>
      <c r="KKT147" s="343"/>
      <c r="KKU147" s="343"/>
      <c r="KKV147" s="343"/>
      <c r="KKW147" s="343"/>
      <c r="KKX147" s="343"/>
      <c r="KKY147" s="343"/>
      <c r="KKZ147" s="343"/>
      <c r="KLA147" s="343"/>
      <c r="KLB147" s="343"/>
      <c r="KLC147" s="343"/>
      <c r="KLD147" s="343"/>
      <c r="KLE147" s="343"/>
      <c r="KLF147" s="343"/>
      <c r="KLG147" s="343"/>
      <c r="KLH147" s="343"/>
      <c r="KLI147" s="343"/>
      <c r="KLJ147" s="343"/>
      <c r="KLK147" s="343"/>
      <c r="KLL147" s="343"/>
      <c r="KLM147" s="343"/>
      <c r="KLN147" s="343"/>
      <c r="KLO147" s="343"/>
      <c r="KLP147" s="343"/>
      <c r="KLQ147" s="343"/>
      <c r="KLR147" s="343"/>
      <c r="KLS147" s="343"/>
      <c r="KLT147" s="343"/>
      <c r="KLU147" s="343"/>
      <c r="KLV147" s="343"/>
      <c r="KLW147" s="343"/>
      <c r="KLX147" s="343"/>
      <c r="KLY147" s="343"/>
      <c r="KLZ147" s="343"/>
      <c r="KMA147" s="343"/>
      <c r="KMB147" s="343"/>
      <c r="KMC147" s="343"/>
      <c r="KMD147" s="343"/>
      <c r="KME147" s="343"/>
      <c r="KMF147" s="343"/>
      <c r="KMG147" s="343"/>
      <c r="KMH147" s="343"/>
      <c r="KMI147" s="343"/>
      <c r="KMJ147" s="343"/>
      <c r="KMK147" s="343"/>
      <c r="KML147" s="343"/>
      <c r="KMM147" s="343"/>
      <c r="KMN147" s="343"/>
      <c r="KMO147" s="343"/>
      <c r="KMP147" s="343"/>
      <c r="KMQ147" s="343"/>
      <c r="KMR147" s="343"/>
      <c r="KMS147" s="343"/>
      <c r="KMT147" s="343"/>
      <c r="KMU147" s="343"/>
      <c r="KMV147" s="343"/>
      <c r="KMW147" s="343"/>
      <c r="KMX147" s="343"/>
      <c r="KMY147" s="343"/>
      <c r="KMZ147" s="343"/>
      <c r="KNA147" s="343"/>
      <c r="KNB147" s="343"/>
      <c r="KNC147" s="343"/>
      <c r="KND147" s="343"/>
      <c r="KNE147" s="343"/>
      <c r="KNF147" s="343"/>
      <c r="KNG147" s="343"/>
      <c r="KNH147" s="343"/>
      <c r="KNI147" s="343"/>
      <c r="KNJ147" s="343"/>
      <c r="KNK147" s="343"/>
      <c r="KNL147" s="343"/>
      <c r="KNM147" s="343"/>
      <c r="KNN147" s="343"/>
      <c r="KNO147" s="343"/>
      <c r="KNP147" s="343"/>
      <c r="KNQ147" s="343"/>
      <c r="KNR147" s="343"/>
      <c r="KNS147" s="343"/>
      <c r="KNT147" s="343"/>
      <c r="KNU147" s="343"/>
      <c r="KNV147" s="343"/>
      <c r="KNW147" s="343"/>
      <c r="KNX147" s="343"/>
      <c r="KNY147" s="343"/>
      <c r="KNZ147" s="343"/>
      <c r="KOA147" s="343"/>
      <c r="KOB147" s="343"/>
      <c r="KOC147" s="343"/>
      <c r="KOD147" s="343"/>
      <c r="KOE147" s="343"/>
      <c r="KOF147" s="343"/>
      <c r="KOG147" s="343"/>
      <c r="KOH147" s="343"/>
      <c r="KOI147" s="343"/>
      <c r="KOJ147" s="343"/>
      <c r="KOK147" s="343"/>
      <c r="KOL147" s="343"/>
      <c r="KOM147" s="343"/>
      <c r="KON147" s="343"/>
      <c r="KOO147" s="343"/>
      <c r="KOP147" s="343"/>
      <c r="KOQ147" s="343"/>
      <c r="KOR147" s="343"/>
      <c r="KOS147" s="343"/>
      <c r="KOT147" s="343"/>
      <c r="KOU147" s="343"/>
      <c r="KOV147" s="343"/>
      <c r="KOW147" s="343"/>
      <c r="KOX147" s="343"/>
      <c r="KOY147" s="343"/>
      <c r="KOZ147" s="343"/>
      <c r="KPA147" s="343"/>
      <c r="KPB147" s="343"/>
      <c r="KPC147" s="343"/>
      <c r="KPD147" s="343"/>
      <c r="KPE147" s="343"/>
      <c r="KPF147" s="343"/>
      <c r="KPG147" s="343"/>
      <c r="KPH147" s="343"/>
      <c r="KPI147" s="343"/>
      <c r="KPJ147" s="343"/>
      <c r="KPK147" s="343"/>
      <c r="KPL147" s="343"/>
      <c r="KPM147" s="343"/>
      <c r="KPN147" s="343"/>
      <c r="KPO147" s="343"/>
      <c r="KPP147" s="343"/>
      <c r="KPQ147" s="343"/>
      <c r="KPR147" s="343"/>
      <c r="KPS147" s="343"/>
      <c r="KPT147" s="343"/>
      <c r="KPU147" s="343"/>
      <c r="KPV147" s="343"/>
      <c r="KPW147" s="343"/>
      <c r="KPX147" s="343"/>
      <c r="KPY147" s="343"/>
      <c r="KPZ147" s="343"/>
      <c r="KQA147" s="343"/>
      <c r="KQB147" s="343"/>
      <c r="KQC147" s="343"/>
      <c r="KQD147" s="343"/>
      <c r="KQE147" s="343"/>
      <c r="KQF147" s="343"/>
      <c r="KQG147" s="343"/>
      <c r="KQH147" s="343"/>
      <c r="KQI147" s="343"/>
      <c r="KQJ147" s="343"/>
      <c r="KQK147" s="343"/>
      <c r="KQL147" s="343"/>
      <c r="KQM147" s="343"/>
      <c r="KQN147" s="343"/>
      <c r="KQO147" s="343"/>
      <c r="KQP147" s="343"/>
      <c r="KQQ147" s="343"/>
      <c r="KQR147" s="343"/>
      <c r="KQS147" s="343"/>
      <c r="KQT147" s="343"/>
      <c r="KQU147" s="343"/>
      <c r="KQV147" s="343"/>
      <c r="KQW147" s="343"/>
      <c r="KQX147" s="343"/>
      <c r="KQY147" s="343"/>
      <c r="KQZ147" s="343"/>
      <c r="KRA147" s="343"/>
      <c r="KRB147" s="343"/>
      <c r="KRC147" s="343"/>
      <c r="KRD147" s="343"/>
      <c r="KRE147" s="343"/>
      <c r="KRF147" s="343"/>
      <c r="KRG147" s="343"/>
      <c r="KRH147" s="343"/>
      <c r="KRI147" s="343"/>
      <c r="KRJ147" s="343"/>
      <c r="KRK147" s="343"/>
      <c r="KRL147" s="343"/>
      <c r="KRM147" s="343"/>
      <c r="KRN147" s="343"/>
      <c r="KRO147" s="343"/>
      <c r="KRP147" s="343"/>
      <c r="KRQ147" s="343"/>
      <c r="KRR147" s="343"/>
      <c r="KRS147" s="343"/>
      <c r="KRT147" s="343"/>
      <c r="KRU147" s="343"/>
      <c r="KRV147" s="343"/>
      <c r="KRW147" s="343"/>
      <c r="KRX147" s="343"/>
      <c r="KRY147" s="343"/>
      <c r="KRZ147" s="343"/>
      <c r="KSA147" s="343"/>
      <c r="KSB147" s="343"/>
      <c r="KSC147" s="343"/>
      <c r="KSD147" s="343"/>
      <c r="KSE147" s="343"/>
      <c r="KSF147" s="343"/>
      <c r="KSG147" s="343"/>
      <c r="KSH147" s="343"/>
      <c r="KSI147" s="343"/>
      <c r="KSJ147" s="343"/>
      <c r="KSK147" s="343"/>
      <c r="KSL147" s="343"/>
      <c r="KSM147" s="343"/>
      <c r="KSN147" s="343"/>
      <c r="KSO147" s="343"/>
      <c r="KSP147" s="343"/>
      <c r="KSQ147" s="343"/>
      <c r="KSR147" s="343"/>
      <c r="KSS147" s="343"/>
      <c r="KST147" s="343"/>
      <c r="KSU147" s="343"/>
      <c r="KSV147" s="343"/>
      <c r="KSW147" s="343"/>
      <c r="KSX147" s="343"/>
      <c r="KSY147" s="343"/>
      <c r="KSZ147" s="343"/>
      <c r="KTA147" s="343"/>
      <c r="KTB147" s="343"/>
      <c r="KTC147" s="343"/>
      <c r="KTD147" s="343"/>
      <c r="KTE147" s="343"/>
      <c r="KTF147" s="343"/>
      <c r="KTG147" s="343"/>
      <c r="KTH147" s="343"/>
      <c r="KTI147" s="343"/>
      <c r="KTJ147" s="343"/>
      <c r="KTK147" s="343"/>
      <c r="KTL147" s="343"/>
      <c r="KTM147" s="343"/>
      <c r="KTN147" s="343"/>
      <c r="KTO147" s="343"/>
      <c r="KTP147" s="343"/>
      <c r="KTQ147" s="343"/>
      <c r="KTR147" s="343"/>
      <c r="KTS147" s="343"/>
      <c r="KTT147" s="343"/>
      <c r="KTU147" s="343"/>
      <c r="KTV147" s="343"/>
      <c r="KTW147" s="343"/>
      <c r="KTX147" s="343"/>
      <c r="KTY147" s="343"/>
      <c r="KTZ147" s="343"/>
      <c r="KUA147" s="343"/>
      <c r="KUB147" s="343"/>
      <c r="KUC147" s="343"/>
      <c r="KUD147" s="343"/>
      <c r="KUE147" s="343"/>
      <c r="KUF147" s="343"/>
      <c r="KUG147" s="343"/>
      <c r="KUH147" s="343"/>
      <c r="KUI147" s="343"/>
      <c r="KUJ147" s="343"/>
      <c r="KUK147" s="343"/>
      <c r="KUL147" s="343"/>
      <c r="KUM147" s="343"/>
      <c r="KUN147" s="343"/>
      <c r="KUO147" s="343"/>
      <c r="KUP147" s="343"/>
      <c r="KUQ147" s="343"/>
      <c r="KUR147" s="343"/>
      <c r="KUS147" s="343"/>
      <c r="KUT147" s="343"/>
      <c r="KUU147" s="343"/>
      <c r="KUV147" s="343"/>
      <c r="KUW147" s="343"/>
      <c r="KUX147" s="343"/>
      <c r="KUY147" s="343"/>
      <c r="KUZ147" s="343"/>
      <c r="KVA147" s="343"/>
      <c r="KVB147" s="343"/>
      <c r="KVC147" s="343"/>
      <c r="KVD147" s="343"/>
      <c r="KVE147" s="343"/>
      <c r="KVF147" s="343"/>
      <c r="KVG147" s="343"/>
      <c r="KVH147" s="343"/>
      <c r="KVI147" s="343"/>
      <c r="KVJ147" s="343"/>
      <c r="KVK147" s="343"/>
      <c r="KVL147" s="343"/>
      <c r="KVM147" s="343"/>
      <c r="KVN147" s="343"/>
      <c r="KVO147" s="343"/>
      <c r="KVP147" s="343"/>
      <c r="KVQ147" s="343"/>
      <c r="KVR147" s="343"/>
      <c r="KVS147" s="343"/>
      <c r="KVT147" s="343"/>
      <c r="KVU147" s="343"/>
      <c r="KVV147" s="343"/>
      <c r="KVW147" s="343"/>
      <c r="KVX147" s="343"/>
      <c r="KVY147" s="343"/>
      <c r="KVZ147" s="343"/>
      <c r="KWA147" s="343"/>
      <c r="KWB147" s="343"/>
      <c r="KWC147" s="343"/>
      <c r="KWD147" s="343"/>
      <c r="KWE147" s="343"/>
      <c r="KWF147" s="343"/>
      <c r="KWG147" s="343"/>
      <c r="KWH147" s="343"/>
      <c r="KWI147" s="343"/>
      <c r="KWJ147" s="343"/>
      <c r="KWK147" s="343"/>
      <c r="KWL147" s="343"/>
      <c r="KWM147" s="343"/>
      <c r="KWN147" s="343"/>
      <c r="KWO147" s="343"/>
      <c r="KWP147" s="343"/>
      <c r="KWQ147" s="343"/>
      <c r="KWR147" s="343"/>
      <c r="KWS147" s="343"/>
      <c r="KWT147" s="343"/>
      <c r="KWU147" s="343"/>
      <c r="KWV147" s="343"/>
      <c r="KWW147" s="343"/>
      <c r="KWX147" s="343"/>
      <c r="KWY147" s="343"/>
      <c r="KWZ147" s="343"/>
      <c r="KXA147" s="343"/>
      <c r="KXB147" s="343"/>
      <c r="KXC147" s="343"/>
      <c r="KXD147" s="343"/>
      <c r="KXE147" s="343"/>
      <c r="KXF147" s="343"/>
      <c r="KXG147" s="343"/>
      <c r="KXH147" s="343"/>
      <c r="KXI147" s="343"/>
      <c r="KXJ147" s="343"/>
      <c r="KXK147" s="343"/>
      <c r="KXL147" s="343"/>
      <c r="KXM147" s="343"/>
      <c r="KXN147" s="343"/>
      <c r="KXO147" s="343"/>
      <c r="KXP147" s="343"/>
      <c r="KXQ147" s="343"/>
      <c r="KXR147" s="343"/>
      <c r="KXS147" s="343"/>
      <c r="KXT147" s="343"/>
      <c r="KXU147" s="343"/>
      <c r="KXV147" s="343"/>
      <c r="KXW147" s="343"/>
      <c r="KXX147" s="343"/>
      <c r="KXY147" s="343"/>
      <c r="KXZ147" s="343"/>
      <c r="KYA147" s="343"/>
      <c r="KYB147" s="343"/>
      <c r="KYC147" s="343"/>
      <c r="KYD147" s="343"/>
      <c r="KYE147" s="343"/>
      <c r="KYF147" s="343"/>
      <c r="KYG147" s="343"/>
      <c r="KYH147" s="343"/>
      <c r="KYI147" s="343"/>
      <c r="KYJ147" s="343"/>
      <c r="KYK147" s="343"/>
      <c r="KYL147" s="343"/>
      <c r="KYM147" s="343"/>
      <c r="KYN147" s="343"/>
      <c r="KYO147" s="343"/>
      <c r="KYP147" s="343"/>
      <c r="KYQ147" s="343"/>
      <c r="KYR147" s="343"/>
      <c r="KYS147" s="343"/>
      <c r="KYT147" s="343"/>
      <c r="KYU147" s="343"/>
      <c r="KYV147" s="343"/>
      <c r="KYW147" s="343"/>
      <c r="KYX147" s="343"/>
      <c r="KYY147" s="343"/>
      <c r="KYZ147" s="343"/>
      <c r="KZA147" s="343"/>
      <c r="KZB147" s="343"/>
      <c r="KZC147" s="343"/>
      <c r="KZD147" s="343"/>
      <c r="KZE147" s="343"/>
      <c r="KZF147" s="343"/>
      <c r="KZG147" s="343"/>
      <c r="KZH147" s="343"/>
      <c r="KZI147" s="343"/>
      <c r="KZJ147" s="343"/>
      <c r="KZK147" s="343"/>
      <c r="KZL147" s="343"/>
      <c r="KZM147" s="343"/>
      <c r="KZN147" s="343"/>
      <c r="KZO147" s="343"/>
      <c r="KZP147" s="343"/>
      <c r="KZQ147" s="343"/>
      <c r="KZR147" s="343"/>
      <c r="KZS147" s="343"/>
      <c r="KZT147" s="343"/>
      <c r="KZU147" s="343"/>
      <c r="KZV147" s="343"/>
      <c r="KZW147" s="343"/>
      <c r="KZX147" s="343"/>
      <c r="KZY147" s="343"/>
      <c r="KZZ147" s="343"/>
      <c r="LAA147" s="343"/>
      <c r="LAB147" s="343"/>
      <c r="LAC147" s="343"/>
      <c r="LAD147" s="343"/>
      <c r="LAE147" s="343"/>
      <c r="LAF147" s="343"/>
      <c r="LAG147" s="343"/>
      <c r="LAH147" s="343"/>
      <c r="LAI147" s="343"/>
      <c r="LAJ147" s="343"/>
      <c r="LAK147" s="343"/>
      <c r="LAL147" s="343"/>
      <c r="LAM147" s="343"/>
      <c r="LAN147" s="343"/>
      <c r="LAO147" s="343"/>
      <c r="LAP147" s="343"/>
      <c r="LAQ147" s="343"/>
      <c r="LAR147" s="343"/>
      <c r="LAS147" s="343"/>
      <c r="LAT147" s="343"/>
      <c r="LAU147" s="343"/>
      <c r="LAV147" s="343"/>
      <c r="LAW147" s="343"/>
      <c r="LAX147" s="343"/>
      <c r="LAY147" s="343"/>
      <c r="LAZ147" s="343"/>
      <c r="LBA147" s="343"/>
      <c r="LBB147" s="343"/>
      <c r="LBC147" s="343"/>
      <c r="LBD147" s="343"/>
      <c r="LBE147" s="343"/>
      <c r="LBF147" s="343"/>
      <c r="LBG147" s="343"/>
      <c r="LBH147" s="343"/>
      <c r="LBI147" s="343"/>
      <c r="LBJ147" s="343"/>
      <c r="LBK147" s="343"/>
      <c r="LBL147" s="343"/>
      <c r="LBM147" s="343"/>
      <c r="LBN147" s="343"/>
      <c r="LBO147" s="343"/>
      <c r="LBP147" s="343"/>
      <c r="LBQ147" s="343"/>
      <c r="LBR147" s="343"/>
      <c r="LBS147" s="343"/>
      <c r="LBT147" s="343"/>
      <c r="LBU147" s="343"/>
      <c r="LBV147" s="343"/>
      <c r="LBW147" s="343"/>
      <c r="LBX147" s="343"/>
      <c r="LBY147" s="343"/>
      <c r="LBZ147" s="343"/>
      <c r="LCA147" s="343"/>
      <c r="LCB147" s="343"/>
      <c r="LCC147" s="343"/>
      <c r="LCD147" s="343"/>
      <c r="LCE147" s="343"/>
      <c r="LCF147" s="343"/>
      <c r="LCG147" s="343"/>
      <c r="LCH147" s="343"/>
      <c r="LCI147" s="343"/>
      <c r="LCJ147" s="343"/>
      <c r="LCK147" s="343"/>
      <c r="LCL147" s="343"/>
      <c r="LCM147" s="343"/>
      <c r="LCN147" s="343"/>
      <c r="LCO147" s="343"/>
      <c r="LCP147" s="343"/>
      <c r="LCQ147" s="343"/>
      <c r="LCR147" s="343"/>
      <c r="LCS147" s="343"/>
      <c r="LCT147" s="343"/>
      <c r="LCU147" s="343"/>
      <c r="LCV147" s="343"/>
      <c r="LCW147" s="343"/>
      <c r="LCX147" s="343"/>
      <c r="LCY147" s="343"/>
      <c r="LCZ147" s="343"/>
      <c r="LDA147" s="343"/>
      <c r="LDB147" s="343"/>
      <c r="LDC147" s="343"/>
      <c r="LDD147" s="343"/>
      <c r="LDE147" s="343"/>
      <c r="LDF147" s="343"/>
      <c r="LDG147" s="343"/>
      <c r="LDH147" s="343"/>
      <c r="LDI147" s="343"/>
      <c r="LDJ147" s="343"/>
      <c r="LDK147" s="343"/>
      <c r="LDL147" s="343"/>
      <c r="LDM147" s="343"/>
      <c r="LDN147" s="343"/>
      <c r="LDO147" s="343"/>
      <c r="LDP147" s="343"/>
      <c r="LDQ147" s="343"/>
      <c r="LDR147" s="343"/>
      <c r="LDS147" s="343"/>
      <c r="LDT147" s="343"/>
      <c r="LDU147" s="343"/>
      <c r="LDV147" s="343"/>
      <c r="LDW147" s="343"/>
      <c r="LDX147" s="343"/>
      <c r="LDY147" s="343"/>
      <c r="LDZ147" s="343"/>
      <c r="LEA147" s="343"/>
      <c r="LEB147" s="343"/>
      <c r="LEC147" s="343"/>
      <c r="LED147" s="343"/>
      <c r="LEE147" s="343"/>
      <c r="LEF147" s="343"/>
      <c r="LEG147" s="343"/>
      <c r="LEH147" s="343"/>
      <c r="LEI147" s="343"/>
      <c r="LEJ147" s="343"/>
      <c r="LEK147" s="343"/>
      <c r="LEL147" s="343"/>
      <c r="LEM147" s="343"/>
      <c r="LEN147" s="343"/>
      <c r="LEO147" s="343"/>
      <c r="LEP147" s="343"/>
      <c r="LEQ147" s="343"/>
      <c r="LER147" s="343"/>
      <c r="LES147" s="343"/>
      <c r="LET147" s="343"/>
      <c r="LEU147" s="343"/>
      <c r="LEV147" s="343"/>
      <c r="LEW147" s="343"/>
      <c r="LEX147" s="343"/>
      <c r="LEY147" s="343"/>
      <c r="LEZ147" s="343"/>
      <c r="LFA147" s="343"/>
      <c r="LFB147" s="343"/>
      <c r="LFC147" s="343"/>
      <c r="LFD147" s="343"/>
      <c r="LFE147" s="343"/>
      <c r="LFF147" s="343"/>
      <c r="LFG147" s="343"/>
      <c r="LFH147" s="343"/>
      <c r="LFI147" s="343"/>
      <c r="LFJ147" s="343"/>
      <c r="LFK147" s="343"/>
      <c r="LFL147" s="343"/>
      <c r="LFM147" s="343"/>
      <c r="LFN147" s="343"/>
      <c r="LFO147" s="343"/>
      <c r="LFP147" s="343"/>
      <c r="LFQ147" s="343"/>
      <c r="LFR147" s="343"/>
      <c r="LFS147" s="343"/>
      <c r="LFT147" s="343"/>
      <c r="LFU147" s="343"/>
      <c r="LFV147" s="343"/>
      <c r="LFW147" s="343"/>
      <c r="LFX147" s="343"/>
      <c r="LFY147" s="343"/>
      <c r="LFZ147" s="343"/>
      <c r="LGA147" s="343"/>
      <c r="LGB147" s="343"/>
      <c r="LGC147" s="343"/>
      <c r="LGD147" s="343"/>
      <c r="LGE147" s="343"/>
      <c r="LGF147" s="343"/>
      <c r="LGG147" s="343"/>
      <c r="LGH147" s="343"/>
      <c r="LGI147" s="343"/>
      <c r="LGJ147" s="343"/>
      <c r="LGK147" s="343"/>
      <c r="LGL147" s="343"/>
      <c r="LGM147" s="343"/>
      <c r="LGN147" s="343"/>
      <c r="LGO147" s="343"/>
      <c r="LGP147" s="343"/>
      <c r="LGQ147" s="343"/>
      <c r="LGR147" s="343"/>
      <c r="LGS147" s="343"/>
      <c r="LGT147" s="343"/>
      <c r="LGU147" s="343"/>
      <c r="LGV147" s="343"/>
      <c r="LGW147" s="343"/>
      <c r="LGX147" s="343"/>
      <c r="LGY147" s="343"/>
      <c r="LGZ147" s="343"/>
      <c r="LHA147" s="343"/>
      <c r="LHB147" s="343"/>
      <c r="LHC147" s="343"/>
      <c r="LHD147" s="343"/>
      <c r="LHE147" s="343"/>
      <c r="LHF147" s="343"/>
      <c r="LHG147" s="343"/>
      <c r="LHH147" s="343"/>
      <c r="LHI147" s="343"/>
      <c r="LHJ147" s="343"/>
      <c r="LHK147" s="343"/>
      <c r="LHL147" s="343"/>
      <c r="LHM147" s="343"/>
      <c r="LHN147" s="343"/>
      <c r="LHO147" s="343"/>
      <c r="LHP147" s="343"/>
      <c r="LHQ147" s="343"/>
      <c r="LHR147" s="343"/>
      <c r="LHS147" s="343"/>
      <c r="LHT147" s="343"/>
      <c r="LHU147" s="343"/>
      <c r="LHV147" s="343"/>
      <c r="LHW147" s="343"/>
      <c r="LHX147" s="343"/>
      <c r="LHY147" s="343"/>
      <c r="LHZ147" s="343"/>
      <c r="LIA147" s="343"/>
      <c r="LIB147" s="343"/>
      <c r="LIC147" s="343"/>
      <c r="LID147" s="343"/>
      <c r="LIE147" s="343"/>
      <c r="LIF147" s="343"/>
      <c r="LIG147" s="343"/>
      <c r="LIH147" s="343"/>
      <c r="LII147" s="343"/>
      <c r="LIJ147" s="343"/>
      <c r="LIK147" s="343"/>
      <c r="LIL147" s="343"/>
      <c r="LIM147" s="343"/>
      <c r="LIN147" s="343"/>
      <c r="LIO147" s="343"/>
      <c r="LIP147" s="343"/>
      <c r="LIQ147" s="343"/>
      <c r="LIR147" s="343"/>
      <c r="LIS147" s="343"/>
      <c r="LIT147" s="343"/>
      <c r="LIU147" s="343"/>
      <c r="LIV147" s="343"/>
      <c r="LIW147" s="343"/>
      <c r="LIX147" s="343"/>
      <c r="LIY147" s="343"/>
      <c r="LIZ147" s="343"/>
      <c r="LJA147" s="343"/>
      <c r="LJB147" s="343"/>
      <c r="LJC147" s="343"/>
      <c r="LJD147" s="343"/>
      <c r="LJE147" s="343"/>
      <c r="LJF147" s="343"/>
      <c r="LJG147" s="343"/>
      <c r="LJH147" s="343"/>
      <c r="LJI147" s="343"/>
      <c r="LJJ147" s="343"/>
      <c r="LJK147" s="343"/>
      <c r="LJL147" s="343"/>
      <c r="LJM147" s="343"/>
      <c r="LJN147" s="343"/>
      <c r="LJO147" s="343"/>
      <c r="LJP147" s="343"/>
      <c r="LJQ147" s="343"/>
      <c r="LJR147" s="343"/>
      <c r="LJS147" s="343"/>
      <c r="LJT147" s="343"/>
      <c r="LJU147" s="343"/>
      <c r="LJV147" s="343"/>
      <c r="LJW147" s="343"/>
      <c r="LJX147" s="343"/>
      <c r="LJY147" s="343"/>
      <c r="LJZ147" s="343"/>
      <c r="LKA147" s="343"/>
      <c r="LKB147" s="343"/>
      <c r="LKC147" s="343"/>
      <c r="LKD147" s="343"/>
      <c r="LKE147" s="343"/>
      <c r="LKF147" s="343"/>
      <c r="LKG147" s="343"/>
      <c r="LKH147" s="343"/>
      <c r="LKI147" s="343"/>
      <c r="LKJ147" s="343"/>
      <c r="LKK147" s="343"/>
      <c r="LKL147" s="343"/>
      <c r="LKM147" s="343"/>
      <c r="LKN147" s="343"/>
      <c r="LKO147" s="343"/>
      <c r="LKP147" s="343"/>
      <c r="LKQ147" s="343"/>
      <c r="LKR147" s="343"/>
      <c r="LKS147" s="343"/>
      <c r="LKT147" s="343"/>
      <c r="LKU147" s="343"/>
      <c r="LKV147" s="343"/>
      <c r="LKW147" s="343"/>
      <c r="LKX147" s="343"/>
      <c r="LKY147" s="343"/>
      <c r="LKZ147" s="343"/>
      <c r="LLA147" s="343"/>
      <c r="LLB147" s="343"/>
      <c r="LLC147" s="343"/>
      <c r="LLD147" s="343"/>
      <c r="LLE147" s="343"/>
      <c r="LLF147" s="343"/>
      <c r="LLG147" s="343"/>
      <c r="LLH147" s="343"/>
      <c r="LLI147" s="343"/>
      <c r="LLJ147" s="343"/>
      <c r="LLK147" s="343"/>
      <c r="LLL147" s="343"/>
      <c r="LLM147" s="343"/>
      <c r="LLN147" s="343"/>
      <c r="LLO147" s="343"/>
      <c r="LLP147" s="343"/>
      <c r="LLQ147" s="343"/>
      <c r="LLR147" s="343"/>
      <c r="LLS147" s="343"/>
      <c r="LLT147" s="343"/>
      <c r="LLU147" s="343"/>
      <c r="LLV147" s="343"/>
      <c r="LLW147" s="343"/>
      <c r="LLX147" s="343"/>
      <c r="LLY147" s="343"/>
      <c r="LLZ147" s="343"/>
      <c r="LMA147" s="343"/>
      <c r="LMB147" s="343"/>
      <c r="LMC147" s="343"/>
      <c r="LMD147" s="343"/>
      <c r="LME147" s="343"/>
      <c r="LMF147" s="343"/>
      <c r="LMG147" s="343"/>
      <c r="LMH147" s="343"/>
      <c r="LMI147" s="343"/>
      <c r="LMJ147" s="343"/>
      <c r="LMK147" s="343"/>
      <c r="LML147" s="343"/>
      <c r="LMM147" s="343"/>
      <c r="LMN147" s="343"/>
      <c r="LMO147" s="343"/>
      <c r="LMP147" s="343"/>
      <c r="LMQ147" s="343"/>
      <c r="LMR147" s="343"/>
      <c r="LMS147" s="343"/>
      <c r="LMT147" s="343"/>
      <c r="LMU147" s="343"/>
      <c r="LMV147" s="343"/>
      <c r="LMW147" s="343"/>
      <c r="LMX147" s="343"/>
      <c r="LMY147" s="343"/>
      <c r="LMZ147" s="343"/>
      <c r="LNA147" s="343"/>
      <c r="LNB147" s="343"/>
      <c r="LNC147" s="343"/>
      <c r="LND147" s="343"/>
      <c r="LNE147" s="343"/>
      <c r="LNF147" s="343"/>
      <c r="LNG147" s="343"/>
      <c r="LNH147" s="343"/>
      <c r="LNI147" s="343"/>
      <c r="LNJ147" s="343"/>
      <c r="LNK147" s="343"/>
      <c r="LNL147" s="343"/>
      <c r="LNM147" s="343"/>
      <c r="LNN147" s="343"/>
      <c r="LNO147" s="343"/>
      <c r="LNP147" s="343"/>
      <c r="LNQ147" s="343"/>
      <c r="LNR147" s="343"/>
      <c r="LNS147" s="343"/>
      <c r="LNT147" s="343"/>
      <c r="LNU147" s="343"/>
      <c r="LNV147" s="343"/>
      <c r="LNW147" s="343"/>
      <c r="LNX147" s="343"/>
      <c r="LNY147" s="343"/>
      <c r="LNZ147" s="343"/>
      <c r="LOA147" s="343"/>
      <c r="LOB147" s="343"/>
      <c r="LOC147" s="343"/>
      <c r="LOD147" s="343"/>
      <c r="LOE147" s="343"/>
      <c r="LOF147" s="343"/>
      <c r="LOG147" s="343"/>
      <c r="LOH147" s="343"/>
      <c r="LOI147" s="343"/>
      <c r="LOJ147" s="343"/>
      <c r="LOK147" s="343"/>
      <c r="LOL147" s="343"/>
      <c r="LOM147" s="343"/>
      <c r="LON147" s="343"/>
      <c r="LOO147" s="343"/>
      <c r="LOP147" s="343"/>
      <c r="LOQ147" s="343"/>
      <c r="LOR147" s="343"/>
      <c r="LOS147" s="343"/>
      <c r="LOT147" s="343"/>
      <c r="LOU147" s="343"/>
      <c r="LOV147" s="343"/>
      <c r="LOW147" s="343"/>
      <c r="LOX147" s="343"/>
      <c r="LOY147" s="343"/>
      <c r="LOZ147" s="343"/>
      <c r="LPA147" s="343"/>
      <c r="LPB147" s="343"/>
      <c r="LPC147" s="343"/>
      <c r="LPD147" s="343"/>
      <c r="LPE147" s="343"/>
      <c r="LPF147" s="343"/>
      <c r="LPG147" s="343"/>
      <c r="LPH147" s="343"/>
      <c r="LPI147" s="343"/>
      <c r="LPJ147" s="343"/>
      <c r="LPK147" s="343"/>
      <c r="LPL147" s="343"/>
      <c r="LPM147" s="343"/>
      <c r="LPN147" s="343"/>
      <c r="LPO147" s="343"/>
      <c r="LPP147" s="343"/>
      <c r="LPQ147" s="343"/>
      <c r="LPR147" s="343"/>
      <c r="LPS147" s="343"/>
      <c r="LPT147" s="343"/>
      <c r="LPU147" s="343"/>
      <c r="LPV147" s="343"/>
      <c r="LPW147" s="343"/>
      <c r="LPX147" s="343"/>
      <c r="LPY147" s="343"/>
      <c r="LPZ147" s="343"/>
      <c r="LQA147" s="343"/>
      <c r="LQB147" s="343"/>
      <c r="LQC147" s="343"/>
      <c r="LQD147" s="343"/>
      <c r="LQE147" s="343"/>
      <c r="LQF147" s="343"/>
      <c r="LQG147" s="343"/>
      <c r="LQH147" s="343"/>
      <c r="LQI147" s="343"/>
      <c r="LQJ147" s="343"/>
      <c r="LQK147" s="343"/>
      <c r="LQL147" s="343"/>
      <c r="LQM147" s="343"/>
      <c r="LQN147" s="343"/>
      <c r="LQO147" s="343"/>
      <c r="LQP147" s="343"/>
      <c r="LQQ147" s="343"/>
      <c r="LQR147" s="343"/>
      <c r="LQS147" s="343"/>
      <c r="LQT147" s="343"/>
      <c r="LQU147" s="343"/>
      <c r="LQV147" s="343"/>
      <c r="LQW147" s="343"/>
      <c r="LQX147" s="343"/>
      <c r="LQY147" s="343"/>
      <c r="LQZ147" s="343"/>
      <c r="LRA147" s="343"/>
      <c r="LRB147" s="343"/>
      <c r="LRC147" s="343"/>
      <c r="LRD147" s="343"/>
      <c r="LRE147" s="343"/>
      <c r="LRF147" s="343"/>
      <c r="LRG147" s="343"/>
      <c r="LRH147" s="343"/>
      <c r="LRI147" s="343"/>
      <c r="LRJ147" s="343"/>
      <c r="LRK147" s="343"/>
      <c r="LRL147" s="343"/>
      <c r="LRM147" s="343"/>
      <c r="LRN147" s="343"/>
      <c r="LRO147" s="343"/>
      <c r="LRP147" s="343"/>
      <c r="LRQ147" s="343"/>
      <c r="LRR147" s="343"/>
      <c r="LRS147" s="343"/>
      <c r="LRT147" s="343"/>
      <c r="LRU147" s="343"/>
      <c r="LRV147" s="343"/>
      <c r="LRW147" s="343"/>
      <c r="LRX147" s="343"/>
      <c r="LRY147" s="343"/>
      <c r="LRZ147" s="343"/>
      <c r="LSA147" s="343"/>
      <c r="LSB147" s="343"/>
      <c r="LSC147" s="343"/>
      <c r="LSD147" s="343"/>
      <c r="LSE147" s="343"/>
      <c r="LSF147" s="343"/>
      <c r="LSG147" s="343"/>
      <c r="LSH147" s="343"/>
      <c r="LSI147" s="343"/>
      <c r="LSJ147" s="343"/>
      <c r="LSK147" s="343"/>
      <c r="LSL147" s="343"/>
      <c r="LSM147" s="343"/>
      <c r="LSN147" s="343"/>
      <c r="LSO147" s="343"/>
      <c r="LSP147" s="343"/>
      <c r="LSQ147" s="343"/>
      <c r="LSR147" s="343"/>
      <c r="LSS147" s="343"/>
      <c r="LST147" s="343"/>
      <c r="LSU147" s="343"/>
      <c r="LSV147" s="343"/>
      <c r="LSW147" s="343"/>
      <c r="LSX147" s="343"/>
      <c r="LSY147" s="343"/>
      <c r="LSZ147" s="343"/>
      <c r="LTA147" s="343"/>
      <c r="LTB147" s="343"/>
      <c r="LTC147" s="343"/>
      <c r="LTD147" s="343"/>
      <c r="LTE147" s="343"/>
      <c r="LTF147" s="343"/>
      <c r="LTG147" s="343"/>
      <c r="LTH147" s="343"/>
      <c r="LTI147" s="343"/>
      <c r="LTJ147" s="343"/>
      <c r="LTK147" s="343"/>
      <c r="LTL147" s="343"/>
      <c r="LTM147" s="343"/>
      <c r="LTN147" s="343"/>
      <c r="LTO147" s="343"/>
      <c r="LTP147" s="343"/>
      <c r="LTQ147" s="343"/>
      <c r="LTR147" s="343"/>
      <c r="LTS147" s="343"/>
      <c r="LTT147" s="343"/>
      <c r="LTU147" s="343"/>
      <c r="LTV147" s="343"/>
      <c r="LTW147" s="343"/>
      <c r="LTX147" s="343"/>
      <c r="LTY147" s="343"/>
      <c r="LTZ147" s="343"/>
      <c r="LUA147" s="343"/>
      <c r="LUB147" s="343"/>
      <c r="LUC147" s="343"/>
      <c r="LUD147" s="343"/>
      <c r="LUE147" s="343"/>
      <c r="LUF147" s="343"/>
      <c r="LUG147" s="343"/>
      <c r="LUH147" s="343"/>
      <c r="LUI147" s="343"/>
      <c r="LUJ147" s="343"/>
      <c r="LUK147" s="343"/>
      <c r="LUL147" s="343"/>
      <c r="LUM147" s="343"/>
      <c r="LUN147" s="343"/>
      <c r="LUO147" s="343"/>
      <c r="LUP147" s="343"/>
      <c r="LUQ147" s="343"/>
      <c r="LUR147" s="343"/>
      <c r="LUS147" s="343"/>
      <c r="LUT147" s="343"/>
      <c r="LUU147" s="343"/>
      <c r="LUV147" s="343"/>
      <c r="LUW147" s="343"/>
      <c r="LUX147" s="343"/>
      <c r="LUY147" s="343"/>
      <c r="LUZ147" s="343"/>
      <c r="LVA147" s="343"/>
      <c r="LVB147" s="343"/>
      <c r="LVC147" s="343"/>
      <c r="LVD147" s="343"/>
      <c r="LVE147" s="343"/>
      <c r="LVF147" s="343"/>
      <c r="LVG147" s="343"/>
      <c r="LVH147" s="343"/>
      <c r="LVI147" s="343"/>
      <c r="LVJ147" s="343"/>
      <c r="LVK147" s="343"/>
      <c r="LVL147" s="343"/>
      <c r="LVM147" s="343"/>
      <c r="LVN147" s="343"/>
      <c r="LVO147" s="343"/>
      <c r="LVP147" s="343"/>
      <c r="LVQ147" s="343"/>
      <c r="LVR147" s="343"/>
      <c r="LVS147" s="343"/>
      <c r="LVT147" s="343"/>
      <c r="LVU147" s="343"/>
      <c r="LVV147" s="343"/>
      <c r="LVW147" s="343"/>
      <c r="LVX147" s="343"/>
      <c r="LVY147" s="343"/>
      <c r="LVZ147" s="343"/>
      <c r="LWA147" s="343"/>
      <c r="LWB147" s="343"/>
      <c r="LWC147" s="343"/>
      <c r="LWD147" s="343"/>
      <c r="LWE147" s="343"/>
      <c r="LWF147" s="343"/>
      <c r="LWG147" s="343"/>
      <c r="LWH147" s="343"/>
      <c r="LWI147" s="343"/>
      <c r="LWJ147" s="343"/>
      <c r="LWK147" s="343"/>
      <c r="LWL147" s="343"/>
      <c r="LWM147" s="343"/>
      <c r="LWN147" s="343"/>
      <c r="LWO147" s="343"/>
      <c r="LWP147" s="343"/>
      <c r="LWQ147" s="343"/>
      <c r="LWR147" s="343"/>
      <c r="LWS147" s="343"/>
      <c r="LWT147" s="343"/>
      <c r="LWU147" s="343"/>
      <c r="LWV147" s="343"/>
      <c r="LWW147" s="343"/>
      <c r="LWX147" s="343"/>
      <c r="LWY147" s="343"/>
      <c r="LWZ147" s="343"/>
      <c r="LXA147" s="343"/>
      <c r="LXB147" s="343"/>
      <c r="LXC147" s="343"/>
      <c r="LXD147" s="343"/>
      <c r="LXE147" s="343"/>
      <c r="LXF147" s="343"/>
      <c r="LXG147" s="343"/>
      <c r="LXH147" s="343"/>
      <c r="LXI147" s="343"/>
      <c r="LXJ147" s="343"/>
      <c r="LXK147" s="343"/>
      <c r="LXL147" s="343"/>
      <c r="LXM147" s="343"/>
      <c r="LXN147" s="343"/>
      <c r="LXO147" s="343"/>
      <c r="LXP147" s="343"/>
      <c r="LXQ147" s="343"/>
      <c r="LXR147" s="343"/>
      <c r="LXS147" s="343"/>
      <c r="LXT147" s="343"/>
      <c r="LXU147" s="343"/>
      <c r="LXV147" s="343"/>
      <c r="LXW147" s="343"/>
      <c r="LXX147" s="343"/>
      <c r="LXY147" s="343"/>
      <c r="LXZ147" s="343"/>
      <c r="LYA147" s="343"/>
      <c r="LYB147" s="343"/>
      <c r="LYC147" s="343"/>
      <c r="LYD147" s="343"/>
      <c r="LYE147" s="343"/>
      <c r="LYF147" s="343"/>
      <c r="LYG147" s="343"/>
      <c r="LYH147" s="343"/>
      <c r="LYI147" s="343"/>
      <c r="LYJ147" s="343"/>
      <c r="LYK147" s="343"/>
      <c r="LYL147" s="343"/>
      <c r="LYM147" s="343"/>
      <c r="LYN147" s="343"/>
      <c r="LYO147" s="343"/>
      <c r="LYP147" s="343"/>
      <c r="LYQ147" s="343"/>
      <c r="LYR147" s="343"/>
      <c r="LYS147" s="343"/>
      <c r="LYT147" s="343"/>
      <c r="LYU147" s="343"/>
      <c r="LYV147" s="343"/>
      <c r="LYW147" s="343"/>
      <c r="LYX147" s="343"/>
      <c r="LYY147" s="343"/>
      <c r="LYZ147" s="343"/>
      <c r="LZA147" s="343"/>
      <c r="LZB147" s="343"/>
      <c r="LZC147" s="343"/>
      <c r="LZD147" s="343"/>
      <c r="LZE147" s="343"/>
      <c r="LZF147" s="343"/>
      <c r="LZG147" s="343"/>
      <c r="LZH147" s="343"/>
      <c r="LZI147" s="343"/>
      <c r="LZJ147" s="343"/>
      <c r="LZK147" s="343"/>
      <c r="LZL147" s="343"/>
      <c r="LZM147" s="343"/>
      <c r="LZN147" s="343"/>
      <c r="LZO147" s="343"/>
      <c r="LZP147" s="343"/>
      <c r="LZQ147" s="343"/>
      <c r="LZR147" s="343"/>
      <c r="LZS147" s="343"/>
      <c r="LZT147" s="343"/>
      <c r="LZU147" s="343"/>
      <c r="LZV147" s="343"/>
      <c r="LZW147" s="343"/>
      <c r="LZX147" s="343"/>
      <c r="LZY147" s="343"/>
      <c r="LZZ147" s="343"/>
      <c r="MAA147" s="343"/>
      <c r="MAB147" s="343"/>
      <c r="MAC147" s="343"/>
      <c r="MAD147" s="343"/>
      <c r="MAE147" s="343"/>
      <c r="MAF147" s="343"/>
      <c r="MAG147" s="343"/>
      <c r="MAH147" s="343"/>
      <c r="MAI147" s="343"/>
      <c r="MAJ147" s="343"/>
      <c r="MAK147" s="343"/>
      <c r="MAL147" s="343"/>
      <c r="MAM147" s="343"/>
      <c r="MAN147" s="343"/>
      <c r="MAO147" s="343"/>
      <c r="MAP147" s="343"/>
      <c r="MAQ147" s="343"/>
      <c r="MAR147" s="343"/>
      <c r="MAS147" s="343"/>
      <c r="MAT147" s="343"/>
      <c r="MAU147" s="343"/>
      <c r="MAV147" s="343"/>
      <c r="MAW147" s="343"/>
      <c r="MAX147" s="343"/>
      <c r="MAY147" s="343"/>
      <c r="MAZ147" s="343"/>
      <c r="MBA147" s="343"/>
      <c r="MBB147" s="343"/>
      <c r="MBC147" s="343"/>
      <c r="MBD147" s="343"/>
      <c r="MBE147" s="343"/>
      <c r="MBF147" s="343"/>
      <c r="MBG147" s="343"/>
      <c r="MBH147" s="343"/>
      <c r="MBI147" s="343"/>
      <c r="MBJ147" s="343"/>
      <c r="MBK147" s="343"/>
      <c r="MBL147" s="343"/>
      <c r="MBM147" s="343"/>
      <c r="MBN147" s="343"/>
      <c r="MBO147" s="343"/>
      <c r="MBP147" s="343"/>
      <c r="MBQ147" s="343"/>
      <c r="MBR147" s="343"/>
      <c r="MBS147" s="343"/>
      <c r="MBT147" s="343"/>
      <c r="MBU147" s="343"/>
      <c r="MBV147" s="343"/>
      <c r="MBW147" s="343"/>
      <c r="MBX147" s="343"/>
      <c r="MBY147" s="343"/>
      <c r="MBZ147" s="343"/>
      <c r="MCA147" s="343"/>
      <c r="MCB147" s="343"/>
      <c r="MCC147" s="343"/>
      <c r="MCD147" s="343"/>
      <c r="MCE147" s="343"/>
      <c r="MCF147" s="343"/>
      <c r="MCG147" s="343"/>
      <c r="MCH147" s="343"/>
      <c r="MCI147" s="343"/>
      <c r="MCJ147" s="343"/>
      <c r="MCK147" s="343"/>
      <c r="MCL147" s="343"/>
      <c r="MCM147" s="343"/>
      <c r="MCN147" s="343"/>
      <c r="MCO147" s="343"/>
      <c r="MCP147" s="343"/>
      <c r="MCQ147" s="343"/>
      <c r="MCR147" s="343"/>
      <c r="MCS147" s="343"/>
      <c r="MCT147" s="343"/>
      <c r="MCU147" s="343"/>
      <c r="MCV147" s="343"/>
      <c r="MCW147" s="343"/>
      <c r="MCX147" s="343"/>
      <c r="MCY147" s="343"/>
      <c r="MCZ147" s="343"/>
      <c r="MDA147" s="343"/>
      <c r="MDB147" s="343"/>
      <c r="MDC147" s="343"/>
      <c r="MDD147" s="343"/>
      <c r="MDE147" s="343"/>
      <c r="MDF147" s="343"/>
      <c r="MDG147" s="343"/>
      <c r="MDH147" s="343"/>
      <c r="MDI147" s="343"/>
      <c r="MDJ147" s="343"/>
      <c r="MDK147" s="343"/>
      <c r="MDL147" s="343"/>
      <c r="MDM147" s="343"/>
      <c r="MDN147" s="343"/>
      <c r="MDO147" s="343"/>
      <c r="MDP147" s="343"/>
      <c r="MDQ147" s="343"/>
      <c r="MDR147" s="343"/>
      <c r="MDS147" s="343"/>
      <c r="MDT147" s="343"/>
      <c r="MDU147" s="343"/>
      <c r="MDV147" s="343"/>
      <c r="MDW147" s="343"/>
      <c r="MDX147" s="343"/>
      <c r="MDY147" s="343"/>
      <c r="MDZ147" s="343"/>
      <c r="MEA147" s="343"/>
      <c r="MEB147" s="343"/>
      <c r="MEC147" s="343"/>
      <c r="MED147" s="343"/>
      <c r="MEE147" s="343"/>
      <c r="MEF147" s="343"/>
      <c r="MEG147" s="343"/>
      <c r="MEH147" s="343"/>
      <c r="MEI147" s="343"/>
      <c r="MEJ147" s="343"/>
      <c r="MEK147" s="343"/>
      <c r="MEL147" s="343"/>
      <c r="MEM147" s="343"/>
      <c r="MEN147" s="343"/>
      <c r="MEO147" s="343"/>
      <c r="MEP147" s="343"/>
      <c r="MEQ147" s="343"/>
      <c r="MER147" s="343"/>
      <c r="MES147" s="343"/>
      <c r="MET147" s="343"/>
      <c r="MEU147" s="343"/>
      <c r="MEV147" s="343"/>
      <c r="MEW147" s="343"/>
      <c r="MEX147" s="343"/>
      <c r="MEY147" s="343"/>
      <c r="MEZ147" s="343"/>
      <c r="MFA147" s="343"/>
      <c r="MFB147" s="343"/>
      <c r="MFC147" s="343"/>
      <c r="MFD147" s="343"/>
      <c r="MFE147" s="343"/>
      <c r="MFF147" s="343"/>
      <c r="MFG147" s="343"/>
      <c r="MFH147" s="343"/>
      <c r="MFI147" s="343"/>
      <c r="MFJ147" s="343"/>
      <c r="MFK147" s="343"/>
      <c r="MFL147" s="343"/>
      <c r="MFM147" s="343"/>
      <c r="MFN147" s="343"/>
      <c r="MFO147" s="343"/>
      <c r="MFP147" s="343"/>
      <c r="MFQ147" s="343"/>
      <c r="MFR147" s="343"/>
      <c r="MFS147" s="343"/>
      <c r="MFT147" s="343"/>
      <c r="MFU147" s="343"/>
      <c r="MFV147" s="343"/>
      <c r="MFW147" s="343"/>
      <c r="MFX147" s="343"/>
      <c r="MFY147" s="343"/>
      <c r="MFZ147" s="343"/>
      <c r="MGA147" s="343"/>
      <c r="MGB147" s="343"/>
      <c r="MGC147" s="343"/>
      <c r="MGD147" s="343"/>
      <c r="MGE147" s="343"/>
      <c r="MGF147" s="343"/>
      <c r="MGG147" s="343"/>
      <c r="MGH147" s="343"/>
      <c r="MGI147" s="343"/>
      <c r="MGJ147" s="343"/>
      <c r="MGK147" s="343"/>
      <c r="MGL147" s="343"/>
      <c r="MGM147" s="343"/>
      <c r="MGN147" s="343"/>
      <c r="MGO147" s="343"/>
      <c r="MGP147" s="343"/>
      <c r="MGQ147" s="343"/>
      <c r="MGR147" s="343"/>
      <c r="MGS147" s="343"/>
      <c r="MGT147" s="343"/>
      <c r="MGU147" s="343"/>
      <c r="MGV147" s="343"/>
      <c r="MGW147" s="343"/>
      <c r="MGX147" s="343"/>
      <c r="MGY147" s="343"/>
      <c r="MGZ147" s="343"/>
      <c r="MHA147" s="343"/>
      <c r="MHB147" s="343"/>
      <c r="MHC147" s="343"/>
      <c r="MHD147" s="343"/>
      <c r="MHE147" s="343"/>
      <c r="MHF147" s="343"/>
      <c r="MHG147" s="343"/>
      <c r="MHH147" s="343"/>
      <c r="MHI147" s="343"/>
      <c r="MHJ147" s="343"/>
      <c r="MHK147" s="343"/>
      <c r="MHL147" s="343"/>
      <c r="MHM147" s="343"/>
      <c r="MHN147" s="343"/>
      <c r="MHO147" s="343"/>
      <c r="MHP147" s="343"/>
      <c r="MHQ147" s="343"/>
      <c r="MHR147" s="343"/>
      <c r="MHS147" s="343"/>
      <c r="MHT147" s="343"/>
      <c r="MHU147" s="343"/>
      <c r="MHV147" s="343"/>
      <c r="MHW147" s="343"/>
      <c r="MHX147" s="343"/>
      <c r="MHY147" s="343"/>
      <c r="MHZ147" s="343"/>
      <c r="MIA147" s="343"/>
      <c r="MIB147" s="343"/>
      <c r="MIC147" s="343"/>
      <c r="MID147" s="343"/>
      <c r="MIE147" s="343"/>
      <c r="MIF147" s="343"/>
      <c r="MIG147" s="343"/>
      <c r="MIH147" s="343"/>
      <c r="MII147" s="343"/>
      <c r="MIJ147" s="343"/>
      <c r="MIK147" s="343"/>
      <c r="MIL147" s="343"/>
      <c r="MIM147" s="343"/>
      <c r="MIN147" s="343"/>
      <c r="MIO147" s="343"/>
      <c r="MIP147" s="343"/>
      <c r="MIQ147" s="343"/>
      <c r="MIR147" s="343"/>
      <c r="MIS147" s="343"/>
      <c r="MIT147" s="343"/>
      <c r="MIU147" s="343"/>
      <c r="MIV147" s="343"/>
      <c r="MIW147" s="343"/>
      <c r="MIX147" s="343"/>
      <c r="MIY147" s="343"/>
      <c r="MIZ147" s="343"/>
      <c r="MJA147" s="343"/>
      <c r="MJB147" s="343"/>
      <c r="MJC147" s="343"/>
      <c r="MJD147" s="343"/>
      <c r="MJE147" s="343"/>
      <c r="MJF147" s="343"/>
      <c r="MJG147" s="343"/>
      <c r="MJH147" s="343"/>
      <c r="MJI147" s="343"/>
      <c r="MJJ147" s="343"/>
      <c r="MJK147" s="343"/>
      <c r="MJL147" s="343"/>
      <c r="MJM147" s="343"/>
      <c r="MJN147" s="343"/>
      <c r="MJO147" s="343"/>
      <c r="MJP147" s="343"/>
      <c r="MJQ147" s="343"/>
      <c r="MJR147" s="343"/>
      <c r="MJS147" s="343"/>
      <c r="MJT147" s="343"/>
      <c r="MJU147" s="343"/>
      <c r="MJV147" s="343"/>
      <c r="MJW147" s="343"/>
      <c r="MJX147" s="343"/>
      <c r="MJY147" s="343"/>
      <c r="MJZ147" s="343"/>
      <c r="MKA147" s="343"/>
      <c r="MKB147" s="343"/>
      <c r="MKC147" s="343"/>
      <c r="MKD147" s="343"/>
      <c r="MKE147" s="343"/>
      <c r="MKF147" s="343"/>
      <c r="MKG147" s="343"/>
      <c r="MKH147" s="343"/>
      <c r="MKI147" s="343"/>
      <c r="MKJ147" s="343"/>
      <c r="MKK147" s="343"/>
      <c r="MKL147" s="343"/>
      <c r="MKM147" s="343"/>
      <c r="MKN147" s="343"/>
      <c r="MKO147" s="343"/>
      <c r="MKP147" s="343"/>
      <c r="MKQ147" s="343"/>
      <c r="MKR147" s="343"/>
      <c r="MKS147" s="343"/>
      <c r="MKT147" s="343"/>
      <c r="MKU147" s="343"/>
      <c r="MKV147" s="343"/>
      <c r="MKW147" s="343"/>
      <c r="MKX147" s="343"/>
      <c r="MKY147" s="343"/>
      <c r="MKZ147" s="343"/>
      <c r="MLA147" s="343"/>
      <c r="MLB147" s="343"/>
      <c r="MLC147" s="343"/>
      <c r="MLD147" s="343"/>
      <c r="MLE147" s="343"/>
      <c r="MLF147" s="343"/>
      <c r="MLG147" s="343"/>
      <c r="MLH147" s="343"/>
      <c r="MLI147" s="343"/>
      <c r="MLJ147" s="343"/>
      <c r="MLK147" s="343"/>
      <c r="MLL147" s="343"/>
      <c r="MLM147" s="343"/>
      <c r="MLN147" s="343"/>
      <c r="MLO147" s="343"/>
      <c r="MLP147" s="343"/>
      <c r="MLQ147" s="343"/>
      <c r="MLR147" s="343"/>
      <c r="MLS147" s="343"/>
      <c r="MLT147" s="343"/>
      <c r="MLU147" s="343"/>
      <c r="MLV147" s="343"/>
      <c r="MLW147" s="343"/>
      <c r="MLX147" s="343"/>
      <c r="MLY147" s="343"/>
      <c r="MLZ147" s="343"/>
      <c r="MMA147" s="343"/>
      <c r="MMB147" s="343"/>
      <c r="MMC147" s="343"/>
      <c r="MMD147" s="343"/>
      <c r="MME147" s="343"/>
      <c r="MMF147" s="343"/>
      <c r="MMG147" s="343"/>
      <c r="MMH147" s="343"/>
      <c r="MMI147" s="343"/>
      <c r="MMJ147" s="343"/>
      <c r="MMK147" s="343"/>
      <c r="MML147" s="343"/>
      <c r="MMM147" s="343"/>
      <c r="MMN147" s="343"/>
      <c r="MMO147" s="343"/>
      <c r="MMP147" s="343"/>
      <c r="MMQ147" s="343"/>
      <c r="MMR147" s="343"/>
      <c r="MMS147" s="343"/>
      <c r="MMT147" s="343"/>
      <c r="MMU147" s="343"/>
      <c r="MMV147" s="343"/>
      <c r="MMW147" s="343"/>
      <c r="MMX147" s="343"/>
      <c r="MMY147" s="343"/>
      <c r="MMZ147" s="343"/>
      <c r="MNA147" s="343"/>
      <c r="MNB147" s="343"/>
      <c r="MNC147" s="343"/>
      <c r="MND147" s="343"/>
      <c r="MNE147" s="343"/>
      <c r="MNF147" s="343"/>
      <c r="MNG147" s="343"/>
      <c r="MNH147" s="343"/>
      <c r="MNI147" s="343"/>
      <c r="MNJ147" s="343"/>
      <c r="MNK147" s="343"/>
      <c r="MNL147" s="343"/>
      <c r="MNM147" s="343"/>
      <c r="MNN147" s="343"/>
      <c r="MNO147" s="343"/>
      <c r="MNP147" s="343"/>
      <c r="MNQ147" s="343"/>
      <c r="MNR147" s="343"/>
      <c r="MNS147" s="343"/>
      <c r="MNT147" s="343"/>
      <c r="MNU147" s="343"/>
      <c r="MNV147" s="343"/>
      <c r="MNW147" s="343"/>
      <c r="MNX147" s="343"/>
      <c r="MNY147" s="343"/>
      <c r="MNZ147" s="343"/>
      <c r="MOA147" s="343"/>
      <c r="MOB147" s="343"/>
      <c r="MOC147" s="343"/>
      <c r="MOD147" s="343"/>
      <c r="MOE147" s="343"/>
      <c r="MOF147" s="343"/>
      <c r="MOG147" s="343"/>
      <c r="MOH147" s="343"/>
      <c r="MOI147" s="343"/>
      <c r="MOJ147" s="343"/>
      <c r="MOK147" s="343"/>
      <c r="MOL147" s="343"/>
      <c r="MOM147" s="343"/>
      <c r="MON147" s="343"/>
      <c r="MOO147" s="343"/>
      <c r="MOP147" s="343"/>
      <c r="MOQ147" s="343"/>
      <c r="MOR147" s="343"/>
      <c r="MOS147" s="343"/>
      <c r="MOT147" s="343"/>
      <c r="MOU147" s="343"/>
      <c r="MOV147" s="343"/>
      <c r="MOW147" s="343"/>
      <c r="MOX147" s="343"/>
      <c r="MOY147" s="343"/>
      <c r="MOZ147" s="343"/>
      <c r="MPA147" s="343"/>
      <c r="MPB147" s="343"/>
      <c r="MPC147" s="343"/>
      <c r="MPD147" s="343"/>
      <c r="MPE147" s="343"/>
      <c r="MPF147" s="343"/>
      <c r="MPG147" s="343"/>
      <c r="MPH147" s="343"/>
      <c r="MPI147" s="343"/>
      <c r="MPJ147" s="343"/>
      <c r="MPK147" s="343"/>
      <c r="MPL147" s="343"/>
      <c r="MPM147" s="343"/>
      <c r="MPN147" s="343"/>
      <c r="MPO147" s="343"/>
      <c r="MPP147" s="343"/>
      <c r="MPQ147" s="343"/>
      <c r="MPR147" s="343"/>
      <c r="MPS147" s="343"/>
      <c r="MPT147" s="343"/>
      <c r="MPU147" s="343"/>
      <c r="MPV147" s="343"/>
      <c r="MPW147" s="343"/>
      <c r="MPX147" s="343"/>
      <c r="MPY147" s="343"/>
      <c r="MPZ147" s="343"/>
      <c r="MQA147" s="343"/>
      <c r="MQB147" s="343"/>
      <c r="MQC147" s="343"/>
      <c r="MQD147" s="343"/>
      <c r="MQE147" s="343"/>
      <c r="MQF147" s="343"/>
      <c r="MQG147" s="343"/>
      <c r="MQH147" s="343"/>
      <c r="MQI147" s="343"/>
      <c r="MQJ147" s="343"/>
      <c r="MQK147" s="343"/>
      <c r="MQL147" s="343"/>
      <c r="MQM147" s="343"/>
      <c r="MQN147" s="343"/>
      <c r="MQO147" s="343"/>
      <c r="MQP147" s="343"/>
      <c r="MQQ147" s="343"/>
      <c r="MQR147" s="343"/>
      <c r="MQS147" s="343"/>
      <c r="MQT147" s="343"/>
      <c r="MQU147" s="343"/>
      <c r="MQV147" s="343"/>
      <c r="MQW147" s="343"/>
      <c r="MQX147" s="343"/>
      <c r="MQY147" s="343"/>
      <c r="MQZ147" s="343"/>
      <c r="MRA147" s="343"/>
      <c r="MRB147" s="343"/>
      <c r="MRC147" s="343"/>
      <c r="MRD147" s="343"/>
      <c r="MRE147" s="343"/>
      <c r="MRF147" s="343"/>
      <c r="MRG147" s="343"/>
      <c r="MRH147" s="343"/>
      <c r="MRI147" s="343"/>
      <c r="MRJ147" s="343"/>
      <c r="MRK147" s="343"/>
      <c r="MRL147" s="343"/>
      <c r="MRM147" s="343"/>
      <c r="MRN147" s="343"/>
      <c r="MRO147" s="343"/>
      <c r="MRP147" s="343"/>
      <c r="MRQ147" s="343"/>
      <c r="MRR147" s="343"/>
      <c r="MRS147" s="343"/>
      <c r="MRT147" s="343"/>
      <c r="MRU147" s="343"/>
      <c r="MRV147" s="343"/>
      <c r="MRW147" s="343"/>
      <c r="MRX147" s="343"/>
      <c r="MRY147" s="343"/>
      <c r="MRZ147" s="343"/>
      <c r="MSA147" s="343"/>
      <c r="MSB147" s="343"/>
      <c r="MSC147" s="343"/>
      <c r="MSD147" s="343"/>
      <c r="MSE147" s="343"/>
      <c r="MSF147" s="343"/>
      <c r="MSG147" s="343"/>
      <c r="MSH147" s="343"/>
      <c r="MSI147" s="343"/>
      <c r="MSJ147" s="343"/>
      <c r="MSK147" s="343"/>
      <c r="MSL147" s="343"/>
      <c r="MSM147" s="343"/>
      <c r="MSN147" s="343"/>
      <c r="MSO147" s="343"/>
      <c r="MSP147" s="343"/>
      <c r="MSQ147" s="343"/>
      <c r="MSR147" s="343"/>
      <c r="MSS147" s="343"/>
      <c r="MST147" s="343"/>
      <c r="MSU147" s="343"/>
      <c r="MSV147" s="343"/>
      <c r="MSW147" s="343"/>
      <c r="MSX147" s="343"/>
      <c r="MSY147" s="343"/>
      <c r="MSZ147" s="343"/>
      <c r="MTA147" s="343"/>
      <c r="MTB147" s="343"/>
      <c r="MTC147" s="343"/>
      <c r="MTD147" s="343"/>
      <c r="MTE147" s="343"/>
      <c r="MTF147" s="343"/>
      <c r="MTG147" s="343"/>
      <c r="MTH147" s="343"/>
      <c r="MTI147" s="343"/>
      <c r="MTJ147" s="343"/>
      <c r="MTK147" s="343"/>
      <c r="MTL147" s="343"/>
      <c r="MTM147" s="343"/>
      <c r="MTN147" s="343"/>
      <c r="MTO147" s="343"/>
      <c r="MTP147" s="343"/>
      <c r="MTQ147" s="343"/>
      <c r="MTR147" s="343"/>
      <c r="MTS147" s="343"/>
      <c r="MTT147" s="343"/>
      <c r="MTU147" s="343"/>
      <c r="MTV147" s="343"/>
      <c r="MTW147" s="343"/>
      <c r="MTX147" s="343"/>
      <c r="MTY147" s="343"/>
      <c r="MTZ147" s="343"/>
      <c r="MUA147" s="343"/>
      <c r="MUB147" s="343"/>
      <c r="MUC147" s="343"/>
      <c r="MUD147" s="343"/>
      <c r="MUE147" s="343"/>
      <c r="MUF147" s="343"/>
      <c r="MUG147" s="343"/>
      <c r="MUH147" s="343"/>
      <c r="MUI147" s="343"/>
      <c r="MUJ147" s="343"/>
      <c r="MUK147" s="343"/>
      <c r="MUL147" s="343"/>
      <c r="MUM147" s="343"/>
      <c r="MUN147" s="343"/>
      <c r="MUO147" s="343"/>
      <c r="MUP147" s="343"/>
      <c r="MUQ147" s="343"/>
      <c r="MUR147" s="343"/>
      <c r="MUS147" s="343"/>
      <c r="MUT147" s="343"/>
      <c r="MUU147" s="343"/>
      <c r="MUV147" s="343"/>
      <c r="MUW147" s="343"/>
      <c r="MUX147" s="343"/>
      <c r="MUY147" s="343"/>
      <c r="MUZ147" s="343"/>
      <c r="MVA147" s="343"/>
      <c r="MVB147" s="343"/>
      <c r="MVC147" s="343"/>
      <c r="MVD147" s="343"/>
      <c r="MVE147" s="343"/>
      <c r="MVF147" s="343"/>
      <c r="MVG147" s="343"/>
      <c r="MVH147" s="343"/>
      <c r="MVI147" s="343"/>
      <c r="MVJ147" s="343"/>
      <c r="MVK147" s="343"/>
      <c r="MVL147" s="343"/>
      <c r="MVM147" s="343"/>
      <c r="MVN147" s="343"/>
      <c r="MVO147" s="343"/>
      <c r="MVP147" s="343"/>
      <c r="MVQ147" s="343"/>
      <c r="MVR147" s="343"/>
      <c r="MVS147" s="343"/>
      <c r="MVT147" s="343"/>
      <c r="MVU147" s="343"/>
      <c r="MVV147" s="343"/>
      <c r="MVW147" s="343"/>
      <c r="MVX147" s="343"/>
      <c r="MVY147" s="343"/>
      <c r="MVZ147" s="343"/>
      <c r="MWA147" s="343"/>
      <c r="MWB147" s="343"/>
      <c r="MWC147" s="343"/>
      <c r="MWD147" s="343"/>
      <c r="MWE147" s="343"/>
      <c r="MWF147" s="343"/>
      <c r="MWG147" s="343"/>
      <c r="MWH147" s="343"/>
      <c r="MWI147" s="343"/>
      <c r="MWJ147" s="343"/>
      <c r="MWK147" s="343"/>
      <c r="MWL147" s="343"/>
      <c r="MWM147" s="343"/>
      <c r="MWN147" s="343"/>
      <c r="MWO147" s="343"/>
      <c r="MWP147" s="343"/>
      <c r="MWQ147" s="343"/>
      <c r="MWR147" s="343"/>
      <c r="MWS147" s="343"/>
      <c r="MWT147" s="343"/>
      <c r="MWU147" s="343"/>
      <c r="MWV147" s="343"/>
      <c r="MWW147" s="343"/>
      <c r="MWX147" s="343"/>
      <c r="MWY147" s="343"/>
      <c r="MWZ147" s="343"/>
      <c r="MXA147" s="343"/>
      <c r="MXB147" s="343"/>
      <c r="MXC147" s="343"/>
      <c r="MXD147" s="343"/>
      <c r="MXE147" s="343"/>
      <c r="MXF147" s="343"/>
      <c r="MXG147" s="343"/>
      <c r="MXH147" s="343"/>
      <c r="MXI147" s="343"/>
      <c r="MXJ147" s="343"/>
      <c r="MXK147" s="343"/>
      <c r="MXL147" s="343"/>
      <c r="MXM147" s="343"/>
      <c r="MXN147" s="343"/>
      <c r="MXO147" s="343"/>
      <c r="MXP147" s="343"/>
      <c r="MXQ147" s="343"/>
      <c r="MXR147" s="343"/>
      <c r="MXS147" s="343"/>
      <c r="MXT147" s="343"/>
      <c r="MXU147" s="343"/>
      <c r="MXV147" s="343"/>
      <c r="MXW147" s="343"/>
      <c r="MXX147" s="343"/>
      <c r="MXY147" s="343"/>
      <c r="MXZ147" s="343"/>
      <c r="MYA147" s="343"/>
      <c r="MYB147" s="343"/>
      <c r="MYC147" s="343"/>
      <c r="MYD147" s="343"/>
      <c r="MYE147" s="343"/>
      <c r="MYF147" s="343"/>
      <c r="MYG147" s="343"/>
      <c r="MYH147" s="343"/>
      <c r="MYI147" s="343"/>
      <c r="MYJ147" s="343"/>
      <c r="MYK147" s="343"/>
      <c r="MYL147" s="343"/>
      <c r="MYM147" s="343"/>
      <c r="MYN147" s="343"/>
      <c r="MYO147" s="343"/>
      <c r="MYP147" s="343"/>
      <c r="MYQ147" s="343"/>
      <c r="MYR147" s="343"/>
      <c r="MYS147" s="343"/>
      <c r="MYT147" s="343"/>
      <c r="MYU147" s="343"/>
      <c r="MYV147" s="343"/>
      <c r="MYW147" s="343"/>
      <c r="MYX147" s="343"/>
      <c r="MYY147" s="343"/>
      <c r="MYZ147" s="343"/>
      <c r="MZA147" s="343"/>
      <c r="MZB147" s="343"/>
      <c r="MZC147" s="343"/>
      <c r="MZD147" s="343"/>
      <c r="MZE147" s="343"/>
      <c r="MZF147" s="343"/>
      <c r="MZG147" s="343"/>
      <c r="MZH147" s="343"/>
      <c r="MZI147" s="343"/>
      <c r="MZJ147" s="343"/>
      <c r="MZK147" s="343"/>
      <c r="MZL147" s="343"/>
      <c r="MZM147" s="343"/>
      <c r="MZN147" s="343"/>
      <c r="MZO147" s="343"/>
      <c r="MZP147" s="343"/>
      <c r="MZQ147" s="343"/>
      <c r="MZR147" s="343"/>
      <c r="MZS147" s="343"/>
      <c r="MZT147" s="343"/>
      <c r="MZU147" s="343"/>
      <c r="MZV147" s="343"/>
      <c r="MZW147" s="343"/>
      <c r="MZX147" s="343"/>
      <c r="MZY147" s="343"/>
      <c r="MZZ147" s="343"/>
      <c r="NAA147" s="343"/>
      <c r="NAB147" s="343"/>
      <c r="NAC147" s="343"/>
      <c r="NAD147" s="343"/>
      <c r="NAE147" s="343"/>
      <c r="NAF147" s="343"/>
      <c r="NAG147" s="343"/>
      <c r="NAH147" s="343"/>
      <c r="NAI147" s="343"/>
      <c r="NAJ147" s="343"/>
      <c r="NAK147" s="343"/>
      <c r="NAL147" s="343"/>
      <c r="NAM147" s="343"/>
      <c r="NAN147" s="343"/>
      <c r="NAO147" s="343"/>
      <c r="NAP147" s="343"/>
      <c r="NAQ147" s="343"/>
      <c r="NAR147" s="343"/>
      <c r="NAS147" s="343"/>
      <c r="NAT147" s="343"/>
      <c r="NAU147" s="343"/>
      <c r="NAV147" s="343"/>
      <c r="NAW147" s="343"/>
      <c r="NAX147" s="343"/>
      <c r="NAY147" s="343"/>
      <c r="NAZ147" s="343"/>
      <c r="NBA147" s="343"/>
      <c r="NBB147" s="343"/>
      <c r="NBC147" s="343"/>
      <c r="NBD147" s="343"/>
      <c r="NBE147" s="343"/>
      <c r="NBF147" s="343"/>
      <c r="NBG147" s="343"/>
      <c r="NBH147" s="343"/>
      <c r="NBI147" s="343"/>
      <c r="NBJ147" s="343"/>
      <c r="NBK147" s="343"/>
      <c r="NBL147" s="343"/>
      <c r="NBM147" s="343"/>
      <c r="NBN147" s="343"/>
      <c r="NBO147" s="343"/>
      <c r="NBP147" s="343"/>
      <c r="NBQ147" s="343"/>
      <c r="NBR147" s="343"/>
      <c r="NBS147" s="343"/>
      <c r="NBT147" s="343"/>
      <c r="NBU147" s="343"/>
      <c r="NBV147" s="343"/>
      <c r="NBW147" s="343"/>
      <c r="NBX147" s="343"/>
      <c r="NBY147" s="343"/>
      <c r="NBZ147" s="343"/>
      <c r="NCA147" s="343"/>
      <c r="NCB147" s="343"/>
      <c r="NCC147" s="343"/>
      <c r="NCD147" s="343"/>
      <c r="NCE147" s="343"/>
      <c r="NCF147" s="343"/>
      <c r="NCG147" s="343"/>
      <c r="NCH147" s="343"/>
      <c r="NCI147" s="343"/>
      <c r="NCJ147" s="343"/>
      <c r="NCK147" s="343"/>
      <c r="NCL147" s="343"/>
      <c r="NCM147" s="343"/>
      <c r="NCN147" s="343"/>
      <c r="NCO147" s="343"/>
      <c r="NCP147" s="343"/>
      <c r="NCQ147" s="343"/>
      <c r="NCR147" s="343"/>
      <c r="NCS147" s="343"/>
      <c r="NCT147" s="343"/>
      <c r="NCU147" s="343"/>
      <c r="NCV147" s="343"/>
      <c r="NCW147" s="343"/>
      <c r="NCX147" s="343"/>
      <c r="NCY147" s="343"/>
      <c r="NCZ147" s="343"/>
      <c r="NDA147" s="343"/>
      <c r="NDB147" s="343"/>
      <c r="NDC147" s="343"/>
      <c r="NDD147" s="343"/>
      <c r="NDE147" s="343"/>
      <c r="NDF147" s="343"/>
      <c r="NDG147" s="343"/>
      <c r="NDH147" s="343"/>
      <c r="NDI147" s="343"/>
      <c r="NDJ147" s="343"/>
      <c r="NDK147" s="343"/>
      <c r="NDL147" s="343"/>
      <c r="NDM147" s="343"/>
      <c r="NDN147" s="343"/>
      <c r="NDO147" s="343"/>
      <c r="NDP147" s="343"/>
      <c r="NDQ147" s="343"/>
      <c r="NDR147" s="343"/>
      <c r="NDS147" s="343"/>
      <c r="NDT147" s="343"/>
      <c r="NDU147" s="343"/>
      <c r="NDV147" s="343"/>
      <c r="NDW147" s="343"/>
      <c r="NDX147" s="343"/>
      <c r="NDY147" s="343"/>
      <c r="NDZ147" s="343"/>
      <c r="NEA147" s="343"/>
      <c r="NEB147" s="343"/>
      <c r="NEC147" s="343"/>
      <c r="NED147" s="343"/>
      <c r="NEE147" s="343"/>
      <c r="NEF147" s="343"/>
      <c r="NEG147" s="343"/>
      <c r="NEH147" s="343"/>
      <c r="NEI147" s="343"/>
      <c r="NEJ147" s="343"/>
      <c r="NEK147" s="343"/>
      <c r="NEL147" s="343"/>
      <c r="NEM147" s="343"/>
      <c r="NEN147" s="343"/>
      <c r="NEO147" s="343"/>
      <c r="NEP147" s="343"/>
      <c r="NEQ147" s="343"/>
      <c r="NER147" s="343"/>
      <c r="NES147" s="343"/>
      <c r="NET147" s="343"/>
      <c r="NEU147" s="343"/>
      <c r="NEV147" s="343"/>
      <c r="NEW147" s="343"/>
      <c r="NEX147" s="343"/>
      <c r="NEY147" s="343"/>
      <c r="NEZ147" s="343"/>
      <c r="NFA147" s="343"/>
      <c r="NFB147" s="343"/>
      <c r="NFC147" s="343"/>
      <c r="NFD147" s="343"/>
      <c r="NFE147" s="343"/>
      <c r="NFF147" s="343"/>
      <c r="NFG147" s="343"/>
      <c r="NFH147" s="343"/>
      <c r="NFI147" s="343"/>
      <c r="NFJ147" s="343"/>
      <c r="NFK147" s="343"/>
      <c r="NFL147" s="343"/>
      <c r="NFM147" s="343"/>
      <c r="NFN147" s="343"/>
      <c r="NFO147" s="343"/>
      <c r="NFP147" s="343"/>
      <c r="NFQ147" s="343"/>
      <c r="NFR147" s="343"/>
      <c r="NFS147" s="343"/>
      <c r="NFT147" s="343"/>
      <c r="NFU147" s="343"/>
      <c r="NFV147" s="343"/>
      <c r="NFW147" s="343"/>
      <c r="NFX147" s="343"/>
      <c r="NFY147" s="343"/>
      <c r="NFZ147" s="343"/>
      <c r="NGA147" s="343"/>
      <c r="NGB147" s="343"/>
      <c r="NGC147" s="343"/>
      <c r="NGD147" s="343"/>
      <c r="NGE147" s="343"/>
      <c r="NGF147" s="343"/>
      <c r="NGG147" s="343"/>
      <c r="NGH147" s="343"/>
      <c r="NGI147" s="343"/>
      <c r="NGJ147" s="343"/>
      <c r="NGK147" s="343"/>
      <c r="NGL147" s="343"/>
      <c r="NGM147" s="343"/>
      <c r="NGN147" s="343"/>
      <c r="NGO147" s="343"/>
      <c r="NGP147" s="343"/>
      <c r="NGQ147" s="343"/>
      <c r="NGR147" s="343"/>
      <c r="NGS147" s="343"/>
      <c r="NGT147" s="343"/>
      <c r="NGU147" s="343"/>
      <c r="NGV147" s="343"/>
      <c r="NGW147" s="343"/>
      <c r="NGX147" s="343"/>
      <c r="NGY147" s="343"/>
      <c r="NGZ147" s="343"/>
      <c r="NHA147" s="343"/>
      <c r="NHB147" s="343"/>
      <c r="NHC147" s="343"/>
      <c r="NHD147" s="343"/>
      <c r="NHE147" s="343"/>
      <c r="NHF147" s="343"/>
      <c r="NHG147" s="343"/>
      <c r="NHH147" s="343"/>
      <c r="NHI147" s="343"/>
      <c r="NHJ147" s="343"/>
      <c r="NHK147" s="343"/>
      <c r="NHL147" s="343"/>
      <c r="NHM147" s="343"/>
      <c r="NHN147" s="343"/>
      <c r="NHO147" s="343"/>
      <c r="NHP147" s="343"/>
      <c r="NHQ147" s="343"/>
      <c r="NHR147" s="343"/>
      <c r="NHS147" s="343"/>
      <c r="NHT147" s="343"/>
      <c r="NHU147" s="343"/>
      <c r="NHV147" s="343"/>
      <c r="NHW147" s="343"/>
      <c r="NHX147" s="343"/>
      <c r="NHY147" s="343"/>
      <c r="NHZ147" s="343"/>
      <c r="NIA147" s="343"/>
      <c r="NIB147" s="343"/>
      <c r="NIC147" s="343"/>
      <c r="NID147" s="343"/>
      <c r="NIE147" s="343"/>
      <c r="NIF147" s="343"/>
      <c r="NIG147" s="343"/>
      <c r="NIH147" s="343"/>
      <c r="NII147" s="343"/>
      <c r="NIJ147" s="343"/>
      <c r="NIK147" s="343"/>
      <c r="NIL147" s="343"/>
      <c r="NIM147" s="343"/>
      <c r="NIN147" s="343"/>
      <c r="NIO147" s="343"/>
      <c r="NIP147" s="343"/>
      <c r="NIQ147" s="343"/>
      <c r="NIR147" s="343"/>
      <c r="NIS147" s="343"/>
      <c r="NIT147" s="343"/>
      <c r="NIU147" s="343"/>
      <c r="NIV147" s="343"/>
      <c r="NIW147" s="343"/>
      <c r="NIX147" s="343"/>
      <c r="NIY147" s="343"/>
      <c r="NIZ147" s="343"/>
      <c r="NJA147" s="343"/>
      <c r="NJB147" s="343"/>
      <c r="NJC147" s="343"/>
      <c r="NJD147" s="343"/>
      <c r="NJE147" s="343"/>
      <c r="NJF147" s="343"/>
      <c r="NJG147" s="343"/>
      <c r="NJH147" s="343"/>
      <c r="NJI147" s="343"/>
      <c r="NJJ147" s="343"/>
      <c r="NJK147" s="343"/>
      <c r="NJL147" s="343"/>
      <c r="NJM147" s="343"/>
      <c r="NJN147" s="343"/>
      <c r="NJO147" s="343"/>
      <c r="NJP147" s="343"/>
      <c r="NJQ147" s="343"/>
      <c r="NJR147" s="343"/>
      <c r="NJS147" s="343"/>
      <c r="NJT147" s="343"/>
      <c r="NJU147" s="343"/>
      <c r="NJV147" s="343"/>
      <c r="NJW147" s="343"/>
      <c r="NJX147" s="343"/>
      <c r="NJY147" s="343"/>
      <c r="NJZ147" s="343"/>
      <c r="NKA147" s="343"/>
      <c r="NKB147" s="343"/>
      <c r="NKC147" s="343"/>
      <c r="NKD147" s="343"/>
      <c r="NKE147" s="343"/>
      <c r="NKF147" s="343"/>
      <c r="NKG147" s="343"/>
      <c r="NKH147" s="343"/>
      <c r="NKI147" s="343"/>
      <c r="NKJ147" s="343"/>
      <c r="NKK147" s="343"/>
      <c r="NKL147" s="343"/>
      <c r="NKM147" s="343"/>
      <c r="NKN147" s="343"/>
      <c r="NKO147" s="343"/>
      <c r="NKP147" s="343"/>
      <c r="NKQ147" s="343"/>
      <c r="NKR147" s="343"/>
      <c r="NKS147" s="343"/>
      <c r="NKT147" s="343"/>
      <c r="NKU147" s="343"/>
      <c r="NKV147" s="343"/>
      <c r="NKW147" s="343"/>
      <c r="NKX147" s="343"/>
      <c r="NKY147" s="343"/>
      <c r="NKZ147" s="343"/>
      <c r="NLA147" s="343"/>
      <c r="NLB147" s="343"/>
      <c r="NLC147" s="343"/>
      <c r="NLD147" s="343"/>
      <c r="NLE147" s="343"/>
      <c r="NLF147" s="343"/>
      <c r="NLG147" s="343"/>
      <c r="NLH147" s="343"/>
      <c r="NLI147" s="343"/>
      <c r="NLJ147" s="343"/>
      <c r="NLK147" s="343"/>
      <c r="NLL147" s="343"/>
      <c r="NLM147" s="343"/>
      <c r="NLN147" s="343"/>
      <c r="NLO147" s="343"/>
      <c r="NLP147" s="343"/>
      <c r="NLQ147" s="343"/>
      <c r="NLR147" s="343"/>
      <c r="NLS147" s="343"/>
      <c r="NLT147" s="343"/>
      <c r="NLU147" s="343"/>
      <c r="NLV147" s="343"/>
      <c r="NLW147" s="343"/>
      <c r="NLX147" s="343"/>
      <c r="NLY147" s="343"/>
      <c r="NLZ147" s="343"/>
      <c r="NMA147" s="343"/>
      <c r="NMB147" s="343"/>
      <c r="NMC147" s="343"/>
      <c r="NMD147" s="343"/>
      <c r="NME147" s="343"/>
      <c r="NMF147" s="343"/>
      <c r="NMG147" s="343"/>
      <c r="NMH147" s="343"/>
      <c r="NMI147" s="343"/>
      <c r="NMJ147" s="343"/>
      <c r="NMK147" s="343"/>
      <c r="NML147" s="343"/>
      <c r="NMM147" s="343"/>
      <c r="NMN147" s="343"/>
      <c r="NMO147" s="343"/>
      <c r="NMP147" s="343"/>
      <c r="NMQ147" s="343"/>
      <c r="NMR147" s="343"/>
      <c r="NMS147" s="343"/>
      <c r="NMT147" s="343"/>
      <c r="NMU147" s="343"/>
      <c r="NMV147" s="343"/>
      <c r="NMW147" s="343"/>
      <c r="NMX147" s="343"/>
      <c r="NMY147" s="343"/>
      <c r="NMZ147" s="343"/>
      <c r="NNA147" s="343"/>
      <c r="NNB147" s="343"/>
      <c r="NNC147" s="343"/>
      <c r="NND147" s="343"/>
      <c r="NNE147" s="343"/>
      <c r="NNF147" s="343"/>
      <c r="NNG147" s="343"/>
      <c r="NNH147" s="343"/>
      <c r="NNI147" s="343"/>
      <c r="NNJ147" s="343"/>
      <c r="NNK147" s="343"/>
      <c r="NNL147" s="343"/>
      <c r="NNM147" s="343"/>
      <c r="NNN147" s="343"/>
      <c r="NNO147" s="343"/>
      <c r="NNP147" s="343"/>
      <c r="NNQ147" s="343"/>
      <c r="NNR147" s="343"/>
      <c r="NNS147" s="343"/>
      <c r="NNT147" s="343"/>
      <c r="NNU147" s="343"/>
      <c r="NNV147" s="343"/>
      <c r="NNW147" s="343"/>
      <c r="NNX147" s="343"/>
      <c r="NNY147" s="343"/>
      <c r="NNZ147" s="343"/>
      <c r="NOA147" s="343"/>
      <c r="NOB147" s="343"/>
      <c r="NOC147" s="343"/>
      <c r="NOD147" s="343"/>
      <c r="NOE147" s="343"/>
      <c r="NOF147" s="343"/>
      <c r="NOG147" s="343"/>
      <c r="NOH147" s="343"/>
      <c r="NOI147" s="343"/>
      <c r="NOJ147" s="343"/>
      <c r="NOK147" s="343"/>
      <c r="NOL147" s="343"/>
      <c r="NOM147" s="343"/>
      <c r="NON147" s="343"/>
      <c r="NOO147" s="343"/>
      <c r="NOP147" s="343"/>
      <c r="NOQ147" s="343"/>
      <c r="NOR147" s="343"/>
      <c r="NOS147" s="343"/>
      <c r="NOT147" s="343"/>
      <c r="NOU147" s="343"/>
      <c r="NOV147" s="343"/>
      <c r="NOW147" s="343"/>
      <c r="NOX147" s="343"/>
      <c r="NOY147" s="343"/>
      <c r="NOZ147" s="343"/>
      <c r="NPA147" s="343"/>
      <c r="NPB147" s="343"/>
      <c r="NPC147" s="343"/>
      <c r="NPD147" s="343"/>
      <c r="NPE147" s="343"/>
      <c r="NPF147" s="343"/>
      <c r="NPG147" s="343"/>
      <c r="NPH147" s="343"/>
      <c r="NPI147" s="343"/>
      <c r="NPJ147" s="343"/>
      <c r="NPK147" s="343"/>
      <c r="NPL147" s="343"/>
      <c r="NPM147" s="343"/>
      <c r="NPN147" s="343"/>
      <c r="NPO147" s="343"/>
      <c r="NPP147" s="343"/>
      <c r="NPQ147" s="343"/>
      <c r="NPR147" s="343"/>
      <c r="NPS147" s="343"/>
      <c r="NPT147" s="343"/>
      <c r="NPU147" s="343"/>
      <c r="NPV147" s="343"/>
      <c r="NPW147" s="343"/>
      <c r="NPX147" s="343"/>
      <c r="NPY147" s="343"/>
      <c r="NPZ147" s="343"/>
      <c r="NQA147" s="343"/>
      <c r="NQB147" s="343"/>
      <c r="NQC147" s="343"/>
      <c r="NQD147" s="343"/>
      <c r="NQE147" s="343"/>
      <c r="NQF147" s="343"/>
      <c r="NQG147" s="343"/>
      <c r="NQH147" s="343"/>
      <c r="NQI147" s="343"/>
      <c r="NQJ147" s="343"/>
      <c r="NQK147" s="343"/>
      <c r="NQL147" s="343"/>
      <c r="NQM147" s="343"/>
      <c r="NQN147" s="343"/>
      <c r="NQO147" s="343"/>
      <c r="NQP147" s="343"/>
      <c r="NQQ147" s="343"/>
      <c r="NQR147" s="343"/>
      <c r="NQS147" s="343"/>
      <c r="NQT147" s="343"/>
      <c r="NQU147" s="343"/>
      <c r="NQV147" s="343"/>
      <c r="NQW147" s="343"/>
      <c r="NQX147" s="343"/>
      <c r="NQY147" s="343"/>
      <c r="NQZ147" s="343"/>
      <c r="NRA147" s="343"/>
      <c r="NRB147" s="343"/>
      <c r="NRC147" s="343"/>
      <c r="NRD147" s="343"/>
      <c r="NRE147" s="343"/>
      <c r="NRF147" s="343"/>
      <c r="NRG147" s="343"/>
      <c r="NRH147" s="343"/>
      <c r="NRI147" s="343"/>
      <c r="NRJ147" s="343"/>
      <c r="NRK147" s="343"/>
      <c r="NRL147" s="343"/>
      <c r="NRM147" s="343"/>
      <c r="NRN147" s="343"/>
      <c r="NRO147" s="343"/>
      <c r="NRP147" s="343"/>
      <c r="NRQ147" s="343"/>
      <c r="NRR147" s="343"/>
      <c r="NRS147" s="343"/>
      <c r="NRT147" s="343"/>
      <c r="NRU147" s="343"/>
      <c r="NRV147" s="343"/>
      <c r="NRW147" s="343"/>
      <c r="NRX147" s="343"/>
      <c r="NRY147" s="343"/>
      <c r="NRZ147" s="343"/>
      <c r="NSA147" s="343"/>
      <c r="NSB147" s="343"/>
      <c r="NSC147" s="343"/>
      <c r="NSD147" s="343"/>
      <c r="NSE147" s="343"/>
      <c r="NSF147" s="343"/>
      <c r="NSG147" s="343"/>
      <c r="NSH147" s="343"/>
      <c r="NSI147" s="343"/>
      <c r="NSJ147" s="343"/>
      <c r="NSK147" s="343"/>
      <c r="NSL147" s="343"/>
      <c r="NSM147" s="343"/>
      <c r="NSN147" s="343"/>
      <c r="NSO147" s="343"/>
      <c r="NSP147" s="343"/>
      <c r="NSQ147" s="343"/>
      <c r="NSR147" s="343"/>
      <c r="NSS147" s="343"/>
      <c r="NST147" s="343"/>
      <c r="NSU147" s="343"/>
      <c r="NSV147" s="343"/>
      <c r="NSW147" s="343"/>
      <c r="NSX147" s="343"/>
      <c r="NSY147" s="343"/>
      <c r="NSZ147" s="343"/>
      <c r="NTA147" s="343"/>
      <c r="NTB147" s="343"/>
      <c r="NTC147" s="343"/>
      <c r="NTD147" s="343"/>
      <c r="NTE147" s="343"/>
      <c r="NTF147" s="343"/>
      <c r="NTG147" s="343"/>
      <c r="NTH147" s="343"/>
      <c r="NTI147" s="343"/>
      <c r="NTJ147" s="343"/>
      <c r="NTK147" s="343"/>
      <c r="NTL147" s="343"/>
      <c r="NTM147" s="343"/>
      <c r="NTN147" s="343"/>
      <c r="NTO147" s="343"/>
      <c r="NTP147" s="343"/>
      <c r="NTQ147" s="343"/>
      <c r="NTR147" s="343"/>
      <c r="NTS147" s="343"/>
      <c r="NTT147" s="343"/>
      <c r="NTU147" s="343"/>
      <c r="NTV147" s="343"/>
      <c r="NTW147" s="343"/>
      <c r="NTX147" s="343"/>
      <c r="NTY147" s="343"/>
      <c r="NTZ147" s="343"/>
      <c r="NUA147" s="343"/>
      <c r="NUB147" s="343"/>
      <c r="NUC147" s="343"/>
      <c r="NUD147" s="343"/>
      <c r="NUE147" s="343"/>
      <c r="NUF147" s="343"/>
      <c r="NUG147" s="343"/>
      <c r="NUH147" s="343"/>
      <c r="NUI147" s="343"/>
      <c r="NUJ147" s="343"/>
      <c r="NUK147" s="343"/>
      <c r="NUL147" s="343"/>
      <c r="NUM147" s="343"/>
      <c r="NUN147" s="343"/>
      <c r="NUO147" s="343"/>
      <c r="NUP147" s="343"/>
      <c r="NUQ147" s="343"/>
      <c r="NUR147" s="343"/>
      <c r="NUS147" s="343"/>
      <c r="NUT147" s="343"/>
      <c r="NUU147" s="343"/>
      <c r="NUV147" s="343"/>
      <c r="NUW147" s="343"/>
      <c r="NUX147" s="343"/>
      <c r="NUY147" s="343"/>
      <c r="NUZ147" s="343"/>
      <c r="NVA147" s="343"/>
      <c r="NVB147" s="343"/>
      <c r="NVC147" s="343"/>
      <c r="NVD147" s="343"/>
      <c r="NVE147" s="343"/>
      <c r="NVF147" s="343"/>
      <c r="NVG147" s="343"/>
      <c r="NVH147" s="343"/>
      <c r="NVI147" s="343"/>
      <c r="NVJ147" s="343"/>
      <c r="NVK147" s="343"/>
      <c r="NVL147" s="343"/>
      <c r="NVM147" s="343"/>
      <c r="NVN147" s="343"/>
      <c r="NVO147" s="343"/>
      <c r="NVP147" s="343"/>
      <c r="NVQ147" s="343"/>
      <c r="NVR147" s="343"/>
      <c r="NVS147" s="343"/>
      <c r="NVT147" s="343"/>
      <c r="NVU147" s="343"/>
      <c r="NVV147" s="343"/>
      <c r="NVW147" s="343"/>
      <c r="NVX147" s="343"/>
      <c r="NVY147" s="343"/>
      <c r="NVZ147" s="343"/>
      <c r="NWA147" s="343"/>
      <c r="NWB147" s="343"/>
      <c r="NWC147" s="343"/>
      <c r="NWD147" s="343"/>
      <c r="NWE147" s="343"/>
      <c r="NWF147" s="343"/>
      <c r="NWG147" s="343"/>
      <c r="NWH147" s="343"/>
      <c r="NWI147" s="343"/>
      <c r="NWJ147" s="343"/>
      <c r="NWK147" s="343"/>
      <c r="NWL147" s="343"/>
      <c r="NWM147" s="343"/>
      <c r="NWN147" s="343"/>
      <c r="NWO147" s="343"/>
      <c r="NWP147" s="343"/>
      <c r="NWQ147" s="343"/>
      <c r="NWR147" s="343"/>
      <c r="NWS147" s="343"/>
      <c r="NWT147" s="343"/>
      <c r="NWU147" s="343"/>
      <c r="NWV147" s="343"/>
      <c r="NWW147" s="343"/>
      <c r="NWX147" s="343"/>
      <c r="NWY147" s="343"/>
      <c r="NWZ147" s="343"/>
      <c r="NXA147" s="343"/>
      <c r="NXB147" s="343"/>
      <c r="NXC147" s="343"/>
      <c r="NXD147" s="343"/>
      <c r="NXE147" s="343"/>
      <c r="NXF147" s="343"/>
      <c r="NXG147" s="343"/>
      <c r="NXH147" s="343"/>
      <c r="NXI147" s="343"/>
      <c r="NXJ147" s="343"/>
      <c r="NXK147" s="343"/>
      <c r="NXL147" s="343"/>
      <c r="NXM147" s="343"/>
      <c r="NXN147" s="343"/>
      <c r="NXO147" s="343"/>
      <c r="NXP147" s="343"/>
      <c r="NXQ147" s="343"/>
      <c r="NXR147" s="343"/>
      <c r="NXS147" s="343"/>
      <c r="NXT147" s="343"/>
      <c r="NXU147" s="343"/>
      <c r="NXV147" s="343"/>
      <c r="NXW147" s="343"/>
      <c r="NXX147" s="343"/>
      <c r="NXY147" s="343"/>
      <c r="NXZ147" s="343"/>
      <c r="NYA147" s="343"/>
      <c r="NYB147" s="343"/>
      <c r="NYC147" s="343"/>
      <c r="NYD147" s="343"/>
      <c r="NYE147" s="343"/>
      <c r="NYF147" s="343"/>
      <c r="NYG147" s="343"/>
      <c r="NYH147" s="343"/>
      <c r="NYI147" s="343"/>
      <c r="NYJ147" s="343"/>
      <c r="NYK147" s="343"/>
      <c r="NYL147" s="343"/>
      <c r="NYM147" s="343"/>
      <c r="NYN147" s="343"/>
      <c r="NYO147" s="343"/>
      <c r="NYP147" s="343"/>
      <c r="NYQ147" s="343"/>
      <c r="NYR147" s="343"/>
      <c r="NYS147" s="343"/>
      <c r="NYT147" s="343"/>
      <c r="NYU147" s="343"/>
      <c r="NYV147" s="343"/>
      <c r="NYW147" s="343"/>
      <c r="NYX147" s="343"/>
      <c r="NYY147" s="343"/>
      <c r="NYZ147" s="343"/>
      <c r="NZA147" s="343"/>
      <c r="NZB147" s="343"/>
      <c r="NZC147" s="343"/>
      <c r="NZD147" s="343"/>
      <c r="NZE147" s="343"/>
      <c r="NZF147" s="343"/>
      <c r="NZG147" s="343"/>
      <c r="NZH147" s="343"/>
      <c r="NZI147" s="343"/>
      <c r="NZJ147" s="343"/>
      <c r="NZK147" s="343"/>
      <c r="NZL147" s="343"/>
      <c r="NZM147" s="343"/>
      <c r="NZN147" s="343"/>
      <c r="NZO147" s="343"/>
      <c r="NZP147" s="343"/>
      <c r="NZQ147" s="343"/>
      <c r="NZR147" s="343"/>
      <c r="NZS147" s="343"/>
      <c r="NZT147" s="343"/>
      <c r="NZU147" s="343"/>
      <c r="NZV147" s="343"/>
      <c r="NZW147" s="343"/>
      <c r="NZX147" s="343"/>
      <c r="NZY147" s="343"/>
      <c r="NZZ147" s="343"/>
      <c r="OAA147" s="343"/>
      <c r="OAB147" s="343"/>
      <c r="OAC147" s="343"/>
      <c r="OAD147" s="343"/>
      <c r="OAE147" s="343"/>
      <c r="OAF147" s="343"/>
      <c r="OAG147" s="343"/>
      <c r="OAH147" s="343"/>
      <c r="OAI147" s="343"/>
      <c r="OAJ147" s="343"/>
      <c r="OAK147" s="343"/>
      <c r="OAL147" s="343"/>
      <c r="OAM147" s="343"/>
      <c r="OAN147" s="343"/>
      <c r="OAO147" s="343"/>
      <c r="OAP147" s="343"/>
      <c r="OAQ147" s="343"/>
      <c r="OAR147" s="343"/>
      <c r="OAS147" s="343"/>
      <c r="OAT147" s="343"/>
      <c r="OAU147" s="343"/>
      <c r="OAV147" s="343"/>
      <c r="OAW147" s="343"/>
      <c r="OAX147" s="343"/>
      <c r="OAY147" s="343"/>
      <c r="OAZ147" s="343"/>
      <c r="OBA147" s="343"/>
      <c r="OBB147" s="343"/>
      <c r="OBC147" s="343"/>
      <c r="OBD147" s="343"/>
      <c r="OBE147" s="343"/>
      <c r="OBF147" s="343"/>
      <c r="OBG147" s="343"/>
      <c r="OBH147" s="343"/>
      <c r="OBI147" s="343"/>
      <c r="OBJ147" s="343"/>
      <c r="OBK147" s="343"/>
      <c r="OBL147" s="343"/>
      <c r="OBM147" s="343"/>
      <c r="OBN147" s="343"/>
      <c r="OBO147" s="343"/>
      <c r="OBP147" s="343"/>
      <c r="OBQ147" s="343"/>
      <c r="OBR147" s="343"/>
      <c r="OBS147" s="343"/>
      <c r="OBT147" s="343"/>
      <c r="OBU147" s="343"/>
      <c r="OBV147" s="343"/>
      <c r="OBW147" s="343"/>
      <c r="OBX147" s="343"/>
      <c r="OBY147" s="343"/>
      <c r="OBZ147" s="343"/>
      <c r="OCA147" s="343"/>
      <c r="OCB147" s="343"/>
      <c r="OCC147" s="343"/>
      <c r="OCD147" s="343"/>
      <c r="OCE147" s="343"/>
      <c r="OCF147" s="343"/>
      <c r="OCG147" s="343"/>
      <c r="OCH147" s="343"/>
      <c r="OCI147" s="343"/>
      <c r="OCJ147" s="343"/>
      <c r="OCK147" s="343"/>
      <c r="OCL147" s="343"/>
      <c r="OCM147" s="343"/>
      <c r="OCN147" s="343"/>
      <c r="OCO147" s="343"/>
      <c r="OCP147" s="343"/>
      <c r="OCQ147" s="343"/>
      <c r="OCR147" s="343"/>
      <c r="OCS147" s="343"/>
      <c r="OCT147" s="343"/>
      <c r="OCU147" s="343"/>
      <c r="OCV147" s="343"/>
      <c r="OCW147" s="343"/>
      <c r="OCX147" s="343"/>
      <c r="OCY147" s="343"/>
      <c r="OCZ147" s="343"/>
      <c r="ODA147" s="343"/>
      <c r="ODB147" s="343"/>
      <c r="ODC147" s="343"/>
      <c r="ODD147" s="343"/>
      <c r="ODE147" s="343"/>
      <c r="ODF147" s="343"/>
      <c r="ODG147" s="343"/>
      <c r="ODH147" s="343"/>
      <c r="ODI147" s="343"/>
      <c r="ODJ147" s="343"/>
      <c r="ODK147" s="343"/>
      <c r="ODL147" s="343"/>
      <c r="ODM147" s="343"/>
      <c r="ODN147" s="343"/>
      <c r="ODO147" s="343"/>
      <c r="ODP147" s="343"/>
      <c r="ODQ147" s="343"/>
      <c r="ODR147" s="343"/>
      <c r="ODS147" s="343"/>
      <c r="ODT147" s="343"/>
      <c r="ODU147" s="343"/>
      <c r="ODV147" s="343"/>
      <c r="ODW147" s="343"/>
      <c r="ODX147" s="343"/>
      <c r="ODY147" s="343"/>
      <c r="ODZ147" s="343"/>
      <c r="OEA147" s="343"/>
      <c r="OEB147" s="343"/>
      <c r="OEC147" s="343"/>
      <c r="OED147" s="343"/>
      <c r="OEE147" s="343"/>
      <c r="OEF147" s="343"/>
      <c r="OEG147" s="343"/>
      <c r="OEH147" s="343"/>
      <c r="OEI147" s="343"/>
      <c r="OEJ147" s="343"/>
      <c r="OEK147" s="343"/>
      <c r="OEL147" s="343"/>
      <c r="OEM147" s="343"/>
      <c r="OEN147" s="343"/>
      <c r="OEO147" s="343"/>
      <c r="OEP147" s="343"/>
      <c r="OEQ147" s="343"/>
      <c r="OER147" s="343"/>
      <c r="OES147" s="343"/>
      <c r="OET147" s="343"/>
      <c r="OEU147" s="343"/>
      <c r="OEV147" s="343"/>
      <c r="OEW147" s="343"/>
      <c r="OEX147" s="343"/>
      <c r="OEY147" s="343"/>
      <c r="OEZ147" s="343"/>
      <c r="OFA147" s="343"/>
      <c r="OFB147" s="343"/>
      <c r="OFC147" s="343"/>
      <c r="OFD147" s="343"/>
      <c r="OFE147" s="343"/>
      <c r="OFF147" s="343"/>
      <c r="OFG147" s="343"/>
      <c r="OFH147" s="343"/>
      <c r="OFI147" s="343"/>
      <c r="OFJ147" s="343"/>
      <c r="OFK147" s="343"/>
      <c r="OFL147" s="343"/>
      <c r="OFM147" s="343"/>
      <c r="OFN147" s="343"/>
      <c r="OFO147" s="343"/>
      <c r="OFP147" s="343"/>
      <c r="OFQ147" s="343"/>
      <c r="OFR147" s="343"/>
      <c r="OFS147" s="343"/>
      <c r="OFT147" s="343"/>
      <c r="OFU147" s="343"/>
      <c r="OFV147" s="343"/>
      <c r="OFW147" s="343"/>
      <c r="OFX147" s="343"/>
      <c r="OFY147" s="343"/>
      <c r="OFZ147" s="343"/>
      <c r="OGA147" s="343"/>
      <c r="OGB147" s="343"/>
      <c r="OGC147" s="343"/>
      <c r="OGD147" s="343"/>
      <c r="OGE147" s="343"/>
      <c r="OGF147" s="343"/>
      <c r="OGG147" s="343"/>
      <c r="OGH147" s="343"/>
      <c r="OGI147" s="343"/>
      <c r="OGJ147" s="343"/>
      <c r="OGK147" s="343"/>
      <c r="OGL147" s="343"/>
      <c r="OGM147" s="343"/>
      <c r="OGN147" s="343"/>
      <c r="OGO147" s="343"/>
      <c r="OGP147" s="343"/>
      <c r="OGQ147" s="343"/>
      <c r="OGR147" s="343"/>
      <c r="OGS147" s="343"/>
      <c r="OGT147" s="343"/>
      <c r="OGU147" s="343"/>
      <c r="OGV147" s="343"/>
      <c r="OGW147" s="343"/>
      <c r="OGX147" s="343"/>
      <c r="OGY147" s="343"/>
      <c r="OGZ147" s="343"/>
      <c r="OHA147" s="343"/>
      <c r="OHB147" s="343"/>
      <c r="OHC147" s="343"/>
      <c r="OHD147" s="343"/>
      <c r="OHE147" s="343"/>
      <c r="OHF147" s="343"/>
      <c r="OHG147" s="343"/>
      <c r="OHH147" s="343"/>
      <c r="OHI147" s="343"/>
      <c r="OHJ147" s="343"/>
      <c r="OHK147" s="343"/>
      <c r="OHL147" s="343"/>
      <c r="OHM147" s="343"/>
      <c r="OHN147" s="343"/>
      <c r="OHO147" s="343"/>
      <c r="OHP147" s="343"/>
      <c r="OHQ147" s="343"/>
      <c r="OHR147" s="343"/>
      <c r="OHS147" s="343"/>
      <c r="OHT147" s="343"/>
      <c r="OHU147" s="343"/>
      <c r="OHV147" s="343"/>
      <c r="OHW147" s="343"/>
      <c r="OHX147" s="343"/>
      <c r="OHY147" s="343"/>
      <c r="OHZ147" s="343"/>
      <c r="OIA147" s="343"/>
      <c r="OIB147" s="343"/>
      <c r="OIC147" s="343"/>
      <c r="OID147" s="343"/>
      <c r="OIE147" s="343"/>
      <c r="OIF147" s="343"/>
      <c r="OIG147" s="343"/>
      <c r="OIH147" s="343"/>
      <c r="OII147" s="343"/>
      <c r="OIJ147" s="343"/>
      <c r="OIK147" s="343"/>
      <c r="OIL147" s="343"/>
      <c r="OIM147" s="343"/>
      <c r="OIN147" s="343"/>
      <c r="OIO147" s="343"/>
      <c r="OIP147" s="343"/>
      <c r="OIQ147" s="343"/>
      <c r="OIR147" s="343"/>
      <c r="OIS147" s="343"/>
      <c r="OIT147" s="343"/>
      <c r="OIU147" s="343"/>
      <c r="OIV147" s="343"/>
      <c r="OIW147" s="343"/>
      <c r="OIX147" s="343"/>
      <c r="OIY147" s="343"/>
      <c r="OIZ147" s="343"/>
      <c r="OJA147" s="343"/>
      <c r="OJB147" s="343"/>
      <c r="OJC147" s="343"/>
      <c r="OJD147" s="343"/>
      <c r="OJE147" s="343"/>
      <c r="OJF147" s="343"/>
      <c r="OJG147" s="343"/>
      <c r="OJH147" s="343"/>
      <c r="OJI147" s="343"/>
      <c r="OJJ147" s="343"/>
      <c r="OJK147" s="343"/>
      <c r="OJL147" s="343"/>
      <c r="OJM147" s="343"/>
      <c r="OJN147" s="343"/>
      <c r="OJO147" s="343"/>
      <c r="OJP147" s="343"/>
      <c r="OJQ147" s="343"/>
      <c r="OJR147" s="343"/>
      <c r="OJS147" s="343"/>
      <c r="OJT147" s="343"/>
      <c r="OJU147" s="343"/>
      <c r="OJV147" s="343"/>
      <c r="OJW147" s="343"/>
      <c r="OJX147" s="343"/>
      <c r="OJY147" s="343"/>
      <c r="OJZ147" s="343"/>
      <c r="OKA147" s="343"/>
      <c r="OKB147" s="343"/>
      <c r="OKC147" s="343"/>
      <c r="OKD147" s="343"/>
      <c r="OKE147" s="343"/>
      <c r="OKF147" s="343"/>
      <c r="OKG147" s="343"/>
      <c r="OKH147" s="343"/>
      <c r="OKI147" s="343"/>
      <c r="OKJ147" s="343"/>
      <c r="OKK147" s="343"/>
      <c r="OKL147" s="343"/>
      <c r="OKM147" s="343"/>
      <c r="OKN147" s="343"/>
      <c r="OKO147" s="343"/>
      <c r="OKP147" s="343"/>
      <c r="OKQ147" s="343"/>
      <c r="OKR147" s="343"/>
      <c r="OKS147" s="343"/>
      <c r="OKT147" s="343"/>
      <c r="OKU147" s="343"/>
      <c r="OKV147" s="343"/>
      <c r="OKW147" s="343"/>
      <c r="OKX147" s="343"/>
      <c r="OKY147" s="343"/>
      <c r="OKZ147" s="343"/>
      <c r="OLA147" s="343"/>
      <c r="OLB147" s="343"/>
      <c r="OLC147" s="343"/>
      <c r="OLD147" s="343"/>
      <c r="OLE147" s="343"/>
      <c r="OLF147" s="343"/>
      <c r="OLG147" s="343"/>
      <c r="OLH147" s="343"/>
      <c r="OLI147" s="343"/>
      <c r="OLJ147" s="343"/>
      <c r="OLK147" s="343"/>
      <c r="OLL147" s="343"/>
      <c r="OLM147" s="343"/>
      <c r="OLN147" s="343"/>
      <c r="OLO147" s="343"/>
      <c r="OLP147" s="343"/>
      <c r="OLQ147" s="343"/>
      <c r="OLR147" s="343"/>
      <c r="OLS147" s="343"/>
      <c r="OLT147" s="343"/>
      <c r="OLU147" s="343"/>
      <c r="OLV147" s="343"/>
      <c r="OLW147" s="343"/>
      <c r="OLX147" s="343"/>
      <c r="OLY147" s="343"/>
      <c r="OLZ147" s="343"/>
      <c r="OMA147" s="343"/>
      <c r="OMB147" s="343"/>
      <c r="OMC147" s="343"/>
      <c r="OMD147" s="343"/>
      <c r="OME147" s="343"/>
      <c r="OMF147" s="343"/>
      <c r="OMG147" s="343"/>
      <c r="OMH147" s="343"/>
      <c r="OMI147" s="343"/>
      <c r="OMJ147" s="343"/>
      <c r="OMK147" s="343"/>
      <c r="OML147" s="343"/>
      <c r="OMM147" s="343"/>
      <c r="OMN147" s="343"/>
      <c r="OMO147" s="343"/>
      <c r="OMP147" s="343"/>
      <c r="OMQ147" s="343"/>
      <c r="OMR147" s="343"/>
      <c r="OMS147" s="343"/>
      <c r="OMT147" s="343"/>
      <c r="OMU147" s="343"/>
      <c r="OMV147" s="343"/>
      <c r="OMW147" s="343"/>
      <c r="OMX147" s="343"/>
      <c r="OMY147" s="343"/>
      <c r="OMZ147" s="343"/>
      <c r="ONA147" s="343"/>
      <c r="ONB147" s="343"/>
      <c r="ONC147" s="343"/>
      <c r="OND147" s="343"/>
      <c r="ONE147" s="343"/>
      <c r="ONF147" s="343"/>
      <c r="ONG147" s="343"/>
      <c r="ONH147" s="343"/>
      <c r="ONI147" s="343"/>
      <c r="ONJ147" s="343"/>
      <c r="ONK147" s="343"/>
      <c r="ONL147" s="343"/>
      <c r="ONM147" s="343"/>
      <c r="ONN147" s="343"/>
      <c r="ONO147" s="343"/>
      <c r="ONP147" s="343"/>
      <c r="ONQ147" s="343"/>
      <c r="ONR147" s="343"/>
      <c r="ONS147" s="343"/>
      <c r="ONT147" s="343"/>
      <c r="ONU147" s="343"/>
      <c r="ONV147" s="343"/>
      <c r="ONW147" s="343"/>
      <c r="ONX147" s="343"/>
      <c r="ONY147" s="343"/>
      <c r="ONZ147" s="343"/>
      <c r="OOA147" s="343"/>
      <c r="OOB147" s="343"/>
      <c r="OOC147" s="343"/>
      <c r="OOD147" s="343"/>
      <c r="OOE147" s="343"/>
      <c r="OOF147" s="343"/>
      <c r="OOG147" s="343"/>
      <c r="OOH147" s="343"/>
      <c r="OOI147" s="343"/>
      <c r="OOJ147" s="343"/>
      <c r="OOK147" s="343"/>
      <c r="OOL147" s="343"/>
      <c r="OOM147" s="343"/>
      <c r="OON147" s="343"/>
      <c r="OOO147" s="343"/>
      <c r="OOP147" s="343"/>
      <c r="OOQ147" s="343"/>
      <c r="OOR147" s="343"/>
      <c r="OOS147" s="343"/>
      <c r="OOT147" s="343"/>
      <c r="OOU147" s="343"/>
      <c r="OOV147" s="343"/>
      <c r="OOW147" s="343"/>
      <c r="OOX147" s="343"/>
      <c r="OOY147" s="343"/>
      <c r="OOZ147" s="343"/>
      <c r="OPA147" s="343"/>
      <c r="OPB147" s="343"/>
      <c r="OPC147" s="343"/>
      <c r="OPD147" s="343"/>
      <c r="OPE147" s="343"/>
      <c r="OPF147" s="343"/>
      <c r="OPG147" s="343"/>
      <c r="OPH147" s="343"/>
      <c r="OPI147" s="343"/>
      <c r="OPJ147" s="343"/>
      <c r="OPK147" s="343"/>
      <c r="OPL147" s="343"/>
      <c r="OPM147" s="343"/>
      <c r="OPN147" s="343"/>
      <c r="OPO147" s="343"/>
      <c r="OPP147" s="343"/>
      <c r="OPQ147" s="343"/>
      <c r="OPR147" s="343"/>
      <c r="OPS147" s="343"/>
      <c r="OPT147" s="343"/>
      <c r="OPU147" s="343"/>
      <c r="OPV147" s="343"/>
      <c r="OPW147" s="343"/>
      <c r="OPX147" s="343"/>
      <c r="OPY147" s="343"/>
      <c r="OPZ147" s="343"/>
      <c r="OQA147" s="343"/>
      <c r="OQB147" s="343"/>
      <c r="OQC147" s="343"/>
      <c r="OQD147" s="343"/>
      <c r="OQE147" s="343"/>
      <c r="OQF147" s="343"/>
      <c r="OQG147" s="343"/>
      <c r="OQH147" s="343"/>
      <c r="OQI147" s="343"/>
      <c r="OQJ147" s="343"/>
      <c r="OQK147" s="343"/>
      <c r="OQL147" s="343"/>
      <c r="OQM147" s="343"/>
      <c r="OQN147" s="343"/>
      <c r="OQO147" s="343"/>
      <c r="OQP147" s="343"/>
      <c r="OQQ147" s="343"/>
      <c r="OQR147" s="343"/>
      <c r="OQS147" s="343"/>
      <c r="OQT147" s="343"/>
      <c r="OQU147" s="343"/>
      <c r="OQV147" s="343"/>
      <c r="OQW147" s="343"/>
      <c r="OQX147" s="343"/>
      <c r="OQY147" s="343"/>
      <c r="OQZ147" s="343"/>
      <c r="ORA147" s="343"/>
      <c r="ORB147" s="343"/>
      <c r="ORC147" s="343"/>
      <c r="ORD147" s="343"/>
      <c r="ORE147" s="343"/>
      <c r="ORF147" s="343"/>
      <c r="ORG147" s="343"/>
      <c r="ORH147" s="343"/>
      <c r="ORI147" s="343"/>
      <c r="ORJ147" s="343"/>
      <c r="ORK147" s="343"/>
      <c r="ORL147" s="343"/>
      <c r="ORM147" s="343"/>
      <c r="ORN147" s="343"/>
      <c r="ORO147" s="343"/>
      <c r="ORP147" s="343"/>
      <c r="ORQ147" s="343"/>
      <c r="ORR147" s="343"/>
      <c r="ORS147" s="343"/>
      <c r="ORT147" s="343"/>
      <c r="ORU147" s="343"/>
      <c r="ORV147" s="343"/>
      <c r="ORW147" s="343"/>
      <c r="ORX147" s="343"/>
      <c r="ORY147" s="343"/>
      <c r="ORZ147" s="343"/>
      <c r="OSA147" s="343"/>
      <c r="OSB147" s="343"/>
      <c r="OSC147" s="343"/>
      <c r="OSD147" s="343"/>
      <c r="OSE147" s="343"/>
      <c r="OSF147" s="343"/>
      <c r="OSG147" s="343"/>
      <c r="OSH147" s="343"/>
      <c r="OSI147" s="343"/>
      <c r="OSJ147" s="343"/>
      <c r="OSK147" s="343"/>
      <c r="OSL147" s="343"/>
      <c r="OSM147" s="343"/>
      <c r="OSN147" s="343"/>
      <c r="OSO147" s="343"/>
      <c r="OSP147" s="343"/>
      <c r="OSQ147" s="343"/>
      <c r="OSR147" s="343"/>
      <c r="OSS147" s="343"/>
      <c r="OST147" s="343"/>
      <c r="OSU147" s="343"/>
      <c r="OSV147" s="343"/>
      <c r="OSW147" s="343"/>
      <c r="OSX147" s="343"/>
      <c r="OSY147" s="343"/>
      <c r="OSZ147" s="343"/>
      <c r="OTA147" s="343"/>
      <c r="OTB147" s="343"/>
      <c r="OTC147" s="343"/>
      <c r="OTD147" s="343"/>
      <c r="OTE147" s="343"/>
      <c r="OTF147" s="343"/>
      <c r="OTG147" s="343"/>
      <c r="OTH147" s="343"/>
      <c r="OTI147" s="343"/>
      <c r="OTJ147" s="343"/>
      <c r="OTK147" s="343"/>
      <c r="OTL147" s="343"/>
      <c r="OTM147" s="343"/>
      <c r="OTN147" s="343"/>
      <c r="OTO147" s="343"/>
      <c r="OTP147" s="343"/>
      <c r="OTQ147" s="343"/>
      <c r="OTR147" s="343"/>
      <c r="OTS147" s="343"/>
      <c r="OTT147" s="343"/>
      <c r="OTU147" s="343"/>
      <c r="OTV147" s="343"/>
      <c r="OTW147" s="343"/>
      <c r="OTX147" s="343"/>
      <c r="OTY147" s="343"/>
      <c r="OTZ147" s="343"/>
      <c r="OUA147" s="343"/>
      <c r="OUB147" s="343"/>
      <c r="OUC147" s="343"/>
      <c r="OUD147" s="343"/>
      <c r="OUE147" s="343"/>
      <c r="OUF147" s="343"/>
      <c r="OUG147" s="343"/>
      <c r="OUH147" s="343"/>
      <c r="OUI147" s="343"/>
      <c r="OUJ147" s="343"/>
      <c r="OUK147" s="343"/>
      <c r="OUL147" s="343"/>
      <c r="OUM147" s="343"/>
      <c r="OUN147" s="343"/>
      <c r="OUO147" s="343"/>
      <c r="OUP147" s="343"/>
      <c r="OUQ147" s="343"/>
      <c r="OUR147" s="343"/>
      <c r="OUS147" s="343"/>
      <c r="OUT147" s="343"/>
      <c r="OUU147" s="343"/>
      <c r="OUV147" s="343"/>
      <c r="OUW147" s="343"/>
      <c r="OUX147" s="343"/>
      <c r="OUY147" s="343"/>
      <c r="OUZ147" s="343"/>
      <c r="OVA147" s="343"/>
      <c r="OVB147" s="343"/>
      <c r="OVC147" s="343"/>
      <c r="OVD147" s="343"/>
      <c r="OVE147" s="343"/>
      <c r="OVF147" s="343"/>
      <c r="OVG147" s="343"/>
      <c r="OVH147" s="343"/>
      <c r="OVI147" s="343"/>
      <c r="OVJ147" s="343"/>
      <c r="OVK147" s="343"/>
      <c r="OVL147" s="343"/>
      <c r="OVM147" s="343"/>
      <c r="OVN147" s="343"/>
      <c r="OVO147" s="343"/>
      <c r="OVP147" s="343"/>
      <c r="OVQ147" s="343"/>
      <c r="OVR147" s="343"/>
      <c r="OVS147" s="343"/>
      <c r="OVT147" s="343"/>
      <c r="OVU147" s="343"/>
      <c r="OVV147" s="343"/>
      <c r="OVW147" s="343"/>
      <c r="OVX147" s="343"/>
      <c r="OVY147" s="343"/>
      <c r="OVZ147" s="343"/>
      <c r="OWA147" s="343"/>
      <c r="OWB147" s="343"/>
      <c r="OWC147" s="343"/>
      <c r="OWD147" s="343"/>
      <c r="OWE147" s="343"/>
      <c r="OWF147" s="343"/>
      <c r="OWG147" s="343"/>
      <c r="OWH147" s="343"/>
      <c r="OWI147" s="343"/>
      <c r="OWJ147" s="343"/>
      <c r="OWK147" s="343"/>
      <c r="OWL147" s="343"/>
      <c r="OWM147" s="343"/>
      <c r="OWN147" s="343"/>
      <c r="OWO147" s="343"/>
      <c r="OWP147" s="343"/>
      <c r="OWQ147" s="343"/>
      <c r="OWR147" s="343"/>
      <c r="OWS147" s="343"/>
      <c r="OWT147" s="343"/>
      <c r="OWU147" s="343"/>
      <c r="OWV147" s="343"/>
      <c r="OWW147" s="343"/>
      <c r="OWX147" s="343"/>
      <c r="OWY147" s="343"/>
      <c r="OWZ147" s="343"/>
      <c r="OXA147" s="343"/>
      <c r="OXB147" s="343"/>
      <c r="OXC147" s="343"/>
      <c r="OXD147" s="343"/>
      <c r="OXE147" s="343"/>
      <c r="OXF147" s="343"/>
      <c r="OXG147" s="343"/>
      <c r="OXH147" s="343"/>
      <c r="OXI147" s="343"/>
      <c r="OXJ147" s="343"/>
      <c r="OXK147" s="343"/>
      <c r="OXL147" s="343"/>
      <c r="OXM147" s="343"/>
      <c r="OXN147" s="343"/>
      <c r="OXO147" s="343"/>
      <c r="OXP147" s="343"/>
      <c r="OXQ147" s="343"/>
      <c r="OXR147" s="343"/>
      <c r="OXS147" s="343"/>
      <c r="OXT147" s="343"/>
      <c r="OXU147" s="343"/>
      <c r="OXV147" s="343"/>
      <c r="OXW147" s="343"/>
      <c r="OXX147" s="343"/>
      <c r="OXY147" s="343"/>
      <c r="OXZ147" s="343"/>
      <c r="OYA147" s="343"/>
      <c r="OYB147" s="343"/>
      <c r="OYC147" s="343"/>
      <c r="OYD147" s="343"/>
      <c r="OYE147" s="343"/>
      <c r="OYF147" s="343"/>
      <c r="OYG147" s="343"/>
      <c r="OYH147" s="343"/>
      <c r="OYI147" s="343"/>
      <c r="OYJ147" s="343"/>
      <c r="OYK147" s="343"/>
      <c r="OYL147" s="343"/>
      <c r="OYM147" s="343"/>
      <c r="OYN147" s="343"/>
      <c r="OYO147" s="343"/>
      <c r="OYP147" s="343"/>
      <c r="OYQ147" s="343"/>
      <c r="OYR147" s="343"/>
      <c r="OYS147" s="343"/>
      <c r="OYT147" s="343"/>
      <c r="OYU147" s="343"/>
      <c r="OYV147" s="343"/>
      <c r="OYW147" s="343"/>
      <c r="OYX147" s="343"/>
      <c r="OYY147" s="343"/>
      <c r="OYZ147" s="343"/>
      <c r="OZA147" s="343"/>
      <c r="OZB147" s="343"/>
      <c r="OZC147" s="343"/>
      <c r="OZD147" s="343"/>
      <c r="OZE147" s="343"/>
      <c r="OZF147" s="343"/>
      <c r="OZG147" s="343"/>
      <c r="OZH147" s="343"/>
      <c r="OZI147" s="343"/>
      <c r="OZJ147" s="343"/>
      <c r="OZK147" s="343"/>
      <c r="OZL147" s="343"/>
      <c r="OZM147" s="343"/>
      <c r="OZN147" s="343"/>
      <c r="OZO147" s="343"/>
      <c r="OZP147" s="343"/>
      <c r="OZQ147" s="343"/>
      <c r="OZR147" s="343"/>
      <c r="OZS147" s="343"/>
      <c r="OZT147" s="343"/>
      <c r="OZU147" s="343"/>
      <c r="OZV147" s="343"/>
      <c r="OZW147" s="343"/>
      <c r="OZX147" s="343"/>
      <c r="OZY147" s="343"/>
      <c r="OZZ147" s="343"/>
      <c r="PAA147" s="343"/>
      <c r="PAB147" s="343"/>
      <c r="PAC147" s="343"/>
      <c r="PAD147" s="343"/>
      <c r="PAE147" s="343"/>
      <c r="PAF147" s="343"/>
      <c r="PAG147" s="343"/>
      <c r="PAH147" s="343"/>
      <c r="PAI147" s="343"/>
      <c r="PAJ147" s="343"/>
      <c r="PAK147" s="343"/>
      <c r="PAL147" s="343"/>
      <c r="PAM147" s="343"/>
      <c r="PAN147" s="343"/>
      <c r="PAO147" s="343"/>
      <c r="PAP147" s="343"/>
      <c r="PAQ147" s="343"/>
      <c r="PAR147" s="343"/>
      <c r="PAS147" s="343"/>
      <c r="PAT147" s="343"/>
      <c r="PAU147" s="343"/>
      <c r="PAV147" s="343"/>
      <c r="PAW147" s="343"/>
      <c r="PAX147" s="343"/>
      <c r="PAY147" s="343"/>
      <c r="PAZ147" s="343"/>
      <c r="PBA147" s="343"/>
      <c r="PBB147" s="343"/>
      <c r="PBC147" s="343"/>
      <c r="PBD147" s="343"/>
      <c r="PBE147" s="343"/>
      <c r="PBF147" s="343"/>
      <c r="PBG147" s="343"/>
      <c r="PBH147" s="343"/>
      <c r="PBI147" s="343"/>
      <c r="PBJ147" s="343"/>
      <c r="PBK147" s="343"/>
      <c r="PBL147" s="343"/>
      <c r="PBM147" s="343"/>
      <c r="PBN147" s="343"/>
      <c r="PBO147" s="343"/>
      <c r="PBP147" s="343"/>
      <c r="PBQ147" s="343"/>
      <c r="PBR147" s="343"/>
      <c r="PBS147" s="343"/>
      <c r="PBT147" s="343"/>
      <c r="PBU147" s="343"/>
      <c r="PBV147" s="343"/>
      <c r="PBW147" s="343"/>
      <c r="PBX147" s="343"/>
      <c r="PBY147" s="343"/>
      <c r="PBZ147" s="343"/>
      <c r="PCA147" s="343"/>
      <c r="PCB147" s="343"/>
      <c r="PCC147" s="343"/>
      <c r="PCD147" s="343"/>
      <c r="PCE147" s="343"/>
      <c r="PCF147" s="343"/>
      <c r="PCG147" s="343"/>
      <c r="PCH147" s="343"/>
      <c r="PCI147" s="343"/>
      <c r="PCJ147" s="343"/>
      <c r="PCK147" s="343"/>
      <c r="PCL147" s="343"/>
      <c r="PCM147" s="343"/>
      <c r="PCN147" s="343"/>
      <c r="PCO147" s="343"/>
      <c r="PCP147" s="343"/>
      <c r="PCQ147" s="343"/>
      <c r="PCR147" s="343"/>
      <c r="PCS147" s="343"/>
      <c r="PCT147" s="343"/>
      <c r="PCU147" s="343"/>
      <c r="PCV147" s="343"/>
      <c r="PCW147" s="343"/>
      <c r="PCX147" s="343"/>
      <c r="PCY147" s="343"/>
      <c r="PCZ147" s="343"/>
      <c r="PDA147" s="343"/>
      <c r="PDB147" s="343"/>
      <c r="PDC147" s="343"/>
      <c r="PDD147" s="343"/>
      <c r="PDE147" s="343"/>
      <c r="PDF147" s="343"/>
      <c r="PDG147" s="343"/>
      <c r="PDH147" s="343"/>
      <c r="PDI147" s="343"/>
      <c r="PDJ147" s="343"/>
      <c r="PDK147" s="343"/>
      <c r="PDL147" s="343"/>
      <c r="PDM147" s="343"/>
      <c r="PDN147" s="343"/>
      <c r="PDO147" s="343"/>
      <c r="PDP147" s="343"/>
      <c r="PDQ147" s="343"/>
      <c r="PDR147" s="343"/>
      <c r="PDS147" s="343"/>
      <c r="PDT147" s="343"/>
      <c r="PDU147" s="343"/>
      <c r="PDV147" s="343"/>
      <c r="PDW147" s="343"/>
      <c r="PDX147" s="343"/>
      <c r="PDY147" s="343"/>
      <c r="PDZ147" s="343"/>
      <c r="PEA147" s="343"/>
      <c r="PEB147" s="343"/>
      <c r="PEC147" s="343"/>
      <c r="PED147" s="343"/>
      <c r="PEE147" s="343"/>
      <c r="PEF147" s="343"/>
      <c r="PEG147" s="343"/>
      <c r="PEH147" s="343"/>
      <c r="PEI147" s="343"/>
      <c r="PEJ147" s="343"/>
      <c r="PEK147" s="343"/>
      <c r="PEL147" s="343"/>
      <c r="PEM147" s="343"/>
      <c r="PEN147" s="343"/>
      <c r="PEO147" s="343"/>
      <c r="PEP147" s="343"/>
      <c r="PEQ147" s="343"/>
      <c r="PER147" s="343"/>
      <c r="PES147" s="343"/>
      <c r="PET147" s="343"/>
      <c r="PEU147" s="343"/>
      <c r="PEV147" s="343"/>
      <c r="PEW147" s="343"/>
      <c r="PEX147" s="343"/>
      <c r="PEY147" s="343"/>
      <c r="PEZ147" s="343"/>
      <c r="PFA147" s="343"/>
      <c r="PFB147" s="343"/>
      <c r="PFC147" s="343"/>
      <c r="PFD147" s="343"/>
      <c r="PFE147" s="343"/>
      <c r="PFF147" s="343"/>
      <c r="PFG147" s="343"/>
      <c r="PFH147" s="343"/>
      <c r="PFI147" s="343"/>
      <c r="PFJ147" s="343"/>
      <c r="PFK147" s="343"/>
      <c r="PFL147" s="343"/>
      <c r="PFM147" s="343"/>
      <c r="PFN147" s="343"/>
      <c r="PFO147" s="343"/>
      <c r="PFP147" s="343"/>
      <c r="PFQ147" s="343"/>
      <c r="PFR147" s="343"/>
      <c r="PFS147" s="343"/>
      <c r="PFT147" s="343"/>
      <c r="PFU147" s="343"/>
      <c r="PFV147" s="343"/>
      <c r="PFW147" s="343"/>
      <c r="PFX147" s="343"/>
      <c r="PFY147" s="343"/>
      <c r="PFZ147" s="343"/>
      <c r="PGA147" s="343"/>
      <c r="PGB147" s="343"/>
      <c r="PGC147" s="343"/>
      <c r="PGD147" s="343"/>
      <c r="PGE147" s="343"/>
      <c r="PGF147" s="343"/>
      <c r="PGG147" s="343"/>
      <c r="PGH147" s="343"/>
      <c r="PGI147" s="343"/>
      <c r="PGJ147" s="343"/>
      <c r="PGK147" s="343"/>
      <c r="PGL147" s="343"/>
      <c r="PGM147" s="343"/>
      <c r="PGN147" s="343"/>
      <c r="PGO147" s="343"/>
      <c r="PGP147" s="343"/>
      <c r="PGQ147" s="343"/>
      <c r="PGR147" s="343"/>
      <c r="PGS147" s="343"/>
      <c r="PGT147" s="343"/>
      <c r="PGU147" s="343"/>
      <c r="PGV147" s="343"/>
      <c r="PGW147" s="343"/>
      <c r="PGX147" s="343"/>
      <c r="PGY147" s="343"/>
      <c r="PGZ147" s="343"/>
      <c r="PHA147" s="343"/>
      <c r="PHB147" s="343"/>
      <c r="PHC147" s="343"/>
      <c r="PHD147" s="343"/>
      <c r="PHE147" s="343"/>
      <c r="PHF147" s="343"/>
      <c r="PHG147" s="343"/>
      <c r="PHH147" s="343"/>
      <c r="PHI147" s="343"/>
      <c r="PHJ147" s="343"/>
      <c r="PHK147" s="343"/>
      <c r="PHL147" s="343"/>
      <c r="PHM147" s="343"/>
      <c r="PHN147" s="343"/>
      <c r="PHO147" s="343"/>
      <c r="PHP147" s="343"/>
      <c r="PHQ147" s="343"/>
      <c r="PHR147" s="343"/>
      <c r="PHS147" s="343"/>
      <c r="PHT147" s="343"/>
      <c r="PHU147" s="343"/>
      <c r="PHV147" s="343"/>
      <c r="PHW147" s="343"/>
      <c r="PHX147" s="343"/>
      <c r="PHY147" s="343"/>
      <c r="PHZ147" s="343"/>
      <c r="PIA147" s="343"/>
      <c r="PIB147" s="343"/>
      <c r="PIC147" s="343"/>
      <c r="PID147" s="343"/>
      <c r="PIE147" s="343"/>
      <c r="PIF147" s="343"/>
      <c r="PIG147" s="343"/>
      <c r="PIH147" s="343"/>
      <c r="PII147" s="343"/>
      <c r="PIJ147" s="343"/>
      <c r="PIK147" s="343"/>
      <c r="PIL147" s="343"/>
      <c r="PIM147" s="343"/>
      <c r="PIN147" s="343"/>
      <c r="PIO147" s="343"/>
      <c r="PIP147" s="343"/>
      <c r="PIQ147" s="343"/>
      <c r="PIR147" s="343"/>
      <c r="PIS147" s="343"/>
      <c r="PIT147" s="343"/>
      <c r="PIU147" s="343"/>
      <c r="PIV147" s="343"/>
      <c r="PIW147" s="343"/>
      <c r="PIX147" s="343"/>
      <c r="PIY147" s="343"/>
      <c r="PIZ147" s="343"/>
      <c r="PJA147" s="343"/>
      <c r="PJB147" s="343"/>
      <c r="PJC147" s="343"/>
      <c r="PJD147" s="343"/>
      <c r="PJE147" s="343"/>
      <c r="PJF147" s="343"/>
      <c r="PJG147" s="343"/>
      <c r="PJH147" s="343"/>
      <c r="PJI147" s="343"/>
      <c r="PJJ147" s="343"/>
      <c r="PJK147" s="343"/>
      <c r="PJL147" s="343"/>
      <c r="PJM147" s="343"/>
      <c r="PJN147" s="343"/>
      <c r="PJO147" s="343"/>
      <c r="PJP147" s="343"/>
      <c r="PJQ147" s="343"/>
      <c r="PJR147" s="343"/>
      <c r="PJS147" s="343"/>
      <c r="PJT147" s="343"/>
      <c r="PJU147" s="343"/>
      <c r="PJV147" s="343"/>
      <c r="PJW147" s="343"/>
      <c r="PJX147" s="343"/>
      <c r="PJY147" s="343"/>
      <c r="PJZ147" s="343"/>
      <c r="PKA147" s="343"/>
      <c r="PKB147" s="343"/>
      <c r="PKC147" s="343"/>
      <c r="PKD147" s="343"/>
      <c r="PKE147" s="343"/>
      <c r="PKF147" s="343"/>
      <c r="PKG147" s="343"/>
      <c r="PKH147" s="343"/>
      <c r="PKI147" s="343"/>
      <c r="PKJ147" s="343"/>
      <c r="PKK147" s="343"/>
      <c r="PKL147" s="343"/>
      <c r="PKM147" s="343"/>
      <c r="PKN147" s="343"/>
      <c r="PKO147" s="343"/>
      <c r="PKP147" s="343"/>
      <c r="PKQ147" s="343"/>
      <c r="PKR147" s="343"/>
      <c r="PKS147" s="343"/>
      <c r="PKT147" s="343"/>
      <c r="PKU147" s="343"/>
      <c r="PKV147" s="343"/>
      <c r="PKW147" s="343"/>
      <c r="PKX147" s="343"/>
      <c r="PKY147" s="343"/>
      <c r="PKZ147" s="343"/>
      <c r="PLA147" s="343"/>
      <c r="PLB147" s="343"/>
      <c r="PLC147" s="343"/>
      <c r="PLD147" s="343"/>
      <c r="PLE147" s="343"/>
      <c r="PLF147" s="343"/>
      <c r="PLG147" s="343"/>
      <c r="PLH147" s="343"/>
      <c r="PLI147" s="343"/>
      <c r="PLJ147" s="343"/>
      <c r="PLK147" s="343"/>
      <c r="PLL147" s="343"/>
      <c r="PLM147" s="343"/>
      <c r="PLN147" s="343"/>
      <c r="PLO147" s="343"/>
      <c r="PLP147" s="343"/>
      <c r="PLQ147" s="343"/>
      <c r="PLR147" s="343"/>
      <c r="PLS147" s="343"/>
      <c r="PLT147" s="343"/>
      <c r="PLU147" s="343"/>
      <c r="PLV147" s="343"/>
      <c r="PLW147" s="343"/>
      <c r="PLX147" s="343"/>
      <c r="PLY147" s="343"/>
      <c r="PLZ147" s="343"/>
      <c r="PMA147" s="343"/>
      <c r="PMB147" s="343"/>
      <c r="PMC147" s="343"/>
      <c r="PMD147" s="343"/>
      <c r="PME147" s="343"/>
      <c r="PMF147" s="343"/>
      <c r="PMG147" s="343"/>
      <c r="PMH147" s="343"/>
      <c r="PMI147" s="343"/>
      <c r="PMJ147" s="343"/>
      <c r="PMK147" s="343"/>
      <c r="PML147" s="343"/>
      <c r="PMM147" s="343"/>
      <c r="PMN147" s="343"/>
      <c r="PMO147" s="343"/>
      <c r="PMP147" s="343"/>
      <c r="PMQ147" s="343"/>
      <c r="PMR147" s="343"/>
      <c r="PMS147" s="343"/>
      <c r="PMT147" s="343"/>
      <c r="PMU147" s="343"/>
      <c r="PMV147" s="343"/>
      <c r="PMW147" s="343"/>
      <c r="PMX147" s="343"/>
      <c r="PMY147" s="343"/>
      <c r="PMZ147" s="343"/>
      <c r="PNA147" s="343"/>
      <c r="PNB147" s="343"/>
      <c r="PNC147" s="343"/>
      <c r="PND147" s="343"/>
      <c r="PNE147" s="343"/>
      <c r="PNF147" s="343"/>
      <c r="PNG147" s="343"/>
      <c r="PNH147" s="343"/>
      <c r="PNI147" s="343"/>
      <c r="PNJ147" s="343"/>
      <c r="PNK147" s="343"/>
      <c r="PNL147" s="343"/>
      <c r="PNM147" s="343"/>
      <c r="PNN147" s="343"/>
      <c r="PNO147" s="343"/>
      <c r="PNP147" s="343"/>
      <c r="PNQ147" s="343"/>
      <c r="PNR147" s="343"/>
      <c r="PNS147" s="343"/>
      <c r="PNT147" s="343"/>
      <c r="PNU147" s="343"/>
      <c r="PNV147" s="343"/>
      <c r="PNW147" s="343"/>
      <c r="PNX147" s="343"/>
      <c r="PNY147" s="343"/>
      <c r="PNZ147" s="343"/>
      <c r="POA147" s="343"/>
      <c r="POB147" s="343"/>
      <c r="POC147" s="343"/>
      <c r="POD147" s="343"/>
      <c r="POE147" s="343"/>
      <c r="POF147" s="343"/>
      <c r="POG147" s="343"/>
      <c r="POH147" s="343"/>
      <c r="POI147" s="343"/>
      <c r="POJ147" s="343"/>
      <c r="POK147" s="343"/>
      <c r="POL147" s="343"/>
      <c r="POM147" s="343"/>
      <c r="PON147" s="343"/>
      <c r="POO147" s="343"/>
      <c r="POP147" s="343"/>
      <c r="POQ147" s="343"/>
      <c r="POR147" s="343"/>
      <c r="POS147" s="343"/>
      <c r="POT147" s="343"/>
      <c r="POU147" s="343"/>
      <c r="POV147" s="343"/>
      <c r="POW147" s="343"/>
      <c r="POX147" s="343"/>
      <c r="POY147" s="343"/>
      <c r="POZ147" s="343"/>
      <c r="PPA147" s="343"/>
      <c r="PPB147" s="343"/>
      <c r="PPC147" s="343"/>
      <c r="PPD147" s="343"/>
      <c r="PPE147" s="343"/>
      <c r="PPF147" s="343"/>
      <c r="PPG147" s="343"/>
      <c r="PPH147" s="343"/>
      <c r="PPI147" s="343"/>
      <c r="PPJ147" s="343"/>
      <c r="PPK147" s="343"/>
      <c r="PPL147" s="343"/>
      <c r="PPM147" s="343"/>
      <c r="PPN147" s="343"/>
      <c r="PPO147" s="343"/>
      <c r="PPP147" s="343"/>
      <c r="PPQ147" s="343"/>
      <c r="PPR147" s="343"/>
      <c r="PPS147" s="343"/>
      <c r="PPT147" s="343"/>
      <c r="PPU147" s="343"/>
      <c r="PPV147" s="343"/>
      <c r="PPW147" s="343"/>
      <c r="PPX147" s="343"/>
      <c r="PPY147" s="343"/>
      <c r="PPZ147" s="343"/>
      <c r="PQA147" s="343"/>
      <c r="PQB147" s="343"/>
      <c r="PQC147" s="343"/>
      <c r="PQD147" s="343"/>
      <c r="PQE147" s="343"/>
      <c r="PQF147" s="343"/>
      <c r="PQG147" s="343"/>
      <c r="PQH147" s="343"/>
      <c r="PQI147" s="343"/>
      <c r="PQJ147" s="343"/>
      <c r="PQK147" s="343"/>
      <c r="PQL147" s="343"/>
      <c r="PQM147" s="343"/>
      <c r="PQN147" s="343"/>
      <c r="PQO147" s="343"/>
      <c r="PQP147" s="343"/>
      <c r="PQQ147" s="343"/>
      <c r="PQR147" s="343"/>
      <c r="PQS147" s="343"/>
      <c r="PQT147" s="343"/>
      <c r="PQU147" s="343"/>
      <c r="PQV147" s="343"/>
      <c r="PQW147" s="343"/>
      <c r="PQX147" s="343"/>
      <c r="PQY147" s="343"/>
      <c r="PQZ147" s="343"/>
      <c r="PRA147" s="343"/>
      <c r="PRB147" s="343"/>
      <c r="PRC147" s="343"/>
      <c r="PRD147" s="343"/>
      <c r="PRE147" s="343"/>
      <c r="PRF147" s="343"/>
      <c r="PRG147" s="343"/>
      <c r="PRH147" s="343"/>
      <c r="PRI147" s="343"/>
      <c r="PRJ147" s="343"/>
      <c r="PRK147" s="343"/>
      <c r="PRL147" s="343"/>
      <c r="PRM147" s="343"/>
      <c r="PRN147" s="343"/>
      <c r="PRO147" s="343"/>
      <c r="PRP147" s="343"/>
      <c r="PRQ147" s="343"/>
      <c r="PRR147" s="343"/>
      <c r="PRS147" s="343"/>
      <c r="PRT147" s="343"/>
      <c r="PRU147" s="343"/>
      <c r="PRV147" s="343"/>
      <c r="PRW147" s="343"/>
      <c r="PRX147" s="343"/>
      <c r="PRY147" s="343"/>
      <c r="PRZ147" s="343"/>
      <c r="PSA147" s="343"/>
      <c r="PSB147" s="343"/>
      <c r="PSC147" s="343"/>
      <c r="PSD147" s="343"/>
      <c r="PSE147" s="343"/>
      <c r="PSF147" s="343"/>
      <c r="PSG147" s="343"/>
      <c r="PSH147" s="343"/>
      <c r="PSI147" s="343"/>
      <c r="PSJ147" s="343"/>
      <c r="PSK147" s="343"/>
      <c r="PSL147" s="343"/>
      <c r="PSM147" s="343"/>
      <c r="PSN147" s="343"/>
      <c r="PSO147" s="343"/>
      <c r="PSP147" s="343"/>
      <c r="PSQ147" s="343"/>
      <c r="PSR147" s="343"/>
      <c r="PSS147" s="343"/>
      <c r="PST147" s="343"/>
      <c r="PSU147" s="343"/>
      <c r="PSV147" s="343"/>
      <c r="PSW147" s="343"/>
      <c r="PSX147" s="343"/>
      <c r="PSY147" s="343"/>
      <c r="PSZ147" s="343"/>
      <c r="PTA147" s="343"/>
      <c r="PTB147" s="343"/>
      <c r="PTC147" s="343"/>
      <c r="PTD147" s="343"/>
      <c r="PTE147" s="343"/>
      <c r="PTF147" s="343"/>
      <c r="PTG147" s="343"/>
      <c r="PTH147" s="343"/>
      <c r="PTI147" s="343"/>
      <c r="PTJ147" s="343"/>
      <c r="PTK147" s="343"/>
      <c r="PTL147" s="343"/>
      <c r="PTM147" s="343"/>
      <c r="PTN147" s="343"/>
      <c r="PTO147" s="343"/>
      <c r="PTP147" s="343"/>
      <c r="PTQ147" s="343"/>
      <c r="PTR147" s="343"/>
      <c r="PTS147" s="343"/>
      <c r="PTT147" s="343"/>
      <c r="PTU147" s="343"/>
      <c r="PTV147" s="343"/>
      <c r="PTW147" s="343"/>
      <c r="PTX147" s="343"/>
      <c r="PTY147" s="343"/>
      <c r="PTZ147" s="343"/>
      <c r="PUA147" s="343"/>
      <c r="PUB147" s="343"/>
      <c r="PUC147" s="343"/>
      <c r="PUD147" s="343"/>
      <c r="PUE147" s="343"/>
      <c r="PUF147" s="343"/>
      <c r="PUG147" s="343"/>
      <c r="PUH147" s="343"/>
      <c r="PUI147" s="343"/>
      <c r="PUJ147" s="343"/>
      <c r="PUK147" s="343"/>
      <c r="PUL147" s="343"/>
      <c r="PUM147" s="343"/>
      <c r="PUN147" s="343"/>
      <c r="PUO147" s="343"/>
      <c r="PUP147" s="343"/>
      <c r="PUQ147" s="343"/>
      <c r="PUR147" s="343"/>
      <c r="PUS147" s="343"/>
      <c r="PUT147" s="343"/>
      <c r="PUU147" s="343"/>
      <c r="PUV147" s="343"/>
      <c r="PUW147" s="343"/>
      <c r="PUX147" s="343"/>
      <c r="PUY147" s="343"/>
      <c r="PUZ147" s="343"/>
      <c r="PVA147" s="343"/>
      <c r="PVB147" s="343"/>
      <c r="PVC147" s="343"/>
      <c r="PVD147" s="343"/>
      <c r="PVE147" s="343"/>
      <c r="PVF147" s="343"/>
      <c r="PVG147" s="343"/>
      <c r="PVH147" s="343"/>
      <c r="PVI147" s="343"/>
      <c r="PVJ147" s="343"/>
      <c r="PVK147" s="343"/>
      <c r="PVL147" s="343"/>
      <c r="PVM147" s="343"/>
      <c r="PVN147" s="343"/>
      <c r="PVO147" s="343"/>
      <c r="PVP147" s="343"/>
      <c r="PVQ147" s="343"/>
      <c r="PVR147" s="343"/>
      <c r="PVS147" s="343"/>
      <c r="PVT147" s="343"/>
      <c r="PVU147" s="343"/>
      <c r="PVV147" s="343"/>
      <c r="PVW147" s="343"/>
      <c r="PVX147" s="343"/>
      <c r="PVY147" s="343"/>
      <c r="PVZ147" s="343"/>
      <c r="PWA147" s="343"/>
      <c r="PWB147" s="343"/>
      <c r="PWC147" s="343"/>
      <c r="PWD147" s="343"/>
      <c r="PWE147" s="343"/>
      <c r="PWF147" s="343"/>
      <c r="PWG147" s="343"/>
      <c r="PWH147" s="343"/>
      <c r="PWI147" s="343"/>
      <c r="PWJ147" s="343"/>
      <c r="PWK147" s="343"/>
      <c r="PWL147" s="343"/>
      <c r="PWM147" s="343"/>
      <c r="PWN147" s="343"/>
      <c r="PWO147" s="343"/>
      <c r="PWP147" s="343"/>
      <c r="PWQ147" s="343"/>
      <c r="PWR147" s="343"/>
      <c r="PWS147" s="343"/>
      <c r="PWT147" s="343"/>
      <c r="PWU147" s="343"/>
      <c r="PWV147" s="343"/>
      <c r="PWW147" s="343"/>
      <c r="PWX147" s="343"/>
      <c r="PWY147" s="343"/>
      <c r="PWZ147" s="343"/>
      <c r="PXA147" s="343"/>
      <c r="PXB147" s="343"/>
      <c r="PXC147" s="343"/>
      <c r="PXD147" s="343"/>
      <c r="PXE147" s="343"/>
      <c r="PXF147" s="343"/>
      <c r="PXG147" s="343"/>
      <c r="PXH147" s="343"/>
      <c r="PXI147" s="343"/>
      <c r="PXJ147" s="343"/>
      <c r="PXK147" s="343"/>
      <c r="PXL147" s="343"/>
      <c r="PXM147" s="343"/>
      <c r="PXN147" s="343"/>
      <c r="PXO147" s="343"/>
      <c r="PXP147" s="343"/>
      <c r="PXQ147" s="343"/>
      <c r="PXR147" s="343"/>
      <c r="PXS147" s="343"/>
      <c r="PXT147" s="343"/>
      <c r="PXU147" s="343"/>
      <c r="PXV147" s="343"/>
      <c r="PXW147" s="343"/>
      <c r="PXX147" s="343"/>
      <c r="PXY147" s="343"/>
      <c r="PXZ147" s="343"/>
      <c r="PYA147" s="343"/>
      <c r="PYB147" s="343"/>
      <c r="PYC147" s="343"/>
      <c r="PYD147" s="343"/>
      <c r="PYE147" s="343"/>
      <c r="PYF147" s="343"/>
      <c r="PYG147" s="343"/>
      <c r="PYH147" s="343"/>
      <c r="PYI147" s="343"/>
      <c r="PYJ147" s="343"/>
      <c r="PYK147" s="343"/>
      <c r="PYL147" s="343"/>
      <c r="PYM147" s="343"/>
      <c r="PYN147" s="343"/>
      <c r="PYO147" s="343"/>
      <c r="PYP147" s="343"/>
      <c r="PYQ147" s="343"/>
      <c r="PYR147" s="343"/>
      <c r="PYS147" s="343"/>
      <c r="PYT147" s="343"/>
      <c r="PYU147" s="343"/>
      <c r="PYV147" s="343"/>
      <c r="PYW147" s="343"/>
      <c r="PYX147" s="343"/>
      <c r="PYY147" s="343"/>
      <c r="PYZ147" s="343"/>
      <c r="PZA147" s="343"/>
      <c r="PZB147" s="343"/>
      <c r="PZC147" s="343"/>
      <c r="PZD147" s="343"/>
      <c r="PZE147" s="343"/>
      <c r="PZF147" s="343"/>
      <c r="PZG147" s="343"/>
      <c r="PZH147" s="343"/>
      <c r="PZI147" s="343"/>
      <c r="PZJ147" s="343"/>
      <c r="PZK147" s="343"/>
      <c r="PZL147" s="343"/>
      <c r="PZM147" s="343"/>
      <c r="PZN147" s="343"/>
      <c r="PZO147" s="343"/>
      <c r="PZP147" s="343"/>
      <c r="PZQ147" s="343"/>
      <c r="PZR147" s="343"/>
      <c r="PZS147" s="343"/>
      <c r="PZT147" s="343"/>
      <c r="PZU147" s="343"/>
      <c r="PZV147" s="343"/>
      <c r="PZW147" s="343"/>
      <c r="PZX147" s="343"/>
      <c r="PZY147" s="343"/>
      <c r="PZZ147" s="343"/>
      <c r="QAA147" s="343"/>
      <c r="QAB147" s="343"/>
      <c r="QAC147" s="343"/>
      <c r="QAD147" s="343"/>
      <c r="QAE147" s="343"/>
      <c r="QAF147" s="343"/>
      <c r="QAG147" s="343"/>
      <c r="QAH147" s="343"/>
      <c r="QAI147" s="343"/>
      <c r="QAJ147" s="343"/>
      <c r="QAK147" s="343"/>
      <c r="QAL147" s="343"/>
      <c r="QAM147" s="343"/>
      <c r="QAN147" s="343"/>
      <c r="QAO147" s="343"/>
      <c r="QAP147" s="343"/>
      <c r="QAQ147" s="343"/>
      <c r="QAR147" s="343"/>
      <c r="QAS147" s="343"/>
      <c r="QAT147" s="343"/>
      <c r="QAU147" s="343"/>
      <c r="QAV147" s="343"/>
      <c r="QAW147" s="343"/>
      <c r="QAX147" s="343"/>
      <c r="QAY147" s="343"/>
      <c r="QAZ147" s="343"/>
      <c r="QBA147" s="343"/>
      <c r="QBB147" s="343"/>
      <c r="QBC147" s="343"/>
      <c r="QBD147" s="343"/>
      <c r="QBE147" s="343"/>
      <c r="QBF147" s="343"/>
      <c r="QBG147" s="343"/>
      <c r="QBH147" s="343"/>
      <c r="QBI147" s="343"/>
      <c r="QBJ147" s="343"/>
      <c r="QBK147" s="343"/>
      <c r="QBL147" s="343"/>
      <c r="QBM147" s="343"/>
      <c r="QBN147" s="343"/>
      <c r="QBO147" s="343"/>
      <c r="QBP147" s="343"/>
      <c r="QBQ147" s="343"/>
      <c r="QBR147" s="343"/>
      <c r="QBS147" s="343"/>
      <c r="QBT147" s="343"/>
      <c r="QBU147" s="343"/>
      <c r="QBV147" s="343"/>
      <c r="QBW147" s="343"/>
      <c r="QBX147" s="343"/>
      <c r="QBY147" s="343"/>
      <c r="QBZ147" s="343"/>
      <c r="QCA147" s="343"/>
      <c r="QCB147" s="343"/>
      <c r="QCC147" s="343"/>
      <c r="QCD147" s="343"/>
      <c r="QCE147" s="343"/>
      <c r="QCF147" s="343"/>
      <c r="QCG147" s="343"/>
      <c r="QCH147" s="343"/>
      <c r="QCI147" s="343"/>
      <c r="QCJ147" s="343"/>
      <c r="QCK147" s="343"/>
      <c r="QCL147" s="343"/>
      <c r="QCM147" s="343"/>
      <c r="QCN147" s="343"/>
      <c r="QCO147" s="343"/>
      <c r="QCP147" s="343"/>
      <c r="QCQ147" s="343"/>
      <c r="QCR147" s="343"/>
      <c r="QCS147" s="343"/>
      <c r="QCT147" s="343"/>
      <c r="QCU147" s="343"/>
      <c r="QCV147" s="343"/>
      <c r="QCW147" s="343"/>
      <c r="QCX147" s="343"/>
      <c r="QCY147" s="343"/>
      <c r="QCZ147" s="343"/>
      <c r="QDA147" s="343"/>
      <c r="QDB147" s="343"/>
      <c r="QDC147" s="343"/>
      <c r="QDD147" s="343"/>
      <c r="QDE147" s="343"/>
      <c r="QDF147" s="343"/>
      <c r="QDG147" s="343"/>
      <c r="QDH147" s="343"/>
      <c r="QDI147" s="343"/>
      <c r="QDJ147" s="343"/>
      <c r="QDK147" s="343"/>
      <c r="QDL147" s="343"/>
      <c r="QDM147" s="343"/>
      <c r="QDN147" s="343"/>
      <c r="QDO147" s="343"/>
      <c r="QDP147" s="343"/>
      <c r="QDQ147" s="343"/>
      <c r="QDR147" s="343"/>
      <c r="QDS147" s="343"/>
      <c r="QDT147" s="343"/>
      <c r="QDU147" s="343"/>
      <c r="QDV147" s="343"/>
      <c r="QDW147" s="343"/>
      <c r="QDX147" s="343"/>
      <c r="QDY147" s="343"/>
      <c r="QDZ147" s="343"/>
      <c r="QEA147" s="343"/>
      <c r="QEB147" s="343"/>
      <c r="QEC147" s="343"/>
      <c r="QED147" s="343"/>
      <c r="QEE147" s="343"/>
      <c r="QEF147" s="343"/>
      <c r="QEG147" s="343"/>
      <c r="QEH147" s="343"/>
      <c r="QEI147" s="343"/>
      <c r="QEJ147" s="343"/>
      <c r="QEK147" s="343"/>
      <c r="QEL147" s="343"/>
      <c r="QEM147" s="343"/>
      <c r="QEN147" s="343"/>
      <c r="QEO147" s="343"/>
      <c r="QEP147" s="343"/>
      <c r="QEQ147" s="343"/>
      <c r="QER147" s="343"/>
      <c r="QES147" s="343"/>
      <c r="QET147" s="343"/>
      <c r="QEU147" s="343"/>
      <c r="QEV147" s="343"/>
      <c r="QEW147" s="343"/>
      <c r="QEX147" s="343"/>
      <c r="QEY147" s="343"/>
      <c r="QEZ147" s="343"/>
      <c r="QFA147" s="343"/>
      <c r="QFB147" s="343"/>
      <c r="QFC147" s="343"/>
      <c r="QFD147" s="343"/>
      <c r="QFE147" s="343"/>
      <c r="QFF147" s="343"/>
      <c r="QFG147" s="343"/>
      <c r="QFH147" s="343"/>
      <c r="QFI147" s="343"/>
      <c r="QFJ147" s="343"/>
      <c r="QFK147" s="343"/>
      <c r="QFL147" s="343"/>
      <c r="QFM147" s="343"/>
      <c r="QFN147" s="343"/>
      <c r="QFO147" s="343"/>
      <c r="QFP147" s="343"/>
      <c r="QFQ147" s="343"/>
      <c r="QFR147" s="343"/>
      <c r="QFS147" s="343"/>
      <c r="QFT147" s="343"/>
      <c r="QFU147" s="343"/>
      <c r="QFV147" s="343"/>
      <c r="QFW147" s="343"/>
      <c r="QFX147" s="343"/>
      <c r="QFY147" s="343"/>
      <c r="QFZ147" s="343"/>
      <c r="QGA147" s="343"/>
      <c r="QGB147" s="343"/>
      <c r="QGC147" s="343"/>
      <c r="QGD147" s="343"/>
      <c r="QGE147" s="343"/>
      <c r="QGF147" s="343"/>
      <c r="QGG147" s="343"/>
      <c r="QGH147" s="343"/>
      <c r="QGI147" s="343"/>
      <c r="QGJ147" s="343"/>
      <c r="QGK147" s="343"/>
      <c r="QGL147" s="343"/>
      <c r="QGM147" s="343"/>
      <c r="QGN147" s="343"/>
      <c r="QGO147" s="343"/>
      <c r="QGP147" s="343"/>
      <c r="QGQ147" s="343"/>
      <c r="QGR147" s="343"/>
      <c r="QGS147" s="343"/>
      <c r="QGT147" s="343"/>
      <c r="QGU147" s="343"/>
      <c r="QGV147" s="343"/>
      <c r="QGW147" s="343"/>
      <c r="QGX147" s="343"/>
      <c r="QGY147" s="343"/>
      <c r="QGZ147" s="343"/>
      <c r="QHA147" s="343"/>
      <c r="QHB147" s="343"/>
      <c r="QHC147" s="343"/>
      <c r="QHD147" s="343"/>
      <c r="QHE147" s="343"/>
      <c r="QHF147" s="343"/>
      <c r="QHG147" s="343"/>
      <c r="QHH147" s="343"/>
      <c r="QHI147" s="343"/>
      <c r="QHJ147" s="343"/>
      <c r="QHK147" s="343"/>
      <c r="QHL147" s="343"/>
      <c r="QHM147" s="343"/>
      <c r="QHN147" s="343"/>
      <c r="QHO147" s="343"/>
      <c r="QHP147" s="343"/>
      <c r="QHQ147" s="343"/>
      <c r="QHR147" s="343"/>
      <c r="QHS147" s="343"/>
      <c r="QHT147" s="343"/>
      <c r="QHU147" s="343"/>
      <c r="QHV147" s="343"/>
      <c r="QHW147" s="343"/>
      <c r="QHX147" s="343"/>
      <c r="QHY147" s="343"/>
      <c r="QHZ147" s="343"/>
      <c r="QIA147" s="343"/>
      <c r="QIB147" s="343"/>
      <c r="QIC147" s="343"/>
      <c r="QID147" s="343"/>
      <c r="QIE147" s="343"/>
      <c r="QIF147" s="343"/>
      <c r="QIG147" s="343"/>
      <c r="QIH147" s="343"/>
      <c r="QII147" s="343"/>
      <c r="QIJ147" s="343"/>
      <c r="QIK147" s="343"/>
      <c r="QIL147" s="343"/>
      <c r="QIM147" s="343"/>
      <c r="QIN147" s="343"/>
      <c r="QIO147" s="343"/>
      <c r="QIP147" s="343"/>
      <c r="QIQ147" s="343"/>
      <c r="QIR147" s="343"/>
      <c r="QIS147" s="343"/>
      <c r="QIT147" s="343"/>
      <c r="QIU147" s="343"/>
      <c r="QIV147" s="343"/>
      <c r="QIW147" s="343"/>
      <c r="QIX147" s="343"/>
      <c r="QIY147" s="343"/>
      <c r="QIZ147" s="343"/>
      <c r="QJA147" s="343"/>
      <c r="QJB147" s="343"/>
      <c r="QJC147" s="343"/>
      <c r="QJD147" s="343"/>
      <c r="QJE147" s="343"/>
      <c r="QJF147" s="343"/>
      <c r="QJG147" s="343"/>
      <c r="QJH147" s="343"/>
      <c r="QJI147" s="343"/>
      <c r="QJJ147" s="343"/>
      <c r="QJK147" s="343"/>
      <c r="QJL147" s="343"/>
      <c r="QJM147" s="343"/>
      <c r="QJN147" s="343"/>
      <c r="QJO147" s="343"/>
      <c r="QJP147" s="343"/>
      <c r="QJQ147" s="343"/>
      <c r="QJR147" s="343"/>
      <c r="QJS147" s="343"/>
      <c r="QJT147" s="343"/>
      <c r="QJU147" s="343"/>
      <c r="QJV147" s="343"/>
      <c r="QJW147" s="343"/>
      <c r="QJX147" s="343"/>
      <c r="QJY147" s="343"/>
      <c r="QJZ147" s="343"/>
      <c r="QKA147" s="343"/>
      <c r="QKB147" s="343"/>
      <c r="QKC147" s="343"/>
      <c r="QKD147" s="343"/>
      <c r="QKE147" s="343"/>
      <c r="QKF147" s="343"/>
      <c r="QKG147" s="343"/>
      <c r="QKH147" s="343"/>
      <c r="QKI147" s="343"/>
      <c r="QKJ147" s="343"/>
      <c r="QKK147" s="343"/>
      <c r="QKL147" s="343"/>
      <c r="QKM147" s="343"/>
      <c r="QKN147" s="343"/>
      <c r="QKO147" s="343"/>
      <c r="QKP147" s="343"/>
      <c r="QKQ147" s="343"/>
      <c r="QKR147" s="343"/>
      <c r="QKS147" s="343"/>
      <c r="QKT147" s="343"/>
      <c r="QKU147" s="343"/>
      <c r="QKV147" s="343"/>
      <c r="QKW147" s="343"/>
      <c r="QKX147" s="343"/>
      <c r="QKY147" s="343"/>
      <c r="QKZ147" s="343"/>
      <c r="QLA147" s="343"/>
      <c r="QLB147" s="343"/>
      <c r="QLC147" s="343"/>
      <c r="QLD147" s="343"/>
      <c r="QLE147" s="343"/>
      <c r="QLF147" s="343"/>
      <c r="QLG147" s="343"/>
      <c r="QLH147" s="343"/>
      <c r="QLI147" s="343"/>
      <c r="QLJ147" s="343"/>
      <c r="QLK147" s="343"/>
      <c r="QLL147" s="343"/>
      <c r="QLM147" s="343"/>
      <c r="QLN147" s="343"/>
      <c r="QLO147" s="343"/>
      <c r="QLP147" s="343"/>
      <c r="QLQ147" s="343"/>
      <c r="QLR147" s="343"/>
      <c r="QLS147" s="343"/>
      <c r="QLT147" s="343"/>
      <c r="QLU147" s="343"/>
      <c r="QLV147" s="343"/>
      <c r="QLW147" s="343"/>
      <c r="QLX147" s="343"/>
      <c r="QLY147" s="343"/>
      <c r="QLZ147" s="343"/>
      <c r="QMA147" s="343"/>
      <c r="QMB147" s="343"/>
      <c r="QMC147" s="343"/>
      <c r="QMD147" s="343"/>
      <c r="QME147" s="343"/>
      <c r="QMF147" s="343"/>
      <c r="QMG147" s="343"/>
      <c r="QMH147" s="343"/>
      <c r="QMI147" s="343"/>
      <c r="QMJ147" s="343"/>
      <c r="QMK147" s="343"/>
      <c r="QML147" s="343"/>
      <c r="QMM147" s="343"/>
      <c r="QMN147" s="343"/>
      <c r="QMO147" s="343"/>
      <c r="QMP147" s="343"/>
      <c r="QMQ147" s="343"/>
      <c r="QMR147" s="343"/>
      <c r="QMS147" s="343"/>
      <c r="QMT147" s="343"/>
      <c r="QMU147" s="343"/>
      <c r="QMV147" s="343"/>
      <c r="QMW147" s="343"/>
      <c r="QMX147" s="343"/>
      <c r="QMY147" s="343"/>
      <c r="QMZ147" s="343"/>
      <c r="QNA147" s="343"/>
      <c r="QNB147" s="343"/>
      <c r="QNC147" s="343"/>
      <c r="QND147" s="343"/>
      <c r="QNE147" s="343"/>
      <c r="QNF147" s="343"/>
      <c r="QNG147" s="343"/>
      <c r="QNH147" s="343"/>
      <c r="QNI147" s="343"/>
      <c r="QNJ147" s="343"/>
      <c r="QNK147" s="343"/>
      <c r="QNL147" s="343"/>
      <c r="QNM147" s="343"/>
      <c r="QNN147" s="343"/>
      <c r="QNO147" s="343"/>
      <c r="QNP147" s="343"/>
      <c r="QNQ147" s="343"/>
      <c r="QNR147" s="343"/>
      <c r="QNS147" s="343"/>
      <c r="QNT147" s="343"/>
      <c r="QNU147" s="343"/>
      <c r="QNV147" s="343"/>
      <c r="QNW147" s="343"/>
      <c r="QNX147" s="343"/>
      <c r="QNY147" s="343"/>
      <c r="QNZ147" s="343"/>
      <c r="QOA147" s="343"/>
      <c r="QOB147" s="343"/>
      <c r="QOC147" s="343"/>
      <c r="QOD147" s="343"/>
      <c r="QOE147" s="343"/>
      <c r="QOF147" s="343"/>
      <c r="QOG147" s="343"/>
      <c r="QOH147" s="343"/>
      <c r="QOI147" s="343"/>
      <c r="QOJ147" s="343"/>
      <c r="QOK147" s="343"/>
      <c r="QOL147" s="343"/>
      <c r="QOM147" s="343"/>
      <c r="QON147" s="343"/>
      <c r="QOO147" s="343"/>
      <c r="QOP147" s="343"/>
      <c r="QOQ147" s="343"/>
      <c r="QOR147" s="343"/>
      <c r="QOS147" s="343"/>
      <c r="QOT147" s="343"/>
      <c r="QOU147" s="343"/>
      <c r="QOV147" s="343"/>
      <c r="QOW147" s="343"/>
      <c r="QOX147" s="343"/>
      <c r="QOY147" s="343"/>
      <c r="QOZ147" s="343"/>
      <c r="QPA147" s="343"/>
      <c r="QPB147" s="343"/>
      <c r="QPC147" s="343"/>
      <c r="QPD147" s="343"/>
      <c r="QPE147" s="343"/>
      <c r="QPF147" s="343"/>
      <c r="QPG147" s="343"/>
      <c r="QPH147" s="343"/>
      <c r="QPI147" s="343"/>
      <c r="QPJ147" s="343"/>
      <c r="QPK147" s="343"/>
      <c r="QPL147" s="343"/>
      <c r="QPM147" s="343"/>
      <c r="QPN147" s="343"/>
      <c r="QPO147" s="343"/>
      <c r="QPP147" s="343"/>
      <c r="QPQ147" s="343"/>
      <c r="QPR147" s="343"/>
      <c r="QPS147" s="343"/>
      <c r="QPT147" s="343"/>
      <c r="QPU147" s="343"/>
      <c r="QPV147" s="343"/>
      <c r="QPW147" s="343"/>
      <c r="QPX147" s="343"/>
      <c r="QPY147" s="343"/>
      <c r="QPZ147" s="343"/>
      <c r="QQA147" s="343"/>
      <c r="QQB147" s="343"/>
      <c r="QQC147" s="343"/>
      <c r="QQD147" s="343"/>
      <c r="QQE147" s="343"/>
      <c r="QQF147" s="343"/>
      <c r="QQG147" s="343"/>
      <c r="QQH147" s="343"/>
      <c r="QQI147" s="343"/>
      <c r="QQJ147" s="343"/>
      <c r="QQK147" s="343"/>
      <c r="QQL147" s="343"/>
      <c r="QQM147" s="343"/>
      <c r="QQN147" s="343"/>
      <c r="QQO147" s="343"/>
      <c r="QQP147" s="343"/>
      <c r="QQQ147" s="343"/>
      <c r="QQR147" s="343"/>
      <c r="QQS147" s="343"/>
      <c r="QQT147" s="343"/>
      <c r="QQU147" s="343"/>
      <c r="QQV147" s="343"/>
      <c r="QQW147" s="343"/>
      <c r="QQX147" s="343"/>
      <c r="QQY147" s="343"/>
      <c r="QQZ147" s="343"/>
      <c r="QRA147" s="343"/>
      <c r="QRB147" s="343"/>
      <c r="QRC147" s="343"/>
      <c r="QRD147" s="343"/>
      <c r="QRE147" s="343"/>
      <c r="QRF147" s="343"/>
      <c r="QRG147" s="343"/>
      <c r="QRH147" s="343"/>
      <c r="QRI147" s="343"/>
      <c r="QRJ147" s="343"/>
      <c r="QRK147" s="343"/>
      <c r="QRL147" s="343"/>
      <c r="QRM147" s="343"/>
      <c r="QRN147" s="343"/>
      <c r="QRO147" s="343"/>
      <c r="QRP147" s="343"/>
      <c r="QRQ147" s="343"/>
      <c r="QRR147" s="343"/>
      <c r="QRS147" s="343"/>
      <c r="QRT147" s="343"/>
      <c r="QRU147" s="343"/>
      <c r="QRV147" s="343"/>
      <c r="QRW147" s="343"/>
      <c r="QRX147" s="343"/>
      <c r="QRY147" s="343"/>
      <c r="QRZ147" s="343"/>
      <c r="QSA147" s="343"/>
      <c r="QSB147" s="343"/>
      <c r="QSC147" s="343"/>
      <c r="QSD147" s="343"/>
      <c r="QSE147" s="343"/>
      <c r="QSF147" s="343"/>
      <c r="QSG147" s="343"/>
      <c r="QSH147" s="343"/>
      <c r="QSI147" s="343"/>
      <c r="QSJ147" s="343"/>
      <c r="QSK147" s="343"/>
      <c r="QSL147" s="343"/>
      <c r="QSM147" s="343"/>
      <c r="QSN147" s="343"/>
      <c r="QSO147" s="343"/>
      <c r="QSP147" s="343"/>
      <c r="QSQ147" s="343"/>
      <c r="QSR147" s="343"/>
      <c r="QSS147" s="343"/>
      <c r="QST147" s="343"/>
      <c r="QSU147" s="343"/>
      <c r="QSV147" s="343"/>
      <c r="QSW147" s="343"/>
      <c r="QSX147" s="343"/>
      <c r="QSY147" s="343"/>
      <c r="QSZ147" s="343"/>
      <c r="QTA147" s="343"/>
      <c r="QTB147" s="343"/>
      <c r="QTC147" s="343"/>
      <c r="QTD147" s="343"/>
      <c r="QTE147" s="343"/>
      <c r="QTF147" s="343"/>
      <c r="QTG147" s="343"/>
      <c r="QTH147" s="343"/>
      <c r="QTI147" s="343"/>
      <c r="QTJ147" s="343"/>
      <c r="QTK147" s="343"/>
      <c r="QTL147" s="343"/>
      <c r="QTM147" s="343"/>
      <c r="QTN147" s="343"/>
      <c r="QTO147" s="343"/>
      <c r="QTP147" s="343"/>
      <c r="QTQ147" s="343"/>
      <c r="QTR147" s="343"/>
      <c r="QTS147" s="343"/>
      <c r="QTT147" s="343"/>
      <c r="QTU147" s="343"/>
      <c r="QTV147" s="343"/>
      <c r="QTW147" s="343"/>
      <c r="QTX147" s="343"/>
      <c r="QTY147" s="343"/>
      <c r="QTZ147" s="343"/>
      <c r="QUA147" s="343"/>
      <c r="QUB147" s="343"/>
      <c r="QUC147" s="343"/>
      <c r="QUD147" s="343"/>
      <c r="QUE147" s="343"/>
      <c r="QUF147" s="343"/>
      <c r="QUG147" s="343"/>
      <c r="QUH147" s="343"/>
      <c r="QUI147" s="343"/>
      <c r="QUJ147" s="343"/>
      <c r="QUK147" s="343"/>
      <c r="QUL147" s="343"/>
      <c r="QUM147" s="343"/>
      <c r="QUN147" s="343"/>
      <c r="QUO147" s="343"/>
      <c r="QUP147" s="343"/>
      <c r="QUQ147" s="343"/>
      <c r="QUR147" s="343"/>
      <c r="QUS147" s="343"/>
      <c r="QUT147" s="343"/>
      <c r="QUU147" s="343"/>
      <c r="QUV147" s="343"/>
      <c r="QUW147" s="343"/>
      <c r="QUX147" s="343"/>
      <c r="QUY147" s="343"/>
      <c r="QUZ147" s="343"/>
      <c r="QVA147" s="343"/>
      <c r="QVB147" s="343"/>
      <c r="QVC147" s="343"/>
      <c r="QVD147" s="343"/>
      <c r="QVE147" s="343"/>
      <c r="QVF147" s="343"/>
      <c r="QVG147" s="343"/>
      <c r="QVH147" s="343"/>
      <c r="QVI147" s="343"/>
      <c r="QVJ147" s="343"/>
      <c r="QVK147" s="343"/>
      <c r="QVL147" s="343"/>
      <c r="QVM147" s="343"/>
      <c r="QVN147" s="343"/>
      <c r="QVO147" s="343"/>
      <c r="QVP147" s="343"/>
      <c r="QVQ147" s="343"/>
      <c r="QVR147" s="343"/>
      <c r="QVS147" s="343"/>
      <c r="QVT147" s="343"/>
      <c r="QVU147" s="343"/>
      <c r="QVV147" s="343"/>
      <c r="QVW147" s="343"/>
      <c r="QVX147" s="343"/>
      <c r="QVY147" s="343"/>
      <c r="QVZ147" s="343"/>
      <c r="QWA147" s="343"/>
      <c r="QWB147" s="343"/>
      <c r="QWC147" s="343"/>
      <c r="QWD147" s="343"/>
      <c r="QWE147" s="343"/>
      <c r="QWF147" s="343"/>
      <c r="QWG147" s="343"/>
      <c r="QWH147" s="343"/>
      <c r="QWI147" s="343"/>
      <c r="QWJ147" s="343"/>
      <c r="QWK147" s="343"/>
      <c r="QWL147" s="343"/>
      <c r="QWM147" s="343"/>
      <c r="QWN147" s="343"/>
      <c r="QWO147" s="343"/>
      <c r="QWP147" s="343"/>
      <c r="QWQ147" s="343"/>
      <c r="QWR147" s="343"/>
      <c r="QWS147" s="343"/>
      <c r="QWT147" s="343"/>
      <c r="QWU147" s="343"/>
      <c r="QWV147" s="343"/>
      <c r="QWW147" s="343"/>
      <c r="QWX147" s="343"/>
      <c r="QWY147" s="343"/>
      <c r="QWZ147" s="343"/>
      <c r="QXA147" s="343"/>
      <c r="QXB147" s="343"/>
      <c r="QXC147" s="343"/>
      <c r="QXD147" s="343"/>
      <c r="QXE147" s="343"/>
      <c r="QXF147" s="343"/>
      <c r="QXG147" s="343"/>
      <c r="QXH147" s="343"/>
      <c r="QXI147" s="343"/>
      <c r="QXJ147" s="343"/>
      <c r="QXK147" s="343"/>
      <c r="QXL147" s="343"/>
      <c r="QXM147" s="343"/>
      <c r="QXN147" s="343"/>
      <c r="QXO147" s="343"/>
      <c r="QXP147" s="343"/>
      <c r="QXQ147" s="343"/>
      <c r="QXR147" s="343"/>
      <c r="QXS147" s="343"/>
      <c r="QXT147" s="343"/>
      <c r="QXU147" s="343"/>
      <c r="QXV147" s="343"/>
      <c r="QXW147" s="343"/>
      <c r="QXX147" s="343"/>
      <c r="QXY147" s="343"/>
      <c r="QXZ147" s="343"/>
      <c r="QYA147" s="343"/>
      <c r="QYB147" s="343"/>
      <c r="QYC147" s="343"/>
      <c r="QYD147" s="343"/>
      <c r="QYE147" s="343"/>
      <c r="QYF147" s="343"/>
      <c r="QYG147" s="343"/>
      <c r="QYH147" s="343"/>
      <c r="QYI147" s="343"/>
      <c r="QYJ147" s="343"/>
      <c r="QYK147" s="343"/>
      <c r="QYL147" s="343"/>
      <c r="QYM147" s="343"/>
      <c r="QYN147" s="343"/>
      <c r="QYO147" s="343"/>
      <c r="QYP147" s="343"/>
      <c r="QYQ147" s="343"/>
      <c r="QYR147" s="343"/>
      <c r="QYS147" s="343"/>
      <c r="QYT147" s="343"/>
      <c r="QYU147" s="343"/>
      <c r="QYV147" s="343"/>
      <c r="QYW147" s="343"/>
      <c r="QYX147" s="343"/>
      <c r="QYY147" s="343"/>
      <c r="QYZ147" s="343"/>
      <c r="QZA147" s="343"/>
      <c r="QZB147" s="343"/>
      <c r="QZC147" s="343"/>
      <c r="QZD147" s="343"/>
      <c r="QZE147" s="343"/>
      <c r="QZF147" s="343"/>
      <c r="QZG147" s="343"/>
      <c r="QZH147" s="343"/>
      <c r="QZI147" s="343"/>
      <c r="QZJ147" s="343"/>
      <c r="QZK147" s="343"/>
      <c r="QZL147" s="343"/>
      <c r="QZM147" s="343"/>
      <c r="QZN147" s="343"/>
      <c r="QZO147" s="343"/>
      <c r="QZP147" s="343"/>
      <c r="QZQ147" s="343"/>
      <c r="QZR147" s="343"/>
      <c r="QZS147" s="343"/>
      <c r="QZT147" s="343"/>
      <c r="QZU147" s="343"/>
      <c r="QZV147" s="343"/>
      <c r="QZW147" s="343"/>
      <c r="QZX147" s="343"/>
      <c r="QZY147" s="343"/>
      <c r="QZZ147" s="343"/>
      <c r="RAA147" s="343"/>
      <c r="RAB147" s="343"/>
      <c r="RAC147" s="343"/>
      <c r="RAD147" s="343"/>
      <c r="RAE147" s="343"/>
      <c r="RAF147" s="343"/>
      <c r="RAG147" s="343"/>
      <c r="RAH147" s="343"/>
      <c r="RAI147" s="343"/>
      <c r="RAJ147" s="343"/>
      <c r="RAK147" s="343"/>
      <c r="RAL147" s="343"/>
      <c r="RAM147" s="343"/>
      <c r="RAN147" s="343"/>
      <c r="RAO147" s="343"/>
      <c r="RAP147" s="343"/>
      <c r="RAQ147" s="343"/>
      <c r="RAR147" s="343"/>
      <c r="RAS147" s="343"/>
      <c r="RAT147" s="343"/>
      <c r="RAU147" s="343"/>
      <c r="RAV147" s="343"/>
      <c r="RAW147" s="343"/>
      <c r="RAX147" s="343"/>
      <c r="RAY147" s="343"/>
      <c r="RAZ147" s="343"/>
      <c r="RBA147" s="343"/>
      <c r="RBB147" s="343"/>
      <c r="RBC147" s="343"/>
      <c r="RBD147" s="343"/>
      <c r="RBE147" s="343"/>
      <c r="RBF147" s="343"/>
      <c r="RBG147" s="343"/>
      <c r="RBH147" s="343"/>
      <c r="RBI147" s="343"/>
      <c r="RBJ147" s="343"/>
      <c r="RBK147" s="343"/>
      <c r="RBL147" s="343"/>
      <c r="RBM147" s="343"/>
      <c r="RBN147" s="343"/>
      <c r="RBO147" s="343"/>
      <c r="RBP147" s="343"/>
      <c r="RBQ147" s="343"/>
      <c r="RBR147" s="343"/>
      <c r="RBS147" s="343"/>
      <c r="RBT147" s="343"/>
      <c r="RBU147" s="343"/>
      <c r="RBV147" s="343"/>
      <c r="RBW147" s="343"/>
      <c r="RBX147" s="343"/>
      <c r="RBY147" s="343"/>
      <c r="RBZ147" s="343"/>
      <c r="RCA147" s="343"/>
      <c r="RCB147" s="343"/>
      <c r="RCC147" s="343"/>
      <c r="RCD147" s="343"/>
      <c r="RCE147" s="343"/>
      <c r="RCF147" s="343"/>
      <c r="RCG147" s="343"/>
      <c r="RCH147" s="343"/>
      <c r="RCI147" s="343"/>
      <c r="RCJ147" s="343"/>
      <c r="RCK147" s="343"/>
      <c r="RCL147" s="343"/>
      <c r="RCM147" s="343"/>
      <c r="RCN147" s="343"/>
      <c r="RCO147" s="343"/>
      <c r="RCP147" s="343"/>
      <c r="RCQ147" s="343"/>
      <c r="RCR147" s="343"/>
      <c r="RCS147" s="343"/>
      <c r="RCT147" s="343"/>
      <c r="RCU147" s="343"/>
      <c r="RCV147" s="343"/>
      <c r="RCW147" s="343"/>
      <c r="RCX147" s="343"/>
      <c r="RCY147" s="343"/>
      <c r="RCZ147" s="343"/>
      <c r="RDA147" s="343"/>
      <c r="RDB147" s="343"/>
      <c r="RDC147" s="343"/>
      <c r="RDD147" s="343"/>
      <c r="RDE147" s="343"/>
      <c r="RDF147" s="343"/>
      <c r="RDG147" s="343"/>
      <c r="RDH147" s="343"/>
      <c r="RDI147" s="343"/>
      <c r="RDJ147" s="343"/>
      <c r="RDK147" s="343"/>
      <c r="RDL147" s="343"/>
      <c r="RDM147" s="343"/>
      <c r="RDN147" s="343"/>
      <c r="RDO147" s="343"/>
      <c r="RDP147" s="343"/>
      <c r="RDQ147" s="343"/>
      <c r="RDR147" s="343"/>
      <c r="RDS147" s="343"/>
      <c r="RDT147" s="343"/>
      <c r="RDU147" s="343"/>
      <c r="RDV147" s="343"/>
      <c r="RDW147" s="343"/>
      <c r="RDX147" s="343"/>
      <c r="RDY147" s="343"/>
      <c r="RDZ147" s="343"/>
      <c r="REA147" s="343"/>
      <c r="REB147" s="343"/>
      <c r="REC147" s="343"/>
      <c r="RED147" s="343"/>
      <c r="REE147" s="343"/>
      <c r="REF147" s="343"/>
      <c r="REG147" s="343"/>
      <c r="REH147" s="343"/>
      <c r="REI147" s="343"/>
      <c r="REJ147" s="343"/>
      <c r="REK147" s="343"/>
      <c r="REL147" s="343"/>
      <c r="REM147" s="343"/>
      <c r="REN147" s="343"/>
      <c r="REO147" s="343"/>
      <c r="REP147" s="343"/>
      <c r="REQ147" s="343"/>
      <c r="RER147" s="343"/>
      <c r="RES147" s="343"/>
      <c r="RET147" s="343"/>
      <c r="REU147" s="343"/>
      <c r="REV147" s="343"/>
      <c r="REW147" s="343"/>
      <c r="REX147" s="343"/>
      <c r="REY147" s="343"/>
      <c r="REZ147" s="343"/>
      <c r="RFA147" s="343"/>
      <c r="RFB147" s="343"/>
      <c r="RFC147" s="343"/>
      <c r="RFD147" s="343"/>
      <c r="RFE147" s="343"/>
      <c r="RFF147" s="343"/>
      <c r="RFG147" s="343"/>
      <c r="RFH147" s="343"/>
      <c r="RFI147" s="343"/>
      <c r="RFJ147" s="343"/>
      <c r="RFK147" s="343"/>
      <c r="RFL147" s="343"/>
      <c r="RFM147" s="343"/>
      <c r="RFN147" s="343"/>
      <c r="RFO147" s="343"/>
      <c r="RFP147" s="343"/>
      <c r="RFQ147" s="343"/>
      <c r="RFR147" s="343"/>
      <c r="RFS147" s="343"/>
      <c r="RFT147" s="343"/>
      <c r="RFU147" s="343"/>
      <c r="RFV147" s="343"/>
      <c r="RFW147" s="343"/>
      <c r="RFX147" s="343"/>
      <c r="RFY147" s="343"/>
      <c r="RFZ147" s="343"/>
      <c r="RGA147" s="343"/>
      <c r="RGB147" s="343"/>
      <c r="RGC147" s="343"/>
      <c r="RGD147" s="343"/>
      <c r="RGE147" s="343"/>
      <c r="RGF147" s="343"/>
      <c r="RGG147" s="343"/>
      <c r="RGH147" s="343"/>
      <c r="RGI147" s="343"/>
      <c r="RGJ147" s="343"/>
      <c r="RGK147" s="343"/>
      <c r="RGL147" s="343"/>
      <c r="RGM147" s="343"/>
      <c r="RGN147" s="343"/>
      <c r="RGO147" s="343"/>
      <c r="RGP147" s="343"/>
      <c r="RGQ147" s="343"/>
      <c r="RGR147" s="343"/>
      <c r="RGS147" s="343"/>
      <c r="RGT147" s="343"/>
      <c r="RGU147" s="343"/>
      <c r="RGV147" s="343"/>
      <c r="RGW147" s="343"/>
      <c r="RGX147" s="343"/>
      <c r="RGY147" s="343"/>
      <c r="RGZ147" s="343"/>
      <c r="RHA147" s="343"/>
      <c r="RHB147" s="343"/>
      <c r="RHC147" s="343"/>
      <c r="RHD147" s="343"/>
      <c r="RHE147" s="343"/>
      <c r="RHF147" s="343"/>
      <c r="RHG147" s="343"/>
      <c r="RHH147" s="343"/>
      <c r="RHI147" s="343"/>
      <c r="RHJ147" s="343"/>
      <c r="RHK147" s="343"/>
      <c r="RHL147" s="343"/>
      <c r="RHM147" s="343"/>
      <c r="RHN147" s="343"/>
      <c r="RHO147" s="343"/>
      <c r="RHP147" s="343"/>
      <c r="RHQ147" s="343"/>
      <c r="RHR147" s="343"/>
      <c r="RHS147" s="343"/>
      <c r="RHT147" s="343"/>
      <c r="RHU147" s="343"/>
      <c r="RHV147" s="343"/>
      <c r="RHW147" s="343"/>
      <c r="RHX147" s="343"/>
      <c r="RHY147" s="343"/>
      <c r="RHZ147" s="343"/>
      <c r="RIA147" s="343"/>
      <c r="RIB147" s="343"/>
      <c r="RIC147" s="343"/>
      <c r="RID147" s="343"/>
      <c r="RIE147" s="343"/>
      <c r="RIF147" s="343"/>
      <c r="RIG147" s="343"/>
      <c r="RIH147" s="343"/>
      <c r="RII147" s="343"/>
      <c r="RIJ147" s="343"/>
      <c r="RIK147" s="343"/>
      <c r="RIL147" s="343"/>
      <c r="RIM147" s="343"/>
      <c r="RIN147" s="343"/>
      <c r="RIO147" s="343"/>
      <c r="RIP147" s="343"/>
      <c r="RIQ147" s="343"/>
      <c r="RIR147" s="343"/>
      <c r="RIS147" s="343"/>
      <c r="RIT147" s="343"/>
      <c r="RIU147" s="343"/>
      <c r="RIV147" s="343"/>
      <c r="RIW147" s="343"/>
      <c r="RIX147" s="343"/>
      <c r="RIY147" s="343"/>
      <c r="RIZ147" s="343"/>
      <c r="RJA147" s="343"/>
      <c r="RJB147" s="343"/>
      <c r="RJC147" s="343"/>
      <c r="RJD147" s="343"/>
      <c r="RJE147" s="343"/>
      <c r="RJF147" s="343"/>
      <c r="RJG147" s="343"/>
      <c r="RJH147" s="343"/>
      <c r="RJI147" s="343"/>
      <c r="RJJ147" s="343"/>
      <c r="RJK147" s="343"/>
      <c r="RJL147" s="343"/>
      <c r="RJM147" s="343"/>
      <c r="RJN147" s="343"/>
      <c r="RJO147" s="343"/>
      <c r="RJP147" s="343"/>
      <c r="RJQ147" s="343"/>
      <c r="RJR147" s="343"/>
      <c r="RJS147" s="343"/>
      <c r="RJT147" s="343"/>
      <c r="RJU147" s="343"/>
      <c r="RJV147" s="343"/>
      <c r="RJW147" s="343"/>
      <c r="RJX147" s="343"/>
      <c r="RJY147" s="343"/>
      <c r="RJZ147" s="343"/>
      <c r="RKA147" s="343"/>
      <c r="RKB147" s="343"/>
      <c r="RKC147" s="343"/>
      <c r="RKD147" s="343"/>
      <c r="RKE147" s="343"/>
      <c r="RKF147" s="343"/>
      <c r="RKG147" s="343"/>
      <c r="RKH147" s="343"/>
      <c r="RKI147" s="343"/>
      <c r="RKJ147" s="343"/>
      <c r="RKK147" s="343"/>
      <c r="RKL147" s="343"/>
      <c r="RKM147" s="343"/>
      <c r="RKN147" s="343"/>
      <c r="RKO147" s="343"/>
      <c r="RKP147" s="343"/>
      <c r="RKQ147" s="343"/>
      <c r="RKR147" s="343"/>
      <c r="RKS147" s="343"/>
      <c r="RKT147" s="343"/>
      <c r="RKU147" s="343"/>
      <c r="RKV147" s="343"/>
      <c r="RKW147" s="343"/>
      <c r="RKX147" s="343"/>
      <c r="RKY147" s="343"/>
      <c r="RKZ147" s="343"/>
      <c r="RLA147" s="343"/>
      <c r="RLB147" s="343"/>
      <c r="RLC147" s="343"/>
      <c r="RLD147" s="343"/>
      <c r="RLE147" s="343"/>
      <c r="RLF147" s="343"/>
      <c r="RLG147" s="343"/>
      <c r="RLH147" s="343"/>
      <c r="RLI147" s="343"/>
      <c r="RLJ147" s="343"/>
      <c r="RLK147" s="343"/>
      <c r="RLL147" s="343"/>
      <c r="RLM147" s="343"/>
      <c r="RLN147" s="343"/>
      <c r="RLO147" s="343"/>
      <c r="RLP147" s="343"/>
      <c r="RLQ147" s="343"/>
      <c r="RLR147" s="343"/>
      <c r="RLS147" s="343"/>
      <c r="RLT147" s="343"/>
      <c r="RLU147" s="343"/>
      <c r="RLV147" s="343"/>
      <c r="RLW147" s="343"/>
      <c r="RLX147" s="343"/>
      <c r="RLY147" s="343"/>
      <c r="RLZ147" s="343"/>
      <c r="RMA147" s="343"/>
      <c r="RMB147" s="343"/>
      <c r="RMC147" s="343"/>
      <c r="RMD147" s="343"/>
      <c r="RME147" s="343"/>
      <c r="RMF147" s="343"/>
      <c r="RMG147" s="343"/>
      <c r="RMH147" s="343"/>
      <c r="RMI147" s="343"/>
      <c r="RMJ147" s="343"/>
      <c r="RMK147" s="343"/>
      <c r="RML147" s="343"/>
      <c r="RMM147" s="343"/>
      <c r="RMN147" s="343"/>
      <c r="RMO147" s="343"/>
      <c r="RMP147" s="343"/>
      <c r="RMQ147" s="343"/>
      <c r="RMR147" s="343"/>
      <c r="RMS147" s="343"/>
      <c r="RMT147" s="343"/>
      <c r="RMU147" s="343"/>
      <c r="RMV147" s="343"/>
      <c r="RMW147" s="343"/>
      <c r="RMX147" s="343"/>
      <c r="RMY147" s="343"/>
      <c r="RMZ147" s="343"/>
      <c r="RNA147" s="343"/>
      <c r="RNB147" s="343"/>
      <c r="RNC147" s="343"/>
      <c r="RND147" s="343"/>
      <c r="RNE147" s="343"/>
      <c r="RNF147" s="343"/>
      <c r="RNG147" s="343"/>
      <c r="RNH147" s="343"/>
      <c r="RNI147" s="343"/>
      <c r="RNJ147" s="343"/>
      <c r="RNK147" s="343"/>
      <c r="RNL147" s="343"/>
      <c r="RNM147" s="343"/>
      <c r="RNN147" s="343"/>
      <c r="RNO147" s="343"/>
      <c r="RNP147" s="343"/>
      <c r="RNQ147" s="343"/>
      <c r="RNR147" s="343"/>
      <c r="RNS147" s="343"/>
      <c r="RNT147" s="343"/>
      <c r="RNU147" s="343"/>
      <c r="RNV147" s="343"/>
      <c r="RNW147" s="343"/>
      <c r="RNX147" s="343"/>
      <c r="RNY147" s="343"/>
      <c r="RNZ147" s="343"/>
      <c r="ROA147" s="343"/>
      <c r="ROB147" s="343"/>
      <c r="ROC147" s="343"/>
      <c r="ROD147" s="343"/>
      <c r="ROE147" s="343"/>
      <c r="ROF147" s="343"/>
      <c r="ROG147" s="343"/>
      <c r="ROH147" s="343"/>
      <c r="ROI147" s="343"/>
      <c r="ROJ147" s="343"/>
      <c r="ROK147" s="343"/>
      <c r="ROL147" s="343"/>
      <c r="ROM147" s="343"/>
      <c r="RON147" s="343"/>
      <c r="ROO147" s="343"/>
      <c r="ROP147" s="343"/>
      <c r="ROQ147" s="343"/>
      <c r="ROR147" s="343"/>
      <c r="ROS147" s="343"/>
      <c r="ROT147" s="343"/>
      <c r="ROU147" s="343"/>
      <c r="ROV147" s="343"/>
      <c r="ROW147" s="343"/>
      <c r="ROX147" s="343"/>
      <c r="ROY147" s="343"/>
      <c r="ROZ147" s="343"/>
      <c r="RPA147" s="343"/>
      <c r="RPB147" s="343"/>
      <c r="RPC147" s="343"/>
      <c r="RPD147" s="343"/>
      <c r="RPE147" s="343"/>
      <c r="RPF147" s="343"/>
      <c r="RPG147" s="343"/>
      <c r="RPH147" s="343"/>
      <c r="RPI147" s="343"/>
      <c r="RPJ147" s="343"/>
      <c r="RPK147" s="343"/>
      <c r="RPL147" s="343"/>
      <c r="RPM147" s="343"/>
      <c r="RPN147" s="343"/>
      <c r="RPO147" s="343"/>
      <c r="RPP147" s="343"/>
      <c r="RPQ147" s="343"/>
      <c r="RPR147" s="343"/>
      <c r="RPS147" s="343"/>
      <c r="RPT147" s="343"/>
      <c r="RPU147" s="343"/>
      <c r="RPV147" s="343"/>
      <c r="RPW147" s="343"/>
      <c r="RPX147" s="343"/>
      <c r="RPY147" s="343"/>
      <c r="RPZ147" s="343"/>
      <c r="RQA147" s="343"/>
      <c r="RQB147" s="343"/>
      <c r="RQC147" s="343"/>
      <c r="RQD147" s="343"/>
      <c r="RQE147" s="343"/>
      <c r="RQF147" s="343"/>
      <c r="RQG147" s="343"/>
      <c r="RQH147" s="343"/>
      <c r="RQI147" s="343"/>
      <c r="RQJ147" s="343"/>
      <c r="RQK147" s="343"/>
      <c r="RQL147" s="343"/>
      <c r="RQM147" s="343"/>
      <c r="RQN147" s="343"/>
      <c r="RQO147" s="343"/>
      <c r="RQP147" s="343"/>
      <c r="RQQ147" s="343"/>
      <c r="RQR147" s="343"/>
      <c r="RQS147" s="343"/>
      <c r="RQT147" s="343"/>
      <c r="RQU147" s="343"/>
      <c r="RQV147" s="343"/>
      <c r="RQW147" s="343"/>
      <c r="RQX147" s="343"/>
      <c r="RQY147" s="343"/>
      <c r="RQZ147" s="343"/>
      <c r="RRA147" s="343"/>
      <c r="RRB147" s="343"/>
      <c r="RRC147" s="343"/>
      <c r="RRD147" s="343"/>
      <c r="RRE147" s="343"/>
      <c r="RRF147" s="343"/>
      <c r="RRG147" s="343"/>
      <c r="RRH147" s="343"/>
      <c r="RRI147" s="343"/>
      <c r="RRJ147" s="343"/>
      <c r="RRK147" s="343"/>
      <c r="RRL147" s="343"/>
      <c r="RRM147" s="343"/>
      <c r="RRN147" s="343"/>
      <c r="RRO147" s="343"/>
      <c r="RRP147" s="343"/>
      <c r="RRQ147" s="343"/>
      <c r="RRR147" s="343"/>
      <c r="RRS147" s="343"/>
      <c r="RRT147" s="343"/>
      <c r="RRU147" s="343"/>
      <c r="RRV147" s="343"/>
      <c r="RRW147" s="343"/>
      <c r="RRX147" s="343"/>
      <c r="RRY147" s="343"/>
      <c r="RRZ147" s="343"/>
      <c r="RSA147" s="343"/>
      <c r="RSB147" s="343"/>
      <c r="RSC147" s="343"/>
      <c r="RSD147" s="343"/>
      <c r="RSE147" s="343"/>
      <c r="RSF147" s="343"/>
      <c r="RSG147" s="343"/>
      <c r="RSH147" s="343"/>
      <c r="RSI147" s="343"/>
      <c r="RSJ147" s="343"/>
      <c r="RSK147" s="343"/>
      <c r="RSL147" s="343"/>
      <c r="RSM147" s="343"/>
      <c r="RSN147" s="343"/>
      <c r="RSO147" s="343"/>
      <c r="RSP147" s="343"/>
      <c r="RSQ147" s="343"/>
      <c r="RSR147" s="343"/>
      <c r="RSS147" s="343"/>
      <c r="RST147" s="343"/>
      <c r="RSU147" s="343"/>
      <c r="RSV147" s="343"/>
      <c r="RSW147" s="343"/>
      <c r="RSX147" s="343"/>
      <c r="RSY147" s="343"/>
      <c r="RSZ147" s="343"/>
      <c r="RTA147" s="343"/>
      <c r="RTB147" s="343"/>
      <c r="RTC147" s="343"/>
      <c r="RTD147" s="343"/>
      <c r="RTE147" s="343"/>
      <c r="RTF147" s="343"/>
      <c r="RTG147" s="343"/>
      <c r="RTH147" s="343"/>
      <c r="RTI147" s="343"/>
      <c r="RTJ147" s="343"/>
      <c r="RTK147" s="343"/>
      <c r="RTL147" s="343"/>
      <c r="RTM147" s="343"/>
      <c r="RTN147" s="343"/>
      <c r="RTO147" s="343"/>
      <c r="RTP147" s="343"/>
      <c r="RTQ147" s="343"/>
      <c r="RTR147" s="343"/>
      <c r="RTS147" s="343"/>
      <c r="RTT147" s="343"/>
      <c r="RTU147" s="343"/>
      <c r="RTV147" s="343"/>
      <c r="RTW147" s="343"/>
      <c r="RTX147" s="343"/>
      <c r="RTY147" s="343"/>
      <c r="RTZ147" s="343"/>
      <c r="RUA147" s="343"/>
      <c r="RUB147" s="343"/>
      <c r="RUC147" s="343"/>
      <c r="RUD147" s="343"/>
      <c r="RUE147" s="343"/>
      <c r="RUF147" s="343"/>
      <c r="RUG147" s="343"/>
      <c r="RUH147" s="343"/>
      <c r="RUI147" s="343"/>
      <c r="RUJ147" s="343"/>
      <c r="RUK147" s="343"/>
      <c r="RUL147" s="343"/>
      <c r="RUM147" s="343"/>
      <c r="RUN147" s="343"/>
      <c r="RUO147" s="343"/>
      <c r="RUP147" s="343"/>
      <c r="RUQ147" s="343"/>
      <c r="RUR147" s="343"/>
      <c r="RUS147" s="343"/>
      <c r="RUT147" s="343"/>
      <c r="RUU147" s="343"/>
      <c r="RUV147" s="343"/>
      <c r="RUW147" s="343"/>
      <c r="RUX147" s="343"/>
      <c r="RUY147" s="343"/>
      <c r="RUZ147" s="343"/>
      <c r="RVA147" s="343"/>
      <c r="RVB147" s="343"/>
      <c r="RVC147" s="343"/>
      <c r="RVD147" s="343"/>
      <c r="RVE147" s="343"/>
      <c r="RVF147" s="343"/>
      <c r="RVG147" s="343"/>
      <c r="RVH147" s="343"/>
      <c r="RVI147" s="343"/>
      <c r="RVJ147" s="343"/>
      <c r="RVK147" s="343"/>
      <c r="RVL147" s="343"/>
      <c r="RVM147" s="343"/>
      <c r="RVN147" s="343"/>
      <c r="RVO147" s="343"/>
      <c r="RVP147" s="343"/>
      <c r="RVQ147" s="343"/>
      <c r="RVR147" s="343"/>
      <c r="RVS147" s="343"/>
      <c r="RVT147" s="343"/>
      <c r="RVU147" s="343"/>
      <c r="RVV147" s="343"/>
      <c r="RVW147" s="343"/>
      <c r="RVX147" s="343"/>
      <c r="RVY147" s="343"/>
      <c r="RVZ147" s="343"/>
      <c r="RWA147" s="343"/>
      <c r="RWB147" s="343"/>
      <c r="RWC147" s="343"/>
      <c r="RWD147" s="343"/>
      <c r="RWE147" s="343"/>
      <c r="RWF147" s="343"/>
      <c r="RWG147" s="343"/>
      <c r="RWH147" s="343"/>
      <c r="RWI147" s="343"/>
      <c r="RWJ147" s="343"/>
      <c r="RWK147" s="343"/>
      <c r="RWL147" s="343"/>
      <c r="RWM147" s="343"/>
      <c r="RWN147" s="343"/>
      <c r="RWO147" s="343"/>
      <c r="RWP147" s="343"/>
      <c r="RWQ147" s="343"/>
      <c r="RWR147" s="343"/>
      <c r="RWS147" s="343"/>
      <c r="RWT147" s="343"/>
      <c r="RWU147" s="343"/>
      <c r="RWV147" s="343"/>
      <c r="RWW147" s="343"/>
      <c r="RWX147" s="343"/>
      <c r="RWY147" s="343"/>
      <c r="RWZ147" s="343"/>
      <c r="RXA147" s="343"/>
      <c r="RXB147" s="343"/>
      <c r="RXC147" s="343"/>
      <c r="RXD147" s="343"/>
      <c r="RXE147" s="343"/>
      <c r="RXF147" s="343"/>
      <c r="RXG147" s="343"/>
      <c r="RXH147" s="343"/>
      <c r="RXI147" s="343"/>
      <c r="RXJ147" s="343"/>
      <c r="RXK147" s="343"/>
      <c r="RXL147" s="343"/>
      <c r="RXM147" s="343"/>
      <c r="RXN147" s="343"/>
      <c r="RXO147" s="343"/>
      <c r="RXP147" s="343"/>
      <c r="RXQ147" s="343"/>
      <c r="RXR147" s="343"/>
      <c r="RXS147" s="343"/>
      <c r="RXT147" s="343"/>
      <c r="RXU147" s="343"/>
      <c r="RXV147" s="343"/>
      <c r="RXW147" s="343"/>
      <c r="RXX147" s="343"/>
      <c r="RXY147" s="343"/>
      <c r="RXZ147" s="343"/>
      <c r="RYA147" s="343"/>
      <c r="RYB147" s="343"/>
      <c r="RYC147" s="343"/>
      <c r="RYD147" s="343"/>
      <c r="RYE147" s="343"/>
      <c r="RYF147" s="343"/>
      <c r="RYG147" s="343"/>
      <c r="RYH147" s="343"/>
      <c r="RYI147" s="343"/>
      <c r="RYJ147" s="343"/>
      <c r="RYK147" s="343"/>
      <c r="RYL147" s="343"/>
      <c r="RYM147" s="343"/>
      <c r="RYN147" s="343"/>
      <c r="RYO147" s="343"/>
      <c r="RYP147" s="343"/>
      <c r="RYQ147" s="343"/>
      <c r="RYR147" s="343"/>
      <c r="RYS147" s="343"/>
      <c r="RYT147" s="343"/>
      <c r="RYU147" s="343"/>
      <c r="RYV147" s="343"/>
      <c r="RYW147" s="343"/>
      <c r="RYX147" s="343"/>
      <c r="RYY147" s="343"/>
      <c r="RYZ147" s="343"/>
      <c r="RZA147" s="343"/>
      <c r="RZB147" s="343"/>
      <c r="RZC147" s="343"/>
      <c r="RZD147" s="343"/>
      <c r="RZE147" s="343"/>
      <c r="RZF147" s="343"/>
      <c r="RZG147" s="343"/>
      <c r="RZH147" s="343"/>
      <c r="RZI147" s="343"/>
      <c r="RZJ147" s="343"/>
      <c r="RZK147" s="343"/>
      <c r="RZL147" s="343"/>
      <c r="RZM147" s="343"/>
      <c r="RZN147" s="343"/>
      <c r="RZO147" s="343"/>
      <c r="RZP147" s="343"/>
      <c r="RZQ147" s="343"/>
      <c r="RZR147" s="343"/>
      <c r="RZS147" s="343"/>
      <c r="RZT147" s="343"/>
      <c r="RZU147" s="343"/>
      <c r="RZV147" s="343"/>
      <c r="RZW147" s="343"/>
      <c r="RZX147" s="343"/>
      <c r="RZY147" s="343"/>
      <c r="RZZ147" s="343"/>
      <c r="SAA147" s="343"/>
      <c r="SAB147" s="343"/>
      <c r="SAC147" s="343"/>
      <c r="SAD147" s="343"/>
      <c r="SAE147" s="343"/>
      <c r="SAF147" s="343"/>
      <c r="SAG147" s="343"/>
      <c r="SAH147" s="343"/>
      <c r="SAI147" s="343"/>
      <c r="SAJ147" s="343"/>
      <c r="SAK147" s="343"/>
      <c r="SAL147" s="343"/>
      <c r="SAM147" s="343"/>
      <c r="SAN147" s="343"/>
      <c r="SAO147" s="343"/>
      <c r="SAP147" s="343"/>
      <c r="SAQ147" s="343"/>
      <c r="SAR147" s="343"/>
      <c r="SAS147" s="343"/>
      <c r="SAT147" s="343"/>
      <c r="SAU147" s="343"/>
      <c r="SAV147" s="343"/>
      <c r="SAW147" s="343"/>
      <c r="SAX147" s="343"/>
      <c r="SAY147" s="343"/>
      <c r="SAZ147" s="343"/>
      <c r="SBA147" s="343"/>
      <c r="SBB147" s="343"/>
      <c r="SBC147" s="343"/>
      <c r="SBD147" s="343"/>
      <c r="SBE147" s="343"/>
      <c r="SBF147" s="343"/>
      <c r="SBG147" s="343"/>
      <c r="SBH147" s="343"/>
      <c r="SBI147" s="343"/>
      <c r="SBJ147" s="343"/>
      <c r="SBK147" s="343"/>
      <c r="SBL147" s="343"/>
      <c r="SBM147" s="343"/>
      <c r="SBN147" s="343"/>
      <c r="SBO147" s="343"/>
      <c r="SBP147" s="343"/>
      <c r="SBQ147" s="343"/>
      <c r="SBR147" s="343"/>
      <c r="SBS147" s="343"/>
      <c r="SBT147" s="343"/>
      <c r="SBU147" s="343"/>
      <c r="SBV147" s="343"/>
      <c r="SBW147" s="343"/>
      <c r="SBX147" s="343"/>
      <c r="SBY147" s="343"/>
      <c r="SBZ147" s="343"/>
      <c r="SCA147" s="343"/>
      <c r="SCB147" s="343"/>
      <c r="SCC147" s="343"/>
      <c r="SCD147" s="343"/>
      <c r="SCE147" s="343"/>
      <c r="SCF147" s="343"/>
      <c r="SCG147" s="343"/>
      <c r="SCH147" s="343"/>
      <c r="SCI147" s="343"/>
      <c r="SCJ147" s="343"/>
      <c r="SCK147" s="343"/>
      <c r="SCL147" s="343"/>
      <c r="SCM147" s="343"/>
      <c r="SCN147" s="343"/>
      <c r="SCO147" s="343"/>
      <c r="SCP147" s="343"/>
      <c r="SCQ147" s="343"/>
      <c r="SCR147" s="343"/>
      <c r="SCS147" s="343"/>
      <c r="SCT147" s="343"/>
      <c r="SCU147" s="343"/>
      <c r="SCV147" s="343"/>
      <c r="SCW147" s="343"/>
      <c r="SCX147" s="343"/>
      <c r="SCY147" s="343"/>
      <c r="SCZ147" s="343"/>
      <c r="SDA147" s="343"/>
      <c r="SDB147" s="343"/>
      <c r="SDC147" s="343"/>
      <c r="SDD147" s="343"/>
      <c r="SDE147" s="343"/>
      <c r="SDF147" s="343"/>
      <c r="SDG147" s="343"/>
      <c r="SDH147" s="343"/>
      <c r="SDI147" s="343"/>
      <c r="SDJ147" s="343"/>
      <c r="SDK147" s="343"/>
      <c r="SDL147" s="343"/>
      <c r="SDM147" s="343"/>
      <c r="SDN147" s="343"/>
      <c r="SDO147" s="343"/>
      <c r="SDP147" s="343"/>
      <c r="SDQ147" s="343"/>
      <c r="SDR147" s="343"/>
      <c r="SDS147" s="343"/>
      <c r="SDT147" s="343"/>
      <c r="SDU147" s="343"/>
      <c r="SDV147" s="343"/>
      <c r="SDW147" s="343"/>
      <c r="SDX147" s="343"/>
      <c r="SDY147" s="343"/>
      <c r="SDZ147" s="343"/>
      <c r="SEA147" s="343"/>
      <c r="SEB147" s="343"/>
      <c r="SEC147" s="343"/>
      <c r="SED147" s="343"/>
      <c r="SEE147" s="343"/>
      <c r="SEF147" s="343"/>
      <c r="SEG147" s="343"/>
      <c r="SEH147" s="343"/>
      <c r="SEI147" s="343"/>
      <c r="SEJ147" s="343"/>
      <c r="SEK147" s="343"/>
      <c r="SEL147" s="343"/>
      <c r="SEM147" s="343"/>
      <c r="SEN147" s="343"/>
      <c r="SEO147" s="343"/>
      <c r="SEP147" s="343"/>
      <c r="SEQ147" s="343"/>
      <c r="SER147" s="343"/>
      <c r="SES147" s="343"/>
      <c r="SET147" s="343"/>
      <c r="SEU147" s="343"/>
      <c r="SEV147" s="343"/>
      <c r="SEW147" s="343"/>
      <c r="SEX147" s="343"/>
      <c r="SEY147" s="343"/>
      <c r="SEZ147" s="343"/>
      <c r="SFA147" s="343"/>
      <c r="SFB147" s="343"/>
      <c r="SFC147" s="343"/>
      <c r="SFD147" s="343"/>
      <c r="SFE147" s="343"/>
      <c r="SFF147" s="343"/>
      <c r="SFG147" s="343"/>
      <c r="SFH147" s="343"/>
      <c r="SFI147" s="343"/>
      <c r="SFJ147" s="343"/>
      <c r="SFK147" s="343"/>
      <c r="SFL147" s="343"/>
      <c r="SFM147" s="343"/>
      <c r="SFN147" s="343"/>
      <c r="SFO147" s="343"/>
      <c r="SFP147" s="343"/>
      <c r="SFQ147" s="343"/>
      <c r="SFR147" s="343"/>
      <c r="SFS147" s="343"/>
      <c r="SFT147" s="343"/>
      <c r="SFU147" s="343"/>
      <c r="SFV147" s="343"/>
      <c r="SFW147" s="343"/>
      <c r="SFX147" s="343"/>
      <c r="SFY147" s="343"/>
      <c r="SFZ147" s="343"/>
      <c r="SGA147" s="343"/>
      <c r="SGB147" s="343"/>
      <c r="SGC147" s="343"/>
      <c r="SGD147" s="343"/>
      <c r="SGE147" s="343"/>
      <c r="SGF147" s="343"/>
      <c r="SGG147" s="343"/>
      <c r="SGH147" s="343"/>
      <c r="SGI147" s="343"/>
      <c r="SGJ147" s="343"/>
      <c r="SGK147" s="343"/>
      <c r="SGL147" s="343"/>
      <c r="SGM147" s="343"/>
      <c r="SGN147" s="343"/>
      <c r="SGO147" s="343"/>
      <c r="SGP147" s="343"/>
      <c r="SGQ147" s="343"/>
      <c r="SGR147" s="343"/>
      <c r="SGS147" s="343"/>
      <c r="SGT147" s="343"/>
      <c r="SGU147" s="343"/>
      <c r="SGV147" s="343"/>
      <c r="SGW147" s="343"/>
      <c r="SGX147" s="343"/>
      <c r="SGY147" s="343"/>
      <c r="SGZ147" s="343"/>
      <c r="SHA147" s="343"/>
      <c r="SHB147" s="343"/>
      <c r="SHC147" s="343"/>
      <c r="SHD147" s="343"/>
      <c r="SHE147" s="343"/>
      <c r="SHF147" s="343"/>
      <c r="SHG147" s="343"/>
      <c r="SHH147" s="343"/>
      <c r="SHI147" s="343"/>
      <c r="SHJ147" s="343"/>
      <c r="SHK147" s="343"/>
      <c r="SHL147" s="343"/>
      <c r="SHM147" s="343"/>
      <c r="SHN147" s="343"/>
      <c r="SHO147" s="343"/>
      <c r="SHP147" s="343"/>
      <c r="SHQ147" s="343"/>
      <c r="SHR147" s="343"/>
      <c r="SHS147" s="343"/>
      <c r="SHT147" s="343"/>
      <c r="SHU147" s="343"/>
      <c r="SHV147" s="343"/>
      <c r="SHW147" s="343"/>
      <c r="SHX147" s="343"/>
      <c r="SHY147" s="343"/>
      <c r="SHZ147" s="343"/>
      <c r="SIA147" s="343"/>
      <c r="SIB147" s="343"/>
      <c r="SIC147" s="343"/>
      <c r="SID147" s="343"/>
      <c r="SIE147" s="343"/>
      <c r="SIF147" s="343"/>
      <c r="SIG147" s="343"/>
      <c r="SIH147" s="343"/>
      <c r="SII147" s="343"/>
      <c r="SIJ147" s="343"/>
      <c r="SIK147" s="343"/>
      <c r="SIL147" s="343"/>
      <c r="SIM147" s="343"/>
      <c r="SIN147" s="343"/>
      <c r="SIO147" s="343"/>
      <c r="SIP147" s="343"/>
      <c r="SIQ147" s="343"/>
      <c r="SIR147" s="343"/>
      <c r="SIS147" s="343"/>
      <c r="SIT147" s="343"/>
      <c r="SIU147" s="343"/>
      <c r="SIV147" s="343"/>
      <c r="SIW147" s="343"/>
      <c r="SIX147" s="343"/>
      <c r="SIY147" s="343"/>
      <c r="SIZ147" s="343"/>
      <c r="SJA147" s="343"/>
      <c r="SJB147" s="343"/>
      <c r="SJC147" s="343"/>
      <c r="SJD147" s="343"/>
      <c r="SJE147" s="343"/>
      <c r="SJF147" s="343"/>
      <c r="SJG147" s="343"/>
      <c r="SJH147" s="343"/>
      <c r="SJI147" s="343"/>
      <c r="SJJ147" s="343"/>
      <c r="SJK147" s="343"/>
      <c r="SJL147" s="343"/>
      <c r="SJM147" s="343"/>
      <c r="SJN147" s="343"/>
      <c r="SJO147" s="343"/>
      <c r="SJP147" s="343"/>
      <c r="SJQ147" s="343"/>
      <c r="SJR147" s="343"/>
      <c r="SJS147" s="343"/>
      <c r="SJT147" s="343"/>
      <c r="SJU147" s="343"/>
      <c r="SJV147" s="343"/>
      <c r="SJW147" s="343"/>
      <c r="SJX147" s="343"/>
      <c r="SJY147" s="343"/>
      <c r="SJZ147" s="343"/>
      <c r="SKA147" s="343"/>
      <c r="SKB147" s="343"/>
      <c r="SKC147" s="343"/>
      <c r="SKD147" s="343"/>
      <c r="SKE147" s="343"/>
      <c r="SKF147" s="343"/>
      <c r="SKG147" s="343"/>
      <c r="SKH147" s="343"/>
      <c r="SKI147" s="343"/>
      <c r="SKJ147" s="343"/>
      <c r="SKK147" s="343"/>
      <c r="SKL147" s="343"/>
      <c r="SKM147" s="343"/>
      <c r="SKN147" s="343"/>
      <c r="SKO147" s="343"/>
      <c r="SKP147" s="343"/>
      <c r="SKQ147" s="343"/>
      <c r="SKR147" s="343"/>
      <c r="SKS147" s="343"/>
      <c r="SKT147" s="343"/>
      <c r="SKU147" s="343"/>
      <c r="SKV147" s="343"/>
      <c r="SKW147" s="343"/>
      <c r="SKX147" s="343"/>
      <c r="SKY147" s="343"/>
      <c r="SKZ147" s="343"/>
      <c r="SLA147" s="343"/>
      <c r="SLB147" s="343"/>
      <c r="SLC147" s="343"/>
      <c r="SLD147" s="343"/>
      <c r="SLE147" s="343"/>
      <c r="SLF147" s="343"/>
      <c r="SLG147" s="343"/>
      <c r="SLH147" s="343"/>
      <c r="SLI147" s="343"/>
      <c r="SLJ147" s="343"/>
      <c r="SLK147" s="343"/>
      <c r="SLL147" s="343"/>
      <c r="SLM147" s="343"/>
      <c r="SLN147" s="343"/>
      <c r="SLO147" s="343"/>
      <c r="SLP147" s="343"/>
      <c r="SLQ147" s="343"/>
      <c r="SLR147" s="343"/>
      <c r="SLS147" s="343"/>
      <c r="SLT147" s="343"/>
      <c r="SLU147" s="343"/>
      <c r="SLV147" s="343"/>
      <c r="SLW147" s="343"/>
      <c r="SLX147" s="343"/>
      <c r="SLY147" s="343"/>
      <c r="SLZ147" s="343"/>
      <c r="SMA147" s="343"/>
      <c r="SMB147" s="343"/>
      <c r="SMC147" s="343"/>
      <c r="SMD147" s="343"/>
      <c r="SME147" s="343"/>
      <c r="SMF147" s="343"/>
      <c r="SMG147" s="343"/>
      <c r="SMH147" s="343"/>
      <c r="SMI147" s="343"/>
      <c r="SMJ147" s="343"/>
      <c r="SMK147" s="343"/>
      <c r="SML147" s="343"/>
      <c r="SMM147" s="343"/>
      <c r="SMN147" s="343"/>
      <c r="SMO147" s="343"/>
      <c r="SMP147" s="343"/>
      <c r="SMQ147" s="343"/>
      <c r="SMR147" s="343"/>
      <c r="SMS147" s="343"/>
      <c r="SMT147" s="343"/>
      <c r="SMU147" s="343"/>
      <c r="SMV147" s="343"/>
      <c r="SMW147" s="343"/>
      <c r="SMX147" s="343"/>
      <c r="SMY147" s="343"/>
      <c r="SMZ147" s="343"/>
      <c r="SNA147" s="343"/>
      <c r="SNB147" s="343"/>
      <c r="SNC147" s="343"/>
      <c r="SND147" s="343"/>
      <c r="SNE147" s="343"/>
      <c r="SNF147" s="343"/>
      <c r="SNG147" s="343"/>
      <c r="SNH147" s="343"/>
      <c r="SNI147" s="343"/>
      <c r="SNJ147" s="343"/>
      <c r="SNK147" s="343"/>
      <c r="SNL147" s="343"/>
      <c r="SNM147" s="343"/>
      <c r="SNN147" s="343"/>
      <c r="SNO147" s="343"/>
      <c r="SNP147" s="343"/>
      <c r="SNQ147" s="343"/>
      <c r="SNR147" s="343"/>
      <c r="SNS147" s="343"/>
      <c r="SNT147" s="343"/>
      <c r="SNU147" s="343"/>
      <c r="SNV147" s="343"/>
      <c r="SNW147" s="343"/>
      <c r="SNX147" s="343"/>
      <c r="SNY147" s="343"/>
      <c r="SNZ147" s="343"/>
      <c r="SOA147" s="343"/>
      <c r="SOB147" s="343"/>
      <c r="SOC147" s="343"/>
      <c r="SOD147" s="343"/>
      <c r="SOE147" s="343"/>
      <c r="SOF147" s="343"/>
      <c r="SOG147" s="343"/>
      <c r="SOH147" s="343"/>
      <c r="SOI147" s="343"/>
      <c r="SOJ147" s="343"/>
      <c r="SOK147" s="343"/>
      <c r="SOL147" s="343"/>
      <c r="SOM147" s="343"/>
      <c r="SON147" s="343"/>
      <c r="SOO147" s="343"/>
      <c r="SOP147" s="343"/>
      <c r="SOQ147" s="343"/>
      <c r="SOR147" s="343"/>
      <c r="SOS147" s="343"/>
      <c r="SOT147" s="343"/>
      <c r="SOU147" s="343"/>
      <c r="SOV147" s="343"/>
      <c r="SOW147" s="343"/>
      <c r="SOX147" s="343"/>
      <c r="SOY147" s="343"/>
      <c r="SOZ147" s="343"/>
      <c r="SPA147" s="343"/>
      <c r="SPB147" s="343"/>
      <c r="SPC147" s="343"/>
      <c r="SPD147" s="343"/>
      <c r="SPE147" s="343"/>
      <c r="SPF147" s="343"/>
      <c r="SPG147" s="343"/>
      <c r="SPH147" s="343"/>
      <c r="SPI147" s="343"/>
      <c r="SPJ147" s="343"/>
      <c r="SPK147" s="343"/>
      <c r="SPL147" s="343"/>
      <c r="SPM147" s="343"/>
      <c r="SPN147" s="343"/>
      <c r="SPO147" s="343"/>
      <c r="SPP147" s="343"/>
      <c r="SPQ147" s="343"/>
      <c r="SPR147" s="343"/>
      <c r="SPS147" s="343"/>
      <c r="SPT147" s="343"/>
      <c r="SPU147" s="343"/>
      <c r="SPV147" s="343"/>
      <c r="SPW147" s="343"/>
      <c r="SPX147" s="343"/>
      <c r="SPY147" s="343"/>
      <c r="SPZ147" s="343"/>
      <c r="SQA147" s="343"/>
      <c r="SQB147" s="343"/>
      <c r="SQC147" s="343"/>
      <c r="SQD147" s="343"/>
      <c r="SQE147" s="343"/>
      <c r="SQF147" s="343"/>
      <c r="SQG147" s="343"/>
      <c r="SQH147" s="343"/>
      <c r="SQI147" s="343"/>
      <c r="SQJ147" s="343"/>
      <c r="SQK147" s="343"/>
      <c r="SQL147" s="343"/>
      <c r="SQM147" s="343"/>
      <c r="SQN147" s="343"/>
      <c r="SQO147" s="343"/>
      <c r="SQP147" s="343"/>
      <c r="SQQ147" s="343"/>
      <c r="SQR147" s="343"/>
      <c r="SQS147" s="343"/>
      <c r="SQT147" s="343"/>
      <c r="SQU147" s="343"/>
      <c r="SQV147" s="343"/>
      <c r="SQW147" s="343"/>
      <c r="SQX147" s="343"/>
      <c r="SQY147" s="343"/>
      <c r="SQZ147" s="343"/>
      <c r="SRA147" s="343"/>
      <c r="SRB147" s="343"/>
      <c r="SRC147" s="343"/>
      <c r="SRD147" s="343"/>
      <c r="SRE147" s="343"/>
      <c r="SRF147" s="343"/>
      <c r="SRG147" s="343"/>
      <c r="SRH147" s="343"/>
      <c r="SRI147" s="343"/>
      <c r="SRJ147" s="343"/>
      <c r="SRK147" s="343"/>
      <c r="SRL147" s="343"/>
      <c r="SRM147" s="343"/>
      <c r="SRN147" s="343"/>
      <c r="SRO147" s="343"/>
      <c r="SRP147" s="343"/>
      <c r="SRQ147" s="343"/>
      <c r="SRR147" s="343"/>
      <c r="SRS147" s="343"/>
      <c r="SRT147" s="343"/>
      <c r="SRU147" s="343"/>
      <c r="SRV147" s="343"/>
      <c r="SRW147" s="343"/>
      <c r="SRX147" s="343"/>
      <c r="SRY147" s="343"/>
      <c r="SRZ147" s="343"/>
      <c r="SSA147" s="343"/>
      <c r="SSB147" s="343"/>
      <c r="SSC147" s="343"/>
      <c r="SSD147" s="343"/>
      <c r="SSE147" s="343"/>
      <c r="SSF147" s="343"/>
      <c r="SSG147" s="343"/>
      <c r="SSH147" s="343"/>
      <c r="SSI147" s="343"/>
      <c r="SSJ147" s="343"/>
      <c r="SSK147" s="343"/>
      <c r="SSL147" s="343"/>
      <c r="SSM147" s="343"/>
      <c r="SSN147" s="343"/>
      <c r="SSO147" s="343"/>
      <c r="SSP147" s="343"/>
      <c r="SSQ147" s="343"/>
      <c r="SSR147" s="343"/>
      <c r="SSS147" s="343"/>
      <c r="SST147" s="343"/>
      <c r="SSU147" s="343"/>
      <c r="SSV147" s="343"/>
      <c r="SSW147" s="343"/>
      <c r="SSX147" s="343"/>
      <c r="SSY147" s="343"/>
      <c r="SSZ147" s="343"/>
      <c r="STA147" s="343"/>
      <c r="STB147" s="343"/>
      <c r="STC147" s="343"/>
      <c r="STD147" s="343"/>
      <c r="STE147" s="343"/>
      <c r="STF147" s="343"/>
      <c r="STG147" s="343"/>
      <c r="STH147" s="343"/>
      <c r="STI147" s="343"/>
      <c r="STJ147" s="343"/>
      <c r="STK147" s="343"/>
      <c r="STL147" s="343"/>
      <c r="STM147" s="343"/>
      <c r="STN147" s="343"/>
      <c r="STO147" s="343"/>
      <c r="STP147" s="343"/>
      <c r="STQ147" s="343"/>
      <c r="STR147" s="343"/>
      <c r="STS147" s="343"/>
      <c r="STT147" s="343"/>
      <c r="STU147" s="343"/>
      <c r="STV147" s="343"/>
      <c r="STW147" s="343"/>
      <c r="STX147" s="343"/>
      <c r="STY147" s="343"/>
      <c r="STZ147" s="343"/>
      <c r="SUA147" s="343"/>
      <c r="SUB147" s="343"/>
      <c r="SUC147" s="343"/>
      <c r="SUD147" s="343"/>
      <c r="SUE147" s="343"/>
      <c r="SUF147" s="343"/>
      <c r="SUG147" s="343"/>
      <c r="SUH147" s="343"/>
      <c r="SUI147" s="343"/>
      <c r="SUJ147" s="343"/>
      <c r="SUK147" s="343"/>
      <c r="SUL147" s="343"/>
      <c r="SUM147" s="343"/>
      <c r="SUN147" s="343"/>
      <c r="SUO147" s="343"/>
      <c r="SUP147" s="343"/>
      <c r="SUQ147" s="343"/>
      <c r="SUR147" s="343"/>
      <c r="SUS147" s="343"/>
      <c r="SUT147" s="343"/>
      <c r="SUU147" s="343"/>
      <c r="SUV147" s="343"/>
      <c r="SUW147" s="343"/>
      <c r="SUX147" s="343"/>
      <c r="SUY147" s="343"/>
      <c r="SUZ147" s="343"/>
      <c r="SVA147" s="343"/>
      <c r="SVB147" s="343"/>
      <c r="SVC147" s="343"/>
      <c r="SVD147" s="343"/>
      <c r="SVE147" s="343"/>
      <c r="SVF147" s="343"/>
      <c r="SVG147" s="343"/>
      <c r="SVH147" s="343"/>
      <c r="SVI147" s="343"/>
      <c r="SVJ147" s="343"/>
      <c r="SVK147" s="343"/>
      <c r="SVL147" s="343"/>
      <c r="SVM147" s="343"/>
      <c r="SVN147" s="343"/>
      <c r="SVO147" s="343"/>
      <c r="SVP147" s="343"/>
      <c r="SVQ147" s="343"/>
      <c r="SVR147" s="343"/>
      <c r="SVS147" s="343"/>
      <c r="SVT147" s="343"/>
      <c r="SVU147" s="343"/>
      <c r="SVV147" s="343"/>
      <c r="SVW147" s="343"/>
      <c r="SVX147" s="343"/>
      <c r="SVY147" s="343"/>
      <c r="SVZ147" s="343"/>
      <c r="SWA147" s="343"/>
      <c r="SWB147" s="343"/>
      <c r="SWC147" s="343"/>
      <c r="SWD147" s="343"/>
      <c r="SWE147" s="343"/>
      <c r="SWF147" s="343"/>
      <c r="SWG147" s="343"/>
      <c r="SWH147" s="343"/>
      <c r="SWI147" s="343"/>
      <c r="SWJ147" s="343"/>
      <c r="SWK147" s="343"/>
      <c r="SWL147" s="343"/>
      <c r="SWM147" s="343"/>
      <c r="SWN147" s="343"/>
      <c r="SWO147" s="343"/>
      <c r="SWP147" s="343"/>
      <c r="SWQ147" s="343"/>
      <c r="SWR147" s="343"/>
      <c r="SWS147" s="343"/>
      <c r="SWT147" s="343"/>
      <c r="SWU147" s="343"/>
      <c r="SWV147" s="343"/>
      <c r="SWW147" s="343"/>
      <c r="SWX147" s="343"/>
      <c r="SWY147" s="343"/>
      <c r="SWZ147" s="343"/>
      <c r="SXA147" s="343"/>
      <c r="SXB147" s="343"/>
      <c r="SXC147" s="343"/>
      <c r="SXD147" s="343"/>
      <c r="SXE147" s="343"/>
      <c r="SXF147" s="343"/>
      <c r="SXG147" s="343"/>
      <c r="SXH147" s="343"/>
      <c r="SXI147" s="343"/>
      <c r="SXJ147" s="343"/>
      <c r="SXK147" s="343"/>
      <c r="SXL147" s="343"/>
      <c r="SXM147" s="343"/>
      <c r="SXN147" s="343"/>
      <c r="SXO147" s="343"/>
      <c r="SXP147" s="343"/>
      <c r="SXQ147" s="343"/>
      <c r="SXR147" s="343"/>
      <c r="SXS147" s="343"/>
      <c r="SXT147" s="343"/>
      <c r="SXU147" s="343"/>
      <c r="SXV147" s="343"/>
      <c r="SXW147" s="343"/>
      <c r="SXX147" s="343"/>
      <c r="SXY147" s="343"/>
      <c r="SXZ147" s="343"/>
      <c r="SYA147" s="343"/>
      <c r="SYB147" s="343"/>
      <c r="SYC147" s="343"/>
      <c r="SYD147" s="343"/>
      <c r="SYE147" s="343"/>
      <c r="SYF147" s="343"/>
      <c r="SYG147" s="343"/>
      <c r="SYH147" s="343"/>
      <c r="SYI147" s="343"/>
      <c r="SYJ147" s="343"/>
      <c r="SYK147" s="343"/>
      <c r="SYL147" s="343"/>
      <c r="SYM147" s="343"/>
      <c r="SYN147" s="343"/>
      <c r="SYO147" s="343"/>
      <c r="SYP147" s="343"/>
      <c r="SYQ147" s="343"/>
      <c r="SYR147" s="343"/>
      <c r="SYS147" s="343"/>
      <c r="SYT147" s="343"/>
      <c r="SYU147" s="343"/>
      <c r="SYV147" s="343"/>
      <c r="SYW147" s="343"/>
      <c r="SYX147" s="343"/>
      <c r="SYY147" s="343"/>
      <c r="SYZ147" s="343"/>
      <c r="SZA147" s="343"/>
      <c r="SZB147" s="343"/>
      <c r="SZC147" s="343"/>
      <c r="SZD147" s="343"/>
      <c r="SZE147" s="343"/>
      <c r="SZF147" s="343"/>
      <c r="SZG147" s="343"/>
      <c r="SZH147" s="343"/>
      <c r="SZI147" s="343"/>
      <c r="SZJ147" s="343"/>
      <c r="SZK147" s="343"/>
      <c r="SZL147" s="343"/>
      <c r="SZM147" s="343"/>
      <c r="SZN147" s="343"/>
      <c r="SZO147" s="343"/>
      <c r="SZP147" s="343"/>
      <c r="SZQ147" s="343"/>
      <c r="SZR147" s="343"/>
      <c r="SZS147" s="343"/>
      <c r="SZT147" s="343"/>
      <c r="SZU147" s="343"/>
      <c r="SZV147" s="343"/>
      <c r="SZW147" s="343"/>
      <c r="SZX147" s="343"/>
      <c r="SZY147" s="343"/>
      <c r="SZZ147" s="343"/>
      <c r="TAA147" s="343"/>
      <c r="TAB147" s="343"/>
      <c r="TAC147" s="343"/>
      <c r="TAD147" s="343"/>
      <c r="TAE147" s="343"/>
      <c r="TAF147" s="343"/>
      <c r="TAG147" s="343"/>
      <c r="TAH147" s="343"/>
      <c r="TAI147" s="343"/>
      <c r="TAJ147" s="343"/>
      <c r="TAK147" s="343"/>
      <c r="TAL147" s="343"/>
      <c r="TAM147" s="343"/>
      <c r="TAN147" s="343"/>
      <c r="TAO147" s="343"/>
      <c r="TAP147" s="343"/>
      <c r="TAQ147" s="343"/>
      <c r="TAR147" s="343"/>
      <c r="TAS147" s="343"/>
      <c r="TAT147" s="343"/>
      <c r="TAU147" s="343"/>
      <c r="TAV147" s="343"/>
      <c r="TAW147" s="343"/>
      <c r="TAX147" s="343"/>
      <c r="TAY147" s="343"/>
      <c r="TAZ147" s="343"/>
      <c r="TBA147" s="343"/>
      <c r="TBB147" s="343"/>
      <c r="TBC147" s="343"/>
      <c r="TBD147" s="343"/>
      <c r="TBE147" s="343"/>
      <c r="TBF147" s="343"/>
      <c r="TBG147" s="343"/>
      <c r="TBH147" s="343"/>
      <c r="TBI147" s="343"/>
      <c r="TBJ147" s="343"/>
      <c r="TBK147" s="343"/>
      <c r="TBL147" s="343"/>
      <c r="TBM147" s="343"/>
      <c r="TBN147" s="343"/>
      <c r="TBO147" s="343"/>
      <c r="TBP147" s="343"/>
      <c r="TBQ147" s="343"/>
      <c r="TBR147" s="343"/>
      <c r="TBS147" s="343"/>
      <c r="TBT147" s="343"/>
      <c r="TBU147" s="343"/>
      <c r="TBV147" s="343"/>
      <c r="TBW147" s="343"/>
      <c r="TBX147" s="343"/>
      <c r="TBY147" s="343"/>
      <c r="TBZ147" s="343"/>
      <c r="TCA147" s="343"/>
      <c r="TCB147" s="343"/>
      <c r="TCC147" s="343"/>
      <c r="TCD147" s="343"/>
      <c r="TCE147" s="343"/>
      <c r="TCF147" s="343"/>
      <c r="TCG147" s="343"/>
      <c r="TCH147" s="343"/>
      <c r="TCI147" s="343"/>
      <c r="TCJ147" s="343"/>
      <c r="TCK147" s="343"/>
      <c r="TCL147" s="343"/>
      <c r="TCM147" s="343"/>
      <c r="TCN147" s="343"/>
      <c r="TCO147" s="343"/>
      <c r="TCP147" s="343"/>
      <c r="TCQ147" s="343"/>
      <c r="TCR147" s="343"/>
      <c r="TCS147" s="343"/>
      <c r="TCT147" s="343"/>
      <c r="TCU147" s="343"/>
      <c r="TCV147" s="343"/>
      <c r="TCW147" s="343"/>
      <c r="TCX147" s="343"/>
      <c r="TCY147" s="343"/>
      <c r="TCZ147" s="343"/>
      <c r="TDA147" s="343"/>
      <c r="TDB147" s="343"/>
      <c r="TDC147" s="343"/>
      <c r="TDD147" s="343"/>
      <c r="TDE147" s="343"/>
      <c r="TDF147" s="343"/>
      <c r="TDG147" s="343"/>
      <c r="TDH147" s="343"/>
      <c r="TDI147" s="343"/>
      <c r="TDJ147" s="343"/>
      <c r="TDK147" s="343"/>
      <c r="TDL147" s="343"/>
      <c r="TDM147" s="343"/>
      <c r="TDN147" s="343"/>
      <c r="TDO147" s="343"/>
      <c r="TDP147" s="343"/>
      <c r="TDQ147" s="343"/>
      <c r="TDR147" s="343"/>
      <c r="TDS147" s="343"/>
      <c r="TDT147" s="343"/>
      <c r="TDU147" s="343"/>
      <c r="TDV147" s="343"/>
      <c r="TDW147" s="343"/>
      <c r="TDX147" s="343"/>
      <c r="TDY147" s="343"/>
      <c r="TDZ147" s="343"/>
      <c r="TEA147" s="343"/>
      <c r="TEB147" s="343"/>
      <c r="TEC147" s="343"/>
      <c r="TED147" s="343"/>
      <c r="TEE147" s="343"/>
      <c r="TEF147" s="343"/>
      <c r="TEG147" s="343"/>
      <c r="TEH147" s="343"/>
      <c r="TEI147" s="343"/>
      <c r="TEJ147" s="343"/>
      <c r="TEK147" s="343"/>
      <c r="TEL147" s="343"/>
      <c r="TEM147" s="343"/>
      <c r="TEN147" s="343"/>
      <c r="TEO147" s="343"/>
      <c r="TEP147" s="343"/>
      <c r="TEQ147" s="343"/>
      <c r="TER147" s="343"/>
      <c r="TES147" s="343"/>
      <c r="TET147" s="343"/>
      <c r="TEU147" s="343"/>
      <c r="TEV147" s="343"/>
      <c r="TEW147" s="343"/>
      <c r="TEX147" s="343"/>
      <c r="TEY147" s="343"/>
      <c r="TEZ147" s="343"/>
      <c r="TFA147" s="343"/>
      <c r="TFB147" s="343"/>
      <c r="TFC147" s="343"/>
      <c r="TFD147" s="343"/>
      <c r="TFE147" s="343"/>
      <c r="TFF147" s="343"/>
      <c r="TFG147" s="343"/>
      <c r="TFH147" s="343"/>
      <c r="TFI147" s="343"/>
      <c r="TFJ147" s="343"/>
      <c r="TFK147" s="343"/>
      <c r="TFL147" s="343"/>
      <c r="TFM147" s="343"/>
      <c r="TFN147" s="343"/>
      <c r="TFO147" s="343"/>
      <c r="TFP147" s="343"/>
      <c r="TFQ147" s="343"/>
      <c r="TFR147" s="343"/>
      <c r="TFS147" s="343"/>
      <c r="TFT147" s="343"/>
      <c r="TFU147" s="343"/>
      <c r="TFV147" s="343"/>
      <c r="TFW147" s="343"/>
      <c r="TFX147" s="343"/>
      <c r="TFY147" s="343"/>
      <c r="TFZ147" s="343"/>
      <c r="TGA147" s="343"/>
      <c r="TGB147" s="343"/>
      <c r="TGC147" s="343"/>
      <c r="TGD147" s="343"/>
      <c r="TGE147" s="343"/>
      <c r="TGF147" s="343"/>
      <c r="TGG147" s="343"/>
      <c r="TGH147" s="343"/>
      <c r="TGI147" s="343"/>
      <c r="TGJ147" s="343"/>
      <c r="TGK147" s="343"/>
      <c r="TGL147" s="343"/>
      <c r="TGM147" s="343"/>
      <c r="TGN147" s="343"/>
      <c r="TGO147" s="343"/>
      <c r="TGP147" s="343"/>
      <c r="TGQ147" s="343"/>
      <c r="TGR147" s="343"/>
      <c r="TGS147" s="343"/>
      <c r="TGT147" s="343"/>
      <c r="TGU147" s="343"/>
      <c r="TGV147" s="343"/>
      <c r="TGW147" s="343"/>
      <c r="TGX147" s="343"/>
      <c r="TGY147" s="343"/>
      <c r="TGZ147" s="343"/>
      <c r="THA147" s="343"/>
      <c r="THB147" s="343"/>
      <c r="THC147" s="343"/>
      <c r="THD147" s="343"/>
      <c r="THE147" s="343"/>
      <c r="THF147" s="343"/>
      <c r="THG147" s="343"/>
      <c r="THH147" s="343"/>
      <c r="THI147" s="343"/>
      <c r="THJ147" s="343"/>
      <c r="THK147" s="343"/>
      <c r="THL147" s="343"/>
      <c r="THM147" s="343"/>
      <c r="THN147" s="343"/>
      <c r="THO147" s="343"/>
      <c r="THP147" s="343"/>
      <c r="THQ147" s="343"/>
      <c r="THR147" s="343"/>
      <c r="THS147" s="343"/>
      <c r="THT147" s="343"/>
      <c r="THU147" s="343"/>
      <c r="THV147" s="343"/>
      <c r="THW147" s="343"/>
      <c r="THX147" s="343"/>
      <c r="THY147" s="343"/>
      <c r="THZ147" s="343"/>
      <c r="TIA147" s="343"/>
      <c r="TIB147" s="343"/>
      <c r="TIC147" s="343"/>
      <c r="TID147" s="343"/>
      <c r="TIE147" s="343"/>
      <c r="TIF147" s="343"/>
      <c r="TIG147" s="343"/>
      <c r="TIH147" s="343"/>
      <c r="TII147" s="343"/>
      <c r="TIJ147" s="343"/>
      <c r="TIK147" s="343"/>
      <c r="TIL147" s="343"/>
      <c r="TIM147" s="343"/>
      <c r="TIN147" s="343"/>
      <c r="TIO147" s="343"/>
      <c r="TIP147" s="343"/>
      <c r="TIQ147" s="343"/>
      <c r="TIR147" s="343"/>
      <c r="TIS147" s="343"/>
      <c r="TIT147" s="343"/>
      <c r="TIU147" s="343"/>
      <c r="TIV147" s="343"/>
      <c r="TIW147" s="343"/>
      <c r="TIX147" s="343"/>
      <c r="TIY147" s="343"/>
      <c r="TIZ147" s="343"/>
      <c r="TJA147" s="343"/>
      <c r="TJB147" s="343"/>
      <c r="TJC147" s="343"/>
      <c r="TJD147" s="343"/>
      <c r="TJE147" s="343"/>
      <c r="TJF147" s="343"/>
      <c r="TJG147" s="343"/>
      <c r="TJH147" s="343"/>
      <c r="TJI147" s="343"/>
      <c r="TJJ147" s="343"/>
      <c r="TJK147" s="343"/>
      <c r="TJL147" s="343"/>
      <c r="TJM147" s="343"/>
      <c r="TJN147" s="343"/>
      <c r="TJO147" s="343"/>
      <c r="TJP147" s="343"/>
      <c r="TJQ147" s="343"/>
      <c r="TJR147" s="343"/>
      <c r="TJS147" s="343"/>
      <c r="TJT147" s="343"/>
      <c r="TJU147" s="343"/>
      <c r="TJV147" s="343"/>
      <c r="TJW147" s="343"/>
      <c r="TJX147" s="343"/>
      <c r="TJY147" s="343"/>
      <c r="TJZ147" s="343"/>
      <c r="TKA147" s="343"/>
      <c r="TKB147" s="343"/>
      <c r="TKC147" s="343"/>
      <c r="TKD147" s="343"/>
      <c r="TKE147" s="343"/>
      <c r="TKF147" s="343"/>
      <c r="TKG147" s="343"/>
      <c r="TKH147" s="343"/>
      <c r="TKI147" s="343"/>
      <c r="TKJ147" s="343"/>
      <c r="TKK147" s="343"/>
      <c r="TKL147" s="343"/>
      <c r="TKM147" s="343"/>
      <c r="TKN147" s="343"/>
      <c r="TKO147" s="343"/>
      <c r="TKP147" s="343"/>
      <c r="TKQ147" s="343"/>
      <c r="TKR147" s="343"/>
      <c r="TKS147" s="343"/>
      <c r="TKT147" s="343"/>
      <c r="TKU147" s="343"/>
      <c r="TKV147" s="343"/>
      <c r="TKW147" s="343"/>
      <c r="TKX147" s="343"/>
      <c r="TKY147" s="343"/>
      <c r="TKZ147" s="343"/>
      <c r="TLA147" s="343"/>
      <c r="TLB147" s="343"/>
      <c r="TLC147" s="343"/>
      <c r="TLD147" s="343"/>
      <c r="TLE147" s="343"/>
      <c r="TLF147" s="343"/>
      <c r="TLG147" s="343"/>
      <c r="TLH147" s="343"/>
      <c r="TLI147" s="343"/>
      <c r="TLJ147" s="343"/>
      <c r="TLK147" s="343"/>
      <c r="TLL147" s="343"/>
      <c r="TLM147" s="343"/>
      <c r="TLN147" s="343"/>
      <c r="TLO147" s="343"/>
      <c r="TLP147" s="343"/>
      <c r="TLQ147" s="343"/>
      <c r="TLR147" s="343"/>
      <c r="TLS147" s="343"/>
      <c r="TLT147" s="343"/>
      <c r="TLU147" s="343"/>
      <c r="TLV147" s="343"/>
      <c r="TLW147" s="343"/>
      <c r="TLX147" s="343"/>
      <c r="TLY147" s="343"/>
      <c r="TLZ147" s="343"/>
      <c r="TMA147" s="343"/>
      <c r="TMB147" s="343"/>
      <c r="TMC147" s="343"/>
      <c r="TMD147" s="343"/>
      <c r="TME147" s="343"/>
      <c r="TMF147" s="343"/>
      <c r="TMG147" s="343"/>
      <c r="TMH147" s="343"/>
      <c r="TMI147" s="343"/>
      <c r="TMJ147" s="343"/>
      <c r="TMK147" s="343"/>
      <c r="TML147" s="343"/>
      <c r="TMM147" s="343"/>
      <c r="TMN147" s="343"/>
      <c r="TMO147" s="343"/>
      <c r="TMP147" s="343"/>
      <c r="TMQ147" s="343"/>
      <c r="TMR147" s="343"/>
      <c r="TMS147" s="343"/>
      <c r="TMT147" s="343"/>
      <c r="TMU147" s="343"/>
      <c r="TMV147" s="343"/>
      <c r="TMW147" s="343"/>
      <c r="TMX147" s="343"/>
      <c r="TMY147" s="343"/>
      <c r="TMZ147" s="343"/>
      <c r="TNA147" s="343"/>
      <c r="TNB147" s="343"/>
      <c r="TNC147" s="343"/>
      <c r="TND147" s="343"/>
      <c r="TNE147" s="343"/>
      <c r="TNF147" s="343"/>
      <c r="TNG147" s="343"/>
      <c r="TNH147" s="343"/>
      <c r="TNI147" s="343"/>
      <c r="TNJ147" s="343"/>
      <c r="TNK147" s="343"/>
      <c r="TNL147" s="343"/>
      <c r="TNM147" s="343"/>
      <c r="TNN147" s="343"/>
      <c r="TNO147" s="343"/>
      <c r="TNP147" s="343"/>
      <c r="TNQ147" s="343"/>
      <c r="TNR147" s="343"/>
      <c r="TNS147" s="343"/>
      <c r="TNT147" s="343"/>
      <c r="TNU147" s="343"/>
      <c r="TNV147" s="343"/>
      <c r="TNW147" s="343"/>
      <c r="TNX147" s="343"/>
      <c r="TNY147" s="343"/>
      <c r="TNZ147" s="343"/>
      <c r="TOA147" s="343"/>
      <c r="TOB147" s="343"/>
      <c r="TOC147" s="343"/>
      <c r="TOD147" s="343"/>
      <c r="TOE147" s="343"/>
      <c r="TOF147" s="343"/>
      <c r="TOG147" s="343"/>
      <c r="TOH147" s="343"/>
      <c r="TOI147" s="343"/>
      <c r="TOJ147" s="343"/>
      <c r="TOK147" s="343"/>
      <c r="TOL147" s="343"/>
      <c r="TOM147" s="343"/>
      <c r="TON147" s="343"/>
      <c r="TOO147" s="343"/>
      <c r="TOP147" s="343"/>
      <c r="TOQ147" s="343"/>
      <c r="TOR147" s="343"/>
      <c r="TOS147" s="343"/>
      <c r="TOT147" s="343"/>
      <c r="TOU147" s="343"/>
      <c r="TOV147" s="343"/>
      <c r="TOW147" s="343"/>
      <c r="TOX147" s="343"/>
      <c r="TOY147" s="343"/>
      <c r="TOZ147" s="343"/>
      <c r="TPA147" s="343"/>
      <c r="TPB147" s="343"/>
      <c r="TPC147" s="343"/>
      <c r="TPD147" s="343"/>
      <c r="TPE147" s="343"/>
      <c r="TPF147" s="343"/>
      <c r="TPG147" s="343"/>
      <c r="TPH147" s="343"/>
      <c r="TPI147" s="343"/>
      <c r="TPJ147" s="343"/>
      <c r="TPK147" s="343"/>
      <c r="TPL147" s="343"/>
      <c r="TPM147" s="343"/>
      <c r="TPN147" s="343"/>
      <c r="TPO147" s="343"/>
      <c r="TPP147" s="343"/>
      <c r="TPQ147" s="343"/>
      <c r="TPR147" s="343"/>
      <c r="TPS147" s="343"/>
      <c r="TPT147" s="343"/>
      <c r="TPU147" s="343"/>
      <c r="TPV147" s="343"/>
      <c r="TPW147" s="343"/>
      <c r="TPX147" s="343"/>
      <c r="TPY147" s="343"/>
      <c r="TPZ147" s="343"/>
      <c r="TQA147" s="343"/>
      <c r="TQB147" s="343"/>
      <c r="TQC147" s="343"/>
      <c r="TQD147" s="343"/>
      <c r="TQE147" s="343"/>
      <c r="TQF147" s="343"/>
      <c r="TQG147" s="343"/>
      <c r="TQH147" s="343"/>
      <c r="TQI147" s="343"/>
      <c r="TQJ147" s="343"/>
      <c r="TQK147" s="343"/>
      <c r="TQL147" s="343"/>
      <c r="TQM147" s="343"/>
      <c r="TQN147" s="343"/>
      <c r="TQO147" s="343"/>
      <c r="TQP147" s="343"/>
      <c r="TQQ147" s="343"/>
      <c r="TQR147" s="343"/>
      <c r="TQS147" s="343"/>
      <c r="TQT147" s="343"/>
      <c r="TQU147" s="343"/>
      <c r="TQV147" s="343"/>
      <c r="TQW147" s="343"/>
      <c r="TQX147" s="343"/>
      <c r="TQY147" s="343"/>
      <c r="TQZ147" s="343"/>
      <c r="TRA147" s="343"/>
      <c r="TRB147" s="343"/>
      <c r="TRC147" s="343"/>
      <c r="TRD147" s="343"/>
      <c r="TRE147" s="343"/>
      <c r="TRF147" s="343"/>
      <c r="TRG147" s="343"/>
      <c r="TRH147" s="343"/>
      <c r="TRI147" s="343"/>
      <c r="TRJ147" s="343"/>
      <c r="TRK147" s="343"/>
      <c r="TRL147" s="343"/>
      <c r="TRM147" s="343"/>
      <c r="TRN147" s="343"/>
      <c r="TRO147" s="343"/>
      <c r="TRP147" s="343"/>
      <c r="TRQ147" s="343"/>
      <c r="TRR147" s="343"/>
      <c r="TRS147" s="343"/>
      <c r="TRT147" s="343"/>
      <c r="TRU147" s="343"/>
      <c r="TRV147" s="343"/>
      <c r="TRW147" s="343"/>
      <c r="TRX147" s="343"/>
      <c r="TRY147" s="343"/>
      <c r="TRZ147" s="343"/>
      <c r="TSA147" s="343"/>
      <c r="TSB147" s="343"/>
      <c r="TSC147" s="343"/>
      <c r="TSD147" s="343"/>
      <c r="TSE147" s="343"/>
      <c r="TSF147" s="343"/>
      <c r="TSG147" s="343"/>
      <c r="TSH147" s="343"/>
      <c r="TSI147" s="343"/>
      <c r="TSJ147" s="343"/>
      <c r="TSK147" s="343"/>
      <c r="TSL147" s="343"/>
      <c r="TSM147" s="343"/>
      <c r="TSN147" s="343"/>
      <c r="TSO147" s="343"/>
      <c r="TSP147" s="343"/>
      <c r="TSQ147" s="343"/>
      <c r="TSR147" s="343"/>
      <c r="TSS147" s="343"/>
      <c r="TST147" s="343"/>
      <c r="TSU147" s="343"/>
      <c r="TSV147" s="343"/>
      <c r="TSW147" s="343"/>
      <c r="TSX147" s="343"/>
      <c r="TSY147" s="343"/>
      <c r="TSZ147" s="343"/>
      <c r="TTA147" s="343"/>
      <c r="TTB147" s="343"/>
      <c r="TTC147" s="343"/>
      <c r="TTD147" s="343"/>
      <c r="TTE147" s="343"/>
      <c r="TTF147" s="343"/>
      <c r="TTG147" s="343"/>
      <c r="TTH147" s="343"/>
      <c r="TTI147" s="343"/>
      <c r="TTJ147" s="343"/>
      <c r="TTK147" s="343"/>
      <c r="TTL147" s="343"/>
      <c r="TTM147" s="343"/>
      <c r="TTN147" s="343"/>
      <c r="TTO147" s="343"/>
      <c r="TTP147" s="343"/>
      <c r="TTQ147" s="343"/>
      <c r="TTR147" s="343"/>
      <c r="TTS147" s="343"/>
      <c r="TTT147" s="343"/>
      <c r="TTU147" s="343"/>
      <c r="TTV147" s="343"/>
      <c r="TTW147" s="343"/>
      <c r="TTX147" s="343"/>
      <c r="TTY147" s="343"/>
      <c r="TTZ147" s="343"/>
      <c r="TUA147" s="343"/>
      <c r="TUB147" s="343"/>
      <c r="TUC147" s="343"/>
      <c r="TUD147" s="343"/>
      <c r="TUE147" s="343"/>
      <c r="TUF147" s="343"/>
      <c r="TUG147" s="343"/>
      <c r="TUH147" s="343"/>
      <c r="TUI147" s="343"/>
      <c r="TUJ147" s="343"/>
      <c r="TUK147" s="343"/>
      <c r="TUL147" s="343"/>
      <c r="TUM147" s="343"/>
      <c r="TUN147" s="343"/>
      <c r="TUO147" s="343"/>
      <c r="TUP147" s="343"/>
      <c r="TUQ147" s="343"/>
      <c r="TUR147" s="343"/>
      <c r="TUS147" s="343"/>
      <c r="TUT147" s="343"/>
      <c r="TUU147" s="343"/>
      <c r="TUV147" s="343"/>
      <c r="TUW147" s="343"/>
      <c r="TUX147" s="343"/>
      <c r="TUY147" s="343"/>
      <c r="TUZ147" s="343"/>
      <c r="TVA147" s="343"/>
      <c r="TVB147" s="343"/>
      <c r="TVC147" s="343"/>
      <c r="TVD147" s="343"/>
      <c r="TVE147" s="343"/>
      <c r="TVF147" s="343"/>
      <c r="TVG147" s="343"/>
      <c r="TVH147" s="343"/>
      <c r="TVI147" s="343"/>
      <c r="TVJ147" s="343"/>
      <c r="TVK147" s="343"/>
      <c r="TVL147" s="343"/>
      <c r="TVM147" s="343"/>
      <c r="TVN147" s="343"/>
      <c r="TVO147" s="343"/>
      <c r="TVP147" s="343"/>
      <c r="TVQ147" s="343"/>
      <c r="TVR147" s="343"/>
      <c r="TVS147" s="343"/>
      <c r="TVT147" s="343"/>
      <c r="TVU147" s="343"/>
      <c r="TVV147" s="343"/>
      <c r="TVW147" s="343"/>
      <c r="TVX147" s="343"/>
      <c r="TVY147" s="343"/>
      <c r="TVZ147" s="343"/>
      <c r="TWA147" s="343"/>
      <c r="TWB147" s="343"/>
      <c r="TWC147" s="343"/>
      <c r="TWD147" s="343"/>
      <c r="TWE147" s="343"/>
      <c r="TWF147" s="343"/>
      <c r="TWG147" s="343"/>
      <c r="TWH147" s="343"/>
      <c r="TWI147" s="343"/>
      <c r="TWJ147" s="343"/>
      <c r="TWK147" s="343"/>
      <c r="TWL147" s="343"/>
      <c r="TWM147" s="343"/>
      <c r="TWN147" s="343"/>
      <c r="TWO147" s="343"/>
      <c r="TWP147" s="343"/>
      <c r="TWQ147" s="343"/>
      <c r="TWR147" s="343"/>
      <c r="TWS147" s="343"/>
      <c r="TWT147" s="343"/>
      <c r="TWU147" s="343"/>
      <c r="TWV147" s="343"/>
      <c r="TWW147" s="343"/>
      <c r="TWX147" s="343"/>
      <c r="TWY147" s="343"/>
      <c r="TWZ147" s="343"/>
      <c r="TXA147" s="343"/>
      <c r="TXB147" s="343"/>
      <c r="TXC147" s="343"/>
      <c r="TXD147" s="343"/>
      <c r="TXE147" s="343"/>
      <c r="TXF147" s="343"/>
      <c r="TXG147" s="343"/>
      <c r="TXH147" s="343"/>
      <c r="TXI147" s="343"/>
      <c r="TXJ147" s="343"/>
      <c r="TXK147" s="343"/>
      <c r="TXL147" s="343"/>
      <c r="TXM147" s="343"/>
      <c r="TXN147" s="343"/>
      <c r="TXO147" s="343"/>
      <c r="TXP147" s="343"/>
      <c r="TXQ147" s="343"/>
      <c r="TXR147" s="343"/>
      <c r="TXS147" s="343"/>
      <c r="TXT147" s="343"/>
      <c r="TXU147" s="343"/>
      <c r="TXV147" s="343"/>
      <c r="TXW147" s="343"/>
      <c r="TXX147" s="343"/>
      <c r="TXY147" s="343"/>
      <c r="TXZ147" s="343"/>
      <c r="TYA147" s="343"/>
      <c r="TYB147" s="343"/>
      <c r="TYC147" s="343"/>
      <c r="TYD147" s="343"/>
      <c r="TYE147" s="343"/>
      <c r="TYF147" s="343"/>
      <c r="TYG147" s="343"/>
      <c r="TYH147" s="343"/>
      <c r="TYI147" s="343"/>
      <c r="TYJ147" s="343"/>
      <c r="TYK147" s="343"/>
      <c r="TYL147" s="343"/>
      <c r="TYM147" s="343"/>
      <c r="TYN147" s="343"/>
      <c r="TYO147" s="343"/>
      <c r="TYP147" s="343"/>
      <c r="TYQ147" s="343"/>
      <c r="TYR147" s="343"/>
      <c r="TYS147" s="343"/>
      <c r="TYT147" s="343"/>
      <c r="TYU147" s="343"/>
      <c r="TYV147" s="343"/>
      <c r="TYW147" s="343"/>
      <c r="TYX147" s="343"/>
      <c r="TYY147" s="343"/>
      <c r="TYZ147" s="343"/>
      <c r="TZA147" s="343"/>
      <c r="TZB147" s="343"/>
      <c r="TZC147" s="343"/>
      <c r="TZD147" s="343"/>
      <c r="TZE147" s="343"/>
      <c r="TZF147" s="343"/>
      <c r="TZG147" s="343"/>
      <c r="TZH147" s="343"/>
      <c r="TZI147" s="343"/>
      <c r="TZJ147" s="343"/>
      <c r="TZK147" s="343"/>
      <c r="TZL147" s="343"/>
      <c r="TZM147" s="343"/>
      <c r="TZN147" s="343"/>
      <c r="TZO147" s="343"/>
      <c r="TZP147" s="343"/>
      <c r="TZQ147" s="343"/>
      <c r="TZR147" s="343"/>
      <c r="TZS147" s="343"/>
      <c r="TZT147" s="343"/>
      <c r="TZU147" s="343"/>
      <c r="TZV147" s="343"/>
      <c r="TZW147" s="343"/>
      <c r="TZX147" s="343"/>
      <c r="TZY147" s="343"/>
      <c r="TZZ147" s="343"/>
      <c r="UAA147" s="343"/>
      <c r="UAB147" s="343"/>
      <c r="UAC147" s="343"/>
      <c r="UAD147" s="343"/>
      <c r="UAE147" s="343"/>
      <c r="UAF147" s="343"/>
      <c r="UAG147" s="343"/>
      <c r="UAH147" s="343"/>
      <c r="UAI147" s="343"/>
      <c r="UAJ147" s="343"/>
      <c r="UAK147" s="343"/>
      <c r="UAL147" s="343"/>
      <c r="UAM147" s="343"/>
      <c r="UAN147" s="343"/>
      <c r="UAO147" s="343"/>
      <c r="UAP147" s="343"/>
      <c r="UAQ147" s="343"/>
      <c r="UAR147" s="343"/>
      <c r="UAS147" s="343"/>
      <c r="UAT147" s="343"/>
      <c r="UAU147" s="343"/>
      <c r="UAV147" s="343"/>
      <c r="UAW147" s="343"/>
      <c r="UAX147" s="343"/>
      <c r="UAY147" s="343"/>
      <c r="UAZ147" s="343"/>
      <c r="UBA147" s="343"/>
      <c r="UBB147" s="343"/>
      <c r="UBC147" s="343"/>
      <c r="UBD147" s="343"/>
      <c r="UBE147" s="343"/>
      <c r="UBF147" s="343"/>
      <c r="UBG147" s="343"/>
      <c r="UBH147" s="343"/>
      <c r="UBI147" s="343"/>
      <c r="UBJ147" s="343"/>
      <c r="UBK147" s="343"/>
      <c r="UBL147" s="343"/>
      <c r="UBM147" s="343"/>
      <c r="UBN147" s="343"/>
      <c r="UBO147" s="343"/>
      <c r="UBP147" s="343"/>
      <c r="UBQ147" s="343"/>
      <c r="UBR147" s="343"/>
      <c r="UBS147" s="343"/>
      <c r="UBT147" s="343"/>
      <c r="UBU147" s="343"/>
      <c r="UBV147" s="343"/>
      <c r="UBW147" s="343"/>
      <c r="UBX147" s="343"/>
      <c r="UBY147" s="343"/>
      <c r="UBZ147" s="343"/>
      <c r="UCA147" s="343"/>
      <c r="UCB147" s="343"/>
      <c r="UCC147" s="343"/>
      <c r="UCD147" s="343"/>
      <c r="UCE147" s="343"/>
      <c r="UCF147" s="343"/>
      <c r="UCG147" s="343"/>
      <c r="UCH147" s="343"/>
      <c r="UCI147" s="343"/>
      <c r="UCJ147" s="343"/>
      <c r="UCK147" s="343"/>
      <c r="UCL147" s="343"/>
      <c r="UCM147" s="343"/>
      <c r="UCN147" s="343"/>
      <c r="UCO147" s="343"/>
      <c r="UCP147" s="343"/>
      <c r="UCQ147" s="343"/>
      <c r="UCR147" s="343"/>
      <c r="UCS147" s="343"/>
      <c r="UCT147" s="343"/>
      <c r="UCU147" s="343"/>
      <c r="UCV147" s="343"/>
      <c r="UCW147" s="343"/>
      <c r="UCX147" s="343"/>
      <c r="UCY147" s="343"/>
      <c r="UCZ147" s="343"/>
      <c r="UDA147" s="343"/>
      <c r="UDB147" s="343"/>
      <c r="UDC147" s="343"/>
      <c r="UDD147" s="343"/>
      <c r="UDE147" s="343"/>
      <c r="UDF147" s="343"/>
      <c r="UDG147" s="343"/>
      <c r="UDH147" s="343"/>
      <c r="UDI147" s="343"/>
      <c r="UDJ147" s="343"/>
      <c r="UDK147" s="343"/>
      <c r="UDL147" s="343"/>
      <c r="UDM147" s="343"/>
      <c r="UDN147" s="343"/>
      <c r="UDO147" s="343"/>
      <c r="UDP147" s="343"/>
      <c r="UDQ147" s="343"/>
      <c r="UDR147" s="343"/>
      <c r="UDS147" s="343"/>
      <c r="UDT147" s="343"/>
      <c r="UDU147" s="343"/>
      <c r="UDV147" s="343"/>
      <c r="UDW147" s="343"/>
      <c r="UDX147" s="343"/>
      <c r="UDY147" s="343"/>
      <c r="UDZ147" s="343"/>
      <c r="UEA147" s="343"/>
      <c r="UEB147" s="343"/>
      <c r="UEC147" s="343"/>
      <c r="UED147" s="343"/>
      <c r="UEE147" s="343"/>
      <c r="UEF147" s="343"/>
      <c r="UEG147" s="343"/>
      <c r="UEH147" s="343"/>
      <c r="UEI147" s="343"/>
      <c r="UEJ147" s="343"/>
      <c r="UEK147" s="343"/>
      <c r="UEL147" s="343"/>
      <c r="UEM147" s="343"/>
      <c r="UEN147" s="343"/>
      <c r="UEO147" s="343"/>
      <c r="UEP147" s="343"/>
      <c r="UEQ147" s="343"/>
      <c r="UER147" s="343"/>
      <c r="UES147" s="343"/>
      <c r="UET147" s="343"/>
      <c r="UEU147" s="343"/>
      <c r="UEV147" s="343"/>
      <c r="UEW147" s="343"/>
      <c r="UEX147" s="343"/>
      <c r="UEY147" s="343"/>
      <c r="UEZ147" s="343"/>
      <c r="UFA147" s="343"/>
      <c r="UFB147" s="343"/>
      <c r="UFC147" s="343"/>
      <c r="UFD147" s="343"/>
      <c r="UFE147" s="343"/>
      <c r="UFF147" s="343"/>
      <c r="UFG147" s="343"/>
      <c r="UFH147" s="343"/>
      <c r="UFI147" s="343"/>
      <c r="UFJ147" s="343"/>
      <c r="UFK147" s="343"/>
      <c r="UFL147" s="343"/>
      <c r="UFM147" s="343"/>
      <c r="UFN147" s="343"/>
      <c r="UFO147" s="343"/>
      <c r="UFP147" s="343"/>
      <c r="UFQ147" s="343"/>
      <c r="UFR147" s="343"/>
      <c r="UFS147" s="343"/>
      <c r="UFT147" s="343"/>
      <c r="UFU147" s="343"/>
      <c r="UFV147" s="343"/>
      <c r="UFW147" s="343"/>
      <c r="UFX147" s="343"/>
      <c r="UFY147" s="343"/>
      <c r="UFZ147" s="343"/>
      <c r="UGA147" s="343"/>
      <c r="UGB147" s="343"/>
      <c r="UGC147" s="343"/>
      <c r="UGD147" s="343"/>
      <c r="UGE147" s="343"/>
      <c r="UGF147" s="343"/>
      <c r="UGG147" s="343"/>
      <c r="UGH147" s="343"/>
      <c r="UGI147" s="343"/>
      <c r="UGJ147" s="343"/>
      <c r="UGK147" s="343"/>
      <c r="UGL147" s="343"/>
      <c r="UGM147" s="343"/>
      <c r="UGN147" s="343"/>
      <c r="UGO147" s="343"/>
      <c r="UGP147" s="343"/>
      <c r="UGQ147" s="343"/>
      <c r="UGR147" s="343"/>
      <c r="UGS147" s="343"/>
      <c r="UGT147" s="343"/>
      <c r="UGU147" s="343"/>
      <c r="UGV147" s="343"/>
      <c r="UGW147" s="343"/>
      <c r="UGX147" s="343"/>
      <c r="UGY147" s="343"/>
      <c r="UGZ147" s="343"/>
      <c r="UHA147" s="343"/>
      <c r="UHB147" s="343"/>
      <c r="UHC147" s="343"/>
      <c r="UHD147" s="343"/>
      <c r="UHE147" s="343"/>
      <c r="UHF147" s="343"/>
      <c r="UHG147" s="343"/>
      <c r="UHH147" s="343"/>
      <c r="UHI147" s="343"/>
      <c r="UHJ147" s="343"/>
      <c r="UHK147" s="343"/>
      <c r="UHL147" s="343"/>
      <c r="UHM147" s="343"/>
      <c r="UHN147" s="343"/>
      <c r="UHO147" s="343"/>
      <c r="UHP147" s="343"/>
      <c r="UHQ147" s="343"/>
      <c r="UHR147" s="343"/>
      <c r="UHS147" s="343"/>
      <c r="UHT147" s="343"/>
      <c r="UHU147" s="343"/>
      <c r="UHV147" s="343"/>
      <c r="UHW147" s="343"/>
      <c r="UHX147" s="343"/>
      <c r="UHY147" s="343"/>
      <c r="UHZ147" s="343"/>
      <c r="UIA147" s="343"/>
      <c r="UIB147" s="343"/>
      <c r="UIC147" s="343"/>
      <c r="UID147" s="343"/>
      <c r="UIE147" s="343"/>
      <c r="UIF147" s="343"/>
      <c r="UIG147" s="343"/>
      <c r="UIH147" s="343"/>
      <c r="UII147" s="343"/>
      <c r="UIJ147" s="343"/>
      <c r="UIK147" s="343"/>
      <c r="UIL147" s="343"/>
      <c r="UIM147" s="343"/>
      <c r="UIN147" s="343"/>
      <c r="UIO147" s="343"/>
      <c r="UIP147" s="343"/>
      <c r="UIQ147" s="343"/>
      <c r="UIR147" s="343"/>
      <c r="UIS147" s="343"/>
      <c r="UIT147" s="343"/>
      <c r="UIU147" s="343"/>
      <c r="UIV147" s="343"/>
      <c r="UIW147" s="343"/>
      <c r="UIX147" s="343"/>
      <c r="UIY147" s="343"/>
      <c r="UIZ147" s="343"/>
      <c r="UJA147" s="343"/>
      <c r="UJB147" s="343"/>
      <c r="UJC147" s="343"/>
      <c r="UJD147" s="343"/>
      <c r="UJE147" s="343"/>
      <c r="UJF147" s="343"/>
      <c r="UJG147" s="343"/>
      <c r="UJH147" s="343"/>
      <c r="UJI147" s="343"/>
      <c r="UJJ147" s="343"/>
      <c r="UJK147" s="343"/>
      <c r="UJL147" s="343"/>
      <c r="UJM147" s="343"/>
      <c r="UJN147" s="343"/>
      <c r="UJO147" s="343"/>
      <c r="UJP147" s="343"/>
      <c r="UJQ147" s="343"/>
      <c r="UJR147" s="343"/>
      <c r="UJS147" s="343"/>
      <c r="UJT147" s="343"/>
      <c r="UJU147" s="343"/>
      <c r="UJV147" s="343"/>
      <c r="UJW147" s="343"/>
      <c r="UJX147" s="343"/>
      <c r="UJY147" s="343"/>
      <c r="UJZ147" s="343"/>
      <c r="UKA147" s="343"/>
      <c r="UKB147" s="343"/>
      <c r="UKC147" s="343"/>
      <c r="UKD147" s="343"/>
      <c r="UKE147" s="343"/>
      <c r="UKF147" s="343"/>
      <c r="UKG147" s="343"/>
      <c r="UKH147" s="343"/>
      <c r="UKI147" s="343"/>
      <c r="UKJ147" s="343"/>
      <c r="UKK147" s="343"/>
      <c r="UKL147" s="343"/>
      <c r="UKM147" s="343"/>
      <c r="UKN147" s="343"/>
      <c r="UKO147" s="343"/>
      <c r="UKP147" s="343"/>
      <c r="UKQ147" s="343"/>
      <c r="UKR147" s="343"/>
      <c r="UKS147" s="343"/>
      <c r="UKT147" s="343"/>
      <c r="UKU147" s="343"/>
      <c r="UKV147" s="343"/>
      <c r="UKW147" s="343"/>
      <c r="UKX147" s="343"/>
      <c r="UKY147" s="343"/>
      <c r="UKZ147" s="343"/>
      <c r="ULA147" s="343"/>
      <c r="ULB147" s="343"/>
      <c r="ULC147" s="343"/>
      <c r="ULD147" s="343"/>
      <c r="ULE147" s="343"/>
      <c r="ULF147" s="343"/>
      <c r="ULG147" s="343"/>
      <c r="ULH147" s="343"/>
      <c r="ULI147" s="343"/>
      <c r="ULJ147" s="343"/>
      <c r="ULK147" s="343"/>
      <c r="ULL147" s="343"/>
      <c r="ULM147" s="343"/>
      <c r="ULN147" s="343"/>
      <c r="ULO147" s="343"/>
      <c r="ULP147" s="343"/>
      <c r="ULQ147" s="343"/>
      <c r="ULR147" s="343"/>
      <c r="ULS147" s="343"/>
      <c r="ULT147" s="343"/>
      <c r="ULU147" s="343"/>
      <c r="ULV147" s="343"/>
      <c r="ULW147" s="343"/>
      <c r="ULX147" s="343"/>
      <c r="ULY147" s="343"/>
      <c r="ULZ147" s="343"/>
      <c r="UMA147" s="343"/>
      <c r="UMB147" s="343"/>
      <c r="UMC147" s="343"/>
      <c r="UMD147" s="343"/>
      <c r="UME147" s="343"/>
      <c r="UMF147" s="343"/>
      <c r="UMG147" s="343"/>
      <c r="UMH147" s="343"/>
      <c r="UMI147" s="343"/>
      <c r="UMJ147" s="343"/>
      <c r="UMK147" s="343"/>
      <c r="UML147" s="343"/>
      <c r="UMM147" s="343"/>
      <c r="UMN147" s="343"/>
      <c r="UMO147" s="343"/>
      <c r="UMP147" s="343"/>
      <c r="UMQ147" s="343"/>
      <c r="UMR147" s="343"/>
      <c r="UMS147" s="343"/>
      <c r="UMT147" s="343"/>
      <c r="UMU147" s="343"/>
      <c r="UMV147" s="343"/>
      <c r="UMW147" s="343"/>
      <c r="UMX147" s="343"/>
      <c r="UMY147" s="343"/>
      <c r="UMZ147" s="343"/>
      <c r="UNA147" s="343"/>
      <c r="UNB147" s="343"/>
      <c r="UNC147" s="343"/>
      <c r="UND147" s="343"/>
      <c r="UNE147" s="343"/>
      <c r="UNF147" s="343"/>
      <c r="UNG147" s="343"/>
      <c r="UNH147" s="343"/>
      <c r="UNI147" s="343"/>
      <c r="UNJ147" s="343"/>
      <c r="UNK147" s="343"/>
      <c r="UNL147" s="343"/>
      <c r="UNM147" s="343"/>
      <c r="UNN147" s="343"/>
      <c r="UNO147" s="343"/>
      <c r="UNP147" s="343"/>
      <c r="UNQ147" s="343"/>
      <c r="UNR147" s="343"/>
      <c r="UNS147" s="343"/>
      <c r="UNT147" s="343"/>
      <c r="UNU147" s="343"/>
      <c r="UNV147" s="343"/>
      <c r="UNW147" s="343"/>
      <c r="UNX147" s="343"/>
      <c r="UNY147" s="343"/>
      <c r="UNZ147" s="343"/>
      <c r="UOA147" s="343"/>
      <c r="UOB147" s="343"/>
      <c r="UOC147" s="343"/>
      <c r="UOD147" s="343"/>
      <c r="UOE147" s="343"/>
      <c r="UOF147" s="343"/>
      <c r="UOG147" s="343"/>
      <c r="UOH147" s="343"/>
      <c r="UOI147" s="343"/>
      <c r="UOJ147" s="343"/>
      <c r="UOK147" s="343"/>
      <c r="UOL147" s="343"/>
      <c r="UOM147" s="343"/>
      <c r="UON147" s="343"/>
      <c r="UOO147" s="343"/>
      <c r="UOP147" s="343"/>
      <c r="UOQ147" s="343"/>
      <c r="UOR147" s="343"/>
      <c r="UOS147" s="343"/>
      <c r="UOT147" s="343"/>
      <c r="UOU147" s="343"/>
      <c r="UOV147" s="343"/>
      <c r="UOW147" s="343"/>
      <c r="UOX147" s="343"/>
      <c r="UOY147" s="343"/>
      <c r="UOZ147" s="343"/>
      <c r="UPA147" s="343"/>
      <c r="UPB147" s="343"/>
      <c r="UPC147" s="343"/>
      <c r="UPD147" s="343"/>
      <c r="UPE147" s="343"/>
      <c r="UPF147" s="343"/>
      <c r="UPG147" s="343"/>
      <c r="UPH147" s="343"/>
      <c r="UPI147" s="343"/>
      <c r="UPJ147" s="343"/>
      <c r="UPK147" s="343"/>
      <c r="UPL147" s="343"/>
      <c r="UPM147" s="343"/>
      <c r="UPN147" s="343"/>
      <c r="UPO147" s="343"/>
      <c r="UPP147" s="343"/>
      <c r="UPQ147" s="343"/>
      <c r="UPR147" s="343"/>
      <c r="UPS147" s="343"/>
      <c r="UPT147" s="343"/>
      <c r="UPU147" s="343"/>
      <c r="UPV147" s="343"/>
      <c r="UPW147" s="343"/>
      <c r="UPX147" s="343"/>
      <c r="UPY147" s="343"/>
      <c r="UPZ147" s="343"/>
      <c r="UQA147" s="343"/>
      <c r="UQB147" s="343"/>
      <c r="UQC147" s="343"/>
      <c r="UQD147" s="343"/>
      <c r="UQE147" s="343"/>
      <c r="UQF147" s="343"/>
      <c r="UQG147" s="343"/>
      <c r="UQH147" s="343"/>
      <c r="UQI147" s="343"/>
      <c r="UQJ147" s="343"/>
      <c r="UQK147" s="343"/>
      <c r="UQL147" s="343"/>
      <c r="UQM147" s="343"/>
      <c r="UQN147" s="343"/>
      <c r="UQO147" s="343"/>
      <c r="UQP147" s="343"/>
      <c r="UQQ147" s="343"/>
      <c r="UQR147" s="343"/>
      <c r="UQS147" s="343"/>
      <c r="UQT147" s="343"/>
      <c r="UQU147" s="343"/>
      <c r="UQV147" s="343"/>
      <c r="UQW147" s="343"/>
      <c r="UQX147" s="343"/>
      <c r="UQY147" s="343"/>
      <c r="UQZ147" s="343"/>
      <c r="URA147" s="343"/>
      <c r="URB147" s="343"/>
      <c r="URC147" s="343"/>
      <c r="URD147" s="343"/>
      <c r="URE147" s="343"/>
      <c r="URF147" s="343"/>
      <c r="URG147" s="343"/>
      <c r="URH147" s="343"/>
      <c r="URI147" s="343"/>
      <c r="URJ147" s="343"/>
      <c r="URK147" s="343"/>
      <c r="URL147" s="343"/>
      <c r="URM147" s="343"/>
      <c r="URN147" s="343"/>
      <c r="URO147" s="343"/>
      <c r="URP147" s="343"/>
      <c r="URQ147" s="343"/>
      <c r="URR147" s="343"/>
      <c r="URS147" s="343"/>
      <c r="URT147" s="343"/>
      <c r="URU147" s="343"/>
      <c r="URV147" s="343"/>
      <c r="URW147" s="343"/>
      <c r="URX147" s="343"/>
      <c r="URY147" s="343"/>
      <c r="URZ147" s="343"/>
      <c r="USA147" s="343"/>
      <c r="USB147" s="343"/>
      <c r="USC147" s="343"/>
      <c r="USD147" s="343"/>
      <c r="USE147" s="343"/>
      <c r="USF147" s="343"/>
      <c r="USG147" s="343"/>
      <c r="USH147" s="343"/>
      <c r="USI147" s="343"/>
      <c r="USJ147" s="343"/>
      <c r="USK147" s="343"/>
      <c r="USL147" s="343"/>
      <c r="USM147" s="343"/>
      <c r="USN147" s="343"/>
      <c r="USO147" s="343"/>
      <c r="USP147" s="343"/>
      <c r="USQ147" s="343"/>
      <c r="USR147" s="343"/>
      <c r="USS147" s="343"/>
      <c r="UST147" s="343"/>
      <c r="USU147" s="343"/>
      <c r="USV147" s="343"/>
      <c r="USW147" s="343"/>
      <c r="USX147" s="343"/>
      <c r="USY147" s="343"/>
      <c r="USZ147" s="343"/>
      <c r="UTA147" s="343"/>
      <c r="UTB147" s="343"/>
      <c r="UTC147" s="343"/>
      <c r="UTD147" s="343"/>
      <c r="UTE147" s="343"/>
      <c r="UTF147" s="343"/>
      <c r="UTG147" s="343"/>
      <c r="UTH147" s="343"/>
      <c r="UTI147" s="343"/>
      <c r="UTJ147" s="343"/>
      <c r="UTK147" s="343"/>
      <c r="UTL147" s="343"/>
      <c r="UTM147" s="343"/>
      <c r="UTN147" s="343"/>
      <c r="UTO147" s="343"/>
      <c r="UTP147" s="343"/>
      <c r="UTQ147" s="343"/>
      <c r="UTR147" s="343"/>
      <c r="UTS147" s="343"/>
      <c r="UTT147" s="343"/>
      <c r="UTU147" s="343"/>
      <c r="UTV147" s="343"/>
      <c r="UTW147" s="343"/>
      <c r="UTX147" s="343"/>
      <c r="UTY147" s="343"/>
      <c r="UTZ147" s="343"/>
      <c r="UUA147" s="343"/>
      <c r="UUB147" s="343"/>
      <c r="UUC147" s="343"/>
      <c r="UUD147" s="343"/>
      <c r="UUE147" s="343"/>
      <c r="UUF147" s="343"/>
      <c r="UUG147" s="343"/>
      <c r="UUH147" s="343"/>
      <c r="UUI147" s="343"/>
      <c r="UUJ147" s="343"/>
      <c r="UUK147" s="343"/>
      <c r="UUL147" s="343"/>
      <c r="UUM147" s="343"/>
      <c r="UUN147" s="343"/>
      <c r="UUO147" s="343"/>
      <c r="UUP147" s="343"/>
      <c r="UUQ147" s="343"/>
      <c r="UUR147" s="343"/>
      <c r="UUS147" s="343"/>
      <c r="UUT147" s="343"/>
      <c r="UUU147" s="343"/>
      <c r="UUV147" s="343"/>
      <c r="UUW147" s="343"/>
      <c r="UUX147" s="343"/>
      <c r="UUY147" s="343"/>
      <c r="UUZ147" s="343"/>
      <c r="UVA147" s="343"/>
      <c r="UVB147" s="343"/>
      <c r="UVC147" s="343"/>
      <c r="UVD147" s="343"/>
      <c r="UVE147" s="343"/>
      <c r="UVF147" s="343"/>
      <c r="UVG147" s="343"/>
      <c r="UVH147" s="343"/>
      <c r="UVI147" s="343"/>
      <c r="UVJ147" s="343"/>
      <c r="UVK147" s="343"/>
      <c r="UVL147" s="343"/>
      <c r="UVM147" s="343"/>
      <c r="UVN147" s="343"/>
      <c r="UVO147" s="343"/>
      <c r="UVP147" s="343"/>
      <c r="UVQ147" s="343"/>
      <c r="UVR147" s="343"/>
      <c r="UVS147" s="343"/>
      <c r="UVT147" s="343"/>
      <c r="UVU147" s="343"/>
      <c r="UVV147" s="343"/>
      <c r="UVW147" s="343"/>
      <c r="UVX147" s="343"/>
      <c r="UVY147" s="343"/>
      <c r="UVZ147" s="343"/>
      <c r="UWA147" s="343"/>
      <c r="UWB147" s="343"/>
      <c r="UWC147" s="343"/>
      <c r="UWD147" s="343"/>
      <c r="UWE147" s="343"/>
      <c r="UWF147" s="343"/>
      <c r="UWG147" s="343"/>
      <c r="UWH147" s="343"/>
      <c r="UWI147" s="343"/>
      <c r="UWJ147" s="343"/>
      <c r="UWK147" s="343"/>
      <c r="UWL147" s="343"/>
      <c r="UWM147" s="343"/>
      <c r="UWN147" s="343"/>
      <c r="UWO147" s="343"/>
      <c r="UWP147" s="343"/>
      <c r="UWQ147" s="343"/>
      <c r="UWR147" s="343"/>
      <c r="UWS147" s="343"/>
      <c r="UWT147" s="343"/>
      <c r="UWU147" s="343"/>
      <c r="UWV147" s="343"/>
      <c r="UWW147" s="343"/>
      <c r="UWX147" s="343"/>
      <c r="UWY147" s="343"/>
      <c r="UWZ147" s="343"/>
      <c r="UXA147" s="343"/>
      <c r="UXB147" s="343"/>
      <c r="UXC147" s="343"/>
      <c r="UXD147" s="343"/>
      <c r="UXE147" s="343"/>
      <c r="UXF147" s="343"/>
      <c r="UXG147" s="343"/>
      <c r="UXH147" s="343"/>
      <c r="UXI147" s="343"/>
      <c r="UXJ147" s="343"/>
      <c r="UXK147" s="343"/>
      <c r="UXL147" s="343"/>
      <c r="UXM147" s="343"/>
      <c r="UXN147" s="343"/>
      <c r="UXO147" s="343"/>
      <c r="UXP147" s="343"/>
      <c r="UXQ147" s="343"/>
      <c r="UXR147" s="343"/>
      <c r="UXS147" s="343"/>
      <c r="UXT147" s="343"/>
      <c r="UXU147" s="343"/>
      <c r="UXV147" s="343"/>
      <c r="UXW147" s="343"/>
      <c r="UXX147" s="343"/>
      <c r="UXY147" s="343"/>
      <c r="UXZ147" s="343"/>
      <c r="UYA147" s="343"/>
      <c r="UYB147" s="343"/>
      <c r="UYC147" s="343"/>
      <c r="UYD147" s="343"/>
      <c r="UYE147" s="343"/>
      <c r="UYF147" s="343"/>
      <c r="UYG147" s="343"/>
      <c r="UYH147" s="343"/>
      <c r="UYI147" s="343"/>
      <c r="UYJ147" s="343"/>
      <c r="UYK147" s="343"/>
      <c r="UYL147" s="343"/>
      <c r="UYM147" s="343"/>
      <c r="UYN147" s="343"/>
      <c r="UYO147" s="343"/>
      <c r="UYP147" s="343"/>
      <c r="UYQ147" s="343"/>
      <c r="UYR147" s="343"/>
      <c r="UYS147" s="343"/>
      <c r="UYT147" s="343"/>
      <c r="UYU147" s="343"/>
      <c r="UYV147" s="343"/>
      <c r="UYW147" s="343"/>
      <c r="UYX147" s="343"/>
      <c r="UYY147" s="343"/>
      <c r="UYZ147" s="343"/>
      <c r="UZA147" s="343"/>
      <c r="UZB147" s="343"/>
      <c r="UZC147" s="343"/>
      <c r="UZD147" s="343"/>
      <c r="UZE147" s="343"/>
      <c r="UZF147" s="343"/>
      <c r="UZG147" s="343"/>
      <c r="UZH147" s="343"/>
      <c r="UZI147" s="343"/>
      <c r="UZJ147" s="343"/>
      <c r="UZK147" s="343"/>
      <c r="UZL147" s="343"/>
      <c r="UZM147" s="343"/>
      <c r="UZN147" s="343"/>
      <c r="UZO147" s="343"/>
      <c r="UZP147" s="343"/>
      <c r="UZQ147" s="343"/>
      <c r="UZR147" s="343"/>
      <c r="UZS147" s="343"/>
      <c r="UZT147" s="343"/>
      <c r="UZU147" s="343"/>
      <c r="UZV147" s="343"/>
      <c r="UZW147" s="343"/>
      <c r="UZX147" s="343"/>
      <c r="UZY147" s="343"/>
      <c r="UZZ147" s="343"/>
      <c r="VAA147" s="343"/>
      <c r="VAB147" s="343"/>
      <c r="VAC147" s="343"/>
      <c r="VAD147" s="343"/>
      <c r="VAE147" s="343"/>
      <c r="VAF147" s="343"/>
      <c r="VAG147" s="343"/>
      <c r="VAH147" s="343"/>
      <c r="VAI147" s="343"/>
      <c r="VAJ147" s="343"/>
      <c r="VAK147" s="343"/>
      <c r="VAL147" s="343"/>
      <c r="VAM147" s="343"/>
      <c r="VAN147" s="343"/>
      <c r="VAO147" s="343"/>
      <c r="VAP147" s="343"/>
      <c r="VAQ147" s="343"/>
      <c r="VAR147" s="343"/>
      <c r="VAS147" s="343"/>
      <c r="VAT147" s="343"/>
      <c r="VAU147" s="343"/>
      <c r="VAV147" s="343"/>
      <c r="VAW147" s="343"/>
      <c r="VAX147" s="343"/>
      <c r="VAY147" s="343"/>
      <c r="VAZ147" s="343"/>
      <c r="VBA147" s="343"/>
      <c r="VBB147" s="343"/>
      <c r="VBC147" s="343"/>
      <c r="VBD147" s="343"/>
      <c r="VBE147" s="343"/>
      <c r="VBF147" s="343"/>
      <c r="VBG147" s="343"/>
      <c r="VBH147" s="343"/>
      <c r="VBI147" s="343"/>
      <c r="VBJ147" s="343"/>
      <c r="VBK147" s="343"/>
      <c r="VBL147" s="343"/>
      <c r="VBM147" s="343"/>
      <c r="VBN147" s="343"/>
      <c r="VBO147" s="343"/>
      <c r="VBP147" s="343"/>
      <c r="VBQ147" s="343"/>
      <c r="VBR147" s="343"/>
      <c r="VBS147" s="343"/>
      <c r="VBT147" s="343"/>
      <c r="VBU147" s="343"/>
      <c r="VBV147" s="343"/>
      <c r="VBW147" s="343"/>
      <c r="VBX147" s="343"/>
      <c r="VBY147" s="343"/>
      <c r="VBZ147" s="343"/>
      <c r="VCA147" s="343"/>
      <c r="VCB147" s="343"/>
      <c r="VCC147" s="343"/>
      <c r="VCD147" s="343"/>
      <c r="VCE147" s="343"/>
      <c r="VCF147" s="343"/>
      <c r="VCG147" s="343"/>
      <c r="VCH147" s="343"/>
      <c r="VCI147" s="343"/>
      <c r="VCJ147" s="343"/>
      <c r="VCK147" s="343"/>
      <c r="VCL147" s="343"/>
      <c r="VCM147" s="343"/>
      <c r="VCN147" s="343"/>
      <c r="VCO147" s="343"/>
      <c r="VCP147" s="343"/>
      <c r="VCQ147" s="343"/>
      <c r="VCR147" s="343"/>
      <c r="VCS147" s="343"/>
      <c r="VCT147" s="343"/>
      <c r="VCU147" s="343"/>
      <c r="VCV147" s="343"/>
      <c r="VCW147" s="343"/>
      <c r="VCX147" s="343"/>
      <c r="VCY147" s="343"/>
      <c r="VCZ147" s="343"/>
      <c r="VDA147" s="343"/>
      <c r="VDB147" s="343"/>
      <c r="VDC147" s="343"/>
      <c r="VDD147" s="343"/>
      <c r="VDE147" s="343"/>
      <c r="VDF147" s="343"/>
      <c r="VDG147" s="343"/>
      <c r="VDH147" s="343"/>
      <c r="VDI147" s="343"/>
      <c r="VDJ147" s="343"/>
      <c r="VDK147" s="343"/>
      <c r="VDL147" s="343"/>
      <c r="VDM147" s="343"/>
      <c r="VDN147" s="343"/>
      <c r="VDO147" s="343"/>
      <c r="VDP147" s="343"/>
      <c r="VDQ147" s="343"/>
      <c r="VDR147" s="343"/>
      <c r="VDS147" s="343"/>
      <c r="VDT147" s="343"/>
      <c r="VDU147" s="343"/>
      <c r="VDV147" s="343"/>
      <c r="VDW147" s="343"/>
      <c r="VDX147" s="343"/>
      <c r="VDY147" s="343"/>
      <c r="VDZ147" s="343"/>
      <c r="VEA147" s="343"/>
      <c r="VEB147" s="343"/>
      <c r="VEC147" s="343"/>
      <c r="VED147" s="343"/>
      <c r="VEE147" s="343"/>
      <c r="VEF147" s="343"/>
      <c r="VEG147" s="343"/>
      <c r="VEH147" s="343"/>
      <c r="VEI147" s="343"/>
      <c r="VEJ147" s="343"/>
      <c r="VEK147" s="343"/>
      <c r="VEL147" s="343"/>
      <c r="VEM147" s="343"/>
      <c r="VEN147" s="343"/>
      <c r="VEO147" s="343"/>
      <c r="VEP147" s="343"/>
      <c r="VEQ147" s="343"/>
      <c r="VER147" s="343"/>
      <c r="VES147" s="343"/>
      <c r="VET147" s="343"/>
      <c r="VEU147" s="343"/>
      <c r="VEV147" s="343"/>
      <c r="VEW147" s="343"/>
      <c r="VEX147" s="343"/>
      <c r="VEY147" s="343"/>
      <c r="VEZ147" s="343"/>
      <c r="VFA147" s="343"/>
      <c r="VFB147" s="343"/>
      <c r="VFC147" s="343"/>
      <c r="VFD147" s="343"/>
      <c r="VFE147" s="343"/>
      <c r="VFF147" s="343"/>
      <c r="VFG147" s="343"/>
      <c r="VFH147" s="343"/>
      <c r="VFI147" s="343"/>
      <c r="VFJ147" s="343"/>
      <c r="VFK147" s="343"/>
      <c r="VFL147" s="343"/>
      <c r="VFM147" s="343"/>
      <c r="VFN147" s="343"/>
      <c r="VFO147" s="343"/>
      <c r="VFP147" s="343"/>
      <c r="VFQ147" s="343"/>
      <c r="VFR147" s="343"/>
      <c r="VFS147" s="343"/>
      <c r="VFT147" s="343"/>
      <c r="VFU147" s="343"/>
      <c r="VFV147" s="343"/>
      <c r="VFW147" s="343"/>
      <c r="VFX147" s="343"/>
      <c r="VFY147" s="343"/>
      <c r="VFZ147" s="343"/>
      <c r="VGA147" s="343"/>
      <c r="VGB147" s="343"/>
      <c r="VGC147" s="343"/>
      <c r="VGD147" s="343"/>
      <c r="VGE147" s="343"/>
      <c r="VGF147" s="343"/>
      <c r="VGG147" s="343"/>
      <c r="VGH147" s="343"/>
      <c r="VGI147" s="343"/>
      <c r="VGJ147" s="343"/>
      <c r="VGK147" s="343"/>
      <c r="VGL147" s="343"/>
      <c r="VGM147" s="343"/>
      <c r="VGN147" s="343"/>
      <c r="VGO147" s="343"/>
      <c r="VGP147" s="343"/>
      <c r="VGQ147" s="343"/>
      <c r="VGR147" s="343"/>
      <c r="VGS147" s="343"/>
      <c r="VGT147" s="343"/>
      <c r="VGU147" s="343"/>
      <c r="VGV147" s="343"/>
      <c r="VGW147" s="343"/>
      <c r="VGX147" s="343"/>
      <c r="VGY147" s="343"/>
      <c r="VGZ147" s="343"/>
      <c r="VHA147" s="343"/>
      <c r="VHB147" s="343"/>
      <c r="VHC147" s="343"/>
      <c r="VHD147" s="343"/>
      <c r="VHE147" s="343"/>
      <c r="VHF147" s="343"/>
      <c r="VHG147" s="343"/>
      <c r="VHH147" s="343"/>
      <c r="VHI147" s="343"/>
      <c r="VHJ147" s="343"/>
      <c r="VHK147" s="343"/>
      <c r="VHL147" s="343"/>
      <c r="VHM147" s="343"/>
      <c r="VHN147" s="343"/>
      <c r="VHO147" s="343"/>
      <c r="VHP147" s="343"/>
      <c r="VHQ147" s="343"/>
      <c r="VHR147" s="343"/>
      <c r="VHS147" s="343"/>
      <c r="VHT147" s="343"/>
      <c r="VHU147" s="343"/>
      <c r="VHV147" s="343"/>
      <c r="VHW147" s="343"/>
      <c r="VHX147" s="343"/>
      <c r="VHY147" s="343"/>
      <c r="VHZ147" s="343"/>
      <c r="VIA147" s="343"/>
      <c r="VIB147" s="343"/>
      <c r="VIC147" s="343"/>
      <c r="VID147" s="343"/>
      <c r="VIE147" s="343"/>
      <c r="VIF147" s="343"/>
      <c r="VIG147" s="343"/>
      <c r="VIH147" s="343"/>
      <c r="VII147" s="343"/>
      <c r="VIJ147" s="343"/>
      <c r="VIK147" s="343"/>
      <c r="VIL147" s="343"/>
      <c r="VIM147" s="343"/>
      <c r="VIN147" s="343"/>
      <c r="VIO147" s="343"/>
      <c r="VIP147" s="343"/>
      <c r="VIQ147" s="343"/>
      <c r="VIR147" s="343"/>
      <c r="VIS147" s="343"/>
      <c r="VIT147" s="343"/>
      <c r="VIU147" s="343"/>
      <c r="VIV147" s="343"/>
      <c r="VIW147" s="343"/>
      <c r="VIX147" s="343"/>
      <c r="VIY147" s="343"/>
      <c r="VIZ147" s="343"/>
      <c r="VJA147" s="343"/>
      <c r="VJB147" s="343"/>
      <c r="VJC147" s="343"/>
      <c r="VJD147" s="343"/>
      <c r="VJE147" s="343"/>
      <c r="VJF147" s="343"/>
      <c r="VJG147" s="343"/>
      <c r="VJH147" s="343"/>
      <c r="VJI147" s="343"/>
      <c r="VJJ147" s="343"/>
      <c r="VJK147" s="343"/>
      <c r="VJL147" s="343"/>
      <c r="VJM147" s="343"/>
      <c r="VJN147" s="343"/>
      <c r="VJO147" s="343"/>
      <c r="VJP147" s="343"/>
      <c r="VJQ147" s="343"/>
      <c r="VJR147" s="343"/>
      <c r="VJS147" s="343"/>
      <c r="VJT147" s="343"/>
      <c r="VJU147" s="343"/>
      <c r="VJV147" s="343"/>
      <c r="VJW147" s="343"/>
      <c r="VJX147" s="343"/>
      <c r="VJY147" s="343"/>
      <c r="VJZ147" s="343"/>
      <c r="VKA147" s="343"/>
      <c r="VKB147" s="343"/>
      <c r="VKC147" s="343"/>
      <c r="VKD147" s="343"/>
      <c r="VKE147" s="343"/>
      <c r="VKF147" s="343"/>
      <c r="VKG147" s="343"/>
      <c r="VKH147" s="343"/>
      <c r="VKI147" s="343"/>
      <c r="VKJ147" s="343"/>
      <c r="VKK147" s="343"/>
      <c r="VKL147" s="343"/>
      <c r="VKM147" s="343"/>
      <c r="VKN147" s="343"/>
      <c r="VKO147" s="343"/>
      <c r="VKP147" s="343"/>
      <c r="VKQ147" s="343"/>
      <c r="VKR147" s="343"/>
      <c r="VKS147" s="343"/>
      <c r="VKT147" s="343"/>
      <c r="VKU147" s="343"/>
      <c r="VKV147" s="343"/>
      <c r="VKW147" s="343"/>
      <c r="VKX147" s="343"/>
      <c r="VKY147" s="343"/>
      <c r="VKZ147" s="343"/>
      <c r="VLA147" s="343"/>
      <c r="VLB147" s="343"/>
      <c r="VLC147" s="343"/>
      <c r="VLD147" s="343"/>
      <c r="VLE147" s="343"/>
      <c r="VLF147" s="343"/>
      <c r="VLG147" s="343"/>
      <c r="VLH147" s="343"/>
      <c r="VLI147" s="343"/>
      <c r="VLJ147" s="343"/>
      <c r="VLK147" s="343"/>
      <c r="VLL147" s="343"/>
      <c r="VLM147" s="343"/>
      <c r="VLN147" s="343"/>
      <c r="VLO147" s="343"/>
      <c r="VLP147" s="343"/>
      <c r="VLQ147" s="343"/>
      <c r="VLR147" s="343"/>
      <c r="VLS147" s="343"/>
      <c r="VLT147" s="343"/>
      <c r="VLU147" s="343"/>
      <c r="VLV147" s="343"/>
      <c r="VLW147" s="343"/>
      <c r="VLX147" s="343"/>
      <c r="VLY147" s="343"/>
      <c r="VLZ147" s="343"/>
      <c r="VMA147" s="343"/>
      <c r="VMB147" s="343"/>
      <c r="VMC147" s="343"/>
      <c r="VMD147" s="343"/>
      <c r="VME147" s="343"/>
      <c r="VMF147" s="343"/>
      <c r="VMG147" s="343"/>
      <c r="VMH147" s="343"/>
      <c r="VMI147" s="343"/>
      <c r="VMJ147" s="343"/>
      <c r="VMK147" s="343"/>
      <c r="VML147" s="343"/>
      <c r="VMM147" s="343"/>
      <c r="VMN147" s="343"/>
      <c r="VMO147" s="343"/>
      <c r="VMP147" s="343"/>
      <c r="VMQ147" s="343"/>
      <c r="VMR147" s="343"/>
      <c r="VMS147" s="343"/>
      <c r="VMT147" s="343"/>
      <c r="VMU147" s="343"/>
      <c r="VMV147" s="343"/>
      <c r="VMW147" s="343"/>
      <c r="VMX147" s="343"/>
      <c r="VMY147" s="343"/>
      <c r="VMZ147" s="343"/>
      <c r="VNA147" s="343"/>
      <c r="VNB147" s="343"/>
      <c r="VNC147" s="343"/>
      <c r="VND147" s="343"/>
      <c r="VNE147" s="343"/>
      <c r="VNF147" s="343"/>
      <c r="VNG147" s="343"/>
      <c r="VNH147" s="343"/>
      <c r="VNI147" s="343"/>
      <c r="VNJ147" s="343"/>
      <c r="VNK147" s="343"/>
      <c r="VNL147" s="343"/>
      <c r="VNM147" s="343"/>
      <c r="VNN147" s="343"/>
      <c r="VNO147" s="343"/>
      <c r="VNP147" s="343"/>
      <c r="VNQ147" s="343"/>
      <c r="VNR147" s="343"/>
      <c r="VNS147" s="343"/>
      <c r="VNT147" s="343"/>
      <c r="VNU147" s="343"/>
      <c r="VNV147" s="343"/>
      <c r="VNW147" s="343"/>
      <c r="VNX147" s="343"/>
      <c r="VNY147" s="343"/>
      <c r="VNZ147" s="343"/>
      <c r="VOA147" s="343"/>
      <c r="VOB147" s="343"/>
      <c r="VOC147" s="343"/>
      <c r="VOD147" s="343"/>
      <c r="VOE147" s="343"/>
      <c r="VOF147" s="343"/>
      <c r="VOG147" s="343"/>
      <c r="VOH147" s="343"/>
      <c r="VOI147" s="343"/>
      <c r="VOJ147" s="343"/>
      <c r="VOK147" s="343"/>
      <c r="VOL147" s="343"/>
      <c r="VOM147" s="343"/>
      <c r="VON147" s="343"/>
      <c r="VOO147" s="343"/>
      <c r="VOP147" s="343"/>
      <c r="VOQ147" s="343"/>
      <c r="VOR147" s="343"/>
      <c r="VOS147" s="343"/>
      <c r="VOT147" s="343"/>
      <c r="VOU147" s="343"/>
      <c r="VOV147" s="343"/>
      <c r="VOW147" s="343"/>
      <c r="VOX147" s="343"/>
      <c r="VOY147" s="343"/>
      <c r="VOZ147" s="343"/>
      <c r="VPA147" s="343"/>
      <c r="VPB147" s="343"/>
      <c r="VPC147" s="343"/>
      <c r="VPD147" s="343"/>
      <c r="VPE147" s="343"/>
      <c r="VPF147" s="343"/>
      <c r="VPG147" s="343"/>
      <c r="VPH147" s="343"/>
      <c r="VPI147" s="343"/>
      <c r="VPJ147" s="343"/>
      <c r="VPK147" s="343"/>
      <c r="VPL147" s="343"/>
      <c r="VPM147" s="343"/>
      <c r="VPN147" s="343"/>
      <c r="VPO147" s="343"/>
      <c r="VPP147" s="343"/>
      <c r="VPQ147" s="343"/>
      <c r="VPR147" s="343"/>
      <c r="VPS147" s="343"/>
      <c r="VPT147" s="343"/>
      <c r="VPU147" s="343"/>
      <c r="VPV147" s="343"/>
      <c r="VPW147" s="343"/>
      <c r="VPX147" s="343"/>
      <c r="VPY147" s="343"/>
      <c r="VPZ147" s="343"/>
      <c r="VQA147" s="343"/>
      <c r="VQB147" s="343"/>
      <c r="VQC147" s="343"/>
      <c r="VQD147" s="343"/>
      <c r="VQE147" s="343"/>
      <c r="VQF147" s="343"/>
      <c r="VQG147" s="343"/>
      <c r="VQH147" s="343"/>
      <c r="VQI147" s="343"/>
      <c r="VQJ147" s="343"/>
      <c r="VQK147" s="343"/>
      <c r="VQL147" s="343"/>
      <c r="VQM147" s="343"/>
      <c r="VQN147" s="343"/>
      <c r="VQO147" s="343"/>
      <c r="VQP147" s="343"/>
      <c r="VQQ147" s="343"/>
      <c r="VQR147" s="343"/>
      <c r="VQS147" s="343"/>
      <c r="VQT147" s="343"/>
      <c r="VQU147" s="343"/>
      <c r="VQV147" s="343"/>
      <c r="VQW147" s="343"/>
      <c r="VQX147" s="343"/>
      <c r="VQY147" s="343"/>
      <c r="VQZ147" s="343"/>
      <c r="VRA147" s="343"/>
      <c r="VRB147" s="343"/>
      <c r="VRC147" s="343"/>
      <c r="VRD147" s="343"/>
      <c r="VRE147" s="343"/>
      <c r="VRF147" s="343"/>
      <c r="VRG147" s="343"/>
      <c r="VRH147" s="343"/>
      <c r="VRI147" s="343"/>
      <c r="VRJ147" s="343"/>
      <c r="VRK147" s="343"/>
      <c r="VRL147" s="343"/>
      <c r="VRM147" s="343"/>
      <c r="VRN147" s="343"/>
      <c r="VRO147" s="343"/>
      <c r="VRP147" s="343"/>
      <c r="VRQ147" s="343"/>
      <c r="VRR147" s="343"/>
      <c r="VRS147" s="343"/>
      <c r="VRT147" s="343"/>
      <c r="VRU147" s="343"/>
      <c r="VRV147" s="343"/>
      <c r="VRW147" s="343"/>
      <c r="VRX147" s="343"/>
      <c r="VRY147" s="343"/>
      <c r="VRZ147" s="343"/>
      <c r="VSA147" s="343"/>
      <c r="VSB147" s="343"/>
      <c r="VSC147" s="343"/>
      <c r="VSD147" s="343"/>
      <c r="VSE147" s="343"/>
      <c r="VSF147" s="343"/>
      <c r="VSG147" s="343"/>
      <c r="VSH147" s="343"/>
      <c r="VSI147" s="343"/>
      <c r="VSJ147" s="343"/>
      <c r="VSK147" s="343"/>
      <c r="VSL147" s="343"/>
      <c r="VSM147" s="343"/>
      <c r="VSN147" s="343"/>
      <c r="VSO147" s="343"/>
      <c r="VSP147" s="343"/>
      <c r="VSQ147" s="343"/>
      <c r="VSR147" s="343"/>
      <c r="VSS147" s="343"/>
      <c r="VST147" s="343"/>
      <c r="VSU147" s="343"/>
      <c r="VSV147" s="343"/>
      <c r="VSW147" s="343"/>
      <c r="VSX147" s="343"/>
      <c r="VSY147" s="343"/>
      <c r="VSZ147" s="343"/>
      <c r="VTA147" s="343"/>
      <c r="VTB147" s="343"/>
      <c r="VTC147" s="343"/>
      <c r="VTD147" s="343"/>
      <c r="VTE147" s="343"/>
      <c r="VTF147" s="343"/>
      <c r="VTG147" s="343"/>
      <c r="VTH147" s="343"/>
      <c r="VTI147" s="343"/>
      <c r="VTJ147" s="343"/>
      <c r="VTK147" s="343"/>
      <c r="VTL147" s="343"/>
      <c r="VTM147" s="343"/>
      <c r="VTN147" s="343"/>
      <c r="VTO147" s="343"/>
      <c r="VTP147" s="343"/>
      <c r="VTQ147" s="343"/>
      <c r="VTR147" s="343"/>
      <c r="VTS147" s="343"/>
      <c r="VTT147" s="343"/>
      <c r="VTU147" s="343"/>
      <c r="VTV147" s="343"/>
      <c r="VTW147" s="343"/>
      <c r="VTX147" s="343"/>
      <c r="VTY147" s="343"/>
      <c r="VTZ147" s="343"/>
      <c r="VUA147" s="343"/>
      <c r="VUB147" s="343"/>
      <c r="VUC147" s="343"/>
      <c r="VUD147" s="343"/>
      <c r="VUE147" s="343"/>
      <c r="VUF147" s="343"/>
      <c r="VUG147" s="343"/>
      <c r="VUH147" s="343"/>
      <c r="VUI147" s="343"/>
      <c r="VUJ147" s="343"/>
      <c r="VUK147" s="343"/>
      <c r="VUL147" s="343"/>
      <c r="VUM147" s="343"/>
      <c r="VUN147" s="343"/>
      <c r="VUO147" s="343"/>
      <c r="VUP147" s="343"/>
      <c r="VUQ147" s="343"/>
      <c r="VUR147" s="343"/>
      <c r="VUS147" s="343"/>
      <c r="VUT147" s="343"/>
      <c r="VUU147" s="343"/>
      <c r="VUV147" s="343"/>
      <c r="VUW147" s="343"/>
      <c r="VUX147" s="343"/>
      <c r="VUY147" s="343"/>
      <c r="VUZ147" s="343"/>
      <c r="VVA147" s="343"/>
      <c r="VVB147" s="343"/>
      <c r="VVC147" s="343"/>
      <c r="VVD147" s="343"/>
      <c r="VVE147" s="343"/>
      <c r="VVF147" s="343"/>
      <c r="VVG147" s="343"/>
      <c r="VVH147" s="343"/>
      <c r="VVI147" s="343"/>
      <c r="VVJ147" s="343"/>
      <c r="VVK147" s="343"/>
      <c r="VVL147" s="343"/>
      <c r="VVM147" s="343"/>
      <c r="VVN147" s="343"/>
      <c r="VVO147" s="343"/>
      <c r="VVP147" s="343"/>
      <c r="VVQ147" s="343"/>
      <c r="VVR147" s="343"/>
      <c r="VVS147" s="343"/>
      <c r="VVT147" s="343"/>
      <c r="VVU147" s="343"/>
      <c r="VVV147" s="343"/>
      <c r="VVW147" s="343"/>
      <c r="VVX147" s="343"/>
      <c r="VVY147" s="343"/>
      <c r="VVZ147" s="343"/>
      <c r="VWA147" s="343"/>
      <c r="VWB147" s="343"/>
      <c r="VWC147" s="343"/>
      <c r="VWD147" s="343"/>
      <c r="VWE147" s="343"/>
      <c r="VWF147" s="343"/>
      <c r="VWG147" s="343"/>
      <c r="VWH147" s="343"/>
      <c r="VWI147" s="343"/>
      <c r="VWJ147" s="343"/>
      <c r="VWK147" s="343"/>
      <c r="VWL147" s="343"/>
      <c r="VWM147" s="343"/>
      <c r="VWN147" s="343"/>
      <c r="VWO147" s="343"/>
      <c r="VWP147" s="343"/>
      <c r="VWQ147" s="343"/>
      <c r="VWR147" s="343"/>
      <c r="VWS147" s="343"/>
      <c r="VWT147" s="343"/>
      <c r="VWU147" s="343"/>
      <c r="VWV147" s="343"/>
      <c r="VWW147" s="343"/>
      <c r="VWX147" s="343"/>
      <c r="VWY147" s="343"/>
      <c r="VWZ147" s="343"/>
      <c r="VXA147" s="343"/>
      <c r="VXB147" s="343"/>
      <c r="VXC147" s="343"/>
      <c r="VXD147" s="343"/>
      <c r="VXE147" s="343"/>
      <c r="VXF147" s="343"/>
      <c r="VXG147" s="343"/>
      <c r="VXH147" s="343"/>
      <c r="VXI147" s="343"/>
      <c r="VXJ147" s="343"/>
      <c r="VXK147" s="343"/>
      <c r="VXL147" s="343"/>
      <c r="VXM147" s="343"/>
      <c r="VXN147" s="343"/>
      <c r="VXO147" s="343"/>
      <c r="VXP147" s="343"/>
      <c r="VXQ147" s="343"/>
      <c r="VXR147" s="343"/>
      <c r="VXS147" s="343"/>
      <c r="VXT147" s="343"/>
      <c r="VXU147" s="343"/>
      <c r="VXV147" s="343"/>
      <c r="VXW147" s="343"/>
      <c r="VXX147" s="343"/>
      <c r="VXY147" s="343"/>
      <c r="VXZ147" s="343"/>
      <c r="VYA147" s="343"/>
      <c r="VYB147" s="343"/>
      <c r="VYC147" s="343"/>
      <c r="VYD147" s="343"/>
      <c r="VYE147" s="343"/>
      <c r="VYF147" s="343"/>
      <c r="VYG147" s="343"/>
      <c r="VYH147" s="343"/>
      <c r="VYI147" s="343"/>
      <c r="VYJ147" s="343"/>
      <c r="VYK147" s="343"/>
      <c r="VYL147" s="343"/>
      <c r="VYM147" s="343"/>
      <c r="VYN147" s="343"/>
      <c r="VYO147" s="343"/>
      <c r="VYP147" s="343"/>
      <c r="VYQ147" s="343"/>
      <c r="VYR147" s="343"/>
      <c r="VYS147" s="343"/>
      <c r="VYT147" s="343"/>
      <c r="VYU147" s="343"/>
      <c r="VYV147" s="343"/>
      <c r="VYW147" s="343"/>
      <c r="VYX147" s="343"/>
      <c r="VYY147" s="343"/>
      <c r="VYZ147" s="343"/>
      <c r="VZA147" s="343"/>
      <c r="VZB147" s="343"/>
      <c r="VZC147" s="343"/>
      <c r="VZD147" s="343"/>
      <c r="VZE147" s="343"/>
      <c r="VZF147" s="343"/>
      <c r="VZG147" s="343"/>
      <c r="VZH147" s="343"/>
      <c r="VZI147" s="343"/>
      <c r="VZJ147" s="343"/>
      <c r="VZK147" s="343"/>
      <c r="VZL147" s="343"/>
      <c r="VZM147" s="343"/>
      <c r="VZN147" s="343"/>
      <c r="VZO147" s="343"/>
      <c r="VZP147" s="343"/>
      <c r="VZQ147" s="343"/>
      <c r="VZR147" s="343"/>
      <c r="VZS147" s="343"/>
      <c r="VZT147" s="343"/>
      <c r="VZU147" s="343"/>
      <c r="VZV147" s="343"/>
      <c r="VZW147" s="343"/>
      <c r="VZX147" s="343"/>
      <c r="VZY147" s="343"/>
      <c r="VZZ147" s="343"/>
      <c r="WAA147" s="343"/>
      <c r="WAB147" s="343"/>
      <c r="WAC147" s="343"/>
      <c r="WAD147" s="343"/>
      <c r="WAE147" s="343"/>
      <c r="WAF147" s="343"/>
      <c r="WAG147" s="343"/>
      <c r="WAH147" s="343"/>
      <c r="WAI147" s="343"/>
      <c r="WAJ147" s="343"/>
      <c r="WAK147" s="343"/>
      <c r="WAL147" s="343"/>
      <c r="WAM147" s="343"/>
      <c r="WAN147" s="343"/>
      <c r="WAO147" s="343"/>
      <c r="WAP147" s="343"/>
      <c r="WAQ147" s="343"/>
      <c r="WAR147" s="343"/>
      <c r="WAS147" s="343"/>
      <c r="WAT147" s="343"/>
      <c r="WAU147" s="343"/>
      <c r="WAV147" s="343"/>
      <c r="WAW147" s="343"/>
      <c r="WAX147" s="343"/>
      <c r="WAY147" s="343"/>
      <c r="WAZ147" s="343"/>
      <c r="WBA147" s="343"/>
      <c r="WBB147" s="343"/>
      <c r="WBC147" s="343"/>
      <c r="WBD147" s="343"/>
      <c r="WBE147" s="343"/>
      <c r="WBF147" s="343"/>
      <c r="WBG147" s="343"/>
      <c r="WBH147" s="343"/>
      <c r="WBI147" s="343"/>
      <c r="WBJ147" s="343"/>
      <c r="WBK147" s="343"/>
      <c r="WBL147" s="343"/>
      <c r="WBM147" s="343"/>
      <c r="WBN147" s="343"/>
      <c r="WBO147" s="343"/>
      <c r="WBP147" s="343"/>
      <c r="WBQ147" s="343"/>
      <c r="WBR147" s="343"/>
      <c r="WBS147" s="343"/>
      <c r="WBT147" s="343"/>
      <c r="WBU147" s="343"/>
      <c r="WBV147" s="343"/>
      <c r="WBW147" s="343"/>
      <c r="WBX147" s="343"/>
      <c r="WBY147" s="343"/>
      <c r="WBZ147" s="343"/>
      <c r="WCA147" s="343"/>
      <c r="WCB147" s="343"/>
      <c r="WCC147" s="343"/>
      <c r="WCD147" s="343"/>
      <c r="WCE147" s="343"/>
      <c r="WCF147" s="343"/>
      <c r="WCG147" s="343"/>
      <c r="WCH147" s="343"/>
      <c r="WCI147" s="343"/>
      <c r="WCJ147" s="343"/>
      <c r="WCK147" s="343"/>
      <c r="WCL147" s="343"/>
      <c r="WCM147" s="343"/>
      <c r="WCN147" s="343"/>
      <c r="WCO147" s="343"/>
      <c r="WCP147" s="343"/>
      <c r="WCQ147" s="343"/>
      <c r="WCR147" s="343"/>
      <c r="WCS147" s="343"/>
      <c r="WCT147" s="343"/>
      <c r="WCU147" s="343"/>
      <c r="WCV147" s="343"/>
      <c r="WCW147" s="343"/>
      <c r="WCX147" s="343"/>
      <c r="WCY147" s="343"/>
      <c r="WCZ147" s="343"/>
      <c r="WDA147" s="343"/>
      <c r="WDB147" s="343"/>
      <c r="WDC147" s="343"/>
      <c r="WDD147" s="343"/>
      <c r="WDE147" s="343"/>
      <c r="WDF147" s="343"/>
      <c r="WDG147" s="343"/>
      <c r="WDH147" s="343"/>
      <c r="WDI147" s="343"/>
      <c r="WDJ147" s="343"/>
      <c r="WDK147" s="343"/>
      <c r="WDL147" s="343"/>
      <c r="WDM147" s="343"/>
      <c r="WDN147" s="343"/>
      <c r="WDO147" s="343"/>
      <c r="WDP147" s="343"/>
      <c r="WDQ147" s="343"/>
      <c r="WDR147" s="343"/>
      <c r="WDS147" s="343"/>
      <c r="WDT147" s="343"/>
      <c r="WDU147" s="343"/>
      <c r="WDV147" s="343"/>
      <c r="WDW147" s="343"/>
      <c r="WDX147" s="343"/>
      <c r="WDY147" s="343"/>
      <c r="WDZ147" s="343"/>
      <c r="WEA147" s="343"/>
      <c r="WEB147" s="343"/>
      <c r="WEC147" s="343"/>
      <c r="WED147" s="343"/>
      <c r="WEE147" s="343"/>
      <c r="WEF147" s="343"/>
      <c r="WEG147" s="343"/>
      <c r="WEH147" s="343"/>
      <c r="WEI147" s="343"/>
      <c r="WEJ147" s="343"/>
      <c r="WEK147" s="343"/>
      <c r="WEL147" s="343"/>
      <c r="WEM147" s="343"/>
      <c r="WEN147" s="343"/>
      <c r="WEO147" s="343"/>
      <c r="WEP147" s="343"/>
      <c r="WEQ147" s="343"/>
      <c r="WER147" s="343"/>
      <c r="WES147" s="343"/>
      <c r="WET147" s="343"/>
      <c r="WEU147" s="343"/>
      <c r="WEV147" s="343"/>
      <c r="WEW147" s="343"/>
      <c r="WEX147" s="343"/>
      <c r="WEY147" s="343"/>
      <c r="WEZ147" s="343"/>
      <c r="WFA147" s="343"/>
      <c r="WFB147" s="343"/>
      <c r="WFC147" s="343"/>
      <c r="WFD147" s="343"/>
      <c r="WFE147" s="343"/>
      <c r="WFF147" s="343"/>
      <c r="WFG147" s="343"/>
      <c r="WFH147" s="343"/>
      <c r="WFI147" s="343"/>
      <c r="WFJ147" s="343"/>
      <c r="WFK147" s="343"/>
      <c r="WFL147" s="343"/>
      <c r="WFM147" s="343"/>
      <c r="WFN147" s="343"/>
      <c r="WFO147" s="343"/>
      <c r="WFP147" s="343"/>
      <c r="WFQ147" s="343"/>
      <c r="WFR147" s="343"/>
      <c r="WFS147" s="343"/>
      <c r="WFT147" s="343"/>
      <c r="WFU147" s="343"/>
      <c r="WFV147" s="343"/>
      <c r="WFW147" s="343"/>
      <c r="WFX147" s="343"/>
      <c r="WFY147" s="343"/>
      <c r="WFZ147" s="343"/>
      <c r="WGA147" s="343"/>
      <c r="WGB147" s="343"/>
      <c r="WGC147" s="343"/>
      <c r="WGD147" s="343"/>
      <c r="WGE147" s="343"/>
      <c r="WGF147" s="343"/>
      <c r="WGG147" s="343"/>
      <c r="WGH147" s="343"/>
      <c r="WGI147" s="343"/>
      <c r="WGJ147" s="343"/>
      <c r="WGK147" s="343"/>
      <c r="WGL147" s="343"/>
      <c r="WGM147" s="343"/>
      <c r="WGN147" s="343"/>
      <c r="WGO147" s="343"/>
      <c r="WGP147" s="343"/>
      <c r="WGQ147" s="343"/>
      <c r="WGR147" s="343"/>
      <c r="WGS147" s="343"/>
      <c r="WGT147" s="343"/>
      <c r="WGU147" s="343"/>
      <c r="WGV147" s="343"/>
      <c r="WGW147" s="343"/>
      <c r="WGX147" s="343"/>
      <c r="WGY147" s="343"/>
      <c r="WGZ147" s="343"/>
      <c r="WHA147" s="343"/>
      <c r="WHB147" s="343"/>
      <c r="WHC147" s="343"/>
      <c r="WHD147" s="343"/>
      <c r="WHE147" s="343"/>
      <c r="WHF147" s="343"/>
      <c r="WHG147" s="343"/>
      <c r="WHH147" s="343"/>
      <c r="WHI147" s="343"/>
      <c r="WHJ147" s="343"/>
      <c r="WHK147" s="343"/>
      <c r="WHL147" s="343"/>
      <c r="WHM147" s="343"/>
      <c r="WHN147" s="343"/>
      <c r="WHO147" s="343"/>
      <c r="WHP147" s="343"/>
      <c r="WHQ147" s="343"/>
      <c r="WHR147" s="343"/>
      <c r="WHS147" s="343"/>
      <c r="WHT147" s="343"/>
      <c r="WHU147" s="343"/>
      <c r="WHV147" s="343"/>
      <c r="WHW147" s="343"/>
      <c r="WHX147" s="343"/>
      <c r="WHY147" s="343"/>
      <c r="WHZ147" s="343"/>
      <c r="WIA147" s="343"/>
      <c r="WIB147" s="343"/>
      <c r="WIC147" s="343"/>
      <c r="WID147" s="343"/>
      <c r="WIE147" s="343"/>
      <c r="WIF147" s="343"/>
      <c r="WIG147" s="343"/>
      <c r="WIH147" s="343"/>
      <c r="WII147" s="343"/>
      <c r="WIJ147" s="343"/>
      <c r="WIK147" s="343"/>
      <c r="WIL147" s="343"/>
      <c r="WIM147" s="343"/>
      <c r="WIN147" s="343"/>
      <c r="WIO147" s="343"/>
      <c r="WIP147" s="343"/>
      <c r="WIQ147" s="343"/>
      <c r="WIR147" s="343"/>
      <c r="WIS147" s="343"/>
      <c r="WIT147" s="343"/>
      <c r="WIU147" s="343"/>
      <c r="WIV147" s="343"/>
      <c r="WIW147" s="343"/>
      <c r="WIX147" s="343"/>
      <c r="WIY147" s="343"/>
      <c r="WIZ147" s="343"/>
      <c r="WJA147" s="343"/>
      <c r="WJB147" s="343"/>
      <c r="WJC147" s="343"/>
      <c r="WJD147" s="343"/>
      <c r="WJE147" s="343"/>
      <c r="WJF147" s="343"/>
      <c r="WJG147" s="343"/>
      <c r="WJH147" s="343"/>
      <c r="WJI147" s="343"/>
      <c r="WJJ147" s="343"/>
      <c r="WJK147" s="343"/>
      <c r="WJL147" s="343"/>
      <c r="WJM147" s="343"/>
      <c r="WJN147" s="343"/>
      <c r="WJO147" s="343"/>
      <c r="WJP147" s="343"/>
      <c r="WJQ147" s="343"/>
      <c r="WJR147" s="343"/>
      <c r="WJS147" s="343"/>
      <c r="WJT147" s="343"/>
      <c r="WJU147" s="343"/>
      <c r="WJV147" s="343"/>
      <c r="WJW147" s="343"/>
      <c r="WJX147" s="343"/>
      <c r="WJY147" s="343"/>
      <c r="WJZ147" s="343"/>
      <c r="WKA147" s="343"/>
      <c r="WKB147" s="343"/>
      <c r="WKC147" s="343"/>
      <c r="WKD147" s="343"/>
      <c r="WKE147" s="343"/>
      <c r="WKF147" s="343"/>
      <c r="WKG147" s="343"/>
      <c r="WKH147" s="343"/>
      <c r="WKI147" s="343"/>
      <c r="WKJ147" s="343"/>
      <c r="WKK147" s="343"/>
      <c r="WKL147" s="343"/>
      <c r="WKM147" s="343"/>
      <c r="WKN147" s="343"/>
      <c r="WKO147" s="343"/>
      <c r="WKP147" s="343"/>
      <c r="WKQ147" s="343"/>
      <c r="WKR147" s="343"/>
      <c r="WKS147" s="343"/>
      <c r="WKT147" s="343"/>
      <c r="WKU147" s="343"/>
      <c r="WKV147" s="343"/>
      <c r="WKW147" s="343"/>
      <c r="WKX147" s="343"/>
      <c r="WKY147" s="343"/>
      <c r="WKZ147" s="343"/>
      <c r="WLA147" s="343"/>
      <c r="WLB147" s="343"/>
      <c r="WLC147" s="343"/>
      <c r="WLD147" s="343"/>
      <c r="WLE147" s="343"/>
      <c r="WLF147" s="343"/>
      <c r="WLG147" s="343"/>
      <c r="WLH147" s="343"/>
      <c r="WLI147" s="343"/>
      <c r="WLJ147" s="343"/>
      <c r="WLK147" s="343"/>
      <c r="WLL147" s="343"/>
      <c r="WLM147" s="343"/>
      <c r="WLN147" s="343"/>
      <c r="WLO147" s="343"/>
      <c r="WLP147" s="343"/>
      <c r="WLQ147" s="343"/>
      <c r="WLR147" s="343"/>
      <c r="WLS147" s="343"/>
      <c r="WLT147" s="343"/>
      <c r="WLU147" s="343"/>
      <c r="WLV147" s="343"/>
      <c r="WLW147" s="343"/>
      <c r="WLX147" s="343"/>
      <c r="WLY147" s="343"/>
      <c r="WLZ147" s="343"/>
      <c r="WMA147" s="343"/>
      <c r="WMB147" s="343"/>
      <c r="WMC147" s="343"/>
      <c r="WMD147" s="343"/>
      <c r="WME147" s="343"/>
      <c r="WMF147" s="343"/>
      <c r="WMG147" s="343"/>
      <c r="WMH147" s="343"/>
      <c r="WMI147" s="343"/>
      <c r="WMJ147" s="343"/>
      <c r="WMK147" s="343"/>
      <c r="WML147" s="343"/>
      <c r="WMM147" s="343"/>
      <c r="WMN147" s="343"/>
      <c r="WMO147" s="343"/>
      <c r="WMP147" s="343"/>
      <c r="WMQ147" s="343"/>
      <c r="WMR147" s="343"/>
      <c r="WMS147" s="343"/>
      <c r="WMT147" s="343"/>
      <c r="WMU147" s="343"/>
      <c r="WMV147" s="343"/>
      <c r="WMW147" s="343"/>
      <c r="WMX147" s="343"/>
      <c r="WMY147" s="343"/>
      <c r="WMZ147" s="343"/>
      <c r="WNA147" s="343"/>
      <c r="WNB147" s="343"/>
      <c r="WNC147" s="343"/>
      <c r="WND147" s="343"/>
      <c r="WNE147" s="343"/>
      <c r="WNF147" s="343"/>
      <c r="WNG147" s="343"/>
      <c r="WNH147" s="343"/>
      <c r="WNI147" s="343"/>
      <c r="WNJ147" s="343"/>
      <c r="WNK147" s="343"/>
      <c r="WNL147" s="343"/>
      <c r="WNM147" s="343"/>
      <c r="WNN147" s="343"/>
      <c r="WNO147" s="343"/>
      <c r="WNP147" s="343"/>
      <c r="WNQ147" s="343"/>
      <c r="WNR147" s="343"/>
      <c r="WNS147" s="343"/>
      <c r="WNT147" s="343"/>
      <c r="WNU147" s="343"/>
      <c r="WNV147" s="343"/>
      <c r="WNW147" s="343"/>
      <c r="WNX147" s="343"/>
      <c r="WNY147" s="343"/>
      <c r="WNZ147" s="343"/>
      <c r="WOA147" s="343"/>
      <c r="WOB147" s="343"/>
      <c r="WOC147" s="343"/>
      <c r="WOD147" s="343"/>
      <c r="WOE147" s="343"/>
      <c r="WOF147" s="343"/>
      <c r="WOG147" s="343"/>
      <c r="WOH147" s="343"/>
      <c r="WOI147" s="343"/>
      <c r="WOJ147" s="343"/>
      <c r="WOK147" s="343"/>
      <c r="WOL147" s="343"/>
      <c r="WOM147" s="343"/>
      <c r="WON147" s="343"/>
      <c r="WOO147" s="343"/>
      <c r="WOP147" s="343"/>
      <c r="WOQ147" s="343"/>
      <c r="WOR147" s="343"/>
      <c r="WOS147" s="343"/>
      <c r="WOT147" s="343"/>
      <c r="WOU147" s="343"/>
      <c r="WOV147" s="343"/>
      <c r="WOW147" s="343"/>
      <c r="WOX147" s="343"/>
      <c r="WOY147" s="343"/>
      <c r="WOZ147" s="343"/>
      <c r="WPA147" s="343"/>
      <c r="WPB147" s="343"/>
      <c r="WPC147" s="343"/>
      <c r="WPD147" s="343"/>
      <c r="WPE147" s="343"/>
      <c r="WPF147" s="343"/>
      <c r="WPG147" s="343"/>
      <c r="WPH147" s="343"/>
      <c r="WPI147" s="343"/>
      <c r="WPJ147" s="343"/>
      <c r="WPK147" s="343"/>
      <c r="WPL147" s="343"/>
      <c r="WPM147" s="343"/>
      <c r="WPN147" s="343"/>
      <c r="WPO147" s="343"/>
      <c r="WPP147" s="343"/>
      <c r="WPQ147" s="343"/>
      <c r="WPR147" s="343"/>
      <c r="WPS147" s="343"/>
      <c r="WPT147" s="343"/>
      <c r="WPU147" s="343"/>
      <c r="WPV147" s="343"/>
      <c r="WPW147" s="343"/>
      <c r="WPX147" s="343"/>
      <c r="WPY147" s="343"/>
      <c r="WPZ147" s="343"/>
      <c r="WQA147" s="343"/>
      <c r="WQB147" s="343"/>
      <c r="WQC147" s="343"/>
      <c r="WQD147" s="343"/>
      <c r="WQE147" s="343"/>
      <c r="WQF147" s="343"/>
      <c r="WQG147" s="343"/>
      <c r="WQH147" s="343"/>
      <c r="WQI147" s="343"/>
      <c r="WQJ147" s="343"/>
      <c r="WQK147" s="343"/>
      <c r="WQL147" s="343"/>
      <c r="WQM147" s="343"/>
      <c r="WQN147" s="343"/>
      <c r="WQO147" s="343"/>
      <c r="WQP147" s="343"/>
      <c r="WQQ147" s="343"/>
      <c r="WQR147" s="343"/>
      <c r="WQS147" s="343"/>
      <c r="WQT147" s="343"/>
      <c r="WQU147" s="343"/>
      <c r="WQV147" s="343"/>
      <c r="WQW147" s="343"/>
      <c r="WQX147" s="343"/>
      <c r="WQY147" s="343"/>
      <c r="WQZ147" s="343"/>
      <c r="WRA147" s="343"/>
      <c r="WRB147" s="343"/>
      <c r="WRC147" s="343"/>
      <c r="WRD147" s="343"/>
      <c r="WRE147" s="343"/>
      <c r="WRF147" s="343"/>
      <c r="WRG147" s="343"/>
      <c r="WRH147" s="343"/>
      <c r="WRI147" s="343"/>
      <c r="WRJ147" s="343"/>
      <c r="WRK147" s="343"/>
      <c r="WRL147" s="343"/>
      <c r="WRM147" s="343"/>
      <c r="WRN147" s="343"/>
      <c r="WRO147" s="343"/>
      <c r="WRP147" s="343"/>
      <c r="WRQ147" s="343"/>
      <c r="WRR147" s="343"/>
      <c r="WRS147" s="343"/>
      <c r="WRT147" s="343"/>
      <c r="WRU147" s="343"/>
      <c r="WRV147" s="343"/>
      <c r="WRW147" s="343"/>
      <c r="WRX147" s="343"/>
      <c r="WRY147" s="343"/>
      <c r="WRZ147" s="343"/>
      <c r="WSA147" s="343"/>
      <c r="WSB147" s="343"/>
      <c r="WSC147" s="343"/>
      <c r="WSD147" s="343"/>
      <c r="WSE147" s="343"/>
      <c r="WSF147" s="343"/>
      <c r="WSG147" s="343"/>
      <c r="WSH147" s="343"/>
      <c r="WSI147" s="343"/>
      <c r="WSJ147" s="343"/>
      <c r="WSK147" s="343"/>
      <c r="WSL147" s="343"/>
      <c r="WSM147" s="343"/>
      <c r="WSN147" s="343"/>
      <c r="WSO147" s="343"/>
      <c r="WSP147" s="343"/>
      <c r="WSQ147" s="343"/>
      <c r="WSR147" s="343"/>
      <c r="WSS147" s="343"/>
      <c r="WST147" s="343"/>
      <c r="WSU147" s="343"/>
      <c r="WSV147" s="343"/>
      <c r="WSW147" s="343"/>
      <c r="WSX147" s="343"/>
      <c r="WSY147" s="343"/>
      <c r="WSZ147" s="343"/>
      <c r="WTA147" s="343"/>
      <c r="WTB147" s="343"/>
      <c r="WTC147" s="343"/>
      <c r="WTD147" s="343"/>
      <c r="WTE147" s="343"/>
      <c r="WTF147" s="343"/>
      <c r="WTG147" s="343"/>
      <c r="WTH147" s="343"/>
      <c r="WTI147" s="343"/>
      <c r="WTJ147" s="343"/>
      <c r="WTK147" s="343"/>
      <c r="WTL147" s="343"/>
      <c r="WTM147" s="343"/>
      <c r="WTN147" s="343"/>
      <c r="WTO147" s="343"/>
      <c r="WTP147" s="343"/>
      <c r="WTQ147" s="343"/>
      <c r="WTR147" s="343"/>
      <c r="WTS147" s="343"/>
      <c r="WTT147" s="343"/>
      <c r="WTU147" s="343"/>
      <c r="WTV147" s="343"/>
      <c r="WTW147" s="343"/>
      <c r="WTX147" s="343"/>
      <c r="WTY147" s="343"/>
      <c r="WTZ147" s="343"/>
      <c r="WUA147" s="343"/>
      <c r="WUB147" s="343"/>
      <c r="WUC147" s="343"/>
      <c r="WUD147" s="343"/>
      <c r="WUE147" s="343"/>
      <c r="WUF147" s="343"/>
      <c r="WUG147" s="343"/>
      <c r="WUH147" s="343"/>
      <c r="WUI147" s="343"/>
      <c r="WUJ147" s="343"/>
      <c r="WUK147" s="343"/>
      <c r="WUL147" s="343"/>
      <c r="WUM147" s="343"/>
      <c r="WUN147" s="343"/>
      <c r="WUO147" s="343"/>
      <c r="WUP147" s="343"/>
      <c r="WUQ147" s="343"/>
      <c r="WUR147" s="343"/>
      <c r="WUS147" s="343"/>
      <c r="WUT147" s="343"/>
      <c r="WUU147" s="343"/>
      <c r="WUV147" s="343"/>
      <c r="WUW147" s="343"/>
      <c r="WUX147" s="343"/>
      <c r="WUY147" s="343"/>
      <c r="WUZ147" s="343"/>
      <c r="WVA147" s="343"/>
      <c r="WVB147" s="343"/>
      <c r="WVC147" s="343"/>
      <c r="WVD147" s="343"/>
      <c r="WVE147" s="343"/>
      <c r="WVF147" s="343"/>
      <c r="WVG147" s="343"/>
      <c r="WVH147" s="343"/>
      <c r="WVI147" s="343"/>
      <c r="WVJ147" s="343"/>
      <c r="WVK147" s="343"/>
      <c r="WVL147" s="343"/>
      <c r="WVM147" s="343"/>
      <c r="WVN147" s="343"/>
      <c r="WVO147" s="343"/>
      <c r="WVP147" s="343"/>
      <c r="WVQ147" s="343"/>
      <c r="WVR147" s="343"/>
      <c r="WVS147" s="343"/>
      <c r="WVT147" s="343"/>
      <c r="WVU147" s="343"/>
      <c r="WVV147" s="343"/>
      <c r="WVW147" s="343"/>
      <c r="WVX147" s="343"/>
      <c r="WVY147" s="343"/>
      <c r="WVZ147" s="343"/>
      <c r="WWA147" s="343"/>
      <c r="WWB147" s="343"/>
      <c r="WWC147" s="343"/>
      <c r="WWD147" s="343"/>
      <c r="WWE147" s="343"/>
      <c r="WWF147" s="343"/>
      <c r="WWG147" s="343"/>
      <c r="WWH147" s="343"/>
      <c r="WWI147" s="343"/>
      <c r="WWJ147" s="343"/>
      <c r="WWK147" s="343"/>
      <c r="WWL147" s="343"/>
      <c r="WWM147" s="343"/>
      <c r="WWN147" s="343"/>
      <c r="WWO147" s="343"/>
      <c r="WWP147" s="343"/>
      <c r="WWQ147" s="343"/>
      <c r="WWR147" s="343"/>
      <c r="WWS147" s="343"/>
      <c r="WWT147" s="343"/>
      <c r="WWU147" s="343"/>
      <c r="WWV147" s="343"/>
      <c r="WWW147" s="343"/>
      <c r="WWX147" s="343"/>
      <c r="WWY147" s="343"/>
      <c r="WWZ147" s="343"/>
      <c r="WXA147" s="343"/>
      <c r="WXB147" s="343"/>
      <c r="WXC147" s="343"/>
      <c r="WXD147" s="343"/>
      <c r="WXE147" s="343"/>
      <c r="WXF147" s="343"/>
      <c r="WXG147" s="343"/>
      <c r="WXH147" s="343"/>
      <c r="WXI147" s="343"/>
      <c r="WXJ147" s="343"/>
      <c r="WXK147" s="343"/>
      <c r="WXL147" s="343"/>
      <c r="WXM147" s="343"/>
      <c r="WXN147" s="343"/>
      <c r="WXO147" s="343"/>
      <c r="WXP147" s="343"/>
      <c r="WXQ147" s="343"/>
      <c r="WXR147" s="343"/>
      <c r="WXS147" s="343"/>
      <c r="WXT147" s="343"/>
      <c r="WXU147" s="343"/>
      <c r="WXV147" s="343"/>
      <c r="WXW147" s="343"/>
      <c r="WXX147" s="343"/>
      <c r="WXY147" s="343"/>
      <c r="WXZ147" s="343"/>
      <c r="WYA147" s="343"/>
      <c r="WYB147" s="343"/>
      <c r="WYC147" s="343"/>
      <c r="WYD147" s="343"/>
      <c r="WYE147" s="343"/>
      <c r="WYF147" s="343"/>
      <c r="WYG147" s="343"/>
      <c r="WYH147" s="343"/>
      <c r="WYI147" s="343"/>
      <c r="WYJ147" s="343"/>
      <c r="WYK147" s="343"/>
      <c r="WYL147" s="343"/>
      <c r="WYM147" s="343"/>
      <c r="WYN147" s="343"/>
      <c r="WYO147" s="343"/>
      <c r="WYP147" s="343"/>
      <c r="WYQ147" s="343"/>
      <c r="WYR147" s="343"/>
      <c r="WYS147" s="343"/>
      <c r="WYT147" s="343"/>
      <c r="WYU147" s="343"/>
      <c r="WYV147" s="343"/>
      <c r="WYW147" s="343"/>
      <c r="WYX147" s="343"/>
      <c r="WYY147" s="343"/>
      <c r="WYZ147" s="343"/>
      <c r="WZA147" s="343"/>
      <c r="WZB147" s="343"/>
      <c r="WZC147" s="343"/>
      <c r="WZD147" s="343"/>
      <c r="WZE147" s="343"/>
      <c r="WZF147" s="343"/>
      <c r="WZG147" s="343"/>
      <c r="WZH147" s="343"/>
      <c r="WZI147" s="343"/>
      <c r="WZJ147" s="343"/>
      <c r="WZK147" s="343"/>
      <c r="WZL147" s="343"/>
      <c r="WZM147" s="343"/>
      <c r="WZN147" s="343"/>
      <c r="WZO147" s="343"/>
      <c r="WZP147" s="343"/>
      <c r="WZQ147" s="343"/>
      <c r="WZR147" s="343"/>
      <c r="WZS147" s="343"/>
      <c r="WZT147" s="343"/>
      <c r="WZU147" s="343"/>
      <c r="WZV147" s="343"/>
      <c r="WZW147" s="343"/>
      <c r="WZX147" s="343"/>
      <c r="WZY147" s="343"/>
      <c r="WZZ147" s="343"/>
      <c r="XAA147" s="343"/>
      <c r="XAB147" s="343"/>
      <c r="XAC147" s="343"/>
      <c r="XAD147" s="343"/>
      <c r="XAE147" s="343"/>
      <c r="XAF147" s="343"/>
      <c r="XAG147" s="343"/>
      <c r="XAH147" s="343"/>
      <c r="XAI147" s="343"/>
      <c r="XAJ147" s="343"/>
      <c r="XAK147" s="343"/>
      <c r="XAL147" s="343"/>
      <c r="XAM147" s="343"/>
      <c r="XAN147" s="343"/>
      <c r="XAO147" s="343"/>
      <c r="XAP147" s="343"/>
      <c r="XAQ147" s="343"/>
      <c r="XAR147" s="343"/>
      <c r="XAS147" s="343"/>
      <c r="XAT147" s="343"/>
      <c r="XAU147" s="343"/>
      <c r="XAV147" s="343"/>
      <c r="XAW147" s="343"/>
      <c r="XAX147" s="343"/>
      <c r="XAY147" s="343"/>
      <c r="XAZ147" s="343"/>
      <c r="XBA147" s="343"/>
      <c r="XBB147" s="343"/>
      <c r="XBC147" s="343"/>
      <c r="XBD147" s="343"/>
      <c r="XBE147" s="343"/>
      <c r="XBF147" s="343"/>
      <c r="XBG147" s="343"/>
      <c r="XBH147" s="343"/>
      <c r="XBI147" s="343"/>
      <c r="XBJ147" s="343"/>
      <c r="XBK147" s="343"/>
      <c r="XBL147" s="343"/>
      <c r="XBM147" s="343"/>
      <c r="XBN147" s="343"/>
      <c r="XBO147" s="343"/>
      <c r="XBP147" s="343"/>
      <c r="XBQ147" s="343"/>
      <c r="XBR147" s="343"/>
      <c r="XBS147" s="343"/>
      <c r="XBT147" s="343"/>
      <c r="XBU147" s="343"/>
      <c r="XBV147" s="343"/>
      <c r="XBW147" s="343"/>
      <c r="XBX147" s="343"/>
      <c r="XBY147" s="343"/>
      <c r="XBZ147" s="343"/>
      <c r="XCA147" s="343"/>
      <c r="XCB147" s="343"/>
      <c r="XCC147" s="343"/>
      <c r="XCD147" s="343"/>
      <c r="XCE147" s="343"/>
      <c r="XCF147" s="343"/>
      <c r="XCG147" s="343"/>
      <c r="XCH147" s="343"/>
      <c r="XCI147" s="343"/>
      <c r="XCJ147" s="343"/>
      <c r="XCK147" s="343"/>
      <c r="XCL147" s="343"/>
      <c r="XCM147" s="343"/>
      <c r="XCN147" s="343"/>
      <c r="XCO147" s="343"/>
      <c r="XCP147" s="343"/>
      <c r="XCQ147" s="343"/>
      <c r="XCR147" s="343"/>
      <c r="XCS147" s="343"/>
      <c r="XCT147" s="343"/>
      <c r="XCU147" s="343"/>
      <c r="XCV147" s="343"/>
      <c r="XCW147" s="343"/>
      <c r="XCX147" s="343"/>
      <c r="XCY147" s="343"/>
      <c r="XCZ147" s="343"/>
      <c r="XDA147" s="343"/>
      <c r="XDB147" s="343"/>
      <c r="XDC147" s="343"/>
      <c r="XDD147" s="343"/>
      <c r="XDE147" s="343"/>
      <c r="XDF147" s="343"/>
      <c r="XDG147" s="343"/>
      <c r="XDH147" s="343"/>
      <c r="XDI147" s="343"/>
      <c r="XDJ147" s="343"/>
      <c r="XDK147" s="343"/>
      <c r="XDL147" s="343"/>
      <c r="XDM147" s="343"/>
      <c r="XDN147" s="343"/>
      <c r="XDO147" s="343"/>
      <c r="XDP147" s="343"/>
      <c r="XDQ147" s="343"/>
      <c r="XDR147" s="343"/>
      <c r="XDS147" s="343"/>
      <c r="XDT147" s="343"/>
      <c r="XDU147" s="343"/>
      <c r="XDV147" s="343"/>
      <c r="XDW147" s="343"/>
      <c r="XDX147" s="343"/>
      <c r="XDY147" s="343"/>
      <c r="XDZ147" s="343"/>
      <c r="XEA147" s="343"/>
      <c r="XEB147" s="343"/>
      <c r="XEC147" s="343"/>
      <c r="XED147" s="343"/>
      <c r="XEE147" s="343"/>
      <c r="XEF147" s="343"/>
      <c r="XEG147" s="343"/>
      <c r="XEH147" s="343"/>
      <c r="XEI147" s="343"/>
      <c r="XEJ147" s="343"/>
      <c r="XEK147" s="343"/>
      <c r="XEL147" s="343"/>
      <c r="XEM147" s="343"/>
      <c r="XEN147" s="343"/>
      <c r="XEO147" s="343"/>
      <c r="XEP147" s="343"/>
      <c r="XEQ147" s="343"/>
      <c r="XER147" s="343"/>
      <c r="XES147" s="343"/>
      <c r="XET147" s="343"/>
      <c r="XEU147" s="343"/>
      <c r="XEV147" s="343"/>
      <c r="XEW147" s="343"/>
      <c r="XEX147" s="343"/>
      <c r="XEY147" s="343"/>
      <c r="XEZ147" s="343"/>
      <c r="XFA147" s="343"/>
      <c r="XFB147" s="343"/>
    </row>
    <row r="148" spans="1:16382">
      <c r="A148" s="472"/>
      <c r="B148" s="473"/>
      <c r="C148" s="455" t="s">
        <v>736</v>
      </c>
      <c r="D148" s="456"/>
      <c r="E148" s="456"/>
      <c r="F148" s="457"/>
      <c r="J148" s="394"/>
      <c r="K148" s="394"/>
      <c r="L148" s="394"/>
      <c r="M148" s="343"/>
      <c r="N148" s="343"/>
      <c r="O148" s="343"/>
      <c r="P148" s="343"/>
      <c r="Q148" s="343"/>
      <c r="R148" s="343"/>
      <c r="S148" s="343"/>
      <c r="T148" s="343"/>
      <c r="U148" s="343"/>
      <c r="V148" s="343"/>
      <c r="W148" s="343"/>
      <c r="X148" s="343"/>
      <c r="Y148" s="343"/>
      <c r="Z148" s="343"/>
      <c r="AA148" s="343"/>
      <c r="AB148" s="343"/>
      <c r="AC148" s="343"/>
      <c r="AD148" s="343"/>
      <c r="AE148" s="343"/>
      <c r="AF148" s="343"/>
      <c r="AG148" s="343"/>
      <c r="AH148" s="343"/>
      <c r="AI148" s="343"/>
      <c r="AJ148" s="343"/>
      <c r="AK148" s="343"/>
      <c r="AL148" s="343"/>
      <c r="AM148" s="343"/>
      <c r="AN148" s="343"/>
      <c r="AO148" s="343"/>
      <c r="AP148" s="343"/>
      <c r="AQ148" s="343"/>
      <c r="AR148" s="343"/>
      <c r="AS148" s="343"/>
      <c r="AT148" s="343"/>
      <c r="AU148" s="343"/>
      <c r="AV148" s="343"/>
      <c r="AW148" s="343"/>
      <c r="AX148" s="343"/>
      <c r="AY148" s="343"/>
      <c r="AZ148" s="343"/>
      <c r="BA148" s="343"/>
      <c r="BB148" s="343"/>
      <c r="BC148" s="343"/>
      <c r="BD148" s="343"/>
      <c r="BE148" s="343"/>
      <c r="BF148" s="343"/>
      <c r="BG148" s="343"/>
      <c r="BH148" s="343"/>
      <c r="BI148" s="343"/>
      <c r="BJ148" s="343"/>
      <c r="BK148" s="343"/>
      <c r="BL148" s="343"/>
      <c r="BM148" s="343"/>
      <c r="BN148" s="343"/>
      <c r="BO148" s="343"/>
      <c r="BP148" s="343"/>
      <c r="BQ148" s="343"/>
      <c r="BR148" s="343"/>
      <c r="BS148" s="343"/>
      <c r="BT148" s="343"/>
      <c r="BU148" s="343"/>
      <c r="BV148" s="343"/>
      <c r="BW148" s="343"/>
      <c r="BX148" s="343"/>
      <c r="BY148" s="343"/>
      <c r="BZ148" s="343"/>
      <c r="CA148" s="343"/>
      <c r="CB148" s="343"/>
      <c r="CC148" s="343"/>
      <c r="CD148" s="343"/>
      <c r="CE148" s="343"/>
      <c r="CF148" s="343"/>
      <c r="CG148" s="343"/>
      <c r="CH148" s="343"/>
      <c r="CI148" s="343"/>
      <c r="CJ148" s="343"/>
      <c r="CK148" s="343"/>
      <c r="CL148" s="343"/>
      <c r="CM148" s="343"/>
      <c r="CN148" s="343"/>
      <c r="CO148" s="343"/>
      <c r="CP148" s="343"/>
      <c r="CQ148" s="343"/>
      <c r="CR148" s="343"/>
      <c r="CS148" s="343"/>
      <c r="CT148" s="343"/>
      <c r="CU148" s="343"/>
      <c r="CV148" s="343"/>
      <c r="CW148" s="343"/>
      <c r="CX148" s="343"/>
      <c r="CY148" s="343"/>
      <c r="CZ148" s="343"/>
      <c r="DA148" s="343"/>
      <c r="DB148" s="343"/>
      <c r="DC148" s="343"/>
      <c r="DD148" s="343"/>
      <c r="DE148" s="343"/>
      <c r="DF148" s="343"/>
      <c r="DG148" s="343"/>
      <c r="DH148" s="343"/>
      <c r="DI148" s="343"/>
      <c r="DJ148" s="343"/>
      <c r="DK148" s="343"/>
      <c r="DL148" s="343"/>
      <c r="DM148" s="343"/>
      <c r="DN148" s="343"/>
      <c r="DO148" s="343"/>
      <c r="DP148" s="343"/>
      <c r="DQ148" s="343"/>
      <c r="DR148" s="343"/>
      <c r="DS148" s="343"/>
      <c r="DT148" s="343"/>
      <c r="DU148" s="343"/>
      <c r="DV148" s="343"/>
      <c r="DW148" s="343"/>
      <c r="DX148" s="343"/>
      <c r="DY148" s="343"/>
      <c r="DZ148" s="343"/>
      <c r="EA148" s="343"/>
      <c r="EB148" s="343"/>
      <c r="EC148" s="343"/>
      <c r="ED148" s="343"/>
      <c r="EE148" s="343"/>
      <c r="EF148" s="343"/>
      <c r="EG148" s="343"/>
      <c r="EH148" s="343"/>
      <c r="EI148" s="343"/>
      <c r="EJ148" s="343"/>
      <c r="EK148" s="343"/>
      <c r="EL148" s="343"/>
      <c r="EM148" s="343"/>
      <c r="EN148" s="343"/>
      <c r="EO148" s="343"/>
      <c r="EP148" s="343"/>
      <c r="EQ148" s="343"/>
      <c r="ER148" s="343"/>
      <c r="ES148" s="343"/>
      <c r="ET148" s="343"/>
      <c r="EU148" s="343"/>
      <c r="EV148" s="343"/>
      <c r="EW148" s="343"/>
      <c r="EX148" s="343"/>
      <c r="EY148" s="343"/>
      <c r="EZ148" s="343"/>
      <c r="FA148" s="343"/>
      <c r="FB148" s="343"/>
      <c r="FC148" s="343"/>
      <c r="FD148" s="343"/>
      <c r="FE148" s="343"/>
      <c r="FF148" s="343"/>
      <c r="FG148" s="343"/>
      <c r="FH148" s="343"/>
      <c r="FI148" s="343"/>
      <c r="FJ148" s="343"/>
      <c r="FK148" s="343"/>
      <c r="FL148" s="343"/>
      <c r="FM148" s="343"/>
      <c r="FN148" s="343"/>
      <c r="FO148" s="343"/>
      <c r="FP148" s="343"/>
      <c r="FQ148" s="343"/>
      <c r="FR148" s="343"/>
      <c r="FS148" s="343"/>
      <c r="FT148" s="343"/>
      <c r="FU148" s="343"/>
      <c r="FV148" s="343"/>
      <c r="FW148" s="343"/>
      <c r="FX148" s="343"/>
      <c r="FY148" s="343"/>
      <c r="FZ148" s="343"/>
      <c r="GA148" s="343"/>
      <c r="GB148" s="343"/>
      <c r="GC148" s="343"/>
      <c r="GD148" s="343"/>
      <c r="GE148" s="343"/>
      <c r="GF148" s="343"/>
      <c r="GG148" s="343"/>
      <c r="GH148" s="343"/>
      <c r="GI148" s="343"/>
      <c r="GJ148" s="343"/>
      <c r="GK148" s="343"/>
      <c r="GL148" s="343"/>
      <c r="GM148" s="343"/>
      <c r="GN148" s="343"/>
      <c r="GO148" s="343"/>
      <c r="GP148" s="343"/>
      <c r="GQ148" s="343"/>
      <c r="GR148" s="343"/>
      <c r="GS148" s="343"/>
      <c r="GT148" s="343"/>
      <c r="GU148" s="343"/>
      <c r="GV148" s="343"/>
      <c r="GW148" s="343"/>
      <c r="GX148" s="343"/>
      <c r="GY148" s="343"/>
      <c r="GZ148" s="343"/>
      <c r="HA148" s="343"/>
      <c r="HB148" s="343"/>
      <c r="HC148" s="343"/>
      <c r="HD148" s="343"/>
      <c r="HE148" s="343"/>
      <c r="HF148" s="343"/>
      <c r="HG148" s="343"/>
      <c r="HH148" s="343"/>
      <c r="HI148" s="343"/>
      <c r="HJ148" s="343"/>
      <c r="HK148" s="343"/>
      <c r="HL148" s="343"/>
      <c r="HM148" s="343"/>
      <c r="HN148" s="343"/>
      <c r="HO148" s="343"/>
      <c r="HP148" s="343"/>
      <c r="HQ148" s="343"/>
      <c r="HR148" s="343"/>
      <c r="HS148" s="343"/>
      <c r="HT148" s="343"/>
      <c r="HU148" s="343"/>
      <c r="HV148" s="343"/>
      <c r="HW148" s="343"/>
      <c r="HX148" s="343"/>
      <c r="HY148" s="343"/>
      <c r="HZ148" s="343"/>
      <c r="IA148" s="343"/>
      <c r="IB148" s="343"/>
      <c r="IC148" s="343"/>
      <c r="ID148" s="343"/>
      <c r="IE148" s="343"/>
      <c r="IF148" s="343"/>
      <c r="IG148" s="343"/>
      <c r="IH148" s="343"/>
      <c r="II148" s="343"/>
      <c r="IJ148" s="343"/>
      <c r="IK148" s="343"/>
      <c r="IL148" s="343"/>
      <c r="IM148" s="343"/>
      <c r="IN148" s="343"/>
      <c r="IO148" s="343"/>
      <c r="IP148" s="343"/>
      <c r="IQ148" s="343"/>
      <c r="IR148" s="343"/>
      <c r="IS148" s="343"/>
      <c r="IT148" s="343"/>
      <c r="IU148" s="343"/>
      <c r="IV148" s="343"/>
      <c r="IW148" s="343"/>
      <c r="IX148" s="343"/>
      <c r="IY148" s="343"/>
      <c r="IZ148" s="343"/>
      <c r="JA148" s="343"/>
      <c r="JB148" s="343"/>
      <c r="JC148" s="343"/>
      <c r="JD148" s="343"/>
      <c r="JE148" s="343"/>
      <c r="JF148" s="343"/>
      <c r="JG148" s="343"/>
      <c r="JH148" s="343"/>
      <c r="JI148" s="343"/>
      <c r="JJ148" s="343"/>
      <c r="JK148" s="343"/>
      <c r="JL148" s="343"/>
      <c r="JM148" s="343"/>
      <c r="JN148" s="343"/>
      <c r="JO148" s="343"/>
      <c r="JP148" s="343"/>
      <c r="JQ148" s="343"/>
      <c r="JR148" s="343"/>
      <c r="JS148" s="343"/>
      <c r="JT148" s="343"/>
      <c r="JU148" s="343"/>
      <c r="JV148" s="343"/>
      <c r="JW148" s="343"/>
      <c r="JX148" s="343"/>
      <c r="JY148" s="343"/>
      <c r="JZ148" s="343"/>
      <c r="KA148" s="343"/>
      <c r="KB148" s="343"/>
      <c r="KC148" s="343"/>
      <c r="KD148" s="343"/>
      <c r="KE148" s="343"/>
      <c r="KF148" s="343"/>
      <c r="KG148" s="343"/>
      <c r="KH148" s="343"/>
      <c r="KI148" s="343"/>
      <c r="KJ148" s="343"/>
      <c r="KK148" s="343"/>
      <c r="KL148" s="343"/>
      <c r="KM148" s="343"/>
      <c r="KN148" s="343"/>
      <c r="KO148" s="343"/>
      <c r="KP148" s="343"/>
      <c r="KQ148" s="343"/>
      <c r="KR148" s="343"/>
      <c r="KS148" s="343"/>
      <c r="KT148" s="343"/>
      <c r="KU148" s="343"/>
      <c r="KV148" s="343"/>
      <c r="KW148" s="343"/>
      <c r="KX148" s="343"/>
      <c r="KY148" s="343"/>
      <c r="KZ148" s="343"/>
      <c r="LA148" s="343"/>
      <c r="LB148" s="343"/>
      <c r="LC148" s="343"/>
      <c r="LD148" s="343"/>
      <c r="LE148" s="343"/>
      <c r="LF148" s="343"/>
      <c r="LG148" s="343"/>
      <c r="LH148" s="343"/>
      <c r="LI148" s="343"/>
      <c r="LJ148" s="343"/>
      <c r="LK148" s="343"/>
      <c r="LL148" s="343"/>
      <c r="LM148" s="343"/>
      <c r="LN148" s="343"/>
      <c r="LO148" s="343"/>
      <c r="LP148" s="343"/>
      <c r="LQ148" s="343"/>
      <c r="LR148" s="343"/>
      <c r="LS148" s="343"/>
      <c r="LT148" s="343"/>
      <c r="LU148" s="343"/>
      <c r="LV148" s="343"/>
      <c r="LW148" s="343"/>
      <c r="LX148" s="343"/>
      <c r="LY148" s="343"/>
      <c r="LZ148" s="343"/>
      <c r="MA148" s="343"/>
      <c r="MB148" s="343"/>
      <c r="MC148" s="343"/>
      <c r="MD148" s="343"/>
      <c r="ME148" s="343"/>
      <c r="MF148" s="343"/>
      <c r="MG148" s="343"/>
      <c r="MH148" s="343"/>
      <c r="MI148" s="343"/>
      <c r="MJ148" s="343"/>
      <c r="MK148" s="343"/>
      <c r="ML148" s="343"/>
      <c r="MM148" s="343"/>
      <c r="MN148" s="343"/>
      <c r="MO148" s="343"/>
      <c r="MP148" s="343"/>
      <c r="MQ148" s="343"/>
      <c r="MR148" s="343"/>
      <c r="MS148" s="343"/>
      <c r="MT148" s="343"/>
      <c r="MU148" s="343"/>
      <c r="MV148" s="343"/>
      <c r="MW148" s="343"/>
      <c r="MX148" s="343"/>
      <c r="MY148" s="343"/>
      <c r="MZ148" s="343"/>
      <c r="NA148" s="343"/>
      <c r="NB148" s="343"/>
      <c r="NC148" s="343"/>
      <c r="ND148" s="343"/>
      <c r="NE148" s="343"/>
      <c r="NF148" s="343"/>
      <c r="NG148" s="343"/>
      <c r="NH148" s="343"/>
      <c r="NI148" s="343"/>
      <c r="NJ148" s="343"/>
      <c r="NK148" s="343"/>
      <c r="NL148" s="343"/>
      <c r="NM148" s="343"/>
      <c r="NN148" s="343"/>
      <c r="NO148" s="343"/>
      <c r="NP148" s="343"/>
      <c r="NQ148" s="343"/>
      <c r="NR148" s="343"/>
      <c r="NS148" s="343"/>
      <c r="NT148" s="343"/>
      <c r="NU148" s="343"/>
      <c r="NV148" s="343"/>
      <c r="NW148" s="343"/>
      <c r="NX148" s="343"/>
      <c r="NY148" s="343"/>
      <c r="NZ148" s="343"/>
      <c r="OA148" s="343"/>
      <c r="OB148" s="343"/>
      <c r="OC148" s="343"/>
      <c r="OD148" s="343"/>
      <c r="OE148" s="343"/>
      <c r="OF148" s="343"/>
      <c r="OG148" s="343"/>
      <c r="OH148" s="343"/>
      <c r="OI148" s="343"/>
      <c r="OJ148" s="343"/>
      <c r="OK148" s="343"/>
      <c r="OL148" s="343"/>
      <c r="OM148" s="343"/>
      <c r="ON148" s="343"/>
      <c r="OO148" s="343"/>
      <c r="OP148" s="343"/>
      <c r="OQ148" s="343"/>
      <c r="OR148" s="343"/>
      <c r="OS148" s="343"/>
      <c r="OT148" s="343"/>
      <c r="OU148" s="343"/>
      <c r="OV148" s="343"/>
      <c r="OW148" s="343"/>
      <c r="OX148" s="343"/>
      <c r="OY148" s="343"/>
      <c r="OZ148" s="343"/>
      <c r="PA148" s="343"/>
      <c r="PB148" s="343"/>
      <c r="PC148" s="343"/>
      <c r="PD148" s="343"/>
      <c r="PE148" s="343"/>
      <c r="PF148" s="343"/>
      <c r="PG148" s="343"/>
      <c r="PH148" s="343"/>
      <c r="PI148" s="343"/>
      <c r="PJ148" s="343"/>
      <c r="PK148" s="343"/>
      <c r="PL148" s="343"/>
      <c r="PM148" s="343"/>
      <c r="PN148" s="343"/>
      <c r="PO148" s="343"/>
      <c r="PP148" s="343"/>
      <c r="PQ148" s="343"/>
      <c r="PR148" s="343"/>
      <c r="PS148" s="343"/>
      <c r="PT148" s="343"/>
      <c r="PU148" s="343"/>
      <c r="PV148" s="343"/>
      <c r="PW148" s="343"/>
      <c r="PX148" s="343"/>
      <c r="PY148" s="343"/>
      <c r="PZ148" s="343"/>
      <c r="QA148" s="343"/>
      <c r="QB148" s="343"/>
      <c r="QC148" s="343"/>
      <c r="QD148" s="343"/>
      <c r="QE148" s="343"/>
      <c r="QF148" s="343"/>
      <c r="QG148" s="343"/>
      <c r="QH148" s="343"/>
      <c r="QI148" s="343"/>
      <c r="QJ148" s="343"/>
      <c r="QK148" s="343"/>
      <c r="QL148" s="343"/>
      <c r="QM148" s="343"/>
      <c r="QN148" s="343"/>
      <c r="QO148" s="343"/>
      <c r="QP148" s="343"/>
      <c r="QQ148" s="343"/>
      <c r="QR148" s="343"/>
      <c r="QS148" s="343"/>
      <c r="QT148" s="343"/>
      <c r="QU148" s="343"/>
      <c r="QV148" s="343"/>
      <c r="QW148" s="343"/>
      <c r="QX148" s="343"/>
      <c r="QY148" s="343"/>
      <c r="QZ148" s="343"/>
      <c r="RA148" s="343"/>
      <c r="RB148" s="343"/>
      <c r="RC148" s="343"/>
      <c r="RD148" s="343"/>
      <c r="RE148" s="343"/>
      <c r="RF148" s="343"/>
      <c r="RG148" s="343"/>
      <c r="RH148" s="343"/>
      <c r="RI148" s="343"/>
      <c r="RJ148" s="343"/>
      <c r="RK148" s="343"/>
      <c r="RL148" s="343"/>
      <c r="RM148" s="343"/>
      <c r="RN148" s="343"/>
      <c r="RO148" s="343"/>
      <c r="RP148" s="343"/>
      <c r="RQ148" s="343"/>
      <c r="RR148" s="343"/>
      <c r="RS148" s="343"/>
      <c r="RT148" s="343"/>
      <c r="RU148" s="343"/>
      <c r="RV148" s="343"/>
      <c r="RW148" s="343"/>
      <c r="RX148" s="343"/>
      <c r="RY148" s="343"/>
      <c r="RZ148" s="343"/>
      <c r="SA148" s="343"/>
      <c r="SB148" s="343"/>
      <c r="SC148" s="343"/>
      <c r="SD148" s="343"/>
      <c r="SE148" s="343"/>
      <c r="SF148" s="343"/>
      <c r="SG148" s="343"/>
      <c r="SH148" s="343"/>
      <c r="SI148" s="343"/>
      <c r="SJ148" s="343"/>
      <c r="SK148" s="343"/>
      <c r="SL148" s="343"/>
      <c r="SM148" s="343"/>
      <c r="SN148" s="343"/>
      <c r="SO148" s="343"/>
      <c r="SP148" s="343"/>
      <c r="SQ148" s="343"/>
      <c r="SR148" s="343"/>
      <c r="SS148" s="343"/>
      <c r="ST148" s="343"/>
      <c r="SU148" s="343"/>
      <c r="SV148" s="343"/>
      <c r="SW148" s="343"/>
      <c r="SX148" s="343"/>
      <c r="SY148" s="343"/>
      <c r="SZ148" s="343"/>
      <c r="TA148" s="343"/>
      <c r="TB148" s="343"/>
      <c r="TC148" s="343"/>
      <c r="TD148" s="343"/>
      <c r="TE148" s="343"/>
      <c r="TF148" s="343"/>
      <c r="TG148" s="343"/>
      <c r="TH148" s="343"/>
      <c r="TI148" s="343"/>
      <c r="TJ148" s="343"/>
      <c r="TK148" s="343"/>
      <c r="TL148" s="343"/>
      <c r="TM148" s="343"/>
      <c r="TN148" s="343"/>
      <c r="TO148" s="343"/>
      <c r="TP148" s="343"/>
      <c r="TQ148" s="343"/>
      <c r="TR148" s="343"/>
      <c r="TS148" s="343"/>
      <c r="TT148" s="343"/>
      <c r="TU148" s="343"/>
      <c r="TV148" s="343"/>
      <c r="TW148" s="343"/>
      <c r="TX148" s="343"/>
      <c r="TY148" s="343"/>
      <c r="TZ148" s="343"/>
      <c r="UA148" s="343"/>
      <c r="UB148" s="343"/>
      <c r="UC148" s="343"/>
      <c r="UD148" s="343"/>
      <c r="UE148" s="343"/>
      <c r="UF148" s="343"/>
      <c r="UG148" s="343"/>
      <c r="UH148" s="343"/>
      <c r="UI148" s="343"/>
      <c r="UJ148" s="343"/>
      <c r="UK148" s="343"/>
      <c r="UL148" s="343"/>
      <c r="UM148" s="343"/>
      <c r="UN148" s="343"/>
      <c r="UO148" s="343"/>
      <c r="UP148" s="343"/>
      <c r="UQ148" s="343"/>
      <c r="UR148" s="343"/>
      <c r="US148" s="343"/>
      <c r="UT148" s="343"/>
      <c r="UU148" s="343"/>
      <c r="UV148" s="343"/>
      <c r="UW148" s="343"/>
      <c r="UX148" s="343"/>
      <c r="UY148" s="343"/>
      <c r="UZ148" s="343"/>
      <c r="VA148" s="343"/>
      <c r="VB148" s="343"/>
      <c r="VC148" s="343"/>
      <c r="VD148" s="343"/>
      <c r="VE148" s="343"/>
      <c r="VF148" s="343"/>
      <c r="VG148" s="343"/>
      <c r="VH148" s="343"/>
      <c r="VI148" s="343"/>
      <c r="VJ148" s="343"/>
      <c r="VK148" s="343"/>
      <c r="VL148" s="343"/>
      <c r="VM148" s="343"/>
      <c r="VN148" s="343"/>
      <c r="VO148" s="343"/>
      <c r="VP148" s="343"/>
      <c r="VQ148" s="343"/>
      <c r="VR148" s="343"/>
      <c r="VS148" s="343"/>
      <c r="VT148" s="343"/>
      <c r="VU148" s="343"/>
      <c r="VV148" s="343"/>
      <c r="VW148" s="343"/>
      <c r="VX148" s="343"/>
      <c r="VY148" s="343"/>
      <c r="VZ148" s="343"/>
      <c r="WA148" s="343"/>
      <c r="WB148" s="343"/>
      <c r="WC148" s="343"/>
      <c r="WD148" s="343"/>
      <c r="WE148" s="343"/>
      <c r="WF148" s="343"/>
      <c r="WG148" s="343"/>
      <c r="WH148" s="343"/>
      <c r="WI148" s="343"/>
      <c r="WJ148" s="343"/>
      <c r="WK148" s="343"/>
      <c r="WL148" s="343"/>
      <c r="WM148" s="343"/>
      <c r="WN148" s="343"/>
      <c r="WO148" s="343"/>
      <c r="WP148" s="343"/>
      <c r="WQ148" s="343"/>
      <c r="WR148" s="343"/>
      <c r="WS148" s="343"/>
      <c r="WT148" s="343"/>
      <c r="WU148" s="343"/>
      <c r="WV148" s="343"/>
      <c r="WW148" s="343"/>
      <c r="WX148" s="343"/>
      <c r="WY148" s="343"/>
      <c r="WZ148" s="343"/>
      <c r="XA148" s="343"/>
      <c r="XB148" s="343"/>
      <c r="XC148" s="343"/>
      <c r="XD148" s="343"/>
      <c r="XE148" s="343"/>
      <c r="XF148" s="343"/>
      <c r="XG148" s="343"/>
      <c r="XH148" s="343"/>
      <c r="XI148" s="343"/>
      <c r="XJ148" s="343"/>
      <c r="XK148" s="343"/>
      <c r="XL148" s="343"/>
      <c r="XM148" s="343"/>
      <c r="XN148" s="343"/>
      <c r="XO148" s="343"/>
      <c r="XP148" s="343"/>
      <c r="XQ148" s="343"/>
      <c r="XR148" s="343"/>
      <c r="XS148" s="343"/>
      <c r="XT148" s="343"/>
      <c r="XU148" s="343"/>
      <c r="XV148" s="343"/>
      <c r="XW148" s="343"/>
      <c r="XX148" s="343"/>
      <c r="XY148" s="343"/>
      <c r="XZ148" s="343"/>
      <c r="YA148" s="343"/>
      <c r="YB148" s="343"/>
      <c r="YC148" s="343"/>
      <c r="YD148" s="343"/>
      <c r="YE148" s="343"/>
      <c r="YF148" s="343"/>
      <c r="YG148" s="343"/>
      <c r="YH148" s="343"/>
      <c r="YI148" s="343"/>
      <c r="YJ148" s="343"/>
      <c r="YK148" s="343"/>
      <c r="YL148" s="343"/>
      <c r="YM148" s="343"/>
      <c r="YN148" s="343"/>
      <c r="YO148" s="343"/>
      <c r="YP148" s="343"/>
      <c r="YQ148" s="343"/>
      <c r="YR148" s="343"/>
      <c r="YS148" s="343"/>
      <c r="YT148" s="343"/>
      <c r="YU148" s="343"/>
      <c r="YV148" s="343"/>
      <c r="YW148" s="343"/>
      <c r="YX148" s="343"/>
      <c r="YY148" s="343"/>
      <c r="YZ148" s="343"/>
      <c r="ZA148" s="343"/>
      <c r="ZB148" s="343"/>
      <c r="ZC148" s="343"/>
      <c r="ZD148" s="343"/>
      <c r="ZE148" s="343"/>
      <c r="ZF148" s="343"/>
      <c r="ZG148" s="343"/>
      <c r="ZH148" s="343"/>
      <c r="ZI148" s="343"/>
      <c r="ZJ148" s="343"/>
      <c r="ZK148" s="343"/>
      <c r="ZL148" s="343"/>
      <c r="ZM148" s="343"/>
      <c r="ZN148" s="343"/>
      <c r="ZO148" s="343"/>
      <c r="ZP148" s="343"/>
      <c r="ZQ148" s="343"/>
      <c r="ZR148" s="343"/>
      <c r="ZS148" s="343"/>
      <c r="ZT148" s="343"/>
      <c r="ZU148" s="343"/>
      <c r="ZV148" s="343"/>
      <c r="ZW148" s="343"/>
      <c r="ZX148" s="343"/>
      <c r="ZY148" s="343"/>
      <c r="ZZ148" s="343"/>
      <c r="AAA148" s="343"/>
      <c r="AAB148" s="343"/>
      <c r="AAC148" s="343"/>
      <c r="AAD148" s="343"/>
      <c r="AAE148" s="343"/>
      <c r="AAF148" s="343"/>
      <c r="AAG148" s="343"/>
      <c r="AAH148" s="343"/>
      <c r="AAI148" s="343"/>
      <c r="AAJ148" s="343"/>
      <c r="AAK148" s="343"/>
      <c r="AAL148" s="343"/>
      <c r="AAM148" s="343"/>
      <c r="AAN148" s="343"/>
      <c r="AAO148" s="343"/>
      <c r="AAP148" s="343"/>
      <c r="AAQ148" s="343"/>
      <c r="AAR148" s="343"/>
      <c r="AAS148" s="343"/>
      <c r="AAT148" s="343"/>
      <c r="AAU148" s="343"/>
      <c r="AAV148" s="343"/>
      <c r="AAW148" s="343"/>
      <c r="AAX148" s="343"/>
      <c r="AAY148" s="343"/>
      <c r="AAZ148" s="343"/>
      <c r="ABA148" s="343"/>
      <c r="ABB148" s="343"/>
      <c r="ABC148" s="343"/>
      <c r="ABD148" s="343"/>
      <c r="ABE148" s="343"/>
      <c r="ABF148" s="343"/>
      <c r="ABG148" s="343"/>
      <c r="ABH148" s="343"/>
      <c r="ABI148" s="343"/>
      <c r="ABJ148" s="343"/>
      <c r="ABK148" s="343"/>
      <c r="ABL148" s="343"/>
      <c r="ABM148" s="343"/>
      <c r="ABN148" s="343"/>
      <c r="ABO148" s="343"/>
      <c r="ABP148" s="343"/>
      <c r="ABQ148" s="343"/>
      <c r="ABR148" s="343"/>
      <c r="ABS148" s="343"/>
      <c r="ABT148" s="343"/>
      <c r="ABU148" s="343"/>
      <c r="ABV148" s="343"/>
      <c r="ABW148" s="343"/>
      <c r="ABX148" s="343"/>
      <c r="ABY148" s="343"/>
      <c r="ABZ148" s="343"/>
      <c r="ACA148" s="343"/>
      <c r="ACB148" s="343"/>
      <c r="ACC148" s="343"/>
      <c r="ACD148" s="343"/>
      <c r="ACE148" s="343"/>
      <c r="ACF148" s="343"/>
      <c r="ACG148" s="343"/>
      <c r="ACH148" s="343"/>
      <c r="ACI148" s="343"/>
      <c r="ACJ148" s="343"/>
      <c r="ACK148" s="343"/>
      <c r="ACL148" s="343"/>
      <c r="ACM148" s="343"/>
      <c r="ACN148" s="343"/>
      <c r="ACO148" s="343"/>
      <c r="ACP148" s="343"/>
      <c r="ACQ148" s="343"/>
      <c r="ACR148" s="343"/>
      <c r="ACS148" s="343"/>
      <c r="ACT148" s="343"/>
      <c r="ACU148" s="343"/>
      <c r="ACV148" s="343"/>
      <c r="ACW148" s="343"/>
      <c r="ACX148" s="343"/>
      <c r="ACY148" s="343"/>
      <c r="ACZ148" s="343"/>
      <c r="ADA148" s="343"/>
      <c r="ADB148" s="343"/>
      <c r="ADC148" s="343"/>
      <c r="ADD148" s="343"/>
      <c r="ADE148" s="343"/>
      <c r="ADF148" s="343"/>
      <c r="ADG148" s="343"/>
      <c r="ADH148" s="343"/>
      <c r="ADI148" s="343"/>
      <c r="ADJ148" s="343"/>
      <c r="ADK148" s="343"/>
      <c r="ADL148" s="343"/>
      <c r="ADM148" s="343"/>
      <c r="ADN148" s="343"/>
      <c r="ADO148" s="343"/>
      <c r="ADP148" s="343"/>
      <c r="ADQ148" s="343"/>
      <c r="ADR148" s="343"/>
      <c r="ADS148" s="343"/>
      <c r="ADT148" s="343"/>
      <c r="ADU148" s="343"/>
      <c r="ADV148" s="343"/>
      <c r="ADW148" s="343"/>
      <c r="ADX148" s="343"/>
      <c r="ADY148" s="343"/>
      <c r="ADZ148" s="343"/>
      <c r="AEA148" s="343"/>
      <c r="AEB148" s="343"/>
      <c r="AEC148" s="343"/>
      <c r="AED148" s="343"/>
      <c r="AEE148" s="343"/>
      <c r="AEF148" s="343"/>
      <c r="AEG148" s="343"/>
      <c r="AEH148" s="343"/>
      <c r="AEI148" s="343"/>
      <c r="AEJ148" s="343"/>
      <c r="AEK148" s="343"/>
      <c r="AEL148" s="343"/>
      <c r="AEM148" s="343"/>
      <c r="AEN148" s="343"/>
      <c r="AEO148" s="343"/>
      <c r="AEP148" s="343"/>
      <c r="AEQ148" s="343"/>
      <c r="AER148" s="343"/>
      <c r="AES148" s="343"/>
      <c r="AET148" s="343"/>
      <c r="AEU148" s="343"/>
      <c r="AEV148" s="343"/>
      <c r="AEW148" s="343"/>
      <c r="AEX148" s="343"/>
      <c r="AEY148" s="343"/>
      <c r="AEZ148" s="343"/>
      <c r="AFA148" s="343"/>
      <c r="AFB148" s="343"/>
      <c r="AFC148" s="343"/>
      <c r="AFD148" s="343"/>
      <c r="AFE148" s="343"/>
      <c r="AFF148" s="343"/>
      <c r="AFG148" s="343"/>
      <c r="AFH148" s="343"/>
      <c r="AFI148" s="343"/>
      <c r="AFJ148" s="343"/>
      <c r="AFK148" s="343"/>
      <c r="AFL148" s="343"/>
      <c r="AFM148" s="343"/>
      <c r="AFN148" s="343"/>
      <c r="AFO148" s="343"/>
      <c r="AFP148" s="343"/>
      <c r="AFQ148" s="343"/>
      <c r="AFR148" s="343"/>
      <c r="AFS148" s="343"/>
      <c r="AFT148" s="343"/>
      <c r="AFU148" s="343"/>
      <c r="AFV148" s="343"/>
      <c r="AFW148" s="343"/>
      <c r="AFX148" s="343"/>
      <c r="AFY148" s="343"/>
      <c r="AFZ148" s="343"/>
      <c r="AGA148" s="343"/>
      <c r="AGB148" s="343"/>
      <c r="AGC148" s="343"/>
      <c r="AGD148" s="343"/>
      <c r="AGE148" s="343"/>
      <c r="AGF148" s="343"/>
      <c r="AGG148" s="343"/>
      <c r="AGH148" s="343"/>
      <c r="AGI148" s="343"/>
      <c r="AGJ148" s="343"/>
      <c r="AGK148" s="343"/>
      <c r="AGL148" s="343"/>
      <c r="AGM148" s="343"/>
      <c r="AGN148" s="343"/>
      <c r="AGO148" s="343"/>
      <c r="AGP148" s="343"/>
      <c r="AGQ148" s="343"/>
      <c r="AGR148" s="343"/>
      <c r="AGS148" s="343"/>
      <c r="AGT148" s="343"/>
      <c r="AGU148" s="343"/>
      <c r="AGV148" s="343"/>
      <c r="AGW148" s="343"/>
      <c r="AGX148" s="343"/>
      <c r="AGY148" s="343"/>
      <c r="AGZ148" s="343"/>
      <c r="AHA148" s="343"/>
      <c r="AHB148" s="343"/>
      <c r="AHC148" s="343"/>
      <c r="AHD148" s="343"/>
      <c r="AHE148" s="343"/>
      <c r="AHF148" s="343"/>
      <c r="AHG148" s="343"/>
      <c r="AHH148" s="343"/>
      <c r="AHI148" s="343"/>
      <c r="AHJ148" s="343"/>
      <c r="AHK148" s="343"/>
      <c r="AHL148" s="343"/>
      <c r="AHM148" s="343"/>
      <c r="AHN148" s="343"/>
      <c r="AHO148" s="343"/>
      <c r="AHP148" s="343"/>
      <c r="AHQ148" s="343"/>
      <c r="AHR148" s="343"/>
      <c r="AHS148" s="343"/>
      <c r="AHT148" s="343"/>
      <c r="AHU148" s="343"/>
      <c r="AHV148" s="343"/>
      <c r="AHW148" s="343"/>
      <c r="AHX148" s="343"/>
      <c r="AHY148" s="343"/>
      <c r="AHZ148" s="343"/>
      <c r="AIA148" s="343"/>
      <c r="AIB148" s="343"/>
      <c r="AIC148" s="343"/>
      <c r="AID148" s="343"/>
      <c r="AIE148" s="343"/>
      <c r="AIF148" s="343"/>
      <c r="AIG148" s="343"/>
      <c r="AIH148" s="343"/>
      <c r="AII148" s="343"/>
      <c r="AIJ148" s="343"/>
      <c r="AIK148" s="343"/>
      <c r="AIL148" s="343"/>
      <c r="AIM148" s="343"/>
      <c r="AIN148" s="343"/>
      <c r="AIO148" s="343"/>
      <c r="AIP148" s="343"/>
      <c r="AIQ148" s="343"/>
      <c r="AIR148" s="343"/>
      <c r="AIS148" s="343"/>
      <c r="AIT148" s="343"/>
      <c r="AIU148" s="343"/>
      <c r="AIV148" s="343"/>
      <c r="AIW148" s="343"/>
      <c r="AIX148" s="343"/>
      <c r="AIY148" s="343"/>
      <c r="AIZ148" s="343"/>
      <c r="AJA148" s="343"/>
      <c r="AJB148" s="343"/>
      <c r="AJC148" s="343"/>
      <c r="AJD148" s="343"/>
      <c r="AJE148" s="343"/>
      <c r="AJF148" s="343"/>
      <c r="AJG148" s="343"/>
      <c r="AJH148" s="343"/>
      <c r="AJI148" s="343"/>
      <c r="AJJ148" s="343"/>
      <c r="AJK148" s="343"/>
      <c r="AJL148" s="343"/>
      <c r="AJM148" s="343"/>
      <c r="AJN148" s="343"/>
      <c r="AJO148" s="343"/>
      <c r="AJP148" s="343"/>
      <c r="AJQ148" s="343"/>
      <c r="AJR148" s="343"/>
      <c r="AJS148" s="343"/>
      <c r="AJT148" s="343"/>
      <c r="AJU148" s="343"/>
      <c r="AJV148" s="343"/>
      <c r="AJW148" s="343"/>
      <c r="AJX148" s="343"/>
      <c r="AJY148" s="343"/>
      <c r="AJZ148" s="343"/>
      <c r="AKA148" s="343"/>
      <c r="AKB148" s="343"/>
      <c r="AKC148" s="343"/>
      <c r="AKD148" s="343"/>
      <c r="AKE148" s="343"/>
      <c r="AKF148" s="343"/>
      <c r="AKG148" s="343"/>
      <c r="AKH148" s="343"/>
      <c r="AKI148" s="343"/>
      <c r="AKJ148" s="343"/>
      <c r="AKK148" s="343"/>
      <c r="AKL148" s="343"/>
      <c r="AKM148" s="343"/>
      <c r="AKN148" s="343"/>
      <c r="AKO148" s="343"/>
      <c r="AKP148" s="343"/>
      <c r="AKQ148" s="343"/>
      <c r="AKR148" s="343"/>
      <c r="AKS148" s="343"/>
      <c r="AKT148" s="343"/>
      <c r="AKU148" s="343"/>
      <c r="AKV148" s="343"/>
      <c r="AKW148" s="343"/>
      <c r="AKX148" s="343"/>
      <c r="AKY148" s="343"/>
      <c r="AKZ148" s="343"/>
      <c r="ALA148" s="343"/>
      <c r="ALB148" s="343"/>
      <c r="ALC148" s="343"/>
      <c r="ALD148" s="343"/>
      <c r="ALE148" s="343"/>
      <c r="ALF148" s="343"/>
      <c r="ALG148" s="343"/>
      <c r="ALH148" s="343"/>
      <c r="ALI148" s="343"/>
      <c r="ALJ148" s="343"/>
      <c r="ALK148" s="343"/>
      <c r="ALL148" s="343"/>
      <c r="ALM148" s="343"/>
      <c r="ALN148" s="343"/>
      <c r="ALO148" s="343"/>
      <c r="ALP148" s="343"/>
      <c r="ALQ148" s="343"/>
      <c r="ALR148" s="343"/>
      <c r="ALS148" s="343"/>
      <c r="ALT148" s="343"/>
      <c r="ALU148" s="343"/>
      <c r="ALV148" s="343"/>
      <c r="ALW148" s="343"/>
      <c r="ALX148" s="343"/>
      <c r="ALY148" s="343"/>
      <c r="ALZ148" s="343"/>
      <c r="AMA148" s="343"/>
      <c r="AMB148" s="343"/>
      <c r="AMC148" s="343"/>
      <c r="AMD148" s="343"/>
      <c r="AME148" s="343"/>
      <c r="AMF148" s="343"/>
      <c r="AMG148" s="343"/>
      <c r="AMH148" s="343"/>
      <c r="AMI148" s="343"/>
      <c r="AMJ148" s="343"/>
      <c r="AMK148" s="343"/>
      <c r="AML148" s="343"/>
      <c r="AMM148" s="343"/>
      <c r="AMN148" s="343"/>
      <c r="AMO148" s="343"/>
      <c r="AMP148" s="343"/>
      <c r="AMQ148" s="343"/>
      <c r="AMR148" s="343"/>
      <c r="AMS148" s="343"/>
      <c r="AMT148" s="343"/>
      <c r="AMU148" s="343"/>
      <c r="AMV148" s="343"/>
      <c r="AMW148" s="343"/>
      <c r="AMX148" s="343"/>
      <c r="AMY148" s="343"/>
      <c r="AMZ148" s="343"/>
      <c r="ANA148" s="343"/>
      <c r="ANB148" s="343"/>
      <c r="ANC148" s="343"/>
      <c r="AND148" s="343"/>
      <c r="ANE148" s="343"/>
      <c r="ANF148" s="343"/>
      <c r="ANG148" s="343"/>
      <c r="ANH148" s="343"/>
      <c r="ANI148" s="343"/>
      <c r="ANJ148" s="343"/>
      <c r="ANK148" s="343"/>
      <c r="ANL148" s="343"/>
      <c r="ANM148" s="343"/>
      <c r="ANN148" s="343"/>
      <c r="ANO148" s="343"/>
      <c r="ANP148" s="343"/>
      <c r="ANQ148" s="343"/>
      <c r="ANR148" s="343"/>
      <c r="ANS148" s="343"/>
      <c r="ANT148" s="343"/>
      <c r="ANU148" s="343"/>
      <c r="ANV148" s="343"/>
      <c r="ANW148" s="343"/>
      <c r="ANX148" s="343"/>
      <c r="ANY148" s="343"/>
      <c r="ANZ148" s="343"/>
      <c r="AOA148" s="343"/>
      <c r="AOB148" s="343"/>
      <c r="AOC148" s="343"/>
      <c r="AOD148" s="343"/>
      <c r="AOE148" s="343"/>
      <c r="AOF148" s="343"/>
      <c r="AOG148" s="343"/>
      <c r="AOH148" s="343"/>
      <c r="AOI148" s="343"/>
      <c r="AOJ148" s="343"/>
      <c r="AOK148" s="343"/>
      <c r="AOL148" s="343"/>
      <c r="AOM148" s="343"/>
      <c r="AON148" s="343"/>
      <c r="AOO148" s="343"/>
      <c r="AOP148" s="343"/>
      <c r="AOQ148" s="343"/>
      <c r="AOR148" s="343"/>
      <c r="AOS148" s="343"/>
      <c r="AOT148" s="343"/>
      <c r="AOU148" s="343"/>
      <c r="AOV148" s="343"/>
      <c r="AOW148" s="343"/>
      <c r="AOX148" s="343"/>
      <c r="AOY148" s="343"/>
      <c r="AOZ148" s="343"/>
      <c r="APA148" s="343"/>
      <c r="APB148" s="343"/>
      <c r="APC148" s="343"/>
      <c r="APD148" s="343"/>
      <c r="APE148" s="343"/>
      <c r="APF148" s="343"/>
      <c r="APG148" s="343"/>
      <c r="APH148" s="343"/>
      <c r="API148" s="343"/>
      <c r="APJ148" s="343"/>
      <c r="APK148" s="343"/>
      <c r="APL148" s="343"/>
      <c r="APM148" s="343"/>
      <c r="APN148" s="343"/>
      <c r="APO148" s="343"/>
      <c r="APP148" s="343"/>
      <c r="APQ148" s="343"/>
      <c r="APR148" s="343"/>
      <c r="APS148" s="343"/>
      <c r="APT148" s="343"/>
      <c r="APU148" s="343"/>
      <c r="APV148" s="343"/>
      <c r="APW148" s="343"/>
      <c r="APX148" s="343"/>
      <c r="APY148" s="343"/>
      <c r="APZ148" s="343"/>
      <c r="AQA148" s="343"/>
      <c r="AQB148" s="343"/>
      <c r="AQC148" s="343"/>
      <c r="AQD148" s="343"/>
      <c r="AQE148" s="343"/>
      <c r="AQF148" s="343"/>
      <c r="AQG148" s="343"/>
      <c r="AQH148" s="343"/>
      <c r="AQI148" s="343"/>
      <c r="AQJ148" s="343"/>
      <c r="AQK148" s="343"/>
      <c r="AQL148" s="343"/>
      <c r="AQM148" s="343"/>
      <c r="AQN148" s="343"/>
      <c r="AQO148" s="343"/>
      <c r="AQP148" s="343"/>
      <c r="AQQ148" s="343"/>
      <c r="AQR148" s="343"/>
      <c r="AQS148" s="343"/>
      <c r="AQT148" s="343"/>
      <c r="AQU148" s="343"/>
      <c r="AQV148" s="343"/>
      <c r="AQW148" s="343"/>
      <c r="AQX148" s="343"/>
      <c r="AQY148" s="343"/>
      <c r="AQZ148" s="343"/>
      <c r="ARA148" s="343"/>
      <c r="ARB148" s="343"/>
      <c r="ARC148" s="343"/>
      <c r="ARD148" s="343"/>
      <c r="ARE148" s="343"/>
      <c r="ARF148" s="343"/>
      <c r="ARG148" s="343"/>
      <c r="ARH148" s="343"/>
      <c r="ARI148" s="343"/>
      <c r="ARJ148" s="343"/>
      <c r="ARK148" s="343"/>
      <c r="ARL148" s="343"/>
      <c r="ARM148" s="343"/>
      <c r="ARN148" s="343"/>
      <c r="ARO148" s="343"/>
      <c r="ARP148" s="343"/>
      <c r="ARQ148" s="343"/>
      <c r="ARR148" s="343"/>
      <c r="ARS148" s="343"/>
      <c r="ART148" s="343"/>
      <c r="ARU148" s="343"/>
      <c r="ARV148" s="343"/>
      <c r="ARW148" s="343"/>
      <c r="ARX148" s="343"/>
      <c r="ARY148" s="343"/>
      <c r="ARZ148" s="343"/>
      <c r="ASA148" s="343"/>
      <c r="ASB148" s="343"/>
      <c r="ASC148" s="343"/>
      <c r="ASD148" s="343"/>
      <c r="ASE148" s="343"/>
      <c r="ASF148" s="343"/>
      <c r="ASG148" s="343"/>
      <c r="ASH148" s="343"/>
      <c r="ASI148" s="343"/>
      <c r="ASJ148" s="343"/>
      <c r="ASK148" s="343"/>
      <c r="ASL148" s="343"/>
      <c r="ASM148" s="343"/>
      <c r="ASN148" s="343"/>
      <c r="ASO148" s="343"/>
      <c r="ASP148" s="343"/>
      <c r="ASQ148" s="343"/>
      <c r="ASR148" s="343"/>
      <c r="ASS148" s="343"/>
      <c r="AST148" s="343"/>
      <c r="ASU148" s="343"/>
      <c r="ASV148" s="343"/>
      <c r="ASW148" s="343"/>
      <c r="ASX148" s="343"/>
      <c r="ASY148" s="343"/>
      <c r="ASZ148" s="343"/>
      <c r="ATA148" s="343"/>
      <c r="ATB148" s="343"/>
      <c r="ATC148" s="343"/>
      <c r="ATD148" s="343"/>
      <c r="ATE148" s="343"/>
      <c r="ATF148" s="343"/>
      <c r="ATG148" s="343"/>
      <c r="ATH148" s="343"/>
      <c r="ATI148" s="343"/>
      <c r="ATJ148" s="343"/>
      <c r="ATK148" s="343"/>
      <c r="ATL148" s="343"/>
      <c r="ATM148" s="343"/>
      <c r="ATN148" s="343"/>
      <c r="ATO148" s="343"/>
      <c r="ATP148" s="343"/>
      <c r="ATQ148" s="343"/>
      <c r="ATR148" s="343"/>
      <c r="ATS148" s="343"/>
      <c r="ATT148" s="343"/>
      <c r="ATU148" s="343"/>
      <c r="ATV148" s="343"/>
      <c r="ATW148" s="343"/>
      <c r="ATX148" s="343"/>
      <c r="ATY148" s="343"/>
      <c r="ATZ148" s="343"/>
      <c r="AUA148" s="343"/>
      <c r="AUB148" s="343"/>
      <c r="AUC148" s="343"/>
      <c r="AUD148" s="343"/>
      <c r="AUE148" s="343"/>
      <c r="AUF148" s="343"/>
      <c r="AUG148" s="343"/>
      <c r="AUH148" s="343"/>
      <c r="AUI148" s="343"/>
      <c r="AUJ148" s="343"/>
      <c r="AUK148" s="343"/>
      <c r="AUL148" s="343"/>
      <c r="AUM148" s="343"/>
      <c r="AUN148" s="343"/>
      <c r="AUO148" s="343"/>
      <c r="AUP148" s="343"/>
      <c r="AUQ148" s="343"/>
      <c r="AUR148" s="343"/>
      <c r="AUS148" s="343"/>
      <c r="AUT148" s="343"/>
      <c r="AUU148" s="343"/>
      <c r="AUV148" s="343"/>
      <c r="AUW148" s="343"/>
      <c r="AUX148" s="343"/>
      <c r="AUY148" s="343"/>
      <c r="AUZ148" s="343"/>
      <c r="AVA148" s="343"/>
      <c r="AVB148" s="343"/>
      <c r="AVC148" s="343"/>
      <c r="AVD148" s="343"/>
      <c r="AVE148" s="343"/>
      <c r="AVF148" s="343"/>
      <c r="AVG148" s="343"/>
      <c r="AVH148" s="343"/>
      <c r="AVI148" s="343"/>
      <c r="AVJ148" s="343"/>
      <c r="AVK148" s="343"/>
      <c r="AVL148" s="343"/>
      <c r="AVM148" s="343"/>
      <c r="AVN148" s="343"/>
      <c r="AVO148" s="343"/>
      <c r="AVP148" s="343"/>
      <c r="AVQ148" s="343"/>
      <c r="AVR148" s="343"/>
      <c r="AVS148" s="343"/>
      <c r="AVT148" s="343"/>
      <c r="AVU148" s="343"/>
      <c r="AVV148" s="343"/>
      <c r="AVW148" s="343"/>
      <c r="AVX148" s="343"/>
      <c r="AVY148" s="343"/>
      <c r="AVZ148" s="343"/>
      <c r="AWA148" s="343"/>
      <c r="AWB148" s="343"/>
      <c r="AWC148" s="343"/>
      <c r="AWD148" s="343"/>
      <c r="AWE148" s="343"/>
      <c r="AWF148" s="343"/>
      <c r="AWG148" s="343"/>
      <c r="AWH148" s="343"/>
      <c r="AWI148" s="343"/>
      <c r="AWJ148" s="343"/>
      <c r="AWK148" s="343"/>
      <c r="AWL148" s="343"/>
      <c r="AWM148" s="343"/>
      <c r="AWN148" s="343"/>
      <c r="AWO148" s="343"/>
      <c r="AWP148" s="343"/>
      <c r="AWQ148" s="343"/>
      <c r="AWR148" s="343"/>
      <c r="AWS148" s="343"/>
      <c r="AWT148" s="343"/>
      <c r="AWU148" s="343"/>
      <c r="AWV148" s="343"/>
      <c r="AWW148" s="343"/>
      <c r="AWX148" s="343"/>
      <c r="AWY148" s="343"/>
      <c r="AWZ148" s="343"/>
      <c r="AXA148" s="343"/>
      <c r="AXB148" s="343"/>
      <c r="AXC148" s="343"/>
      <c r="AXD148" s="343"/>
      <c r="AXE148" s="343"/>
      <c r="AXF148" s="343"/>
      <c r="AXG148" s="343"/>
      <c r="AXH148" s="343"/>
      <c r="AXI148" s="343"/>
      <c r="AXJ148" s="343"/>
      <c r="AXK148" s="343"/>
      <c r="AXL148" s="343"/>
      <c r="AXM148" s="343"/>
      <c r="AXN148" s="343"/>
      <c r="AXO148" s="343"/>
      <c r="AXP148" s="343"/>
      <c r="AXQ148" s="343"/>
      <c r="AXR148" s="343"/>
      <c r="AXS148" s="343"/>
      <c r="AXT148" s="343"/>
      <c r="AXU148" s="343"/>
      <c r="AXV148" s="343"/>
      <c r="AXW148" s="343"/>
      <c r="AXX148" s="343"/>
      <c r="AXY148" s="343"/>
      <c r="AXZ148" s="343"/>
      <c r="AYA148" s="343"/>
      <c r="AYB148" s="343"/>
      <c r="AYC148" s="343"/>
      <c r="AYD148" s="343"/>
      <c r="AYE148" s="343"/>
      <c r="AYF148" s="343"/>
      <c r="AYG148" s="343"/>
      <c r="AYH148" s="343"/>
      <c r="AYI148" s="343"/>
      <c r="AYJ148" s="343"/>
      <c r="AYK148" s="343"/>
      <c r="AYL148" s="343"/>
      <c r="AYM148" s="343"/>
      <c r="AYN148" s="343"/>
      <c r="AYO148" s="343"/>
      <c r="AYP148" s="343"/>
      <c r="AYQ148" s="343"/>
      <c r="AYR148" s="343"/>
      <c r="AYS148" s="343"/>
      <c r="AYT148" s="343"/>
      <c r="AYU148" s="343"/>
      <c r="AYV148" s="343"/>
      <c r="AYW148" s="343"/>
      <c r="AYX148" s="343"/>
      <c r="AYY148" s="343"/>
      <c r="AYZ148" s="343"/>
      <c r="AZA148" s="343"/>
      <c r="AZB148" s="343"/>
      <c r="AZC148" s="343"/>
      <c r="AZD148" s="343"/>
      <c r="AZE148" s="343"/>
      <c r="AZF148" s="343"/>
      <c r="AZG148" s="343"/>
      <c r="AZH148" s="343"/>
      <c r="AZI148" s="343"/>
      <c r="AZJ148" s="343"/>
      <c r="AZK148" s="343"/>
      <c r="AZL148" s="343"/>
      <c r="AZM148" s="343"/>
      <c r="AZN148" s="343"/>
      <c r="AZO148" s="343"/>
      <c r="AZP148" s="343"/>
      <c r="AZQ148" s="343"/>
      <c r="AZR148" s="343"/>
      <c r="AZS148" s="343"/>
      <c r="AZT148" s="343"/>
      <c r="AZU148" s="343"/>
      <c r="AZV148" s="343"/>
      <c r="AZW148" s="343"/>
      <c r="AZX148" s="343"/>
      <c r="AZY148" s="343"/>
      <c r="AZZ148" s="343"/>
      <c r="BAA148" s="343"/>
      <c r="BAB148" s="343"/>
      <c r="BAC148" s="343"/>
      <c r="BAD148" s="343"/>
      <c r="BAE148" s="343"/>
      <c r="BAF148" s="343"/>
      <c r="BAG148" s="343"/>
      <c r="BAH148" s="343"/>
      <c r="BAI148" s="343"/>
      <c r="BAJ148" s="343"/>
      <c r="BAK148" s="343"/>
      <c r="BAL148" s="343"/>
      <c r="BAM148" s="343"/>
      <c r="BAN148" s="343"/>
      <c r="BAO148" s="343"/>
      <c r="BAP148" s="343"/>
      <c r="BAQ148" s="343"/>
      <c r="BAR148" s="343"/>
      <c r="BAS148" s="343"/>
      <c r="BAT148" s="343"/>
      <c r="BAU148" s="343"/>
      <c r="BAV148" s="343"/>
      <c r="BAW148" s="343"/>
      <c r="BAX148" s="343"/>
      <c r="BAY148" s="343"/>
      <c r="BAZ148" s="343"/>
      <c r="BBA148" s="343"/>
      <c r="BBB148" s="343"/>
      <c r="BBC148" s="343"/>
      <c r="BBD148" s="343"/>
      <c r="BBE148" s="343"/>
      <c r="BBF148" s="343"/>
      <c r="BBG148" s="343"/>
      <c r="BBH148" s="343"/>
      <c r="BBI148" s="343"/>
      <c r="BBJ148" s="343"/>
      <c r="BBK148" s="343"/>
      <c r="BBL148" s="343"/>
      <c r="BBM148" s="343"/>
      <c r="BBN148" s="343"/>
      <c r="BBO148" s="343"/>
      <c r="BBP148" s="343"/>
      <c r="BBQ148" s="343"/>
      <c r="BBR148" s="343"/>
      <c r="BBS148" s="343"/>
      <c r="BBT148" s="343"/>
      <c r="BBU148" s="343"/>
      <c r="BBV148" s="343"/>
      <c r="BBW148" s="343"/>
      <c r="BBX148" s="343"/>
      <c r="BBY148" s="343"/>
      <c r="BBZ148" s="343"/>
      <c r="BCA148" s="343"/>
      <c r="BCB148" s="343"/>
      <c r="BCC148" s="343"/>
      <c r="BCD148" s="343"/>
      <c r="BCE148" s="343"/>
      <c r="BCF148" s="343"/>
      <c r="BCG148" s="343"/>
      <c r="BCH148" s="343"/>
      <c r="BCI148" s="343"/>
      <c r="BCJ148" s="343"/>
      <c r="BCK148" s="343"/>
      <c r="BCL148" s="343"/>
      <c r="BCM148" s="343"/>
      <c r="BCN148" s="343"/>
      <c r="BCO148" s="343"/>
      <c r="BCP148" s="343"/>
      <c r="BCQ148" s="343"/>
      <c r="BCR148" s="343"/>
      <c r="BCS148" s="343"/>
      <c r="BCT148" s="343"/>
      <c r="BCU148" s="343"/>
      <c r="BCV148" s="343"/>
      <c r="BCW148" s="343"/>
      <c r="BCX148" s="343"/>
      <c r="BCY148" s="343"/>
      <c r="BCZ148" s="343"/>
      <c r="BDA148" s="343"/>
      <c r="BDB148" s="343"/>
      <c r="BDC148" s="343"/>
      <c r="BDD148" s="343"/>
      <c r="BDE148" s="343"/>
      <c r="BDF148" s="343"/>
      <c r="BDG148" s="343"/>
      <c r="BDH148" s="343"/>
      <c r="BDI148" s="343"/>
      <c r="BDJ148" s="343"/>
      <c r="BDK148" s="343"/>
      <c r="BDL148" s="343"/>
      <c r="BDM148" s="343"/>
      <c r="BDN148" s="343"/>
      <c r="BDO148" s="343"/>
      <c r="BDP148" s="343"/>
      <c r="BDQ148" s="343"/>
      <c r="BDR148" s="343"/>
      <c r="BDS148" s="343"/>
      <c r="BDT148" s="343"/>
      <c r="BDU148" s="343"/>
      <c r="BDV148" s="343"/>
      <c r="BDW148" s="343"/>
      <c r="BDX148" s="343"/>
      <c r="BDY148" s="343"/>
      <c r="BDZ148" s="343"/>
      <c r="BEA148" s="343"/>
      <c r="BEB148" s="343"/>
      <c r="BEC148" s="343"/>
      <c r="BED148" s="343"/>
      <c r="BEE148" s="343"/>
      <c r="BEF148" s="343"/>
      <c r="BEG148" s="343"/>
      <c r="BEH148" s="343"/>
      <c r="BEI148" s="343"/>
      <c r="BEJ148" s="343"/>
      <c r="BEK148" s="343"/>
      <c r="BEL148" s="343"/>
      <c r="BEM148" s="343"/>
      <c r="BEN148" s="343"/>
      <c r="BEO148" s="343"/>
      <c r="BEP148" s="343"/>
      <c r="BEQ148" s="343"/>
      <c r="BER148" s="343"/>
      <c r="BES148" s="343"/>
      <c r="BET148" s="343"/>
      <c r="BEU148" s="343"/>
      <c r="BEV148" s="343"/>
      <c r="BEW148" s="343"/>
      <c r="BEX148" s="343"/>
      <c r="BEY148" s="343"/>
      <c r="BEZ148" s="343"/>
      <c r="BFA148" s="343"/>
      <c r="BFB148" s="343"/>
      <c r="BFC148" s="343"/>
      <c r="BFD148" s="343"/>
      <c r="BFE148" s="343"/>
      <c r="BFF148" s="343"/>
      <c r="BFG148" s="343"/>
      <c r="BFH148" s="343"/>
      <c r="BFI148" s="343"/>
      <c r="BFJ148" s="343"/>
      <c r="BFK148" s="343"/>
      <c r="BFL148" s="343"/>
      <c r="BFM148" s="343"/>
      <c r="BFN148" s="343"/>
      <c r="BFO148" s="343"/>
      <c r="BFP148" s="343"/>
      <c r="BFQ148" s="343"/>
      <c r="BFR148" s="343"/>
      <c r="BFS148" s="343"/>
      <c r="BFT148" s="343"/>
      <c r="BFU148" s="343"/>
      <c r="BFV148" s="343"/>
      <c r="BFW148" s="343"/>
      <c r="BFX148" s="343"/>
      <c r="BFY148" s="343"/>
      <c r="BFZ148" s="343"/>
      <c r="BGA148" s="343"/>
      <c r="BGB148" s="343"/>
      <c r="BGC148" s="343"/>
      <c r="BGD148" s="343"/>
      <c r="BGE148" s="343"/>
      <c r="BGF148" s="343"/>
      <c r="BGG148" s="343"/>
      <c r="BGH148" s="343"/>
      <c r="BGI148" s="343"/>
      <c r="BGJ148" s="343"/>
      <c r="BGK148" s="343"/>
      <c r="BGL148" s="343"/>
      <c r="BGM148" s="343"/>
      <c r="BGN148" s="343"/>
      <c r="BGO148" s="343"/>
      <c r="BGP148" s="343"/>
      <c r="BGQ148" s="343"/>
      <c r="BGR148" s="343"/>
      <c r="BGS148" s="343"/>
      <c r="BGT148" s="343"/>
      <c r="BGU148" s="343"/>
      <c r="BGV148" s="343"/>
      <c r="BGW148" s="343"/>
      <c r="BGX148" s="343"/>
      <c r="BGY148" s="343"/>
      <c r="BGZ148" s="343"/>
      <c r="BHA148" s="343"/>
      <c r="BHB148" s="343"/>
      <c r="BHC148" s="343"/>
      <c r="BHD148" s="343"/>
      <c r="BHE148" s="343"/>
      <c r="BHF148" s="343"/>
      <c r="BHG148" s="343"/>
      <c r="BHH148" s="343"/>
      <c r="BHI148" s="343"/>
      <c r="BHJ148" s="343"/>
      <c r="BHK148" s="343"/>
      <c r="BHL148" s="343"/>
      <c r="BHM148" s="343"/>
      <c r="BHN148" s="343"/>
      <c r="BHO148" s="343"/>
      <c r="BHP148" s="343"/>
      <c r="BHQ148" s="343"/>
      <c r="BHR148" s="343"/>
      <c r="BHS148" s="343"/>
      <c r="BHT148" s="343"/>
      <c r="BHU148" s="343"/>
      <c r="BHV148" s="343"/>
      <c r="BHW148" s="343"/>
      <c r="BHX148" s="343"/>
      <c r="BHY148" s="343"/>
      <c r="BHZ148" s="343"/>
      <c r="BIA148" s="343"/>
      <c r="BIB148" s="343"/>
      <c r="BIC148" s="343"/>
      <c r="BID148" s="343"/>
      <c r="BIE148" s="343"/>
      <c r="BIF148" s="343"/>
      <c r="BIG148" s="343"/>
      <c r="BIH148" s="343"/>
      <c r="BII148" s="343"/>
      <c r="BIJ148" s="343"/>
      <c r="BIK148" s="343"/>
      <c r="BIL148" s="343"/>
      <c r="BIM148" s="343"/>
      <c r="BIN148" s="343"/>
      <c r="BIO148" s="343"/>
      <c r="BIP148" s="343"/>
      <c r="BIQ148" s="343"/>
      <c r="BIR148" s="343"/>
      <c r="BIS148" s="343"/>
      <c r="BIT148" s="343"/>
      <c r="BIU148" s="343"/>
      <c r="BIV148" s="343"/>
      <c r="BIW148" s="343"/>
      <c r="BIX148" s="343"/>
      <c r="BIY148" s="343"/>
      <c r="BIZ148" s="343"/>
      <c r="BJA148" s="343"/>
      <c r="BJB148" s="343"/>
      <c r="BJC148" s="343"/>
      <c r="BJD148" s="343"/>
      <c r="BJE148" s="343"/>
      <c r="BJF148" s="343"/>
      <c r="BJG148" s="343"/>
      <c r="BJH148" s="343"/>
      <c r="BJI148" s="343"/>
      <c r="BJJ148" s="343"/>
      <c r="BJK148" s="343"/>
      <c r="BJL148" s="343"/>
      <c r="BJM148" s="343"/>
      <c r="BJN148" s="343"/>
      <c r="BJO148" s="343"/>
      <c r="BJP148" s="343"/>
      <c r="BJQ148" s="343"/>
      <c r="BJR148" s="343"/>
      <c r="BJS148" s="343"/>
      <c r="BJT148" s="343"/>
      <c r="BJU148" s="343"/>
      <c r="BJV148" s="343"/>
      <c r="BJW148" s="343"/>
      <c r="BJX148" s="343"/>
      <c r="BJY148" s="343"/>
      <c r="BJZ148" s="343"/>
      <c r="BKA148" s="343"/>
      <c r="BKB148" s="343"/>
      <c r="BKC148" s="343"/>
      <c r="BKD148" s="343"/>
      <c r="BKE148" s="343"/>
      <c r="BKF148" s="343"/>
      <c r="BKG148" s="343"/>
      <c r="BKH148" s="343"/>
      <c r="BKI148" s="343"/>
      <c r="BKJ148" s="343"/>
      <c r="BKK148" s="343"/>
      <c r="BKL148" s="343"/>
      <c r="BKM148" s="343"/>
      <c r="BKN148" s="343"/>
      <c r="BKO148" s="343"/>
      <c r="BKP148" s="343"/>
      <c r="BKQ148" s="343"/>
      <c r="BKR148" s="343"/>
      <c r="BKS148" s="343"/>
      <c r="BKT148" s="343"/>
      <c r="BKU148" s="343"/>
      <c r="BKV148" s="343"/>
      <c r="BKW148" s="343"/>
      <c r="BKX148" s="343"/>
      <c r="BKY148" s="343"/>
      <c r="BKZ148" s="343"/>
      <c r="BLA148" s="343"/>
      <c r="BLB148" s="343"/>
      <c r="BLC148" s="343"/>
      <c r="BLD148" s="343"/>
      <c r="BLE148" s="343"/>
      <c r="BLF148" s="343"/>
      <c r="BLG148" s="343"/>
      <c r="BLH148" s="343"/>
      <c r="BLI148" s="343"/>
      <c r="BLJ148" s="343"/>
      <c r="BLK148" s="343"/>
      <c r="BLL148" s="343"/>
      <c r="BLM148" s="343"/>
      <c r="BLN148" s="343"/>
      <c r="BLO148" s="343"/>
      <c r="BLP148" s="343"/>
      <c r="BLQ148" s="343"/>
      <c r="BLR148" s="343"/>
      <c r="BLS148" s="343"/>
      <c r="BLT148" s="343"/>
      <c r="BLU148" s="343"/>
      <c r="BLV148" s="343"/>
      <c r="BLW148" s="343"/>
      <c r="BLX148" s="343"/>
      <c r="BLY148" s="343"/>
      <c r="BLZ148" s="343"/>
      <c r="BMA148" s="343"/>
      <c r="BMB148" s="343"/>
      <c r="BMC148" s="343"/>
      <c r="BMD148" s="343"/>
      <c r="BME148" s="343"/>
      <c r="BMF148" s="343"/>
      <c r="BMG148" s="343"/>
      <c r="BMH148" s="343"/>
      <c r="BMI148" s="343"/>
      <c r="BMJ148" s="343"/>
      <c r="BMK148" s="343"/>
      <c r="BML148" s="343"/>
      <c r="BMM148" s="343"/>
      <c r="BMN148" s="343"/>
      <c r="BMO148" s="343"/>
      <c r="BMP148" s="343"/>
      <c r="BMQ148" s="343"/>
      <c r="BMR148" s="343"/>
      <c r="BMS148" s="343"/>
      <c r="BMT148" s="343"/>
      <c r="BMU148" s="343"/>
      <c r="BMV148" s="343"/>
      <c r="BMW148" s="343"/>
      <c r="BMX148" s="343"/>
      <c r="BMY148" s="343"/>
      <c r="BMZ148" s="343"/>
      <c r="BNA148" s="343"/>
      <c r="BNB148" s="343"/>
      <c r="BNC148" s="343"/>
      <c r="BND148" s="343"/>
      <c r="BNE148" s="343"/>
      <c r="BNF148" s="343"/>
      <c r="BNG148" s="343"/>
      <c r="BNH148" s="343"/>
      <c r="BNI148" s="343"/>
      <c r="BNJ148" s="343"/>
      <c r="BNK148" s="343"/>
      <c r="BNL148" s="343"/>
      <c r="BNM148" s="343"/>
      <c r="BNN148" s="343"/>
      <c r="BNO148" s="343"/>
      <c r="BNP148" s="343"/>
      <c r="BNQ148" s="343"/>
      <c r="BNR148" s="343"/>
      <c r="BNS148" s="343"/>
      <c r="BNT148" s="343"/>
      <c r="BNU148" s="343"/>
      <c r="BNV148" s="343"/>
      <c r="BNW148" s="343"/>
      <c r="BNX148" s="343"/>
      <c r="BNY148" s="343"/>
      <c r="BNZ148" s="343"/>
      <c r="BOA148" s="343"/>
      <c r="BOB148" s="343"/>
      <c r="BOC148" s="343"/>
      <c r="BOD148" s="343"/>
      <c r="BOE148" s="343"/>
      <c r="BOF148" s="343"/>
      <c r="BOG148" s="343"/>
      <c r="BOH148" s="343"/>
      <c r="BOI148" s="343"/>
      <c r="BOJ148" s="343"/>
      <c r="BOK148" s="343"/>
      <c r="BOL148" s="343"/>
      <c r="BOM148" s="343"/>
      <c r="BON148" s="343"/>
      <c r="BOO148" s="343"/>
      <c r="BOP148" s="343"/>
      <c r="BOQ148" s="343"/>
      <c r="BOR148" s="343"/>
      <c r="BOS148" s="343"/>
      <c r="BOT148" s="343"/>
      <c r="BOU148" s="343"/>
      <c r="BOV148" s="343"/>
      <c r="BOW148" s="343"/>
      <c r="BOX148" s="343"/>
      <c r="BOY148" s="343"/>
      <c r="BOZ148" s="343"/>
      <c r="BPA148" s="343"/>
      <c r="BPB148" s="343"/>
      <c r="BPC148" s="343"/>
      <c r="BPD148" s="343"/>
      <c r="BPE148" s="343"/>
      <c r="BPF148" s="343"/>
      <c r="BPG148" s="343"/>
      <c r="BPH148" s="343"/>
      <c r="BPI148" s="343"/>
      <c r="BPJ148" s="343"/>
      <c r="BPK148" s="343"/>
      <c r="BPL148" s="343"/>
      <c r="BPM148" s="343"/>
      <c r="BPN148" s="343"/>
      <c r="BPO148" s="343"/>
      <c r="BPP148" s="343"/>
      <c r="BPQ148" s="343"/>
      <c r="BPR148" s="343"/>
      <c r="BPS148" s="343"/>
      <c r="BPT148" s="343"/>
      <c r="BPU148" s="343"/>
      <c r="BPV148" s="343"/>
      <c r="BPW148" s="343"/>
      <c r="BPX148" s="343"/>
      <c r="BPY148" s="343"/>
      <c r="BPZ148" s="343"/>
      <c r="BQA148" s="343"/>
      <c r="BQB148" s="343"/>
      <c r="BQC148" s="343"/>
      <c r="BQD148" s="343"/>
      <c r="BQE148" s="343"/>
      <c r="BQF148" s="343"/>
      <c r="BQG148" s="343"/>
      <c r="BQH148" s="343"/>
      <c r="BQI148" s="343"/>
      <c r="BQJ148" s="343"/>
      <c r="BQK148" s="343"/>
      <c r="BQL148" s="343"/>
      <c r="BQM148" s="343"/>
      <c r="BQN148" s="343"/>
      <c r="BQO148" s="343"/>
      <c r="BQP148" s="343"/>
      <c r="BQQ148" s="343"/>
      <c r="BQR148" s="343"/>
      <c r="BQS148" s="343"/>
      <c r="BQT148" s="343"/>
      <c r="BQU148" s="343"/>
      <c r="BQV148" s="343"/>
      <c r="BQW148" s="343"/>
      <c r="BQX148" s="343"/>
      <c r="BQY148" s="343"/>
      <c r="BQZ148" s="343"/>
      <c r="BRA148" s="343"/>
      <c r="BRB148" s="343"/>
      <c r="BRC148" s="343"/>
      <c r="BRD148" s="343"/>
      <c r="BRE148" s="343"/>
      <c r="BRF148" s="343"/>
      <c r="BRG148" s="343"/>
      <c r="BRH148" s="343"/>
      <c r="BRI148" s="343"/>
      <c r="BRJ148" s="343"/>
      <c r="BRK148" s="343"/>
      <c r="BRL148" s="343"/>
      <c r="BRM148" s="343"/>
      <c r="BRN148" s="343"/>
      <c r="BRO148" s="343"/>
      <c r="BRP148" s="343"/>
      <c r="BRQ148" s="343"/>
      <c r="BRR148" s="343"/>
      <c r="BRS148" s="343"/>
      <c r="BRT148" s="343"/>
      <c r="BRU148" s="343"/>
      <c r="BRV148" s="343"/>
      <c r="BRW148" s="343"/>
      <c r="BRX148" s="343"/>
      <c r="BRY148" s="343"/>
      <c r="BRZ148" s="343"/>
      <c r="BSA148" s="343"/>
      <c r="BSB148" s="343"/>
      <c r="BSC148" s="343"/>
      <c r="BSD148" s="343"/>
      <c r="BSE148" s="343"/>
      <c r="BSF148" s="343"/>
      <c r="BSG148" s="343"/>
      <c r="BSH148" s="343"/>
      <c r="BSI148" s="343"/>
      <c r="BSJ148" s="343"/>
      <c r="BSK148" s="343"/>
      <c r="BSL148" s="343"/>
      <c r="BSM148" s="343"/>
      <c r="BSN148" s="343"/>
      <c r="BSO148" s="343"/>
      <c r="BSP148" s="343"/>
      <c r="BSQ148" s="343"/>
      <c r="BSR148" s="343"/>
      <c r="BSS148" s="343"/>
      <c r="BST148" s="343"/>
      <c r="BSU148" s="343"/>
      <c r="BSV148" s="343"/>
      <c r="BSW148" s="343"/>
      <c r="BSX148" s="343"/>
      <c r="BSY148" s="343"/>
      <c r="BSZ148" s="343"/>
      <c r="BTA148" s="343"/>
      <c r="BTB148" s="343"/>
      <c r="BTC148" s="343"/>
      <c r="BTD148" s="343"/>
      <c r="BTE148" s="343"/>
      <c r="BTF148" s="343"/>
      <c r="BTG148" s="343"/>
      <c r="BTH148" s="343"/>
      <c r="BTI148" s="343"/>
      <c r="BTJ148" s="343"/>
      <c r="BTK148" s="343"/>
      <c r="BTL148" s="343"/>
      <c r="BTM148" s="343"/>
      <c r="BTN148" s="343"/>
      <c r="BTO148" s="343"/>
      <c r="BTP148" s="343"/>
      <c r="BTQ148" s="343"/>
      <c r="BTR148" s="343"/>
      <c r="BTS148" s="343"/>
      <c r="BTT148" s="343"/>
      <c r="BTU148" s="343"/>
      <c r="BTV148" s="343"/>
      <c r="BTW148" s="343"/>
      <c r="BTX148" s="343"/>
      <c r="BTY148" s="343"/>
      <c r="BTZ148" s="343"/>
      <c r="BUA148" s="343"/>
      <c r="BUB148" s="343"/>
      <c r="BUC148" s="343"/>
      <c r="BUD148" s="343"/>
      <c r="BUE148" s="343"/>
      <c r="BUF148" s="343"/>
      <c r="BUG148" s="343"/>
      <c r="BUH148" s="343"/>
      <c r="BUI148" s="343"/>
      <c r="BUJ148" s="343"/>
      <c r="BUK148" s="343"/>
      <c r="BUL148" s="343"/>
      <c r="BUM148" s="343"/>
      <c r="BUN148" s="343"/>
      <c r="BUO148" s="343"/>
      <c r="BUP148" s="343"/>
      <c r="BUQ148" s="343"/>
      <c r="BUR148" s="343"/>
      <c r="BUS148" s="343"/>
      <c r="BUT148" s="343"/>
      <c r="BUU148" s="343"/>
      <c r="BUV148" s="343"/>
      <c r="BUW148" s="343"/>
      <c r="BUX148" s="343"/>
      <c r="BUY148" s="343"/>
      <c r="BUZ148" s="343"/>
      <c r="BVA148" s="343"/>
      <c r="BVB148" s="343"/>
      <c r="BVC148" s="343"/>
      <c r="BVD148" s="343"/>
      <c r="BVE148" s="343"/>
      <c r="BVF148" s="343"/>
      <c r="BVG148" s="343"/>
      <c r="BVH148" s="343"/>
      <c r="BVI148" s="343"/>
      <c r="BVJ148" s="343"/>
      <c r="BVK148" s="343"/>
      <c r="BVL148" s="343"/>
      <c r="BVM148" s="343"/>
      <c r="BVN148" s="343"/>
      <c r="BVO148" s="343"/>
      <c r="BVP148" s="343"/>
      <c r="BVQ148" s="343"/>
      <c r="BVR148" s="343"/>
      <c r="BVS148" s="343"/>
      <c r="BVT148" s="343"/>
      <c r="BVU148" s="343"/>
      <c r="BVV148" s="343"/>
      <c r="BVW148" s="343"/>
      <c r="BVX148" s="343"/>
      <c r="BVY148" s="343"/>
      <c r="BVZ148" s="343"/>
      <c r="BWA148" s="343"/>
      <c r="BWB148" s="343"/>
      <c r="BWC148" s="343"/>
      <c r="BWD148" s="343"/>
      <c r="BWE148" s="343"/>
      <c r="BWF148" s="343"/>
      <c r="BWG148" s="343"/>
      <c r="BWH148" s="343"/>
      <c r="BWI148" s="343"/>
      <c r="BWJ148" s="343"/>
      <c r="BWK148" s="343"/>
      <c r="BWL148" s="343"/>
      <c r="BWM148" s="343"/>
      <c r="BWN148" s="343"/>
      <c r="BWO148" s="343"/>
      <c r="BWP148" s="343"/>
      <c r="BWQ148" s="343"/>
      <c r="BWR148" s="343"/>
      <c r="BWS148" s="343"/>
      <c r="BWT148" s="343"/>
      <c r="BWU148" s="343"/>
      <c r="BWV148" s="343"/>
      <c r="BWW148" s="343"/>
      <c r="BWX148" s="343"/>
      <c r="BWY148" s="343"/>
      <c r="BWZ148" s="343"/>
      <c r="BXA148" s="343"/>
      <c r="BXB148" s="343"/>
      <c r="BXC148" s="343"/>
      <c r="BXD148" s="343"/>
      <c r="BXE148" s="343"/>
      <c r="BXF148" s="343"/>
      <c r="BXG148" s="343"/>
      <c r="BXH148" s="343"/>
      <c r="BXI148" s="343"/>
      <c r="BXJ148" s="343"/>
      <c r="BXK148" s="343"/>
      <c r="BXL148" s="343"/>
      <c r="BXM148" s="343"/>
      <c r="BXN148" s="343"/>
      <c r="BXO148" s="343"/>
      <c r="BXP148" s="343"/>
      <c r="BXQ148" s="343"/>
      <c r="BXR148" s="343"/>
      <c r="BXS148" s="343"/>
      <c r="BXT148" s="343"/>
      <c r="BXU148" s="343"/>
      <c r="BXV148" s="343"/>
      <c r="BXW148" s="343"/>
      <c r="BXX148" s="343"/>
      <c r="BXY148" s="343"/>
      <c r="BXZ148" s="343"/>
      <c r="BYA148" s="343"/>
      <c r="BYB148" s="343"/>
      <c r="BYC148" s="343"/>
      <c r="BYD148" s="343"/>
      <c r="BYE148" s="343"/>
      <c r="BYF148" s="343"/>
      <c r="BYG148" s="343"/>
      <c r="BYH148" s="343"/>
      <c r="BYI148" s="343"/>
      <c r="BYJ148" s="343"/>
      <c r="BYK148" s="343"/>
      <c r="BYL148" s="343"/>
      <c r="BYM148" s="343"/>
      <c r="BYN148" s="343"/>
      <c r="BYO148" s="343"/>
      <c r="BYP148" s="343"/>
      <c r="BYQ148" s="343"/>
      <c r="BYR148" s="343"/>
      <c r="BYS148" s="343"/>
      <c r="BYT148" s="343"/>
      <c r="BYU148" s="343"/>
      <c r="BYV148" s="343"/>
      <c r="BYW148" s="343"/>
      <c r="BYX148" s="343"/>
      <c r="BYY148" s="343"/>
      <c r="BYZ148" s="343"/>
      <c r="BZA148" s="343"/>
      <c r="BZB148" s="343"/>
      <c r="BZC148" s="343"/>
      <c r="BZD148" s="343"/>
      <c r="BZE148" s="343"/>
      <c r="BZF148" s="343"/>
      <c r="BZG148" s="343"/>
      <c r="BZH148" s="343"/>
      <c r="BZI148" s="343"/>
      <c r="BZJ148" s="343"/>
      <c r="BZK148" s="343"/>
      <c r="BZL148" s="343"/>
      <c r="BZM148" s="343"/>
      <c r="BZN148" s="343"/>
      <c r="BZO148" s="343"/>
      <c r="BZP148" s="343"/>
      <c r="BZQ148" s="343"/>
      <c r="BZR148" s="343"/>
      <c r="BZS148" s="343"/>
      <c r="BZT148" s="343"/>
      <c r="BZU148" s="343"/>
      <c r="BZV148" s="343"/>
      <c r="BZW148" s="343"/>
      <c r="BZX148" s="343"/>
      <c r="BZY148" s="343"/>
      <c r="BZZ148" s="343"/>
      <c r="CAA148" s="343"/>
      <c r="CAB148" s="343"/>
      <c r="CAC148" s="343"/>
      <c r="CAD148" s="343"/>
      <c r="CAE148" s="343"/>
      <c r="CAF148" s="343"/>
      <c r="CAG148" s="343"/>
      <c r="CAH148" s="343"/>
      <c r="CAI148" s="343"/>
      <c r="CAJ148" s="343"/>
      <c r="CAK148" s="343"/>
      <c r="CAL148" s="343"/>
      <c r="CAM148" s="343"/>
      <c r="CAN148" s="343"/>
      <c r="CAO148" s="343"/>
      <c r="CAP148" s="343"/>
      <c r="CAQ148" s="343"/>
      <c r="CAR148" s="343"/>
      <c r="CAS148" s="343"/>
      <c r="CAT148" s="343"/>
      <c r="CAU148" s="343"/>
      <c r="CAV148" s="343"/>
      <c r="CAW148" s="343"/>
      <c r="CAX148" s="343"/>
      <c r="CAY148" s="343"/>
      <c r="CAZ148" s="343"/>
      <c r="CBA148" s="343"/>
      <c r="CBB148" s="343"/>
      <c r="CBC148" s="343"/>
      <c r="CBD148" s="343"/>
      <c r="CBE148" s="343"/>
      <c r="CBF148" s="343"/>
      <c r="CBG148" s="343"/>
      <c r="CBH148" s="343"/>
      <c r="CBI148" s="343"/>
      <c r="CBJ148" s="343"/>
      <c r="CBK148" s="343"/>
      <c r="CBL148" s="343"/>
      <c r="CBM148" s="343"/>
      <c r="CBN148" s="343"/>
      <c r="CBO148" s="343"/>
      <c r="CBP148" s="343"/>
      <c r="CBQ148" s="343"/>
      <c r="CBR148" s="343"/>
      <c r="CBS148" s="343"/>
      <c r="CBT148" s="343"/>
      <c r="CBU148" s="343"/>
      <c r="CBV148" s="343"/>
      <c r="CBW148" s="343"/>
      <c r="CBX148" s="343"/>
      <c r="CBY148" s="343"/>
      <c r="CBZ148" s="343"/>
      <c r="CCA148" s="343"/>
      <c r="CCB148" s="343"/>
      <c r="CCC148" s="343"/>
      <c r="CCD148" s="343"/>
      <c r="CCE148" s="343"/>
      <c r="CCF148" s="343"/>
      <c r="CCG148" s="343"/>
      <c r="CCH148" s="343"/>
      <c r="CCI148" s="343"/>
      <c r="CCJ148" s="343"/>
      <c r="CCK148" s="343"/>
      <c r="CCL148" s="343"/>
      <c r="CCM148" s="343"/>
      <c r="CCN148" s="343"/>
      <c r="CCO148" s="343"/>
      <c r="CCP148" s="343"/>
      <c r="CCQ148" s="343"/>
      <c r="CCR148" s="343"/>
      <c r="CCS148" s="343"/>
      <c r="CCT148" s="343"/>
      <c r="CCU148" s="343"/>
      <c r="CCV148" s="343"/>
      <c r="CCW148" s="343"/>
      <c r="CCX148" s="343"/>
      <c r="CCY148" s="343"/>
      <c r="CCZ148" s="343"/>
      <c r="CDA148" s="343"/>
      <c r="CDB148" s="343"/>
      <c r="CDC148" s="343"/>
      <c r="CDD148" s="343"/>
      <c r="CDE148" s="343"/>
      <c r="CDF148" s="343"/>
      <c r="CDG148" s="343"/>
      <c r="CDH148" s="343"/>
      <c r="CDI148" s="343"/>
      <c r="CDJ148" s="343"/>
      <c r="CDK148" s="343"/>
      <c r="CDL148" s="343"/>
      <c r="CDM148" s="343"/>
      <c r="CDN148" s="343"/>
      <c r="CDO148" s="343"/>
      <c r="CDP148" s="343"/>
      <c r="CDQ148" s="343"/>
      <c r="CDR148" s="343"/>
      <c r="CDS148" s="343"/>
      <c r="CDT148" s="343"/>
      <c r="CDU148" s="343"/>
      <c r="CDV148" s="343"/>
      <c r="CDW148" s="343"/>
      <c r="CDX148" s="343"/>
      <c r="CDY148" s="343"/>
      <c r="CDZ148" s="343"/>
      <c r="CEA148" s="343"/>
      <c r="CEB148" s="343"/>
      <c r="CEC148" s="343"/>
      <c r="CED148" s="343"/>
      <c r="CEE148" s="343"/>
      <c r="CEF148" s="343"/>
      <c r="CEG148" s="343"/>
      <c r="CEH148" s="343"/>
      <c r="CEI148" s="343"/>
      <c r="CEJ148" s="343"/>
      <c r="CEK148" s="343"/>
      <c r="CEL148" s="343"/>
      <c r="CEM148" s="343"/>
      <c r="CEN148" s="343"/>
      <c r="CEO148" s="343"/>
      <c r="CEP148" s="343"/>
      <c r="CEQ148" s="343"/>
      <c r="CER148" s="343"/>
      <c r="CES148" s="343"/>
      <c r="CET148" s="343"/>
      <c r="CEU148" s="343"/>
      <c r="CEV148" s="343"/>
      <c r="CEW148" s="343"/>
      <c r="CEX148" s="343"/>
      <c r="CEY148" s="343"/>
      <c r="CEZ148" s="343"/>
      <c r="CFA148" s="343"/>
      <c r="CFB148" s="343"/>
      <c r="CFC148" s="343"/>
      <c r="CFD148" s="343"/>
      <c r="CFE148" s="343"/>
      <c r="CFF148" s="343"/>
      <c r="CFG148" s="343"/>
      <c r="CFH148" s="343"/>
      <c r="CFI148" s="343"/>
      <c r="CFJ148" s="343"/>
      <c r="CFK148" s="343"/>
      <c r="CFL148" s="343"/>
      <c r="CFM148" s="343"/>
      <c r="CFN148" s="343"/>
      <c r="CFO148" s="343"/>
      <c r="CFP148" s="343"/>
      <c r="CFQ148" s="343"/>
      <c r="CFR148" s="343"/>
      <c r="CFS148" s="343"/>
      <c r="CFT148" s="343"/>
      <c r="CFU148" s="343"/>
      <c r="CFV148" s="343"/>
      <c r="CFW148" s="343"/>
      <c r="CFX148" s="343"/>
      <c r="CFY148" s="343"/>
      <c r="CFZ148" s="343"/>
      <c r="CGA148" s="343"/>
      <c r="CGB148" s="343"/>
      <c r="CGC148" s="343"/>
      <c r="CGD148" s="343"/>
      <c r="CGE148" s="343"/>
      <c r="CGF148" s="343"/>
      <c r="CGG148" s="343"/>
      <c r="CGH148" s="343"/>
      <c r="CGI148" s="343"/>
      <c r="CGJ148" s="343"/>
      <c r="CGK148" s="343"/>
      <c r="CGL148" s="343"/>
      <c r="CGM148" s="343"/>
      <c r="CGN148" s="343"/>
      <c r="CGO148" s="343"/>
      <c r="CGP148" s="343"/>
      <c r="CGQ148" s="343"/>
      <c r="CGR148" s="343"/>
      <c r="CGS148" s="343"/>
      <c r="CGT148" s="343"/>
      <c r="CGU148" s="343"/>
      <c r="CGV148" s="343"/>
      <c r="CGW148" s="343"/>
      <c r="CGX148" s="343"/>
      <c r="CGY148" s="343"/>
      <c r="CGZ148" s="343"/>
      <c r="CHA148" s="343"/>
      <c r="CHB148" s="343"/>
      <c r="CHC148" s="343"/>
      <c r="CHD148" s="343"/>
      <c r="CHE148" s="343"/>
      <c r="CHF148" s="343"/>
      <c r="CHG148" s="343"/>
      <c r="CHH148" s="343"/>
      <c r="CHI148" s="343"/>
      <c r="CHJ148" s="343"/>
      <c r="CHK148" s="343"/>
      <c r="CHL148" s="343"/>
      <c r="CHM148" s="343"/>
      <c r="CHN148" s="343"/>
      <c r="CHO148" s="343"/>
      <c r="CHP148" s="343"/>
      <c r="CHQ148" s="343"/>
      <c r="CHR148" s="343"/>
      <c r="CHS148" s="343"/>
      <c r="CHT148" s="343"/>
      <c r="CHU148" s="343"/>
      <c r="CHV148" s="343"/>
      <c r="CHW148" s="343"/>
      <c r="CHX148" s="343"/>
      <c r="CHY148" s="343"/>
      <c r="CHZ148" s="343"/>
      <c r="CIA148" s="343"/>
      <c r="CIB148" s="343"/>
      <c r="CIC148" s="343"/>
      <c r="CID148" s="343"/>
      <c r="CIE148" s="343"/>
      <c r="CIF148" s="343"/>
      <c r="CIG148" s="343"/>
      <c r="CIH148" s="343"/>
      <c r="CII148" s="343"/>
      <c r="CIJ148" s="343"/>
      <c r="CIK148" s="343"/>
      <c r="CIL148" s="343"/>
      <c r="CIM148" s="343"/>
      <c r="CIN148" s="343"/>
      <c r="CIO148" s="343"/>
      <c r="CIP148" s="343"/>
      <c r="CIQ148" s="343"/>
      <c r="CIR148" s="343"/>
      <c r="CIS148" s="343"/>
      <c r="CIT148" s="343"/>
      <c r="CIU148" s="343"/>
      <c r="CIV148" s="343"/>
      <c r="CIW148" s="343"/>
      <c r="CIX148" s="343"/>
      <c r="CIY148" s="343"/>
      <c r="CIZ148" s="343"/>
      <c r="CJA148" s="343"/>
      <c r="CJB148" s="343"/>
      <c r="CJC148" s="343"/>
      <c r="CJD148" s="343"/>
      <c r="CJE148" s="343"/>
      <c r="CJF148" s="343"/>
      <c r="CJG148" s="343"/>
      <c r="CJH148" s="343"/>
      <c r="CJI148" s="343"/>
      <c r="CJJ148" s="343"/>
      <c r="CJK148" s="343"/>
      <c r="CJL148" s="343"/>
      <c r="CJM148" s="343"/>
      <c r="CJN148" s="343"/>
      <c r="CJO148" s="343"/>
      <c r="CJP148" s="343"/>
      <c r="CJQ148" s="343"/>
      <c r="CJR148" s="343"/>
      <c r="CJS148" s="343"/>
      <c r="CJT148" s="343"/>
      <c r="CJU148" s="343"/>
      <c r="CJV148" s="343"/>
      <c r="CJW148" s="343"/>
      <c r="CJX148" s="343"/>
      <c r="CJY148" s="343"/>
      <c r="CJZ148" s="343"/>
      <c r="CKA148" s="343"/>
      <c r="CKB148" s="343"/>
      <c r="CKC148" s="343"/>
      <c r="CKD148" s="343"/>
      <c r="CKE148" s="343"/>
      <c r="CKF148" s="343"/>
      <c r="CKG148" s="343"/>
      <c r="CKH148" s="343"/>
      <c r="CKI148" s="343"/>
      <c r="CKJ148" s="343"/>
      <c r="CKK148" s="343"/>
      <c r="CKL148" s="343"/>
      <c r="CKM148" s="343"/>
      <c r="CKN148" s="343"/>
      <c r="CKO148" s="343"/>
      <c r="CKP148" s="343"/>
      <c r="CKQ148" s="343"/>
      <c r="CKR148" s="343"/>
      <c r="CKS148" s="343"/>
      <c r="CKT148" s="343"/>
      <c r="CKU148" s="343"/>
      <c r="CKV148" s="343"/>
      <c r="CKW148" s="343"/>
      <c r="CKX148" s="343"/>
      <c r="CKY148" s="343"/>
      <c r="CKZ148" s="343"/>
      <c r="CLA148" s="343"/>
      <c r="CLB148" s="343"/>
      <c r="CLC148" s="343"/>
      <c r="CLD148" s="343"/>
      <c r="CLE148" s="343"/>
      <c r="CLF148" s="343"/>
      <c r="CLG148" s="343"/>
      <c r="CLH148" s="343"/>
      <c r="CLI148" s="343"/>
      <c r="CLJ148" s="343"/>
      <c r="CLK148" s="343"/>
      <c r="CLL148" s="343"/>
      <c r="CLM148" s="343"/>
      <c r="CLN148" s="343"/>
      <c r="CLO148" s="343"/>
      <c r="CLP148" s="343"/>
      <c r="CLQ148" s="343"/>
      <c r="CLR148" s="343"/>
      <c r="CLS148" s="343"/>
      <c r="CLT148" s="343"/>
      <c r="CLU148" s="343"/>
      <c r="CLV148" s="343"/>
      <c r="CLW148" s="343"/>
      <c r="CLX148" s="343"/>
      <c r="CLY148" s="343"/>
      <c r="CLZ148" s="343"/>
      <c r="CMA148" s="343"/>
      <c r="CMB148" s="343"/>
      <c r="CMC148" s="343"/>
      <c r="CMD148" s="343"/>
      <c r="CME148" s="343"/>
      <c r="CMF148" s="343"/>
      <c r="CMG148" s="343"/>
      <c r="CMH148" s="343"/>
      <c r="CMI148" s="343"/>
      <c r="CMJ148" s="343"/>
      <c r="CMK148" s="343"/>
      <c r="CML148" s="343"/>
      <c r="CMM148" s="343"/>
      <c r="CMN148" s="343"/>
      <c r="CMO148" s="343"/>
      <c r="CMP148" s="343"/>
      <c r="CMQ148" s="343"/>
      <c r="CMR148" s="343"/>
      <c r="CMS148" s="343"/>
      <c r="CMT148" s="343"/>
      <c r="CMU148" s="343"/>
      <c r="CMV148" s="343"/>
      <c r="CMW148" s="343"/>
      <c r="CMX148" s="343"/>
      <c r="CMY148" s="343"/>
      <c r="CMZ148" s="343"/>
      <c r="CNA148" s="343"/>
      <c r="CNB148" s="343"/>
      <c r="CNC148" s="343"/>
      <c r="CND148" s="343"/>
      <c r="CNE148" s="343"/>
      <c r="CNF148" s="343"/>
      <c r="CNG148" s="343"/>
      <c r="CNH148" s="343"/>
      <c r="CNI148" s="343"/>
      <c r="CNJ148" s="343"/>
      <c r="CNK148" s="343"/>
      <c r="CNL148" s="343"/>
      <c r="CNM148" s="343"/>
      <c r="CNN148" s="343"/>
      <c r="CNO148" s="343"/>
      <c r="CNP148" s="343"/>
      <c r="CNQ148" s="343"/>
      <c r="CNR148" s="343"/>
      <c r="CNS148" s="343"/>
      <c r="CNT148" s="343"/>
      <c r="CNU148" s="343"/>
      <c r="CNV148" s="343"/>
      <c r="CNW148" s="343"/>
      <c r="CNX148" s="343"/>
      <c r="CNY148" s="343"/>
      <c r="CNZ148" s="343"/>
      <c r="COA148" s="343"/>
      <c r="COB148" s="343"/>
      <c r="COC148" s="343"/>
      <c r="COD148" s="343"/>
      <c r="COE148" s="343"/>
      <c r="COF148" s="343"/>
      <c r="COG148" s="343"/>
      <c r="COH148" s="343"/>
      <c r="COI148" s="343"/>
      <c r="COJ148" s="343"/>
      <c r="COK148" s="343"/>
      <c r="COL148" s="343"/>
      <c r="COM148" s="343"/>
      <c r="CON148" s="343"/>
      <c r="COO148" s="343"/>
      <c r="COP148" s="343"/>
      <c r="COQ148" s="343"/>
      <c r="COR148" s="343"/>
      <c r="COS148" s="343"/>
      <c r="COT148" s="343"/>
      <c r="COU148" s="343"/>
      <c r="COV148" s="343"/>
      <c r="COW148" s="343"/>
      <c r="COX148" s="343"/>
      <c r="COY148" s="343"/>
      <c r="COZ148" s="343"/>
      <c r="CPA148" s="343"/>
      <c r="CPB148" s="343"/>
      <c r="CPC148" s="343"/>
      <c r="CPD148" s="343"/>
      <c r="CPE148" s="343"/>
      <c r="CPF148" s="343"/>
      <c r="CPG148" s="343"/>
      <c r="CPH148" s="343"/>
      <c r="CPI148" s="343"/>
      <c r="CPJ148" s="343"/>
      <c r="CPK148" s="343"/>
      <c r="CPL148" s="343"/>
      <c r="CPM148" s="343"/>
      <c r="CPN148" s="343"/>
      <c r="CPO148" s="343"/>
      <c r="CPP148" s="343"/>
      <c r="CPQ148" s="343"/>
      <c r="CPR148" s="343"/>
      <c r="CPS148" s="343"/>
      <c r="CPT148" s="343"/>
      <c r="CPU148" s="343"/>
      <c r="CPV148" s="343"/>
      <c r="CPW148" s="343"/>
      <c r="CPX148" s="343"/>
      <c r="CPY148" s="343"/>
      <c r="CPZ148" s="343"/>
      <c r="CQA148" s="343"/>
      <c r="CQB148" s="343"/>
      <c r="CQC148" s="343"/>
      <c r="CQD148" s="343"/>
      <c r="CQE148" s="343"/>
      <c r="CQF148" s="343"/>
      <c r="CQG148" s="343"/>
      <c r="CQH148" s="343"/>
      <c r="CQI148" s="343"/>
      <c r="CQJ148" s="343"/>
      <c r="CQK148" s="343"/>
      <c r="CQL148" s="343"/>
      <c r="CQM148" s="343"/>
      <c r="CQN148" s="343"/>
      <c r="CQO148" s="343"/>
      <c r="CQP148" s="343"/>
      <c r="CQQ148" s="343"/>
      <c r="CQR148" s="343"/>
      <c r="CQS148" s="343"/>
      <c r="CQT148" s="343"/>
      <c r="CQU148" s="343"/>
      <c r="CQV148" s="343"/>
      <c r="CQW148" s="343"/>
      <c r="CQX148" s="343"/>
      <c r="CQY148" s="343"/>
      <c r="CQZ148" s="343"/>
      <c r="CRA148" s="343"/>
      <c r="CRB148" s="343"/>
      <c r="CRC148" s="343"/>
      <c r="CRD148" s="343"/>
      <c r="CRE148" s="343"/>
      <c r="CRF148" s="343"/>
      <c r="CRG148" s="343"/>
      <c r="CRH148" s="343"/>
      <c r="CRI148" s="343"/>
      <c r="CRJ148" s="343"/>
      <c r="CRK148" s="343"/>
      <c r="CRL148" s="343"/>
      <c r="CRM148" s="343"/>
      <c r="CRN148" s="343"/>
      <c r="CRO148" s="343"/>
      <c r="CRP148" s="343"/>
      <c r="CRQ148" s="343"/>
      <c r="CRR148" s="343"/>
      <c r="CRS148" s="343"/>
      <c r="CRT148" s="343"/>
      <c r="CRU148" s="343"/>
      <c r="CRV148" s="343"/>
      <c r="CRW148" s="343"/>
      <c r="CRX148" s="343"/>
      <c r="CRY148" s="343"/>
      <c r="CRZ148" s="343"/>
      <c r="CSA148" s="343"/>
      <c r="CSB148" s="343"/>
      <c r="CSC148" s="343"/>
      <c r="CSD148" s="343"/>
      <c r="CSE148" s="343"/>
      <c r="CSF148" s="343"/>
      <c r="CSG148" s="343"/>
      <c r="CSH148" s="343"/>
      <c r="CSI148" s="343"/>
      <c r="CSJ148" s="343"/>
      <c r="CSK148" s="343"/>
      <c r="CSL148" s="343"/>
      <c r="CSM148" s="343"/>
      <c r="CSN148" s="343"/>
      <c r="CSO148" s="343"/>
      <c r="CSP148" s="343"/>
      <c r="CSQ148" s="343"/>
      <c r="CSR148" s="343"/>
      <c r="CSS148" s="343"/>
      <c r="CST148" s="343"/>
      <c r="CSU148" s="343"/>
      <c r="CSV148" s="343"/>
      <c r="CSW148" s="343"/>
      <c r="CSX148" s="343"/>
      <c r="CSY148" s="343"/>
      <c r="CSZ148" s="343"/>
      <c r="CTA148" s="343"/>
      <c r="CTB148" s="343"/>
      <c r="CTC148" s="343"/>
      <c r="CTD148" s="343"/>
      <c r="CTE148" s="343"/>
      <c r="CTF148" s="343"/>
      <c r="CTG148" s="343"/>
      <c r="CTH148" s="343"/>
      <c r="CTI148" s="343"/>
      <c r="CTJ148" s="343"/>
      <c r="CTK148" s="343"/>
      <c r="CTL148" s="343"/>
      <c r="CTM148" s="343"/>
      <c r="CTN148" s="343"/>
      <c r="CTO148" s="343"/>
      <c r="CTP148" s="343"/>
      <c r="CTQ148" s="343"/>
      <c r="CTR148" s="343"/>
      <c r="CTS148" s="343"/>
      <c r="CTT148" s="343"/>
      <c r="CTU148" s="343"/>
      <c r="CTV148" s="343"/>
      <c r="CTW148" s="343"/>
      <c r="CTX148" s="343"/>
      <c r="CTY148" s="343"/>
      <c r="CTZ148" s="343"/>
      <c r="CUA148" s="343"/>
      <c r="CUB148" s="343"/>
      <c r="CUC148" s="343"/>
      <c r="CUD148" s="343"/>
      <c r="CUE148" s="343"/>
      <c r="CUF148" s="343"/>
      <c r="CUG148" s="343"/>
      <c r="CUH148" s="343"/>
      <c r="CUI148" s="343"/>
      <c r="CUJ148" s="343"/>
      <c r="CUK148" s="343"/>
      <c r="CUL148" s="343"/>
      <c r="CUM148" s="343"/>
      <c r="CUN148" s="343"/>
      <c r="CUO148" s="343"/>
      <c r="CUP148" s="343"/>
      <c r="CUQ148" s="343"/>
      <c r="CUR148" s="343"/>
      <c r="CUS148" s="343"/>
      <c r="CUT148" s="343"/>
      <c r="CUU148" s="343"/>
      <c r="CUV148" s="343"/>
      <c r="CUW148" s="343"/>
      <c r="CUX148" s="343"/>
      <c r="CUY148" s="343"/>
      <c r="CUZ148" s="343"/>
      <c r="CVA148" s="343"/>
      <c r="CVB148" s="343"/>
      <c r="CVC148" s="343"/>
      <c r="CVD148" s="343"/>
      <c r="CVE148" s="343"/>
      <c r="CVF148" s="343"/>
      <c r="CVG148" s="343"/>
      <c r="CVH148" s="343"/>
      <c r="CVI148" s="343"/>
      <c r="CVJ148" s="343"/>
      <c r="CVK148" s="343"/>
      <c r="CVL148" s="343"/>
      <c r="CVM148" s="343"/>
      <c r="CVN148" s="343"/>
      <c r="CVO148" s="343"/>
      <c r="CVP148" s="343"/>
      <c r="CVQ148" s="343"/>
      <c r="CVR148" s="343"/>
      <c r="CVS148" s="343"/>
      <c r="CVT148" s="343"/>
      <c r="CVU148" s="343"/>
      <c r="CVV148" s="343"/>
      <c r="CVW148" s="343"/>
      <c r="CVX148" s="343"/>
      <c r="CVY148" s="343"/>
      <c r="CVZ148" s="343"/>
      <c r="CWA148" s="343"/>
      <c r="CWB148" s="343"/>
      <c r="CWC148" s="343"/>
      <c r="CWD148" s="343"/>
      <c r="CWE148" s="343"/>
      <c r="CWF148" s="343"/>
      <c r="CWG148" s="343"/>
      <c r="CWH148" s="343"/>
      <c r="CWI148" s="343"/>
      <c r="CWJ148" s="343"/>
      <c r="CWK148" s="343"/>
      <c r="CWL148" s="343"/>
      <c r="CWM148" s="343"/>
      <c r="CWN148" s="343"/>
      <c r="CWO148" s="343"/>
      <c r="CWP148" s="343"/>
      <c r="CWQ148" s="343"/>
      <c r="CWR148" s="343"/>
      <c r="CWS148" s="343"/>
      <c r="CWT148" s="343"/>
      <c r="CWU148" s="343"/>
      <c r="CWV148" s="343"/>
      <c r="CWW148" s="343"/>
      <c r="CWX148" s="343"/>
      <c r="CWY148" s="343"/>
      <c r="CWZ148" s="343"/>
      <c r="CXA148" s="343"/>
      <c r="CXB148" s="343"/>
      <c r="CXC148" s="343"/>
      <c r="CXD148" s="343"/>
      <c r="CXE148" s="343"/>
      <c r="CXF148" s="343"/>
      <c r="CXG148" s="343"/>
      <c r="CXH148" s="343"/>
      <c r="CXI148" s="343"/>
      <c r="CXJ148" s="343"/>
      <c r="CXK148" s="343"/>
      <c r="CXL148" s="343"/>
      <c r="CXM148" s="343"/>
      <c r="CXN148" s="343"/>
      <c r="CXO148" s="343"/>
      <c r="CXP148" s="343"/>
      <c r="CXQ148" s="343"/>
      <c r="CXR148" s="343"/>
      <c r="CXS148" s="343"/>
      <c r="CXT148" s="343"/>
      <c r="CXU148" s="343"/>
      <c r="CXV148" s="343"/>
      <c r="CXW148" s="343"/>
      <c r="CXX148" s="343"/>
      <c r="CXY148" s="343"/>
      <c r="CXZ148" s="343"/>
      <c r="CYA148" s="343"/>
      <c r="CYB148" s="343"/>
      <c r="CYC148" s="343"/>
      <c r="CYD148" s="343"/>
      <c r="CYE148" s="343"/>
      <c r="CYF148" s="343"/>
      <c r="CYG148" s="343"/>
      <c r="CYH148" s="343"/>
      <c r="CYI148" s="343"/>
      <c r="CYJ148" s="343"/>
      <c r="CYK148" s="343"/>
      <c r="CYL148" s="343"/>
      <c r="CYM148" s="343"/>
      <c r="CYN148" s="343"/>
      <c r="CYO148" s="343"/>
      <c r="CYP148" s="343"/>
      <c r="CYQ148" s="343"/>
      <c r="CYR148" s="343"/>
      <c r="CYS148" s="343"/>
      <c r="CYT148" s="343"/>
      <c r="CYU148" s="343"/>
      <c r="CYV148" s="343"/>
      <c r="CYW148" s="343"/>
      <c r="CYX148" s="343"/>
      <c r="CYY148" s="343"/>
      <c r="CYZ148" s="343"/>
      <c r="CZA148" s="343"/>
      <c r="CZB148" s="343"/>
      <c r="CZC148" s="343"/>
      <c r="CZD148" s="343"/>
      <c r="CZE148" s="343"/>
      <c r="CZF148" s="343"/>
      <c r="CZG148" s="343"/>
      <c r="CZH148" s="343"/>
      <c r="CZI148" s="343"/>
      <c r="CZJ148" s="343"/>
      <c r="CZK148" s="343"/>
      <c r="CZL148" s="343"/>
      <c r="CZM148" s="343"/>
      <c r="CZN148" s="343"/>
      <c r="CZO148" s="343"/>
      <c r="CZP148" s="343"/>
      <c r="CZQ148" s="343"/>
      <c r="CZR148" s="343"/>
      <c r="CZS148" s="343"/>
      <c r="CZT148" s="343"/>
      <c r="CZU148" s="343"/>
      <c r="CZV148" s="343"/>
      <c r="CZW148" s="343"/>
      <c r="CZX148" s="343"/>
      <c r="CZY148" s="343"/>
      <c r="CZZ148" s="343"/>
      <c r="DAA148" s="343"/>
      <c r="DAB148" s="343"/>
      <c r="DAC148" s="343"/>
      <c r="DAD148" s="343"/>
      <c r="DAE148" s="343"/>
      <c r="DAF148" s="343"/>
      <c r="DAG148" s="343"/>
      <c r="DAH148" s="343"/>
      <c r="DAI148" s="343"/>
      <c r="DAJ148" s="343"/>
      <c r="DAK148" s="343"/>
      <c r="DAL148" s="343"/>
      <c r="DAM148" s="343"/>
      <c r="DAN148" s="343"/>
      <c r="DAO148" s="343"/>
      <c r="DAP148" s="343"/>
      <c r="DAQ148" s="343"/>
      <c r="DAR148" s="343"/>
      <c r="DAS148" s="343"/>
      <c r="DAT148" s="343"/>
      <c r="DAU148" s="343"/>
      <c r="DAV148" s="343"/>
      <c r="DAW148" s="343"/>
      <c r="DAX148" s="343"/>
      <c r="DAY148" s="343"/>
      <c r="DAZ148" s="343"/>
      <c r="DBA148" s="343"/>
      <c r="DBB148" s="343"/>
      <c r="DBC148" s="343"/>
      <c r="DBD148" s="343"/>
      <c r="DBE148" s="343"/>
      <c r="DBF148" s="343"/>
      <c r="DBG148" s="343"/>
      <c r="DBH148" s="343"/>
      <c r="DBI148" s="343"/>
      <c r="DBJ148" s="343"/>
      <c r="DBK148" s="343"/>
      <c r="DBL148" s="343"/>
      <c r="DBM148" s="343"/>
      <c r="DBN148" s="343"/>
      <c r="DBO148" s="343"/>
      <c r="DBP148" s="343"/>
      <c r="DBQ148" s="343"/>
      <c r="DBR148" s="343"/>
      <c r="DBS148" s="343"/>
      <c r="DBT148" s="343"/>
      <c r="DBU148" s="343"/>
      <c r="DBV148" s="343"/>
      <c r="DBW148" s="343"/>
      <c r="DBX148" s="343"/>
      <c r="DBY148" s="343"/>
      <c r="DBZ148" s="343"/>
      <c r="DCA148" s="343"/>
      <c r="DCB148" s="343"/>
      <c r="DCC148" s="343"/>
      <c r="DCD148" s="343"/>
      <c r="DCE148" s="343"/>
      <c r="DCF148" s="343"/>
      <c r="DCG148" s="343"/>
      <c r="DCH148" s="343"/>
      <c r="DCI148" s="343"/>
      <c r="DCJ148" s="343"/>
      <c r="DCK148" s="343"/>
      <c r="DCL148" s="343"/>
      <c r="DCM148" s="343"/>
      <c r="DCN148" s="343"/>
      <c r="DCO148" s="343"/>
      <c r="DCP148" s="343"/>
      <c r="DCQ148" s="343"/>
      <c r="DCR148" s="343"/>
      <c r="DCS148" s="343"/>
      <c r="DCT148" s="343"/>
      <c r="DCU148" s="343"/>
      <c r="DCV148" s="343"/>
      <c r="DCW148" s="343"/>
      <c r="DCX148" s="343"/>
      <c r="DCY148" s="343"/>
      <c r="DCZ148" s="343"/>
      <c r="DDA148" s="343"/>
      <c r="DDB148" s="343"/>
      <c r="DDC148" s="343"/>
      <c r="DDD148" s="343"/>
      <c r="DDE148" s="343"/>
      <c r="DDF148" s="343"/>
      <c r="DDG148" s="343"/>
      <c r="DDH148" s="343"/>
      <c r="DDI148" s="343"/>
      <c r="DDJ148" s="343"/>
      <c r="DDK148" s="343"/>
      <c r="DDL148" s="343"/>
      <c r="DDM148" s="343"/>
      <c r="DDN148" s="343"/>
      <c r="DDO148" s="343"/>
      <c r="DDP148" s="343"/>
      <c r="DDQ148" s="343"/>
      <c r="DDR148" s="343"/>
      <c r="DDS148" s="343"/>
      <c r="DDT148" s="343"/>
      <c r="DDU148" s="343"/>
      <c r="DDV148" s="343"/>
      <c r="DDW148" s="343"/>
      <c r="DDX148" s="343"/>
      <c r="DDY148" s="343"/>
      <c r="DDZ148" s="343"/>
      <c r="DEA148" s="343"/>
      <c r="DEB148" s="343"/>
      <c r="DEC148" s="343"/>
      <c r="DED148" s="343"/>
      <c r="DEE148" s="343"/>
      <c r="DEF148" s="343"/>
      <c r="DEG148" s="343"/>
      <c r="DEH148" s="343"/>
      <c r="DEI148" s="343"/>
      <c r="DEJ148" s="343"/>
      <c r="DEK148" s="343"/>
      <c r="DEL148" s="343"/>
      <c r="DEM148" s="343"/>
      <c r="DEN148" s="343"/>
      <c r="DEO148" s="343"/>
      <c r="DEP148" s="343"/>
      <c r="DEQ148" s="343"/>
      <c r="DER148" s="343"/>
      <c r="DES148" s="343"/>
      <c r="DET148" s="343"/>
      <c r="DEU148" s="343"/>
      <c r="DEV148" s="343"/>
      <c r="DEW148" s="343"/>
      <c r="DEX148" s="343"/>
      <c r="DEY148" s="343"/>
      <c r="DEZ148" s="343"/>
      <c r="DFA148" s="343"/>
      <c r="DFB148" s="343"/>
      <c r="DFC148" s="343"/>
      <c r="DFD148" s="343"/>
      <c r="DFE148" s="343"/>
      <c r="DFF148" s="343"/>
      <c r="DFG148" s="343"/>
      <c r="DFH148" s="343"/>
      <c r="DFI148" s="343"/>
      <c r="DFJ148" s="343"/>
      <c r="DFK148" s="343"/>
      <c r="DFL148" s="343"/>
      <c r="DFM148" s="343"/>
      <c r="DFN148" s="343"/>
      <c r="DFO148" s="343"/>
      <c r="DFP148" s="343"/>
      <c r="DFQ148" s="343"/>
      <c r="DFR148" s="343"/>
      <c r="DFS148" s="343"/>
      <c r="DFT148" s="343"/>
      <c r="DFU148" s="343"/>
      <c r="DFV148" s="343"/>
      <c r="DFW148" s="343"/>
      <c r="DFX148" s="343"/>
      <c r="DFY148" s="343"/>
      <c r="DFZ148" s="343"/>
      <c r="DGA148" s="343"/>
      <c r="DGB148" s="343"/>
      <c r="DGC148" s="343"/>
      <c r="DGD148" s="343"/>
      <c r="DGE148" s="343"/>
      <c r="DGF148" s="343"/>
      <c r="DGG148" s="343"/>
      <c r="DGH148" s="343"/>
      <c r="DGI148" s="343"/>
      <c r="DGJ148" s="343"/>
      <c r="DGK148" s="343"/>
      <c r="DGL148" s="343"/>
      <c r="DGM148" s="343"/>
      <c r="DGN148" s="343"/>
      <c r="DGO148" s="343"/>
      <c r="DGP148" s="343"/>
      <c r="DGQ148" s="343"/>
      <c r="DGR148" s="343"/>
      <c r="DGS148" s="343"/>
      <c r="DGT148" s="343"/>
      <c r="DGU148" s="343"/>
      <c r="DGV148" s="343"/>
      <c r="DGW148" s="343"/>
      <c r="DGX148" s="343"/>
      <c r="DGY148" s="343"/>
      <c r="DGZ148" s="343"/>
      <c r="DHA148" s="343"/>
      <c r="DHB148" s="343"/>
      <c r="DHC148" s="343"/>
      <c r="DHD148" s="343"/>
      <c r="DHE148" s="343"/>
      <c r="DHF148" s="343"/>
      <c r="DHG148" s="343"/>
      <c r="DHH148" s="343"/>
      <c r="DHI148" s="343"/>
      <c r="DHJ148" s="343"/>
      <c r="DHK148" s="343"/>
      <c r="DHL148" s="343"/>
      <c r="DHM148" s="343"/>
      <c r="DHN148" s="343"/>
      <c r="DHO148" s="343"/>
      <c r="DHP148" s="343"/>
      <c r="DHQ148" s="343"/>
      <c r="DHR148" s="343"/>
      <c r="DHS148" s="343"/>
      <c r="DHT148" s="343"/>
      <c r="DHU148" s="343"/>
      <c r="DHV148" s="343"/>
      <c r="DHW148" s="343"/>
      <c r="DHX148" s="343"/>
      <c r="DHY148" s="343"/>
      <c r="DHZ148" s="343"/>
      <c r="DIA148" s="343"/>
      <c r="DIB148" s="343"/>
      <c r="DIC148" s="343"/>
      <c r="DID148" s="343"/>
      <c r="DIE148" s="343"/>
      <c r="DIF148" s="343"/>
      <c r="DIG148" s="343"/>
      <c r="DIH148" s="343"/>
      <c r="DII148" s="343"/>
      <c r="DIJ148" s="343"/>
      <c r="DIK148" s="343"/>
      <c r="DIL148" s="343"/>
      <c r="DIM148" s="343"/>
      <c r="DIN148" s="343"/>
      <c r="DIO148" s="343"/>
      <c r="DIP148" s="343"/>
      <c r="DIQ148" s="343"/>
      <c r="DIR148" s="343"/>
      <c r="DIS148" s="343"/>
      <c r="DIT148" s="343"/>
      <c r="DIU148" s="343"/>
      <c r="DIV148" s="343"/>
      <c r="DIW148" s="343"/>
      <c r="DIX148" s="343"/>
      <c r="DIY148" s="343"/>
      <c r="DIZ148" s="343"/>
      <c r="DJA148" s="343"/>
      <c r="DJB148" s="343"/>
      <c r="DJC148" s="343"/>
      <c r="DJD148" s="343"/>
      <c r="DJE148" s="343"/>
      <c r="DJF148" s="343"/>
      <c r="DJG148" s="343"/>
      <c r="DJH148" s="343"/>
      <c r="DJI148" s="343"/>
      <c r="DJJ148" s="343"/>
      <c r="DJK148" s="343"/>
      <c r="DJL148" s="343"/>
      <c r="DJM148" s="343"/>
      <c r="DJN148" s="343"/>
      <c r="DJO148" s="343"/>
      <c r="DJP148" s="343"/>
      <c r="DJQ148" s="343"/>
      <c r="DJR148" s="343"/>
      <c r="DJS148" s="343"/>
      <c r="DJT148" s="343"/>
      <c r="DJU148" s="343"/>
      <c r="DJV148" s="343"/>
      <c r="DJW148" s="343"/>
      <c r="DJX148" s="343"/>
      <c r="DJY148" s="343"/>
      <c r="DJZ148" s="343"/>
      <c r="DKA148" s="343"/>
      <c r="DKB148" s="343"/>
      <c r="DKC148" s="343"/>
      <c r="DKD148" s="343"/>
      <c r="DKE148" s="343"/>
      <c r="DKF148" s="343"/>
      <c r="DKG148" s="343"/>
      <c r="DKH148" s="343"/>
      <c r="DKI148" s="343"/>
      <c r="DKJ148" s="343"/>
      <c r="DKK148" s="343"/>
      <c r="DKL148" s="343"/>
      <c r="DKM148" s="343"/>
      <c r="DKN148" s="343"/>
      <c r="DKO148" s="343"/>
      <c r="DKP148" s="343"/>
      <c r="DKQ148" s="343"/>
      <c r="DKR148" s="343"/>
      <c r="DKS148" s="343"/>
      <c r="DKT148" s="343"/>
      <c r="DKU148" s="343"/>
      <c r="DKV148" s="343"/>
      <c r="DKW148" s="343"/>
      <c r="DKX148" s="343"/>
      <c r="DKY148" s="343"/>
      <c r="DKZ148" s="343"/>
      <c r="DLA148" s="343"/>
      <c r="DLB148" s="343"/>
      <c r="DLC148" s="343"/>
      <c r="DLD148" s="343"/>
      <c r="DLE148" s="343"/>
      <c r="DLF148" s="343"/>
      <c r="DLG148" s="343"/>
      <c r="DLH148" s="343"/>
      <c r="DLI148" s="343"/>
      <c r="DLJ148" s="343"/>
      <c r="DLK148" s="343"/>
      <c r="DLL148" s="343"/>
      <c r="DLM148" s="343"/>
      <c r="DLN148" s="343"/>
      <c r="DLO148" s="343"/>
      <c r="DLP148" s="343"/>
      <c r="DLQ148" s="343"/>
      <c r="DLR148" s="343"/>
      <c r="DLS148" s="343"/>
      <c r="DLT148" s="343"/>
      <c r="DLU148" s="343"/>
      <c r="DLV148" s="343"/>
      <c r="DLW148" s="343"/>
      <c r="DLX148" s="343"/>
      <c r="DLY148" s="343"/>
      <c r="DLZ148" s="343"/>
      <c r="DMA148" s="343"/>
      <c r="DMB148" s="343"/>
      <c r="DMC148" s="343"/>
      <c r="DMD148" s="343"/>
      <c r="DME148" s="343"/>
      <c r="DMF148" s="343"/>
      <c r="DMG148" s="343"/>
      <c r="DMH148" s="343"/>
      <c r="DMI148" s="343"/>
      <c r="DMJ148" s="343"/>
      <c r="DMK148" s="343"/>
      <c r="DML148" s="343"/>
      <c r="DMM148" s="343"/>
      <c r="DMN148" s="343"/>
      <c r="DMO148" s="343"/>
      <c r="DMP148" s="343"/>
      <c r="DMQ148" s="343"/>
      <c r="DMR148" s="343"/>
      <c r="DMS148" s="343"/>
      <c r="DMT148" s="343"/>
      <c r="DMU148" s="343"/>
      <c r="DMV148" s="343"/>
      <c r="DMW148" s="343"/>
      <c r="DMX148" s="343"/>
      <c r="DMY148" s="343"/>
      <c r="DMZ148" s="343"/>
      <c r="DNA148" s="343"/>
      <c r="DNB148" s="343"/>
      <c r="DNC148" s="343"/>
      <c r="DND148" s="343"/>
      <c r="DNE148" s="343"/>
      <c r="DNF148" s="343"/>
      <c r="DNG148" s="343"/>
      <c r="DNH148" s="343"/>
      <c r="DNI148" s="343"/>
      <c r="DNJ148" s="343"/>
      <c r="DNK148" s="343"/>
      <c r="DNL148" s="343"/>
      <c r="DNM148" s="343"/>
      <c r="DNN148" s="343"/>
      <c r="DNO148" s="343"/>
      <c r="DNP148" s="343"/>
      <c r="DNQ148" s="343"/>
      <c r="DNR148" s="343"/>
      <c r="DNS148" s="343"/>
      <c r="DNT148" s="343"/>
      <c r="DNU148" s="343"/>
      <c r="DNV148" s="343"/>
      <c r="DNW148" s="343"/>
      <c r="DNX148" s="343"/>
      <c r="DNY148" s="343"/>
      <c r="DNZ148" s="343"/>
      <c r="DOA148" s="343"/>
      <c r="DOB148" s="343"/>
      <c r="DOC148" s="343"/>
      <c r="DOD148" s="343"/>
      <c r="DOE148" s="343"/>
      <c r="DOF148" s="343"/>
      <c r="DOG148" s="343"/>
      <c r="DOH148" s="343"/>
      <c r="DOI148" s="343"/>
      <c r="DOJ148" s="343"/>
      <c r="DOK148" s="343"/>
      <c r="DOL148" s="343"/>
      <c r="DOM148" s="343"/>
      <c r="DON148" s="343"/>
      <c r="DOO148" s="343"/>
      <c r="DOP148" s="343"/>
      <c r="DOQ148" s="343"/>
      <c r="DOR148" s="343"/>
      <c r="DOS148" s="343"/>
      <c r="DOT148" s="343"/>
      <c r="DOU148" s="343"/>
      <c r="DOV148" s="343"/>
      <c r="DOW148" s="343"/>
      <c r="DOX148" s="343"/>
      <c r="DOY148" s="343"/>
      <c r="DOZ148" s="343"/>
      <c r="DPA148" s="343"/>
      <c r="DPB148" s="343"/>
      <c r="DPC148" s="343"/>
      <c r="DPD148" s="343"/>
      <c r="DPE148" s="343"/>
      <c r="DPF148" s="343"/>
      <c r="DPG148" s="343"/>
      <c r="DPH148" s="343"/>
      <c r="DPI148" s="343"/>
      <c r="DPJ148" s="343"/>
      <c r="DPK148" s="343"/>
      <c r="DPL148" s="343"/>
      <c r="DPM148" s="343"/>
      <c r="DPN148" s="343"/>
      <c r="DPO148" s="343"/>
      <c r="DPP148" s="343"/>
      <c r="DPQ148" s="343"/>
      <c r="DPR148" s="343"/>
      <c r="DPS148" s="343"/>
      <c r="DPT148" s="343"/>
      <c r="DPU148" s="343"/>
      <c r="DPV148" s="343"/>
      <c r="DPW148" s="343"/>
      <c r="DPX148" s="343"/>
      <c r="DPY148" s="343"/>
      <c r="DPZ148" s="343"/>
      <c r="DQA148" s="343"/>
      <c r="DQB148" s="343"/>
      <c r="DQC148" s="343"/>
      <c r="DQD148" s="343"/>
      <c r="DQE148" s="343"/>
      <c r="DQF148" s="343"/>
      <c r="DQG148" s="343"/>
      <c r="DQH148" s="343"/>
      <c r="DQI148" s="343"/>
      <c r="DQJ148" s="343"/>
      <c r="DQK148" s="343"/>
      <c r="DQL148" s="343"/>
      <c r="DQM148" s="343"/>
      <c r="DQN148" s="343"/>
      <c r="DQO148" s="343"/>
      <c r="DQP148" s="343"/>
      <c r="DQQ148" s="343"/>
      <c r="DQR148" s="343"/>
      <c r="DQS148" s="343"/>
      <c r="DQT148" s="343"/>
      <c r="DQU148" s="343"/>
      <c r="DQV148" s="343"/>
      <c r="DQW148" s="343"/>
      <c r="DQX148" s="343"/>
      <c r="DQY148" s="343"/>
      <c r="DQZ148" s="343"/>
      <c r="DRA148" s="343"/>
      <c r="DRB148" s="343"/>
      <c r="DRC148" s="343"/>
      <c r="DRD148" s="343"/>
      <c r="DRE148" s="343"/>
      <c r="DRF148" s="343"/>
      <c r="DRG148" s="343"/>
      <c r="DRH148" s="343"/>
      <c r="DRI148" s="343"/>
      <c r="DRJ148" s="343"/>
      <c r="DRK148" s="343"/>
      <c r="DRL148" s="343"/>
      <c r="DRM148" s="343"/>
      <c r="DRN148" s="343"/>
      <c r="DRO148" s="343"/>
      <c r="DRP148" s="343"/>
      <c r="DRQ148" s="343"/>
      <c r="DRR148" s="343"/>
      <c r="DRS148" s="343"/>
      <c r="DRT148" s="343"/>
      <c r="DRU148" s="343"/>
      <c r="DRV148" s="343"/>
      <c r="DRW148" s="343"/>
      <c r="DRX148" s="343"/>
      <c r="DRY148" s="343"/>
      <c r="DRZ148" s="343"/>
      <c r="DSA148" s="343"/>
      <c r="DSB148" s="343"/>
      <c r="DSC148" s="343"/>
      <c r="DSD148" s="343"/>
      <c r="DSE148" s="343"/>
      <c r="DSF148" s="343"/>
      <c r="DSG148" s="343"/>
      <c r="DSH148" s="343"/>
      <c r="DSI148" s="343"/>
      <c r="DSJ148" s="343"/>
      <c r="DSK148" s="343"/>
      <c r="DSL148" s="343"/>
      <c r="DSM148" s="343"/>
      <c r="DSN148" s="343"/>
      <c r="DSO148" s="343"/>
      <c r="DSP148" s="343"/>
      <c r="DSQ148" s="343"/>
      <c r="DSR148" s="343"/>
      <c r="DSS148" s="343"/>
      <c r="DST148" s="343"/>
      <c r="DSU148" s="343"/>
      <c r="DSV148" s="343"/>
      <c r="DSW148" s="343"/>
      <c r="DSX148" s="343"/>
      <c r="DSY148" s="343"/>
      <c r="DSZ148" s="343"/>
      <c r="DTA148" s="343"/>
      <c r="DTB148" s="343"/>
      <c r="DTC148" s="343"/>
      <c r="DTD148" s="343"/>
      <c r="DTE148" s="343"/>
      <c r="DTF148" s="343"/>
      <c r="DTG148" s="343"/>
      <c r="DTH148" s="343"/>
      <c r="DTI148" s="343"/>
      <c r="DTJ148" s="343"/>
      <c r="DTK148" s="343"/>
      <c r="DTL148" s="343"/>
      <c r="DTM148" s="343"/>
      <c r="DTN148" s="343"/>
      <c r="DTO148" s="343"/>
      <c r="DTP148" s="343"/>
      <c r="DTQ148" s="343"/>
      <c r="DTR148" s="343"/>
      <c r="DTS148" s="343"/>
      <c r="DTT148" s="343"/>
      <c r="DTU148" s="343"/>
      <c r="DTV148" s="343"/>
      <c r="DTW148" s="343"/>
      <c r="DTX148" s="343"/>
      <c r="DTY148" s="343"/>
      <c r="DTZ148" s="343"/>
      <c r="DUA148" s="343"/>
      <c r="DUB148" s="343"/>
      <c r="DUC148" s="343"/>
      <c r="DUD148" s="343"/>
      <c r="DUE148" s="343"/>
      <c r="DUF148" s="343"/>
      <c r="DUG148" s="343"/>
      <c r="DUH148" s="343"/>
      <c r="DUI148" s="343"/>
      <c r="DUJ148" s="343"/>
      <c r="DUK148" s="343"/>
      <c r="DUL148" s="343"/>
      <c r="DUM148" s="343"/>
      <c r="DUN148" s="343"/>
      <c r="DUO148" s="343"/>
      <c r="DUP148" s="343"/>
      <c r="DUQ148" s="343"/>
      <c r="DUR148" s="343"/>
      <c r="DUS148" s="343"/>
      <c r="DUT148" s="343"/>
      <c r="DUU148" s="343"/>
      <c r="DUV148" s="343"/>
      <c r="DUW148" s="343"/>
      <c r="DUX148" s="343"/>
      <c r="DUY148" s="343"/>
      <c r="DUZ148" s="343"/>
      <c r="DVA148" s="343"/>
      <c r="DVB148" s="343"/>
      <c r="DVC148" s="343"/>
      <c r="DVD148" s="343"/>
      <c r="DVE148" s="343"/>
      <c r="DVF148" s="343"/>
      <c r="DVG148" s="343"/>
      <c r="DVH148" s="343"/>
      <c r="DVI148" s="343"/>
      <c r="DVJ148" s="343"/>
      <c r="DVK148" s="343"/>
      <c r="DVL148" s="343"/>
      <c r="DVM148" s="343"/>
      <c r="DVN148" s="343"/>
      <c r="DVO148" s="343"/>
      <c r="DVP148" s="343"/>
      <c r="DVQ148" s="343"/>
      <c r="DVR148" s="343"/>
      <c r="DVS148" s="343"/>
      <c r="DVT148" s="343"/>
      <c r="DVU148" s="343"/>
      <c r="DVV148" s="343"/>
      <c r="DVW148" s="343"/>
      <c r="DVX148" s="343"/>
      <c r="DVY148" s="343"/>
      <c r="DVZ148" s="343"/>
      <c r="DWA148" s="343"/>
      <c r="DWB148" s="343"/>
      <c r="DWC148" s="343"/>
      <c r="DWD148" s="343"/>
      <c r="DWE148" s="343"/>
      <c r="DWF148" s="343"/>
      <c r="DWG148" s="343"/>
      <c r="DWH148" s="343"/>
      <c r="DWI148" s="343"/>
      <c r="DWJ148" s="343"/>
      <c r="DWK148" s="343"/>
      <c r="DWL148" s="343"/>
      <c r="DWM148" s="343"/>
      <c r="DWN148" s="343"/>
      <c r="DWO148" s="343"/>
      <c r="DWP148" s="343"/>
      <c r="DWQ148" s="343"/>
      <c r="DWR148" s="343"/>
      <c r="DWS148" s="343"/>
      <c r="DWT148" s="343"/>
      <c r="DWU148" s="343"/>
      <c r="DWV148" s="343"/>
      <c r="DWW148" s="343"/>
      <c r="DWX148" s="343"/>
      <c r="DWY148" s="343"/>
      <c r="DWZ148" s="343"/>
      <c r="DXA148" s="343"/>
      <c r="DXB148" s="343"/>
      <c r="DXC148" s="343"/>
      <c r="DXD148" s="343"/>
      <c r="DXE148" s="343"/>
      <c r="DXF148" s="343"/>
      <c r="DXG148" s="343"/>
      <c r="DXH148" s="343"/>
      <c r="DXI148" s="343"/>
      <c r="DXJ148" s="343"/>
      <c r="DXK148" s="343"/>
      <c r="DXL148" s="343"/>
      <c r="DXM148" s="343"/>
      <c r="DXN148" s="343"/>
      <c r="DXO148" s="343"/>
      <c r="DXP148" s="343"/>
      <c r="DXQ148" s="343"/>
      <c r="DXR148" s="343"/>
      <c r="DXS148" s="343"/>
      <c r="DXT148" s="343"/>
      <c r="DXU148" s="343"/>
      <c r="DXV148" s="343"/>
      <c r="DXW148" s="343"/>
      <c r="DXX148" s="343"/>
      <c r="DXY148" s="343"/>
      <c r="DXZ148" s="343"/>
      <c r="DYA148" s="343"/>
      <c r="DYB148" s="343"/>
      <c r="DYC148" s="343"/>
      <c r="DYD148" s="343"/>
      <c r="DYE148" s="343"/>
      <c r="DYF148" s="343"/>
      <c r="DYG148" s="343"/>
      <c r="DYH148" s="343"/>
      <c r="DYI148" s="343"/>
      <c r="DYJ148" s="343"/>
      <c r="DYK148" s="343"/>
      <c r="DYL148" s="343"/>
      <c r="DYM148" s="343"/>
      <c r="DYN148" s="343"/>
      <c r="DYO148" s="343"/>
      <c r="DYP148" s="343"/>
      <c r="DYQ148" s="343"/>
      <c r="DYR148" s="343"/>
      <c r="DYS148" s="343"/>
      <c r="DYT148" s="343"/>
      <c r="DYU148" s="343"/>
      <c r="DYV148" s="343"/>
      <c r="DYW148" s="343"/>
      <c r="DYX148" s="343"/>
      <c r="DYY148" s="343"/>
      <c r="DYZ148" s="343"/>
      <c r="DZA148" s="343"/>
      <c r="DZB148" s="343"/>
      <c r="DZC148" s="343"/>
      <c r="DZD148" s="343"/>
      <c r="DZE148" s="343"/>
      <c r="DZF148" s="343"/>
      <c r="DZG148" s="343"/>
      <c r="DZH148" s="343"/>
      <c r="DZI148" s="343"/>
      <c r="DZJ148" s="343"/>
      <c r="DZK148" s="343"/>
      <c r="DZL148" s="343"/>
      <c r="DZM148" s="343"/>
      <c r="DZN148" s="343"/>
      <c r="DZO148" s="343"/>
      <c r="DZP148" s="343"/>
      <c r="DZQ148" s="343"/>
      <c r="DZR148" s="343"/>
      <c r="DZS148" s="343"/>
      <c r="DZT148" s="343"/>
      <c r="DZU148" s="343"/>
      <c r="DZV148" s="343"/>
      <c r="DZW148" s="343"/>
      <c r="DZX148" s="343"/>
      <c r="DZY148" s="343"/>
      <c r="DZZ148" s="343"/>
      <c r="EAA148" s="343"/>
      <c r="EAB148" s="343"/>
      <c r="EAC148" s="343"/>
      <c r="EAD148" s="343"/>
      <c r="EAE148" s="343"/>
      <c r="EAF148" s="343"/>
      <c r="EAG148" s="343"/>
      <c r="EAH148" s="343"/>
      <c r="EAI148" s="343"/>
      <c r="EAJ148" s="343"/>
      <c r="EAK148" s="343"/>
      <c r="EAL148" s="343"/>
      <c r="EAM148" s="343"/>
      <c r="EAN148" s="343"/>
      <c r="EAO148" s="343"/>
      <c r="EAP148" s="343"/>
      <c r="EAQ148" s="343"/>
      <c r="EAR148" s="343"/>
      <c r="EAS148" s="343"/>
      <c r="EAT148" s="343"/>
      <c r="EAU148" s="343"/>
      <c r="EAV148" s="343"/>
      <c r="EAW148" s="343"/>
      <c r="EAX148" s="343"/>
      <c r="EAY148" s="343"/>
      <c r="EAZ148" s="343"/>
      <c r="EBA148" s="343"/>
      <c r="EBB148" s="343"/>
      <c r="EBC148" s="343"/>
      <c r="EBD148" s="343"/>
      <c r="EBE148" s="343"/>
      <c r="EBF148" s="343"/>
      <c r="EBG148" s="343"/>
      <c r="EBH148" s="343"/>
      <c r="EBI148" s="343"/>
      <c r="EBJ148" s="343"/>
      <c r="EBK148" s="343"/>
      <c r="EBL148" s="343"/>
      <c r="EBM148" s="343"/>
      <c r="EBN148" s="343"/>
      <c r="EBO148" s="343"/>
      <c r="EBP148" s="343"/>
      <c r="EBQ148" s="343"/>
      <c r="EBR148" s="343"/>
      <c r="EBS148" s="343"/>
      <c r="EBT148" s="343"/>
      <c r="EBU148" s="343"/>
      <c r="EBV148" s="343"/>
      <c r="EBW148" s="343"/>
      <c r="EBX148" s="343"/>
      <c r="EBY148" s="343"/>
      <c r="EBZ148" s="343"/>
      <c r="ECA148" s="343"/>
      <c r="ECB148" s="343"/>
      <c r="ECC148" s="343"/>
      <c r="ECD148" s="343"/>
      <c r="ECE148" s="343"/>
      <c r="ECF148" s="343"/>
      <c r="ECG148" s="343"/>
      <c r="ECH148" s="343"/>
      <c r="ECI148" s="343"/>
      <c r="ECJ148" s="343"/>
      <c r="ECK148" s="343"/>
      <c r="ECL148" s="343"/>
      <c r="ECM148" s="343"/>
      <c r="ECN148" s="343"/>
      <c r="ECO148" s="343"/>
      <c r="ECP148" s="343"/>
      <c r="ECQ148" s="343"/>
      <c r="ECR148" s="343"/>
      <c r="ECS148" s="343"/>
      <c r="ECT148" s="343"/>
      <c r="ECU148" s="343"/>
      <c r="ECV148" s="343"/>
      <c r="ECW148" s="343"/>
      <c r="ECX148" s="343"/>
      <c r="ECY148" s="343"/>
      <c r="ECZ148" s="343"/>
      <c r="EDA148" s="343"/>
      <c r="EDB148" s="343"/>
      <c r="EDC148" s="343"/>
      <c r="EDD148" s="343"/>
      <c r="EDE148" s="343"/>
      <c r="EDF148" s="343"/>
      <c r="EDG148" s="343"/>
      <c r="EDH148" s="343"/>
      <c r="EDI148" s="343"/>
      <c r="EDJ148" s="343"/>
      <c r="EDK148" s="343"/>
      <c r="EDL148" s="343"/>
      <c r="EDM148" s="343"/>
      <c r="EDN148" s="343"/>
      <c r="EDO148" s="343"/>
      <c r="EDP148" s="343"/>
      <c r="EDQ148" s="343"/>
      <c r="EDR148" s="343"/>
      <c r="EDS148" s="343"/>
      <c r="EDT148" s="343"/>
      <c r="EDU148" s="343"/>
      <c r="EDV148" s="343"/>
      <c r="EDW148" s="343"/>
      <c r="EDX148" s="343"/>
      <c r="EDY148" s="343"/>
      <c r="EDZ148" s="343"/>
      <c r="EEA148" s="343"/>
      <c r="EEB148" s="343"/>
      <c r="EEC148" s="343"/>
      <c r="EED148" s="343"/>
      <c r="EEE148" s="343"/>
      <c r="EEF148" s="343"/>
      <c r="EEG148" s="343"/>
      <c r="EEH148" s="343"/>
      <c r="EEI148" s="343"/>
      <c r="EEJ148" s="343"/>
      <c r="EEK148" s="343"/>
      <c r="EEL148" s="343"/>
      <c r="EEM148" s="343"/>
      <c r="EEN148" s="343"/>
      <c r="EEO148" s="343"/>
      <c r="EEP148" s="343"/>
      <c r="EEQ148" s="343"/>
      <c r="EER148" s="343"/>
      <c r="EES148" s="343"/>
      <c r="EET148" s="343"/>
      <c r="EEU148" s="343"/>
      <c r="EEV148" s="343"/>
      <c r="EEW148" s="343"/>
      <c r="EEX148" s="343"/>
      <c r="EEY148" s="343"/>
      <c r="EEZ148" s="343"/>
      <c r="EFA148" s="343"/>
      <c r="EFB148" s="343"/>
      <c r="EFC148" s="343"/>
      <c r="EFD148" s="343"/>
      <c r="EFE148" s="343"/>
      <c r="EFF148" s="343"/>
      <c r="EFG148" s="343"/>
      <c r="EFH148" s="343"/>
      <c r="EFI148" s="343"/>
      <c r="EFJ148" s="343"/>
      <c r="EFK148" s="343"/>
      <c r="EFL148" s="343"/>
      <c r="EFM148" s="343"/>
      <c r="EFN148" s="343"/>
      <c r="EFO148" s="343"/>
      <c r="EFP148" s="343"/>
      <c r="EFQ148" s="343"/>
      <c r="EFR148" s="343"/>
      <c r="EFS148" s="343"/>
      <c r="EFT148" s="343"/>
      <c r="EFU148" s="343"/>
      <c r="EFV148" s="343"/>
      <c r="EFW148" s="343"/>
      <c r="EFX148" s="343"/>
      <c r="EFY148" s="343"/>
      <c r="EFZ148" s="343"/>
      <c r="EGA148" s="343"/>
      <c r="EGB148" s="343"/>
      <c r="EGC148" s="343"/>
      <c r="EGD148" s="343"/>
      <c r="EGE148" s="343"/>
      <c r="EGF148" s="343"/>
      <c r="EGG148" s="343"/>
      <c r="EGH148" s="343"/>
      <c r="EGI148" s="343"/>
      <c r="EGJ148" s="343"/>
      <c r="EGK148" s="343"/>
      <c r="EGL148" s="343"/>
      <c r="EGM148" s="343"/>
      <c r="EGN148" s="343"/>
      <c r="EGO148" s="343"/>
      <c r="EGP148" s="343"/>
      <c r="EGQ148" s="343"/>
      <c r="EGR148" s="343"/>
      <c r="EGS148" s="343"/>
      <c r="EGT148" s="343"/>
      <c r="EGU148" s="343"/>
      <c r="EGV148" s="343"/>
      <c r="EGW148" s="343"/>
      <c r="EGX148" s="343"/>
      <c r="EGY148" s="343"/>
      <c r="EGZ148" s="343"/>
      <c r="EHA148" s="343"/>
      <c r="EHB148" s="343"/>
      <c r="EHC148" s="343"/>
      <c r="EHD148" s="343"/>
      <c r="EHE148" s="343"/>
      <c r="EHF148" s="343"/>
      <c r="EHG148" s="343"/>
      <c r="EHH148" s="343"/>
      <c r="EHI148" s="343"/>
      <c r="EHJ148" s="343"/>
      <c r="EHK148" s="343"/>
      <c r="EHL148" s="343"/>
      <c r="EHM148" s="343"/>
      <c r="EHN148" s="343"/>
      <c r="EHO148" s="343"/>
      <c r="EHP148" s="343"/>
      <c r="EHQ148" s="343"/>
      <c r="EHR148" s="343"/>
      <c r="EHS148" s="343"/>
      <c r="EHT148" s="343"/>
      <c r="EHU148" s="343"/>
      <c r="EHV148" s="343"/>
      <c r="EHW148" s="343"/>
      <c r="EHX148" s="343"/>
      <c r="EHY148" s="343"/>
      <c r="EHZ148" s="343"/>
      <c r="EIA148" s="343"/>
      <c r="EIB148" s="343"/>
      <c r="EIC148" s="343"/>
      <c r="EID148" s="343"/>
      <c r="EIE148" s="343"/>
      <c r="EIF148" s="343"/>
      <c r="EIG148" s="343"/>
      <c r="EIH148" s="343"/>
      <c r="EII148" s="343"/>
      <c r="EIJ148" s="343"/>
      <c r="EIK148" s="343"/>
      <c r="EIL148" s="343"/>
      <c r="EIM148" s="343"/>
      <c r="EIN148" s="343"/>
      <c r="EIO148" s="343"/>
      <c r="EIP148" s="343"/>
      <c r="EIQ148" s="343"/>
      <c r="EIR148" s="343"/>
      <c r="EIS148" s="343"/>
      <c r="EIT148" s="343"/>
      <c r="EIU148" s="343"/>
      <c r="EIV148" s="343"/>
      <c r="EIW148" s="343"/>
      <c r="EIX148" s="343"/>
      <c r="EIY148" s="343"/>
      <c r="EIZ148" s="343"/>
      <c r="EJA148" s="343"/>
      <c r="EJB148" s="343"/>
      <c r="EJC148" s="343"/>
      <c r="EJD148" s="343"/>
      <c r="EJE148" s="343"/>
      <c r="EJF148" s="343"/>
      <c r="EJG148" s="343"/>
      <c r="EJH148" s="343"/>
      <c r="EJI148" s="343"/>
      <c r="EJJ148" s="343"/>
      <c r="EJK148" s="343"/>
      <c r="EJL148" s="343"/>
      <c r="EJM148" s="343"/>
      <c r="EJN148" s="343"/>
      <c r="EJO148" s="343"/>
      <c r="EJP148" s="343"/>
      <c r="EJQ148" s="343"/>
      <c r="EJR148" s="343"/>
      <c r="EJS148" s="343"/>
      <c r="EJT148" s="343"/>
      <c r="EJU148" s="343"/>
      <c r="EJV148" s="343"/>
      <c r="EJW148" s="343"/>
      <c r="EJX148" s="343"/>
      <c r="EJY148" s="343"/>
      <c r="EJZ148" s="343"/>
      <c r="EKA148" s="343"/>
      <c r="EKB148" s="343"/>
      <c r="EKC148" s="343"/>
      <c r="EKD148" s="343"/>
      <c r="EKE148" s="343"/>
      <c r="EKF148" s="343"/>
      <c r="EKG148" s="343"/>
      <c r="EKH148" s="343"/>
      <c r="EKI148" s="343"/>
      <c r="EKJ148" s="343"/>
      <c r="EKK148" s="343"/>
      <c r="EKL148" s="343"/>
      <c r="EKM148" s="343"/>
      <c r="EKN148" s="343"/>
      <c r="EKO148" s="343"/>
      <c r="EKP148" s="343"/>
      <c r="EKQ148" s="343"/>
      <c r="EKR148" s="343"/>
      <c r="EKS148" s="343"/>
      <c r="EKT148" s="343"/>
      <c r="EKU148" s="343"/>
      <c r="EKV148" s="343"/>
      <c r="EKW148" s="343"/>
      <c r="EKX148" s="343"/>
      <c r="EKY148" s="343"/>
      <c r="EKZ148" s="343"/>
      <c r="ELA148" s="343"/>
      <c r="ELB148" s="343"/>
      <c r="ELC148" s="343"/>
      <c r="ELD148" s="343"/>
      <c r="ELE148" s="343"/>
      <c r="ELF148" s="343"/>
      <c r="ELG148" s="343"/>
      <c r="ELH148" s="343"/>
      <c r="ELI148" s="343"/>
      <c r="ELJ148" s="343"/>
      <c r="ELK148" s="343"/>
      <c r="ELL148" s="343"/>
      <c r="ELM148" s="343"/>
      <c r="ELN148" s="343"/>
      <c r="ELO148" s="343"/>
      <c r="ELP148" s="343"/>
      <c r="ELQ148" s="343"/>
      <c r="ELR148" s="343"/>
      <c r="ELS148" s="343"/>
      <c r="ELT148" s="343"/>
      <c r="ELU148" s="343"/>
      <c r="ELV148" s="343"/>
      <c r="ELW148" s="343"/>
      <c r="ELX148" s="343"/>
      <c r="ELY148" s="343"/>
      <c r="ELZ148" s="343"/>
      <c r="EMA148" s="343"/>
      <c r="EMB148" s="343"/>
      <c r="EMC148" s="343"/>
      <c r="EMD148" s="343"/>
      <c r="EME148" s="343"/>
      <c r="EMF148" s="343"/>
      <c r="EMG148" s="343"/>
      <c r="EMH148" s="343"/>
      <c r="EMI148" s="343"/>
      <c r="EMJ148" s="343"/>
      <c r="EMK148" s="343"/>
      <c r="EML148" s="343"/>
      <c r="EMM148" s="343"/>
      <c r="EMN148" s="343"/>
      <c r="EMO148" s="343"/>
      <c r="EMP148" s="343"/>
      <c r="EMQ148" s="343"/>
      <c r="EMR148" s="343"/>
      <c r="EMS148" s="343"/>
      <c r="EMT148" s="343"/>
      <c r="EMU148" s="343"/>
      <c r="EMV148" s="343"/>
      <c r="EMW148" s="343"/>
      <c r="EMX148" s="343"/>
      <c r="EMY148" s="343"/>
      <c r="EMZ148" s="343"/>
      <c r="ENA148" s="343"/>
      <c r="ENB148" s="343"/>
      <c r="ENC148" s="343"/>
      <c r="END148" s="343"/>
      <c r="ENE148" s="343"/>
      <c r="ENF148" s="343"/>
      <c r="ENG148" s="343"/>
      <c r="ENH148" s="343"/>
      <c r="ENI148" s="343"/>
      <c r="ENJ148" s="343"/>
      <c r="ENK148" s="343"/>
      <c r="ENL148" s="343"/>
      <c r="ENM148" s="343"/>
      <c r="ENN148" s="343"/>
      <c r="ENO148" s="343"/>
      <c r="ENP148" s="343"/>
      <c r="ENQ148" s="343"/>
      <c r="ENR148" s="343"/>
      <c r="ENS148" s="343"/>
      <c r="ENT148" s="343"/>
      <c r="ENU148" s="343"/>
      <c r="ENV148" s="343"/>
      <c r="ENW148" s="343"/>
      <c r="ENX148" s="343"/>
      <c r="ENY148" s="343"/>
      <c r="ENZ148" s="343"/>
      <c r="EOA148" s="343"/>
      <c r="EOB148" s="343"/>
      <c r="EOC148" s="343"/>
      <c r="EOD148" s="343"/>
      <c r="EOE148" s="343"/>
      <c r="EOF148" s="343"/>
      <c r="EOG148" s="343"/>
      <c r="EOH148" s="343"/>
      <c r="EOI148" s="343"/>
      <c r="EOJ148" s="343"/>
      <c r="EOK148" s="343"/>
      <c r="EOL148" s="343"/>
      <c r="EOM148" s="343"/>
      <c r="EON148" s="343"/>
      <c r="EOO148" s="343"/>
      <c r="EOP148" s="343"/>
      <c r="EOQ148" s="343"/>
      <c r="EOR148" s="343"/>
      <c r="EOS148" s="343"/>
      <c r="EOT148" s="343"/>
      <c r="EOU148" s="343"/>
      <c r="EOV148" s="343"/>
      <c r="EOW148" s="343"/>
      <c r="EOX148" s="343"/>
      <c r="EOY148" s="343"/>
      <c r="EOZ148" s="343"/>
      <c r="EPA148" s="343"/>
      <c r="EPB148" s="343"/>
      <c r="EPC148" s="343"/>
      <c r="EPD148" s="343"/>
      <c r="EPE148" s="343"/>
      <c r="EPF148" s="343"/>
      <c r="EPG148" s="343"/>
      <c r="EPH148" s="343"/>
      <c r="EPI148" s="343"/>
      <c r="EPJ148" s="343"/>
      <c r="EPK148" s="343"/>
      <c r="EPL148" s="343"/>
      <c r="EPM148" s="343"/>
      <c r="EPN148" s="343"/>
      <c r="EPO148" s="343"/>
      <c r="EPP148" s="343"/>
      <c r="EPQ148" s="343"/>
      <c r="EPR148" s="343"/>
      <c r="EPS148" s="343"/>
      <c r="EPT148" s="343"/>
      <c r="EPU148" s="343"/>
      <c r="EPV148" s="343"/>
      <c r="EPW148" s="343"/>
      <c r="EPX148" s="343"/>
      <c r="EPY148" s="343"/>
      <c r="EPZ148" s="343"/>
      <c r="EQA148" s="343"/>
      <c r="EQB148" s="343"/>
      <c r="EQC148" s="343"/>
      <c r="EQD148" s="343"/>
      <c r="EQE148" s="343"/>
      <c r="EQF148" s="343"/>
      <c r="EQG148" s="343"/>
      <c r="EQH148" s="343"/>
      <c r="EQI148" s="343"/>
      <c r="EQJ148" s="343"/>
      <c r="EQK148" s="343"/>
      <c r="EQL148" s="343"/>
      <c r="EQM148" s="343"/>
      <c r="EQN148" s="343"/>
      <c r="EQO148" s="343"/>
      <c r="EQP148" s="343"/>
      <c r="EQQ148" s="343"/>
      <c r="EQR148" s="343"/>
      <c r="EQS148" s="343"/>
      <c r="EQT148" s="343"/>
      <c r="EQU148" s="343"/>
      <c r="EQV148" s="343"/>
      <c r="EQW148" s="343"/>
      <c r="EQX148" s="343"/>
      <c r="EQY148" s="343"/>
      <c r="EQZ148" s="343"/>
      <c r="ERA148" s="343"/>
      <c r="ERB148" s="343"/>
      <c r="ERC148" s="343"/>
      <c r="ERD148" s="343"/>
      <c r="ERE148" s="343"/>
      <c r="ERF148" s="343"/>
      <c r="ERG148" s="343"/>
      <c r="ERH148" s="343"/>
      <c r="ERI148" s="343"/>
      <c r="ERJ148" s="343"/>
      <c r="ERK148" s="343"/>
      <c r="ERL148" s="343"/>
      <c r="ERM148" s="343"/>
      <c r="ERN148" s="343"/>
      <c r="ERO148" s="343"/>
      <c r="ERP148" s="343"/>
      <c r="ERQ148" s="343"/>
      <c r="ERR148" s="343"/>
      <c r="ERS148" s="343"/>
      <c r="ERT148" s="343"/>
      <c r="ERU148" s="343"/>
      <c r="ERV148" s="343"/>
      <c r="ERW148" s="343"/>
      <c r="ERX148" s="343"/>
      <c r="ERY148" s="343"/>
      <c r="ERZ148" s="343"/>
      <c r="ESA148" s="343"/>
      <c r="ESB148" s="343"/>
      <c r="ESC148" s="343"/>
      <c r="ESD148" s="343"/>
      <c r="ESE148" s="343"/>
      <c r="ESF148" s="343"/>
      <c r="ESG148" s="343"/>
      <c r="ESH148" s="343"/>
      <c r="ESI148" s="343"/>
      <c r="ESJ148" s="343"/>
      <c r="ESK148" s="343"/>
      <c r="ESL148" s="343"/>
      <c r="ESM148" s="343"/>
      <c r="ESN148" s="343"/>
      <c r="ESO148" s="343"/>
      <c r="ESP148" s="343"/>
      <c r="ESQ148" s="343"/>
      <c r="ESR148" s="343"/>
      <c r="ESS148" s="343"/>
      <c r="EST148" s="343"/>
      <c r="ESU148" s="343"/>
      <c r="ESV148" s="343"/>
      <c r="ESW148" s="343"/>
      <c r="ESX148" s="343"/>
      <c r="ESY148" s="343"/>
      <c r="ESZ148" s="343"/>
      <c r="ETA148" s="343"/>
      <c r="ETB148" s="343"/>
      <c r="ETC148" s="343"/>
      <c r="ETD148" s="343"/>
      <c r="ETE148" s="343"/>
      <c r="ETF148" s="343"/>
      <c r="ETG148" s="343"/>
      <c r="ETH148" s="343"/>
      <c r="ETI148" s="343"/>
      <c r="ETJ148" s="343"/>
      <c r="ETK148" s="343"/>
      <c r="ETL148" s="343"/>
      <c r="ETM148" s="343"/>
      <c r="ETN148" s="343"/>
      <c r="ETO148" s="343"/>
      <c r="ETP148" s="343"/>
      <c r="ETQ148" s="343"/>
      <c r="ETR148" s="343"/>
      <c r="ETS148" s="343"/>
      <c r="ETT148" s="343"/>
      <c r="ETU148" s="343"/>
      <c r="ETV148" s="343"/>
      <c r="ETW148" s="343"/>
      <c r="ETX148" s="343"/>
      <c r="ETY148" s="343"/>
      <c r="ETZ148" s="343"/>
      <c r="EUA148" s="343"/>
      <c r="EUB148" s="343"/>
      <c r="EUC148" s="343"/>
      <c r="EUD148" s="343"/>
      <c r="EUE148" s="343"/>
      <c r="EUF148" s="343"/>
      <c r="EUG148" s="343"/>
      <c r="EUH148" s="343"/>
      <c r="EUI148" s="343"/>
      <c r="EUJ148" s="343"/>
      <c r="EUK148" s="343"/>
      <c r="EUL148" s="343"/>
      <c r="EUM148" s="343"/>
      <c r="EUN148" s="343"/>
      <c r="EUO148" s="343"/>
      <c r="EUP148" s="343"/>
      <c r="EUQ148" s="343"/>
      <c r="EUR148" s="343"/>
      <c r="EUS148" s="343"/>
      <c r="EUT148" s="343"/>
      <c r="EUU148" s="343"/>
      <c r="EUV148" s="343"/>
      <c r="EUW148" s="343"/>
      <c r="EUX148" s="343"/>
      <c r="EUY148" s="343"/>
      <c r="EUZ148" s="343"/>
      <c r="EVA148" s="343"/>
      <c r="EVB148" s="343"/>
      <c r="EVC148" s="343"/>
      <c r="EVD148" s="343"/>
      <c r="EVE148" s="343"/>
      <c r="EVF148" s="343"/>
      <c r="EVG148" s="343"/>
      <c r="EVH148" s="343"/>
      <c r="EVI148" s="343"/>
      <c r="EVJ148" s="343"/>
      <c r="EVK148" s="343"/>
      <c r="EVL148" s="343"/>
      <c r="EVM148" s="343"/>
      <c r="EVN148" s="343"/>
      <c r="EVO148" s="343"/>
      <c r="EVP148" s="343"/>
      <c r="EVQ148" s="343"/>
      <c r="EVR148" s="343"/>
      <c r="EVS148" s="343"/>
      <c r="EVT148" s="343"/>
      <c r="EVU148" s="343"/>
      <c r="EVV148" s="343"/>
      <c r="EVW148" s="343"/>
      <c r="EVX148" s="343"/>
      <c r="EVY148" s="343"/>
      <c r="EVZ148" s="343"/>
      <c r="EWA148" s="343"/>
      <c r="EWB148" s="343"/>
      <c r="EWC148" s="343"/>
      <c r="EWD148" s="343"/>
      <c r="EWE148" s="343"/>
      <c r="EWF148" s="343"/>
      <c r="EWG148" s="343"/>
      <c r="EWH148" s="343"/>
      <c r="EWI148" s="343"/>
      <c r="EWJ148" s="343"/>
      <c r="EWK148" s="343"/>
      <c r="EWL148" s="343"/>
      <c r="EWM148" s="343"/>
      <c r="EWN148" s="343"/>
      <c r="EWO148" s="343"/>
      <c r="EWP148" s="343"/>
      <c r="EWQ148" s="343"/>
      <c r="EWR148" s="343"/>
      <c r="EWS148" s="343"/>
      <c r="EWT148" s="343"/>
      <c r="EWU148" s="343"/>
      <c r="EWV148" s="343"/>
      <c r="EWW148" s="343"/>
      <c r="EWX148" s="343"/>
      <c r="EWY148" s="343"/>
      <c r="EWZ148" s="343"/>
      <c r="EXA148" s="343"/>
      <c r="EXB148" s="343"/>
      <c r="EXC148" s="343"/>
      <c r="EXD148" s="343"/>
      <c r="EXE148" s="343"/>
      <c r="EXF148" s="343"/>
      <c r="EXG148" s="343"/>
      <c r="EXH148" s="343"/>
      <c r="EXI148" s="343"/>
      <c r="EXJ148" s="343"/>
      <c r="EXK148" s="343"/>
      <c r="EXL148" s="343"/>
      <c r="EXM148" s="343"/>
      <c r="EXN148" s="343"/>
      <c r="EXO148" s="343"/>
      <c r="EXP148" s="343"/>
      <c r="EXQ148" s="343"/>
      <c r="EXR148" s="343"/>
      <c r="EXS148" s="343"/>
      <c r="EXT148" s="343"/>
      <c r="EXU148" s="343"/>
      <c r="EXV148" s="343"/>
      <c r="EXW148" s="343"/>
      <c r="EXX148" s="343"/>
      <c r="EXY148" s="343"/>
      <c r="EXZ148" s="343"/>
      <c r="EYA148" s="343"/>
      <c r="EYB148" s="343"/>
      <c r="EYC148" s="343"/>
      <c r="EYD148" s="343"/>
      <c r="EYE148" s="343"/>
      <c r="EYF148" s="343"/>
      <c r="EYG148" s="343"/>
      <c r="EYH148" s="343"/>
      <c r="EYI148" s="343"/>
      <c r="EYJ148" s="343"/>
      <c r="EYK148" s="343"/>
      <c r="EYL148" s="343"/>
      <c r="EYM148" s="343"/>
      <c r="EYN148" s="343"/>
      <c r="EYO148" s="343"/>
      <c r="EYP148" s="343"/>
      <c r="EYQ148" s="343"/>
      <c r="EYR148" s="343"/>
      <c r="EYS148" s="343"/>
      <c r="EYT148" s="343"/>
      <c r="EYU148" s="343"/>
      <c r="EYV148" s="343"/>
      <c r="EYW148" s="343"/>
      <c r="EYX148" s="343"/>
      <c r="EYY148" s="343"/>
      <c r="EYZ148" s="343"/>
      <c r="EZA148" s="343"/>
      <c r="EZB148" s="343"/>
      <c r="EZC148" s="343"/>
      <c r="EZD148" s="343"/>
      <c r="EZE148" s="343"/>
      <c r="EZF148" s="343"/>
      <c r="EZG148" s="343"/>
      <c r="EZH148" s="343"/>
      <c r="EZI148" s="343"/>
      <c r="EZJ148" s="343"/>
      <c r="EZK148" s="343"/>
      <c r="EZL148" s="343"/>
      <c r="EZM148" s="343"/>
      <c r="EZN148" s="343"/>
      <c r="EZO148" s="343"/>
      <c r="EZP148" s="343"/>
      <c r="EZQ148" s="343"/>
      <c r="EZR148" s="343"/>
      <c r="EZS148" s="343"/>
      <c r="EZT148" s="343"/>
      <c r="EZU148" s="343"/>
      <c r="EZV148" s="343"/>
      <c r="EZW148" s="343"/>
      <c r="EZX148" s="343"/>
      <c r="EZY148" s="343"/>
      <c r="EZZ148" s="343"/>
      <c r="FAA148" s="343"/>
      <c r="FAB148" s="343"/>
      <c r="FAC148" s="343"/>
      <c r="FAD148" s="343"/>
      <c r="FAE148" s="343"/>
      <c r="FAF148" s="343"/>
      <c r="FAG148" s="343"/>
      <c r="FAH148" s="343"/>
      <c r="FAI148" s="343"/>
      <c r="FAJ148" s="343"/>
      <c r="FAK148" s="343"/>
      <c r="FAL148" s="343"/>
      <c r="FAM148" s="343"/>
      <c r="FAN148" s="343"/>
      <c r="FAO148" s="343"/>
      <c r="FAP148" s="343"/>
      <c r="FAQ148" s="343"/>
      <c r="FAR148" s="343"/>
      <c r="FAS148" s="343"/>
      <c r="FAT148" s="343"/>
      <c r="FAU148" s="343"/>
      <c r="FAV148" s="343"/>
      <c r="FAW148" s="343"/>
      <c r="FAX148" s="343"/>
      <c r="FAY148" s="343"/>
      <c r="FAZ148" s="343"/>
      <c r="FBA148" s="343"/>
      <c r="FBB148" s="343"/>
      <c r="FBC148" s="343"/>
      <c r="FBD148" s="343"/>
      <c r="FBE148" s="343"/>
      <c r="FBF148" s="343"/>
      <c r="FBG148" s="343"/>
      <c r="FBH148" s="343"/>
      <c r="FBI148" s="343"/>
      <c r="FBJ148" s="343"/>
      <c r="FBK148" s="343"/>
      <c r="FBL148" s="343"/>
      <c r="FBM148" s="343"/>
      <c r="FBN148" s="343"/>
      <c r="FBO148" s="343"/>
      <c r="FBP148" s="343"/>
      <c r="FBQ148" s="343"/>
      <c r="FBR148" s="343"/>
      <c r="FBS148" s="343"/>
      <c r="FBT148" s="343"/>
      <c r="FBU148" s="343"/>
      <c r="FBV148" s="343"/>
      <c r="FBW148" s="343"/>
      <c r="FBX148" s="343"/>
      <c r="FBY148" s="343"/>
      <c r="FBZ148" s="343"/>
      <c r="FCA148" s="343"/>
      <c r="FCB148" s="343"/>
      <c r="FCC148" s="343"/>
      <c r="FCD148" s="343"/>
      <c r="FCE148" s="343"/>
      <c r="FCF148" s="343"/>
      <c r="FCG148" s="343"/>
      <c r="FCH148" s="343"/>
      <c r="FCI148" s="343"/>
      <c r="FCJ148" s="343"/>
      <c r="FCK148" s="343"/>
      <c r="FCL148" s="343"/>
      <c r="FCM148" s="343"/>
      <c r="FCN148" s="343"/>
      <c r="FCO148" s="343"/>
      <c r="FCP148" s="343"/>
      <c r="FCQ148" s="343"/>
      <c r="FCR148" s="343"/>
      <c r="FCS148" s="343"/>
      <c r="FCT148" s="343"/>
      <c r="FCU148" s="343"/>
      <c r="FCV148" s="343"/>
      <c r="FCW148" s="343"/>
      <c r="FCX148" s="343"/>
      <c r="FCY148" s="343"/>
      <c r="FCZ148" s="343"/>
      <c r="FDA148" s="343"/>
      <c r="FDB148" s="343"/>
      <c r="FDC148" s="343"/>
      <c r="FDD148" s="343"/>
      <c r="FDE148" s="343"/>
      <c r="FDF148" s="343"/>
      <c r="FDG148" s="343"/>
      <c r="FDH148" s="343"/>
      <c r="FDI148" s="343"/>
      <c r="FDJ148" s="343"/>
      <c r="FDK148" s="343"/>
      <c r="FDL148" s="343"/>
      <c r="FDM148" s="343"/>
      <c r="FDN148" s="343"/>
      <c r="FDO148" s="343"/>
      <c r="FDP148" s="343"/>
      <c r="FDQ148" s="343"/>
      <c r="FDR148" s="343"/>
      <c r="FDS148" s="343"/>
      <c r="FDT148" s="343"/>
      <c r="FDU148" s="343"/>
      <c r="FDV148" s="343"/>
      <c r="FDW148" s="343"/>
      <c r="FDX148" s="343"/>
      <c r="FDY148" s="343"/>
      <c r="FDZ148" s="343"/>
      <c r="FEA148" s="343"/>
      <c r="FEB148" s="343"/>
      <c r="FEC148" s="343"/>
      <c r="FED148" s="343"/>
      <c r="FEE148" s="343"/>
      <c r="FEF148" s="343"/>
      <c r="FEG148" s="343"/>
      <c r="FEH148" s="343"/>
      <c r="FEI148" s="343"/>
      <c r="FEJ148" s="343"/>
      <c r="FEK148" s="343"/>
      <c r="FEL148" s="343"/>
      <c r="FEM148" s="343"/>
      <c r="FEN148" s="343"/>
      <c r="FEO148" s="343"/>
      <c r="FEP148" s="343"/>
      <c r="FEQ148" s="343"/>
      <c r="FER148" s="343"/>
      <c r="FES148" s="343"/>
      <c r="FET148" s="343"/>
      <c r="FEU148" s="343"/>
      <c r="FEV148" s="343"/>
      <c r="FEW148" s="343"/>
      <c r="FEX148" s="343"/>
      <c r="FEY148" s="343"/>
      <c r="FEZ148" s="343"/>
      <c r="FFA148" s="343"/>
      <c r="FFB148" s="343"/>
      <c r="FFC148" s="343"/>
      <c r="FFD148" s="343"/>
      <c r="FFE148" s="343"/>
      <c r="FFF148" s="343"/>
      <c r="FFG148" s="343"/>
      <c r="FFH148" s="343"/>
      <c r="FFI148" s="343"/>
      <c r="FFJ148" s="343"/>
      <c r="FFK148" s="343"/>
      <c r="FFL148" s="343"/>
      <c r="FFM148" s="343"/>
      <c r="FFN148" s="343"/>
      <c r="FFO148" s="343"/>
      <c r="FFP148" s="343"/>
      <c r="FFQ148" s="343"/>
      <c r="FFR148" s="343"/>
      <c r="FFS148" s="343"/>
      <c r="FFT148" s="343"/>
      <c r="FFU148" s="343"/>
      <c r="FFV148" s="343"/>
      <c r="FFW148" s="343"/>
      <c r="FFX148" s="343"/>
      <c r="FFY148" s="343"/>
      <c r="FFZ148" s="343"/>
      <c r="FGA148" s="343"/>
      <c r="FGB148" s="343"/>
      <c r="FGC148" s="343"/>
      <c r="FGD148" s="343"/>
      <c r="FGE148" s="343"/>
      <c r="FGF148" s="343"/>
      <c r="FGG148" s="343"/>
      <c r="FGH148" s="343"/>
      <c r="FGI148" s="343"/>
      <c r="FGJ148" s="343"/>
      <c r="FGK148" s="343"/>
      <c r="FGL148" s="343"/>
      <c r="FGM148" s="343"/>
      <c r="FGN148" s="343"/>
      <c r="FGO148" s="343"/>
      <c r="FGP148" s="343"/>
      <c r="FGQ148" s="343"/>
      <c r="FGR148" s="343"/>
      <c r="FGS148" s="343"/>
      <c r="FGT148" s="343"/>
      <c r="FGU148" s="343"/>
      <c r="FGV148" s="343"/>
      <c r="FGW148" s="343"/>
      <c r="FGX148" s="343"/>
      <c r="FGY148" s="343"/>
      <c r="FGZ148" s="343"/>
      <c r="FHA148" s="343"/>
      <c r="FHB148" s="343"/>
      <c r="FHC148" s="343"/>
      <c r="FHD148" s="343"/>
      <c r="FHE148" s="343"/>
      <c r="FHF148" s="343"/>
      <c r="FHG148" s="343"/>
      <c r="FHH148" s="343"/>
      <c r="FHI148" s="343"/>
      <c r="FHJ148" s="343"/>
      <c r="FHK148" s="343"/>
      <c r="FHL148" s="343"/>
      <c r="FHM148" s="343"/>
      <c r="FHN148" s="343"/>
      <c r="FHO148" s="343"/>
      <c r="FHP148" s="343"/>
      <c r="FHQ148" s="343"/>
      <c r="FHR148" s="343"/>
      <c r="FHS148" s="343"/>
      <c r="FHT148" s="343"/>
      <c r="FHU148" s="343"/>
      <c r="FHV148" s="343"/>
      <c r="FHW148" s="343"/>
      <c r="FHX148" s="343"/>
      <c r="FHY148" s="343"/>
      <c r="FHZ148" s="343"/>
      <c r="FIA148" s="343"/>
      <c r="FIB148" s="343"/>
      <c r="FIC148" s="343"/>
      <c r="FID148" s="343"/>
      <c r="FIE148" s="343"/>
      <c r="FIF148" s="343"/>
      <c r="FIG148" s="343"/>
      <c r="FIH148" s="343"/>
      <c r="FII148" s="343"/>
      <c r="FIJ148" s="343"/>
      <c r="FIK148" s="343"/>
      <c r="FIL148" s="343"/>
      <c r="FIM148" s="343"/>
      <c r="FIN148" s="343"/>
      <c r="FIO148" s="343"/>
      <c r="FIP148" s="343"/>
      <c r="FIQ148" s="343"/>
      <c r="FIR148" s="343"/>
      <c r="FIS148" s="343"/>
      <c r="FIT148" s="343"/>
      <c r="FIU148" s="343"/>
      <c r="FIV148" s="343"/>
      <c r="FIW148" s="343"/>
      <c r="FIX148" s="343"/>
      <c r="FIY148" s="343"/>
      <c r="FIZ148" s="343"/>
      <c r="FJA148" s="343"/>
      <c r="FJB148" s="343"/>
      <c r="FJC148" s="343"/>
      <c r="FJD148" s="343"/>
      <c r="FJE148" s="343"/>
      <c r="FJF148" s="343"/>
      <c r="FJG148" s="343"/>
      <c r="FJH148" s="343"/>
      <c r="FJI148" s="343"/>
      <c r="FJJ148" s="343"/>
      <c r="FJK148" s="343"/>
      <c r="FJL148" s="343"/>
      <c r="FJM148" s="343"/>
      <c r="FJN148" s="343"/>
      <c r="FJO148" s="343"/>
      <c r="FJP148" s="343"/>
      <c r="FJQ148" s="343"/>
      <c r="FJR148" s="343"/>
      <c r="FJS148" s="343"/>
      <c r="FJT148" s="343"/>
      <c r="FJU148" s="343"/>
      <c r="FJV148" s="343"/>
      <c r="FJW148" s="343"/>
      <c r="FJX148" s="343"/>
      <c r="FJY148" s="343"/>
      <c r="FJZ148" s="343"/>
      <c r="FKA148" s="343"/>
      <c r="FKB148" s="343"/>
      <c r="FKC148" s="343"/>
      <c r="FKD148" s="343"/>
      <c r="FKE148" s="343"/>
      <c r="FKF148" s="343"/>
      <c r="FKG148" s="343"/>
      <c r="FKH148" s="343"/>
      <c r="FKI148" s="343"/>
      <c r="FKJ148" s="343"/>
      <c r="FKK148" s="343"/>
      <c r="FKL148" s="343"/>
      <c r="FKM148" s="343"/>
      <c r="FKN148" s="343"/>
      <c r="FKO148" s="343"/>
      <c r="FKP148" s="343"/>
      <c r="FKQ148" s="343"/>
      <c r="FKR148" s="343"/>
      <c r="FKS148" s="343"/>
      <c r="FKT148" s="343"/>
      <c r="FKU148" s="343"/>
      <c r="FKV148" s="343"/>
      <c r="FKW148" s="343"/>
      <c r="FKX148" s="343"/>
      <c r="FKY148" s="343"/>
      <c r="FKZ148" s="343"/>
      <c r="FLA148" s="343"/>
      <c r="FLB148" s="343"/>
      <c r="FLC148" s="343"/>
      <c r="FLD148" s="343"/>
      <c r="FLE148" s="343"/>
      <c r="FLF148" s="343"/>
      <c r="FLG148" s="343"/>
      <c r="FLH148" s="343"/>
      <c r="FLI148" s="343"/>
      <c r="FLJ148" s="343"/>
      <c r="FLK148" s="343"/>
      <c r="FLL148" s="343"/>
      <c r="FLM148" s="343"/>
      <c r="FLN148" s="343"/>
      <c r="FLO148" s="343"/>
      <c r="FLP148" s="343"/>
      <c r="FLQ148" s="343"/>
      <c r="FLR148" s="343"/>
      <c r="FLS148" s="343"/>
      <c r="FLT148" s="343"/>
      <c r="FLU148" s="343"/>
      <c r="FLV148" s="343"/>
      <c r="FLW148" s="343"/>
      <c r="FLX148" s="343"/>
      <c r="FLY148" s="343"/>
      <c r="FLZ148" s="343"/>
      <c r="FMA148" s="343"/>
      <c r="FMB148" s="343"/>
      <c r="FMC148" s="343"/>
      <c r="FMD148" s="343"/>
      <c r="FME148" s="343"/>
      <c r="FMF148" s="343"/>
      <c r="FMG148" s="343"/>
      <c r="FMH148" s="343"/>
      <c r="FMI148" s="343"/>
      <c r="FMJ148" s="343"/>
      <c r="FMK148" s="343"/>
      <c r="FML148" s="343"/>
      <c r="FMM148" s="343"/>
      <c r="FMN148" s="343"/>
      <c r="FMO148" s="343"/>
      <c r="FMP148" s="343"/>
      <c r="FMQ148" s="343"/>
      <c r="FMR148" s="343"/>
      <c r="FMS148" s="343"/>
      <c r="FMT148" s="343"/>
      <c r="FMU148" s="343"/>
      <c r="FMV148" s="343"/>
      <c r="FMW148" s="343"/>
      <c r="FMX148" s="343"/>
      <c r="FMY148" s="343"/>
      <c r="FMZ148" s="343"/>
      <c r="FNA148" s="343"/>
      <c r="FNB148" s="343"/>
      <c r="FNC148" s="343"/>
      <c r="FND148" s="343"/>
      <c r="FNE148" s="343"/>
      <c r="FNF148" s="343"/>
      <c r="FNG148" s="343"/>
      <c r="FNH148" s="343"/>
      <c r="FNI148" s="343"/>
      <c r="FNJ148" s="343"/>
      <c r="FNK148" s="343"/>
      <c r="FNL148" s="343"/>
      <c r="FNM148" s="343"/>
      <c r="FNN148" s="343"/>
      <c r="FNO148" s="343"/>
      <c r="FNP148" s="343"/>
      <c r="FNQ148" s="343"/>
      <c r="FNR148" s="343"/>
      <c r="FNS148" s="343"/>
      <c r="FNT148" s="343"/>
      <c r="FNU148" s="343"/>
      <c r="FNV148" s="343"/>
      <c r="FNW148" s="343"/>
      <c r="FNX148" s="343"/>
      <c r="FNY148" s="343"/>
      <c r="FNZ148" s="343"/>
      <c r="FOA148" s="343"/>
      <c r="FOB148" s="343"/>
      <c r="FOC148" s="343"/>
      <c r="FOD148" s="343"/>
      <c r="FOE148" s="343"/>
      <c r="FOF148" s="343"/>
      <c r="FOG148" s="343"/>
      <c r="FOH148" s="343"/>
      <c r="FOI148" s="343"/>
      <c r="FOJ148" s="343"/>
      <c r="FOK148" s="343"/>
      <c r="FOL148" s="343"/>
      <c r="FOM148" s="343"/>
      <c r="FON148" s="343"/>
      <c r="FOO148" s="343"/>
      <c r="FOP148" s="343"/>
      <c r="FOQ148" s="343"/>
      <c r="FOR148" s="343"/>
      <c r="FOS148" s="343"/>
      <c r="FOT148" s="343"/>
      <c r="FOU148" s="343"/>
      <c r="FOV148" s="343"/>
      <c r="FOW148" s="343"/>
      <c r="FOX148" s="343"/>
      <c r="FOY148" s="343"/>
      <c r="FOZ148" s="343"/>
      <c r="FPA148" s="343"/>
      <c r="FPB148" s="343"/>
      <c r="FPC148" s="343"/>
      <c r="FPD148" s="343"/>
      <c r="FPE148" s="343"/>
      <c r="FPF148" s="343"/>
      <c r="FPG148" s="343"/>
      <c r="FPH148" s="343"/>
      <c r="FPI148" s="343"/>
      <c r="FPJ148" s="343"/>
      <c r="FPK148" s="343"/>
      <c r="FPL148" s="343"/>
      <c r="FPM148" s="343"/>
      <c r="FPN148" s="343"/>
      <c r="FPO148" s="343"/>
      <c r="FPP148" s="343"/>
      <c r="FPQ148" s="343"/>
      <c r="FPR148" s="343"/>
      <c r="FPS148" s="343"/>
      <c r="FPT148" s="343"/>
      <c r="FPU148" s="343"/>
      <c r="FPV148" s="343"/>
      <c r="FPW148" s="343"/>
      <c r="FPX148" s="343"/>
      <c r="FPY148" s="343"/>
      <c r="FPZ148" s="343"/>
      <c r="FQA148" s="343"/>
      <c r="FQB148" s="343"/>
      <c r="FQC148" s="343"/>
      <c r="FQD148" s="343"/>
      <c r="FQE148" s="343"/>
      <c r="FQF148" s="343"/>
      <c r="FQG148" s="343"/>
      <c r="FQH148" s="343"/>
      <c r="FQI148" s="343"/>
      <c r="FQJ148" s="343"/>
      <c r="FQK148" s="343"/>
      <c r="FQL148" s="343"/>
      <c r="FQM148" s="343"/>
      <c r="FQN148" s="343"/>
      <c r="FQO148" s="343"/>
      <c r="FQP148" s="343"/>
      <c r="FQQ148" s="343"/>
      <c r="FQR148" s="343"/>
      <c r="FQS148" s="343"/>
      <c r="FQT148" s="343"/>
      <c r="FQU148" s="343"/>
      <c r="FQV148" s="343"/>
      <c r="FQW148" s="343"/>
      <c r="FQX148" s="343"/>
      <c r="FQY148" s="343"/>
      <c r="FQZ148" s="343"/>
      <c r="FRA148" s="343"/>
      <c r="FRB148" s="343"/>
      <c r="FRC148" s="343"/>
      <c r="FRD148" s="343"/>
      <c r="FRE148" s="343"/>
      <c r="FRF148" s="343"/>
      <c r="FRG148" s="343"/>
      <c r="FRH148" s="343"/>
      <c r="FRI148" s="343"/>
      <c r="FRJ148" s="343"/>
      <c r="FRK148" s="343"/>
      <c r="FRL148" s="343"/>
      <c r="FRM148" s="343"/>
      <c r="FRN148" s="343"/>
      <c r="FRO148" s="343"/>
      <c r="FRP148" s="343"/>
      <c r="FRQ148" s="343"/>
      <c r="FRR148" s="343"/>
      <c r="FRS148" s="343"/>
      <c r="FRT148" s="343"/>
      <c r="FRU148" s="343"/>
      <c r="FRV148" s="343"/>
      <c r="FRW148" s="343"/>
      <c r="FRX148" s="343"/>
      <c r="FRY148" s="343"/>
      <c r="FRZ148" s="343"/>
      <c r="FSA148" s="343"/>
      <c r="FSB148" s="343"/>
      <c r="FSC148" s="343"/>
      <c r="FSD148" s="343"/>
      <c r="FSE148" s="343"/>
      <c r="FSF148" s="343"/>
      <c r="FSG148" s="343"/>
      <c r="FSH148" s="343"/>
      <c r="FSI148" s="343"/>
      <c r="FSJ148" s="343"/>
      <c r="FSK148" s="343"/>
      <c r="FSL148" s="343"/>
      <c r="FSM148" s="343"/>
      <c r="FSN148" s="343"/>
      <c r="FSO148" s="343"/>
      <c r="FSP148" s="343"/>
      <c r="FSQ148" s="343"/>
      <c r="FSR148" s="343"/>
      <c r="FSS148" s="343"/>
      <c r="FST148" s="343"/>
      <c r="FSU148" s="343"/>
      <c r="FSV148" s="343"/>
      <c r="FSW148" s="343"/>
      <c r="FSX148" s="343"/>
      <c r="FSY148" s="343"/>
      <c r="FSZ148" s="343"/>
      <c r="FTA148" s="343"/>
      <c r="FTB148" s="343"/>
      <c r="FTC148" s="343"/>
      <c r="FTD148" s="343"/>
      <c r="FTE148" s="343"/>
      <c r="FTF148" s="343"/>
      <c r="FTG148" s="343"/>
      <c r="FTH148" s="343"/>
      <c r="FTI148" s="343"/>
      <c r="FTJ148" s="343"/>
      <c r="FTK148" s="343"/>
      <c r="FTL148" s="343"/>
      <c r="FTM148" s="343"/>
      <c r="FTN148" s="343"/>
      <c r="FTO148" s="343"/>
      <c r="FTP148" s="343"/>
      <c r="FTQ148" s="343"/>
      <c r="FTR148" s="343"/>
      <c r="FTS148" s="343"/>
      <c r="FTT148" s="343"/>
      <c r="FTU148" s="343"/>
      <c r="FTV148" s="343"/>
      <c r="FTW148" s="343"/>
      <c r="FTX148" s="343"/>
      <c r="FTY148" s="343"/>
      <c r="FTZ148" s="343"/>
      <c r="FUA148" s="343"/>
      <c r="FUB148" s="343"/>
      <c r="FUC148" s="343"/>
      <c r="FUD148" s="343"/>
      <c r="FUE148" s="343"/>
      <c r="FUF148" s="343"/>
      <c r="FUG148" s="343"/>
      <c r="FUH148" s="343"/>
      <c r="FUI148" s="343"/>
      <c r="FUJ148" s="343"/>
      <c r="FUK148" s="343"/>
      <c r="FUL148" s="343"/>
      <c r="FUM148" s="343"/>
      <c r="FUN148" s="343"/>
      <c r="FUO148" s="343"/>
      <c r="FUP148" s="343"/>
      <c r="FUQ148" s="343"/>
      <c r="FUR148" s="343"/>
      <c r="FUS148" s="343"/>
      <c r="FUT148" s="343"/>
      <c r="FUU148" s="343"/>
      <c r="FUV148" s="343"/>
      <c r="FUW148" s="343"/>
      <c r="FUX148" s="343"/>
      <c r="FUY148" s="343"/>
      <c r="FUZ148" s="343"/>
      <c r="FVA148" s="343"/>
      <c r="FVB148" s="343"/>
      <c r="FVC148" s="343"/>
      <c r="FVD148" s="343"/>
      <c r="FVE148" s="343"/>
      <c r="FVF148" s="343"/>
      <c r="FVG148" s="343"/>
      <c r="FVH148" s="343"/>
      <c r="FVI148" s="343"/>
      <c r="FVJ148" s="343"/>
      <c r="FVK148" s="343"/>
      <c r="FVL148" s="343"/>
      <c r="FVM148" s="343"/>
      <c r="FVN148" s="343"/>
      <c r="FVO148" s="343"/>
      <c r="FVP148" s="343"/>
      <c r="FVQ148" s="343"/>
      <c r="FVR148" s="343"/>
      <c r="FVS148" s="343"/>
      <c r="FVT148" s="343"/>
      <c r="FVU148" s="343"/>
      <c r="FVV148" s="343"/>
      <c r="FVW148" s="343"/>
      <c r="FVX148" s="343"/>
      <c r="FVY148" s="343"/>
      <c r="FVZ148" s="343"/>
      <c r="FWA148" s="343"/>
      <c r="FWB148" s="343"/>
      <c r="FWC148" s="343"/>
      <c r="FWD148" s="343"/>
      <c r="FWE148" s="343"/>
      <c r="FWF148" s="343"/>
      <c r="FWG148" s="343"/>
      <c r="FWH148" s="343"/>
      <c r="FWI148" s="343"/>
      <c r="FWJ148" s="343"/>
      <c r="FWK148" s="343"/>
      <c r="FWL148" s="343"/>
      <c r="FWM148" s="343"/>
      <c r="FWN148" s="343"/>
      <c r="FWO148" s="343"/>
      <c r="FWP148" s="343"/>
      <c r="FWQ148" s="343"/>
      <c r="FWR148" s="343"/>
      <c r="FWS148" s="343"/>
      <c r="FWT148" s="343"/>
      <c r="FWU148" s="343"/>
      <c r="FWV148" s="343"/>
      <c r="FWW148" s="343"/>
      <c r="FWX148" s="343"/>
      <c r="FWY148" s="343"/>
      <c r="FWZ148" s="343"/>
      <c r="FXA148" s="343"/>
      <c r="FXB148" s="343"/>
      <c r="FXC148" s="343"/>
      <c r="FXD148" s="343"/>
      <c r="FXE148" s="343"/>
      <c r="FXF148" s="343"/>
      <c r="FXG148" s="343"/>
      <c r="FXH148" s="343"/>
      <c r="FXI148" s="343"/>
      <c r="FXJ148" s="343"/>
      <c r="FXK148" s="343"/>
      <c r="FXL148" s="343"/>
      <c r="FXM148" s="343"/>
      <c r="FXN148" s="343"/>
      <c r="FXO148" s="343"/>
      <c r="FXP148" s="343"/>
      <c r="FXQ148" s="343"/>
      <c r="FXR148" s="343"/>
      <c r="FXS148" s="343"/>
      <c r="FXT148" s="343"/>
      <c r="FXU148" s="343"/>
      <c r="FXV148" s="343"/>
      <c r="FXW148" s="343"/>
      <c r="FXX148" s="343"/>
      <c r="FXY148" s="343"/>
      <c r="FXZ148" s="343"/>
      <c r="FYA148" s="343"/>
      <c r="FYB148" s="343"/>
      <c r="FYC148" s="343"/>
      <c r="FYD148" s="343"/>
      <c r="FYE148" s="343"/>
      <c r="FYF148" s="343"/>
      <c r="FYG148" s="343"/>
      <c r="FYH148" s="343"/>
      <c r="FYI148" s="343"/>
      <c r="FYJ148" s="343"/>
      <c r="FYK148" s="343"/>
      <c r="FYL148" s="343"/>
      <c r="FYM148" s="343"/>
      <c r="FYN148" s="343"/>
      <c r="FYO148" s="343"/>
      <c r="FYP148" s="343"/>
      <c r="FYQ148" s="343"/>
      <c r="FYR148" s="343"/>
      <c r="FYS148" s="343"/>
      <c r="FYT148" s="343"/>
      <c r="FYU148" s="343"/>
      <c r="FYV148" s="343"/>
      <c r="FYW148" s="343"/>
      <c r="FYX148" s="343"/>
      <c r="FYY148" s="343"/>
      <c r="FYZ148" s="343"/>
      <c r="FZA148" s="343"/>
      <c r="FZB148" s="343"/>
      <c r="FZC148" s="343"/>
      <c r="FZD148" s="343"/>
      <c r="FZE148" s="343"/>
      <c r="FZF148" s="343"/>
      <c r="FZG148" s="343"/>
      <c r="FZH148" s="343"/>
      <c r="FZI148" s="343"/>
      <c r="FZJ148" s="343"/>
      <c r="FZK148" s="343"/>
      <c r="FZL148" s="343"/>
      <c r="FZM148" s="343"/>
      <c r="FZN148" s="343"/>
      <c r="FZO148" s="343"/>
      <c r="FZP148" s="343"/>
      <c r="FZQ148" s="343"/>
      <c r="FZR148" s="343"/>
      <c r="FZS148" s="343"/>
      <c r="FZT148" s="343"/>
      <c r="FZU148" s="343"/>
      <c r="FZV148" s="343"/>
      <c r="FZW148" s="343"/>
      <c r="FZX148" s="343"/>
      <c r="FZY148" s="343"/>
      <c r="FZZ148" s="343"/>
      <c r="GAA148" s="343"/>
      <c r="GAB148" s="343"/>
      <c r="GAC148" s="343"/>
      <c r="GAD148" s="343"/>
      <c r="GAE148" s="343"/>
      <c r="GAF148" s="343"/>
      <c r="GAG148" s="343"/>
      <c r="GAH148" s="343"/>
      <c r="GAI148" s="343"/>
      <c r="GAJ148" s="343"/>
      <c r="GAK148" s="343"/>
      <c r="GAL148" s="343"/>
      <c r="GAM148" s="343"/>
      <c r="GAN148" s="343"/>
      <c r="GAO148" s="343"/>
      <c r="GAP148" s="343"/>
      <c r="GAQ148" s="343"/>
      <c r="GAR148" s="343"/>
      <c r="GAS148" s="343"/>
      <c r="GAT148" s="343"/>
      <c r="GAU148" s="343"/>
      <c r="GAV148" s="343"/>
      <c r="GAW148" s="343"/>
      <c r="GAX148" s="343"/>
      <c r="GAY148" s="343"/>
      <c r="GAZ148" s="343"/>
      <c r="GBA148" s="343"/>
      <c r="GBB148" s="343"/>
      <c r="GBC148" s="343"/>
      <c r="GBD148" s="343"/>
      <c r="GBE148" s="343"/>
      <c r="GBF148" s="343"/>
      <c r="GBG148" s="343"/>
      <c r="GBH148" s="343"/>
      <c r="GBI148" s="343"/>
      <c r="GBJ148" s="343"/>
      <c r="GBK148" s="343"/>
      <c r="GBL148" s="343"/>
      <c r="GBM148" s="343"/>
      <c r="GBN148" s="343"/>
      <c r="GBO148" s="343"/>
      <c r="GBP148" s="343"/>
      <c r="GBQ148" s="343"/>
      <c r="GBR148" s="343"/>
      <c r="GBS148" s="343"/>
      <c r="GBT148" s="343"/>
      <c r="GBU148" s="343"/>
      <c r="GBV148" s="343"/>
      <c r="GBW148" s="343"/>
      <c r="GBX148" s="343"/>
      <c r="GBY148" s="343"/>
      <c r="GBZ148" s="343"/>
      <c r="GCA148" s="343"/>
      <c r="GCB148" s="343"/>
      <c r="GCC148" s="343"/>
      <c r="GCD148" s="343"/>
      <c r="GCE148" s="343"/>
      <c r="GCF148" s="343"/>
      <c r="GCG148" s="343"/>
      <c r="GCH148" s="343"/>
      <c r="GCI148" s="343"/>
      <c r="GCJ148" s="343"/>
      <c r="GCK148" s="343"/>
      <c r="GCL148" s="343"/>
      <c r="GCM148" s="343"/>
      <c r="GCN148" s="343"/>
      <c r="GCO148" s="343"/>
      <c r="GCP148" s="343"/>
      <c r="GCQ148" s="343"/>
      <c r="GCR148" s="343"/>
      <c r="GCS148" s="343"/>
      <c r="GCT148" s="343"/>
      <c r="GCU148" s="343"/>
      <c r="GCV148" s="343"/>
      <c r="GCW148" s="343"/>
      <c r="GCX148" s="343"/>
      <c r="GCY148" s="343"/>
      <c r="GCZ148" s="343"/>
      <c r="GDA148" s="343"/>
      <c r="GDB148" s="343"/>
      <c r="GDC148" s="343"/>
      <c r="GDD148" s="343"/>
      <c r="GDE148" s="343"/>
      <c r="GDF148" s="343"/>
      <c r="GDG148" s="343"/>
      <c r="GDH148" s="343"/>
      <c r="GDI148" s="343"/>
      <c r="GDJ148" s="343"/>
      <c r="GDK148" s="343"/>
      <c r="GDL148" s="343"/>
      <c r="GDM148" s="343"/>
      <c r="GDN148" s="343"/>
      <c r="GDO148" s="343"/>
      <c r="GDP148" s="343"/>
      <c r="GDQ148" s="343"/>
      <c r="GDR148" s="343"/>
      <c r="GDS148" s="343"/>
      <c r="GDT148" s="343"/>
      <c r="GDU148" s="343"/>
      <c r="GDV148" s="343"/>
      <c r="GDW148" s="343"/>
      <c r="GDX148" s="343"/>
      <c r="GDY148" s="343"/>
      <c r="GDZ148" s="343"/>
      <c r="GEA148" s="343"/>
      <c r="GEB148" s="343"/>
      <c r="GEC148" s="343"/>
      <c r="GED148" s="343"/>
      <c r="GEE148" s="343"/>
      <c r="GEF148" s="343"/>
      <c r="GEG148" s="343"/>
      <c r="GEH148" s="343"/>
      <c r="GEI148" s="343"/>
      <c r="GEJ148" s="343"/>
      <c r="GEK148" s="343"/>
      <c r="GEL148" s="343"/>
      <c r="GEM148" s="343"/>
      <c r="GEN148" s="343"/>
      <c r="GEO148" s="343"/>
      <c r="GEP148" s="343"/>
      <c r="GEQ148" s="343"/>
      <c r="GER148" s="343"/>
      <c r="GES148" s="343"/>
      <c r="GET148" s="343"/>
      <c r="GEU148" s="343"/>
      <c r="GEV148" s="343"/>
      <c r="GEW148" s="343"/>
      <c r="GEX148" s="343"/>
      <c r="GEY148" s="343"/>
      <c r="GEZ148" s="343"/>
      <c r="GFA148" s="343"/>
      <c r="GFB148" s="343"/>
      <c r="GFC148" s="343"/>
      <c r="GFD148" s="343"/>
      <c r="GFE148" s="343"/>
      <c r="GFF148" s="343"/>
      <c r="GFG148" s="343"/>
      <c r="GFH148" s="343"/>
      <c r="GFI148" s="343"/>
      <c r="GFJ148" s="343"/>
      <c r="GFK148" s="343"/>
      <c r="GFL148" s="343"/>
      <c r="GFM148" s="343"/>
      <c r="GFN148" s="343"/>
      <c r="GFO148" s="343"/>
      <c r="GFP148" s="343"/>
      <c r="GFQ148" s="343"/>
      <c r="GFR148" s="343"/>
      <c r="GFS148" s="343"/>
      <c r="GFT148" s="343"/>
      <c r="GFU148" s="343"/>
      <c r="GFV148" s="343"/>
      <c r="GFW148" s="343"/>
      <c r="GFX148" s="343"/>
      <c r="GFY148" s="343"/>
      <c r="GFZ148" s="343"/>
      <c r="GGA148" s="343"/>
      <c r="GGB148" s="343"/>
      <c r="GGC148" s="343"/>
      <c r="GGD148" s="343"/>
      <c r="GGE148" s="343"/>
      <c r="GGF148" s="343"/>
      <c r="GGG148" s="343"/>
      <c r="GGH148" s="343"/>
      <c r="GGI148" s="343"/>
      <c r="GGJ148" s="343"/>
      <c r="GGK148" s="343"/>
      <c r="GGL148" s="343"/>
      <c r="GGM148" s="343"/>
      <c r="GGN148" s="343"/>
      <c r="GGO148" s="343"/>
      <c r="GGP148" s="343"/>
      <c r="GGQ148" s="343"/>
      <c r="GGR148" s="343"/>
      <c r="GGS148" s="343"/>
      <c r="GGT148" s="343"/>
      <c r="GGU148" s="343"/>
      <c r="GGV148" s="343"/>
      <c r="GGW148" s="343"/>
      <c r="GGX148" s="343"/>
      <c r="GGY148" s="343"/>
      <c r="GGZ148" s="343"/>
      <c r="GHA148" s="343"/>
      <c r="GHB148" s="343"/>
      <c r="GHC148" s="343"/>
      <c r="GHD148" s="343"/>
      <c r="GHE148" s="343"/>
      <c r="GHF148" s="343"/>
      <c r="GHG148" s="343"/>
      <c r="GHH148" s="343"/>
      <c r="GHI148" s="343"/>
      <c r="GHJ148" s="343"/>
      <c r="GHK148" s="343"/>
      <c r="GHL148" s="343"/>
      <c r="GHM148" s="343"/>
      <c r="GHN148" s="343"/>
      <c r="GHO148" s="343"/>
      <c r="GHP148" s="343"/>
      <c r="GHQ148" s="343"/>
      <c r="GHR148" s="343"/>
      <c r="GHS148" s="343"/>
      <c r="GHT148" s="343"/>
      <c r="GHU148" s="343"/>
      <c r="GHV148" s="343"/>
      <c r="GHW148" s="343"/>
      <c r="GHX148" s="343"/>
      <c r="GHY148" s="343"/>
      <c r="GHZ148" s="343"/>
      <c r="GIA148" s="343"/>
      <c r="GIB148" s="343"/>
      <c r="GIC148" s="343"/>
      <c r="GID148" s="343"/>
      <c r="GIE148" s="343"/>
      <c r="GIF148" s="343"/>
      <c r="GIG148" s="343"/>
      <c r="GIH148" s="343"/>
      <c r="GII148" s="343"/>
      <c r="GIJ148" s="343"/>
      <c r="GIK148" s="343"/>
      <c r="GIL148" s="343"/>
      <c r="GIM148" s="343"/>
      <c r="GIN148" s="343"/>
      <c r="GIO148" s="343"/>
      <c r="GIP148" s="343"/>
      <c r="GIQ148" s="343"/>
      <c r="GIR148" s="343"/>
      <c r="GIS148" s="343"/>
      <c r="GIT148" s="343"/>
      <c r="GIU148" s="343"/>
      <c r="GIV148" s="343"/>
      <c r="GIW148" s="343"/>
      <c r="GIX148" s="343"/>
      <c r="GIY148" s="343"/>
      <c r="GIZ148" s="343"/>
      <c r="GJA148" s="343"/>
      <c r="GJB148" s="343"/>
      <c r="GJC148" s="343"/>
      <c r="GJD148" s="343"/>
      <c r="GJE148" s="343"/>
      <c r="GJF148" s="343"/>
      <c r="GJG148" s="343"/>
      <c r="GJH148" s="343"/>
      <c r="GJI148" s="343"/>
      <c r="GJJ148" s="343"/>
      <c r="GJK148" s="343"/>
      <c r="GJL148" s="343"/>
      <c r="GJM148" s="343"/>
      <c r="GJN148" s="343"/>
      <c r="GJO148" s="343"/>
      <c r="GJP148" s="343"/>
      <c r="GJQ148" s="343"/>
      <c r="GJR148" s="343"/>
      <c r="GJS148" s="343"/>
      <c r="GJT148" s="343"/>
      <c r="GJU148" s="343"/>
      <c r="GJV148" s="343"/>
      <c r="GJW148" s="343"/>
      <c r="GJX148" s="343"/>
      <c r="GJY148" s="343"/>
      <c r="GJZ148" s="343"/>
      <c r="GKA148" s="343"/>
      <c r="GKB148" s="343"/>
      <c r="GKC148" s="343"/>
      <c r="GKD148" s="343"/>
      <c r="GKE148" s="343"/>
      <c r="GKF148" s="343"/>
      <c r="GKG148" s="343"/>
      <c r="GKH148" s="343"/>
      <c r="GKI148" s="343"/>
      <c r="GKJ148" s="343"/>
      <c r="GKK148" s="343"/>
      <c r="GKL148" s="343"/>
      <c r="GKM148" s="343"/>
      <c r="GKN148" s="343"/>
      <c r="GKO148" s="343"/>
      <c r="GKP148" s="343"/>
      <c r="GKQ148" s="343"/>
      <c r="GKR148" s="343"/>
      <c r="GKS148" s="343"/>
      <c r="GKT148" s="343"/>
      <c r="GKU148" s="343"/>
      <c r="GKV148" s="343"/>
      <c r="GKW148" s="343"/>
      <c r="GKX148" s="343"/>
      <c r="GKY148" s="343"/>
      <c r="GKZ148" s="343"/>
      <c r="GLA148" s="343"/>
      <c r="GLB148" s="343"/>
      <c r="GLC148" s="343"/>
      <c r="GLD148" s="343"/>
      <c r="GLE148" s="343"/>
      <c r="GLF148" s="343"/>
      <c r="GLG148" s="343"/>
      <c r="GLH148" s="343"/>
      <c r="GLI148" s="343"/>
      <c r="GLJ148" s="343"/>
      <c r="GLK148" s="343"/>
      <c r="GLL148" s="343"/>
      <c r="GLM148" s="343"/>
      <c r="GLN148" s="343"/>
      <c r="GLO148" s="343"/>
      <c r="GLP148" s="343"/>
      <c r="GLQ148" s="343"/>
      <c r="GLR148" s="343"/>
      <c r="GLS148" s="343"/>
      <c r="GLT148" s="343"/>
      <c r="GLU148" s="343"/>
      <c r="GLV148" s="343"/>
      <c r="GLW148" s="343"/>
      <c r="GLX148" s="343"/>
      <c r="GLY148" s="343"/>
      <c r="GLZ148" s="343"/>
      <c r="GMA148" s="343"/>
      <c r="GMB148" s="343"/>
      <c r="GMC148" s="343"/>
      <c r="GMD148" s="343"/>
      <c r="GME148" s="343"/>
      <c r="GMF148" s="343"/>
      <c r="GMG148" s="343"/>
      <c r="GMH148" s="343"/>
      <c r="GMI148" s="343"/>
      <c r="GMJ148" s="343"/>
      <c r="GMK148" s="343"/>
      <c r="GML148" s="343"/>
      <c r="GMM148" s="343"/>
      <c r="GMN148" s="343"/>
      <c r="GMO148" s="343"/>
      <c r="GMP148" s="343"/>
      <c r="GMQ148" s="343"/>
      <c r="GMR148" s="343"/>
      <c r="GMS148" s="343"/>
      <c r="GMT148" s="343"/>
      <c r="GMU148" s="343"/>
      <c r="GMV148" s="343"/>
      <c r="GMW148" s="343"/>
      <c r="GMX148" s="343"/>
      <c r="GMY148" s="343"/>
      <c r="GMZ148" s="343"/>
      <c r="GNA148" s="343"/>
      <c r="GNB148" s="343"/>
      <c r="GNC148" s="343"/>
      <c r="GND148" s="343"/>
      <c r="GNE148" s="343"/>
      <c r="GNF148" s="343"/>
      <c r="GNG148" s="343"/>
      <c r="GNH148" s="343"/>
      <c r="GNI148" s="343"/>
      <c r="GNJ148" s="343"/>
      <c r="GNK148" s="343"/>
      <c r="GNL148" s="343"/>
      <c r="GNM148" s="343"/>
      <c r="GNN148" s="343"/>
      <c r="GNO148" s="343"/>
      <c r="GNP148" s="343"/>
      <c r="GNQ148" s="343"/>
      <c r="GNR148" s="343"/>
      <c r="GNS148" s="343"/>
      <c r="GNT148" s="343"/>
      <c r="GNU148" s="343"/>
      <c r="GNV148" s="343"/>
      <c r="GNW148" s="343"/>
      <c r="GNX148" s="343"/>
      <c r="GNY148" s="343"/>
      <c r="GNZ148" s="343"/>
      <c r="GOA148" s="343"/>
      <c r="GOB148" s="343"/>
      <c r="GOC148" s="343"/>
      <c r="GOD148" s="343"/>
      <c r="GOE148" s="343"/>
      <c r="GOF148" s="343"/>
      <c r="GOG148" s="343"/>
      <c r="GOH148" s="343"/>
      <c r="GOI148" s="343"/>
      <c r="GOJ148" s="343"/>
      <c r="GOK148" s="343"/>
      <c r="GOL148" s="343"/>
      <c r="GOM148" s="343"/>
      <c r="GON148" s="343"/>
      <c r="GOO148" s="343"/>
      <c r="GOP148" s="343"/>
      <c r="GOQ148" s="343"/>
      <c r="GOR148" s="343"/>
      <c r="GOS148" s="343"/>
      <c r="GOT148" s="343"/>
      <c r="GOU148" s="343"/>
      <c r="GOV148" s="343"/>
      <c r="GOW148" s="343"/>
      <c r="GOX148" s="343"/>
      <c r="GOY148" s="343"/>
      <c r="GOZ148" s="343"/>
      <c r="GPA148" s="343"/>
      <c r="GPB148" s="343"/>
      <c r="GPC148" s="343"/>
      <c r="GPD148" s="343"/>
      <c r="GPE148" s="343"/>
      <c r="GPF148" s="343"/>
      <c r="GPG148" s="343"/>
      <c r="GPH148" s="343"/>
      <c r="GPI148" s="343"/>
      <c r="GPJ148" s="343"/>
      <c r="GPK148" s="343"/>
      <c r="GPL148" s="343"/>
      <c r="GPM148" s="343"/>
      <c r="GPN148" s="343"/>
      <c r="GPO148" s="343"/>
      <c r="GPP148" s="343"/>
      <c r="GPQ148" s="343"/>
      <c r="GPR148" s="343"/>
      <c r="GPS148" s="343"/>
      <c r="GPT148" s="343"/>
      <c r="GPU148" s="343"/>
      <c r="GPV148" s="343"/>
      <c r="GPW148" s="343"/>
      <c r="GPX148" s="343"/>
      <c r="GPY148" s="343"/>
      <c r="GPZ148" s="343"/>
      <c r="GQA148" s="343"/>
      <c r="GQB148" s="343"/>
      <c r="GQC148" s="343"/>
      <c r="GQD148" s="343"/>
      <c r="GQE148" s="343"/>
      <c r="GQF148" s="343"/>
      <c r="GQG148" s="343"/>
      <c r="GQH148" s="343"/>
      <c r="GQI148" s="343"/>
      <c r="GQJ148" s="343"/>
      <c r="GQK148" s="343"/>
      <c r="GQL148" s="343"/>
      <c r="GQM148" s="343"/>
      <c r="GQN148" s="343"/>
      <c r="GQO148" s="343"/>
      <c r="GQP148" s="343"/>
      <c r="GQQ148" s="343"/>
      <c r="GQR148" s="343"/>
      <c r="GQS148" s="343"/>
      <c r="GQT148" s="343"/>
      <c r="GQU148" s="343"/>
      <c r="GQV148" s="343"/>
      <c r="GQW148" s="343"/>
      <c r="GQX148" s="343"/>
      <c r="GQY148" s="343"/>
      <c r="GQZ148" s="343"/>
      <c r="GRA148" s="343"/>
      <c r="GRB148" s="343"/>
      <c r="GRC148" s="343"/>
      <c r="GRD148" s="343"/>
      <c r="GRE148" s="343"/>
      <c r="GRF148" s="343"/>
      <c r="GRG148" s="343"/>
      <c r="GRH148" s="343"/>
      <c r="GRI148" s="343"/>
      <c r="GRJ148" s="343"/>
      <c r="GRK148" s="343"/>
      <c r="GRL148" s="343"/>
      <c r="GRM148" s="343"/>
      <c r="GRN148" s="343"/>
      <c r="GRO148" s="343"/>
      <c r="GRP148" s="343"/>
      <c r="GRQ148" s="343"/>
      <c r="GRR148" s="343"/>
      <c r="GRS148" s="343"/>
      <c r="GRT148" s="343"/>
      <c r="GRU148" s="343"/>
      <c r="GRV148" s="343"/>
      <c r="GRW148" s="343"/>
      <c r="GRX148" s="343"/>
      <c r="GRY148" s="343"/>
      <c r="GRZ148" s="343"/>
      <c r="GSA148" s="343"/>
      <c r="GSB148" s="343"/>
      <c r="GSC148" s="343"/>
      <c r="GSD148" s="343"/>
      <c r="GSE148" s="343"/>
      <c r="GSF148" s="343"/>
      <c r="GSG148" s="343"/>
      <c r="GSH148" s="343"/>
      <c r="GSI148" s="343"/>
      <c r="GSJ148" s="343"/>
      <c r="GSK148" s="343"/>
      <c r="GSL148" s="343"/>
      <c r="GSM148" s="343"/>
      <c r="GSN148" s="343"/>
      <c r="GSO148" s="343"/>
      <c r="GSP148" s="343"/>
      <c r="GSQ148" s="343"/>
      <c r="GSR148" s="343"/>
      <c r="GSS148" s="343"/>
      <c r="GST148" s="343"/>
      <c r="GSU148" s="343"/>
      <c r="GSV148" s="343"/>
      <c r="GSW148" s="343"/>
      <c r="GSX148" s="343"/>
      <c r="GSY148" s="343"/>
      <c r="GSZ148" s="343"/>
      <c r="GTA148" s="343"/>
      <c r="GTB148" s="343"/>
      <c r="GTC148" s="343"/>
      <c r="GTD148" s="343"/>
      <c r="GTE148" s="343"/>
      <c r="GTF148" s="343"/>
      <c r="GTG148" s="343"/>
      <c r="GTH148" s="343"/>
      <c r="GTI148" s="343"/>
      <c r="GTJ148" s="343"/>
      <c r="GTK148" s="343"/>
      <c r="GTL148" s="343"/>
      <c r="GTM148" s="343"/>
      <c r="GTN148" s="343"/>
      <c r="GTO148" s="343"/>
      <c r="GTP148" s="343"/>
      <c r="GTQ148" s="343"/>
      <c r="GTR148" s="343"/>
      <c r="GTS148" s="343"/>
      <c r="GTT148" s="343"/>
      <c r="GTU148" s="343"/>
      <c r="GTV148" s="343"/>
      <c r="GTW148" s="343"/>
      <c r="GTX148" s="343"/>
      <c r="GTY148" s="343"/>
      <c r="GTZ148" s="343"/>
      <c r="GUA148" s="343"/>
      <c r="GUB148" s="343"/>
      <c r="GUC148" s="343"/>
      <c r="GUD148" s="343"/>
      <c r="GUE148" s="343"/>
      <c r="GUF148" s="343"/>
      <c r="GUG148" s="343"/>
      <c r="GUH148" s="343"/>
      <c r="GUI148" s="343"/>
      <c r="GUJ148" s="343"/>
      <c r="GUK148" s="343"/>
      <c r="GUL148" s="343"/>
      <c r="GUM148" s="343"/>
      <c r="GUN148" s="343"/>
      <c r="GUO148" s="343"/>
      <c r="GUP148" s="343"/>
      <c r="GUQ148" s="343"/>
      <c r="GUR148" s="343"/>
      <c r="GUS148" s="343"/>
      <c r="GUT148" s="343"/>
      <c r="GUU148" s="343"/>
      <c r="GUV148" s="343"/>
      <c r="GUW148" s="343"/>
      <c r="GUX148" s="343"/>
      <c r="GUY148" s="343"/>
      <c r="GUZ148" s="343"/>
      <c r="GVA148" s="343"/>
      <c r="GVB148" s="343"/>
      <c r="GVC148" s="343"/>
      <c r="GVD148" s="343"/>
      <c r="GVE148" s="343"/>
      <c r="GVF148" s="343"/>
      <c r="GVG148" s="343"/>
      <c r="GVH148" s="343"/>
      <c r="GVI148" s="343"/>
      <c r="GVJ148" s="343"/>
      <c r="GVK148" s="343"/>
      <c r="GVL148" s="343"/>
      <c r="GVM148" s="343"/>
      <c r="GVN148" s="343"/>
      <c r="GVO148" s="343"/>
      <c r="GVP148" s="343"/>
      <c r="GVQ148" s="343"/>
      <c r="GVR148" s="343"/>
      <c r="GVS148" s="343"/>
      <c r="GVT148" s="343"/>
      <c r="GVU148" s="343"/>
      <c r="GVV148" s="343"/>
      <c r="GVW148" s="343"/>
      <c r="GVX148" s="343"/>
      <c r="GVY148" s="343"/>
      <c r="GVZ148" s="343"/>
      <c r="GWA148" s="343"/>
      <c r="GWB148" s="343"/>
      <c r="GWC148" s="343"/>
      <c r="GWD148" s="343"/>
      <c r="GWE148" s="343"/>
      <c r="GWF148" s="343"/>
      <c r="GWG148" s="343"/>
      <c r="GWH148" s="343"/>
      <c r="GWI148" s="343"/>
      <c r="GWJ148" s="343"/>
      <c r="GWK148" s="343"/>
      <c r="GWL148" s="343"/>
      <c r="GWM148" s="343"/>
      <c r="GWN148" s="343"/>
      <c r="GWO148" s="343"/>
      <c r="GWP148" s="343"/>
      <c r="GWQ148" s="343"/>
      <c r="GWR148" s="343"/>
      <c r="GWS148" s="343"/>
      <c r="GWT148" s="343"/>
      <c r="GWU148" s="343"/>
      <c r="GWV148" s="343"/>
      <c r="GWW148" s="343"/>
      <c r="GWX148" s="343"/>
      <c r="GWY148" s="343"/>
      <c r="GWZ148" s="343"/>
      <c r="GXA148" s="343"/>
      <c r="GXB148" s="343"/>
      <c r="GXC148" s="343"/>
      <c r="GXD148" s="343"/>
      <c r="GXE148" s="343"/>
      <c r="GXF148" s="343"/>
      <c r="GXG148" s="343"/>
      <c r="GXH148" s="343"/>
      <c r="GXI148" s="343"/>
      <c r="GXJ148" s="343"/>
      <c r="GXK148" s="343"/>
      <c r="GXL148" s="343"/>
      <c r="GXM148" s="343"/>
      <c r="GXN148" s="343"/>
      <c r="GXO148" s="343"/>
      <c r="GXP148" s="343"/>
      <c r="GXQ148" s="343"/>
      <c r="GXR148" s="343"/>
      <c r="GXS148" s="343"/>
      <c r="GXT148" s="343"/>
      <c r="GXU148" s="343"/>
      <c r="GXV148" s="343"/>
      <c r="GXW148" s="343"/>
      <c r="GXX148" s="343"/>
      <c r="GXY148" s="343"/>
      <c r="GXZ148" s="343"/>
      <c r="GYA148" s="343"/>
      <c r="GYB148" s="343"/>
      <c r="GYC148" s="343"/>
      <c r="GYD148" s="343"/>
      <c r="GYE148" s="343"/>
      <c r="GYF148" s="343"/>
      <c r="GYG148" s="343"/>
      <c r="GYH148" s="343"/>
      <c r="GYI148" s="343"/>
      <c r="GYJ148" s="343"/>
      <c r="GYK148" s="343"/>
      <c r="GYL148" s="343"/>
      <c r="GYM148" s="343"/>
      <c r="GYN148" s="343"/>
      <c r="GYO148" s="343"/>
      <c r="GYP148" s="343"/>
      <c r="GYQ148" s="343"/>
      <c r="GYR148" s="343"/>
      <c r="GYS148" s="343"/>
      <c r="GYT148" s="343"/>
      <c r="GYU148" s="343"/>
      <c r="GYV148" s="343"/>
      <c r="GYW148" s="343"/>
      <c r="GYX148" s="343"/>
      <c r="GYY148" s="343"/>
      <c r="GYZ148" s="343"/>
      <c r="GZA148" s="343"/>
      <c r="GZB148" s="343"/>
      <c r="GZC148" s="343"/>
      <c r="GZD148" s="343"/>
      <c r="GZE148" s="343"/>
      <c r="GZF148" s="343"/>
      <c r="GZG148" s="343"/>
      <c r="GZH148" s="343"/>
      <c r="GZI148" s="343"/>
      <c r="GZJ148" s="343"/>
      <c r="GZK148" s="343"/>
      <c r="GZL148" s="343"/>
      <c r="GZM148" s="343"/>
      <c r="GZN148" s="343"/>
      <c r="GZO148" s="343"/>
      <c r="GZP148" s="343"/>
      <c r="GZQ148" s="343"/>
      <c r="GZR148" s="343"/>
      <c r="GZS148" s="343"/>
      <c r="GZT148" s="343"/>
      <c r="GZU148" s="343"/>
      <c r="GZV148" s="343"/>
      <c r="GZW148" s="343"/>
      <c r="GZX148" s="343"/>
      <c r="GZY148" s="343"/>
      <c r="GZZ148" s="343"/>
      <c r="HAA148" s="343"/>
      <c r="HAB148" s="343"/>
      <c r="HAC148" s="343"/>
      <c r="HAD148" s="343"/>
      <c r="HAE148" s="343"/>
      <c r="HAF148" s="343"/>
      <c r="HAG148" s="343"/>
      <c r="HAH148" s="343"/>
      <c r="HAI148" s="343"/>
      <c r="HAJ148" s="343"/>
      <c r="HAK148" s="343"/>
      <c r="HAL148" s="343"/>
      <c r="HAM148" s="343"/>
      <c r="HAN148" s="343"/>
      <c r="HAO148" s="343"/>
      <c r="HAP148" s="343"/>
      <c r="HAQ148" s="343"/>
      <c r="HAR148" s="343"/>
      <c r="HAS148" s="343"/>
      <c r="HAT148" s="343"/>
      <c r="HAU148" s="343"/>
      <c r="HAV148" s="343"/>
      <c r="HAW148" s="343"/>
      <c r="HAX148" s="343"/>
      <c r="HAY148" s="343"/>
      <c r="HAZ148" s="343"/>
      <c r="HBA148" s="343"/>
      <c r="HBB148" s="343"/>
      <c r="HBC148" s="343"/>
      <c r="HBD148" s="343"/>
      <c r="HBE148" s="343"/>
      <c r="HBF148" s="343"/>
      <c r="HBG148" s="343"/>
      <c r="HBH148" s="343"/>
      <c r="HBI148" s="343"/>
      <c r="HBJ148" s="343"/>
      <c r="HBK148" s="343"/>
      <c r="HBL148" s="343"/>
      <c r="HBM148" s="343"/>
      <c r="HBN148" s="343"/>
      <c r="HBO148" s="343"/>
      <c r="HBP148" s="343"/>
      <c r="HBQ148" s="343"/>
      <c r="HBR148" s="343"/>
      <c r="HBS148" s="343"/>
      <c r="HBT148" s="343"/>
      <c r="HBU148" s="343"/>
      <c r="HBV148" s="343"/>
      <c r="HBW148" s="343"/>
      <c r="HBX148" s="343"/>
      <c r="HBY148" s="343"/>
      <c r="HBZ148" s="343"/>
      <c r="HCA148" s="343"/>
      <c r="HCB148" s="343"/>
      <c r="HCC148" s="343"/>
      <c r="HCD148" s="343"/>
      <c r="HCE148" s="343"/>
      <c r="HCF148" s="343"/>
      <c r="HCG148" s="343"/>
      <c r="HCH148" s="343"/>
      <c r="HCI148" s="343"/>
      <c r="HCJ148" s="343"/>
      <c r="HCK148" s="343"/>
      <c r="HCL148" s="343"/>
      <c r="HCM148" s="343"/>
      <c r="HCN148" s="343"/>
      <c r="HCO148" s="343"/>
      <c r="HCP148" s="343"/>
      <c r="HCQ148" s="343"/>
      <c r="HCR148" s="343"/>
      <c r="HCS148" s="343"/>
      <c r="HCT148" s="343"/>
      <c r="HCU148" s="343"/>
      <c r="HCV148" s="343"/>
      <c r="HCW148" s="343"/>
      <c r="HCX148" s="343"/>
      <c r="HCY148" s="343"/>
      <c r="HCZ148" s="343"/>
      <c r="HDA148" s="343"/>
      <c r="HDB148" s="343"/>
      <c r="HDC148" s="343"/>
      <c r="HDD148" s="343"/>
      <c r="HDE148" s="343"/>
      <c r="HDF148" s="343"/>
      <c r="HDG148" s="343"/>
      <c r="HDH148" s="343"/>
      <c r="HDI148" s="343"/>
      <c r="HDJ148" s="343"/>
      <c r="HDK148" s="343"/>
      <c r="HDL148" s="343"/>
      <c r="HDM148" s="343"/>
      <c r="HDN148" s="343"/>
      <c r="HDO148" s="343"/>
      <c r="HDP148" s="343"/>
      <c r="HDQ148" s="343"/>
      <c r="HDR148" s="343"/>
      <c r="HDS148" s="343"/>
      <c r="HDT148" s="343"/>
      <c r="HDU148" s="343"/>
      <c r="HDV148" s="343"/>
      <c r="HDW148" s="343"/>
      <c r="HDX148" s="343"/>
      <c r="HDY148" s="343"/>
      <c r="HDZ148" s="343"/>
      <c r="HEA148" s="343"/>
      <c r="HEB148" s="343"/>
      <c r="HEC148" s="343"/>
      <c r="HED148" s="343"/>
      <c r="HEE148" s="343"/>
      <c r="HEF148" s="343"/>
      <c r="HEG148" s="343"/>
      <c r="HEH148" s="343"/>
      <c r="HEI148" s="343"/>
      <c r="HEJ148" s="343"/>
      <c r="HEK148" s="343"/>
      <c r="HEL148" s="343"/>
      <c r="HEM148" s="343"/>
      <c r="HEN148" s="343"/>
      <c r="HEO148" s="343"/>
      <c r="HEP148" s="343"/>
      <c r="HEQ148" s="343"/>
      <c r="HER148" s="343"/>
      <c r="HES148" s="343"/>
      <c r="HET148" s="343"/>
      <c r="HEU148" s="343"/>
      <c r="HEV148" s="343"/>
      <c r="HEW148" s="343"/>
      <c r="HEX148" s="343"/>
      <c r="HEY148" s="343"/>
      <c r="HEZ148" s="343"/>
      <c r="HFA148" s="343"/>
      <c r="HFB148" s="343"/>
      <c r="HFC148" s="343"/>
      <c r="HFD148" s="343"/>
      <c r="HFE148" s="343"/>
      <c r="HFF148" s="343"/>
      <c r="HFG148" s="343"/>
      <c r="HFH148" s="343"/>
      <c r="HFI148" s="343"/>
      <c r="HFJ148" s="343"/>
      <c r="HFK148" s="343"/>
      <c r="HFL148" s="343"/>
      <c r="HFM148" s="343"/>
      <c r="HFN148" s="343"/>
      <c r="HFO148" s="343"/>
      <c r="HFP148" s="343"/>
      <c r="HFQ148" s="343"/>
      <c r="HFR148" s="343"/>
      <c r="HFS148" s="343"/>
      <c r="HFT148" s="343"/>
      <c r="HFU148" s="343"/>
      <c r="HFV148" s="343"/>
      <c r="HFW148" s="343"/>
      <c r="HFX148" s="343"/>
      <c r="HFY148" s="343"/>
      <c r="HFZ148" s="343"/>
      <c r="HGA148" s="343"/>
      <c r="HGB148" s="343"/>
      <c r="HGC148" s="343"/>
      <c r="HGD148" s="343"/>
      <c r="HGE148" s="343"/>
      <c r="HGF148" s="343"/>
      <c r="HGG148" s="343"/>
      <c r="HGH148" s="343"/>
      <c r="HGI148" s="343"/>
      <c r="HGJ148" s="343"/>
      <c r="HGK148" s="343"/>
      <c r="HGL148" s="343"/>
      <c r="HGM148" s="343"/>
      <c r="HGN148" s="343"/>
      <c r="HGO148" s="343"/>
      <c r="HGP148" s="343"/>
      <c r="HGQ148" s="343"/>
      <c r="HGR148" s="343"/>
      <c r="HGS148" s="343"/>
      <c r="HGT148" s="343"/>
      <c r="HGU148" s="343"/>
      <c r="HGV148" s="343"/>
      <c r="HGW148" s="343"/>
      <c r="HGX148" s="343"/>
      <c r="HGY148" s="343"/>
      <c r="HGZ148" s="343"/>
      <c r="HHA148" s="343"/>
      <c r="HHB148" s="343"/>
      <c r="HHC148" s="343"/>
      <c r="HHD148" s="343"/>
      <c r="HHE148" s="343"/>
      <c r="HHF148" s="343"/>
      <c r="HHG148" s="343"/>
      <c r="HHH148" s="343"/>
      <c r="HHI148" s="343"/>
      <c r="HHJ148" s="343"/>
      <c r="HHK148" s="343"/>
      <c r="HHL148" s="343"/>
      <c r="HHM148" s="343"/>
      <c r="HHN148" s="343"/>
      <c r="HHO148" s="343"/>
      <c r="HHP148" s="343"/>
      <c r="HHQ148" s="343"/>
      <c r="HHR148" s="343"/>
      <c r="HHS148" s="343"/>
      <c r="HHT148" s="343"/>
      <c r="HHU148" s="343"/>
      <c r="HHV148" s="343"/>
      <c r="HHW148" s="343"/>
      <c r="HHX148" s="343"/>
      <c r="HHY148" s="343"/>
      <c r="HHZ148" s="343"/>
      <c r="HIA148" s="343"/>
      <c r="HIB148" s="343"/>
      <c r="HIC148" s="343"/>
      <c r="HID148" s="343"/>
      <c r="HIE148" s="343"/>
      <c r="HIF148" s="343"/>
      <c r="HIG148" s="343"/>
      <c r="HIH148" s="343"/>
      <c r="HII148" s="343"/>
      <c r="HIJ148" s="343"/>
      <c r="HIK148" s="343"/>
      <c r="HIL148" s="343"/>
      <c r="HIM148" s="343"/>
      <c r="HIN148" s="343"/>
      <c r="HIO148" s="343"/>
      <c r="HIP148" s="343"/>
      <c r="HIQ148" s="343"/>
      <c r="HIR148" s="343"/>
      <c r="HIS148" s="343"/>
      <c r="HIT148" s="343"/>
      <c r="HIU148" s="343"/>
      <c r="HIV148" s="343"/>
      <c r="HIW148" s="343"/>
      <c r="HIX148" s="343"/>
      <c r="HIY148" s="343"/>
      <c r="HIZ148" s="343"/>
      <c r="HJA148" s="343"/>
      <c r="HJB148" s="343"/>
      <c r="HJC148" s="343"/>
      <c r="HJD148" s="343"/>
      <c r="HJE148" s="343"/>
      <c r="HJF148" s="343"/>
      <c r="HJG148" s="343"/>
      <c r="HJH148" s="343"/>
      <c r="HJI148" s="343"/>
      <c r="HJJ148" s="343"/>
      <c r="HJK148" s="343"/>
      <c r="HJL148" s="343"/>
      <c r="HJM148" s="343"/>
      <c r="HJN148" s="343"/>
      <c r="HJO148" s="343"/>
      <c r="HJP148" s="343"/>
      <c r="HJQ148" s="343"/>
      <c r="HJR148" s="343"/>
      <c r="HJS148" s="343"/>
      <c r="HJT148" s="343"/>
      <c r="HJU148" s="343"/>
      <c r="HJV148" s="343"/>
      <c r="HJW148" s="343"/>
      <c r="HJX148" s="343"/>
      <c r="HJY148" s="343"/>
      <c r="HJZ148" s="343"/>
      <c r="HKA148" s="343"/>
      <c r="HKB148" s="343"/>
      <c r="HKC148" s="343"/>
      <c r="HKD148" s="343"/>
      <c r="HKE148" s="343"/>
      <c r="HKF148" s="343"/>
      <c r="HKG148" s="343"/>
      <c r="HKH148" s="343"/>
      <c r="HKI148" s="343"/>
      <c r="HKJ148" s="343"/>
      <c r="HKK148" s="343"/>
      <c r="HKL148" s="343"/>
      <c r="HKM148" s="343"/>
      <c r="HKN148" s="343"/>
      <c r="HKO148" s="343"/>
      <c r="HKP148" s="343"/>
      <c r="HKQ148" s="343"/>
      <c r="HKR148" s="343"/>
      <c r="HKS148" s="343"/>
      <c r="HKT148" s="343"/>
      <c r="HKU148" s="343"/>
      <c r="HKV148" s="343"/>
      <c r="HKW148" s="343"/>
      <c r="HKX148" s="343"/>
      <c r="HKY148" s="343"/>
      <c r="HKZ148" s="343"/>
      <c r="HLA148" s="343"/>
      <c r="HLB148" s="343"/>
      <c r="HLC148" s="343"/>
      <c r="HLD148" s="343"/>
      <c r="HLE148" s="343"/>
      <c r="HLF148" s="343"/>
      <c r="HLG148" s="343"/>
      <c r="HLH148" s="343"/>
      <c r="HLI148" s="343"/>
      <c r="HLJ148" s="343"/>
      <c r="HLK148" s="343"/>
      <c r="HLL148" s="343"/>
      <c r="HLM148" s="343"/>
      <c r="HLN148" s="343"/>
      <c r="HLO148" s="343"/>
      <c r="HLP148" s="343"/>
      <c r="HLQ148" s="343"/>
      <c r="HLR148" s="343"/>
      <c r="HLS148" s="343"/>
      <c r="HLT148" s="343"/>
      <c r="HLU148" s="343"/>
      <c r="HLV148" s="343"/>
      <c r="HLW148" s="343"/>
      <c r="HLX148" s="343"/>
      <c r="HLY148" s="343"/>
      <c r="HLZ148" s="343"/>
      <c r="HMA148" s="343"/>
      <c r="HMB148" s="343"/>
      <c r="HMC148" s="343"/>
      <c r="HMD148" s="343"/>
      <c r="HME148" s="343"/>
      <c r="HMF148" s="343"/>
      <c r="HMG148" s="343"/>
      <c r="HMH148" s="343"/>
      <c r="HMI148" s="343"/>
      <c r="HMJ148" s="343"/>
      <c r="HMK148" s="343"/>
      <c r="HML148" s="343"/>
      <c r="HMM148" s="343"/>
      <c r="HMN148" s="343"/>
      <c r="HMO148" s="343"/>
      <c r="HMP148" s="343"/>
      <c r="HMQ148" s="343"/>
      <c r="HMR148" s="343"/>
      <c r="HMS148" s="343"/>
      <c r="HMT148" s="343"/>
      <c r="HMU148" s="343"/>
      <c r="HMV148" s="343"/>
      <c r="HMW148" s="343"/>
      <c r="HMX148" s="343"/>
      <c r="HMY148" s="343"/>
      <c r="HMZ148" s="343"/>
      <c r="HNA148" s="343"/>
      <c r="HNB148" s="343"/>
      <c r="HNC148" s="343"/>
      <c r="HND148" s="343"/>
      <c r="HNE148" s="343"/>
      <c r="HNF148" s="343"/>
      <c r="HNG148" s="343"/>
      <c r="HNH148" s="343"/>
      <c r="HNI148" s="343"/>
      <c r="HNJ148" s="343"/>
      <c r="HNK148" s="343"/>
      <c r="HNL148" s="343"/>
      <c r="HNM148" s="343"/>
      <c r="HNN148" s="343"/>
      <c r="HNO148" s="343"/>
      <c r="HNP148" s="343"/>
      <c r="HNQ148" s="343"/>
      <c r="HNR148" s="343"/>
      <c r="HNS148" s="343"/>
      <c r="HNT148" s="343"/>
      <c r="HNU148" s="343"/>
      <c r="HNV148" s="343"/>
      <c r="HNW148" s="343"/>
      <c r="HNX148" s="343"/>
      <c r="HNY148" s="343"/>
      <c r="HNZ148" s="343"/>
      <c r="HOA148" s="343"/>
      <c r="HOB148" s="343"/>
      <c r="HOC148" s="343"/>
      <c r="HOD148" s="343"/>
      <c r="HOE148" s="343"/>
      <c r="HOF148" s="343"/>
      <c r="HOG148" s="343"/>
      <c r="HOH148" s="343"/>
      <c r="HOI148" s="343"/>
      <c r="HOJ148" s="343"/>
      <c r="HOK148" s="343"/>
      <c r="HOL148" s="343"/>
      <c r="HOM148" s="343"/>
      <c r="HON148" s="343"/>
      <c r="HOO148" s="343"/>
      <c r="HOP148" s="343"/>
      <c r="HOQ148" s="343"/>
      <c r="HOR148" s="343"/>
      <c r="HOS148" s="343"/>
      <c r="HOT148" s="343"/>
      <c r="HOU148" s="343"/>
      <c r="HOV148" s="343"/>
      <c r="HOW148" s="343"/>
      <c r="HOX148" s="343"/>
      <c r="HOY148" s="343"/>
      <c r="HOZ148" s="343"/>
      <c r="HPA148" s="343"/>
      <c r="HPB148" s="343"/>
      <c r="HPC148" s="343"/>
      <c r="HPD148" s="343"/>
      <c r="HPE148" s="343"/>
      <c r="HPF148" s="343"/>
      <c r="HPG148" s="343"/>
      <c r="HPH148" s="343"/>
      <c r="HPI148" s="343"/>
      <c r="HPJ148" s="343"/>
      <c r="HPK148" s="343"/>
      <c r="HPL148" s="343"/>
      <c r="HPM148" s="343"/>
      <c r="HPN148" s="343"/>
      <c r="HPO148" s="343"/>
      <c r="HPP148" s="343"/>
      <c r="HPQ148" s="343"/>
      <c r="HPR148" s="343"/>
      <c r="HPS148" s="343"/>
      <c r="HPT148" s="343"/>
      <c r="HPU148" s="343"/>
      <c r="HPV148" s="343"/>
      <c r="HPW148" s="343"/>
      <c r="HPX148" s="343"/>
      <c r="HPY148" s="343"/>
      <c r="HPZ148" s="343"/>
      <c r="HQA148" s="343"/>
      <c r="HQB148" s="343"/>
      <c r="HQC148" s="343"/>
      <c r="HQD148" s="343"/>
      <c r="HQE148" s="343"/>
      <c r="HQF148" s="343"/>
      <c r="HQG148" s="343"/>
      <c r="HQH148" s="343"/>
      <c r="HQI148" s="343"/>
      <c r="HQJ148" s="343"/>
      <c r="HQK148" s="343"/>
      <c r="HQL148" s="343"/>
      <c r="HQM148" s="343"/>
      <c r="HQN148" s="343"/>
      <c r="HQO148" s="343"/>
      <c r="HQP148" s="343"/>
      <c r="HQQ148" s="343"/>
      <c r="HQR148" s="343"/>
      <c r="HQS148" s="343"/>
      <c r="HQT148" s="343"/>
      <c r="HQU148" s="343"/>
      <c r="HQV148" s="343"/>
      <c r="HQW148" s="343"/>
      <c r="HQX148" s="343"/>
      <c r="HQY148" s="343"/>
      <c r="HQZ148" s="343"/>
      <c r="HRA148" s="343"/>
      <c r="HRB148" s="343"/>
      <c r="HRC148" s="343"/>
      <c r="HRD148" s="343"/>
      <c r="HRE148" s="343"/>
      <c r="HRF148" s="343"/>
      <c r="HRG148" s="343"/>
      <c r="HRH148" s="343"/>
      <c r="HRI148" s="343"/>
      <c r="HRJ148" s="343"/>
      <c r="HRK148" s="343"/>
      <c r="HRL148" s="343"/>
      <c r="HRM148" s="343"/>
      <c r="HRN148" s="343"/>
      <c r="HRO148" s="343"/>
      <c r="HRP148" s="343"/>
      <c r="HRQ148" s="343"/>
      <c r="HRR148" s="343"/>
      <c r="HRS148" s="343"/>
      <c r="HRT148" s="343"/>
      <c r="HRU148" s="343"/>
      <c r="HRV148" s="343"/>
      <c r="HRW148" s="343"/>
      <c r="HRX148" s="343"/>
      <c r="HRY148" s="343"/>
      <c r="HRZ148" s="343"/>
      <c r="HSA148" s="343"/>
      <c r="HSB148" s="343"/>
      <c r="HSC148" s="343"/>
      <c r="HSD148" s="343"/>
      <c r="HSE148" s="343"/>
      <c r="HSF148" s="343"/>
      <c r="HSG148" s="343"/>
      <c r="HSH148" s="343"/>
      <c r="HSI148" s="343"/>
      <c r="HSJ148" s="343"/>
      <c r="HSK148" s="343"/>
      <c r="HSL148" s="343"/>
      <c r="HSM148" s="343"/>
      <c r="HSN148" s="343"/>
      <c r="HSO148" s="343"/>
      <c r="HSP148" s="343"/>
      <c r="HSQ148" s="343"/>
      <c r="HSR148" s="343"/>
      <c r="HSS148" s="343"/>
      <c r="HST148" s="343"/>
      <c r="HSU148" s="343"/>
      <c r="HSV148" s="343"/>
      <c r="HSW148" s="343"/>
      <c r="HSX148" s="343"/>
      <c r="HSY148" s="343"/>
      <c r="HSZ148" s="343"/>
      <c r="HTA148" s="343"/>
      <c r="HTB148" s="343"/>
      <c r="HTC148" s="343"/>
      <c r="HTD148" s="343"/>
      <c r="HTE148" s="343"/>
      <c r="HTF148" s="343"/>
      <c r="HTG148" s="343"/>
      <c r="HTH148" s="343"/>
      <c r="HTI148" s="343"/>
      <c r="HTJ148" s="343"/>
      <c r="HTK148" s="343"/>
      <c r="HTL148" s="343"/>
      <c r="HTM148" s="343"/>
      <c r="HTN148" s="343"/>
      <c r="HTO148" s="343"/>
      <c r="HTP148" s="343"/>
      <c r="HTQ148" s="343"/>
      <c r="HTR148" s="343"/>
      <c r="HTS148" s="343"/>
      <c r="HTT148" s="343"/>
      <c r="HTU148" s="343"/>
      <c r="HTV148" s="343"/>
      <c r="HTW148" s="343"/>
      <c r="HTX148" s="343"/>
      <c r="HTY148" s="343"/>
      <c r="HTZ148" s="343"/>
      <c r="HUA148" s="343"/>
      <c r="HUB148" s="343"/>
      <c r="HUC148" s="343"/>
      <c r="HUD148" s="343"/>
      <c r="HUE148" s="343"/>
      <c r="HUF148" s="343"/>
      <c r="HUG148" s="343"/>
      <c r="HUH148" s="343"/>
      <c r="HUI148" s="343"/>
      <c r="HUJ148" s="343"/>
      <c r="HUK148" s="343"/>
      <c r="HUL148" s="343"/>
      <c r="HUM148" s="343"/>
      <c r="HUN148" s="343"/>
      <c r="HUO148" s="343"/>
      <c r="HUP148" s="343"/>
      <c r="HUQ148" s="343"/>
      <c r="HUR148" s="343"/>
      <c r="HUS148" s="343"/>
      <c r="HUT148" s="343"/>
      <c r="HUU148" s="343"/>
      <c r="HUV148" s="343"/>
      <c r="HUW148" s="343"/>
      <c r="HUX148" s="343"/>
      <c r="HUY148" s="343"/>
      <c r="HUZ148" s="343"/>
      <c r="HVA148" s="343"/>
      <c r="HVB148" s="343"/>
      <c r="HVC148" s="343"/>
      <c r="HVD148" s="343"/>
      <c r="HVE148" s="343"/>
      <c r="HVF148" s="343"/>
      <c r="HVG148" s="343"/>
      <c r="HVH148" s="343"/>
      <c r="HVI148" s="343"/>
      <c r="HVJ148" s="343"/>
      <c r="HVK148" s="343"/>
      <c r="HVL148" s="343"/>
      <c r="HVM148" s="343"/>
      <c r="HVN148" s="343"/>
      <c r="HVO148" s="343"/>
      <c r="HVP148" s="343"/>
      <c r="HVQ148" s="343"/>
      <c r="HVR148" s="343"/>
      <c r="HVS148" s="343"/>
      <c r="HVT148" s="343"/>
      <c r="HVU148" s="343"/>
      <c r="HVV148" s="343"/>
      <c r="HVW148" s="343"/>
      <c r="HVX148" s="343"/>
      <c r="HVY148" s="343"/>
      <c r="HVZ148" s="343"/>
      <c r="HWA148" s="343"/>
      <c r="HWB148" s="343"/>
      <c r="HWC148" s="343"/>
      <c r="HWD148" s="343"/>
      <c r="HWE148" s="343"/>
      <c r="HWF148" s="343"/>
      <c r="HWG148" s="343"/>
      <c r="HWH148" s="343"/>
      <c r="HWI148" s="343"/>
      <c r="HWJ148" s="343"/>
      <c r="HWK148" s="343"/>
      <c r="HWL148" s="343"/>
      <c r="HWM148" s="343"/>
      <c r="HWN148" s="343"/>
      <c r="HWO148" s="343"/>
      <c r="HWP148" s="343"/>
      <c r="HWQ148" s="343"/>
      <c r="HWR148" s="343"/>
      <c r="HWS148" s="343"/>
      <c r="HWT148" s="343"/>
      <c r="HWU148" s="343"/>
      <c r="HWV148" s="343"/>
      <c r="HWW148" s="343"/>
      <c r="HWX148" s="343"/>
      <c r="HWY148" s="343"/>
      <c r="HWZ148" s="343"/>
      <c r="HXA148" s="343"/>
      <c r="HXB148" s="343"/>
      <c r="HXC148" s="343"/>
      <c r="HXD148" s="343"/>
      <c r="HXE148" s="343"/>
      <c r="HXF148" s="343"/>
      <c r="HXG148" s="343"/>
      <c r="HXH148" s="343"/>
      <c r="HXI148" s="343"/>
      <c r="HXJ148" s="343"/>
      <c r="HXK148" s="343"/>
      <c r="HXL148" s="343"/>
      <c r="HXM148" s="343"/>
      <c r="HXN148" s="343"/>
      <c r="HXO148" s="343"/>
      <c r="HXP148" s="343"/>
      <c r="HXQ148" s="343"/>
      <c r="HXR148" s="343"/>
      <c r="HXS148" s="343"/>
      <c r="HXT148" s="343"/>
      <c r="HXU148" s="343"/>
      <c r="HXV148" s="343"/>
      <c r="HXW148" s="343"/>
      <c r="HXX148" s="343"/>
      <c r="HXY148" s="343"/>
      <c r="HXZ148" s="343"/>
      <c r="HYA148" s="343"/>
      <c r="HYB148" s="343"/>
      <c r="HYC148" s="343"/>
      <c r="HYD148" s="343"/>
      <c r="HYE148" s="343"/>
      <c r="HYF148" s="343"/>
      <c r="HYG148" s="343"/>
      <c r="HYH148" s="343"/>
      <c r="HYI148" s="343"/>
      <c r="HYJ148" s="343"/>
      <c r="HYK148" s="343"/>
      <c r="HYL148" s="343"/>
      <c r="HYM148" s="343"/>
      <c r="HYN148" s="343"/>
      <c r="HYO148" s="343"/>
      <c r="HYP148" s="343"/>
      <c r="HYQ148" s="343"/>
      <c r="HYR148" s="343"/>
      <c r="HYS148" s="343"/>
      <c r="HYT148" s="343"/>
      <c r="HYU148" s="343"/>
      <c r="HYV148" s="343"/>
      <c r="HYW148" s="343"/>
      <c r="HYX148" s="343"/>
      <c r="HYY148" s="343"/>
      <c r="HYZ148" s="343"/>
      <c r="HZA148" s="343"/>
      <c r="HZB148" s="343"/>
      <c r="HZC148" s="343"/>
      <c r="HZD148" s="343"/>
      <c r="HZE148" s="343"/>
      <c r="HZF148" s="343"/>
      <c r="HZG148" s="343"/>
      <c r="HZH148" s="343"/>
      <c r="HZI148" s="343"/>
      <c r="HZJ148" s="343"/>
      <c r="HZK148" s="343"/>
      <c r="HZL148" s="343"/>
      <c r="HZM148" s="343"/>
      <c r="HZN148" s="343"/>
      <c r="HZO148" s="343"/>
      <c r="HZP148" s="343"/>
      <c r="HZQ148" s="343"/>
      <c r="HZR148" s="343"/>
      <c r="HZS148" s="343"/>
      <c r="HZT148" s="343"/>
      <c r="HZU148" s="343"/>
      <c r="HZV148" s="343"/>
      <c r="HZW148" s="343"/>
      <c r="HZX148" s="343"/>
      <c r="HZY148" s="343"/>
      <c r="HZZ148" s="343"/>
      <c r="IAA148" s="343"/>
      <c r="IAB148" s="343"/>
      <c r="IAC148" s="343"/>
      <c r="IAD148" s="343"/>
      <c r="IAE148" s="343"/>
      <c r="IAF148" s="343"/>
      <c r="IAG148" s="343"/>
      <c r="IAH148" s="343"/>
      <c r="IAI148" s="343"/>
      <c r="IAJ148" s="343"/>
      <c r="IAK148" s="343"/>
      <c r="IAL148" s="343"/>
      <c r="IAM148" s="343"/>
      <c r="IAN148" s="343"/>
      <c r="IAO148" s="343"/>
      <c r="IAP148" s="343"/>
      <c r="IAQ148" s="343"/>
      <c r="IAR148" s="343"/>
      <c r="IAS148" s="343"/>
      <c r="IAT148" s="343"/>
      <c r="IAU148" s="343"/>
      <c r="IAV148" s="343"/>
      <c r="IAW148" s="343"/>
      <c r="IAX148" s="343"/>
      <c r="IAY148" s="343"/>
      <c r="IAZ148" s="343"/>
      <c r="IBA148" s="343"/>
      <c r="IBB148" s="343"/>
      <c r="IBC148" s="343"/>
      <c r="IBD148" s="343"/>
      <c r="IBE148" s="343"/>
      <c r="IBF148" s="343"/>
      <c r="IBG148" s="343"/>
      <c r="IBH148" s="343"/>
      <c r="IBI148" s="343"/>
      <c r="IBJ148" s="343"/>
      <c r="IBK148" s="343"/>
      <c r="IBL148" s="343"/>
      <c r="IBM148" s="343"/>
      <c r="IBN148" s="343"/>
      <c r="IBO148" s="343"/>
      <c r="IBP148" s="343"/>
      <c r="IBQ148" s="343"/>
      <c r="IBR148" s="343"/>
      <c r="IBS148" s="343"/>
      <c r="IBT148" s="343"/>
      <c r="IBU148" s="343"/>
      <c r="IBV148" s="343"/>
      <c r="IBW148" s="343"/>
      <c r="IBX148" s="343"/>
      <c r="IBY148" s="343"/>
      <c r="IBZ148" s="343"/>
      <c r="ICA148" s="343"/>
      <c r="ICB148" s="343"/>
      <c r="ICC148" s="343"/>
      <c r="ICD148" s="343"/>
      <c r="ICE148" s="343"/>
      <c r="ICF148" s="343"/>
      <c r="ICG148" s="343"/>
      <c r="ICH148" s="343"/>
      <c r="ICI148" s="343"/>
      <c r="ICJ148" s="343"/>
      <c r="ICK148" s="343"/>
      <c r="ICL148" s="343"/>
      <c r="ICM148" s="343"/>
      <c r="ICN148" s="343"/>
      <c r="ICO148" s="343"/>
      <c r="ICP148" s="343"/>
      <c r="ICQ148" s="343"/>
      <c r="ICR148" s="343"/>
      <c r="ICS148" s="343"/>
      <c r="ICT148" s="343"/>
      <c r="ICU148" s="343"/>
      <c r="ICV148" s="343"/>
      <c r="ICW148" s="343"/>
      <c r="ICX148" s="343"/>
      <c r="ICY148" s="343"/>
      <c r="ICZ148" s="343"/>
      <c r="IDA148" s="343"/>
      <c r="IDB148" s="343"/>
      <c r="IDC148" s="343"/>
      <c r="IDD148" s="343"/>
      <c r="IDE148" s="343"/>
      <c r="IDF148" s="343"/>
      <c r="IDG148" s="343"/>
      <c r="IDH148" s="343"/>
      <c r="IDI148" s="343"/>
      <c r="IDJ148" s="343"/>
      <c r="IDK148" s="343"/>
      <c r="IDL148" s="343"/>
      <c r="IDM148" s="343"/>
      <c r="IDN148" s="343"/>
      <c r="IDO148" s="343"/>
      <c r="IDP148" s="343"/>
      <c r="IDQ148" s="343"/>
      <c r="IDR148" s="343"/>
      <c r="IDS148" s="343"/>
      <c r="IDT148" s="343"/>
      <c r="IDU148" s="343"/>
      <c r="IDV148" s="343"/>
      <c r="IDW148" s="343"/>
      <c r="IDX148" s="343"/>
      <c r="IDY148" s="343"/>
      <c r="IDZ148" s="343"/>
      <c r="IEA148" s="343"/>
      <c r="IEB148" s="343"/>
      <c r="IEC148" s="343"/>
      <c r="IED148" s="343"/>
      <c r="IEE148" s="343"/>
      <c r="IEF148" s="343"/>
      <c r="IEG148" s="343"/>
      <c r="IEH148" s="343"/>
      <c r="IEI148" s="343"/>
      <c r="IEJ148" s="343"/>
      <c r="IEK148" s="343"/>
      <c r="IEL148" s="343"/>
      <c r="IEM148" s="343"/>
      <c r="IEN148" s="343"/>
      <c r="IEO148" s="343"/>
      <c r="IEP148" s="343"/>
      <c r="IEQ148" s="343"/>
      <c r="IER148" s="343"/>
      <c r="IES148" s="343"/>
      <c r="IET148" s="343"/>
      <c r="IEU148" s="343"/>
      <c r="IEV148" s="343"/>
      <c r="IEW148" s="343"/>
      <c r="IEX148" s="343"/>
      <c r="IEY148" s="343"/>
      <c r="IEZ148" s="343"/>
      <c r="IFA148" s="343"/>
      <c r="IFB148" s="343"/>
      <c r="IFC148" s="343"/>
      <c r="IFD148" s="343"/>
      <c r="IFE148" s="343"/>
      <c r="IFF148" s="343"/>
      <c r="IFG148" s="343"/>
      <c r="IFH148" s="343"/>
      <c r="IFI148" s="343"/>
      <c r="IFJ148" s="343"/>
      <c r="IFK148" s="343"/>
      <c r="IFL148" s="343"/>
      <c r="IFM148" s="343"/>
      <c r="IFN148" s="343"/>
      <c r="IFO148" s="343"/>
      <c r="IFP148" s="343"/>
      <c r="IFQ148" s="343"/>
      <c r="IFR148" s="343"/>
      <c r="IFS148" s="343"/>
      <c r="IFT148" s="343"/>
      <c r="IFU148" s="343"/>
      <c r="IFV148" s="343"/>
      <c r="IFW148" s="343"/>
      <c r="IFX148" s="343"/>
      <c r="IFY148" s="343"/>
      <c r="IFZ148" s="343"/>
      <c r="IGA148" s="343"/>
      <c r="IGB148" s="343"/>
      <c r="IGC148" s="343"/>
      <c r="IGD148" s="343"/>
      <c r="IGE148" s="343"/>
      <c r="IGF148" s="343"/>
      <c r="IGG148" s="343"/>
      <c r="IGH148" s="343"/>
      <c r="IGI148" s="343"/>
      <c r="IGJ148" s="343"/>
      <c r="IGK148" s="343"/>
      <c r="IGL148" s="343"/>
      <c r="IGM148" s="343"/>
      <c r="IGN148" s="343"/>
      <c r="IGO148" s="343"/>
      <c r="IGP148" s="343"/>
      <c r="IGQ148" s="343"/>
      <c r="IGR148" s="343"/>
      <c r="IGS148" s="343"/>
      <c r="IGT148" s="343"/>
      <c r="IGU148" s="343"/>
      <c r="IGV148" s="343"/>
      <c r="IGW148" s="343"/>
      <c r="IGX148" s="343"/>
      <c r="IGY148" s="343"/>
      <c r="IGZ148" s="343"/>
      <c r="IHA148" s="343"/>
      <c r="IHB148" s="343"/>
      <c r="IHC148" s="343"/>
      <c r="IHD148" s="343"/>
      <c r="IHE148" s="343"/>
      <c r="IHF148" s="343"/>
      <c r="IHG148" s="343"/>
      <c r="IHH148" s="343"/>
      <c r="IHI148" s="343"/>
      <c r="IHJ148" s="343"/>
      <c r="IHK148" s="343"/>
      <c r="IHL148" s="343"/>
      <c r="IHM148" s="343"/>
      <c r="IHN148" s="343"/>
      <c r="IHO148" s="343"/>
      <c r="IHP148" s="343"/>
      <c r="IHQ148" s="343"/>
      <c r="IHR148" s="343"/>
      <c r="IHS148" s="343"/>
      <c r="IHT148" s="343"/>
      <c r="IHU148" s="343"/>
      <c r="IHV148" s="343"/>
      <c r="IHW148" s="343"/>
      <c r="IHX148" s="343"/>
      <c r="IHY148" s="343"/>
      <c r="IHZ148" s="343"/>
      <c r="IIA148" s="343"/>
      <c r="IIB148" s="343"/>
      <c r="IIC148" s="343"/>
      <c r="IID148" s="343"/>
      <c r="IIE148" s="343"/>
      <c r="IIF148" s="343"/>
      <c r="IIG148" s="343"/>
      <c r="IIH148" s="343"/>
      <c r="III148" s="343"/>
      <c r="IIJ148" s="343"/>
      <c r="IIK148" s="343"/>
      <c r="IIL148" s="343"/>
      <c r="IIM148" s="343"/>
      <c r="IIN148" s="343"/>
      <c r="IIO148" s="343"/>
      <c r="IIP148" s="343"/>
      <c r="IIQ148" s="343"/>
      <c r="IIR148" s="343"/>
      <c r="IIS148" s="343"/>
      <c r="IIT148" s="343"/>
      <c r="IIU148" s="343"/>
      <c r="IIV148" s="343"/>
      <c r="IIW148" s="343"/>
      <c r="IIX148" s="343"/>
      <c r="IIY148" s="343"/>
      <c r="IIZ148" s="343"/>
      <c r="IJA148" s="343"/>
      <c r="IJB148" s="343"/>
      <c r="IJC148" s="343"/>
      <c r="IJD148" s="343"/>
      <c r="IJE148" s="343"/>
      <c r="IJF148" s="343"/>
      <c r="IJG148" s="343"/>
      <c r="IJH148" s="343"/>
      <c r="IJI148" s="343"/>
      <c r="IJJ148" s="343"/>
      <c r="IJK148" s="343"/>
      <c r="IJL148" s="343"/>
      <c r="IJM148" s="343"/>
      <c r="IJN148" s="343"/>
      <c r="IJO148" s="343"/>
      <c r="IJP148" s="343"/>
      <c r="IJQ148" s="343"/>
      <c r="IJR148" s="343"/>
      <c r="IJS148" s="343"/>
      <c r="IJT148" s="343"/>
      <c r="IJU148" s="343"/>
      <c r="IJV148" s="343"/>
      <c r="IJW148" s="343"/>
      <c r="IJX148" s="343"/>
      <c r="IJY148" s="343"/>
      <c r="IJZ148" s="343"/>
      <c r="IKA148" s="343"/>
      <c r="IKB148" s="343"/>
      <c r="IKC148" s="343"/>
      <c r="IKD148" s="343"/>
      <c r="IKE148" s="343"/>
      <c r="IKF148" s="343"/>
      <c r="IKG148" s="343"/>
      <c r="IKH148" s="343"/>
      <c r="IKI148" s="343"/>
      <c r="IKJ148" s="343"/>
      <c r="IKK148" s="343"/>
      <c r="IKL148" s="343"/>
      <c r="IKM148" s="343"/>
      <c r="IKN148" s="343"/>
      <c r="IKO148" s="343"/>
      <c r="IKP148" s="343"/>
      <c r="IKQ148" s="343"/>
      <c r="IKR148" s="343"/>
      <c r="IKS148" s="343"/>
      <c r="IKT148" s="343"/>
      <c r="IKU148" s="343"/>
      <c r="IKV148" s="343"/>
      <c r="IKW148" s="343"/>
      <c r="IKX148" s="343"/>
      <c r="IKY148" s="343"/>
      <c r="IKZ148" s="343"/>
      <c r="ILA148" s="343"/>
      <c r="ILB148" s="343"/>
      <c r="ILC148" s="343"/>
      <c r="ILD148" s="343"/>
      <c r="ILE148" s="343"/>
      <c r="ILF148" s="343"/>
      <c r="ILG148" s="343"/>
      <c r="ILH148" s="343"/>
      <c r="ILI148" s="343"/>
      <c r="ILJ148" s="343"/>
      <c r="ILK148" s="343"/>
      <c r="ILL148" s="343"/>
      <c r="ILM148" s="343"/>
      <c r="ILN148" s="343"/>
      <c r="ILO148" s="343"/>
      <c r="ILP148" s="343"/>
      <c r="ILQ148" s="343"/>
      <c r="ILR148" s="343"/>
      <c r="ILS148" s="343"/>
      <c r="ILT148" s="343"/>
      <c r="ILU148" s="343"/>
      <c r="ILV148" s="343"/>
      <c r="ILW148" s="343"/>
      <c r="ILX148" s="343"/>
      <c r="ILY148" s="343"/>
      <c r="ILZ148" s="343"/>
      <c r="IMA148" s="343"/>
      <c r="IMB148" s="343"/>
      <c r="IMC148" s="343"/>
      <c r="IMD148" s="343"/>
      <c r="IME148" s="343"/>
      <c r="IMF148" s="343"/>
      <c r="IMG148" s="343"/>
      <c r="IMH148" s="343"/>
      <c r="IMI148" s="343"/>
      <c r="IMJ148" s="343"/>
      <c r="IMK148" s="343"/>
      <c r="IML148" s="343"/>
      <c r="IMM148" s="343"/>
      <c r="IMN148" s="343"/>
      <c r="IMO148" s="343"/>
      <c r="IMP148" s="343"/>
      <c r="IMQ148" s="343"/>
      <c r="IMR148" s="343"/>
      <c r="IMS148" s="343"/>
      <c r="IMT148" s="343"/>
      <c r="IMU148" s="343"/>
      <c r="IMV148" s="343"/>
      <c r="IMW148" s="343"/>
      <c r="IMX148" s="343"/>
      <c r="IMY148" s="343"/>
      <c r="IMZ148" s="343"/>
      <c r="INA148" s="343"/>
      <c r="INB148" s="343"/>
      <c r="INC148" s="343"/>
      <c r="IND148" s="343"/>
      <c r="INE148" s="343"/>
      <c r="INF148" s="343"/>
      <c r="ING148" s="343"/>
      <c r="INH148" s="343"/>
      <c r="INI148" s="343"/>
      <c r="INJ148" s="343"/>
      <c r="INK148" s="343"/>
      <c r="INL148" s="343"/>
      <c r="INM148" s="343"/>
      <c r="INN148" s="343"/>
      <c r="INO148" s="343"/>
      <c r="INP148" s="343"/>
      <c r="INQ148" s="343"/>
      <c r="INR148" s="343"/>
      <c r="INS148" s="343"/>
      <c r="INT148" s="343"/>
      <c r="INU148" s="343"/>
      <c r="INV148" s="343"/>
      <c r="INW148" s="343"/>
      <c r="INX148" s="343"/>
      <c r="INY148" s="343"/>
      <c r="INZ148" s="343"/>
      <c r="IOA148" s="343"/>
      <c r="IOB148" s="343"/>
      <c r="IOC148" s="343"/>
      <c r="IOD148" s="343"/>
      <c r="IOE148" s="343"/>
      <c r="IOF148" s="343"/>
      <c r="IOG148" s="343"/>
      <c r="IOH148" s="343"/>
      <c r="IOI148" s="343"/>
      <c r="IOJ148" s="343"/>
      <c r="IOK148" s="343"/>
      <c r="IOL148" s="343"/>
      <c r="IOM148" s="343"/>
      <c r="ION148" s="343"/>
      <c r="IOO148" s="343"/>
      <c r="IOP148" s="343"/>
      <c r="IOQ148" s="343"/>
      <c r="IOR148" s="343"/>
      <c r="IOS148" s="343"/>
      <c r="IOT148" s="343"/>
      <c r="IOU148" s="343"/>
      <c r="IOV148" s="343"/>
      <c r="IOW148" s="343"/>
      <c r="IOX148" s="343"/>
      <c r="IOY148" s="343"/>
      <c r="IOZ148" s="343"/>
      <c r="IPA148" s="343"/>
      <c r="IPB148" s="343"/>
      <c r="IPC148" s="343"/>
      <c r="IPD148" s="343"/>
      <c r="IPE148" s="343"/>
      <c r="IPF148" s="343"/>
      <c r="IPG148" s="343"/>
      <c r="IPH148" s="343"/>
      <c r="IPI148" s="343"/>
      <c r="IPJ148" s="343"/>
      <c r="IPK148" s="343"/>
      <c r="IPL148" s="343"/>
      <c r="IPM148" s="343"/>
      <c r="IPN148" s="343"/>
      <c r="IPO148" s="343"/>
      <c r="IPP148" s="343"/>
      <c r="IPQ148" s="343"/>
      <c r="IPR148" s="343"/>
      <c r="IPS148" s="343"/>
      <c r="IPT148" s="343"/>
      <c r="IPU148" s="343"/>
      <c r="IPV148" s="343"/>
      <c r="IPW148" s="343"/>
      <c r="IPX148" s="343"/>
      <c r="IPY148" s="343"/>
      <c r="IPZ148" s="343"/>
      <c r="IQA148" s="343"/>
      <c r="IQB148" s="343"/>
      <c r="IQC148" s="343"/>
      <c r="IQD148" s="343"/>
      <c r="IQE148" s="343"/>
      <c r="IQF148" s="343"/>
      <c r="IQG148" s="343"/>
      <c r="IQH148" s="343"/>
      <c r="IQI148" s="343"/>
      <c r="IQJ148" s="343"/>
      <c r="IQK148" s="343"/>
      <c r="IQL148" s="343"/>
      <c r="IQM148" s="343"/>
      <c r="IQN148" s="343"/>
      <c r="IQO148" s="343"/>
      <c r="IQP148" s="343"/>
      <c r="IQQ148" s="343"/>
      <c r="IQR148" s="343"/>
      <c r="IQS148" s="343"/>
      <c r="IQT148" s="343"/>
      <c r="IQU148" s="343"/>
      <c r="IQV148" s="343"/>
      <c r="IQW148" s="343"/>
      <c r="IQX148" s="343"/>
      <c r="IQY148" s="343"/>
      <c r="IQZ148" s="343"/>
      <c r="IRA148" s="343"/>
      <c r="IRB148" s="343"/>
      <c r="IRC148" s="343"/>
      <c r="IRD148" s="343"/>
      <c r="IRE148" s="343"/>
      <c r="IRF148" s="343"/>
      <c r="IRG148" s="343"/>
      <c r="IRH148" s="343"/>
      <c r="IRI148" s="343"/>
      <c r="IRJ148" s="343"/>
      <c r="IRK148" s="343"/>
      <c r="IRL148" s="343"/>
      <c r="IRM148" s="343"/>
      <c r="IRN148" s="343"/>
      <c r="IRO148" s="343"/>
      <c r="IRP148" s="343"/>
      <c r="IRQ148" s="343"/>
      <c r="IRR148" s="343"/>
      <c r="IRS148" s="343"/>
      <c r="IRT148" s="343"/>
      <c r="IRU148" s="343"/>
      <c r="IRV148" s="343"/>
      <c r="IRW148" s="343"/>
      <c r="IRX148" s="343"/>
      <c r="IRY148" s="343"/>
      <c r="IRZ148" s="343"/>
      <c r="ISA148" s="343"/>
      <c r="ISB148" s="343"/>
      <c r="ISC148" s="343"/>
      <c r="ISD148" s="343"/>
      <c r="ISE148" s="343"/>
      <c r="ISF148" s="343"/>
      <c r="ISG148" s="343"/>
      <c r="ISH148" s="343"/>
      <c r="ISI148" s="343"/>
      <c r="ISJ148" s="343"/>
      <c r="ISK148" s="343"/>
      <c r="ISL148" s="343"/>
      <c r="ISM148" s="343"/>
      <c r="ISN148" s="343"/>
      <c r="ISO148" s="343"/>
      <c r="ISP148" s="343"/>
      <c r="ISQ148" s="343"/>
      <c r="ISR148" s="343"/>
      <c r="ISS148" s="343"/>
      <c r="IST148" s="343"/>
      <c r="ISU148" s="343"/>
      <c r="ISV148" s="343"/>
      <c r="ISW148" s="343"/>
      <c r="ISX148" s="343"/>
      <c r="ISY148" s="343"/>
      <c r="ISZ148" s="343"/>
      <c r="ITA148" s="343"/>
      <c r="ITB148" s="343"/>
      <c r="ITC148" s="343"/>
      <c r="ITD148" s="343"/>
      <c r="ITE148" s="343"/>
      <c r="ITF148" s="343"/>
      <c r="ITG148" s="343"/>
      <c r="ITH148" s="343"/>
      <c r="ITI148" s="343"/>
      <c r="ITJ148" s="343"/>
      <c r="ITK148" s="343"/>
      <c r="ITL148" s="343"/>
      <c r="ITM148" s="343"/>
      <c r="ITN148" s="343"/>
      <c r="ITO148" s="343"/>
      <c r="ITP148" s="343"/>
      <c r="ITQ148" s="343"/>
      <c r="ITR148" s="343"/>
      <c r="ITS148" s="343"/>
      <c r="ITT148" s="343"/>
      <c r="ITU148" s="343"/>
      <c r="ITV148" s="343"/>
      <c r="ITW148" s="343"/>
      <c r="ITX148" s="343"/>
      <c r="ITY148" s="343"/>
      <c r="ITZ148" s="343"/>
      <c r="IUA148" s="343"/>
      <c r="IUB148" s="343"/>
      <c r="IUC148" s="343"/>
      <c r="IUD148" s="343"/>
      <c r="IUE148" s="343"/>
      <c r="IUF148" s="343"/>
      <c r="IUG148" s="343"/>
      <c r="IUH148" s="343"/>
      <c r="IUI148" s="343"/>
      <c r="IUJ148" s="343"/>
      <c r="IUK148" s="343"/>
      <c r="IUL148" s="343"/>
      <c r="IUM148" s="343"/>
      <c r="IUN148" s="343"/>
      <c r="IUO148" s="343"/>
      <c r="IUP148" s="343"/>
      <c r="IUQ148" s="343"/>
      <c r="IUR148" s="343"/>
      <c r="IUS148" s="343"/>
      <c r="IUT148" s="343"/>
      <c r="IUU148" s="343"/>
      <c r="IUV148" s="343"/>
      <c r="IUW148" s="343"/>
      <c r="IUX148" s="343"/>
      <c r="IUY148" s="343"/>
      <c r="IUZ148" s="343"/>
      <c r="IVA148" s="343"/>
      <c r="IVB148" s="343"/>
      <c r="IVC148" s="343"/>
      <c r="IVD148" s="343"/>
      <c r="IVE148" s="343"/>
      <c r="IVF148" s="343"/>
      <c r="IVG148" s="343"/>
      <c r="IVH148" s="343"/>
      <c r="IVI148" s="343"/>
      <c r="IVJ148" s="343"/>
      <c r="IVK148" s="343"/>
      <c r="IVL148" s="343"/>
      <c r="IVM148" s="343"/>
      <c r="IVN148" s="343"/>
      <c r="IVO148" s="343"/>
      <c r="IVP148" s="343"/>
      <c r="IVQ148" s="343"/>
      <c r="IVR148" s="343"/>
      <c r="IVS148" s="343"/>
      <c r="IVT148" s="343"/>
      <c r="IVU148" s="343"/>
      <c r="IVV148" s="343"/>
      <c r="IVW148" s="343"/>
      <c r="IVX148" s="343"/>
      <c r="IVY148" s="343"/>
      <c r="IVZ148" s="343"/>
      <c r="IWA148" s="343"/>
      <c r="IWB148" s="343"/>
      <c r="IWC148" s="343"/>
      <c r="IWD148" s="343"/>
      <c r="IWE148" s="343"/>
      <c r="IWF148" s="343"/>
      <c r="IWG148" s="343"/>
      <c r="IWH148" s="343"/>
      <c r="IWI148" s="343"/>
      <c r="IWJ148" s="343"/>
      <c r="IWK148" s="343"/>
      <c r="IWL148" s="343"/>
      <c r="IWM148" s="343"/>
      <c r="IWN148" s="343"/>
      <c r="IWO148" s="343"/>
      <c r="IWP148" s="343"/>
      <c r="IWQ148" s="343"/>
      <c r="IWR148" s="343"/>
      <c r="IWS148" s="343"/>
      <c r="IWT148" s="343"/>
      <c r="IWU148" s="343"/>
      <c r="IWV148" s="343"/>
      <c r="IWW148" s="343"/>
      <c r="IWX148" s="343"/>
      <c r="IWY148" s="343"/>
      <c r="IWZ148" s="343"/>
      <c r="IXA148" s="343"/>
      <c r="IXB148" s="343"/>
      <c r="IXC148" s="343"/>
      <c r="IXD148" s="343"/>
      <c r="IXE148" s="343"/>
      <c r="IXF148" s="343"/>
      <c r="IXG148" s="343"/>
      <c r="IXH148" s="343"/>
      <c r="IXI148" s="343"/>
      <c r="IXJ148" s="343"/>
      <c r="IXK148" s="343"/>
      <c r="IXL148" s="343"/>
      <c r="IXM148" s="343"/>
      <c r="IXN148" s="343"/>
      <c r="IXO148" s="343"/>
      <c r="IXP148" s="343"/>
      <c r="IXQ148" s="343"/>
      <c r="IXR148" s="343"/>
      <c r="IXS148" s="343"/>
      <c r="IXT148" s="343"/>
      <c r="IXU148" s="343"/>
      <c r="IXV148" s="343"/>
      <c r="IXW148" s="343"/>
      <c r="IXX148" s="343"/>
      <c r="IXY148" s="343"/>
      <c r="IXZ148" s="343"/>
      <c r="IYA148" s="343"/>
      <c r="IYB148" s="343"/>
      <c r="IYC148" s="343"/>
      <c r="IYD148" s="343"/>
      <c r="IYE148" s="343"/>
      <c r="IYF148" s="343"/>
      <c r="IYG148" s="343"/>
      <c r="IYH148" s="343"/>
      <c r="IYI148" s="343"/>
      <c r="IYJ148" s="343"/>
      <c r="IYK148" s="343"/>
      <c r="IYL148" s="343"/>
      <c r="IYM148" s="343"/>
      <c r="IYN148" s="343"/>
      <c r="IYO148" s="343"/>
      <c r="IYP148" s="343"/>
      <c r="IYQ148" s="343"/>
      <c r="IYR148" s="343"/>
      <c r="IYS148" s="343"/>
      <c r="IYT148" s="343"/>
      <c r="IYU148" s="343"/>
      <c r="IYV148" s="343"/>
      <c r="IYW148" s="343"/>
      <c r="IYX148" s="343"/>
      <c r="IYY148" s="343"/>
      <c r="IYZ148" s="343"/>
      <c r="IZA148" s="343"/>
      <c r="IZB148" s="343"/>
      <c r="IZC148" s="343"/>
      <c r="IZD148" s="343"/>
      <c r="IZE148" s="343"/>
      <c r="IZF148" s="343"/>
      <c r="IZG148" s="343"/>
      <c r="IZH148" s="343"/>
      <c r="IZI148" s="343"/>
      <c r="IZJ148" s="343"/>
      <c r="IZK148" s="343"/>
      <c r="IZL148" s="343"/>
      <c r="IZM148" s="343"/>
      <c r="IZN148" s="343"/>
      <c r="IZO148" s="343"/>
      <c r="IZP148" s="343"/>
      <c r="IZQ148" s="343"/>
      <c r="IZR148" s="343"/>
      <c r="IZS148" s="343"/>
      <c r="IZT148" s="343"/>
      <c r="IZU148" s="343"/>
      <c r="IZV148" s="343"/>
      <c r="IZW148" s="343"/>
      <c r="IZX148" s="343"/>
      <c r="IZY148" s="343"/>
      <c r="IZZ148" s="343"/>
      <c r="JAA148" s="343"/>
      <c r="JAB148" s="343"/>
      <c r="JAC148" s="343"/>
      <c r="JAD148" s="343"/>
      <c r="JAE148" s="343"/>
      <c r="JAF148" s="343"/>
      <c r="JAG148" s="343"/>
      <c r="JAH148" s="343"/>
      <c r="JAI148" s="343"/>
      <c r="JAJ148" s="343"/>
      <c r="JAK148" s="343"/>
      <c r="JAL148" s="343"/>
      <c r="JAM148" s="343"/>
      <c r="JAN148" s="343"/>
      <c r="JAO148" s="343"/>
      <c r="JAP148" s="343"/>
      <c r="JAQ148" s="343"/>
      <c r="JAR148" s="343"/>
      <c r="JAS148" s="343"/>
      <c r="JAT148" s="343"/>
      <c r="JAU148" s="343"/>
      <c r="JAV148" s="343"/>
      <c r="JAW148" s="343"/>
      <c r="JAX148" s="343"/>
      <c r="JAY148" s="343"/>
      <c r="JAZ148" s="343"/>
      <c r="JBA148" s="343"/>
      <c r="JBB148" s="343"/>
      <c r="JBC148" s="343"/>
      <c r="JBD148" s="343"/>
      <c r="JBE148" s="343"/>
      <c r="JBF148" s="343"/>
      <c r="JBG148" s="343"/>
      <c r="JBH148" s="343"/>
      <c r="JBI148" s="343"/>
      <c r="JBJ148" s="343"/>
      <c r="JBK148" s="343"/>
      <c r="JBL148" s="343"/>
      <c r="JBM148" s="343"/>
      <c r="JBN148" s="343"/>
      <c r="JBO148" s="343"/>
      <c r="JBP148" s="343"/>
      <c r="JBQ148" s="343"/>
      <c r="JBR148" s="343"/>
      <c r="JBS148" s="343"/>
      <c r="JBT148" s="343"/>
      <c r="JBU148" s="343"/>
      <c r="JBV148" s="343"/>
      <c r="JBW148" s="343"/>
      <c r="JBX148" s="343"/>
      <c r="JBY148" s="343"/>
      <c r="JBZ148" s="343"/>
      <c r="JCA148" s="343"/>
      <c r="JCB148" s="343"/>
      <c r="JCC148" s="343"/>
      <c r="JCD148" s="343"/>
      <c r="JCE148" s="343"/>
      <c r="JCF148" s="343"/>
      <c r="JCG148" s="343"/>
      <c r="JCH148" s="343"/>
      <c r="JCI148" s="343"/>
      <c r="JCJ148" s="343"/>
      <c r="JCK148" s="343"/>
      <c r="JCL148" s="343"/>
      <c r="JCM148" s="343"/>
      <c r="JCN148" s="343"/>
      <c r="JCO148" s="343"/>
      <c r="JCP148" s="343"/>
      <c r="JCQ148" s="343"/>
      <c r="JCR148" s="343"/>
      <c r="JCS148" s="343"/>
      <c r="JCT148" s="343"/>
      <c r="JCU148" s="343"/>
      <c r="JCV148" s="343"/>
      <c r="JCW148" s="343"/>
      <c r="JCX148" s="343"/>
      <c r="JCY148" s="343"/>
      <c r="JCZ148" s="343"/>
      <c r="JDA148" s="343"/>
      <c r="JDB148" s="343"/>
      <c r="JDC148" s="343"/>
      <c r="JDD148" s="343"/>
      <c r="JDE148" s="343"/>
      <c r="JDF148" s="343"/>
      <c r="JDG148" s="343"/>
      <c r="JDH148" s="343"/>
      <c r="JDI148" s="343"/>
      <c r="JDJ148" s="343"/>
      <c r="JDK148" s="343"/>
      <c r="JDL148" s="343"/>
      <c r="JDM148" s="343"/>
      <c r="JDN148" s="343"/>
      <c r="JDO148" s="343"/>
      <c r="JDP148" s="343"/>
      <c r="JDQ148" s="343"/>
      <c r="JDR148" s="343"/>
      <c r="JDS148" s="343"/>
      <c r="JDT148" s="343"/>
      <c r="JDU148" s="343"/>
      <c r="JDV148" s="343"/>
      <c r="JDW148" s="343"/>
      <c r="JDX148" s="343"/>
      <c r="JDY148" s="343"/>
      <c r="JDZ148" s="343"/>
      <c r="JEA148" s="343"/>
      <c r="JEB148" s="343"/>
      <c r="JEC148" s="343"/>
      <c r="JED148" s="343"/>
      <c r="JEE148" s="343"/>
      <c r="JEF148" s="343"/>
      <c r="JEG148" s="343"/>
      <c r="JEH148" s="343"/>
      <c r="JEI148" s="343"/>
      <c r="JEJ148" s="343"/>
      <c r="JEK148" s="343"/>
      <c r="JEL148" s="343"/>
      <c r="JEM148" s="343"/>
      <c r="JEN148" s="343"/>
      <c r="JEO148" s="343"/>
      <c r="JEP148" s="343"/>
      <c r="JEQ148" s="343"/>
      <c r="JER148" s="343"/>
      <c r="JES148" s="343"/>
      <c r="JET148" s="343"/>
      <c r="JEU148" s="343"/>
      <c r="JEV148" s="343"/>
      <c r="JEW148" s="343"/>
      <c r="JEX148" s="343"/>
      <c r="JEY148" s="343"/>
      <c r="JEZ148" s="343"/>
      <c r="JFA148" s="343"/>
      <c r="JFB148" s="343"/>
      <c r="JFC148" s="343"/>
      <c r="JFD148" s="343"/>
      <c r="JFE148" s="343"/>
      <c r="JFF148" s="343"/>
      <c r="JFG148" s="343"/>
      <c r="JFH148" s="343"/>
      <c r="JFI148" s="343"/>
      <c r="JFJ148" s="343"/>
      <c r="JFK148" s="343"/>
      <c r="JFL148" s="343"/>
      <c r="JFM148" s="343"/>
      <c r="JFN148" s="343"/>
      <c r="JFO148" s="343"/>
      <c r="JFP148" s="343"/>
      <c r="JFQ148" s="343"/>
      <c r="JFR148" s="343"/>
      <c r="JFS148" s="343"/>
      <c r="JFT148" s="343"/>
      <c r="JFU148" s="343"/>
      <c r="JFV148" s="343"/>
      <c r="JFW148" s="343"/>
      <c r="JFX148" s="343"/>
      <c r="JFY148" s="343"/>
      <c r="JFZ148" s="343"/>
      <c r="JGA148" s="343"/>
      <c r="JGB148" s="343"/>
      <c r="JGC148" s="343"/>
      <c r="JGD148" s="343"/>
      <c r="JGE148" s="343"/>
      <c r="JGF148" s="343"/>
      <c r="JGG148" s="343"/>
      <c r="JGH148" s="343"/>
      <c r="JGI148" s="343"/>
      <c r="JGJ148" s="343"/>
      <c r="JGK148" s="343"/>
      <c r="JGL148" s="343"/>
      <c r="JGM148" s="343"/>
      <c r="JGN148" s="343"/>
      <c r="JGO148" s="343"/>
      <c r="JGP148" s="343"/>
      <c r="JGQ148" s="343"/>
      <c r="JGR148" s="343"/>
      <c r="JGS148" s="343"/>
      <c r="JGT148" s="343"/>
      <c r="JGU148" s="343"/>
      <c r="JGV148" s="343"/>
      <c r="JGW148" s="343"/>
      <c r="JGX148" s="343"/>
      <c r="JGY148" s="343"/>
      <c r="JGZ148" s="343"/>
      <c r="JHA148" s="343"/>
      <c r="JHB148" s="343"/>
      <c r="JHC148" s="343"/>
      <c r="JHD148" s="343"/>
      <c r="JHE148" s="343"/>
      <c r="JHF148" s="343"/>
      <c r="JHG148" s="343"/>
      <c r="JHH148" s="343"/>
      <c r="JHI148" s="343"/>
      <c r="JHJ148" s="343"/>
      <c r="JHK148" s="343"/>
      <c r="JHL148" s="343"/>
      <c r="JHM148" s="343"/>
      <c r="JHN148" s="343"/>
      <c r="JHO148" s="343"/>
      <c r="JHP148" s="343"/>
      <c r="JHQ148" s="343"/>
      <c r="JHR148" s="343"/>
      <c r="JHS148" s="343"/>
      <c r="JHT148" s="343"/>
      <c r="JHU148" s="343"/>
      <c r="JHV148" s="343"/>
      <c r="JHW148" s="343"/>
      <c r="JHX148" s="343"/>
      <c r="JHY148" s="343"/>
      <c r="JHZ148" s="343"/>
      <c r="JIA148" s="343"/>
      <c r="JIB148" s="343"/>
      <c r="JIC148" s="343"/>
      <c r="JID148" s="343"/>
      <c r="JIE148" s="343"/>
      <c r="JIF148" s="343"/>
      <c r="JIG148" s="343"/>
      <c r="JIH148" s="343"/>
      <c r="JII148" s="343"/>
      <c r="JIJ148" s="343"/>
      <c r="JIK148" s="343"/>
      <c r="JIL148" s="343"/>
      <c r="JIM148" s="343"/>
      <c r="JIN148" s="343"/>
      <c r="JIO148" s="343"/>
      <c r="JIP148" s="343"/>
      <c r="JIQ148" s="343"/>
      <c r="JIR148" s="343"/>
      <c r="JIS148" s="343"/>
      <c r="JIT148" s="343"/>
      <c r="JIU148" s="343"/>
      <c r="JIV148" s="343"/>
      <c r="JIW148" s="343"/>
      <c r="JIX148" s="343"/>
      <c r="JIY148" s="343"/>
      <c r="JIZ148" s="343"/>
      <c r="JJA148" s="343"/>
      <c r="JJB148" s="343"/>
      <c r="JJC148" s="343"/>
      <c r="JJD148" s="343"/>
      <c r="JJE148" s="343"/>
      <c r="JJF148" s="343"/>
      <c r="JJG148" s="343"/>
      <c r="JJH148" s="343"/>
      <c r="JJI148" s="343"/>
      <c r="JJJ148" s="343"/>
      <c r="JJK148" s="343"/>
      <c r="JJL148" s="343"/>
      <c r="JJM148" s="343"/>
      <c r="JJN148" s="343"/>
      <c r="JJO148" s="343"/>
      <c r="JJP148" s="343"/>
      <c r="JJQ148" s="343"/>
      <c r="JJR148" s="343"/>
      <c r="JJS148" s="343"/>
      <c r="JJT148" s="343"/>
      <c r="JJU148" s="343"/>
      <c r="JJV148" s="343"/>
      <c r="JJW148" s="343"/>
      <c r="JJX148" s="343"/>
      <c r="JJY148" s="343"/>
      <c r="JJZ148" s="343"/>
      <c r="JKA148" s="343"/>
      <c r="JKB148" s="343"/>
      <c r="JKC148" s="343"/>
      <c r="JKD148" s="343"/>
      <c r="JKE148" s="343"/>
      <c r="JKF148" s="343"/>
      <c r="JKG148" s="343"/>
      <c r="JKH148" s="343"/>
      <c r="JKI148" s="343"/>
      <c r="JKJ148" s="343"/>
      <c r="JKK148" s="343"/>
      <c r="JKL148" s="343"/>
      <c r="JKM148" s="343"/>
      <c r="JKN148" s="343"/>
      <c r="JKO148" s="343"/>
      <c r="JKP148" s="343"/>
      <c r="JKQ148" s="343"/>
      <c r="JKR148" s="343"/>
      <c r="JKS148" s="343"/>
      <c r="JKT148" s="343"/>
      <c r="JKU148" s="343"/>
      <c r="JKV148" s="343"/>
      <c r="JKW148" s="343"/>
      <c r="JKX148" s="343"/>
      <c r="JKY148" s="343"/>
      <c r="JKZ148" s="343"/>
      <c r="JLA148" s="343"/>
      <c r="JLB148" s="343"/>
      <c r="JLC148" s="343"/>
      <c r="JLD148" s="343"/>
      <c r="JLE148" s="343"/>
      <c r="JLF148" s="343"/>
      <c r="JLG148" s="343"/>
      <c r="JLH148" s="343"/>
      <c r="JLI148" s="343"/>
      <c r="JLJ148" s="343"/>
      <c r="JLK148" s="343"/>
      <c r="JLL148" s="343"/>
      <c r="JLM148" s="343"/>
      <c r="JLN148" s="343"/>
      <c r="JLO148" s="343"/>
      <c r="JLP148" s="343"/>
      <c r="JLQ148" s="343"/>
      <c r="JLR148" s="343"/>
      <c r="JLS148" s="343"/>
      <c r="JLT148" s="343"/>
      <c r="JLU148" s="343"/>
      <c r="JLV148" s="343"/>
      <c r="JLW148" s="343"/>
      <c r="JLX148" s="343"/>
      <c r="JLY148" s="343"/>
      <c r="JLZ148" s="343"/>
      <c r="JMA148" s="343"/>
      <c r="JMB148" s="343"/>
      <c r="JMC148" s="343"/>
      <c r="JMD148" s="343"/>
      <c r="JME148" s="343"/>
      <c r="JMF148" s="343"/>
      <c r="JMG148" s="343"/>
      <c r="JMH148" s="343"/>
      <c r="JMI148" s="343"/>
      <c r="JMJ148" s="343"/>
      <c r="JMK148" s="343"/>
      <c r="JML148" s="343"/>
      <c r="JMM148" s="343"/>
      <c r="JMN148" s="343"/>
      <c r="JMO148" s="343"/>
      <c r="JMP148" s="343"/>
      <c r="JMQ148" s="343"/>
      <c r="JMR148" s="343"/>
      <c r="JMS148" s="343"/>
      <c r="JMT148" s="343"/>
      <c r="JMU148" s="343"/>
      <c r="JMV148" s="343"/>
      <c r="JMW148" s="343"/>
      <c r="JMX148" s="343"/>
      <c r="JMY148" s="343"/>
      <c r="JMZ148" s="343"/>
      <c r="JNA148" s="343"/>
      <c r="JNB148" s="343"/>
      <c r="JNC148" s="343"/>
      <c r="JND148" s="343"/>
      <c r="JNE148" s="343"/>
      <c r="JNF148" s="343"/>
      <c r="JNG148" s="343"/>
      <c r="JNH148" s="343"/>
      <c r="JNI148" s="343"/>
      <c r="JNJ148" s="343"/>
      <c r="JNK148" s="343"/>
      <c r="JNL148" s="343"/>
      <c r="JNM148" s="343"/>
      <c r="JNN148" s="343"/>
      <c r="JNO148" s="343"/>
      <c r="JNP148" s="343"/>
      <c r="JNQ148" s="343"/>
      <c r="JNR148" s="343"/>
      <c r="JNS148" s="343"/>
      <c r="JNT148" s="343"/>
      <c r="JNU148" s="343"/>
      <c r="JNV148" s="343"/>
      <c r="JNW148" s="343"/>
      <c r="JNX148" s="343"/>
      <c r="JNY148" s="343"/>
      <c r="JNZ148" s="343"/>
      <c r="JOA148" s="343"/>
      <c r="JOB148" s="343"/>
      <c r="JOC148" s="343"/>
      <c r="JOD148" s="343"/>
      <c r="JOE148" s="343"/>
      <c r="JOF148" s="343"/>
      <c r="JOG148" s="343"/>
      <c r="JOH148" s="343"/>
      <c r="JOI148" s="343"/>
      <c r="JOJ148" s="343"/>
      <c r="JOK148" s="343"/>
      <c r="JOL148" s="343"/>
      <c r="JOM148" s="343"/>
      <c r="JON148" s="343"/>
      <c r="JOO148" s="343"/>
      <c r="JOP148" s="343"/>
      <c r="JOQ148" s="343"/>
      <c r="JOR148" s="343"/>
      <c r="JOS148" s="343"/>
      <c r="JOT148" s="343"/>
      <c r="JOU148" s="343"/>
      <c r="JOV148" s="343"/>
      <c r="JOW148" s="343"/>
      <c r="JOX148" s="343"/>
      <c r="JOY148" s="343"/>
      <c r="JOZ148" s="343"/>
      <c r="JPA148" s="343"/>
      <c r="JPB148" s="343"/>
      <c r="JPC148" s="343"/>
      <c r="JPD148" s="343"/>
      <c r="JPE148" s="343"/>
      <c r="JPF148" s="343"/>
      <c r="JPG148" s="343"/>
      <c r="JPH148" s="343"/>
      <c r="JPI148" s="343"/>
      <c r="JPJ148" s="343"/>
      <c r="JPK148" s="343"/>
      <c r="JPL148" s="343"/>
      <c r="JPM148" s="343"/>
      <c r="JPN148" s="343"/>
      <c r="JPO148" s="343"/>
      <c r="JPP148" s="343"/>
      <c r="JPQ148" s="343"/>
      <c r="JPR148" s="343"/>
      <c r="JPS148" s="343"/>
      <c r="JPT148" s="343"/>
      <c r="JPU148" s="343"/>
      <c r="JPV148" s="343"/>
      <c r="JPW148" s="343"/>
      <c r="JPX148" s="343"/>
      <c r="JPY148" s="343"/>
      <c r="JPZ148" s="343"/>
      <c r="JQA148" s="343"/>
      <c r="JQB148" s="343"/>
      <c r="JQC148" s="343"/>
      <c r="JQD148" s="343"/>
      <c r="JQE148" s="343"/>
      <c r="JQF148" s="343"/>
      <c r="JQG148" s="343"/>
      <c r="JQH148" s="343"/>
      <c r="JQI148" s="343"/>
      <c r="JQJ148" s="343"/>
      <c r="JQK148" s="343"/>
      <c r="JQL148" s="343"/>
      <c r="JQM148" s="343"/>
      <c r="JQN148" s="343"/>
      <c r="JQO148" s="343"/>
      <c r="JQP148" s="343"/>
      <c r="JQQ148" s="343"/>
      <c r="JQR148" s="343"/>
      <c r="JQS148" s="343"/>
      <c r="JQT148" s="343"/>
      <c r="JQU148" s="343"/>
      <c r="JQV148" s="343"/>
      <c r="JQW148" s="343"/>
      <c r="JQX148" s="343"/>
      <c r="JQY148" s="343"/>
      <c r="JQZ148" s="343"/>
      <c r="JRA148" s="343"/>
      <c r="JRB148" s="343"/>
      <c r="JRC148" s="343"/>
      <c r="JRD148" s="343"/>
      <c r="JRE148" s="343"/>
      <c r="JRF148" s="343"/>
      <c r="JRG148" s="343"/>
      <c r="JRH148" s="343"/>
      <c r="JRI148" s="343"/>
      <c r="JRJ148" s="343"/>
      <c r="JRK148" s="343"/>
      <c r="JRL148" s="343"/>
      <c r="JRM148" s="343"/>
      <c r="JRN148" s="343"/>
      <c r="JRO148" s="343"/>
      <c r="JRP148" s="343"/>
      <c r="JRQ148" s="343"/>
      <c r="JRR148" s="343"/>
      <c r="JRS148" s="343"/>
      <c r="JRT148" s="343"/>
      <c r="JRU148" s="343"/>
      <c r="JRV148" s="343"/>
      <c r="JRW148" s="343"/>
      <c r="JRX148" s="343"/>
      <c r="JRY148" s="343"/>
      <c r="JRZ148" s="343"/>
      <c r="JSA148" s="343"/>
      <c r="JSB148" s="343"/>
      <c r="JSC148" s="343"/>
      <c r="JSD148" s="343"/>
      <c r="JSE148" s="343"/>
      <c r="JSF148" s="343"/>
      <c r="JSG148" s="343"/>
      <c r="JSH148" s="343"/>
      <c r="JSI148" s="343"/>
      <c r="JSJ148" s="343"/>
      <c r="JSK148" s="343"/>
      <c r="JSL148" s="343"/>
      <c r="JSM148" s="343"/>
      <c r="JSN148" s="343"/>
      <c r="JSO148" s="343"/>
      <c r="JSP148" s="343"/>
      <c r="JSQ148" s="343"/>
      <c r="JSR148" s="343"/>
      <c r="JSS148" s="343"/>
      <c r="JST148" s="343"/>
      <c r="JSU148" s="343"/>
      <c r="JSV148" s="343"/>
      <c r="JSW148" s="343"/>
      <c r="JSX148" s="343"/>
      <c r="JSY148" s="343"/>
      <c r="JSZ148" s="343"/>
      <c r="JTA148" s="343"/>
      <c r="JTB148" s="343"/>
      <c r="JTC148" s="343"/>
      <c r="JTD148" s="343"/>
      <c r="JTE148" s="343"/>
      <c r="JTF148" s="343"/>
      <c r="JTG148" s="343"/>
      <c r="JTH148" s="343"/>
      <c r="JTI148" s="343"/>
      <c r="JTJ148" s="343"/>
      <c r="JTK148" s="343"/>
      <c r="JTL148" s="343"/>
      <c r="JTM148" s="343"/>
      <c r="JTN148" s="343"/>
      <c r="JTO148" s="343"/>
      <c r="JTP148" s="343"/>
      <c r="JTQ148" s="343"/>
      <c r="JTR148" s="343"/>
      <c r="JTS148" s="343"/>
      <c r="JTT148" s="343"/>
      <c r="JTU148" s="343"/>
      <c r="JTV148" s="343"/>
      <c r="JTW148" s="343"/>
      <c r="JTX148" s="343"/>
      <c r="JTY148" s="343"/>
      <c r="JTZ148" s="343"/>
      <c r="JUA148" s="343"/>
      <c r="JUB148" s="343"/>
      <c r="JUC148" s="343"/>
      <c r="JUD148" s="343"/>
      <c r="JUE148" s="343"/>
      <c r="JUF148" s="343"/>
      <c r="JUG148" s="343"/>
      <c r="JUH148" s="343"/>
      <c r="JUI148" s="343"/>
      <c r="JUJ148" s="343"/>
      <c r="JUK148" s="343"/>
      <c r="JUL148" s="343"/>
      <c r="JUM148" s="343"/>
      <c r="JUN148" s="343"/>
      <c r="JUO148" s="343"/>
      <c r="JUP148" s="343"/>
      <c r="JUQ148" s="343"/>
      <c r="JUR148" s="343"/>
      <c r="JUS148" s="343"/>
      <c r="JUT148" s="343"/>
      <c r="JUU148" s="343"/>
      <c r="JUV148" s="343"/>
      <c r="JUW148" s="343"/>
      <c r="JUX148" s="343"/>
      <c r="JUY148" s="343"/>
      <c r="JUZ148" s="343"/>
      <c r="JVA148" s="343"/>
      <c r="JVB148" s="343"/>
      <c r="JVC148" s="343"/>
      <c r="JVD148" s="343"/>
      <c r="JVE148" s="343"/>
      <c r="JVF148" s="343"/>
      <c r="JVG148" s="343"/>
      <c r="JVH148" s="343"/>
      <c r="JVI148" s="343"/>
      <c r="JVJ148" s="343"/>
      <c r="JVK148" s="343"/>
      <c r="JVL148" s="343"/>
      <c r="JVM148" s="343"/>
      <c r="JVN148" s="343"/>
      <c r="JVO148" s="343"/>
      <c r="JVP148" s="343"/>
      <c r="JVQ148" s="343"/>
      <c r="JVR148" s="343"/>
      <c r="JVS148" s="343"/>
      <c r="JVT148" s="343"/>
      <c r="JVU148" s="343"/>
      <c r="JVV148" s="343"/>
      <c r="JVW148" s="343"/>
      <c r="JVX148" s="343"/>
      <c r="JVY148" s="343"/>
      <c r="JVZ148" s="343"/>
      <c r="JWA148" s="343"/>
      <c r="JWB148" s="343"/>
      <c r="JWC148" s="343"/>
      <c r="JWD148" s="343"/>
      <c r="JWE148" s="343"/>
      <c r="JWF148" s="343"/>
      <c r="JWG148" s="343"/>
      <c r="JWH148" s="343"/>
      <c r="JWI148" s="343"/>
      <c r="JWJ148" s="343"/>
      <c r="JWK148" s="343"/>
      <c r="JWL148" s="343"/>
      <c r="JWM148" s="343"/>
      <c r="JWN148" s="343"/>
      <c r="JWO148" s="343"/>
      <c r="JWP148" s="343"/>
      <c r="JWQ148" s="343"/>
      <c r="JWR148" s="343"/>
      <c r="JWS148" s="343"/>
      <c r="JWT148" s="343"/>
      <c r="JWU148" s="343"/>
      <c r="JWV148" s="343"/>
      <c r="JWW148" s="343"/>
      <c r="JWX148" s="343"/>
      <c r="JWY148" s="343"/>
      <c r="JWZ148" s="343"/>
      <c r="JXA148" s="343"/>
      <c r="JXB148" s="343"/>
      <c r="JXC148" s="343"/>
      <c r="JXD148" s="343"/>
      <c r="JXE148" s="343"/>
      <c r="JXF148" s="343"/>
      <c r="JXG148" s="343"/>
      <c r="JXH148" s="343"/>
      <c r="JXI148" s="343"/>
      <c r="JXJ148" s="343"/>
      <c r="JXK148" s="343"/>
      <c r="JXL148" s="343"/>
      <c r="JXM148" s="343"/>
      <c r="JXN148" s="343"/>
      <c r="JXO148" s="343"/>
      <c r="JXP148" s="343"/>
      <c r="JXQ148" s="343"/>
      <c r="JXR148" s="343"/>
      <c r="JXS148" s="343"/>
      <c r="JXT148" s="343"/>
      <c r="JXU148" s="343"/>
      <c r="JXV148" s="343"/>
      <c r="JXW148" s="343"/>
      <c r="JXX148" s="343"/>
      <c r="JXY148" s="343"/>
      <c r="JXZ148" s="343"/>
      <c r="JYA148" s="343"/>
      <c r="JYB148" s="343"/>
      <c r="JYC148" s="343"/>
      <c r="JYD148" s="343"/>
      <c r="JYE148" s="343"/>
      <c r="JYF148" s="343"/>
      <c r="JYG148" s="343"/>
      <c r="JYH148" s="343"/>
      <c r="JYI148" s="343"/>
      <c r="JYJ148" s="343"/>
      <c r="JYK148" s="343"/>
      <c r="JYL148" s="343"/>
      <c r="JYM148" s="343"/>
      <c r="JYN148" s="343"/>
      <c r="JYO148" s="343"/>
      <c r="JYP148" s="343"/>
      <c r="JYQ148" s="343"/>
      <c r="JYR148" s="343"/>
      <c r="JYS148" s="343"/>
      <c r="JYT148" s="343"/>
      <c r="JYU148" s="343"/>
      <c r="JYV148" s="343"/>
      <c r="JYW148" s="343"/>
      <c r="JYX148" s="343"/>
      <c r="JYY148" s="343"/>
      <c r="JYZ148" s="343"/>
      <c r="JZA148" s="343"/>
      <c r="JZB148" s="343"/>
      <c r="JZC148" s="343"/>
      <c r="JZD148" s="343"/>
      <c r="JZE148" s="343"/>
      <c r="JZF148" s="343"/>
      <c r="JZG148" s="343"/>
      <c r="JZH148" s="343"/>
      <c r="JZI148" s="343"/>
      <c r="JZJ148" s="343"/>
      <c r="JZK148" s="343"/>
      <c r="JZL148" s="343"/>
      <c r="JZM148" s="343"/>
      <c r="JZN148" s="343"/>
      <c r="JZO148" s="343"/>
      <c r="JZP148" s="343"/>
      <c r="JZQ148" s="343"/>
      <c r="JZR148" s="343"/>
      <c r="JZS148" s="343"/>
      <c r="JZT148" s="343"/>
      <c r="JZU148" s="343"/>
      <c r="JZV148" s="343"/>
      <c r="JZW148" s="343"/>
      <c r="JZX148" s="343"/>
      <c r="JZY148" s="343"/>
      <c r="JZZ148" s="343"/>
      <c r="KAA148" s="343"/>
      <c r="KAB148" s="343"/>
      <c r="KAC148" s="343"/>
      <c r="KAD148" s="343"/>
      <c r="KAE148" s="343"/>
      <c r="KAF148" s="343"/>
      <c r="KAG148" s="343"/>
      <c r="KAH148" s="343"/>
      <c r="KAI148" s="343"/>
      <c r="KAJ148" s="343"/>
      <c r="KAK148" s="343"/>
      <c r="KAL148" s="343"/>
      <c r="KAM148" s="343"/>
      <c r="KAN148" s="343"/>
      <c r="KAO148" s="343"/>
      <c r="KAP148" s="343"/>
      <c r="KAQ148" s="343"/>
      <c r="KAR148" s="343"/>
      <c r="KAS148" s="343"/>
      <c r="KAT148" s="343"/>
      <c r="KAU148" s="343"/>
      <c r="KAV148" s="343"/>
      <c r="KAW148" s="343"/>
      <c r="KAX148" s="343"/>
      <c r="KAY148" s="343"/>
      <c r="KAZ148" s="343"/>
      <c r="KBA148" s="343"/>
      <c r="KBB148" s="343"/>
      <c r="KBC148" s="343"/>
      <c r="KBD148" s="343"/>
      <c r="KBE148" s="343"/>
      <c r="KBF148" s="343"/>
      <c r="KBG148" s="343"/>
      <c r="KBH148" s="343"/>
      <c r="KBI148" s="343"/>
      <c r="KBJ148" s="343"/>
      <c r="KBK148" s="343"/>
      <c r="KBL148" s="343"/>
      <c r="KBM148" s="343"/>
      <c r="KBN148" s="343"/>
      <c r="KBO148" s="343"/>
      <c r="KBP148" s="343"/>
      <c r="KBQ148" s="343"/>
      <c r="KBR148" s="343"/>
      <c r="KBS148" s="343"/>
      <c r="KBT148" s="343"/>
      <c r="KBU148" s="343"/>
      <c r="KBV148" s="343"/>
      <c r="KBW148" s="343"/>
      <c r="KBX148" s="343"/>
      <c r="KBY148" s="343"/>
      <c r="KBZ148" s="343"/>
      <c r="KCA148" s="343"/>
      <c r="KCB148" s="343"/>
      <c r="KCC148" s="343"/>
      <c r="KCD148" s="343"/>
      <c r="KCE148" s="343"/>
      <c r="KCF148" s="343"/>
      <c r="KCG148" s="343"/>
      <c r="KCH148" s="343"/>
      <c r="KCI148" s="343"/>
      <c r="KCJ148" s="343"/>
      <c r="KCK148" s="343"/>
      <c r="KCL148" s="343"/>
      <c r="KCM148" s="343"/>
      <c r="KCN148" s="343"/>
      <c r="KCO148" s="343"/>
      <c r="KCP148" s="343"/>
      <c r="KCQ148" s="343"/>
      <c r="KCR148" s="343"/>
      <c r="KCS148" s="343"/>
      <c r="KCT148" s="343"/>
      <c r="KCU148" s="343"/>
      <c r="KCV148" s="343"/>
      <c r="KCW148" s="343"/>
      <c r="KCX148" s="343"/>
      <c r="KCY148" s="343"/>
      <c r="KCZ148" s="343"/>
      <c r="KDA148" s="343"/>
      <c r="KDB148" s="343"/>
      <c r="KDC148" s="343"/>
      <c r="KDD148" s="343"/>
      <c r="KDE148" s="343"/>
      <c r="KDF148" s="343"/>
      <c r="KDG148" s="343"/>
      <c r="KDH148" s="343"/>
      <c r="KDI148" s="343"/>
      <c r="KDJ148" s="343"/>
      <c r="KDK148" s="343"/>
      <c r="KDL148" s="343"/>
      <c r="KDM148" s="343"/>
      <c r="KDN148" s="343"/>
      <c r="KDO148" s="343"/>
      <c r="KDP148" s="343"/>
      <c r="KDQ148" s="343"/>
      <c r="KDR148" s="343"/>
      <c r="KDS148" s="343"/>
      <c r="KDT148" s="343"/>
      <c r="KDU148" s="343"/>
      <c r="KDV148" s="343"/>
      <c r="KDW148" s="343"/>
      <c r="KDX148" s="343"/>
      <c r="KDY148" s="343"/>
      <c r="KDZ148" s="343"/>
      <c r="KEA148" s="343"/>
      <c r="KEB148" s="343"/>
      <c r="KEC148" s="343"/>
      <c r="KED148" s="343"/>
      <c r="KEE148" s="343"/>
      <c r="KEF148" s="343"/>
      <c r="KEG148" s="343"/>
      <c r="KEH148" s="343"/>
      <c r="KEI148" s="343"/>
      <c r="KEJ148" s="343"/>
      <c r="KEK148" s="343"/>
      <c r="KEL148" s="343"/>
      <c r="KEM148" s="343"/>
      <c r="KEN148" s="343"/>
      <c r="KEO148" s="343"/>
      <c r="KEP148" s="343"/>
      <c r="KEQ148" s="343"/>
      <c r="KER148" s="343"/>
      <c r="KES148" s="343"/>
      <c r="KET148" s="343"/>
      <c r="KEU148" s="343"/>
      <c r="KEV148" s="343"/>
      <c r="KEW148" s="343"/>
      <c r="KEX148" s="343"/>
      <c r="KEY148" s="343"/>
      <c r="KEZ148" s="343"/>
      <c r="KFA148" s="343"/>
      <c r="KFB148" s="343"/>
      <c r="KFC148" s="343"/>
      <c r="KFD148" s="343"/>
      <c r="KFE148" s="343"/>
      <c r="KFF148" s="343"/>
      <c r="KFG148" s="343"/>
      <c r="KFH148" s="343"/>
      <c r="KFI148" s="343"/>
      <c r="KFJ148" s="343"/>
      <c r="KFK148" s="343"/>
      <c r="KFL148" s="343"/>
      <c r="KFM148" s="343"/>
      <c r="KFN148" s="343"/>
      <c r="KFO148" s="343"/>
      <c r="KFP148" s="343"/>
      <c r="KFQ148" s="343"/>
      <c r="KFR148" s="343"/>
      <c r="KFS148" s="343"/>
      <c r="KFT148" s="343"/>
      <c r="KFU148" s="343"/>
      <c r="KFV148" s="343"/>
      <c r="KFW148" s="343"/>
      <c r="KFX148" s="343"/>
      <c r="KFY148" s="343"/>
      <c r="KFZ148" s="343"/>
      <c r="KGA148" s="343"/>
      <c r="KGB148" s="343"/>
      <c r="KGC148" s="343"/>
      <c r="KGD148" s="343"/>
      <c r="KGE148" s="343"/>
      <c r="KGF148" s="343"/>
      <c r="KGG148" s="343"/>
      <c r="KGH148" s="343"/>
      <c r="KGI148" s="343"/>
      <c r="KGJ148" s="343"/>
      <c r="KGK148" s="343"/>
      <c r="KGL148" s="343"/>
      <c r="KGM148" s="343"/>
      <c r="KGN148" s="343"/>
      <c r="KGO148" s="343"/>
      <c r="KGP148" s="343"/>
      <c r="KGQ148" s="343"/>
      <c r="KGR148" s="343"/>
      <c r="KGS148" s="343"/>
      <c r="KGT148" s="343"/>
      <c r="KGU148" s="343"/>
      <c r="KGV148" s="343"/>
      <c r="KGW148" s="343"/>
      <c r="KGX148" s="343"/>
      <c r="KGY148" s="343"/>
      <c r="KGZ148" s="343"/>
      <c r="KHA148" s="343"/>
      <c r="KHB148" s="343"/>
      <c r="KHC148" s="343"/>
      <c r="KHD148" s="343"/>
      <c r="KHE148" s="343"/>
      <c r="KHF148" s="343"/>
      <c r="KHG148" s="343"/>
      <c r="KHH148" s="343"/>
      <c r="KHI148" s="343"/>
      <c r="KHJ148" s="343"/>
      <c r="KHK148" s="343"/>
      <c r="KHL148" s="343"/>
      <c r="KHM148" s="343"/>
      <c r="KHN148" s="343"/>
      <c r="KHO148" s="343"/>
      <c r="KHP148" s="343"/>
      <c r="KHQ148" s="343"/>
      <c r="KHR148" s="343"/>
      <c r="KHS148" s="343"/>
      <c r="KHT148" s="343"/>
      <c r="KHU148" s="343"/>
      <c r="KHV148" s="343"/>
      <c r="KHW148" s="343"/>
      <c r="KHX148" s="343"/>
      <c r="KHY148" s="343"/>
      <c r="KHZ148" s="343"/>
      <c r="KIA148" s="343"/>
      <c r="KIB148" s="343"/>
      <c r="KIC148" s="343"/>
      <c r="KID148" s="343"/>
      <c r="KIE148" s="343"/>
      <c r="KIF148" s="343"/>
      <c r="KIG148" s="343"/>
      <c r="KIH148" s="343"/>
      <c r="KII148" s="343"/>
      <c r="KIJ148" s="343"/>
      <c r="KIK148" s="343"/>
      <c r="KIL148" s="343"/>
      <c r="KIM148" s="343"/>
      <c r="KIN148" s="343"/>
      <c r="KIO148" s="343"/>
      <c r="KIP148" s="343"/>
      <c r="KIQ148" s="343"/>
      <c r="KIR148" s="343"/>
      <c r="KIS148" s="343"/>
      <c r="KIT148" s="343"/>
      <c r="KIU148" s="343"/>
      <c r="KIV148" s="343"/>
      <c r="KIW148" s="343"/>
      <c r="KIX148" s="343"/>
      <c r="KIY148" s="343"/>
      <c r="KIZ148" s="343"/>
      <c r="KJA148" s="343"/>
      <c r="KJB148" s="343"/>
      <c r="KJC148" s="343"/>
      <c r="KJD148" s="343"/>
      <c r="KJE148" s="343"/>
      <c r="KJF148" s="343"/>
      <c r="KJG148" s="343"/>
      <c r="KJH148" s="343"/>
      <c r="KJI148" s="343"/>
      <c r="KJJ148" s="343"/>
      <c r="KJK148" s="343"/>
      <c r="KJL148" s="343"/>
      <c r="KJM148" s="343"/>
      <c r="KJN148" s="343"/>
      <c r="KJO148" s="343"/>
      <c r="KJP148" s="343"/>
      <c r="KJQ148" s="343"/>
      <c r="KJR148" s="343"/>
      <c r="KJS148" s="343"/>
      <c r="KJT148" s="343"/>
      <c r="KJU148" s="343"/>
      <c r="KJV148" s="343"/>
      <c r="KJW148" s="343"/>
      <c r="KJX148" s="343"/>
      <c r="KJY148" s="343"/>
      <c r="KJZ148" s="343"/>
      <c r="KKA148" s="343"/>
      <c r="KKB148" s="343"/>
      <c r="KKC148" s="343"/>
      <c r="KKD148" s="343"/>
      <c r="KKE148" s="343"/>
      <c r="KKF148" s="343"/>
      <c r="KKG148" s="343"/>
      <c r="KKH148" s="343"/>
      <c r="KKI148" s="343"/>
      <c r="KKJ148" s="343"/>
      <c r="KKK148" s="343"/>
      <c r="KKL148" s="343"/>
      <c r="KKM148" s="343"/>
      <c r="KKN148" s="343"/>
      <c r="KKO148" s="343"/>
      <c r="KKP148" s="343"/>
      <c r="KKQ148" s="343"/>
      <c r="KKR148" s="343"/>
      <c r="KKS148" s="343"/>
      <c r="KKT148" s="343"/>
      <c r="KKU148" s="343"/>
      <c r="KKV148" s="343"/>
      <c r="KKW148" s="343"/>
      <c r="KKX148" s="343"/>
      <c r="KKY148" s="343"/>
      <c r="KKZ148" s="343"/>
      <c r="KLA148" s="343"/>
      <c r="KLB148" s="343"/>
      <c r="KLC148" s="343"/>
      <c r="KLD148" s="343"/>
      <c r="KLE148" s="343"/>
      <c r="KLF148" s="343"/>
      <c r="KLG148" s="343"/>
      <c r="KLH148" s="343"/>
      <c r="KLI148" s="343"/>
      <c r="KLJ148" s="343"/>
      <c r="KLK148" s="343"/>
      <c r="KLL148" s="343"/>
      <c r="KLM148" s="343"/>
      <c r="KLN148" s="343"/>
      <c r="KLO148" s="343"/>
      <c r="KLP148" s="343"/>
      <c r="KLQ148" s="343"/>
      <c r="KLR148" s="343"/>
      <c r="KLS148" s="343"/>
      <c r="KLT148" s="343"/>
      <c r="KLU148" s="343"/>
      <c r="KLV148" s="343"/>
      <c r="KLW148" s="343"/>
      <c r="KLX148" s="343"/>
      <c r="KLY148" s="343"/>
      <c r="KLZ148" s="343"/>
      <c r="KMA148" s="343"/>
      <c r="KMB148" s="343"/>
      <c r="KMC148" s="343"/>
      <c r="KMD148" s="343"/>
      <c r="KME148" s="343"/>
      <c r="KMF148" s="343"/>
      <c r="KMG148" s="343"/>
      <c r="KMH148" s="343"/>
      <c r="KMI148" s="343"/>
      <c r="KMJ148" s="343"/>
      <c r="KMK148" s="343"/>
      <c r="KML148" s="343"/>
      <c r="KMM148" s="343"/>
      <c r="KMN148" s="343"/>
      <c r="KMO148" s="343"/>
      <c r="KMP148" s="343"/>
      <c r="KMQ148" s="343"/>
      <c r="KMR148" s="343"/>
      <c r="KMS148" s="343"/>
      <c r="KMT148" s="343"/>
      <c r="KMU148" s="343"/>
      <c r="KMV148" s="343"/>
      <c r="KMW148" s="343"/>
      <c r="KMX148" s="343"/>
      <c r="KMY148" s="343"/>
      <c r="KMZ148" s="343"/>
      <c r="KNA148" s="343"/>
      <c r="KNB148" s="343"/>
      <c r="KNC148" s="343"/>
      <c r="KND148" s="343"/>
      <c r="KNE148" s="343"/>
      <c r="KNF148" s="343"/>
      <c r="KNG148" s="343"/>
      <c r="KNH148" s="343"/>
      <c r="KNI148" s="343"/>
      <c r="KNJ148" s="343"/>
      <c r="KNK148" s="343"/>
      <c r="KNL148" s="343"/>
      <c r="KNM148" s="343"/>
      <c r="KNN148" s="343"/>
      <c r="KNO148" s="343"/>
      <c r="KNP148" s="343"/>
      <c r="KNQ148" s="343"/>
      <c r="KNR148" s="343"/>
      <c r="KNS148" s="343"/>
      <c r="KNT148" s="343"/>
      <c r="KNU148" s="343"/>
      <c r="KNV148" s="343"/>
      <c r="KNW148" s="343"/>
      <c r="KNX148" s="343"/>
      <c r="KNY148" s="343"/>
      <c r="KNZ148" s="343"/>
      <c r="KOA148" s="343"/>
      <c r="KOB148" s="343"/>
      <c r="KOC148" s="343"/>
      <c r="KOD148" s="343"/>
      <c r="KOE148" s="343"/>
      <c r="KOF148" s="343"/>
      <c r="KOG148" s="343"/>
      <c r="KOH148" s="343"/>
      <c r="KOI148" s="343"/>
      <c r="KOJ148" s="343"/>
      <c r="KOK148" s="343"/>
      <c r="KOL148" s="343"/>
      <c r="KOM148" s="343"/>
      <c r="KON148" s="343"/>
      <c r="KOO148" s="343"/>
      <c r="KOP148" s="343"/>
      <c r="KOQ148" s="343"/>
      <c r="KOR148" s="343"/>
      <c r="KOS148" s="343"/>
      <c r="KOT148" s="343"/>
      <c r="KOU148" s="343"/>
      <c r="KOV148" s="343"/>
      <c r="KOW148" s="343"/>
      <c r="KOX148" s="343"/>
      <c r="KOY148" s="343"/>
      <c r="KOZ148" s="343"/>
      <c r="KPA148" s="343"/>
      <c r="KPB148" s="343"/>
      <c r="KPC148" s="343"/>
      <c r="KPD148" s="343"/>
      <c r="KPE148" s="343"/>
      <c r="KPF148" s="343"/>
      <c r="KPG148" s="343"/>
      <c r="KPH148" s="343"/>
      <c r="KPI148" s="343"/>
      <c r="KPJ148" s="343"/>
      <c r="KPK148" s="343"/>
      <c r="KPL148" s="343"/>
      <c r="KPM148" s="343"/>
      <c r="KPN148" s="343"/>
      <c r="KPO148" s="343"/>
      <c r="KPP148" s="343"/>
      <c r="KPQ148" s="343"/>
      <c r="KPR148" s="343"/>
      <c r="KPS148" s="343"/>
      <c r="KPT148" s="343"/>
      <c r="KPU148" s="343"/>
      <c r="KPV148" s="343"/>
      <c r="KPW148" s="343"/>
      <c r="KPX148" s="343"/>
      <c r="KPY148" s="343"/>
      <c r="KPZ148" s="343"/>
      <c r="KQA148" s="343"/>
      <c r="KQB148" s="343"/>
      <c r="KQC148" s="343"/>
      <c r="KQD148" s="343"/>
      <c r="KQE148" s="343"/>
      <c r="KQF148" s="343"/>
      <c r="KQG148" s="343"/>
      <c r="KQH148" s="343"/>
      <c r="KQI148" s="343"/>
      <c r="KQJ148" s="343"/>
      <c r="KQK148" s="343"/>
      <c r="KQL148" s="343"/>
      <c r="KQM148" s="343"/>
      <c r="KQN148" s="343"/>
      <c r="KQO148" s="343"/>
      <c r="KQP148" s="343"/>
      <c r="KQQ148" s="343"/>
      <c r="KQR148" s="343"/>
      <c r="KQS148" s="343"/>
      <c r="KQT148" s="343"/>
      <c r="KQU148" s="343"/>
      <c r="KQV148" s="343"/>
      <c r="KQW148" s="343"/>
      <c r="KQX148" s="343"/>
      <c r="KQY148" s="343"/>
      <c r="KQZ148" s="343"/>
      <c r="KRA148" s="343"/>
      <c r="KRB148" s="343"/>
      <c r="KRC148" s="343"/>
      <c r="KRD148" s="343"/>
      <c r="KRE148" s="343"/>
      <c r="KRF148" s="343"/>
      <c r="KRG148" s="343"/>
      <c r="KRH148" s="343"/>
      <c r="KRI148" s="343"/>
      <c r="KRJ148" s="343"/>
      <c r="KRK148" s="343"/>
      <c r="KRL148" s="343"/>
      <c r="KRM148" s="343"/>
      <c r="KRN148" s="343"/>
      <c r="KRO148" s="343"/>
      <c r="KRP148" s="343"/>
      <c r="KRQ148" s="343"/>
      <c r="KRR148" s="343"/>
      <c r="KRS148" s="343"/>
      <c r="KRT148" s="343"/>
      <c r="KRU148" s="343"/>
      <c r="KRV148" s="343"/>
      <c r="KRW148" s="343"/>
      <c r="KRX148" s="343"/>
      <c r="KRY148" s="343"/>
      <c r="KRZ148" s="343"/>
      <c r="KSA148" s="343"/>
      <c r="KSB148" s="343"/>
      <c r="KSC148" s="343"/>
      <c r="KSD148" s="343"/>
      <c r="KSE148" s="343"/>
      <c r="KSF148" s="343"/>
      <c r="KSG148" s="343"/>
      <c r="KSH148" s="343"/>
      <c r="KSI148" s="343"/>
      <c r="KSJ148" s="343"/>
      <c r="KSK148" s="343"/>
      <c r="KSL148" s="343"/>
      <c r="KSM148" s="343"/>
      <c r="KSN148" s="343"/>
      <c r="KSO148" s="343"/>
      <c r="KSP148" s="343"/>
      <c r="KSQ148" s="343"/>
      <c r="KSR148" s="343"/>
      <c r="KSS148" s="343"/>
      <c r="KST148" s="343"/>
      <c r="KSU148" s="343"/>
      <c r="KSV148" s="343"/>
      <c r="KSW148" s="343"/>
      <c r="KSX148" s="343"/>
      <c r="KSY148" s="343"/>
      <c r="KSZ148" s="343"/>
      <c r="KTA148" s="343"/>
      <c r="KTB148" s="343"/>
      <c r="KTC148" s="343"/>
      <c r="KTD148" s="343"/>
      <c r="KTE148" s="343"/>
      <c r="KTF148" s="343"/>
      <c r="KTG148" s="343"/>
      <c r="KTH148" s="343"/>
      <c r="KTI148" s="343"/>
      <c r="KTJ148" s="343"/>
      <c r="KTK148" s="343"/>
      <c r="KTL148" s="343"/>
      <c r="KTM148" s="343"/>
      <c r="KTN148" s="343"/>
      <c r="KTO148" s="343"/>
      <c r="KTP148" s="343"/>
      <c r="KTQ148" s="343"/>
      <c r="KTR148" s="343"/>
      <c r="KTS148" s="343"/>
      <c r="KTT148" s="343"/>
      <c r="KTU148" s="343"/>
      <c r="KTV148" s="343"/>
      <c r="KTW148" s="343"/>
      <c r="KTX148" s="343"/>
      <c r="KTY148" s="343"/>
      <c r="KTZ148" s="343"/>
      <c r="KUA148" s="343"/>
      <c r="KUB148" s="343"/>
      <c r="KUC148" s="343"/>
      <c r="KUD148" s="343"/>
      <c r="KUE148" s="343"/>
      <c r="KUF148" s="343"/>
      <c r="KUG148" s="343"/>
      <c r="KUH148" s="343"/>
      <c r="KUI148" s="343"/>
      <c r="KUJ148" s="343"/>
      <c r="KUK148" s="343"/>
      <c r="KUL148" s="343"/>
      <c r="KUM148" s="343"/>
      <c r="KUN148" s="343"/>
      <c r="KUO148" s="343"/>
      <c r="KUP148" s="343"/>
      <c r="KUQ148" s="343"/>
      <c r="KUR148" s="343"/>
      <c r="KUS148" s="343"/>
      <c r="KUT148" s="343"/>
      <c r="KUU148" s="343"/>
      <c r="KUV148" s="343"/>
      <c r="KUW148" s="343"/>
      <c r="KUX148" s="343"/>
      <c r="KUY148" s="343"/>
      <c r="KUZ148" s="343"/>
      <c r="KVA148" s="343"/>
      <c r="KVB148" s="343"/>
      <c r="KVC148" s="343"/>
      <c r="KVD148" s="343"/>
      <c r="KVE148" s="343"/>
      <c r="KVF148" s="343"/>
      <c r="KVG148" s="343"/>
      <c r="KVH148" s="343"/>
      <c r="KVI148" s="343"/>
      <c r="KVJ148" s="343"/>
      <c r="KVK148" s="343"/>
      <c r="KVL148" s="343"/>
      <c r="KVM148" s="343"/>
      <c r="KVN148" s="343"/>
      <c r="KVO148" s="343"/>
      <c r="KVP148" s="343"/>
      <c r="KVQ148" s="343"/>
      <c r="KVR148" s="343"/>
      <c r="KVS148" s="343"/>
      <c r="KVT148" s="343"/>
      <c r="KVU148" s="343"/>
      <c r="KVV148" s="343"/>
      <c r="KVW148" s="343"/>
      <c r="KVX148" s="343"/>
      <c r="KVY148" s="343"/>
      <c r="KVZ148" s="343"/>
      <c r="KWA148" s="343"/>
      <c r="KWB148" s="343"/>
      <c r="KWC148" s="343"/>
      <c r="KWD148" s="343"/>
      <c r="KWE148" s="343"/>
      <c r="KWF148" s="343"/>
      <c r="KWG148" s="343"/>
      <c r="KWH148" s="343"/>
      <c r="KWI148" s="343"/>
      <c r="KWJ148" s="343"/>
      <c r="KWK148" s="343"/>
      <c r="KWL148" s="343"/>
      <c r="KWM148" s="343"/>
      <c r="KWN148" s="343"/>
      <c r="KWO148" s="343"/>
      <c r="KWP148" s="343"/>
      <c r="KWQ148" s="343"/>
      <c r="KWR148" s="343"/>
      <c r="KWS148" s="343"/>
      <c r="KWT148" s="343"/>
      <c r="KWU148" s="343"/>
      <c r="KWV148" s="343"/>
      <c r="KWW148" s="343"/>
      <c r="KWX148" s="343"/>
      <c r="KWY148" s="343"/>
      <c r="KWZ148" s="343"/>
      <c r="KXA148" s="343"/>
      <c r="KXB148" s="343"/>
      <c r="KXC148" s="343"/>
      <c r="KXD148" s="343"/>
      <c r="KXE148" s="343"/>
      <c r="KXF148" s="343"/>
      <c r="KXG148" s="343"/>
      <c r="KXH148" s="343"/>
      <c r="KXI148" s="343"/>
      <c r="KXJ148" s="343"/>
      <c r="KXK148" s="343"/>
      <c r="KXL148" s="343"/>
      <c r="KXM148" s="343"/>
      <c r="KXN148" s="343"/>
      <c r="KXO148" s="343"/>
      <c r="KXP148" s="343"/>
      <c r="KXQ148" s="343"/>
      <c r="KXR148" s="343"/>
      <c r="KXS148" s="343"/>
      <c r="KXT148" s="343"/>
      <c r="KXU148" s="343"/>
      <c r="KXV148" s="343"/>
      <c r="KXW148" s="343"/>
      <c r="KXX148" s="343"/>
      <c r="KXY148" s="343"/>
      <c r="KXZ148" s="343"/>
      <c r="KYA148" s="343"/>
      <c r="KYB148" s="343"/>
      <c r="KYC148" s="343"/>
      <c r="KYD148" s="343"/>
      <c r="KYE148" s="343"/>
      <c r="KYF148" s="343"/>
      <c r="KYG148" s="343"/>
      <c r="KYH148" s="343"/>
      <c r="KYI148" s="343"/>
      <c r="KYJ148" s="343"/>
      <c r="KYK148" s="343"/>
      <c r="KYL148" s="343"/>
      <c r="KYM148" s="343"/>
      <c r="KYN148" s="343"/>
      <c r="KYO148" s="343"/>
      <c r="KYP148" s="343"/>
      <c r="KYQ148" s="343"/>
      <c r="KYR148" s="343"/>
      <c r="KYS148" s="343"/>
      <c r="KYT148" s="343"/>
      <c r="KYU148" s="343"/>
      <c r="KYV148" s="343"/>
      <c r="KYW148" s="343"/>
      <c r="KYX148" s="343"/>
      <c r="KYY148" s="343"/>
      <c r="KYZ148" s="343"/>
      <c r="KZA148" s="343"/>
      <c r="KZB148" s="343"/>
      <c r="KZC148" s="343"/>
      <c r="KZD148" s="343"/>
      <c r="KZE148" s="343"/>
      <c r="KZF148" s="343"/>
      <c r="KZG148" s="343"/>
      <c r="KZH148" s="343"/>
      <c r="KZI148" s="343"/>
      <c r="KZJ148" s="343"/>
      <c r="KZK148" s="343"/>
      <c r="KZL148" s="343"/>
      <c r="KZM148" s="343"/>
      <c r="KZN148" s="343"/>
      <c r="KZO148" s="343"/>
      <c r="KZP148" s="343"/>
      <c r="KZQ148" s="343"/>
      <c r="KZR148" s="343"/>
      <c r="KZS148" s="343"/>
      <c r="KZT148" s="343"/>
      <c r="KZU148" s="343"/>
      <c r="KZV148" s="343"/>
      <c r="KZW148" s="343"/>
      <c r="KZX148" s="343"/>
      <c r="KZY148" s="343"/>
      <c r="KZZ148" s="343"/>
      <c r="LAA148" s="343"/>
      <c r="LAB148" s="343"/>
      <c r="LAC148" s="343"/>
      <c r="LAD148" s="343"/>
      <c r="LAE148" s="343"/>
      <c r="LAF148" s="343"/>
      <c r="LAG148" s="343"/>
      <c r="LAH148" s="343"/>
      <c r="LAI148" s="343"/>
      <c r="LAJ148" s="343"/>
      <c r="LAK148" s="343"/>
      <c r="LAL148" s="343"/>
      <c r="LAM148" s="343"/>
      <c r="LAN148" s="343"/>
      <c r="LAO148" s="343"/>
      <c r="LAP148" s="343"/>
      <c r="LAQ148" s="343"/>
      <c r="LAR148" s="343"/>
      <c r="LAS148" s="343"/>
      <c r="LAT148" s="343"/>
      <c r="LAU148" s="343"/>
      <c r="LAV148" s="343"/>
      <c r="LAW148" s="343"/>
      <c r="LAX148" s="343"/>
      <c r="LAY148" s="343"/>
      <c r="LAZ148" s="343"/>
      <c r="LBA148" s="343"/>
      <c r="LBB148" s="343"/>
      <c r="LBC148" s="343"/>
      <c r="LBD148" s="343"/>
      <c r="LBE148" s="343"/>
      <c r="LBF148" s="343"/>
      <c r="LBG148" s="343"/>
      <c r="LBH148" s="343"/>
      <c r="LBI148" s="343"/>
      <c r="LBJ148" s="343"/>
      <c r="LBK148" s="343"/>
      <c r="LBL148" s="343"/>
      <c r="LBM148" s="343"/>
      <c r="LBN148" s="343"/>
      <c r="LBO148" s="343"/>
      <c r="LBP148" s="343"/>
      <c r="LBQ148" s="343"/>
      <c r="LBR148" s="343"/>
      <c r="LBS148" s="343"/>
      <c r="LBT148" s="343"/>
      <c r="LBU148" s="343"/>
      <c r="LBV148" s="343"/>
      <c r="LBW148" s="343"/>
      <c r="LBX148" s="343"/>
      <c r="LBY148" s="343"/>
      <c r="LBZ148" s="343"/>
      <c r="LCA148" s="343"/>
      <c r="LCB148" s="343"/>
      <c r="LCC148" s="343"/>
      <c r="LCD148" s="343"/>
      <c r="LCE148" s="343"/>
      <c r="LCF148" s="343"/>
      <c r="LCG148" s="343"/>
      <c r="LCH148" s="343"/>
      <c r="LCI148" s="343"/>
      <c r="LCJ148" s="343"/>
      <c r="LCK148" s="343"/>
      <c r="LCL148" s="343"/>
      <c r="LCM148" s="343"/>
      <c r="LCN148" s="343"/>
      <c r="LCO148" s="343"/>
      <c r="LCP148" s="343"/>
      <c r="LCQ148" s="343"/>
      <c r="LCR148" s="343"/>
      <c r="LCS148" s="343"/>
      <c r="LCT148" s="343"/>
      <c r="LCU148" s="343"/>
      <c r="LCV148" s="343"/>
      <c r="LCW148" s="343"/>
      <c r="LCX148" s="343"/>
      <c r="LCY148" s="343"/>
      <c r="LCZ148" s="343"/>
      <c r="LDA148" s="343"/>
      <c r="LDB148" s="343"/>
      <c r="LDC148" s="343"/>
      <c r="LDD148" s="343"/>
      <c r="LDE148" s="343"/>
      <c r="LDF148" s="343"/>
      <c r="LDG148" s="343"/>
      <c r="LDH148" s="343"/>
      <c r="LDI148" s="343"/>
      <c r="LDJ148" s="343"/>
      <c r="LDK148" s="343"/>
      <c r="LDL148" s="343"/>
      <c r="LDM148" s="343"/>
      <c r="LDN148" s="343"/>
      <c r="LDO148" s="343"/>
      <c r="LDP148" s="343"/>
      <c r="LDQ148" s="343"/>
      <c r="LDR148" s="343"/>
      <c r="LDS148" s="343"/>
      <c r="LDT148" s="343"/>
      <c r="LDU148" s="343"/>
      <c r="LDV148" s="343"/>
      <c r="LDW148" s="343"/>
      <c r="LDX148" s="343"/>
      <c r="LDY148" s="343"/>
      <c r="LDZ148" s="343"/>
      <c r="LEA148" s="343"/>
      <c r="LEB148" s="343"/>
      <c r="LEC148" s="343"/>
      <c r="LED148" s="343"/>
      <c r="LEE148" s="343"/>
      <c r="LEF148" s="343"/>
      <c r="LEG148" s="343"/>
      <c r="LEH148" s="343"/>
      <c r="LEI148" s="343"/>
      <c r="LEJ148" s="343"/>
      <c r="LEK148" s="343"/>
      <c r="LEL148" s="343"/>
      <c r="LEM148" s="343"/>
      <c r="LEN148" s="343"/>
      <c r="LEO148" s="343"/>
      <c r="LEP148" s="343"/>
      <c r="LEQ148" s="343"/>
      <c r="LER148" s="343"/>
      <c r="LES148" s="343"/>
      <c r="LET148" s="343"/>
      <c r="LEU148" s="343"/>
      <c r="LEV148" s="343"/>
      <c r="LEW148" s="343"/>
      <c r="LEX148" s="343"/>
      <c r="LEY148" s="343"/>
      <c r="LEZ148" s="343"/>
      <c r="LFA148" s="343"/>
      <c r="LFB148" s="343"/>
      <c r="LFC148" s="343"/>
      <c r="LFD148" s="343"/>
      <c r="LFE148" s="343"/>
      <c r="LFF148" s="343"/>
      <c r="LFG148" s="343"/>
      <c r="LFH148" s="343"/>
      <c r="LFI148" s="343"/>
      <c r="LFJ148" s="343"/>
      <c r="LFK148" s="343"/>
      <c r="LFL148" s="343"/>
      <c r="LFM148" s="343"/>
      <c r="LFN148" s="343"/>
      <c r="LFO148" s="343"/>
      <c r="LFP148" s="343"/>
      <c r="LFQ148" s="343"/>
      <c r="LFR148" s="343"/>
      <c r="LFS148" s="343"/>
      <c r="LFT148" s="343"/>
      <c r="LFU148" s="343"/>
      <c r="LFV148" s="343"/>
      <c r="LFW148" s="343"/>
      <c r="LFX148" s="343"/>
      <c r="LFY148" s="343"/>
      <c r="LFZ148" s="343"/>
      <c r="LGA148" s="343"/>
      <c r="LGB148" s="343"/>
      <c r="LGC148" s="343"/>
      <c r="LGD148" s="343"/>
      <c r="LGE148" s="343"/>
      <c r="LGF148" s="343"/>
      <c r="LGG148" s="343"/>
      <c r="LGH148" s="343"/>
      <c r="LGI148" s="343"/>
      <c r="LGJ148" s="343"/>
      <c r="LGK148" s="343"/>
      <c r="LGL148" s="343"/>
      <c r="LGM148" s="343"/>
      <c r="LGN148" s="343"/>
      <c r="LGO148" s="343"/>
      <c r="LGP148" s="343"/>
      <c r="LGQ148" s="343"/>
      <c r="LGR148" s="343"/>
      <c r="LGS148" s="343"/>
      <c r="LGT148" s="343"/>
      <c r="LGU148" s="343"/>
      <c r="LGV148" s="343"/>
      <c r="LGW148" s="343"/>
      <c r="LGX148" s="343"/>
      <c r="LGY148" s="343"/>
      <c r="LGZ148" s="343"/>
      <c r="LHA148" s="343"/>
      <c r="LHB148" s="343"/>
      <c r="LHC148" s="343"/>
      <c r="LHD148" s="343"/>
      <c r="LHE148" s="343"/>
      <c r="LHF148" s="343"/>
      <c r="LHG148" s="343"/>
      <c r="LHH148" s="343"/>
      <c r="LHI148" s="343"/>
      <c r="LHJ148" s="343"/>
      <c r="LHK148" s="343"/>
      <c r="LHL148" s="343"/>
      <c r="LHM148" s="343"/>
      <c r="LHN148" s="343"/>
      <c r="LHO148" s="343"/>
      <c r="LHP148" s="343"/>
      <c r="LHQ148" s="343"/>
      <c r="LHR148" s="343"/>
      <c r="LHS148" s="343"/>
      <c r="LHT148" s="343"/>
      <c r="LHU148" s="343"/>
      <c r="LHV148" s="343"/>
      <c r="LHW148" s="343"/>
      <c r="LHX148" s="343"/>
      <c r="LHY148" s="343"/>
      <c r="LHZ148" s="343"/>
      <c r="LIA148" s="343"/>
      <c r="LIB148" s="343"/>
      <c r="LIC148" s="343"/>
      <c r="LID148" s="343"/>
      <c r="LIE148" s="343"/>
      <c r="LIF148" s="343"/>
      <c r="LIG148" s="343"/>
      <c r="LIH148" s="343"/>
      <c r="LII148" s="343"/>
      <c r="LIJ148" s="343"/>
      <c r="LIK148" s="343"/>
      <c r="LIL148" s="343"/>
      <c r="LIM148" s="343"/>
      <c r="LIN148" s="343"/>
      <c r="LIO148" s="343"/>
      <c r="LIP148" s="343"/>
      <c r="LIQ148" s="343"/>
      <c r="LIR148" s="343"/>
      <c r="LIS148" s="343"/>
      <c r="LIT148" s="343"/>
      <c r="LIU148" s="343"/>
      <c r="LIV148" s="343"/>
      <c r="LIW148" s="343"/>
      <c r="LIX148" s="343"/>
      <c r="LIY148" s="343"/>
      <c r="LIZ148" s="343"/>
      <c r="LJA148" s="343"/>
      <c r="LJB148" s="343"/>
      <c r="LJC148" s="343"/>
      <c r="LJD148" s="343"/>
      <c r="LJE148" s="343"/>
      <c r="LJF148" s="343"/>
      <c r="LJG148" s="343"/>
      <c r="LJH148" s="343"/>
      <c r="LJI148" s="343"/>
      <c r="LJJ148" s="343"/>
      <c r="LJK148" s="343"/>
      <c r="LJL148" s="343"/>
      <c r="LJM148" s="343"/>
      <c r="LJN148" s="343"/>
      <c r="LJO148" s="343"/>
      <c r="LJP148" s="343"/>
      <c r="LJQ148" s="343"/>
      <c r="LJR148" s="343"/>
      <c r="LJS148" s="343"/>
      <c r="LJT148" s="343"/>
      <c r="LJU148" s="343"/>
      <c r="LJV148" s="343"/>
      <c r="LJW148" s="343"/>
      <c r="LJX148" s="343"/>
      <c r="LJY148" s="343"/>
      <c r="LJZ148" s="343"/>
      <c r="LKA148" s="343"/>
      <c r="LKB148" s="343"/>
      <c r="LKC148" s="343"/>
      <c r="LKD148" s="343"/>
      <c r="LKE148" s="343"/>
      <c r="LKF148" s="343"/>
      <c r="LKG148" s="343"/>
      <c r="LKH148" s="343"/>
      <c r="LKI148" s="343"/>
      <c r="LKJ148" s="343"/>
      <c r="LKK148" s="343"/>
      <c r="LKL148" s="343"/>
      <c r="LKM148" s="343"/>
      <c r="LKN148" s="343"/>
      <c r="LKO148" s="343"/>
      <c r="LKP148" s="343"/>
      <c r="LKQ148" s="343"/>
      <c r="LKR148" s="343"/>
      <c r="LKS148" s="343"/>
      <c r="LKT148" s="343"/>
      <c r="LKU148" s="343"/>
      <c r="LKV148" s="343"/>
      <c r="LKW148" s="343"/>
      <c r="LKX148" s="343"/>
      <c r="LKY148" s="343"/>
      <c r="LKZ148" s="343"/>
      <c r="LLA148" s="343"/>
      <c r="LLB148" s="343"/>
      <c r="LLC148" s="343"/>
      <c r="LLD148" s="343"/>
      <c r="LLE148" s="343"/>
      <c r="LLF148" s="343"/>
      <c r="LLG148" s="343"/>
      <c r="LLH148" s="343"/>
      <c r="LLI148" s="343"/>
      <c r="LLJ148" s="343"/>
      <c r="LLK148" s="343"/>
      <c r="LLL148" s="343"/>
      <c r="LLM148" s="343"/>
      <c r="LLN148" s="343"/>
      <c r="LLO148" s="343"/>
      <c r="LLP148" s="343"/>
      <c r="LLQ148" s="343"/>
      <c r="LLR148" s="343"/>
      <c r="LLS148" s="343"/>
      <c r="LLT148" s="343"/>
      <c r="LLU148" s="343"/>
      <c r="LLV148" s="343"/>
      <c r="LLW148" s="343"/>
      <c r="LLX148" s="343"/>
      <c r="LLY148" s="343"/>
      <c r="LLZ148" s="343"/>
      <c r="LMA148" s="343"/>
      <c r="LMB148" s="343"/>
      <c r="LMC148" s="343"/>
      <c r="LMD148" s="343"/>
      <c r="LME148" s="343"/>
      <c r="LMF148" s="343"/>
      <c r="LMG148" s="343"/>
      <c r="LMH148" s="343"/>
      <c r="LMI148" s="343"/>
      <c r="LMJ148" s="343"/>
      <c r="LMK148" s="343"/>
      <c r="LML148" s="343"/>
      <c r="LMM148" s="343"/>
      <c r="LMN148" s="343"/>
      <c r="LMO148" s="343"/>
      <c r="LMP148" s="343"/>
      <c r="LMQ148" s="343"/>
      <c r="LMR148" s="343"/>
      <c r="LMS148" s="343"/>
      <c r="LMT148" s="343"/>
      <c r="LMU148" s="343"/>
      <c r="LMV148" s="343"/>
      <c r="LMW148" s="343"/>
      <c r="LMX148" s="343"/>
      <c r="LMY148" s="343"/>
      <c r="LMZ148" s="343"/>
      <c r="LNA148" s="343"/>
      <c r="LNB148" s="343"/>
      <c r="LNC148" s="343"/>
      <c r="LND148" s="343"/>
      <c r="LNE148" s="343"/>
      <c r="LNF148" s="343"/>
      <c r="LNG148" s="343"/>
      <c r="LNH148" s="343"/>
      <c r="LNI148" s="343"/>
      <c r="LNJ148" s="343"/>
      <c r="LNK148" s="343"/>
      <c r="LNL148" s="343"/>
      <c r="LNM148" s="343"/>
      <c r="LNN148" s="343"/>
      <c r="LNO148" s="343"/>
      <c r="LNP148" s="343"/>
      <c r="LNQ148" s="343"/>
      <c r="LNR148" s="343"/>
      <c r="LNS148" s="343"/>
      <c r="LNT148" s="343"/>
      <c r="LNU148" s="343"/>
      <c r="LNV148" s="343"/>
      <c r="LNW148" s="343"/>
      <c r="LNX148" s="343"/>
      <c r="LNY148" s="343"/>
      <c r="LNZ148" s="343"/>
      <c r="LOA148" s="343"/>
      <c r="LOB148" s="343"/>
      <c r="LOC148" s="343"/>
      <c r="LOD148" s="343"/>
      <c r="LOE148" s="343"/>
      <c r="LOF148" s="343"/>
      <c r="LOG148" s="343"/>
      <c r="LOH148" s="343"/>
      <c r="LOI148" s="343"/>
      <c r="LOJ148" s="343"/>
      <c r="LOK148" s="343"/>
      <c r="LOL148" s="343"/>
      <c r="LOM148" s="343"/>
      <c r="LON148" s="343"/>
      <c r="LOO148" s="343"/>
      <c r="LOP148" s="343"/>
      <c r="LOQ148" s="343"/>
      <c r="LOR148" s="343"/>
      <c r="LOS148" s="343"/>
      <c r="LOT148" s="343"/>
      <c r="LOU148" s="343"/>
      <c r="LOV148" s="343"/>
      <c r="LOW148" s="343"/>
      <c r="LOX148" s="343"/>
      <c r="LOY148" s="343"/>
      <c r="LOZ148" s="343"/>
      <c r="LPA148" s="343"/>
      <c r="LPB148" s="343"/>
      <c r="LPC148" s="343"/>
      <c r="LPD148" s="343"/>
      <c r="LPE148" s="343"/>
      <c r="LPF148" s="343"/>
      <c r="LPG148" s="343"/>
      <c r="LPH148" s="343"/>
      <c r="LPI148" s="343"/>
      <c r="LPJ148" s="343"/>
      <c r="LPK148" s="343"/>
      <c r="LPL148" s="343"/>
      <c r="LPM148" s="343"/>
      <c r="LPN148" s="343"/>
      <c r="LPO148" s="343"/>
      <c r="LPP148" s="343"/>
      <c r="LPQ148" s="343"/>
      <c r="LPR148" s="343"/>
      <c r="LPS148" s="343"/>
      <c r="LPT148" s="343"/>
      <c r="LPU148" s="343"/>
      <c r="LPV148" s="343"/>
      <c r="LPW148" s="343"/>
      <c r="LPX148" s="343"/>
      <c r="LPY148" s="343"/>
      <c r="LPZ148" s="343"/>
      <c r="LQA148" s="343"/>
      <c r="LQB148" s="343"/>
      <c r="LQC148" s="343"/>
      <c r="LQD148" s="343"/>
      <c r="LQE148" s="343"/>
      <c r="LQF148" s="343"/>
      <c r="LQG148" s="343"/>
      <c r="LQH148" s="343"/>
      <c r="LQI148" s="343"/>
      <c r="LQJ148" s="343"/>
      <c r="LQK148" s="343"/>
      <c r="LQL148" s="343"/>
      <c r="LQM148" s="343"/>
      <c r="LQN148" s="343"/>
      <c r="LQO148" s="343"/>
      <c r="LQP148" s="343"/>
      <c r="LQQ148" s="343"/>
      <c r="LQR148" s="343"/>
      <c r="LQS148" s="343"/>
      <c r="LQT148" s="343"/>
      <c r="LQU148" s="343"/>
      <c r="LQV148" s="343"/>
      <c r="LQW148" s="343"/>
      <c r="LQX148" s="343"/>
      <c r="LQY148" s="343"/>
      <c r="LQZ148" s="343"/>
      <c r="LRA148" s="343"/>
      <c r="LRB148" s="343"/>
      <c r="LRC148" s="343"/>
      <c r="LRD148" s="343"/>
      <c r="LRE148" s="343"/>
      <c r="LRF148" s="343"/>
      <c r="LRG148" s="343"/>
      <c r="LRH148" s="343"/>
      <c r="LRI148" s="343"/>
      <c r="LRJ148" s="343"/>
      <c r="LRK148" s="343"/>
      <c r="LRL148" s="343"/>
      <c r="LRM148" s="343"/>
      <c r="LRN148" s="343"/>
      <c r="LRO148" s="343"/>
      <c r="LRP148" s="343"/>
      <c r="LRQ148" s="343"/>
      <c r="LRR148" s="343"/>
      <c r="LRS148" s="343"/>
      <c r="LRT148" s="343"/>
      <c r="LRU148" s="343"/>
      <c r="LRV148" s="343"/>
      <c r="LRW148" s="343"/>
      <c r="LRX148" s="343"/>
      <c r="LRY148" s="343"/>
      <c r="LRZ148" s="343"/>
      <c r="LSA148" s="343"/>
      <c r="LSB148" s="343"/>
      <c r="LSC148" s="343"/>
      <c r="LSD148" s="343"/>
      <c r="LSE148" s="343"/>
      <c r="LSF148" s="343"/>
      <c r="LSG148" s="343"/>
      <c r="LSH148" s="343"/>
      <c r="LSI148" s="343"/>
      <c r="LSJ148" s="343"/>
      <c r="LSK148" s="343"/>
      <c r="LSL148" s="343"/>
      <c r="LSM148" s="343"/>
      <c r="LSN148" s="343"/>
      <c r="LSO148" s="343"/>
      <c r="LSP148" s="343"/>
      <c r="LSQ148" s="343"/>
      <c r="LSR148" s="343"/>
      <c r="LSS148" s="343"/>
      <c r="LST148" s="343"/>
      <c r="LSU148" s="343"/>
      <c r="LSV148" s="343"/>
      <c r="LSW148" s="343"/>
      <c r="LSX148" s="343"/>
      <c r="LSY148" s="343"/>
      <c r="LSZ148" s="343"/>
      <c r="LTA148" s="343"/>
      <c r="LTB148" s="343"/>
      <c r="LTC148" s="343"/>
      <c r="LTD148" s="343"/>
      <c r="LTE148" s="343"/>
      <c r="LTF148" s="343"/>
      <c r="LTG148" s="343"/>
      <c r="LTH148" s="343"/>
      <c r="LTI148" s="343"/>
      <c r="LTJ148" s="343"/>
      <c r="LTK148" s="343"/>
      <c r="LTL148" s="343"/>
      <c r="LTM148" s="343"/>
      <c r="LTN148" s="343"/>
      <c r="LTO148" s="343"/>
      <c r="LTP148" s="343"/>
      <c r="LTQ148" s="343"/>
      <c r="LTR148" s="343"/>
      <c r="LTS148" s="343"/>
      <c r="LTT148" s="343"/>
      <c r="LTU148" s="343"/>
      <c r="LTV148" s="343"/>
      <c r="LTW148" s="343"/>
      <c r="LTX148" s="343"/>
      <c r="LTY148" s="343"/>
      <c r="LTZ148" s="343"/>
      <c r="LUA148" s="343"/>
      <c r="LUB148" s="343"/>
      <c r="LUC148" s="343"/>
      <c r="LUD148" s="343"/>
      <c r="LUE148" s="343"/>
      <c r="LUF148" s="343"/>
      <c r="LUG148" s="343"/>
      <c r="LUH148" s="343"/>
      <c r="LUI148" s="343"/>
      <c r="LUJ148" s="343"/>
      <c r="LUK148" s="343"/>
      <c r="LUL148" s="343"/>
      <c r="LUM148" s="343"/>
      <c r="LUN148" s="343"/>
      <c r="LUO148" s="343"/>
      <c r="LUP148" s="343"/>
      <c r="LUQ148" s="343"/>
      <c r="LUR148" s="343"/>
      <c r="LUS148" s="343"/>
      <c r="LUT148" s="343"/>
      <c r="LUU148" s="343"/>
      <c r="LUV148" s="343"/>
      <c r="LUW148" s="343"/>
      <c r="LUX148" s="343"/>
      <c r="LUY148" s="343"/>
      <c r="LUZ148" s="343"/>
      <c r="LVA148" s="343"/>
      <c r="LVB148" s="343"/>
      <c r="LVC148" s="343"/>
      <c r="LVD148" s="343"/>
      <c r="LVE148" s="343"/>
      <c r="LVF148" s="343"/>
      <c r="LVG148" s="343"/>
      <c r="LVH148" s="343"/>
      <c r="LVI148" s="343"/>
      <c r="LVJ148" s="343"/>
      <c r="LVK148" s="343"/>
      <c r="LVL148" s="343"/>
      <c r="LVM148" s="343"/>
      <c r="LVN148" s="343"/>
      <c r="LVO148" s="343"/>
      <c r="LVP148" s="343"/>
      <c r="LVQ148" s="343"/>
      <c r="LVR148" s="343"/>
      <c r="LVS148" s="343"/>
      <c r="LVT148" s="343"/>
      <c r="LVU148" s="343"/>
      <c r="LVV148" s="343"/>
      <c r="LVW148" s="343"/>
      <c r="LVX148" s="343"/>
      <c r="LVY148" s="343"/>
      <c r="LVZ148" s="343"/>
      <c r="LWA148" s="343"/>
      <c r="LWB148" s="343"/>
      <c r="LWC148" s="343"/>
      <c r="LWD148" s="343"/>
      <c r="LWE148" s="343"/>
      <c r="LWF148" s="343"/>
      <c r="LWG148" s="343"/>
      <c r="LWH148" s="343"/>
      <c r="LWI148" s="343"/>
      <c r="LWJ148" s="343"/>
      <c r="LWK148" s="343"/>
      <c r="LWL148" s="343"/>
      <c r="LWM148" s="343"/>
      <c r="LWN148" s="343"/>
      <c r="LWO148" s="343"/>
      <c r="LWP148" s="343"/>
      <c r="LWQ148" s="343"/>
      <c r="LWR148" s="343"/>
      <c r="LWS148" s="343"/>
      <c r="LWT148" s="343"/>
      <c r="LWU148" s="343"/>
      <c r="LWV148" s="343"/>
      <c r="LWW148" s="343"/>
      <c r="LWX148" s="343"/>
      <c r="LWY148" s="343"/>
      <c r="LWZ148" s="343"/>
      <c r="LXA148" s="343"/>
      <c r="LXB148" s="343"/>
      <c r="LXC148" s="343"/>
      <c r="LXD148" s="343"/>
      <c r="LXE148" s="343"/>
      <c r="LXF148" s="343"/>
      <c r="LXG148" s="343"/>
      <c r="LXH148" s="343"/>
      <c r="LXI148" s="343"/>
      <c r="LXJ148" s="343"/>
      <c r="LXK148" s="343"/>
      <c r="LXL148" s="343"/>
      <c r="LXM148" s="343"/>
      <c r="LXN148" s="343"/>
      <c r="LXO148" s="343"/>
      <c r="LXP148" s="343"/>
      <c r="LXQ148" s="343"/>
      <c r="LXR148" s="343"/>
      <c r="LXS148" s="343"/>
      <c r="LXT148" s="343"/>
      <c r="LXU148" s="343"/>
      <c r="LXV148" s="343"/>
      <c r="LXW148" s="343"/>
      <c r="LXX148" s="343"/>
      <c r="LXY148" s="343"/>
      <c r="LXZ148" s="343"/>
      <c r="LYA148" s="343"/>
      <c r="LYB148" s="343"/>
      <c r="LYC148" s="343"/>
      <c r="LYD148" s="343"/>
      <c r="LYE148" s="343"/>
      <c r="LYF148" s="343"/>
      <c r="LYG148" s="343"/>
      <c r="LYH148" s="343"/>
      <c r="LYI148" s="343"/>
      <c r="LYJ148" s="343"/>
      <c r="LYK148" s="343"/>
      <c r="LYL148" s="343"/>
      <c r="LYM148" s="343"/>
      <c r="LYN148" s="343"/>
      <c r="LYO148" s="343"/>
      <c r="LYP148" s="343"/>
      <c r="LYQ148" s="343"/>
      <c r="LYR148" s="343"/>
      <c r="LYS148" s="343"/>
      <c r="LYT148" s="343"/>
      <c r="LYU148" s="343"/>
      <c r="LYV148" s="343"/>
      <c r="LYW148" s="343"/>
      <c r="LYX148" s="343"/>
      <c r="LYY148" s="343"/>
      <c r="LYZ148" s="343"/>
      <c r="LZA148" s="343"/>
      <c r="LZB148" s="343"/>
      <c r="LZC148" s="343"/>
      <c r="LZD148" s="343"/>
      <c r="LZE148" s="343"/>
      <c r="LZF148" s="343"/>
      <c r="LZG148" s="343"/>
      <c r="LZH148" s="343"/>
      <c r="LZI148" s="343"/>
      <c r="LZJ148" s="343"/>
      <c r="LZK148" s="343"/>
      <c r="LZL148" s="343"/>
      <c r="LZM148" s="343"/>
      <c r="LZN148" s="343"/>
      <c r="LZO148" s="343"/>
      <c r="LZP148" s="343"/>
      <c r="LZQ148" s="343"/>
      <c r="LZR148" s="343"/>
      <c r="LZS148" s="343"/>
      <c r="LZT148" s="343"/>
      <c r="LZU148" s="343"/>
      <c r="LZV148" s="343"/>
      <c r="LZW148" s="343"/>
      <c r="LZX148" s="343"/>
      <c r="LZY148" s="343"/>
      <c r="LZZ148" s="343"/>
      <c r="MAA148" s="343"/>
      <c r="MAB148" s="343"/>
      <c r="MAC148" s="343"/>
      <c r="MAD148" s="343"/>
      <c r="MAE148" s="343"/>
      <c r="MAF148" s="343"/>
      <c r="MAG148" s="343"/>
      <c r="MAH148" s="343"/>
      <c r="MAI148" s="343"/>
      <c r="MAJ148" s="343"/>
      <c r="MAK148" s="343"/>
      <c r="MAL148" s="343"/>
      <c r="MAM148" s="343"/>
      <c r="MAN148" s="343"/>
      <c r="MAO148" s="343"/>
      <c r="MAP148" s="343"/>
      <c r="MAQ148" s="343"/>
      <c r="MAR148" s="343"/>
      <c r="MAS148" s="343"/>
      <c r="MAT148" s="343"/>
      <c r="MAU148" s="343"/>
      <c r="MAV148" s="343"/>
      <c r="MAW148" s="343"/>
      <c r="MAX148" s="343"/>
      <c r="MAY148" s="343"/>
      <c r="MAZ148" s="343"/>
      <c r="MBA148" s="343"/>
      <c r="MBB148" s="343"/>
      <c r="MBC148" s="343"/>
      <c r="MBD148" s="343"/>
      <c r="MBE148" s="343"/>
      <c r="MBF148" s="343"/>
      <c r="MBG148" s="343"/>
      <c r="MBH148" s="343"/>
      <c r="MBI148" s="343"/>
      <c r="MBJ148" s="343"/>
      <c r="MBK148" s="343"/>
      <c r="MBL148" s="343"/>
      <c r="MBM148" s="343"/>
      <c r="MBN148" s="343"/>
      <c r="MBO148" s="343"/>
      <c r="MBP148" s="343"/>
      <c r="MBQ148" s="343"/>
      <c r="MBR148" s="343"/>
      <c r="MBS148" s="343"/>
      <c r="MBT148" s="343"/>
      <c r="MBU148" s="343"/>
      <c r="MBV148" s="343"/>
      <c r="MBW148" s="343"/>
      <c r="MBX148" s="343"/>
      <c r="MBY148" s="343"/>
      <c r="MBZ148" s="343"/>
      <c r="MCA148" s="343"/>
      <c r="MCB148" s="343"/>
      <c r="MCC148" s="343"/>
      <c r="MCD148" s="343"/>
      <c r="MCE148" s="343"/>
      <c r="MCF148" s="343"/>
      <c r="MCG148" s="343"/>
      <c r="MCH148" s="343"/>
      <c r="MCI148" s="343"/>
      <c r="MCJ148" s="343"/>
      <c r="MCK148" s="343"/>
      <c r="MCL148" s="343"/>
      <c r="MCM148" s="343"/>
      <c r="MCN148" s="343"/>
      <c r="MCO148" s="343"/>
      <c r="MCP148" s="343"/>
      <c r="MCQ148" s="343"/>
      <c r="MCR148" s="343"/>
      <c r="MCS148" s="343"/>
      <c r="MCT148" s="343"/>
      <c r="MCU148" s="343"/>
      <c r="MCV148" s="343"/>
      <c r="MCW148" s="343"/>
      <c r="MCX148" s="343"/>
      <c r="MCY148" s="343"/>
      <c r="MCZ148" s="343"/>
      <c r="MDA148" s="343"/>
      <c r="MDB148" s="343"/>
      <c r="MDC148" s="343"/>
      <c r="MDD148" s="343"/>
      <c r="MDE148" s="343"/>
      <c r="MDF148" s="343"/>
      <c r="MDG148" s="343"/>
      <c r="MDH148" s="343"/>
      <c r="MDI148" s="343"/>
      <c r="MDJ148" s="343"/>
      <c r="MDK148" s="343"/>
      <c r="MDL148" s="343"/>
      <c r="MDM148" s="343"/>
      <c r="MDN148" s="343"/>
      <c r="MDO148" s="343"/>
      <c r="MDP148" s="343"/>
      <c r="MDQ148" s="343"/>
      <c r="MDR148" s="343"/>
      <c r="MDS148" s="343"/>
      <c r="MDT148" s="343"/>
      <c r="MDU148" s="343"/>
      <c r="MDV148" s="343"/>
      <c r="MDW148" s="343"/>
      <c r="MDX148" s="343"/>
      <c r="MDY148" s="343"/>
      <c r="MDZ148" s="343"/>
      <c r="MEA148" s="343"/>
      <c r="MEB148" s="343"/>
      <c r="MEC148" s="343"/>
      <c r="MED148" s="343"/>
      <c r="MEE148" s="343"/>
      <c r="MEF148" s="343"/>
      <c r="MEG148" s="343"/>
      <c r="MEH148" s="343"/>
      <c r="MEI148" s="343"/>
      <c r="MEJ148" s="343"/>
      <c r="MEK148" s="343"/>
      <c r="MEL148" s="343"/>
      <c r="MEM148" s="343"/>
      <c r="MEN148" s="343"/>
      <c r="MEO148" s="343"/>
      <c r="MEP148" s="343"/>
      <c r="MEQ148" s="343"/>
      <c r="MER148" s="343"/>
      <c r="MES148" s="343"/>
      <c r="MET148" s="343"/>
      <c r="MEU148" s="343"/>
      <c r="MEV148" s="343"/>
      <c r="MEW148" s="343"/>
      <c r="MEX148" s="343"/>
      <c r="MEY148" s="343"/>
      <c r="MEZ148" s="343"/>
      <c r="MFA148" s="343"/>
      <c r="MFB148" s="343"/>
      <c r="MFC148" s="343"/>
      <c r="MFD148" s="343"/>
      <c r="MFE148" s="343"/>
      <c r="MFF148" s="343"/>
      <c r="MFG148" s="343"/>
      <c r="MFH148" s="343"/>
      <c r="MFI148" s="343"/>
      <c r="MFJ148" s="343"/>
      <c r="MFK148" s="343"/>
      <c r="MFL148" s="343"/>
      <c r="MFM148" s="343"/>
      <c r="MFN148" s="343"/>
      <c r="MFO148" s="343"/>
      <c r="MFP148" s="343"/>
      <c r="MFQ148" s="343"/>
      <c r="MFR148" s="343"/>
      <c r="MFS148" s="343"/>
      <c r="MFT148" s="343"/>
      <c r="MFU148" s="343"/>
      <c r="MFV148" s="343"/>
      <c r="MFW148" s="343"/>
      <c r="MFX148" s="343"/>
      <c r="MFY148" s="343"/>
      <c r="MFZ148" s="343"/>
      <c r="MGA148" s="343"/>
      <c r="MGB148" s="343"/>
      <c r="MGC148" s="343"/>
      <c r="MGD148" s="343"/>
      <c r="MGE148" s="343"/>
      <c r="MGF148" s="343"/>
      <c r="MGG148" s="343"/>
      <c r="MGH148" s="343"/>
      <c r="MGI148" s="343"/>
      <c r="MGJ148" s="343"/>
      <c r="MGK148" s="343"/>
      <c r="MGL148" s="343"/>
      <c r="MGM148" s="343"/>
      <c r="MGN148" s="343"/>
      <c r="MGO148" s="343"/>
      <c r="MGP148" s="343"/>
      <c r="MGQ148" s="343"/>
      <c r="MGR148" s="343"/>
      <c r="MGS148" s="343"/>
      <c r="MGT148" s="343"/>
      <c r="MGU148" s="343"/>
      <c r="MGV148" s="343"/>
      <c r="MGW148" s="343"/>
      <c r="MGX148" s="343"/>
      <c r="MGY148" s="343"/>
      <c r="MGZ148" s="343"/>
      <c r="MHA148" s="343"/>
      <c r="MHB148" s="343"/>
      <c r="MHC148" s="343"/>
      <c r="MHD148" s="343"/>
      <c r="MHE148" s="343"/>
      <c r="MHF148" s="343"/>
      <c r="MHG148" s="343"/>
      <c r="MHH148" s="343"/>
      <c r="MHI148" s="343"/>
      <c r="MHJ148" s="343"/>
      <c r="MHK148" s="343"/>
      <c r="MHL148" s="343"/>
      <c r="MHM148" s="343"/>
      <c r="MHN148" s="343"/>
      <c r="MHO148" s="343"/>
      <c r="MHP148" s="343"/>
      <c r="MHQ148" s="343"/>
      <c r="MHR148" s="343"/>
      <c r="MHS148" s="343"/>
      <c r="MHT148" s="343"/>
      <c r="MHU148" s="343"/>
      <c r="MHV148" s="343"/>
      <c r="MHW148" s="343"/>
      <c r="MHX148" s="343"/>
      <c r="MHY148" s="343"/>
      <c r="MHZ148" s="343"/>
      <c r="MIA148" s="343"/>
      <c r="MIB148" s="343"/>
      <c r="MIC148" s="343"/>
      <c r="MID148" s="343"/>
      <c r="MIE148" s="343"/>
      <c r="MIF148" s="343"/>
      <c r="MIG148" s="343"/>
      <c r="MIH148" s="343"/>
      <c r="MII148" s="343"/>
      <c r="MIJ148" s="343"/>
      <c r="MIK148" s="343"/>
      <c r="MIL148" s="343"/>
      <c r="MIM148" s="343"/>
      <c r="MIN148" s="343"/>
      <c r="MIO148" s="343"/>
      <c r="MIP148" s="343"/>
      <c r="MIQ148" s="343"/>
      <c r="MIR148" s="343"/>
      <c r="MIS148" s="343"/>
      <c r="MIT148" s="343"/>
      <c r="MIU148" s="343"/>
      <c r="MIV148" s="343"/>
      <c r="MIW148" s="343"/>
      <c r="MIX148" s="343"/>
      <c r="MIY148" s="343"/>
      <c r="MIZ148" s="343"/>
      <c r="MJA148" s="343"/>
      <c r="MJB148" s="343"/>
      <c r="MJC148" s="343"/>
      <c r="MJD148" s="343"/>
      <c r="MJE148" s="343"/>
      <c r="MJF148" s="343"/>
      <c r="MJG148" s="343"/>
      <c r="MJH148" s="343"/>
      <c r="MJI148" s="343"/>
      <c r="MJJ148" s="343"/>
      <c r="MJK148" s="343"/>
      <c r="MJL148" s="343"/>
      <c r="MJM148" s="343"/>
      <c r="MJN148" s="343"/>
      <c r="MJO148" s="343"/>
      <c r="MJP148" s="343"/>
      <c r="MJQ148" s="343"/>
      <c r="MJR148" s="343"/>
      <c r="MJS148" s="343"/>
      <c r="MJT148" s="343"/>
      <c r="MJU148" s="343"/>
      <c r="MJV148" s="343"/>
      <c r="MJW148" s="343"/>
      <c r="MJX148" s="343"/>
      <c r="MJY148" s="343"/>
      <c r="MJZ148" s="343"/>
      <c r="MKA148" s="343"/>
      <c r="MKB148" s="343"/>
      <c r="MKC148" s="343"/>
      <c r="MKD148" s="343"/>
      <c r="MKE148" s="343"/>
      <c r="MKF148" s="343"/>
      <c r="MKG148" s="343"/>
      <c r="MKH148" s="343"/>
      <c r="MKI148" s="343"/>
      <c r="MKJ148" s="343"/>
      <c r="MKK148" s="343"/>
      <c r="MKL148" s="343"/>
      <c r="MKM148" s="343"/>
      <c r="MKN148" s="343"/>
      <c r="MKO148" s="343"/>
      <c r="MKP148" s="343"/>
      <c r="MKQ148" s="343"/>
      <c r="MKR148" s="343"/>
      <c r="MKS148" s="343"/>
      <c r="MKT148" s="343"/>
      <c r="MKU148" s="343"/>
      <c r="MKV148" s="343"/>
      <c r="MKW148" s="343"/>
      <c r="MKX148" s="343"/>
      <c r="MKY148" s="343"/>
      <c r="MKZ148" s="343"/>
      <c r="MLA148" s="343"/>
      <c r="MLB148" s="343"/>
      <c r="MLC148" s="343"/>
      <c r="MLD148" s="343"/>
      <c r="MLE148" s="343"/>
      <c r="MLF148" s="343"/>
      <c r="MLG148" s="343"/>
      <c r="MLH148" s="343"/>
      <c r="MLI148" s="343"/>
      <c r="MLJ148" s="343"/>
      <c r="MLK148" s="343"/>
      <c r="MLL148" s="343"/>
      <c r="MLM148" s="343"/>
      <c r="MLN148" s="343"/>
      <c r="MLO148" s="343"/>
      <c r="MLP148" s="343"/>
      <c r="MLQ148" s="343"/>
      <c r="MLR148" s="343"/>
      <c r="MLS148" s="343"/>
      <c r="MLT148" s="343"/>
      <c r="MLU148" s="343"/>
      <c r="MLV148" s="343"/>
      <c r="MLW148" s="343"/>
      <c r="MLX148" s="343"/>
      <c r="MLY148" s="343"/>
      <c r="MLZ148" s="343"/>
      <c r="MMA148" s="343"/>
      <c r="MMB148" s="343"/>
      <c r="MMC148" s="343"/>
      <c r="MMD148" s="343"/>
      <c r="MME148" s="343"/>
      <c r="MMF148" s="343"/>
      <c r="MMG148" s="343"/>
      <c r="MMH148" s="343"/>
      <c r="MMI148" s="343"/>
      <c r="MMJ148" s="343"/>
      <c r="MMK148" s="343"/>
      <c r="MML148" s="343"/>
      <c r="MMM148" s="343"/>
      <c r="MMN148" s="343"/>
      <c r="MMO148" s="343"/>
      <c r="MMP148" s="343"/>
      <c r="MMQ148" s="343"/>
      <c r="MMR148" s="343"/>
      <c r="MMS148" s="343"/>
      <c r="MMT148" s="343"/>
      <c r="MMU148" s="343"/>
      <c r="MMV148" s="343"/>
      <c r="MMW148" s="343"/>
      <c r="MMX148" s="343"/>
      <c r="MMY148" s="343"/>
      <c r="MMZ148" s="343"/>
      <c r="MNA148" s="343"/>
      <c r="MNB148" s="343"/>
      <c r="MNC148" s="343"/>
      <c r="MND148" s="343"/>
      <c r="MNE148" s="343"/>
      <c r="MNF148" s="343"/>
      <c r="MNG148" s="343"/>
      <c r="MNH148" s="343"/>
      <c r="MNI148" s="343"/>
      <c r="MNJ148" s="343"/>
      <c r="MNK148" s="343"/>
      <c r="MNL148" s="343"/>
      <c r="MNM148" s="343"/>
      <c r="MNN148" s="343"/>
      <c r="MNO148" s="343"/>
      <c r="MNP148" s="343"/>
      <c r="MNQ148" s="343"/>
      <c r="MNR148" s="343"/>
      <c r="MNS148" s="343"/>
      <c r="MNT148" s="343"/>
      <c r="MNU148" s="343"/>
      <c r="MNV148" s="343"/>
      <c r="MNW148" s="343"/>
      <c r="MNX148" s="343"/>
      <c r="MNY148" s="343"/>
      <c r="MNZ148" s="343"/>
      <c r="MOA148" s="343"/>
      <c r="MOB148" s="343"/>
      <c r="MOC148" s="343"/>
      <c r="MOD148" s="343"/>
      <c r="MOE148" s="343"/>
      <c r="MOF148" s="343"/>
      <c r="MOG148" s="343"/>
      <c r="MOH148" s="343"/>
      <c r="MOI148" s="343"/>
      <c r="MOJ148" s="343"/>
      <c r="MOK148" s="343"/>
      <c r="MOL148" s="343"/>
      <c r="MOM148" s="343"/>
      <c r="MON148" s="343"/>
      <c r="MOO148" s="343"/>
      <c r="MOP148" s="343"/>
      <c r="MOQ148" s="343"/>
      <c r="MOR148" s="343"/>
      <c r="MOS148" s="343"/>
      <c r="MOT148" s="343"/>
      <c r="MOU148" s="343"/>
      <c r="MOV148" s="343"/>
      <c r="MOW148" s="343"/>
      <c r="MOX148" s="343"/>
      <c r="MOY148" s="343"/>
      <c r="MOZ148" s="343"/>
      <c r="MPA148" s="343"/>
      <c r="MPB148" s="343"/>
      <c r="MPC148" s="343"/>
      <c r="MPD148" s="343"/>
      <c r="MPE148" s="343"/>
      <c r="MPF148" s="343"/>
      <c r="MPG148" s="343"/>
      <c r="MPH148" s="343"/>
      <c r="MPI148" s="343"/>
      <c r="MPJ148" s="343"/>
      <c r="MPK148" s="343"/>
      <c r="MPL148" s="343"/>
      <c r="MPM148" s="343"/>
      <c r="MPN148" s="343"/>
      <c r="MPO148" s="343"/>
      <c r="MPP148" s="343"/>
      <c r="MPQ148" s="343"/>
      <c r="MPR148" s="343"/>
      <c r="MPS148" s="343"/>
      <c r="MPT148" s="343"/>
      <c r="MPU148" s="343"/>
      <c r="MPV148" s="343"/>
      <c r="MPW148" s="343"/>
      <c r="MPX148" s="343"/>
      <c r="MPY148" s="343"/>
      <c r="MPZ148" s="343"/>
      <c r="MQA148" s="343"/>
      <c r="MQB148" s="343"/>
      <c r="MQC148" s="343"/>
      <c r="MQD148" s="343"/>
      <c r="MQE148" s="343"/>
      <c r="MQF148" s="343"/>
      <c r="MQG148" s="343"/>
      <c r="MQH148" s="343"/>
      <c r="MQI148" s="343"/>
      <c r="MQJ148" s="343"/>
      <c r="MQK148" s="343"/>
      <c r="MQL148" s="343"/>
      <c r="MQM148" s="343"/>
      <c r="MQN148" s="343"/>
      <c r="MQO148" s="343"/>
      <c r="MQP148" s="343"/>
      <c r="MQQ148" s="343"/>
      <c r="MQR148" s="343"/>
      <c r="MQS148" s="343"/>
      <c r="MQT148" s="343"/>
      <c r="MQU148" s="343"/>
      <c r="MQV148" s="343"/>
      <c r="MQW148" s="343"/>
      <c r="MQX148" s="343"/>
      <c r="MQY148" s="343"/>
      <c r="MQZ148" s="343"/>
      <c r="MRA148" s="343"/>
      <c r="MRB148" s="343"/>
      <c r="MRC148" s="343"/>
      <c r="MRD148" s="343"/>
      <c r="MRE148" s="343"/>
      <c r="MRF148" s="343"/>
      <c r="MRG148" s="343"/>
      <c r="MRH148" s="343"/>
      <c r="MRI148" s="343"/>
      <c r="MRJ148" s="343"/>
      <c r="MRK148" s="343"/>
      <c r="MRL148" s="343"/>
      <c r="MRM148" s="343"/>
      <c r="MRN148" s="343"/>
      <c r="MRO148" s="343"/>
      <c r="MRP148" s="343"/>
      <c r="MRQ148" s="343"/>
      <c r="MRR148" s="343"/>
      <c r="MRS148" s="343"/>
      <c r="MRT148" s="343"/>
      <c r="MRU148" s="343"/>
      <c r="MRV148" s="343"/>
      <c r="MRW148" s="343"/>
      <c r="MRX148" s="343"/>
      <c r="MRY148" s="343"/>
      <c r="MRZ148" s="343"/>
      <c r="MSA148" s="343"/>
      <c r="MSB148" s="343"/>
      <c r="MSC148" s="343"/>
      <c r="MSD148" s="343"/>
      <c r="MSE148" s="343"/>
      <c r="MSF148" s="343"/>
      <c r="MSG148" s="343"/>
      <c r="MSH148" s="343"/>
      <c r="MSI148" s="343"/>
      <c r="MSJ148" s="343"/>
      <c r="MSK148" s="343"/>
      <c r="MSL148" s="343"/>
      <c r="MSM148" s="343"/>
      <c r="MSN148" s="343"/>
      <c r="MSO148" s="343"/>
      <c r="MSP148" s="343"/>
      <c r="MSQ148" s="343"/>
      <c r="MSR148" s="343"/>
      <c r="MSS148" s="343"/>
      <c r="MST148" s="343"/>
      <c r="MSU148" s="343"/>
      <c r="MSV148" s="343"/>
      <c r="MSW148" s="343"/>
      <c r="MSX148" s="343"/>
      <c r="MSY148" s="343"/>
      <c r="MSZ148" s="343"/>
      <c r="MTA148" s="343"/>
      <c r="MTB148" s="343"/>
      <c r="MTC148" s="343"/>
      <c r="MTD148" s="343"/>
      <c r="MTE148" s="343"/>
      <c r="MTF148" s="343"/>
      <c r="MTG148" s="343"/>
      <c r="MTH148" s="343"/>
      <c r="MTI148" s="343"/>
      <c r="MTJ148" s="343"/>
      <c r="MTK148" s="343"/>
      <c r="MTL148" s="343"/>
      <c r="MTM148" s="343"/>
      <c r="MTN148" s="343"/>
      <c r="MTO148" s="343"/>
      <c r="MTP148" s="343"/>
      <c r="MTQ148" s="343"/>
      <c r="MTR148" s="343"/>
      <c r="MTS148" s="343"/>
      <c r="MTT148" s="343"/>
      <c r="MTU148" s="343"/>
      <c r="MTV148" s="343"/>
      <c r="MTW148" s="343"/>
      <c r="MTX148" s="343"/>
      <c r="MTY148" s="343"/>
      <c r="MTZ148" s="343"/>
      <c r="MUA148" s="343"/>
      <c r="MUB148" s="343"/>
      <c r="MUC148" s="343"/>
      <c r="MUD148" s="343"/>
      <c r="MUE148" s="343"/>
      <c r="MUF148" s="343"/>
      <c r="MUG148" s="343"/>
      <c r="MUH148" s="343"/>
      <c r="MUI148" s="343"/>
      <c r="MUJ148" s="343"/>
      <c r="MUK148" s="343"/>
      <c r="MUL148" s="343"/>
      <c r="MUM148" s="343"/>
      <c r="MUN148" s="343"/>
      <c r="MUO148" s="343"/>
      <c r="MUP148" s="343"/>
      <c r="MUQ148" s="343"/>
      <c r="MUR148" s="343"/>
      <c r="MUS148" s="343"/>
      <c r="MUT148" s="343"/>
      <c r="MUU148" s="343"/>
      <c r="MUV148" s="343"/>
      <c r="MUW148" s="343"/>
      <c r="MUX148" s="343"/>
      <c r="MUY148" s="343"/>
      <c r="MUZ148" s="343"/>
      <c r="MVA148" s="343"/>
      <c r="MVB148" s="343"/>
      <c r="MVC148" s="343"/>
      <c r="MVD148" s="343"/>
      <c r="MVE148" s="343"/>
      <c r="MVF148" s="343"/>
      <c r="MVG148" s="343"/>
      <c r="MVH148" s="343"/>
      <c r="MVI148" s="343"/>
      <c r="MVJ148" s="343"/>
      <c r="MVK148" s="343"/>
      <c r="MVL148" s="343"/>
      <c r="MVM148" s="343"/>
      <c r="MVN148" s="343"/>
      <c r="MVO148" s="343"/>
      <c r="MVP148" s="343"/>
      <c r="MVQ148" s="343"/>
      <c r="MVR148" s="343"/>
      <c r="MVS148" s="343"/>
      <c r="MVT148" s="343"/>
      <c r="MVU148" s="343"/>
      <c r="MVV148" s="343"/>
      <c r="MVW148" s="343"/>
      <c r="MVX148" s="343"/>
      <c r="MVY148" s="343"/>
      <c r="MVZ148" s="343"/>
      <c r="MWA148" s="343"/>
      <c r="MWB148" s="343"/>
      <c r="MWC148" s="343"/>
      <c r="MWD148" s="343"/>
      <c r="MWE148" s="343"/>
      <c r="MWF148" s="343"/>
      <c r="MWG148" s="343"/>
      <c r="MWH148" s="343"/>
      <c r="MWI148" s="343"/>
      <c r="MWJ148" s="343"/>
      <c r="MWK148" s="343"/>
      <c r="MWL148" s="343"/>
      <c r="MWM148" s="343"/>
      <c r="MWN148" s="343"/>
      <c r="MWO148" s="343"/>
      <c r="MWP148" s="343"/>
      <c r="MWQ148" s="343"/>
      <c r="MWR148" s="343"/>
      <c r="MWS148" s="343"/>
      <c r="MWT148" s="343"/>
      <c r="MWU148" s="343"/>
      <c r="MWV148" s="343"/>
      <c r="MWW148" s="343"/>
      <c r="MWX148" s="343"/>
      <c r="MWY148" s="343"/>
      <c r="MWZ148" s="343"/>
      <c r="MXA148" s="343"/>
      <c r="MXB148" s="343"/>
      <c r="MXC148" s="343"/>
      <c r="MXD148" s="343"/>
      <c r="MXE148" s="343"/>
      <c r="MXF148" s="343"/>
      <c r="MXG148" s="343"/>
      <c r="MXH148" s="343"/>
      <c r="MXI148" s="343"/>
      <c r="MXJ148" s="343"/>
      <c r="MXK148" s="343"/>
      <c r="MXL148" s="343"/>
      <c r="MXM148" s="343"/>
      <c r="MXN148" s="343"/>
      <c r="MXO148" s="343"/>
      <c r="MXP148" s="343"/>
      <c r="MXQ148" s="343"/>
      <c r="MXR148" s="343"/>
      <c r="MXS148" s="343"/>
      <c r="MXT148" s="343"/>
      <c r="MXU148" s="343"/>
      <c r="MXV148" s="343"/>
      <c r="MXW148" s="343"/>
      <c r="MXX148" s="343"/>
      <c r="MXY148" s="343"/>
      <c r="MXZ148" s="343"/>
      <c r="MYA148" s="343"/>
      <c r="MYB148" s="343"/>
      <c r="MYC148" s="343"/>
      <c r="MYD148" s="343"/>
      <c r="MYE148" s="343"/>
      <c r="MYF148" s="343"/>
      <c r="MYG148" s="343"/>
      <c r="MYH148" s="343"/>
      <c r="MYI148" s="343"/>
      <c r="MYJ148" s="343"/>
      <c r="MYK148" s="343"/>
      <c r="MYL148" s="343"/>
      <c r="MYM148" s="343"/>
      <c r="MYN148" s="343"/>
      <c r="MYO148" s="343"/>
      <c r="MYP148" s="343"/>
      <c r="MYQ148" s="343"/>
      <c r="MYR148" s="343"/>
      <c r="MYS148" s="343"/>
      <c r="MYT148" s="343"/>
      <c r="MYU148" s="343"/>
      <c r="MYV148" s="343"/>
      <c r="MYW148" s="343"/>
      <c r="MYX148" s="343"/>
      <c r="MYY148" s="343"/>
      <c r="MYZ148" s="343"/>
      <c r="MZA148" s="343"/>
      <c r="MZB148" s="343"/>
      <c r="MZC148" s="343"/>
      <c r="MZD148" s="343"/>
      <c r="MZE148" s="343"/>
      <c r="MZF148" s="343"/>
      <c r="MZG148" s="343"/>
      <c r="MZH148" s="343"/>
      <c r="MZI148" s="343"/>
      <c r="MZJ148" s="343"/>
      <c r="MZK148" s="343"/>
      <c r="MZL148" s="343"/>
      <c r="MZM148" s="343"/>
      <c r="MZN148" s="343"/>
      <c r="MZO148" s="343"/>
      <c r="MZP148" s="343"/>
      <c r="MZQ148" s="343"/>
      <c r="MZR148" s="343"/>
      <c r="MZS148" s="343"/>
      <c r="MZT148" s="343"/>
      <c r="MZU148" s="343"/>
      <c r="MZV148" s="343"/>
      <c r="MZW148" s="343"/>
      <c r="MZX148" s="343"/>
      <c r="MZY148" s="343"/>
      <c r="MZZ148" s="343"/>
      <c r="NAA148" s="343"/>
      <c r="NAB148" s="343"/>
      <c r="NAC148" s="343"/>
      <c r="NAD148" s="343"/>
      <c r="NAE148" s="343"/>
      <c r="NAF148" s="343"/>
      <c r="NAG148" s="343"/>
      <c r="NAH148" s="343"/>
      <c r="NAI148" s="343"/>
      <c r="NAJ148" s="343"/>
      <c r="NAK148" s="343"/>
      <c r="NAL148" s="343"/>
      <c r="NAM148" s="343"/>
      <c r="NAN148" s="343"/>
      <c r="NAO148" s="343"/>
      <c r="NAP148" s="343"/>
      <c r="NAQ148" s="343"/>
      <c r="NAR148" s="343"/>
      <c r="NAS148" s="343"/>
      <c r="NAT148" s="343"/>
      <c r="NAU148" s="343"/>
      <c r="NAV148" s="343"/>
      <c r="NAW148" s="343"/>
      <c r="NAX148" s="343"/>
      <c r="NAY148" s="343"/>
      <c r="NAZ148" s="343"/>
      <c r="NBA148" s="343"/>
      <c r="NBB148" s="343"/>
      <c r="NBC148" s="343"/>
      <c r="NBD148" s="343"/>
      <c r="NBE148" s="343"/>
      <c r="NBF148" s="343"/>
      <c r="NBG148" s="343"/>
      <c r="NBH148" s="343"/>
      <c r="NBI148" s="343"/>
      <c r="NBJ148" s="343"/>
      <c r="NBK148" s="343"/>
      <c r="NBL148" s="343"/>
      <c r="NBM148" s="343"/>
      <c r="NBN148" s="343"/>
      <c r="NBO148" s="343"/>
      <c r="NBP148" s="343"/>
      <c r="NBQ148" s="343"/>
      <c r="NBR148" s="343"/>
      <c r="NBS148" s="343"/>
      <c r="NBT148" s="343"/>
      <c r="NBU148" s="343"/>
      <c r="NBV148" s="343"/>
      <c r="NBW148" s="343"/>
      <c r="NBX148" s="343"/>
      <c r="NBY148" s="343"/>
      <c r="NBZ148" s="343"/>
      <c r="NCA148" s="343"/>
      <c r="NCB148" s="343"/>
      <c r="NCC148" s="343"/>
      <c r="NCD148" s="343"/>
      <c r="NCE148" s="343"/>
      <c r="NCF148" s="343"/>
      <c r="NCG148" s="343"/>
      <c r="NCH148" s="343"/>
      <c r="NCI148" s="343"/>
      <c r="NCJ148" s="343"/>
      <c r="NCK148" s="343"/>
      <c r="NCL148" s="343"/>
      <c r="NCM148" s="343"/>
      <c r="NCN148" s="343"/>
      <c r="NCO148" s="343"/>
      <c r="NCP148" s="343"/>
      <c r="NCQ148" s="343"/>
      <c r="NCR148" s="343"/>
      <c r="NCS148" s="343"/>
      <c r="NCT148" s="343"/>
      <c r="NCU148" s="343"/>
      <c r="NCV148" s="343"/>
      <c r="NCW148" s="343"/>
      <c r="NCX148" s="343"/>
      <c r="NCY148" s="343"/>
      <c r="NCZ148" s="343"/>
      <c r="NDA148" s="343"/>
      <c r="NDB148" s="343"/>
      <c r="NDC148" s="343"/>
      <c r="NDD148" s="343"/>
      <c r="NDE148" s="343"/>
      <c r="NDF148" s="343"/>
      <c r="NDG148" s="343"/>
      <c r="NDH148" s="343"/>
      <c r="NDI148" s="343"/>
      <c r="NDJ148" s="343"/>
      <c r="NDK148" s="343"/>
      <c r="NDL148" s="343"/>
      <c r="NDM148" s="343"/>
      <c r="NDN148" s="343"/>
      <c r="NDO148" s="343"/>
      <c r="NDP148" s="343"/>
      <c r="NDQ148" s="343"/>
      <c r="NDR148" s="343"/>
      <c r="NDS148" s="343"/>
      <c r="NDT148" s="343"/>
      <c r="NDU148" s="343"/>
      <c r="NDV148" s="343"/>
      <c r="NDW148" s="343"/>
      <c r="NDX148" s="343"/>
      <c r="NDY148" s="343"/>
      <c r="NDZ148" s="343"/>
      <c r="NEA148" s="343"/>
      <c r="NEB148" s="343"/>
      <c r="NEC148" s="343"/>
      <c r="NED148" s="343"/>
      <c r="NEE148" s="343"/>
      <c r="NEF148" s="343"/>
      <c r="NEG148" s="343"/>
      <c r="NEH148" s="343"/>
      <c r="NEI148" s="343"/>
      <c r="NEJ148" s="343"/>
      <c r="NEK148" s="343"/>
      <c r="NEL148" s="343"/>
      <c r="NEM148" s="343"/>
      <c r="NEN148" s="343"/>
      <c r="NEO148" s="343"/>
      <c r="NEP148" s="343"/>
      <c r="NEQ148" s="343"/>
      <c r="NER148" s="343"/>
      <c r="NES148" s="343"/>
      <c r="NET148" s="343"/>
      <c r="NEU148" s="343"/>
      <c r="NEV148" s="343"/>
      <c r="NEW148" s="343"/>
      <c r="NEX148" s="343"/>
      <c r="NEY148" s="343"/>
      <c r="NEZ148" s="343"/>
      <c r="NFA148" s="343"/>
      <c r="NFB148" s="343"/>
      <c r="NFC148" s="343"/>
      <c r="NFD148" s="343"/>
      <c r="NFE148" s="343"/>
      <c r="NFF148" s="343"/>
      <c r="NFG148" s="343"/>
      <c r="NFH148" s="343"/>
      <c r="NFI148" s="343"/>
      <c r="NFJ148" s="343"/>
      <c r="NFK148" s="343"/>
      <c r="NFL148" s="343"/>
      <c r="NFM148" s="343"/>
      <c r="NFN148" s="343"/>
      <c r="NFO148" s="343"/>
      <c r="NFP148" s="343"/>
      <c r="NFQ148" s="343"/>
      <c r="NFR148" s="343"/>
      <c r="NFS148" s="343"/>
      <c r="NFT148" s="343"/>
      <c r="NFU148" s="343"/>
      <c r="NFV148" s="343"/>
      <c r="NFW148" s="343"/>
      <c r="NFX148" s="343"/>
      <c r="NFY148" s="343"/>
      <c r="NFZ148" s="343"/>
      <c r="NGA148" s="343"/>
      <c r="NGB148" s="343"/>
      <c r="NGC148" s="343"/>
      <c r="NGD148" s="343"/>
      <c r="NGE148" s="343"/>
      <c r="NGF148" s="343"/>
      <c r="NGG148" s="343"/>
      <c r="NGH148" s="343"/>
      <c r="NGI148" s="343"/>
      <c r="NGJ148" s="343"/>
      <c r="NGK148" s="343"/>
      <c r="NGL148" s="343"/>
      <c r="NGM148" s="343"/>
      <c r="NGN148" s="343"/>
      <c r="NGO148" s="343"/>
      <c r="NGP148" s="343"/>
      <c r="NGQ148" s="343"/>
      <c r="NGR148" s="343"/>
      <c r="NGS148" s="343"/>
      <c r="NGT148" s="343"/>
      <c r="NGU148" s="343"/>
      <c r="NGV148" s="343"/>
      <c r="NGW148" s="343"/>
      <c r="NGX148" s="343"/>
      <c r="NGY148" s="343"/>
      <c r="NGZ148" s="343"/>
      <c r="NHA148" s="343"/>
      <c r="NHB148" s="343"/>
      <c r="NHC148" s="343"/>
      <c r="NHD148" s="343"/>
      <c r="NHE148" s="343"/>
      <c r="NHF148" s="343"/>
      <c r="NHG148" s="343"/>
      <c r="NHH148" s="343"/>
      <c r="NHI148" s="343"/>
      <c r="NHJ148" s="343"/>
      <c r="NHK148" s="343"/>
      <c r="NHL148" s="343"/>
      <c r="NHM148" s="343"/>
      <c r="NHN148" s="343"/>
      <c r="NHO148" s="343"/>
      <c r="NHP148" s="343"/>
      <c r="NHQ148" s="343"/>
      <c r="NHR148" s="343"/>
      <c r="NHS148" s="343"/>
      <c r="NHT148" s="343"/>
      <c r="NHU148" s="343"/>
      <c r="NHV148" s="343"/>
      <c r="NHW148" s="343"/>
      <c r="NHX148" s="343"/>
      <c r="NHY148" s="343"/>
      <c r="NHZ148" s="343"/>
      <c r="NIA148" s="343"/>
      <c r="NIB148" s="343"/>
      <c r="NIC148" s="343"/>
      <c r="NID148" s="343"/>
      <c r="NIE148" s="343"/>
      <c r="NIF148" s="343"/>
      <c r="NIG148" s="343"/>
      <c r="NIH148" s="343"/>
      <c r="NII148" s="343"/>
      <c r="NIJ148" s="343"/>
      <c r="NIK148" s="343"/>
      <c r="NIL148" s="343"/>
      <c r="NIM148" s="343"/>
      <c r="NIN148" s="343"/>
      <c r="NIO148" s="343"/>
      <c r="NIP148" s="343"/>
      <c r="NIQ148" s="343"/>
      <c r="NIR148" s="343"/>
      <c r="NIS148" s="343"/>
      <c r="NIT148" s="343"/>
      <c r="NIU148" s="343"/>
      <c r="NIV148" s="343"/>
      <c r="NIW148" s="343"/>
      <c r="NIX148" s="343"/>
      <c r="NIY148" s="343"/>
      <c r="NIZ148" s="343"/>
      <c r="NJA148" s="343"/>
      <c r="NJB148" s="343"/>
      <c r="NJC148" s="343"/>
      <c r="NJD148" s="343"/>
      <c r="NJE148" s="343"/>
      <c r="NJF148" s="343"/>
      <c r="NJG148" s="343"/>
      <c r="NJH148" s="343"/>
      <c r="NJI148" s="343"/>
      <c r="NJJ148" s="343"/>
      <c r="NJK148" s="343"/>
      <c r="NJL148" s="343"/>
      <c r="NJM148" s="343"/>
      <c r="NJN148" s="343"/>
      <c r="NJO148" s="343"/>
      <c r="NJP148" s="343"/>
      <c r="NJQ148" s="343"/>
      <c r="NJR148" s="343"/>
      <c r="NJS148" s="343"/>
      <c r="NJT148" s="343"/>
      <c r="NJU148" s="343"/>
      <c r="NJV148" s="343"/>
      <c r="NJW148" s="343"/>
      <c r="NJX148" s="343"/>
      <c r="NJY148" s="343"/>
      <c r="NJZ148" s="343"/>
      <c r="NKA148" s="343"/>
      <c r="NKB148" s="343"/>
      <c r="NKC148" s="343"/>
      <c r="NKD148" s="343"/>
      <c r="NKE148" s="343"/>
      <c r="NKF148" s="343"/>
      <c r="NKG148" s="343"/>
      <c r="NKH148" s="343"/>
      <c r="NKI148" s="343"/>
      <c r="NKJ148" s="343"/>
      <c r="NKK148" s="343"/>
      <c r="NKL148" s="343"/>
      <c r="NKM148" s="343"/>
      <c r="NKN148" s="343"/>
      <c r="NKO148" s="343"/>
      <c r="NKP148" s="343"/>
      <c r="NKQ148" s="343"/>
      <c r="NKR148" s="343"/>
      <c r="NKS148" s="343"/>
      <c r="NKT148" s="343"/>
      <c r="NKU148" s="343"/>
      <c r="NKV148" s="343"/>
      <c r="NKW148" s="343"/>
      <c r="NKX148" s="343"/>
      <c r="NKY148" s="343"/>
      <c r="NKZ148" s="343"/>
      <c r="NLA148" s="343"/>
      <c r="NLB148" s="343"/>
      <c r="NLC148" s="343"/>
      <c r="NLD148" s="343"/>
      <c r="NLE148" s="343"/>
      <c r="NLF148" s="343"/>
      <c r="NLG148" s="343"/>
      <c r="NLH148" s="343"/>
      <c r="NLI148" s="343"/>
      <c r="NLJ148" s="343"/>
      <c r="NLK148" s="343"/>
      <c r="NLL148" s="343"/>
      <c r="NLM148" s="343"/>
      <c r="NLN148" s="343"/>
      <c r="NLO148" s="343"/>
      <c r="NLP148" s="343"/>
      <c r="NLQ148" s="343"/>
      <c r="NLR148" s="343"/>
      <c r="NLS148" s="343"/>
      <c r="NLT148" s="343"/>
      <c r="NLU148" s="343"/>
      <c r="NLV148" s="343"/>
      <c r="NLW148" s="343"/>
      <c r="NLX148" s="343"/>
      <c r="NLY148" s="343"/>
      <c r="NLZ148" s="343"/>
      <c r="NMA148" s="343"/>
      <c r="NMB148" s="343"/>
      <c r="NMC148" s="343"/>
      <c r="NMD148" s="343"/>
      <c r="NME148" s="343"/>
      <c r="NMF148" s="343"/>
      <c r="NMG148" s="343"/>
      <c r="NMH148" s="343"/>
      <c r="NMI148" s="343"/>
      <c r="NMJ148" s="343"/>
      <c r="NMK148" s="343"/>
      <c r="NML148" s="343"/>
      <c r="NMM148" s="343"/>
      <c r="NMN148" s="343"/>
      <c r="NMO148" s="343"/>
      <c r="NMP148" s="343"/>
      <c r="NMQ148" s="343"/>
      <c r="NMR148" s="343"/>
      <c r="NMS148" s="343"/>
      <c r="NMT148" s="343"/>
      <c r="NMU148" s="343"/>
      <c r="NMV148" s="343"/>
      <c r="NMW148" s="343"/>
      <c r="NMX148" s="343"/>
      <c r="NMY148" s="343"/>
      <c r="NMZ148" s="343"/>
      <c r="NNA148" s="343"/>
      <c r="NNB148" s="343"/>
      <c r="NNC148" s="343"/>
      <c r="NND148" s="343"/>
      <c r="NNE148" s="343"/>
      <c r="NNF148" s="343"/>
      <c r="NNG148" s="343"/>
      <c r="NNH148" s="343"/>
      <c r="NNI148" s="343"/>
      <c r="NNJ148" s="343"/>
      <c r="NNK148" s="343"/>
      <c r="NNL148" s="343"/>
      <c r="NNM148" s="343"/>
      <c r="NNN148" s="343"/>
      <c r="NNO148" s="343"/>
      <c r="NNP148" s="343"/>
      <c r="NNQ148" s="343"/>
      <c r="NNR148" s="343"/>
      <c r="NNS148" s="343"/>
      <c r="NNT148" s="343"/>
      <c r="NNU148" s="343"/>
      <c r="NNV148" s="343"/>
      <c r="NNW148" s="343"/>
      <c r="NNX148" s="343"/>
      <c r="NNY148" s="343"/>
      <c r="NNZ148" s="343"/>
      <c r="NOA148" s="343"/>
      <c r="NOB148" s="343"/>
      <c r="NOC148" s="343"/>
      <c r="NOD148" s="343"/>
      <c r="NOE148" s="343"/>
      <c r="NOF148" s="343"/>
      <c r="NOG148" s="343"/>
      <c r="NOH148" s="343"/>
      <c r="NOI148" s="343"/>
      <c r="NOJ148" s="343"/>
      <c r="NOK148" s="343"/>
      <c r="NOL148" s="343"/>
      <c r="NOM148" s="343"/>
      <c r="NON148" s="343"/>
      <c r="NOO148" s="343"/>
      <c r="NOP148" s="343"/>
      <c r="NOQ148" s="343"/>
      <c r="NOR148" s="343"/>
      <c r="NOS148" s="343"/>
      <c r="NOT148" s="343"/>
      <c r="NOU148" s="343"/>
      <c r="NOV148" s="343"/>
      <c r="NOW148" s="343"/>
      <c r="NOX148" s="343"/>
      <c r="NOY148" s="343"/>
      <c r="NOZ148" s="343"/>
      <c r="NPA148" s="343"/>
      <c r="NPB148" s="343"/>
      <c r="NPC148" s="343"/>
      <c r="NPD148" s="343"/>
      <c r="NPE148" s="343"/>
      <c r="NPF148" s="343"/>
      <c r="NPG148" s="343"/>
      <c r="NPH148" s="343"/>
      <c r="NPI148" s="343"/>
      <c r="NPJ148" s="343"/>
      <c r="NPK148" s="343"/>
      <c r="NPL148" s="343"/>
      <c r="NPM148" s="343"/>
      <c r="NPN148" s="343"/>
      <c r="NPO148" s="343"/>
      <c r="NPP148" s="343"/>
      <c r="NPQ148" s="343"/>
      <c r="NPR148" s="343"/>
      <c r="NPS148" s="343"/>
      <c r="NPT148" s="343"/>
      <c r="NPU148" s="343"/>
      <c r="NPV148" s="343"/>
      <c r="NPW148" s="343"/>
      <c r="NPX148" s="343"/>
      <c r="NPY148" s="343"/>
      <c r="NPZ148" s="343"/>
      <c r="NQA148" s="343"/>
      <c r="NQB148" s="343"/>
      <c r="NQC148" s="343"/>
      <c r="NQD148" s="343"/>
      <c r="NQE148" s="343"/>
      <c r="NQF148" s="343"/>
      <c r="NQG148" s="343"/>
      <c r="NQH148" s="343"/>
      <c r="NQI148" s="343"/>
      <c r="NQJ148" s="343"/>
      <c r="NQK148" s="343"/>
      <c r="NQL148" s="343"/>
      <c r="NQM148" s="343"/>
      <c r="NQN148" s="343"/>
      <c r="NQO148" s="343"/>
      <c r="NQP148" s="343"/>
      <c r="NQQ148" s="343"/>
      <c r="NQR148" s="343"/>
      <c r="NQS148" s="343"/>
      <c r="NQT148" s="343"/>
      <c r="NQU148" s="343"/>
      <c r="NQV148" s="343"/>
      <c r="NQW148" s="343"/>
      <c r="NQX148" s="343"/>
      <c r="NQY148" s="343"/>
      <c r="NQZ148" s="343"/>
      <c r="NRA148" s="343"/>
      <c r="NRB148" s="343"/>
      <c r="NRC148" s="343"/>
      <c r="NRD148" s="343"/>
      <c r="NRE148" s="343"/>
      <c r="NRF148" s="343"/>
      <c r="NRG148" s="343"/>
      <c r="NRH148" s="343"/>
      <c r="NRI148" s="343"/>
      <c r="NRJ148" s="343"/>
      <c r="NRK148" s="343"/>
      <c r="NRL148" s="343"/>
      <c r="NRM148" s="343"/>
      <c r="NRN148" s="343"/>
      <c r="NRO148" s="343"/>
      <c r="NRP148" s="343"/>
      <c r="NRQ148" s="343"/>
      <c r="NRR148" s="343"/>
      <c r="NRS148" s="343"/>
      <c r="NRT148" s="343"/>
      <c r="NRU148" s="343"/>
      <c r="NRV148" s="343"/>
      <c r="NRW148" s="343"/>
      <c r="NRX148" s="343"/>
      <c r="NRY148" s="343"/>
      <c r="NRZ148" s="343"/>
      <c r="NSA148" s="343"/>
      <c r="NSB148" s="343"/>
      <c r="NSC148" s="343"/>
      <c r="NSD148" s="343"/>
      <c r="NSE148" s="343"/>
      <c r="NSF148" s="343"/>
      <c r="NSG148" s="343"/>
      <c r="NSH148" s="343"/>
      <c r="NSI148" s="343"/>
      <c r="NSJ148" s="343"/>
      <c r="NSK148" s="343"/>
      <c r="NSL148" s="343"/>
      <c r="NSM148" s="343"/>
      <c r="NSN148" s="343"/>
      <c r="NSO148" s="343"/>
      <c r="NSP148" s="343"/>
      <c r="NSQ148" s="343"/>
      <c r="NSR148" s="343"/>
      <c r="NSS148" s="343"/>
      <c r="NST148" s="343"/>
      <c r="NSU148" s="343"/>
      <c r="NSV148" s="343"/>
      <c r="NSW148" s="343"/>
      <c r="NSX148" s="343"/>
      <c r="NSY148" s="343"/>
      <c r="NSZ148" s="343"/>
      <c r="NTA148" s="343"/>
      <c r="NTB148" s="343"/>
      <c r="NTC148" s="343"/>
      <c r="NTD148" s="343"/>
      <c r="NTE148" s="343"/>
      <c r="NTF148" s="343"/>
      <c r="NTG148" s="343"/>
      <c r="NTH148" s="343"/>
      <c r="NTI148" s="343"/>
      <c r="NTJ148" s="343"/>
      <c r="NTK148" s="343"/>
      <c r="NTL148" s="343"/>
      <c r="NTM148" s="343"/>
      <c r="NTN148" s="343"/>
      <c r="NTO148" s="343"/>
      <c r="NTP148" s="343"/>
      <c r="NTQ148" s="343"/>
      <c r="NTR148" s="343"/>
      <c r="NTS148" s="343"/>
      <c r="NTT148" s="343"/>
      <c r="NTU148" s="343"/>
      <c r="NTV148" s="343"/>
      <c r="NTW148" s="343"/>
      <c r="NTX148" s="343"/>
      <c r="NTY148" s="343"/>
      <c r="NTZ148" s="343"/>
      <c r="NUA148" s="343"/>
      <c r="NUB148" s="343"/>
      <c r="NUC148" s="343"/>
      <c r="NUD148" s="343"/>
      <c r="NUE148" s="343"/>
      <c r="NUF148" s="343"/>
      <c r="NUG148" s="343"/>
      <c r="NUH148" s="343"/>
      <c r="NUI148" s="343"/>
      <c r="NUJ148" s="343"/>
      <c r="NUK148" s="343"/>
      <c r="NUL148" s="343"/>
      <c r="NUM148" s="343"/>
      <c r="NUN148" s="343"/>
      <c r="NUO148" s="343"/>
      <c r="NUP148" s="343"/>
      <c r="NUQ148" s="343"/>
      <c r="NUR148" s="343"/>
      <c r="NUS148" s="343"/>
      <c r="NUT148" s="343"/>
      <c r="NUU148" s="343"/>
      <c r="NUV148" s="343"/>
      <c r="NUW148" s="343"/>
      <c r="NUX148" s="343"/>
      <c r="NUY148" s="343"/>
      <c r="NUZ148" s="343"/>
      <c r="NVA148" s="343"/>
      <c r="NVB148" s="343"/>
      <c r="NVC148" s="343"/>
      <c r="NVD148" s="343"/>
      <c r="NVE148" s="343"/>
      <c r="NVF148" s="343"/>
      <c r="NVG148" s="343"/>
      <c r="NVH148" s="343"/>
      <c r="NVI148" s="343"/>
      <c r="NVJ148" s="343"/>
      <c r="NVK148" s="343"/>
      <c r="NVL148" s="343"/>
      <c r="NVM148" s="343"/>
      <c r="NVN148" s="343"/>
      <c r="NVO148" s="343"/>
      <c r="NVP148" s="343"/>
      <c r="NVQ148" s="343"/>
      <c r="NVR148" s="343"/>
      <c r="NVS148" s="343"/>
      <c r="NVT148" s="343"/>
      <c r="NVU148" s="343"/>
      <c r="NVV148" s="343"/>
      <c r="NVW148" s="343"/>
      <c r="NVX148" s="343"/>
      <c r="NVY148" s="343"/>
      <c r="NVZ148" s="343"/>
      <c r="NWA148" s="343"/>
      <c r="NWB148" s="343"/>
      <c r="NWC148" s="343"/>
      <c r="NWD148" s="343"/>
      <c r="NWE148" s="343"/>
      <c r="NWF148" s="343"/>
      <c r="NWG148" s="343"/>
      <c r="NWH148" s="343"/>
      <c r="NWI148" s="343"/>
      <c r="NWJ148" s="343"/>
      <c r="NWK148" s="343"/>
      <c r="NWL148" s="343"/>
      <c r="NWM148" s="343"/>
      <c r="NWN148" s="343"/>
      <c r="NWO148" s="343"/>
      <c r="NWP148" s="343"/>
      <c r="NWQ148" s="343"/>
      <c r="NWR148" s="343"/>
      <c r="NWS148" s="343"/>
      <c r="NWT148" s="343"/>
      <c r="NWU148" s="343"/>
      <c r="NWV148" s="343"/>
      <c r="NWW148" s="343"/>
      <c r="NWX148" s="343"/>
      <c r="NWY148" s="343"/>
      <c r="NWZ148" s="343"/>
      <c r="NXA148" s="343"/>
      <c r="NXB148" s="343"/>
      <c r="NXC148" s="343"/>
      <c r="NXD148" s="343"/>
      <c r="NXE148" s="343"/>
      <c r="NXF148" s="343"/>
      <c r="NXG148" s="343"/>
      <c r="NXH148" s="343"/>
      <c r="NXI148" s="343"/>
      <c r="NXJ148" s="343"/>
      <c r="NXK148" s="343"/>
      <c r="NXL148" s="343"/>
      <c r="NXM148" s="343"/>
      <c r="NXN148" s="343"/>
      <c r="NXO148" s="343"/>
      <c r="NXP148" s="343"/>
      <c r="NXQ148" s="343"/>
      <c r="NXR148" s="343"/>
      <c r="NXS148" s="343"/>
      <c r="NXT148" s="343"/>
      <c r="NXU148" s="343"/>
      <c r="NXV148" s="343"/>
      <c r="NXW148" s="343"/>
      <c r="NXX148" s="343"/>
      <c r="NXY148" s="343"/>
      <c r="NXZ148" s="343"/>
      <c r="NYA148" s="343"/>
      <c r="NYB148" s="343"/>
      <c r="NYC148" s="343"/>
      <c r="NYD148" s="343"/>
      <c r="NYE148" s="343"/>
      <c r="NYF148" s="343"/>
      <c r="NYG148" s="343"/>
      <c r="NYH148" s="343"/>
      <c r="NYI148" s="343"/>
      <c r="NYJ148" s="343"/>
      <c r="NYK148" s="343"/>
      <c r="NYL148" s="343"/>
      <c r="NYM148" s="343"/>
      <c r="NYN148" s="343"/>
      <c r="NYO148" s="343"/>
      <c r="NYP148" s="343"/>
      <c r="NYQ148" s="343"/>
      <c r="NYR148" s="343"/>
      <c r="NYS148" s="343"/>
      <c r="NYT148" s="343"/>
      <c r="NYU148" s="343"/>
      <c r="NYV148" s="343"/>
      <c r="NYW148" s="343"/>
      <c r="NYX148" s="343"/>
      <c r="NYY148" s="343"/>
      <c r="NYZ148" s="343"/>
      <c r="NZA148" s="343"/>
      <c r="NZB148" s="343"/>
      <c r="NZC148" s="343"/>
      <c r="NZD148" s="343"/>
      <c r="NZE148" s="343"/>
      <c r="NZF148" s="343"/>
      <c r="NZG148" s="343"/>
      <c r="NZH148" s="343"/>
      <c r="NZI148" s="343"/>
      <c r="NZJ148" s="343"/>
      <c r="NZK148" s="343"/>
      <c r="NZL148" s="343"/>
      <c r="NZM148" s="343"/>
      <c r="NZN148" s="343"/>
      <c r="NZO148" s="343"/>
      <c r="NZP148" s="343"/>
      <c r="NZQ148" s="343"/>
      <c r="NZR148" s="343"/>
      <c r="NZS148" s="343"/>
      <c r="NZT148" s="343"/>
      <c r="NZU148" s="343"/>
      <c r="NZV148" s="343"/>
      <c r="NZW148" s="343"/>
      <c r="NZX148" s="343"/>
      <c r="NZY148" s="343"/>
      <c r="NZZ148" s="343"/>
      <c r="OAA148" s="343"/>
      <c r="OAB148" s="343"/>
      <c r="OAC148" s="343"/>
      <c r="OAD148" s="343"/>
      <c r="OAE148" s="343"/>
      <c r="OAF148" s="343"/>
      <c r="OAG148" s="343"/>
      <c r="OAH148" s="343"/>
      <c r="OAI148" s="343"/>
      <c r="OAJ148" s="343"/>
      <c r="OAK148" s="343"/>
      <c r="OAL148" s="343"/>
      <c r="OAM148" s="343"/>
      <c r="OAN148" s="343"/>
      <c r="OAO148" s="343"/>
      <c r="OAP148" s="343"/>
      <c r="OAQ148" s="343"/>
      <c r="OAR148" s="343"/>
      <c r="OAS148" s="343"/>
      <c r="OAT148" s="343"/>
      <c r="OAU148" s="343"/>
      <c r="OAV148" s="343"/>
      <c r="OAW148" s="343"/>
      <c r="OAX148" s="343"/>
      <c r="OAY148" s="343"/>
      <c r="OAZ148" s="343"/>
      <c r="OBA148" s="343"/>
      <c r="OBB148" s="343"/>
      <c r="OBC148" s="343"/>
      <c r="OBD148" s="343"/>
      <c r="OBE148" s="343"/>
      <c r="OBF148" s="343"/>
      <c r="OBG148" s="343"/>
      <c r="OBH148" s="343"/>
      <c r="OBI148" s="343"/>
      <c r="OBJ148" s="343"/>
      <c r="OBK148" s="343"/>
      <c r="OBL148" s="343"/>
      <c r="OBM148" s="343"/>
      <c r="OBN148" s="343"/>
      <c r="OBO148" s="343"/>
      <c r="OBP148" s="343"/>
      <c r="OBQ148" s="343"/>
      <c r="OBR148" s="343"/>
      <c r="OBS148" s="343"/>
      <c r="OBT148" s="343"/>
      <c r="OBU148" s="343"/>
      <c r="OBV148" s="343"/>
      <c r="OBW148" s="343"/>
      <c r="OBX148" s="343"/>
      <c r="OBY148" s="343"/>
      <c r="OBZ148" s="343"/>
      <c r="OCA148" s="343"/>
      <c r="OCB148" s="343"/>
      <c r="OCC148" s="343"/>
      <c r="OCD148" s="343"/>
      <c r="OCE148" s="343"/>
      <c r="OCF148" s="343"/>
      <c r="OCG148" s="343"/>
      <c r="OCH148" s="343"/>
      <c r="OCI148" s="343"/>
      <c r="OCJ148" s="343"/>
      <c r="OCK148" s="343"/>
      <c r="OCL148" s="343"/>
      <c r="OCM148" s="343"/>
      <c r="OCN148" s="343"/>
      <c r="OCO148" s="343"/>
      <c r="OCP148" s="343"/>
      <c r="OCQ148" s="343"/>
      <c r="OCR148" s="343"/>
      <c r="OCS148" s="343"/>
      <c r="OCT148" s="343"/>
      <c r="OCU148" s="343"/>
      <c r="OCV148" s="343"/>
      <c r="OCW148" s="343"/>
      <c r="OCX148" s="343"/>
      <c r="OCY148" s="343"/>
      <c r="OCZ148" s="343"/>
      <c r="ODA148" s="343"/>
      <c r="ODB148" s="343"/>
      <c r="ODC148" s="343"/>
      <c r="ODD148" s="343"/>
      <c r="ODE148" s="343"/>
      <c r="ODF148" s="343"/>
      <c r="ODG148" s="343"/>
      <c r="ODH148" s="343"/>
      <c r="ODI148" s="343"/>
      <c r="ODJ148" s="343"/>
      <c r="ODK148" s="343"/>
      <c r="ODL148" s="343"/>
      <c r="ODM148" s="343"/>
      <c r="ODN148" s="343"/>
      <c r="ODO148" s="343"/>
      <c r="ODP148" s="343"/>
      <c r="ODQ148" s="343"/>
      <c r="ODR148" s="343"/>
      <c r="ODS148" s="343"/>
      <c r="ODT148" s="343"/>
      <c r="ODU148" s="343"/>
      <c r="ODV148" s="343"/>
      <c r="ODW148" s="343"/>
      <c r="ODX148" s="343"/>
      <c r="ODY148" s="343"/>
      <c r="ODZ148" s="343"/>
      <c r="OEA148" s="343"/>
      <c r="OEB148" s="343"/>
      <c r="OEC148" s="343"/>
      <c r="OED148" s="343"/>
      <c r="OEE148" s="343"/>
      <c r="OEF148" s="343"/>
      <c r="OEG148" s="343"/>
      <c r="OEH148" s="343"/>
      <c r="OEI148" s="343"/>
      <c r="OEJ148" s="343"/>
      <c r="OEK148" s="343"/>
      <c r="OEL148" s="343"/>
      <c r="OEM148" s="343"/>
      <c r="OEN148" s="343"/>
      <c r="OEO148" s="343"/>
      <c r="OEP148" s="343"/>
      <c r="OEQ148" s="343"/>
      <c r="OER148" s="343"/>
      <c r="OES148" s="343"/>
      <c r="OET148" s="343"/>
      <c r="OEU148" s="343"/>
      <c r="OEV148" s="343"/>
      <c r="OEW148" s="343"/>
      <c r="OEX148" s="343"/>
      <c r="OEY148" s="343"/>
      <c r="OEZ148" s="343"/>
      <c r="OFA148" s="343"/>
      <c r="OFB148" s="343"/>
      <c r="OFC148" s="343"/>
      <c r="OFD148" s="343"/>
      <c r="OFE148" s="343"/>
      <c r="OFF148" s="343"/>
      <c r="OFG148" s="343"/>
      <c r="OFH148" s="343"/>
      <c r="OFI148" s="343"/>
      <c r="OFJ148" s="343"/>
      <c r="OFK148" s="343"/>
      <c r="OFL148" s="343"/>
      <c r="OFM148" s="343"/>
      <c r="OFN148" s="343"/>
      <c r="OFO148" s="343"/>
      <c r="OFP148" s="343"/>
      <c r="OFQ148" s="343"/>
      <c r="OFR148" s="343"/>
      <c r="OFS148" s="343"/>
      <c r="OFT148" s="343"/>
      <c r="OFU148" s="343"/>
      <c r="OFV148" s="343"/>
      <c r="OFW148" s="343"/>
      <c r="OFX148" s="343"/>
      <c r="OFY148" s="343"/>
      <c r="OFZ148" s="343"/>
      <c r="OGA148" s="343"/>
      <c r="OGB148" s="343"/>
      <c r="OGC148" s="343"/>
      <c r="OGD148" s="343"/>
      <c r="OGE148" s="343"/>
      <c r="OGF148" s="343"/>
      <c r="OGG148" s="343"/>
      <c r="OGH148" s="343"/>
      <c r="OGI148" s="343"/>
      <c r="OGJ148" s="343"/>
      <c r="OGK148" s="343"/>
      <c r="OGL148" s="343"/>
      <c r="OGM148" s="343"/>
      <c r="OGN148" s="343"/>
      <c r="OGO148" s="343"/>
      <c r="OGP148" s="343"/>
      <c r="OGQ148" s="343"/>
      <c r="OGR148" s="343"/>
      <c r="OGS148" s="343"/>
      <c r="OGT148" s="343"/>
      <c r="OGU148" s="343"/>
      <c r="OGV148" s="343"/>
      <c r="OGW148" s="343"/>
      <c r="OGX148" s="343"/>
      <c r="OGY148" s="343"/>
      <c r="OGZ148" s="343"/>
      <c r="OHA148" s="343"/>
      <c r="OHB148" s="343"/>
      <c r="OHC148" s="343"/>
      <c r="OHD148" s="343"/>
      <c r="OHE148" s="343"/>
      <c r="OHF148" s="343"/>
      <c r="OHG148" s="343"/>
      <c r="OHH148" s="343"/>
      <c r="OHI148" s="343"/>
      <c r="OHJ148" s="343"/>
      <c r="OHK148" s="343"/>
      <c r="OHL148" s="343"/>
      <c r="OHM148" s="343"/>
      <c r="OHN148" s="343"/>
      <c r="OHO148" s="343"/>
      <c r="OHP148" s="343"/>
      <c r="OHQ148" s="343"/>
      <c r="OHR148" s="343"/>
      <c r="OHS148" s="343"/>
      <c r="OHT148" s="343"/>
      <c r="OHU148" s="343"/>
      <c r="OHV148" s="343"/>
      <c r="OHW148" s="343"/>
      <c r="OHX148" s="343"/>
      <c r="OHY148" s="343"/>
      <c r="OHZ148" s="343"/>
      <c r="OIA148" s="343"/>
      <c r="OIB148" s="343"/>
      <c r="OIC148" s="343"/>
      <c r="OID148" s="343"/>
      <c r="OIE148" s="343"/>
      <c r="OIF148" s="343"/>
      <c r="OIG148" s="343"/>
      <c r="OIH148" s="343"/>
      <c r="OII148" s="343"/>
      <c r="OIJ148" s="343"/>
      <c r="OIK148" s="343"/>
      <c r="OIL148" s="343"/>
      <c r="OIM148" s="343"/>
      <c r="OIN148" s="343"/>
      <c r="OIO148" s="343"/>
      <c r="OIP148" s="343"/>
      <c r="OIQ148" s="343"/>
      <c r="OIR148" s="343"/>
      <c r="OIS148" s="343"/>
      <c r="OIT148" s="343"/>
      <c r="OIU148" s="343"/>
      <c r="OIV148" s="343"/>
      <c r="OIW148" s="343"/>
      <c r="OIX148" s="343"/>
      <c r="OIY148" s="343"/>
      <c r="OIZ148" s="343"/>
      <c r="OJA148" s="343"/>
      <c r="OJB148" s="343"/>
      <c r="OJC148" s="343"/>
      <c r="OJD148" s="343"/>
      <c r="OJE148" s="343"/>
      <c r="OJF148" s="343"/>
      <c r="OJG148" s="343"/>
      <c r="OJH148" s="343"/>
      <c r="OJI148" s="343"/>
      <c r="OJJ148" s="343"/>
      <c r="OJK148" s="343"/>
      <c r="OJL148" s="343"/>
      <c r="OJM148" s="343"/>
      <c r="OJN148" s="343"/>
      <c r="OJO148" s="343"/>
      <c r="OJP148" s="343"/>
      <c r="OJQ148" s="343"/>
      <c r="OJR148" s="343"/>
      <c r="OJS148" s="343"/>
      <c r="OJT148" s="343"/>
      <c r="OJU148" s="343"/>
      <c r="OJV148" s="343"/>
      <c r="OJW148" s="343"/>
      <c r="OJX148" s="343"/>
      <c r="OJY148" s="343"/>
      <c r="OJZ148" s="343"/>
      <c r="OKA148" s="343"/>
      <c r="OKB148" s="343"/>
      <c r="OKC148" s="343"/>
      <c r="OKD148" s="343"/>
      <c r="OKE148" s="343"/>
      <c r="OKF148" s="343"/>
      <c r="OKG148" s="343"/>
      <c r="OKH148" s="343"/>
      <c r="OKI148" s="343"/>
      <c r="OKJ148" s="343"/>
      <c r="OKK148" s="343"/>
      <c r="OKL148" s="343"/>
      <c r="OKM148" s="343"/>
      <c r="OKN148" s="343"/>
      <c r="OKO148" s="343"/>
      <c r="OKP148" s="343"/>
      <c r="OKQ148" s="343"/>
      <c r="OKR148" s="343"/>
      <c r="OKS148" s="343"/>
      <c r="OKT148" s="343"/>
      <c r="OKU148" s="343"/>
      <c r="OKV148" s="343"/>
      <c r="OKW148" s="343"/>
      <c r="OKX148" s="343"/>
      <c r="OKY148" s="343"/>
      <c r="OKZ148" s="343"/>
      <c r="OLA148" s="343"/>
      <c r="OLB148" s="343"/>
      <c r="OLC148" s="343"/>
      <c r="OLD148" s="343"/>
      <c r="OLE148" s="343"/>
      <c r="OLF148" s="343"/>
      <c r="OLG148" s="343"/>
      <c r="OLH148" s="343"/>
      <c r="OLI148" s="343"/>
      <c r="OLJ148" s="343"/>
      <c r="OLK148" s="343"/>
      <c r="OLL148" s="343"/>
      <c r="OLM148" s="343"/>
      <c r="OLN148" s="343"/>
      <c r="OLO148" s="343"/>
      <c r="OLP148" s="343"/>
      <c r="OLQ148" s="343"/>
      <c r="OLR148" s="343"/>
      <c r="OLS148" s="343"/>
      <c r="OLT148" s="343"/>
      <c r="OLU148" s="343"/>
      <c r="OLV148" s="343"/>
      <c r="OLW148" s="343"/>
      <c r="OLX148" s="343"/>
      <c r="OLY148" s="343"/>
      <c r="OLZ148" s="343"/>
      <c r="OMA148" s="343"/>
      <c r="OMB148" s="343"/>
      <c r="OMC148" s="343"/>
      <c r="OMD148" s="343"/>
      <c r="OME148" s="343"/>
      <c r="OMF148" s="343"/>
      <c r="OMG148" s="343"/>
      <c r="OMH148" s="343"/>
      <c r="OMI148" s="343"/>
      <c r="OMJ148" s="343"/>
      <c r="OMK148" s="343"/>
      <c r="OML148" s="343"/>
      <c r="OMM148" s="343"/>
      <c r="OMN148" s="343"/>
      <c r="OMO148" s="343"/>
      <c r="OMP148" s="343"/>
      <c r="OMQ148" s="343"/>
      <c r="OMR148" s="343"/>
      <c r="OMS148" s="343"/>
      <c r="OMT148" s="343"/>
      <c r="OMU148" s="343"/>
      <c r="OMV148" s="343"/>
      <c r="OMW148" s="343"/>
      <c r="OMX148" s="343"/>
      <c r="OMY148" s="343"/>
      <c r="OMZ148" s="343"/>
      <c r="ONA148" s="343"/>
      <c r="ONB148" s="343"/>
      <c r="ONC148" s="343"/>
      <c r="OND148" s="343"/>
      <c r="ONE148" s="343"/>
      <c r="ONF148" s="343"/>
      <c r="ONG148" s="343"/>
      <c r="ONH148" s="343"/>
      <c r="ONI148" s="343"/>
      <c r="ONJ148" s="343"/>
      <c r="ONK148" s="343"/>
      <c r="ONL148" s="343"/>
      <c r="ONM148" s="343"/>
      <c r="ONN148" s="343"/>
      <c r="ONO148" s="343"/>
      <c r="ONP148" s="343"/>
      <c r="ONQ148" s="343"/>
      <c r="ONR148" s="343"/>
      <c r="ONS148" s="343"/>
      <c r="ONT148" s="343"/>
      <c r="ONU148" s="343"/>
      <c r="ONV148" s="343"/>
      <c r="ONW148" s="343"/>
      <c r="ONX148" s="343"/>
      <c r="ONY148" s="343"/>
      <c r="ONZ148" s="343"/>
      <c r="OOA148" s="343"/>
      <c r="OOB148" s="343"/>
      <c r="OOC148" s="343"/>
      <c r="OOD148" s="343"/>
      <c r="OOE148" s="343"/>
      <c r="OOF148" s="343"/>
      <c r="OOG148" s="343"/>
      <c r="OOH148" s="343"/>
      <c r="OOI148" s="343"/>
      <c r="OOJ148" s="343"/>
      <c r="OOK148" s="343"/>
      <c r="OOL148" s="343"/>
      <c r="OOM148" s="343"/>
      <c r="OON148" s="343"/>
      <c r="OOO148" s="343"/>
      <c r="OOP148" s="343"/>
      <c r="OOQ148" s="343"/>
      <c r="OOR148" s="343"/>
      <c r="OOS148" s="343"/>
      <c r="OOT148" s="343"/>
      <c r="OOU148" s="343"/>
      <c r="OOV148" s="343"/>
      <c r="OOW148" s="343"/>
      <c r="OOX148" s="343"/>
      <c r="OOY148" s="343"/>
      <c r="OOZ148" s="343"/>
      <c r="OPA148" s="343"/>
      <c r="OPB148" s="343"/>
      <c r="OPC148" s="343"/>
      <c r="OPD148" s="343"/>
      <c r="OPE148" s="343"/>
      <c r="OPF148" s="343"/>
      <c r="OPG148" s="343"/>
      <c r="OPH148" s="343"/>
      <c r="OPI148" s="343"/>
      <c r="OPJ148" s="343"/>
      <c r="OPK148" s="343"/>
      <c r="OPL148" s="343"/>
      <c r="OPM148" s="343"/>
      <c r="OPN148" s="343"/>
      <c r="OPO148" s="343"/>
      <c r="OPP148" s="343"/>
      <c r="OPQ148" s="343"/>
      <c r="OPR148" s="343"/>
      <c r="OPS148" s="343"/>
      <c r="OPT148" s="343"/>
      <c r="OPU148" s="343"/>
      <c r="OPV148" s="343"/>
      <c r="OPW148" s="343"/>
      <c r="OPX148" s="343"/>
      <c r="OPY148" s="343"/>
      <c r="OPZ148" s="343"/>
      <c r="OQA148" s="343"/>
      <c r="OQB148" s="343"/>
      <c r="OQC148" s="343"/>
      <c r="OQD148" s="343"/>
      <c r="OQE148" s="343"/>
      <c r="OQF148" s="343"/>
      <c r="OQG148" s="343"/>
      <c r="OQH148" s="343"/>
      <c r="OQI148" s="343"/>
      <c r="OQJ148" s="343"/>
      <c r="OQK148" s="343"/>
      <c r="OQL148" s="343"/>
      <c r="OQM148" s="343"/>
      <c r="OQN148" s="343"/>
      <c r="OQO148" s="343"/>
      <c r="OQP148" s="343"/>
      <c r="OQQ148" s="343"/>
      <c r="OQR148" s="343"/>
      <c r="OQS148" s="343"/>
      <c r="OQT148" s="343"/>
      <c r="OQU148" s="343"/>
      <c r="OQV148" s="343"/>
      <c r="OQW148" s="343"/>
      <c r="OQX148" s="343"/>
      <c r="OQY148" s="343"/>
      <c r="OQZ148" s="343"/>
      <c r="ORA148" s="343"/>
      <c r="ORB148" s="343"/>
      <c r="ORC148" s="343"/>
      <c r="ORD148" s="343"/>
      <c r="ORE148" s="343"/>
      <c r="ORF148" s="343"/>
      <c r="ORG148" s="343"/>
      <c r="ORH148" s="343"/>
      <c r="ORI148" s="343"/>
      <c r="ORJ148" s="343"/>
      <c r="ORK148" s="343"/>
      <c r="ORL148" s="343"/>
      <c r="ORM148" s="343"/>
      <c r="ORN148" s="343"/>
      <c r="ORO148" s="343"/>
      <c r="ORP148" s="343"/>
      <c r="ORQ148" s="343"/>
      <c r="ORR148" s="343"/>
      <c r="ORS148" s="343"/>
      <c r="ORT148" s="343"/>
      <c r="ORU148" s="343"/>
      <c r="ORV148" s="343"/>
      <c r="ORW148" s="343"/>
      <c r="ORX148" s="343"/>
      <c r="ORY148" s="343"/>
      <c r="ORZ148" s="343"/>
      <c r="OSA148" s="343"/>
      <c r="OSB148" s="343"/>
      <c r="OSC148" s="343"/>
      <c r="OSD148" s="343"/>
      <c r="OSE148" s="343"/>
      <c r="OSF148" s="343"/>
      <c r="OSG148" s="343"/>
      <c r="OSH148" s="343"/>
      <c r="OSI148" s="343"/>
      <c r="OSJ148" s="343"/>
      <c r="OSK148" s="343"/>
      <c r="OSL148" s="343"/>
      <c r="OSM148" s="343"/>
      <c r="OSN148" s="343"/>
      <c r="OSO148" s="343"/>
      <c r="OSP148" s="343"/>
      <c r="OSQ148" s="343"/>
      <c r="OSR148" s="343"/>
      <c r="OSS148" s="343"/>
      <c r="OST148" s="343"/>
      <c r="OSU148" s="343"/>
      <c r="OSV148" s="343"/>
      <c r="OSW148" s="343"/>
      <c r="OSX148" s="343"/>
      <c r="OSY148" s="343"/>
      <c r="OSZ148" s="343"/>
      <c r="OTA148" s="343"/>
      <c r="OTB148" s="343"/>
      <c r="OTC148" s="343"/>
      <c r="OTD148" s="343"/>
      <c r="OTE148" s="343"/>
      <c r="OTF148" s="343"/>
      <c r="OTG148" s="343"/>
      <c r="OTH148" s="343"/>
      <c r="OTI148" s="343"/>
      <c r="OTJ148" s="343"/>
      <c r="OTK148" s="343"/>
      <c r="OTL148" s="343"/>
      <c r="OTM148" s="343"/>
      <c r="OTN148" s="343"/>
      <c r="OTO148" s="343"/>
      <c r="OTP148" s="343"/>
      <c r="OTQ148" s="343"/>
      <c r="OTR148" s="343"/>
      <c r="OTS148" s="343"/>
      <c r="OTT148" s="343"/>
      <c r="OTU148" s="343"/>
      <c r="OTV148" s="343"/>
      <c r="OTW148" s="343"/>
      <c r="OTX148" s="343"/>
      <c r="OTY148" s="343"/>
      <c r="OTZ148" s="343"/>
      <c r="OUA148" s="343"/>
      <c r="OUB148" s="343"/>
      <c r="OUC148" s="343"/>
      <c r="OUD148" s="343"/>
      <c r="OUE148" s="343"/>
      <c r="OUF148" s="343"/>
      <c r="OUG148" s="343"/>
      <c r="OUH148" s="343"/>
      <c r="OUI148" s="343"/>
      <c r="OUJ148" s="343"/>
      <c r="OUK148" s="343"/>
      <c r="OUL148" s="343"/>
      <c r="OUM148" s="343"/>
      <c r="OUN148" s="343"/>
      <c r="OUO148" s="343"/>
      <c r="OUP148" s="343"/>
      <c r="OUQ148" s="343"/>
      <c r="OUR148" s="343"/>
      <c r="OUS148" s="343"/>
      <c r="OUT148" s="343"/>
      <c r="OUU148" s="343"/>
      <c r="OUV148" s="343"/>
      <c r="OUW148" s="343"/>
      <c r="OUX148" s="343"/>
      <c r="OUY148" s="343"/>
      <c r="OUZ148" s="343"/>
      <c r="OVA148" s="343"/>
      <c r="OVB148" s="343"/>
      <c r="OVC148" s="343"/>
      <c r="OVD148" s="343"/>
      <c r="OVE148" s="343"/>
      <c r="OVF148" s="343"/>
      <c r="OVG148" s="343"/>
      <c r="OVH148" s="343"/>
      <c r="OVI148" s="343"/>
      <c r="OVJ148" s="343"/>
      <c r="OVK148" s="343"/>
      <c r="OVL148" s="343"/>
      <c r="OVM148" s="343"/>
      <c r="OVN148" s="343"/>
      <c r="OVO148" s="343"/>
      <c r="OVP148" s="343"/>
      <c r="OVQ148" s="343"/>
      <c r="OVR148" s="343"/>
      <c r="OVS148" s="343"/>
      <c r="OVT148" s="343"/>
      <c r="OVU148" s="343"/>
      <c r="OVV148" s="343"/>
      <c r="OVW148" s="343"/>
      <c r="OVX148" s="343"/>
      <c r="OVY148" s="343"/>
      <c r="OVZ148" s="343"/>
      <c r="OWA148" s="343"/>
      <c r="OWB148" s="343"/>
      <c r="OWC148" s="343"/>
      <c r="OWD148" s="343"/>
      <c r="OWE148" s="343"/>
      <c r="OWF148" s="343"/>
      <c r="OWG148" s="343"/>
      <c r="OWH148" s="343"/>
      <c r="OWI148" s="343"/>
      <c r="OWJ148" s="343"/>
      <c r="OWK148" s="343"/>
      <c r="OWL148" s="343"/>
      <c r="OWM148" s="343"/>
      <c r="OWN148" s="343"/>
      <c r="OWO148" s="343"/>
      <c r="OWP148" s="343"/>
      <c r="OWQ148" s="343"/>
      <c r="OWR148" s="343"/>
      <c r="OWS148" s="343"/>
      <c r="OWT148" s="343"/>
      <c r="OWU148" s="343"/>
      <c r="OWV148" s="343"/>
      <c r="OWW148" s="343"/>
      <c r="OWX148" s="343"/>
      <c r="OWY148" s="343"/>
      <c r="OWZ148" s="343"/>
      <c r="OXA148" s="343"/>
      <c r="OXB148" s="343"/>
      <c r="OXC148" s="343"/>
      <c r="OXD148" s="343"/>
      <c r="OXE148" s="343"/>
      <c r="OXF148" s="343"/>
      <c r="OXG148" s="343"/>
      <c r="OXH148" s="343"/>
      <c r="OXI148" s="343"/>
      <c r="OXJ148" s="343"/>
      <c r="OXK148" s="343"/>
      <c r="OXL148" s="343"/>
      <c r="OXM148" s="343"/>
      <c r="OXN148" s="343"/>
      <c r="OXO148" s="343"/>
      <c r="OXP148" s="343"/>
      <c r="OXQ148" s="343"/>
      <c r="OXR148" s="343"/>
      <c r="OXS148" s="343"/>
      <c r="OXT148" s="343"/>
      <c r="OXU148" s="343"/>
      <c r="OXV148" s="343"/>
      <c r="OXW148" s="343"/>
      <c r="OXX148" s="343"/>
      <c r="OXY148" s="343"/>
      <c r="OXZ148" s="343"/>
      <c r="OYA148" s="343"/>
      <c r="OYB148" s="343"/>
      <c r="OYC148" s="343"/>
      <c r="OYD148" s="343"/>
      <c r="OYE148" s="343"/>
      <c r="OYF148" s="343"/>
      <c r="OYG148" s="343"/>
      <c r="OYH148" s="343"/>
      <c r="OYI148" s="343"/>
      <c r="OYJ148" s="343"/>
      <c r="OYK148" s="343"/>
      <c r="OYL148" s="343"/>
      <c r="OYM148" s="343"/>
      <c r="OYN148" s="343"/>
      <c r="OYO148" s="343"/>
      <c r="OYP148" s="343"/>
      <c r="OYQ148" s="343"/>
      <c r="OYR148" s="343"/>
      <c r="OYS148" s="343"/>
      <c r="OYT148" s="343"/>
      <c r="OYU148" s="343"/>
      <c r="OYV148" s="343"/>
      <c r="OYW148" s="343"/>
      <c r="OYX148" s="343"/>
      <c r="OYY148" s="343"/>
      <c r="OYZ148" s="343"/>
      <c r="OZA148" s="343"/>
      <c r="OZB148" s="343"/>
      <c r="OZC148" s="343"/>
      <c r="OZD148" s="343"/>
      <c r="OZE148" s="343"/>
      <c r="OZF148" s="343"/>
      <c r="OZG148" s="343"/>
      <c r="OZH148" s="343"/>
      <c r="OZI148" s="343"/>
      <c r="OZJ148" s="343"/>
      <c r="OZK148" s="343"/>
      <c r="OZL148" s="343"/>
      <c r="OZM148" s="343"/>
      <c r="OZN148" s="343"/>
      <c r="OZO148" s="343"/>
      <c r="OZP148" s="343"/>
      <c r="OZQ148" s="343"/>
      <c r="OZR148" s="343"/>
      <c r="OZS148" s="343"/>
      <c r="OZT148" s="343"/>
      <c r="OZU148" s="343"/>
      <c r="OZV148" s="343"/>
      <c r="OZW148" s="343"/>
      <c r="OZX148" s="343"/>
      <c r="OZY148" s="343"/>
      <c r="OZZ148" s="343"/>
      <c r="PAA148" s="343"/>
      <c r="PAB148" s="343"/>
      <c r="PAC148" s="343"/>
      <c r="PAD148" s="343"/>
      <c r="PAE148" s="343"/>
      <c r="PAF148" s="343"/>
      <c r="PAG148" s="343"/>
      <c r="PAH148" s="343"/>
      <c r="PAI148" s="343"/>
      <c r="PAJ148" s="343"/>
      <c r="PAK148" s="343"/>
      <c r="PAL148" s="343"/>
      <c r="PAM148" s="343"/>
      <c r="PAN148" s="343"/>
      <c r="PAO148" s="343"/>
      <c r="PAP148" s="343"/>
      <c r="PAQ148" s="343"/>
      <c r="PAR148" s="343"/>
      <c r="PAS148" s="343"/>
      <c r="PAT148" s="343"/>
      <c r="PAU148" s="343"/>
      <c r="PAV148" s="343"/>
      <c r="PAW148" s="343"/>
      <c r="PAX148" s="343"/>
      <c r="PAY148" s="343"/>
      <c r="PAZ148" s="343"/>
      <c r="PBA148" s="343"/>
      <c r="PBB148" s="343"/>
      <c r="PBC148" s="343"/>
      <c r="PBD148" s="343"/>
      <c r="PBE148" s="343"/>
      <c r="PBF148" s="343"/>
      <c r="PBG148" s="343"/>
      <c r="PBH148" s="343"/>
      <c r="PBI148" s="343"/>
      <c r="PBJ148" s="343"/>
      <c r="PBK148" s="343"/>
      <c r="PBL148" s="343"/>
      <c r="PBM148" s="343"/>
      <c r="PBN148" s="343"/>
      <c r="PBO148" s="343"/>
      <c r="PBP148" s="343"/>
      <c r="PBQ148" s="343"/>
      <c r="PBR148" s="343"/>
      <c r="PBS148" s="343"/>
      <c r="PBT148" s="343"/>
      <c r="PBU148" s="343"/>
      <c r="PBV148" s="343"/>
      <c r="PBW148" s="343"/>
      <c r="PBX148" s="343"/>
      <c r="PBY148" s="343"/>
      <c r="PBZ148" s="343"/>
      <c r="PCA148" s="343"/>
      <c r="PCB148" s="343"/>
      <c r="PCC148" s="343"/>
      <c r="PCD148" s="343"/>
      <c r="PCE148" s="343"/>
      <c r="PCF148" s="343"/>
      <c r="PCG148" s="343"/>
      <c r="PCH148" s="343"/>
      <c r="PCI148" s="343"/>
      <c r="PCJ148" s="343"/>
      <c r="PCK148" s="343"/>
      <c r="PCL148" s="343"/>
      <c r="PCM148" s="343"/>
      <c r="PCN148" s="343"/>
      <c r="PCO148" s="343"/>
      <c r="PCP148" s="343"/>
      <c r="PCQ148" s="343"/>
      <c r="PCR148" s="343"/>
      <c r="PCS148" s="343"/>
      <c r="PCT148" s="343"/>
      <c r="PCU148" s="343"/>
      <c r="PCV148" s="343"/>
      <c r="PCW148" s="343"/>
      <c r="PCX148" s="343"/>
      <c r="PCY148" s="343"/>
      <c r="PCZ148" s="343"/>
      <c r="PDA148" s="343"/>
      <c r="PDB148" s="343"/>
      <c r="PDC148" s="343"/>
      <c r="PDD148" s="343"/>
      <c r="PDE148" s="343"/>
      <c r="PDF148" s="343"/>
      <c r="PDG148" s="343"/>
      <c r="PDH148" s="343"/>
      <c r="PDI148" s="343"/>
      <c r="PDJ148" s="343"/>
      <c r="PDK148" s="343"/>
      <c r="PDL148" s="343"/>
      <c r="PDM148" s="343"/>
      <c r="PDN148" s="343"/>
      <c r="PDO148" s="343"/>
      <c r="PDP148" s="343"/>
      <c r="PDQ148" s="343"/>
      <c r="PDR148" s="343"/>
      <c r="PDS148" s="343"/>
      <c r="PDT148" s="343"/>
      <c r="PDU148" s="343"/>
      <c r="PDV148" s="343"/>
      <c r="PDW148" s="343"/>
      <c r="PDX148" s="343"/>
      <c r="PDY148" s="343"/>
      <c r="PDZ148" s="343"/>
      <c r="PEA148" s="343"/>
      <c r="PEB148" s="343"/>
      <c r="PEC148" s="343"/>
      <c r="PED148" s="343"/>
      <c r="PEE148" s="343"/>
      <c r="PEF148" s="343"/>
      <c r="PEG148" s="343"/>
      <c r="PEH148" s="343"/>
      <c r="PEI148" s="343"/>
      <c r="PEJ148" s="343"/>
      <c r="PEK148" s="343"/>
      <c r="PEL148" s="343"/>
      <c r="PEM148" s="343"/>
      <c r="PEN148" s="343"/>
      <c r="PEO148" s="343"/>
      <c r="PEP148" s="343"/>
      <c r="PEQ148" s="343"/>
      <c r="PER148" s="343"/>
      <c r="PES148" s="343"/>
      <c r="PET148" s="343"/>
      <c r="PEU148" s="343"/>
      <c r="PEV148" s="343"/>
      <c r="PEW148" s="343"/>
      <c r="PEX148" s="343"/>
      <c r="PEY148" s="343"/>
      <c r="PEZ148" s="343"/>
      <c r="PFA148" s="343"/>
      <c r="PFB148" s="343"/>
      <c r="PFC148" s="343"/>
      <c r="PFD148" s="343"/>
      <c r="PFE148" s="343"/>
      <c r="PFF148" s="343"/>
      <c r="PFG148" s="343"/>
      <c r="PFH148" s="343"/>
      <c r="PFI148" s="343"/>
      <c r="PFJ148" s="343"/>
      <c r="PFK148" s="343"/>
      <c r="PFL148" s="343"/>
      <c r="PFM148" s="343"/>
      <c r="PFN148" s="343"/>
      <c r="PFO148" s="343"/>
      <c r="PFP148" s="343"/>
      <c r="PFQ148" s="343"/>
      <c r="PFR148" s="343"/>
      <c r="PFS148" s="343"/>
      <c r="PFT148" s="343"/>
      <c r="PFU148" s="343"/>
      <c r="PFV148" s="343"/>
      <c r="PFW148" s="343"/>
      <c r="PFX148" s="343"/>
      <c r="PFY148" s="343"/>
      <c r="PFZ148" s="343"/>
      <c r="PGA148" s="343"/>
      <c r="PGB148" s="343"/>
      <c r="PGC148" s="343"/>
      <c r="PGD148" s="343"/>
      <c r="PGE148" s="343"/>
      <c r="PGF148" s="343"/>
      <c r="PGG148" s="343"/>
      <c r="PGH148" s="343"/>
      <c r="PGI148" s="343"/>
      <c r="PGJ148" s="343"/>
      <c r="PGK148" s="343"/>
      <c r="PGL148" s="343"/>
      <c r="PGM148" s="343"/>
      <c r="PGN148" s="343"/>
      <c r="PGO148" s="343"/>
      <c r="PGP148" s="343"/>
      <c r="PGQ148" s="343"/>
      <c r="PGR148" s="343"/>
      <c r="PGS148" s="343"/>
      <c r="PGT148" s="343"/>
      <c r="PGU148" s="343"/>
      <c r="PGV148" s="343"/>
      <c r="PGW148" s="343"/>
      <c r="PGX148" s="343"/>
      <c r="PGY148" s="343"/>
      <c r="PGZ148" s="343"/>
      <c r="PHA148" s="343"/>
      <c r="PHB148" s="343"/>
      <c r="PHC148" s="343"/>
      <c r="PHD148" s="343"/>
      <c r="PHE148" s="343"/>
      <c r="PHF148" s="343"/>
      <c r="PHG148" s="343"/>
      <c r="PHH148" s="343"/>
      <c r="PHI148" s="343"/>
      <c r="PHJ148" s="343"/>
      <c r="PHK148" s="343"/>
      <c r="PHL148" s="343"/>
      <c r="PHM148" s="343"/>
      <c r="PHN148" s="343"/>
      <c r="PHO148" s="343"/>
      <c r="PHP148" s="343"/>
      <c r="PHQ148" s="343"/>
      <c r="PHR148" s="343"/>
      <c r="PHS148" s="343"/>
      <c r="PHT148" s="343"/>
      <c r="PHU148" s="343"/>
      <c r="PHV148" s="343"/>
      <c r="PHW148" s="343"/>
      <c r="PHX148" s="343"/>
      <c r="PHY148" s="343"/>
      <c r="PHZ148" s="343"/>
      <c r="PIA148" s="343"/>
      <c r="PIB148" s="343"/>
      <c r="PIC148" s="343"/>
      <c r="PID148" s="343"/>
      <c r="PIE148" s="343"/>
      <c r="PIF148" s="343"/>
      <c r="PIG148" s="343"/>
      <c r="PIH148" s="343"/>
      <c r="PII148" s="343"/>
      <c r="PIJ148" s="343"/>
      <c r="PIK148" s="343"/>
      <c r="PIL148" s="343"/>
      <c r="PIM148" s="343"/>
      <c r="PIN148" s="343"/>
      <c r="PIO148" s="343"/>
      <c r="PIP148" s="343"/>
      <c r="PIQ148" s="343"/>
      <c r="PIR148" s="343"/>
      <c r="PIS148" s="343"/>
      <c r="PIT148" s="343"/>
      <c r="PIU148" s="343"/>
      <c r="PIV148" s="343"/>
      <c r="PIW148" s="343"/>
      <c r="PIX148" s="343"/>
      <c r="PIY148" s="343"/>
      <c r="PIZ148" s="343"/>
      <c r="PJA148" s="343"/>
      <c r="PJB148" s="343"/>
      <c r="PJC148" s="343"/>
      <c r="PJD148" s="343"/>
      <c r="PJE148" s="343"/>
      <c r="PJF148" s="343"/>
      <c r="PJG148" s="343"/>
      <c r="PJH148" s="343"/>
      <c r="PJI148" s="343"/>
      <c r="PJJ148" s="343"/>
      <c r="PJK148" s="343"/>
      <c r="PJL148" s="343"/>
      <c r="PJM148" s="343"/>
      <c r="PJN148" s="343"/>
      <c r="PJO148" s="343"/>
      <c r="PJP148" s="343"/>
      <c r="PJQ148" s="343"/>
      <c r="PJR148" s="343"/>
      <c r="PJS148" s="343"/>
      <c r="PJT148" s="343"/>
      <c r="PJU148" s="343"/>
      <c r="PJV148" s="343"/>
      <c r="PJW148" s="343"/>
      <c r="PJX148" s="343"/>
      <c r="PJY148" s="343"/>
      <c r="PJZ148" s="343"/>
      <c r="PKA148" s="343"/>
      <c r="PKB148" s="343"/>
      <c r="PKC148" s="343"/>
      <c r="PKD148" s="343"/>
      <c r="PKE148" s="343"/>
      <c r="PKF148" s="343"/>
      <c r="PKG148" s="343"/>
      <c r="PKH148" s="343"/>
      <c r="PKI148" s="343"/>
      <c r="PKJ148" s="343"/>
      <c r="PKK148" s="343"/>
      <c r="PKL148" s="343"/>
      <c r="PKM148" s="343"/>
      <c r="PKN148" s="343"/>
      <c r="PKO148" s="343"/>
      <c r="PKP148" s="343"/>
      <c r="PKQ148" s="343"/>
      <c r="PKR148" s="343"/>
      <c r="PKS148" s="343"/>
      <c r="PKT148" s="343"/>
      <c r="PKU148" s="343"/>
      <c r="PKV148" s="343"/>
      <c r="PKW148" s="343"/>
      <c r="PKX148" s="343"/>
      <c r="PKY148" s="343"/>
      <c r="PKZ148" s="343"/>
      <c r="PLA148" s="343"/>
      <c r="PLB148" s="343"/>
      <c r="PLC148" s="343"/>
      <c r="PLD148" s="343"/>
      <c r="PLE148" s="343"/>
      <c r="PLF148" s="343"/>
      <c r="PLG148" s="343"/>
      <c r="PLH148" s="343"/>
      <c r="PLI148" s="343"/>
      <c r="PLJ148" s="343"/>
      <c r="PLK148" s="343"/>
      <c r="PLL148" s="343"/>
      <c r="PLM148" s="343"/>
      <c r="PLN148" s="343"/>
      <c r="PLO148" s="343"/>
      <c r="PLP148" s="343"/>
      <c r="PLQ148" s="343"/>
      <c r="PLR148" s="343"/>
      <c r="PLS148" s="343"/>
      <c r="PLT148" s="343"/>
      <c r="PLU148" s="343"/>
      <c r="PLV148" s="343"/>
      <c r="PLW148" s="343"/>
      <c r="PLX148" s="343"/>
      <c r="PLY148" s="343"/>
      <c r="PLZ148" s="343"/>
      <c r="PMA148" s="343"/>
      <c r="PMB148" s="343"/>
      <c r="PMC148" s="343"/>
      <c r="PMD148" s="343"/>
      <c r="PME148" s="343"/>
      <c r="PMF148" s="343"/>
      <c r="PMG148" s="343"/>
      <c r="PMH148" s="343"/>
      <c r="PMI148" s="343"/>
      <c r="PMJ148" s="343"/>
      <c r="PMK148" s="343"/>
      <c r="PML148" s="343"/>
      <c r="PMM148" s="343"/>
      <c r="PMN148" s="343"/>
      <c r="PMO148" s="343"/>
      <c r="PMP148" s="343"/>
      <c r="PMQ148" s="343"/>
      <c r="PMR148" s="343"/>
      <c r="PMS148" s="343"/>
      <c r="PMT148" s="343"/>
      <c r="PMU148" s="343"/>
      <c r="PMV148" s="343"/>
      <c r="PMW148" s="343"/>
      <c r="PMX148" s="343"/>
      <c r="PMY148" s="343"/>
      <c r="PMZ148" s="343"/>
      <c r="PNA148" s="343"/>
      <c r="PNB148" s="343"/>
      <c r="PNC148" s="343"/>
      <c r="PND148" s="343"/>
      <c r="PNE148" s="343"/>
      <c r="PNF148" s="343"/>
      <c r="PNG148" s="343"/>
      <c r="PNH148" s="343"/>
      <c r="PNI148" s="343"/>
      <c r="PNJ148" s="343"/>
      <c r="PNK148" s="343"/>
      <c r="PNL148" s="343"/>
      <c r="PNM148" s="343"/>
      <c r="PNN148" s="343"/>
      <c r="PNO148" s="343"/>
      <c r="PNP148" s="343"/>
      <c r="PNQ148" s="343"/>
      <c r="PNR148" s="343"/>
      <c r="PNS148" s="343"/>
      <c r="PNT148" s="343"/>
      <c r="PNU148" s="343"/>
      <c r="PNV148" s="343"/>
      <c r="PNW148" s="343"/>
      <c r="PNX148" s="343"/>
      <c r="PNY148" s="343"/>
      <c r="PNZ148" s="343"/>
      <c r="POA148" s="343"/>
      <c r="POB148" s="343"/>
      <c r="POC148" s="343"/>
      <c r="POD148" s="343"/>
      <c r="POE148" s="343"/>
      <c r="POF148" s="343"/>
      <c r="POG148" s="343"/>
      <c r="POH148" s="343"/>
      <c r="POI148" s="343"/>
      <c r="POJ148" s="343"/>
      <c r="POK148" s="343"/>
      <c r="POL148" s="343"/>
      <c r="POM148" s="343"/>
      <c r="PON148" s="343"/>
      <c r="POO148" s="343"/>
      <c r="POP148" s="343"/>
      <c r="POQ148" s="343"/>
      <c r="POR148" s="343"/>
      <c r="POS148" s="343"/>
      <c r="POT148" s="343"/>
      <c r="POU148" s="343"/>
      <c r="POV148" s="343"/>
      <c r="POW148" s="343"/>
      <c r="POX148" s="343"/>
      <c r="POY148" s="343"/>
      <c r="POZ148" s="343"/>
      <c r="PPA148" s="343"/>
      <c r="PPB148" s="343"/>
      <c r="PPC148" s="343"/>
      <c r="PPD148" s="343"/>
      <c r="PPE148" s="343"/>
      <c r="PPF148" s="343"/>
      <c r="PPG148" s="343"/>
      <c r="PPH148" s="343"/>
      <c r="PPI148" s="343"/>
      <c r="PPJ148" s="343"/>
      <c r="PPK148" s="343"/>
      <c r="PPL148" s="343"/>
      <c r="PPM148" s="343"/>
      <c r="PPN148" s="343"/>
      <c r="PPO148" s="343"/>
      <c r="PPP148" s="343"/>
      <c r="PPQ148" s="343"/>
      <c r="PPR148" s="343"/>
      <c r="PPS148" s="343"/>
      <c r="PPT148" s="343"/>
      <c r="PPU148" s="343"/>
      <c r="PPV148" s="343"/>
      <c r="PPW148" s="343"/>
      <c r="PPX148" s="343"/>
      <c r="PPY148" s="343"/>
      <c r="PPZ148" s="343"/>
      <c r="PQA148" s="343"/>
      <c r="PQB148" s="343"/>
      <c r="PQC148" s="343"/>
      <c r="PQD148" s="343"/>
      <c r="PQE148" s="343"/>
      <c r="PQF148" s="343"/>
      <c r="PQG148" s="343"/>
      <c r="PQH148" s="343"/>
      <c r="PQI148" s="343"/>
      <c r="PQJ148" s="343"/>
      <c r="PQK148" s="343"/>
      <c r="PQL148" s="343"/>
      <c r="PQM148" s="343"/>
      <c r="PQN148" s="343"/>
      <c r="PQO148" s="343"/>
      <c r="PQP148" s="343"/>
      <c r="PQQ148" s="343"/>
      <c r="PQR148" s="343"/>
      <c r="PQS148" s="343"/>
      <c r="PQT148" s="343"/>
      <c r="PQU148" s="343"/>
      <c r="PQV148" s="343"/>
      <c r="PQW148" s="343"/>
      <c r="PQX148" s="343"/>
      <c r="PQY148" s="343"/>
      <c r="PQZ148" s="343"/>
      <c r="PRA148" s="343"/>
      <c r="PRB148" s="343"/>
      <c r="PRC148" s="343"/>
      <c r="PRD148" s="343"/>
      <c r="PRE148" s="343"/>
      <c r="PRF148" s="343"/>
      <c r="PRG148" s="343"/>
      <c r="PRH148" s="343"/>
      <c r="PRI148" s="343"/>
      <c r="PRJ148" s="343"/>
      <c r="PRK148" s="343"/>
      <c r="PRL148" s="343"/>
      <c r="PRM148" s="343"/>
      <c r="PRN148" s="343"/>
      <c r="PRO148" s="343"/>
      <c r="PRP148" s="343"/>
      <c r="PRQ148" s="343"/>
      <c r="PRR148" s="343"/>
      <c r="PRS148" s="343"/>
      <c r="PRT148" s="343"/>
      <c r="PRU148" s="343"/>
      <c r="PRV148" s="343"/>
      <c r="PRW148" s="343"/>
      <c r="PRX148" s="343"/>
      <c r="PRY148" s="343"/>
      <c r="PRZ148" s="343"/>
      <c r="PSA148" s="343"/>
      <c r="PSB148" s="343"/>
      <c r="PSC148" s="343"/>
      <c r="PSD148" s="343"/>
      <c r="PSE148" s="343"/>
      <c r="PSF148" s="343"/>
      <c r="PSG148" s="343"/>
      <c r="PSH148" s="343"/>
      <c r="PSI148" s="343"/>
      <c r="PSJ148" s="343"/>
      <c r="PSK148" s="343"/>
      <c r="PSL148" s="343"/>
      <c r="PSM148" s="343"/>
      <c r="PSN148" s="343"/>
      <c r="PSO148" s="343"/>
      <c r="PSP148" s="343"/>
      <c r="PSQ148" s="343"/>
      <c r="PSR148" s="343"/>
      <c r="PSS148" s="343"/>
      <c r="PST148" s="343"/>
      <c r="PSU148" s="343"/>
      <c r="PSV148" s="343"/>
      <c r="PSW148" s="343"/>
      <c r="PSX148" s="343"/>
      <c r="PSY148" s="343"/>
      <c r="PSZ148" s="343"/>
      <c r="PTA148" s="343"/>
      <c r="PTB148" s="343"/>
      <c r="PTC148" s="343"/>
      <c r="PTD148" s="343"/>
      <c r="PTE148" s="343"/>
      <c r="PTF148" s="343"/>
      <c r="PTG148" s="343"/>
      <c r="PTH148" s="343"/>
      <c r="PTI148" s="343"/>
      <c r="PTJ148" s="343"/>
      <c r="PTK148" s="343"/>
      <c r="PTL148" s="343"/>
      <c r="PTM148" s="343"/>
      <c r="PTN148" s="343"/>
      <c r="PTO148" s="343"/>
      <c r="PTP148" s="343"/>
      <c r="PTQ148" s="343"/>
      <c r="PTR148" s="343"/>
      <c r="PTS148" s="343"/>
      <c r="PTT148" s="343"/>
      <c r="PTU148" s="343"/>
      <c r="PTV148" s="343"/>
      <c r="PTW148" s="343"/>
      <c r="PTX148" s="343"/>
      <c r="PTY148" s="343"/>
      <c r="PTZ148" s="343"/>
      <c r="PUA148" s="343"/>
      <c r="PUB148" s="343"/>
      <c r="PUC148" s="343"/>
      <c r="PUD148" s="343"/>
      <c r="PUE148" s="343"/>
      <c r="PUF148" s="343"/>
      <c r="PUG148" s="343"/>
      <c r="PUH148" s="343"/>
      <c r="PUI148" s="343"/>
      <c r="PUJ148" s="343"/>
      <c r="PUK148" s="343"/>
      <c r="PUL148" s="343"/>
      <c r="PUM148" s="343"/>
      <c r="PUN148" s="343"/>
      <c r="PUO148" s="343"/>
      <c r="PUP148" s="343"/>
      <c r="PUQ148" s="343"/>
      <c r="PUR148" s="343"/>
      <c r="PUS148" s="343"/>
      <c r="PUT148" s="343"/>
      <c r="PUU148" s="343"/>
      <c r="PUV148" s="343"/>
      <c r="PUW148" s="343"/>
      <c r="PUX148" s="343"/>
      <c r="PUY148" s="343"/>
      <c r="PUZ148" s="343"/>
      <c r="PVA148" s="343"/>
      <c r="PVB148" s="343"/>
      <c r="PVC148" s="343"/>
      <c r="PVD148" s="343"/>
      <c r="PVE148" s="343"/>
      <c r="PVF148" s="343"/>
      <c r="PVG148" s="343"/>
      <c r="PVH148" s="343"/>
      <c r="PVI148" s="343"/>
      <c r="PVJ148" s="343"/>
      <c r="PVK148" s="343"/>
      <c r="PVL148" s="343"/>
      <c r="PVM148" s="343"/>
      <c r="PVN148" s="343"/>
      <c r="PVO148" s="343"/>
      <c r="PVP148" s="343"/>
      <c r="PVQ148" s="343"/>
      <c r="PVR148" s="343"/>
      <c r="PVS148" s="343"/>
      <c r="PVT148" s="343"/>
      <c r="PVU148" s="343"/>
      <c r="PVV148" s="343"/>
      <c r="PVW148" s="343"/>
      <c r="PVX148" s="343"/>
      <c r="PVY148" s="343"/>
      <c r="PVZ148" s="343"/>
      <c r="PWA148" s="343"/>
      <c r="PWB148" s="343"/>
      <c r="PWC148" s="343"/>
      <c r="PWD148" s="343"/>
      <c r="PWE148" s="343"/>
      <c r="PWF148" s="343"/>
      <c r="PWG148" s="343"/>
      <c r="PWH148" s="343"/>
      <c r="PWI148" s="343"/>
      <c r="PWJ148" s="343"/>
      <c r="PWK148" s="343"/>
      <c r="PWL148" s="343"/>
      <c r="PWM148" s="343"/>
      <c r="PWN148" s="343"/>
      <c r="PWO148" s="343"/>
      <c r="PWP148" s="343"/>
      <c r="PWQ148" s="343"/>
      <c r="PWR148" s="343"/>
      <c r="PWS148" s="343"/>
      <c r="PWT148" s="343"/>
      <c r="PWU148" s="343"/>
      <c r="PWV148" s="343"/>
      <c r="PWW148" s="343"/>
      <c r="PWX148" s="343"/>
      <c r="PWY148" s="343"/>
      <c r="PWZ148" s="343"/>
      <c r="PXA148" s="343"/>
      <c r="PXB148" s="343"/>
      <c r="PXC148" s="343"/>
      <c r="PXD148" s="343"/>
      <c r="PXE148" s="343"/>
      <c r="PXF148" s="343"/>
      <c r="PXG148" s="343"/>
      <c r="PXH148" s="343"/>
      <c r="PXI148" s="343"/>
      <c r="PXJ148" s="343"/>
      <c r="PXK148" s="343"/>
      <c r="PXL148" s="343"/>
      <c r="PXM148" s="343"/>
      <c r="PXN148" s="343"/>
      <c r="PXO148" s="343"/>
      <c r="PXP148" s="343"/>
      <c r="PXQ148" s="343"/>
      <c r="PXR148" s="343"/>
      <c r="PXS148" s="343"/>
      <c r="PXT148" s="343"/>
      <c r="PXU148" s="343"/>
      <c r="PXV148" s="343"/>
      <c r="PXW148" s="343"/>
      <c r="PXX148" s="343"/>
      <c r="PXY148" s="343"/>
      <c r="PXZ148" s="343"/>
      <c r="PYA148" s="343"/>
      <c r="PYB148" s="343"/>
      <c r="PYC148" s="343"/>
      <c r="PYD148" s="343"/>
      <c r="PYE148" s="343"/>
      <c r="PYF148" s="343"/>
      <c r="PYG148" s="343"/>
      <c r="PYH148" s="343"/>
      <c r="PYI148" s="343"/>
      <c r="PYJ148" s="343"/>
      <c r="PYK148" s="343"/>
      <c r="PYL148" s="343"/>
      <c r="PYM148" s="343"/>
      <c r="PYN148" s="343"/>
      <c r="PYO148" s="343"/>
      <c r="PYP148" s="343"/>
      <c r="PYQ148" s="343"/>
      <c r="PYR148" s="343"/>
      <c r="PYS148" s="343"/>
      <c r="PYT148" s="343"/>
      <c r="PYU148" s="343"/>
      <c r="PYV148" s="343"/>
      <c r="PYW148" s="343"/>
      <c r="PYX148" s="343"/>
      <c r="PYY148" s="343"/>
      <c r="PYZ148" s="343"/>
      <c r="PZA148" s="343"/>
      <c r="PZB148" s="343"/>
      <c r="PZC148" s="343"/>
      <c r="PZD148" s="343"/>
      <c r="PZE148" s="343"/>
      <c r="PZF148" s="343"/>
      <c r="PZG148" s="343"/>
      <c r="PZH148" s="343"/>
      <c r="PZI148" s="343"/>
      <c r="PZJ148" s="343"/>
      <c r="PZK148" s="343"/>
      <c r="PZL148" s="343"/>
      <c r="PZM148" s="343"/>
      <c r="PZN148" s="343"/>
      <c r="PZO148" s="343"/>
      <c r="PZP148" s="343"/>
      <c r="PZQ148" s="343"/>
      <c r="PZR148" s="343"/>
      <c r="PZS148" s="343"/>
      <c r="PZT148" s="343"/>
      <c r="PZU148" s="343"/>
      <c r="PZV148" s="343"/>
      <c r="PZW148" s="343"/>
      <c r="PZX148" s="343"/>
      <c r="PZY148" s="343"/>
      <c r="PZZ148" s="343"/>
      <c r="QAA148" s="343"/>
      <c r="QAB148" s="343"/>
      <c r="QAC148" s="343"/>
      <c r="QAD148" s="343"/>
      <c r="QAE148" s="343"/>
      <c r="QAF148" s="343"/>
      <c r="QAG148" s="343"/>
      <c r="QAH148" s="343"/>
      <c r="QAI148" s="343"/>
      <c r="QAJ148" s="343"/>
      <c r="QAK148" s="343"/>
      <c r="QAL148" s="343"/>
      <c r="QAM148" s="343"/>
      <c r="QAN148" s="343"/>
      <c r="QAO148" s="343"/>
      <c r="QAP148" s="343"/>
      <c r="QAQ148" s="343"/>
      <c r="QAR148" s="343"/>
      <c r="QAS148" s="343"/>
      <c r="QAT148" s="343"/>
      <c r="QAU148" s="343"/>
      <c r="QAV148" s="343"/>
      <c r="QAW148" s="343"/>
      <c r="QAX148" s="343"/>
      <c r="QAY148" s="343"/>
      <c r="QAZ148" s="343"/>
      <c r="QBA148" s="343"/>
      <c r="QBB148" s="343"/>
      <c r="QBC148" s="343"/>
      <c r="QBD148" s="343"/>
      <c r="QBE148" s="343"/>
      <c r="QBF148" s="343"/>
      <c r="QBG148" s="343"/>
      <c r="QBH148" s="343"/>
      <c r="QBI148" s="343"/>
      <c r="QBJ148" s="343"/>
      <c r="QBK148" s="343"/>
      <c r="QBL148" s="343"/>
      <c r="QBM148" s="343"/>
      <c r="QBN148" s="343"/>
      <c r="QBO148" s="343"/>
      <c r="QBP148" s="343"/>
      <c r="QBQ148" s="343"/>
      <c r="QBR148" s="343"/>
      <c r="QBS148" s="343"/>
      <c r="QBT148" s="343"/>
      <c r="QBU148" s="343"/>
      <c r="QBV148" s="343"/>
      <c r="QBW148" s="343"/>
      <c r="QBX148" s="343"/>
      <c r="QBY148" s="343"/>
      <c r="QBZ148" s="343"/>
      <c r="QCA148" s="343"/>
      <c r="QCB148" s="343"/>
      <c r="QCC148" s="343"/>
      <c r="QCD148" s="343"/>
      <c r="QCE148" s="343"/>
      <c r="QCF148" s="343"/>
      <c r="QCG148" s="343"/>
      <c r="QCH148" s="343"/>
      <c r="QCI148" s="343"/>
      <c r="QCJ148" s="343"/>
      <c r="QCK148" s="343"/>
      <c r="QCL148" s="343"/>
      <c r="QCM148" s="343"/>
      <c r="QCN148" s="343"/>
      <c r="QCO148" s="343"/>
      <c r="QCP148" s="343"/>
      <c r="QCQ148" s="343"/>
      <c r="QCR148" s="343"/>
      <c r="QCS148" s="343"/>
      <c r="QCT148" s="343"/>
      <c r="QCU148" s="343"/>
      <c r="QCV148" s="343"/>
      <c r="QCW148" s="343"/>
      <c r="QCX148" s="343"/>
      <c r="QCY148" s="343"/>
      <c r="QCZ148" s="343"/>
      <c r="QDA148" s="343"/>
      <c r="QDB148" s="343"/>
      <c r="QDC148" s="343"/>
      <c r="QDD148" s="343"/>
      <c r="QDE148" s="343"/>
      <c r="QDF148" s="343"/>
      <c r="QDG148" s="343"/>
      <c r="QDH148" s="343"/>
      <c r="QDI148" s="343"/>
      <c r="QDJ148" s="343"/>
      <c r="QDK148" s="343"/>
      <c r="QDL148" s="343"/>
      <c r="QDM148" s="343"/>
      <c r="QDN148" s="343"/>
      <c r="QDO148" s="343"/>
      <c r="QDP148" s="343"/>
      <c r="QDQ148" s="343"/>
      <c r="QDR148" s="343"/>
      <c r="QDS148" s="343"/>
      <c r="QDT148" s="343"/>
      <c r="QDU148" s="343"/>
      <c r="QDV148" s="343"/>
      <c r="QDW148" s="343"/>
      <c r="QDX148" s="343"/>
      <c r="QDY148" s="343"/>
      <c r="QDZ148" s="343"/>
      <c r="QEA148" s="343"/>
      <c r="QEB148" s="343"/>
      <c r="QEC148" s="343"/>
      <c r="QED148" s="343"/>
      <c r="QEE148" s="343"/>
      <c r="QEF148" s="343"/>
      <c r="QEG148" s="343"/>
      <c r="QEH148" s="343"/>
      <c r="QEI148" s="343"/>
      <c r="QEJ148" s="343"/>
      <c r="QEK148" s="343"/>
      <c r="QEL148" s="343"/>
      <c r="QEM148" s="343"/>
      <c r="QEN148" s="343"/>
      <c r="QEO148" s="343"/>
      <c r="QEP148" s="343"/>
      <c r="QEQ148" s="343"/>
      <c r="QER148" s="343"/>
      <c r="QES148" s="343"/>
      <c r="QET148" s="343"/>
      <c r="QEU148" s="343"/>
      <c r="QEV148" s="343"/>
      <c r="QEW148" s="343"/>
      <c r="QEX148" s="343"/>
      <c r="QEY148" s="343"/>
      <c r="QEZ148" s="343"/>
      <c r="QFA148" s="343"/>
      <c r="QFB148" s="343"/>
      <c r="QFC148" s="343"/>
      <c r="QFD148" s="343"/>
      <c r="QFE148" s="343"/>
      <c r="QFF148" s="343"/>
      <c r="QFG148" s="343"/>
      <c r="QFH148" s="343"/>
      <c r="QFI148" s="343"/>
      <c r="QFJ148" s="343"/>
      <c r="QFK148" s="343"/>
      <c r="QFL148" s="343"/>
      <c r="QFM148" s="343"/>
      <c r="QFN148" s="343"/>
      <c r="QFO148" s="343"/>
      <c r="QFP148" s="343"/>
      <c r="QFQ148" s="343"/>
      <c r="QFR148" s="343"/>
      <c r="QFS148" s="343"/>
      <c r="QFT148" s="343"/>
      <c r="QFU148" s="343"/>
      <c r="QFV148" s="343"/>
      <c r="QFW148" s="343"/>
      <c r="QFX148" s="343"/>
      <c r="QFY148" s="343"/>
      <c r="QFZ148" s="343"/>
      <c r="QGA148" s="343"/>
      <c r="QGB148" s="343"/>
      <c r="QGC148" s="343"/>
      <c r="QGD148" s="343"/>
      <c r="QGE148" s="343"/>
      <c r="QGF148" s="343"/>
      <c r="QGG148" s="343"/>
      <c r="QGH148" s="343"/>
      <c r="QGI148" s="343"/>
      <c r="QGJ148" s="343"/>
      <c r="QGK148" s="343"/>
      <c r="QGL148" s="343"/>
      <c r="QGM148" s="343"/>
      <c r="QGN148" s="343"/>
      <c r="QGO148" s="343"/>
      <c r="QGP148" s="343"/>
      <c r="QGQ148" s="343"/>
      <c r="QGR148" s="343"/>
      <c r="QGS148" s="343"/>
      <c r="QGT148" s="343"/>
      <c r="QGU148" s="343"/>
      <c r="QGV148" s="343"/>
      <c r="QGW148" s="343"/>
      <c r="QGX148" s="343"/>
      <c r="QGY148" s="343"/>
      <c r="QGZ148" s="343"/>
      <c r="QHA148" s="343"/>
      <c r="QHB148" s="343"/>
      <c r="QHC148" s="343"/>
      <c r="QHD148" s="343"/>
      <c r="QHE148" s="343"/>
      <c r="QHF148" s="343"/>
      <c r="QHG148" s="343"/>
      <c r="QHH148" s="343"/>
      <c r="QHI148" s="343"/>
      <c r="QHJ148" s="343"/>
      <c r="QHK148" s="343"/>
      <c r="QHL148" s="343"/>
      <c r="QHM148" s="343"/>
      <c r="QHN148" s="343"/>
      <c r="QHO148" s="343"/>
      <c r="QHP148" s="343"/>
      <c r="QHQ148" s="343"/>
      <c r="QHR148" s="343"/>
      <c r="QHS148" s="343"/>
      <c r="QHT148" s="343"/>
      <c r="QHU148" s="343"/>
      <c r="QHV148" s="343"/>
      <c r="QHW148" s="343"/>
      <c r="QHX148" s="343"/>
      <c r="QHY148" s="343"/>
      <c r="QHZ148" s="343"/>
      <c r="QIA148" s="343"/>
      <c r="QIB148" s="343"/>
      <c r="QIC148" s="343"/>
      <c r="QID148" s="343"/>
      <c r="QIE148" s="343"/>
      <c r="QIF148" s="343"/>
      <c r="QIG148" s="343"/>
      <c r="QIH148" s="343"/>
      <c r="QII148" s="343"/>
      <c r="QIJ148" s="343"/>
      <c r="QIK148" s="343"/>
      <c r="QIL148" s="343"/>
      <c r="QIM148" s="343"/>
      <c r="QIN148" s="343"/>
      <c r="QIO148" s="343"/>
      <c r="QIP148" s="343"/>
      <c r="QIQ148" s="343"/>
      <c r="QIR148" s="343"/>
      <c r="QIS148" s="343"/>
      <c r="QIT148" s="343"/>
      <c r="QIU148" s="343"/>
      <c r="QIV148" s="343"/>
      <c r="QIW148" s="343"/>
      <c r="QIX148" s="343"/>
      <c r="QIY148" s="343"/>
      <c r="QIZ148" s="343"/>
      <c r="QJA148" s="343"/>
      <c r="QJB148" s="343"/>
      <c r="QJC148" s="343"/>
      <c r="QJD148" s="343"/>
      <c r="QJE148" s="343"/>
      <c r="QJF148" s="343"/>
      <c r="QJG148" s="343"/>
      <c r="QJH148" s="343"/>
      <c r="QJI148" s="343"/>
      <c r="QJJ148" s="343"/>
      <c r="QJK148" s="343"/>
      <c r="QJL148" s="343"/>
      <c r="QJM148" s="343"/>
      <c r="QJN148" s="343"/>
      <c r="QJO148" s="343"/>
      <c r="QJP148" s="343"/>
      <c r="QJQ148" s="343"/>
      <c r="QJR148" s="343"/>
      <c r="QJS148" s="343"/>
      <c r="QJT148" s="343"/>
      <c r="QJU148" s="343"/>
      <c r="QJV148" s="343"/>
      <c r="QJW148" s="343"/>
      <c r="QJX148" s="343"/>
      <c r="QJY148" s="343"/>
      <c r="QJZ148" s="343"/>
      <c r="QKA148" s="343"/>
      <c r="QKB148" s="343"/>
      <c r="QKC148" s="343"/>
      <c r="QKD148" s="343"/>
      <c r="QKE148" s="343"/>
      <c r="QKF148" s="343"/>
      <c r="QKG148" s="343"/>
      <c r="QKH148" s="343"/>
      <c r="QKI148" s="343"/>
      <c r="QKJ148" s="343"/>
      <c r="QKK148" s="343"/>
      <c r="QKL148" s="343"/>
      <c r="QKM148" s="343"/>
      <c r="QKN148" s="343"/>
      <c r="QKO148" s="343"/>
      <c r="QKP148" s="343"/>
      <c r="QKQ148" s="343"/>
      <c r="QKR148" s="343"/>
      <c r="QKS148" s="343"/>
      <c r="QKT148" s="343"/>
      <c r="QKU148" s="343"/>
      <c r="QKV148" s="343"/>
      <c r="QKW148" s="343"/>
      <c r="QKX148" s="343"/>
      <c r="QKY148" s="343"/>
      <c r="QKZ148" s="343"/>
      <c r="QLA148" s="343"/>
      <c r="QLB148" s="343"/>
      <c r="QLC148" s="343"/>
      <c r="QLD148" s="343"/>
      <c r="QLE148" s="343"/>
      <c r="QLF148" s="343"/>
      <c r="QLG148" s="343"/>
      <c r="QLH148" s="343"/>
      <c r="QLI148" s="343"/>
      <c r="QLJ148" s="343"/>
      <c r="QLK148" s="343"/>
      <c r="QLL148" s="343"/>
      <c r="QLM148" s="343"/>
      <c r="QLN148" s="343"/>
      <c r="QLO148" s="343"/>
      <c r="QLP148" s="343"/>
      <c r="QLQ148" s="343"/>
      <c r="QLR148" s="343"/>
      <c r="QLS148" s="343"/>
      <c r="QLT148" s="343"/>
      <c r="QLU148" s="343"/>
      <c r="QLV148" s="343"/>
      <c r="QLW148" s="343"/>
      <c r="QLX148" s="343"/>
      <c r="QLY148" s="343"/>
      <c r="QLZ148" s="343"/>
      <c r="QMA148" s="343"/>
      <c r="QMB148" s="343"/>
      <c r="QMC148" s="343"/>
      <c r="QMD148" s="343"/>
      <c r="QME148" s="343"/>
      <c r="QMF148" s="343"/>
      <c r="QMG148" s="343"/>
      <c r="QMH148" s="343"/>
      <c r="QMI148" s="343"/>
      <c r="QMJ148" s="343"/>
      <c r="QMK148" s="343"/>
      <c r="QML148" s="343"/>
      <c r="QMM148" s="343"/>
      <c r="QMN148" s="343"/>
      <c r="QMO148" s="343"/>
      <c r="QMP148" s="343"/>
      <c r="QMQ148" s="343"/>
      <c r="QMR148" s="343"/>
      <c r="QMS148" s="343"/>
      <c r="QMT148" s="343"/>
      <c r="QMU148" s="343"/>
      <c r="QMV148" s="343"/>
      <c r="QMW148" s="343"/>
      <c r="QMX148" s="343"/>
      <c r="QMY148" s="343"/>
      <c r="QMZ148" s="343"/>
      <c r="QNA148" s="343"/>
      <c r="QNB148" s="343"/>
      <c r="QNC148" s="343"/>
      <c r="QND148" s="343"/>
      <c r="QNE148" s="343"/>
      <c r="QNF148" s="343"/>
      <c r="QNG148" s="343"/>
      <c r="QNH148" s="343"/>
      <c r="QNI148" s="343"/>
      <c r="QNJ148" s="343"/>
      <c r="QNK148" s="343"/>
      <c r="QNL148" s="343"/>
      <c r="QNM148" s="343"/>
      <c r="QNN148" s="343"/>
      <c r="QNO148" s="343"/>
      <c r="QNP148" s="343"/>
      <c r="QNQ148" s="343"/>
      <c r="QNR148" s="343"/>
      <c r="QNS148" s="343"/>
      <c r="QNT148" s="343"/>
      <c r="QNU148" s="343"/>
      <c r="QNV148" s="343"/>
      <c r="QNW148" s="343"/>
      <c r="QNX148" s="343"/>
      <c r="QNY148" s="343"/>
      <c r="QNZ148" s="343"/>
      <c r="QOA148" s="343"/>
      <c r="QOB148" s="343"/>
      <c r="QOC148" s="343"/>
      <c r="QOD148" s="343"/>
      <c r="QOE148" s="343"/>
      <c r="QOF148" s="343"/>
      <c r="QOG148" s="343"/>
      <c r="QOH148" s="343"/>
      <c r="QOI148" s="343"/>
      <c r="QOJ148" s="343"/>
      <c r="QOK148" s="343"/>
      <c r="QOL148" s="343"/>
      <c r="QOM148" s="343"/>
      <c r="QON148" s="343"/>
      <c r="QOO148" s="343"/>
      <c r="QOP148" s="343"/>
      <c r="QOQ148" s="343"/>
      <c r="QOR148" s="343"/>
      <c r="QOS148" s="343"/>
      <c r="QOT148" s="343"/>
      <c r="QOU148" s="343"/>
      <c r="QOV148" s="343"/>
      <c r="QOW148" s="343"/>
      <c r="QOX148" s="343"/>
      <c r="QOY148" s="343"/>
      <c r="QOZ148" s="343"/>
      <c r="QPA148" s="343"/>
      <c r="QPB148" s="343"/>
      <c r="QPC148" s="343"/>
      <c r="QPD148" s="343"/>
      <c r="QPE148" s="343"/>
      <c r="QPF148" s="343"/>
      <c r="QPG148" s="343"/>
      <c r="QPH148" s="343"/>
      <c r="QPI148" s="343"/>
      <c r="QPJ148" s="343"/>
      <c r="QPK148" s="343"/>
      <c r="QPL148" s="343"/>
      <c r="QPM148" s="343"/>
      <c r="QPN148" s="343"/>
      <c r="QPO148" s="343"/>
      <c r="QPP148" s="343"/>
      <c r="QPQ148" s="343"/>
      <c r="QPR148" s="343"/>
      <c r="QPS148" s="343"/>
      <c r="QPT148" s="343"/>
      <c r="QPU148" s="343"/>
      <c r="QPV148" s="343"/>
      <c r="QPW148" s="343"/>
      <c r="QPX148" s="343"/>
      <c r="QPY148" s="343"/>
      <c r="QPZ148" s="343"/>
      <c r="QQA148" s="343"/>
      <c r="QQB148" s="343"/>
      <c r="QQC148" s="343"/>
      <c r="QQD148" s="343"/>
      <c r="QQE148" s="343"/>
      <c r="QQF148" s="343"/>
      <c r="QQG148" s="343"/>
      <c r="QQH148" s="343"/>
      <c r="QQI148" s="343"/>
      <c r="QQJ148" s="343"/>
      <c r="QQK148" s="343"/>
      <c r="QQL148" s="343"/>
      <c r="QQM148" s="343"/>
      <c r="QQN148" s="343"/>
      <c r="QQO148" s="343"/>
      <c r="QQP148" s="343"/>
      <c r="QQQ148" s="343"/>
      <c r="QQR148" s="343"/>
      <c r="QQS148" s="343"/>
      <c r="QQT148" s="343"/>
      <c r="QQU148" s="343"/>
      <c r="QQV148" s="343"/>
      <c r="QQW148" s="343"/>
      <c r="QQX148" s="343"/>
      <c r="QQY148" s="343"/>
      <c r="QQZ148" s="343"/>
      <c r="QRA148" s="343"/>
      <c r="QRB148" s="343"/>
      <c r="QRC148" s="343"/>
      <c r="QRD148" s="343"/>
      <c r="QRE148" s="343"/>
      <c r="QRF148" s="343"/>
      <c r="QRG148" s="343"/>
      <c r="QRH148" s="343"/>
      <c r="QRI148" s="343"/>
      <c r="QRJ148" s="343"/>
      <c r="QRK148" s="343"/>
      <c r="QRL148" s="343"/>
      <c r="QRM148" s="343"/>
      <c r="QRN148" s="343"/>
      <c r="QRO148" s="343"/>
      <c r="QRP148" s="343"/>
      <c r="QRQ148" s="343"/>
      <c r="QRR148" s="343"/>
      <c r="QRS148" s="343"/>
      <c r="QRT148" s="343"/>
      <c r="QRU148" s="343"/>
      <c r="QRV148" s="343"/>
      <c r="QRW148" s="343"/>
      <c r="QRX148" s="343"/>
      <c r="QRY148" s="343"/>
      <c r="QRZ148" s="343"/>
      <c r="QSA148" s="343"/>
      <c r="QSB148" s="343"/>
      <c r="QSC148" s="343"/>
      <c r="QSD148" s="343"/>
      <c r="QSE148" s="343"/>
      <c r="QSF148" s="343"/>
      <c r="QSG148" s="343"/>
      <c r="QSH148" s="343"/>
      <c r="QSI148" s="343"/>
      <c r="QSJ148" s="343"/>
      <c r="QSK148" s="343"/>
      <c r="QSL148" s="343"/>
      <c r="QSM148" s="343"/>
      <c r="QSN148" s="343"/>
      <c r="QSO148" s="343"/>
      <c r="QSP148" s="343"/>
      <c r="QSQ148" s="343"/>
      <c r="QSR148" s="343"/>
      <c r="QSS148" s="343"/>
      <c r="QST148" s="343"/>
      <c r="QSU148" s="343"/>
      <c r="QSV148" s="343"/>
      <c r="QSW148" s="343"/>
      <c r="QSX148" s="343"/>
      <c r="QSY148" s="343"/>
      <c r="QSZ148" s="343"/>
      <c r="QTA148" s="343"/>
      <c r="QTB148" s="343"/>
      <c r="QTC148" s="343"/>
      <c r="QTD148" s="343"/>
      <c r="QTE148" s="343"/>
      <c r="QTF148" s="343"/>
      <c r="QTG148" s="343"/>
      <c r="QTH148" s="343"/>
      <c r="QTI148" s="343"/>
      <c r="QTJ148" s="343"/>
      <c r="QTK148" s="343"/>
      <c r="QTL148" s="343"/>
      <c r="QTM148" s="343"/>
      <c r="QTN148" s="343"/>
      <c r="QTO148" s="343"/>
      <c r="QTP148" s="343"/>
      <c r="QTQ148" s="343"/>
      <c r="QTR148" s="343"/>
      <c r="QTS148" s="343"/>
      <c r="QTT148" s="343"/>
      <c r="QTU148" s="343"/>
      <c r="QTV148" s="343"/>
      <c r="QTW148" s="343"/>
      <c r="QTX148" s="343"/>
      <c r="QTY148" s="343"/>
      <c r="QTZ148" s="343"/>
      <c r="QUA148" s="343"/>
      <c r="QUB148" s="343"/>
      <c r="QUC148" s="343"/>
      <c r="QUD148" s="343"/>
      <c r="QUE148" s="343"/>
      <c r="QUF148" s="343"/>
      <c r="QUG148" s="343"/>
      <c r="QUH148" s="343"/>
      <c r="QUI148" s="343"/>
      <c r="QUJ148" s="343"/>
      <c r="QUK148" s="343"/>
      <c r="QUL148" s="343"/>
      <c r="QUM148" s="343"/>
      <c r="QUN148" s="343"/>
      <c r="QUO148" s="343"/>
      <c r="QUP148" s="343"/>
      <c r="QUQ148" s="343"/>
      <c r="QUR148" s="343"/>
      <c r="QUS148" s="343"/>
      <c r="QUT148" s="343"/>
      <c r="QUU148" s="343"/>
      <c r="QUV148" s="343"/>
      <c r="QUW148" s="343"/>
      <c r="QUX148" s="343"/>
      <c r="QUY148" s="343"/>
      <c r="QUZ148" s="343"/>
      <c r="QVA148" s="343"/>
      <c r="QVB148" s="343"/>
      <c r="QVC148" s="343"/>
      <c r="QVD148" s="343"/>
      <c r="QVE148" s="343"/>
      <c r="QVF148" s="343"/>
      <c r="QVG148" s="343"/>
      <c r="QVH148" s="343"/>
      <c r="QVI148" s="343"/>
      <c r="QVJ148" s="343"/>
      <c r="QVK148" s="343"/>
      <c r="QVL148" s="343"/>
      <c r="QVM148" s="343"/>
      <c r="QVN148" s="343"/>
      <c r="QVO148" s="343"/>
      <c r="QVP148" s="343"/>
      <c r="QVQ148" s="343"/>
      <c r="QVR148" s="343"/>
      <c r="QVS148" s="343"/>
      <c r="QVT148" s="343"/>
      <c r="QVU148" s="343"/>
      <c r="QVV148" s="343"/>
      <c r="QVW148" s="343"/>
      <c r="QVX148" s="343"/>
      <c r="QVY148" s="343"/>
      <c r="QVZ148" s="343"/>
      <c r="QWA148" s="343"/>
      <c r="QWB148" s="343"/>
      <c r="QWC148" s="343"/>
      <c r="QWD148" s="343"/>
      <c r="QWE148" s="343"/>
      <c r="QWF148" s="343"/>
      <c r="QWG148" s="343"/>
      <c r="QWH148" s="343"/>
      <c r="QWI148" s="343"/>
      <c r="QWJ148" s="343"/>
      <c r="QWK148" s="343"/>
      <c r="QWL148" s="343"/>
      <c r="QWM148" s="343"/>
      <c r="QWN148" s="343"/>
      <c r="QWO148" s="343"/>
      <c r="QWP148" s="343"/>
      <c r="QWQ148" s="343"/>
      <c r="QWR148" s="343"/>
      <c r="QWS148" s="343"/>
      <c r="QWT148" s="343"/>
      <c r="QWU148" s="343"/>
      <c r="QWV148" s="343"/>
      <c r="QWW148" s="343"/>
      <c r="QWX148" s="343"/>
      <c r="QWY148" s="343"/>
      <c r="QWZ148" s="343"/>
      <c r="QXA148" s="343"/>
      <c r="QXB148" s="343"/>
      <c r="QXC148" s="343"/>
      <c r="QXD148" s="343"/>
      <c r="QXE148" s="343"/>
      <c r="QXF148" s="343"/>
      <c r="QXG148" s="343"/>
      <c r="QXH148" s="343"/>
      <c r="QXI148" s="343"/>
      <c r="QXJ148" s="343"/>
      <c r="QXK148" s="343"/>
      <c r="QXL148" s="343"/>
      <c r="QXM148" s="343"/>
      <c r="QXN148" s="343"/>
      <c r="QXO148" s="343"/>
      <c r="QXP148" s="343"/>
      <c r="QXQ148" s="343"/>
      <c r="QXR148" s="343"/>
      <c r="QXS148" s="343"/>
      <c r="QXT148" s="343"/>
      <c r="QXU148" s="343"/>
      <c r="QXV148" s="343"/>
      <c r="QXW148" s="343"/>
      <c r="QXX148" s="343"/>
      <c r="QXY148" s="343"/>
      <c r="QXZ148" s="343"/>
      <c r="QYA148" s="343"/>
      <c r="QYB148" s="343"/>
      <c r="QYC148" s="343"/>
      <c r="QYD148" s="343"/>
      <c r="QYE148" s="343"/>
      <c r="QYF148" s="343"/>
      <c r="QYG148" s="343"/>
      <c r="QYH148" s="343"/>
      <c r="QYI148" s="343"/>
      <c r="QYJ148" s="343"/>
      <c r="QYK148" s="343"/>
      <c r="QYL148" s="343"/>
      <c r="QYM148" s="343"/>
      <c r="QYN148" s="343"/>
      <c r="QYO148" s="343"/>
      <c r="QYP148" s="343"/>
      <c r="QYQ148" s="343"/>
      <c r="QYR148" s="343"/>
      <c r="QYS148" s="343"/>
      <c r="QYT148" s="343"/>
      <c r="QYU148" s="343"/>
      <c r="QYV148" s="343"/>
      <c r="QYW148" s="343"/>
      <c r="QYX148" s="343"/>
      <c r="QYY148" s="343"/>
      <c r="QYZ148" s="343"/>
      <c r="QZA148" s="343"/>
      <c r="QZB148" s="343"/>
      <c r="QZC148" s="343"/>
      <c r="QZD148" s="343"/>
      <c r="QZE148" s="343"/>
      <c r="QZF148" s="343"/>
      <c r="QZG148" s="343"/>
      <c r="QZH148" s="343"/>
      <c r="QZI148" s="343"/>
      <c r="QZJ148" s="343"/>
      <c r="QZK148" s="343"/>
      <c r="QZL148" s="343"/>
      <c r="QZM148" s="343"/>
      <c r="QZN148" s="343"/>
      <c r="QZO148" s="343"/>
      <c r="QZP148" s="343"/>
      <c r="QZQ148" s="343"/>
      <c r="QZR148" s="343"/>
      <c r="QZS148" s="343"/>
      <c r="QZT148" s="343"/>
      <c r="QZU148" s="343"/>
      <c r="QZV148" s="343"/>
      <c r="QZW148" s="343"/>
      <c r="QZX148" s="343"/>
      <c r="QZY148" s="343"/>
      <c r="QZZ148" s="343"/>
      <c r="RAA148" s="343"/>
      <c r="RAB148" s="343"/>
      <c r="RAC148" s="343"/>
      <c r="RAD148" s="343"/>
      <c r="RAE148" s="343"/>
      <c r="RAF148" s="343"/>
      <c r="RAG148" s="343"/>
      <c r="RAH148" s="343"/>
      <c r="RAI148" s="343"/>
      <c r="RAJ148" s="343"/>
      <c r="RAK148" s="343"/>
      <c r="RAL148" s="343"/>
      <c r="RAM148" s="343"/>
      <c r="RAN148" s="343"/>
      <c r="RAO148" s="343"/>
      <c r="RAP148" s="343"/>
      <c r="RAQ148" s="343"/>
      <c r="RAR148" s="343"/>
      <c r="RAS148" s="343"/>
      <c r="RAT148" s="343"/>
      <c r="RAU148" s="343"/>
      <c r="RAV148" s="343"/>
      <c r="RAW148" s="343"/>
      <c r="RAX148" s="343"/>
      <c r="RAY148" s="343"/>
      <c r="RAZ148" s="343"/>
      <c r="RBA148" s="343"/>
      <c r="RBB148" s="343"/>
      <c r="RBC148" s="343"/>
      <c r="RBD148" s="343"/>
      <c r="RBE148" s="343"/>
      <c r="RBF148" s="343"/>
      <c r="RBG148" s="343"/>
      <c r="RBH148" s="343"/>
      <c r="RBI148" s="343"/>
      <c r="RBJ148" s="343"/>
      <c r="RBK148" s="343"/>
      <c r="RBL148" s="343"/>
      <c r="RBM148" s="343"/>
      <c r="RBN148" s="343"/>
      <c r="RBO148" s="343"/>
      <c r="RBP148" s="343"/>
      <c r="RBQ148" s="343"/>
      <c r="RBR148" s="343"/>
      <c r="RBS148" s="343"/>
      <c r="RBT148" s="343"/>
      <c r="RBU148" s="343"/>
      <c r="RBV148" s="343"/>
      <c r="RBW148" s="343"/>
      <c r="RBX148" s="343"/>
      <c r="RBY148" s="343"/>
      <c r="RBZ148" s="343"/>
      <c r="RCA148" s="343"/>
      <c r="RCB148" s="343"/>
      <c r="RCC148" s="343"/>
      <c r="RCD148" s="343"/>
      <c r="RCE148" s="343"/>
      <c r="RCF148" s="343"/>
      <c r="RCG148" s="343"/>
      <c r="RCH148" s="343"/>
      <c r="RCI148" s="343"/>
      <c r="RCJ148" s="343"/>
      <c r="RCK148" s="343"/>
      <c r="RCL148" s="343"/>
      <c r="RCM148" s="343"/>
      <c r="RCN148" s="343"/>
      <c r="RCO148" s="343"/>
      <c r="RCP148" s="343"/>
      <c r="RCQ148" s="343"/>
      <c r="RCR148" s="343"/>
      <c r="RCS148" s="343"/>
      <c r="RCT148" s="343"/>
      <c r="RCU148" s="343"/>
      <c r="RCV148" s="343"/>
      <c r="RCW148" s="343"/>
      <c r="RCX148" s="343"/>
      <c r="RCY148" s="343"/>
      <c r="RCZ148" s="343"/>
      <c r="RDA148" s="343"/>
      <c r="RDB148" s="343"/>
      <c r="RDC148" s="343"/>
      <c r="RDD148" s="343"/>
      <c r="RDE148" s="343"/>
      <c r="RDF148" s="343"/>
      <c r="RDG148" s="343"/>
      <c r="RDH148" s="343"/>
      <c r="RDI148" s="343"/>
      <c r="RDJ148" s="343"/>
      <c r="RDK148" s="343"/>
      <c r="RDL148" s="343"/>
      <c r="RDM148" s="343"/>
      <c r="RDN148" s="343"/>
      <c r="RDO148" s="343"/>
      <c r="RDP148" s="343"/>
      <c r="RDQ148" s="343"/>
      <c r="RDR148" s="343"/>
      <c r="RDS148" s="343"/>
      <c r="RDT148" s="343"/>
      <c r="RDU148" s="343"/>
      <c r="RDV148" s="343"/>
      <c r="RDW148" s="343"/>
      <c r="RDX148" s="343"/>
      <c r="RDY148" s="343"/>
      <c r="RDZ148" s="343"/>
      <c r="REA148" s="343"/>
      <c r="REB148" s="343"/>
      <c r="REC148" s="343"/>
      <c r="RED148" s="343"/>
      <c r="REE148" s="343"/>
      <c r="REF148" s="343"/>
      <c r="REG148" s="343"/>
      <c r="REH148" s="343"/>
      <c r="REI148" s="343"/>
      <c r="REJ148" s="343"/>
      <c r="REK148" s="343"/>
      <c r="REL148" s="343"/>
      <c r="REM148" s="343"/>
      <c r="REN148" s="343"/>
      <c r="REO148" s="343"/>
      <c r="REP148" s="343"/>
      <c r="REQ148" s="343"/>
      <c r="RER148" s="343"/>
      <c r="RES148" s="343"/>
      <c r="RET148" s="343"/>
      <c r="REU148" s="343"/>
      <c r="REV148" s="343"/>
      <c r="REW148" s="343"/>
      <c r="REX148" s="343"/>
      <c r="REY148" s="343"/>
      <c r="REZ148" s="343"/>
      <c r="RFA148" s="343"/>
      <c r="RFB148" s="343"/>
      <c r="RFC148" s="343"/>
      <c r="RFD148" s="343"/>
      <c r="RFE148" s="343"/>
      <c r="RFF148" s="343"/>
      <c r="RFG148" s="343"/>
      <c r="RFH148" s="343"/>
      <c r="RFI148" s="343"/>
      <c r="RFJ148" s="343"/>
      <c r="RFK148" s="343"/>
      <c r="RFL148" s="343"/>
      <c r="RFM148" s="343"/>
      <c r="RFN148" s="343"/>
      <c r="RFO148" s="343"/>
      <c r="RFP148" s="343"/>
      <c r="RFQ148" s="343"/>
      <c r="RFR148" s="343"/>
      <c r="RFS148" s="343"/>
      <c r="RFT148" s="343"/>
      <c r="RFU148" s="343"/>
      <c r="RFV148" s="343"/>
      <c r="RFW148" s="343"/>
      <c r="RFX148" s="343"/>
      <c r="RFY148" s="343"/>
      <c r="RFZ148" s="343"/>
      <c r="RGA148" s="343"/>
      <c r="RGB148" s="343"/>
      <c r="RGC148" s="343"/>
      <c r="RGD148" s="343"/>
      <c r="RGE148" s="343"/>
      <c r="RGF148" s="343"/>
      <c r="RGG148" s="343"/>
      <c r="RGH148" s="343"/>
      <c r="RGI148" s="343"/>
      <c r="RGJ148" s="343"/>
      <c r="RGK148" s="343"/>
      <c r="RGL148" s="343"/>
      <c r="RGM148" s="343"/>
      <c r="RGN148" s="343"/>
      <c r="RGO148" s="343"/>
      <c r="RGP148" s="343"/>
      <c r="RGQ148" s="343"/>
      <c r="RGR148" s="343"/>
      <c r="RGS148" s="343"/>
      <c r="RGT148" s="343"/>
      <c r="RGU148" s="343"/>
      <c r="RGV148" s="343"/>
      <c r="RGW148" s="343"/>
      <c r="RGX148" s="343"/>
      <c r="RGY148" s="343"/>
      <c r="RGZ148" s="343"/>
      <c r="RHA148" s="343"/>
      <c r="RHB148" s="343"/>
      <c r="RHC148" s="343"/>
      <c r="RHD148" s="343"/>
      <c r="RHE148" s="343"/>
      <c r="RHF148" s="343"/>
      <c r="RHG148" s="343"/>
      <c r="RHH148" s="343"/>
      <c r="RHI148" s="343"/>
      <c r="RHJ148" s="343"/>
      <c r="RHK148" s="343"/>
      <c r="RHL148" s="343"/>
      <c r="RHM148" s="343"/>
      <c r="RHN148" s="343"/>
      <c r="RHO148" s="343"/>
      <c r="RHP148" s="343"/>
      <c r="RHQ148" s="343"/>
      <c r="RHR148" s="343"/>
      <c r="RHS148" s="343"/>
      <c r="RHT148" s="343"/>
      <c r="RHU148" s="343"/>
      <c r="RHV148" s="343"/>
      <c r="RHW148" s="343"/>
      <c r="RHX148" s="343"/>
      <c r="RHY148" s="343"/>
      <c r="RHZ148" s="343"/>
      <c r="RIA148" s="343"/>
      <c r="RIB148" s="343"/>
      <c r="RIC148" s="343"/>
      <c r="RID148" s="343"/>
      <c r="RIE148" s="343"/>
      <c r="RIF148" s="343"/>
      <c r="RIG148" s="343"/>
      <c r="RIH148" s="343"/>
      <c r="RII148" s="343"/>
      <c r="RIJ148" s="343"/>
      <c r="RIK148" s="343"/>
      <c r="RIL148" s="343"/>
      <c r="RIM148" s="343"/>
      <c r="RIN148" s="343"/>
      <c r="RIO148" s="343"/>
      <c r="RIP148" s="343"/>
      <c r="RIQ148" s="343"/>
      <c r="RIR148" s="343"/>
      <c r="RIS148" s="343"/>
      <c r="RIT148" s="343"/>
      <c r="RIU148" s="343"/>
      <c r="RIV148" s="343"/>
      <c r="RIW148" s="343"/>
      <c r="RIX148" s="343"/>
      <c r="RIY148" s="343"/>
      <c r="RIZ148" s="343"/>
      <c r="RJA148" s="343"/>
      <c r="RJB148" s="343"/>
      <c r="RJC148" s="343"/>
      <c r="RJD148" s="343"/>
      <c r="RJE148" s="343"/>
      <c r="RJF148" s="343"/>
      <c r="RJG148" s="343"/>
      <c r="RJH148" s="343"/>
      <c r="RJI148" s="343"/>
      <c r="RJJ148" s="343"/>
      <c r="RJK148" s="343"/>
      <c r="RJL148" s="343"/>
      <c r="RJM148" s="343"/>
      <c r="RJN148" s="343"/>
      <c r="RJO148" s="343"/>
      <c r="RJP148" s="343"/>
      <c r="RJQ148" s="343"/>
      <c r="RJR148" s="343"/>
      <c r="RJS148" s="343"/>
      <c r="RJT148" s="343"/>
      <c r="RJU148" s="343"/>
      <c r="RJV148" s="343"/>
      <c r="RJW148" s="343"/>
      <c r="RJX148" s="343"/>
      <c r="RJY148" s="343"/>
      <c r="RJZ148" s="343"/>
      <c r="RKA148" s="343"/>
      <c r="RKB148" s="343"/>
      <c r="RKC148" s="343"/>
      <c r="RKD148" s="343"/>
      <c r="RKE148" s="343"/>
      <c r="RKF148" s="343"/>
      <c r="RKG148" s="343"/>
      <c r="RKH148" s="343"/>
      <c r="RKI148" s="343"/>
      <c r="RKJ148" s="343"/>
      <c r="RKK148" s="343"/>
      <c r="RKL148" s="343"/>
      <c r="RKM148" s="343"/>
      <c r="RKN148" s="343"/>
      <c r="RKO148" s="343"/>
      <c r="RKP148" s="343"/>
      <c r="RKQ148" s="343"/>
      <c r="RKR148" s="343"/>
      <c r="RKS148" s="343"/>
      <c r="RKT148" s="343"/>
      <c r="RKU148" s="343"/>
      <c r="RKV148" s="343"/>
      <c r="RKW148" s="343"/>
      <c r="RKX148" s="343"/>
      <c r="RKY148" s="343"/>
      <c r="RKZ148" s="343"/>
      <c r="RLA148" s="343"/>
      <c r="RLB148" s="343"/>
      <c r="RLC148" s="343"/>
      <c r="RLD148" s="343"/>
      <c r="RLE148" s="343"/>
      <c r="RLF148" s="343"/>
      <c r="RLG148" s="343"/>
      <c r="RLH148" s="343"/>
      <c r="RLI148" s="343"/>
      <c r="RLJ148" s="343"/>
      <c r="RLK148" s="343"/>
      <c r="RLL148" s="343"/>
      <c r="RLM148" s="343"/>
      <c r="RLN148" s="343"/>
      <c r="RLO148" s="343"/>
      <c r="RLP148" s="343"/>
      <c r="RLQ148" s="343"/>
      <c r="RLR148" s="343"/>
      <c r="RLS148" s="343"/>
      <c r="RLT148" s="343"/>
      <c r="RLU148" s="343"/>
      <c r="RLV148" s="343"/>
      <c r="RLW148" s="343"/>
      <c r="RLX148" s="343"/>
      <c r="RLY148" s="343"/>
      <c r="RLZ148" s="343"/>
      <c r="RMA148" s="343"/>
      <c r="RMB148" s="343"/>
      <c r="RMC148" s="343"/>
      <c r="RMD148" s="343"/>
      <c r="RME148" s="343"/>
      <c r="RMF148" s="343"/>
      <c r="RMG148" s="343"/>
      <c r="RMH148" s="343"/>
      <c r="RMI148" s="343"/>
      <c r="RMJ148" s="343"/>
      <c r="RMK148" s="343"/>
      <c r="RML148" s="343"/>
      <c r="RMM148" s="343"/>
      <c r="RMN148" s="343"/>
      <c r="RMO148" s="343"/>
      <c r="RMP148" s="343"/>
      <c r="RMQ148" s="343"/>
      <c r="RMR148" s="343"/>
      <c r="RMS148" s="343"/>
      <c r="RMT148" s="343"/>
      <c r="RMU148" s="343"/>
      <c r="RMV148" s="343"/>
      <c r="RMW148" s="343"/>
      <c r="RMX148" s="343"/>
      <c r="RMY148" s="343"/>
      <c r="RMZ148" s="343"/>
      <c r="RNA148" s="343"/>
      <c r="RNB148" s="343"/>
      <c r="RNC148" s="343"/>
      <c r="RND148" s="343"/>
      <c r="RNE148" s="343"/>
      <c r="RNF148" s="343"/>
      <c r="RNG148" s="343"/>
      <c r="RNH148" s="343"/>
      <c r="RNI148" s="343"/>
      <c r="RNJ148" s="343"/>
      <c r="RNK148" s="343"/>
      <c r="RNL148" s="343"/>
      <c r="RNM148" s="343"/>
      <c r="RNN148" s="343"/>
      <c r="RNO148" s="343"/>
      <c r="RNP148" s="343"/>
      <c r="RNQ148" s="343"/>
      <c r="RNR148" s="343"/>
      <c r="RNS148" s="343"/>
      <c r="RNT148" s="343"/>
      <c r="RNU148" s="343"/>
      <c r="RNV148" s="343"/>
      <c r="RNW148" s="343"/>
      <c r="RNX148" s="343"/>
      <c r="RNY148" s="343"/>
      <c r="RNZ148" s="343"/>
      <c r="ROA148" s="343"/>
      <c r="ROB148" s="343"/>
      <c r="ROC148" s="343"/>
      <c r="ROD148" s="343"/>
      <c r="ROE148" s="343"/>
      <c r="ROF148" s="343"/>
      <c r="ROG148" s="343"/>
      <c r="ROH148" s="343"/>
      <c r="ROI148" s="343"/>
      <c r="ROJ148" s="343"/>
      <c r="ROK148" s="343"/>
      <c r="ROL148" s="343"/>
      <c r="ROM148" s="343"/>
      <c r="RON148" s="343"/>
      <c r="ROO148" s="343"/>
      <c r="ROP148" s="343"/>
      <c r="ROQ148" s="343"/>
      <c r="ROR148" s="343"/>
      <c r="ROS148" s="343"/>
      <c r="ROT148" s="343"/>
      <c r="ROU148" s="343"/>
      <c r="ROV148" s="343"/>
      <c r="ROW148" s="343"/>
      <c r="ROX148" s="343"/>
      <c r="ROY148" s="343"/>
      <c r="ROZ148" s="343"/>
      <c r="RPA148" s="343"/>
      <c r="RPB148" s="343"/>
      <c r="RPC148" s="343"/>
      <c r="RPD148" s="343"/>
      <c r="RPE148" s="343"/>
      <c r="RPF148" s="343"/>
      <c r="RPG148" s="343"/>
      <c r="RPH148" s="343"/>
      <c r="RPI148" s="343"/>
      <c r="RPJ148" s="343"/>
      <c r="RPK148" s="343"/>
      <c r="RPL148" s="343"/>
      <c r="RPM148" s="343"/>
      <c r="RPN148" s="343"/>
      <c r="RPO148" s="343"/>
      <c r="RPP148" s="343"/>
      <c r="RPQ148" s="343"/>
      <c r="RPR148" s="343"/>
      <c r="RPS148" s="343"/>
      <c r="RPT148" s="343"/>
      <c r="RPU148" s="343"/>
      <c r="RPV148" s="343"/>
      <c r="RPW148" s="343"/>
      <c r="RPX148" s="343"/>
      <c r="RPY148" s="343"/>
      <c r="RPZ148" s="343"/>
      <c r="RQA148" s="343"/>
      <c r="RQB148" s="343"/>
      <c r="RQC148" s="343"/>
      <c r="RQD148" s="343"/>
      <c r="RQE148" s="343"/>
      <c r="RQF148" s="343"/>
      <c r="RQG148" s="343"/>
      <c r="RQH148" s="343"/>
      <c r="RQI148" s="343"/>
      <c r="RQJ148" s="343"/>
      <c r="RQK148" s="343"/>
      <c r="RQL148" s="343"/>
      <c r="RQM148" s="343"/>
      <c r="RQN148" s="343"/>
      <c r="RQO148" s="343"/>
      <c r="RQP148" s="343"/>
      <c r="RQQ148" s="343"/>
      <c r="RQR148" s="343"/>
      <c r="RQS148" s="343"/>
      <c r="RQT148" s="343"/>
      <c r="RQU148" s="343"/>
      <c r="RQV148" s="343"/>
      <c r="RQW148" s="343"/>
      <c r="RQX148" s="343"/>
      <c r="RQY148" s="343"/>
      <c r="RQZ148" s="343"/>
      <c r="RRA148" s="343"/>
      <c r="RRB148" s="343"/>
      <c r="RRC148" s="343"/>
      <c r="RRD148" s="343"/>
      <c r="RRE148" s="343"/>
      <c r="RRF148" s="343"/>
      <c r="RRG148" s="343"/>
      <c r="RRH148" s="343"/>
      <c r="RRI148" s="343"/>
      <c r="RRJ148" s="343"/>
      <c r="RRK148" s="343"/>
      <c r="RRL148" s="343"/>
      <c r="RRM148" s="343"/>
      <c r="RRN148" s="343"/>
      <c r="RRO148" s="343"/>
      <c r="RRP148" s="343"/>
      <c r="RRQ148" s="343"/>
      <c r="RRR148" s="343"/>
      <c r="RRS148" s="343"/>
      <c r="RRT148" s="343"/>
      <c r="RRU148" s="343"/>
      <c r="RRV148" s="343"/>
      <c r="RRW148" s="343"/>
      <c r="RRX148" s="343"/>
      <c r="RRY148" s="343"/>
      <c r="RRZ148" s="343"/>
      <c r="RSA148" s="343"/>
      <c r="RSB148" s="343"/>
      <c r="RSC148" s="343"/>
      <c r="RSD148" s="343"/>
      <c r="RSE148" s="343"/>
      <c r="RSF148" s="343"/>
      <c r="RSG148" s="343"/>
      <c r="RSH148" s="343"/>
      <c r="RSI148" s="343"/>
      <c r="RSJ148" s="343"/>
      <c r="RSK148" s="343"/>
      <c r="RSL148" s="343"/>
      <c r="RSM148" s="343"/>
      <c r="RSN148" s="343"/>
      <c r="RSO148" s="343"/>
      <c r="RSP148" s="343"/>
      <c r="RSQ148" s="343"/>
      <c r="RSR148" s="343"/>
      <c r="RSS148" s="343"/>
      <c r="RST148" s="343"/>
      <c r="RSU148" s="343"/>
      <c r="RSV148" s="343"/>
      <c r="RSW148" s="343"/>
      <c r="RSX148" s="343"/>
      <c r="RSY148" s="343"/>
      <c r="RSZ148" s="343"/>
      <c r="RTA148" s="343"/>
      <c r="RTB148" s="343"/>
      <c r="RTC148" s="343"/>
      <c r="RTD148" s="343"/>
      <c r="RTE148" s="343"/>
      <c r="RTF148" s="343"/>
      <c r="RTG148" s="343"/>
      <c r="RTH148" s="343"/>
      <c r="RTI148" s="343"/>
      <c r="RTJ148" s="343"/>
      <c r="RTK148" s="343"/>
      <c r="RTL148" s="343"/>
      <c r="RTM148" s="343"/>
      <c r="RTN148" s="343"/>
      <c r="RTO148" s="343"/>
      <c r="RTP148" s="343"/>
      <c r="RTQ148" s="343"/>
      <c r="RTR148" s="343"/>
      <c r="RTS148" s="343"/>
      <c r="RTT148" s="343"/>
      <c r="RTU148" s="343"/>
      <c r="RTV148" s="343"/>
      <c r="RTW148" s="343"/>
      <c r="RTX148" s="343"/>
      <c r="RTY148" s="343"/>
      <c r="RTZ148" s="343"/>
      <c r="RUA148" s="343"/>
      <c r="RUB148" s="343"/>
      <c r="RUC148" s="343"/>
      <c r="RUD148" s="343"/>
      <c r="RUE148" s="343"/>
      <c r="RUF148" s="343"/>
      <c r="RUG148" s="343"/>
      <c r="RUH148" s="343"/>
      <c r="RUI148" s="343"/>
      <c r="RUJ148" s="343"/>
      <c r="RUK148" s="343"/>
      <c r="RUL148" s="343"/>
      <c r="RUM148" s="343"/>
      <c r="RUN148" s="343"/>
      <c r="RUO148" s="343"/>
      <c r="RUP148" s="343"/>
      <c r="RUQ148" s="343"/>
      <c r="RUR148" s="343"/>
      <c r="RUS148" s="343"/>
      <c r="RUT148" s="343"/>
      <c r="RUU148" s="343"/>
      <c r="RUV148" s="343"/>
      <c r="RUW148" s="343"/>
      <c r="RUX148" s="343"/>
      <c r="RUY148" s="343"/>
      <c r="RUZ148" s="343"/>
      <c r="RVA148" s="343"/>
      <c r="RVB148" s="343"/>
      <c r="RVC148" s="343"/>
      <c r="RVD148" s="343"/>
      <c r="RVE148" s="343"/>
      <c r="RVF148" s="343"/>
      <c r="RVG148" s="343"/>
      <c r="RVH148" s="343"/>
      <c r="RVI148" s="343"/>
      <c r="RVJ148" s="343"/>
      <c r="RVK148" s="343"/>
      <c r="RVL148" s="343"/>
      <c r="RVM148" s="343"/>
      <c r="RVN148" s="343"/>
      <c r="RVO148" s="343"/>
      <c r="RVP148" s="343"/>
      <c r="RVQ148" s="343"/>
      <c r="RVR148" s="343"/>
      <c r="RVS148" s="343"/>
      <c r="RVT148" s="343"/>
      <c r="RVU148" s="343"/>
      <c r="RVV148" s="343"/>
      <c r="RVW148" s="343"/>
      <c r="RVX148" s="343"/>
      <c r="RVY148" s="343"/>
      <c r="RVZ148" s="343"/>
      <c r="RWA148" s="343"/>
      <c r="RWB148" s="343"/>
      <c r="RWC148" s="343"/>
      <c r="RWD148" s="343"/>
      <c r="RWE148" s="343"/>
      <c r="RWF148" s="343"/>
      <c r="RWG148" s="343"/>
      <c r="RWH148" s="343"/>
      <c r="RWI148" s="343"/>
      <c r="RWJ148" s="343"/>
      <c r="RWK148" s="343"/>
      <c r="RWL148" s="343"/>
      <c r="RWM148" s="343"/>
      <c r="RWN148" s="343"/>
      <c r="RWO148" s="343"/>
      <c r="RWP148" s="343"/>
      <c r="RWQ148" s="343"/>
      <c r="RWR148" s="343"/>
      <c r="RWS148" s="343"/>
      <c r="RWT148" s="343"/>
      <c r="RWU148" s="343"/>
      <c r="RWV148" s="343"/>
      <c r="RWW148" s="343"/>
      <c r="RWX148" s="343"/>
      <c r="RWY148" s="343"/>
      <c r="RWZ148" s="343"/>
      <c r="RXA148" s="343"/>
      <c r="RXB148" s="343"/>
      <c r="RXC148" s="343"/>
      <c r="RXD148" s="343"/>
      <c r="RXE148" s="343"/>
      <c r="RXF148" s="343"/>
      <c r="RXG148" s="343"/>
      <c r="RXH148" s="343"/>
      <c r="RXI148" s="343"/>
      <c r="RXJ148" s="343"/>
      <c r="RXK148" s="343"/>
      <c r="RXL148" s="343"/>
      <c r="RXM148" s="343"/>
      <c r="RXN148" s="343"/>
      <c r="RXO148" s="343"/>
      <c r="RXP148" s="343"/>
      <c r="RXQ148" s="343"/>
      <c r="RXR148" s="343"/>
      <c r="RXS148" s="343"/>
      <c r="RXT148" s="343"/>
      <c r="RXU148" s="343"/>
      <c r="RXV148" s="343"/>
      <c r="RXW148" s="343"/>
      <c r="RXX148" s="343"/>
      <c r="RXY148" s="343"/>
      <c r="RXZ148" s="343"/>
      <c r="RYA148" s="343"/>
      <c r="RYB148" s="343"/>
      <c r="RYC148" s="343"/>
      <c r="RYD148" s="343"/>
      <c r="RYE148" s="343"/>
      <c r="RYF148" s="343"/>
      <c r="RYG148" s="343"/>
      <c r="RYH148" s="343"/>
      <c r="RYI148" s="343"/>
      <c r="RYJ148" s="343"/>
      <c r="RYK148" s="343"/>
      <c r="RYL148" s="343"/>
      <c r="RYM148" s="343"/>
      <c r="RYN148" s="343"/>
      <c r="RYO148" s="343"/>
      <c r="RYP148" s="343"/>
      <c r="RYQ148" s="343"/>
      <c r="RYR148" s="343"/>
      <c r="RYS148" s="343"/>
      <c r="RYT148" s="343"/>
      <c r="RYU148" s="343"/>
      <c r="RYV148" s="343"/>
      <c r="RYW148" s="343"/>
      <c r="RYX148" s="343"/>
      <c r="RYY148" s="343"/>
      <c r="RYZ148" s="343"/>
      <c r="RZA148" s="343"/>
      <c r="RZB148" s="343"/>
      <c r="RZC148" s="343"/>
      <c r="RZD148" s="343"/>
      <c r="RZE148" s="343"/>
      <c r="RZF148" s="343"/>
      <c r="RZG148" s="343"/>
      <c r="RZH148" s="343"/>
      <c r="RZI148" s="343"/>
      <c r="RZJ148" s="343"/>
      <c r="RZK148" s="343"/>
      <c r="RZL148" s="343"/>
      <c r="RZM148" s="343"/>
      <c r="RZN148" s="343"/>
      <c r="RZO148" s="343"/>
      <c r="RZP148" s="343"/>
      <c r="RZQ148" s="343"/>
      <c r="RZR148" s="343"/>
      <c r="RZS148" s="343"/>
      <c r="RZT148" s="343"/>
      <c r="RZU148" s="343"/>
      <c r="RZV148" s="343"/>
      <c r="RZW148" s="343"/>
      <c r="RZX148" s="343"/>
      <c r="RZY148" s="343"/>
      <c r="RZZ148" s="343"/>
      <c r="SAA148" s="343"/>
      <c r="SAB148" s="343"/>
      <c r="SAC148" s="343"/>
      <c r="SAD148" s="343"/>
      <c r="SAE148" s="343"/>
      <c r="SAF148" s="343"/>
      <c r="SAG148" s="343"/>
      <c r="SAH148" s="343"/>
      <c r="SAI148" s="343"/>
      <c r="SAJ148" s="343"/>
      <c r="SAK148" s="343"/>
      <c r="SAL148" s="343"/>
      <c r="SAM148" s="343"/>
      <c r="SAN148" s="343"/>
      <c r="SAO148" s="343"/>
      <c r="SAP148" s="343"/>
      <c r="SAQ148" s="343"/>
      <c r="SAR148" s="343"/>
      <c r="SAS148" s="343"/>
      <c r="SAT148" s="343"/>
      <c r="SAU148" s="343"/>
      <c r="SAV148" s="343"/>
      <c r="SAW148" s="343"/>
      <c r="SAX148" s="343"/>
      <c r="SAY148" s="343"/>
      <c r="SAZ148" s="343"/>
      <c r="SBA148" s="343"/>
      <c r="SBB148" s="343"/>
      <c r="SBC148" s="343"/>
      <c r="SBD148" s="343"/>
      <c r="SBE148" s="343"/>
      <c r="SBF148" s="343"/>
      <c r="SBG148" s="343"/>
      <c r="SBH148" s="343"/>
      <c r="SBI148" s="343"/>
      <c r="SBJ148" s="343"/>
      <c r="SBK148" s="343"/>
      <c r="SBL148" s="343"/>
      <c r="SBM148" s="343"/>
      <c r="SBN148" s="343"/>
      <c r="SBO148" s="343"/>
      <c r="SBP148" s="343"/>
      <c r="SBQ148" s="343"/>
      <c r="SBR148" s="343"/>
      <c r="SBS148" s="343"/>
      <c r="SBT148" s="343"/>
      <c r="SBU148" s="343"/>
      <c r="SBV148" s="343"/>
      <c r="SBW148" s="343"/>
      <c r="SBX148" s="343"/>
      <c r="SBY148" s="343"/>
      <c r="SBZ148" s="343"/>
      <c r="SCA148" s="343"/>
      <c r="SCB148" s="343"/>
      <c r="SCC148" s="343"/>
      <c r="SCD148" s="343"/>
      <c r="SCE148" s="343"/>
      <c r="SCF148" s="343"/>
      <c r="SCG148" s="343"/>
      <c r="SCH148" s="343"/>
      <c r="SCI148" s="343"/>
      <c r="SCJ148" s="343"/>
      <c r="SCK148" s="343"/>
      <c r="SCL148" s="343"/>
      <c r="SCM148" s="343"/>
      <c r="SCN148" s="343"/>
      <c r="SCO148" s="343"/>
      <c r="SCP148" s="343"/>
      <c r="SCQ148" s="343"/>
      <c r="SCR148" s="343"/>
      <c r="SCS148" s="343"/>
      <c r="SCT148" s="343"/>
      <c r="SCU148" s="343"/>
      <c r="SCV148" s="343"/>
      <c r="SCW148" s="343"/>
      <c r="SCX148" s="343"/>
      <c r="SCY148" s="343"/>
      <c r="SCZ148" s="343"/>
      <c r="SDA148" s="343"/>
      <c r="SDB148" s="343"/>
      <c r="SDC148" s="343"/>
      <c r="SDD148" s="343"/>
      <c r="SDE148" s="343"/>
      <c r="SDF148" s="343"/>
      <c r="SDG148" s="343"/>
      <c r="SDH148" s="343"/>
      <c r="SDI148" s="343"/>
      <c r="SDJ148" s="343"/>
      <c r="SDK148" s="343"/>
      <c r="SDL148" s="343"/>
      <c r="SDM148" s="343"/>
      <c r="SDN148" s="343"/>
      <c r="SDO148" s="343"/>
      <c r="SDP148" s="343"/>
      <c r="SDQ148" s="343"/>
      <c r="SDR148" s="343"/>
      <c r="SDS148" s="343"/>
      <c r="SDT148" s="343"/>
      <c r="SDU148" s="343"/>
      <c r="SDV148" s="343"/>
      <c r="SDW148" s="343"/>
      <c r="SDX148" s="343"/>
      <c r="SDY148" s="343"/>
      <c r="SDZ148" s="343"/>
      <c r="SEA148" s="343"/>
      <c r="SEB148" s="343"/>
      <c r="SEC148" s="343"/>
      <c r="SED148" s="343"/>
      <c r="SEE148" s="343"/>
      <c r="SEF148" s="343"/>
      <c r="SEG148" s="343"/>
      <c r="SEH148" s="343"/>
      <c r="SEI148" s="343"/>
      <c r="SEJ148" s="343"/>
      <c r="SEK148" s="343"/>
      <c r="SEL148" s="343"/>
      <c r="SEM148" s="343"/>
      <c r="SEN148" s="343"/>
      <c r="SEO148" s="343"/>
      <c r="SEP148" s="343"/>
      <c r="SEQ148" s="343"/>
      <c r="SER148" s="343"/>
      <c r="SES148" s="343"/>
      <c r="SET148" s="343"/>
      <c r="SEU148" s="343"/>
      <c r="SEV148" s="343"/>
      <c r="SEW148" s="343"/>
      <c r="SEX148" s="343"/>
      <c r="SEY148" s="343"/>
      <c r="SEZ148" s="343"/>
      <c r="SFA148" s="343"/>
      <c r="SFB148" s="343"/>
      <c r="SFC148" s="343"/>
      <c r="SFD148" s="343"/>
      <c r="SFE148" s="343"/>
      <c r="SFF148" s="343"/>
      <c r="SFG148" s="343"/>
      <c r="SFH148" s="343"/>
      <c r="SFI148" s="343"/>
      <c r="SFJ148" s="343"/>
      <c r="SFK148" s="343"/>
      <c r="SFL148" s="343"/>
      <c r="SFM148" s="343"/>
      <c r="SFN148" s="343"/>
      <c r="SFO148" s="343"/>
      <c r="SFP148" s="343"/>
      <c r="SFQ148" s="343"/>
      <c r="SFR148" s="343"/>
      <c r="SFS148" s="343"/>
      <c r="SFT148" s="343"/>
      <c r="SFU148" s="343"/>
      <c r="SFV148" s="343"/>
      <c r="SFW148" s="343"/>
      <c r="SFX148" s="343"/>
      <c r="SFY148" s="343"/>
      <c r="SFZ148" s="343"/>
      <c r="SGA148" s="343"/>
      <c r="SGB148" s="343"/>
      <c r="SGC148" s="343"/>
      <c r="SGD148" s="343"/>
      <c r="SGE148" s="343"/>
      <c r="SGF148" s="343"/>
      <c r="SGG148" s="343"/>
      <c r="SGH148" s="343"/>
      <c r="SGI148" s="343"/>
      <c r="SGJ148" s="343"/>
      <c r="SGK148" s="343"/>
      <c r="SGL148" s="343"/>
      <c r="SGM148" s="343"/>
      <c r="SGN148" s="343"/>
      <c r="SGO148" s="343"/>
      <c r="SGP148" s="343"/>
      <c r="SGQ148" s="343"/>
      <c r="SGR148" s="343"/>
      <c r="SGS148" s="343"/>
      <c r="SGT148" s="343"/>
      <c r="SGU148" s="343"/>
      <c r="SGV148" s="343"/>
      <c r="SGW148" s="343"/>
      <c r="SGX148" s="343"/>
      <c r="SGY148" s="343"/>
      <c r="SGZ148" s="343"/>
      <c r="SHA148" s="343"/>
      <c r="SHB148" s="343"/>
      <c r="SHC148" s="343"/>
      <c r="SHD148" s="343"/>
      <c r="SHE148" s="343"/>
      <c r="SHF148" s="343"/>
      <c r="SHG148" s="343"/>
      <c r="SHH148" s="343"/>
      <c r="SHI148" s="343"/>
      <c r="SHJ148" s="343"/>
      <c r="SHK148" s="343"/>
      <c r="SHL148" s="343"/>
      <c r="SHM148" s="343"/>
      <c r="SHN148" s="343"/>
      <c r="SHO148" s="343"/>
      <c r="SHP148" s="343"/>
      <c r="SHQ148" s="343"/>
      <c r="SHR148" s="343"/>
      <c r="SHS148" s="343"/>
      <c r="SHT148" s="343"/>
      <c r="SHU148" s="343"/>
      <c r="SHV148" s="343"/>
      <c r="SHW148" s="343"/>
      <c r="SHX148" s="343"/>
      <c r="SHY148" s="343"/>
      <c r="SHZ148" s="343"/>
      <c r="SIA148" s="343"/>
      <c r="SIB148" s="343"/>
      <c r="SIC148" s="343"/>
      <c r="SID148" s="343"/>
      <c r="SIE148" s="343"/>
      <c r="SIF148" s="343"/>
      <c r="SIG148" s="343"/>
      <c r="SIH148" s="343"/>
      <c r="SII148" s="343"/>
      <c r="SIJ148" s="343"/>
      <c r="SIK148" s="343"/>
      <c r="SIL148" s="343"/>
      <c r="SIM148" s="343"/>
      <c r="SIN148" s="343"/>
      <c r="SIO148" s="343"/>
      <c r="SIP148" s="343"/>
      <c r="SIQ148" s="343"/>
      <c r="SIR148" s="343"/>
      <c r="SIS148" s="343"/>
      <c r="SIT148" s="343"/>
      <c r="SIU148" s="343"/>
      <c r="SIV148" s="343"/>
      <c r="SIW148" s="343"/>
      <c r="SIX148" s="343"/>
      <c r="SIY148" s="343"/>
      <c r="SIZ148" s="343"/>
      <c r="SJA148" s="343"/>
      <c r="SJB148" s="343"/>
      <c r="SJC148" s="343"/>
      <c r="SJD148" s="343"/>
      <c r="SJE148" s="343"/>
      <c r="SJF148" s="343"/>
      <c r="SJG148" s="343"/>
      <c r="SJH148" s="343"/>
      <c r="SJI148" s="343"/>
      <c r="SJJ148" s="343"/>
      <c r="SJK148" s="343"/>
      <c r="SJL148" s="343"/>
      <c r="SJM148" s="343"/>
      <c r="SJN148" s="343"/>
      <c r="SJO148" s="343"/>
      <c r="SJP148" s="343"/>
      <c r="SJQ148" s="343"/>
      <c r="SJR148" s="343"/>
      <c r="SJS148" s="343"/>
      <c r="SJT148" s="343"/>
      <c r="SJU148" s="343"/>
      <c r="SJV148" s="343"/>
      <c r="SJW148" s="343"/>
      <c r="SJX148" s="343"/>
      <c r="SJY148" s="343"/>
      <c r="SJZ148" s="343"/>
      <c r="SKA148" s="343"/>
      <c r="SKB148" s="343"/>
      <c r="SKC148" s="343"/>
      <c r="SKD148" s="343"/>
      <c r="SKE148" s="343"/>
      <c r="SKF148" s="343"/>
      <c r="SKG148" s="343"/>
      <c r="SKH148" s="343"/>
      <c r="SKI148" s="343"/>
      <c r="SKJ148" s="343"/>
      <c r="SKK148" s="343"/>
      <c r="SKL148" s="343"/>
      <c r="SKM148" s="343"/>
      <c r="SKN148" s="343"/>
      <c r="SKO148" s="343"/>
      <c r="SKP148" s="343"/>
      <c r="SKQ148" s="343"/>
      <c r="SKR148" s="343"/>
      <c r="SKS148" s="343"/>
      <c r="SKT148" s="343"/>
      <c r="SKU148" s="343"/>
      <c r="SKV148" s="343"/>
      <c r="SKW148" s="343"/>
      <c r="SKX148" s="343"/>
      <c r="SKY148" s="343"/>
      <c r="SKZ148" s="343"/>
      <c r="SLA148" s="343"/>
      <c r="SLB148" s="343"/>
      <c r="SLC148" s="343"/>
      <c r="SLD148" s="343"/>
      <c r="SLE148" s="343"/>
      <c r="SLF148" s="343"/>
      <c r="SLG148" s="343"/>
      <c r="SLH148" s="343"/>
      <c r="SLI148" s="343"/>
      <c r="SLJ148" s="343"/>
      <c r="SLK148" s="343"/>
      <c r="SLL148" s="343"/>
      <c r="SLM148" s="343"/>
      <c r="SLN148" s="343"/>
      <c r="SLO148" s="343"/>
      <c r="SLP148" s="343"/>
      <c r="SLQ148" s="343"/>
      <c r="SLR148" s="343"/>
      <c r="SLS148" s="343"/>
      <c r="SLT148" s="343"/>
      <c r="SLU148" s="343"/>
      <c r="SLV148" s="343"/>
      <c r="SLW148" s="343"/>
      <c r="SLX148" s="343"/>
      <c r="SLY148" s="343"/>
      <c r="SLZ148" s="343"/>
      <c r="SMA148" s="343"/>
      <c r="SMB148" s="343"/>
      <c r="SMC148" s="343"/>
      <c r="SMD148" s="343"/>
      <c r="SME148" s="343"/>
      <c r="SMF148" s="343"/>
      <c r="SMG148" s="343"/>
      <c r="SMH148" s="343"/>
      <c r="SMI148" s="343"/>
      <c r="SMJ148" s="343"/>
      <c r="SMK148" s="343"/>
      <c r="SML148" s="343"/>
      <c r="SMM148" s="343"/>
      <c r="SMN148" s="343"/>
      <c r="SMO148" s="343"/>
      <c r="SMP148" s="343"/>
      <c r="SMQ148" s="343"/>
      <c r="SMR148" s="343"/>
      <c r="SMS148" s="343"/>
      <c r="SMT148" s="343"/>
      <c r="SMU148" s="343"/>
      <c r="SMV148" s="343"/>
      <c r="SMW148" s="343"/>
      <c r="SMX148" s="343"/>
      <c r="SMY148" s="343"/>
      <c r="SMZ148" s="343"/>
      <c r="SNA148" s="343"/>
      <c r="SNB148" s="343"/>
      <c r="SNC148" s="343"/>
      <c r="SND148" s="343"/>
      <c r="SNE148" s="343"/>
      <c r="SNF148" s="343"/>
      <c r="SNG148" s="343"/>
      <c r="SNH148" s="343"/>
      <c r="SNI148" s="343"/>
      <c r="SNJ148" s="343"/>
      <c r="SNK148" s="343"/>
      <c r="SNL148" s="343"/>
      <c r="SNM148" s="343"/>
      <c r="SNN148" s="343"/>
      <c r="SNO148" s="343"/>
      <c r="SNP148" s="343"/>
      <c r="SNQ148" s="343"/>
      <c r="SNR148" s="343"/>
      <c r="SNS148" s="343"/>
      <c r="SNT148" s="343"/>
      <c r="SNU148" s="343"/>
      <c r="SNV148" s="343"/>
      <c r="SNW148" s="343"/>
      <c r="SNX148" s="343"/>
      <c r="SNY148" s="343"/>
      <c r="SNZ148" s="343"/>
      <c r="SOA148" s="343"/>
      <c r="SOB148" s="343"/>
      <c r="SOC148" s="343"/>
      <c r="SOD148" s="343"/>
      <c r="SOE148" s="343"/>
      <c r="SOF148" s="343"/>
      <c r="SOG148" s="343"/>
      <c r="SOH148" s="343"/>
      <c r="SOI148" s="343"/>
      <c r="SOJ148" s="343"/>
      <c r="SOK148" s="343"/>
      <c r="SOL148" s="343"/>
      <c r="SOM148" s="343"/>
      <c r="SON148" s="343"/>
      <c r="SOO148" s="343"/>
      <c r="SOP148" s="343"/>
      <c r="SOQ148" s="343"/>
      <c r="SOR148" s="343"/>
      <c r="SOS148" s="343"/>
      <c r="SOT148" s="343"/>
      <c r="SOU148" s="343"/>
      <c r="SOV148" s="343"/>
      <c r="SOW148" s="343"/>
      <c r="SOX148" s="343"/>
      <c r="SOY148" s="343"/>
      <c r="SOZ148" s="343"/>
      <c r="SPA148" s="343"/>
      <c r="SPB148" s="343"/>
      <c r="SPC148" s="343"/>
      <c r="SPD148" s="343"/>
      <c r="SPE148" s="343"/>
      <c r="SPF148" s="343"/>
      <c r="SPG148" s="343"/>
      <c r="SPH148" s="343"/>
      <c r="SPI148" s="343"/>
      <c r="SPJ148" s="343"/>
      <c r="SPK148" s="343"/>
      <c r="SPL148" s="343"/>
      <c r="SPM148" s="343"/>
      <c r="SPN148" s="343"/>
      <c r="SPO148" s="343"/>
      <c r="SPP148" s="343"/>
      <c r="SPQ148" s="343"/>
      <c r="SPR148" s="343"/>
      <c r="SPS148" s="343"/>
      <c r="SPT148" s="343"/>
      <c r="SPU148" s="343"/>
      <c r="SPV148" s="343"/>
      <c r="SPW148" s="343"/>
      <c r="SPX148" s="343"/>
      <c r="SPY148" s="343"/>
      <c r="SPZ148" s="343"/>
      <c r="SQA148" s="343"/>
      <c r="SQB148" s="343"/>
      <c r="SQC148" s="343"/>
      <c r="SQD148" s="343"/>
      <c r="SQE148" s="343"/>
      <c r="SQF148" s="343"/>
      <c r="SQG148" s="343"/>
      <c r="SQH148" s="343"/>
      <c r="SQI148" s="343"/>
      <c r="SQJ148" s="343"/>
      <c r="SQK148" s="343"/>
      <c r="SQL148" s="343"/>
      <c r="SQM148" s="343"/>
      <c r="SQN148" s="343"/>
      <c r="SQO148" s="343"/>
      <c r="SQP148" s="343"/>
      <c r="SQQ148" s="343"/>
      <c r="SQR148" s="343"/>
      <c r="SQS148" s="343"/>
      <c r="SQT148" s="343"/>
      <c r="SQU148" s="343"/>
      <c r="SQV148" s="343"/>
      <c r="SQW148" s="343"/>
      <c r="SQX148" s="343"/>
      <c r="SQY148" s="343"/>
      <c r="SQZ148" s="343"/>
      <c r="SRA148" s="343"/>
      <c r="SRB148" s="343"/>
      <c r="SRC148" s="343"/>
      <c r="SRD148" s="343"/>
      <c r="SRE148" s="343"/>
      <c r="SRF148" s="343"/>
      <c r="SRG148" s="343"/>
      <c r="SRH148" s="343"/>
      <c r="SRI148" s="343"/>
      <c r="SRJ148" s="343"/>
      <c r="SRK148" s="343"/>
      <c r="SRL148" s="343"/>
      <c r="SRM148" s="343"/>
      <c r="SRN148" s="343"/>
      <c r="SRO148" s="343"/>
      <c r="SRP148" s="343"/>
      <c r="SRQ148" s="343"/>
      <c r="SRR148" s="343"/>
      <c r="SRS148" s="343"/>
      <c r="SRT148" s="343"/>
      <c r="SRU148" s="343"/>
      <c r="SRV148" s="343"/>
      <c r="SRW148" s="343"/>
      <c r="SRX148" s="343"/>
      <c r="SRY148" s="343"/>
      <c r="SRZ148" s="343"/>
      <c r="SSA148" s="343"/>
      <c r="SSB148" s="343"/>
      <c r="SSC148" s="343"/>
      <c r="SSD148" s="343"/>
      <c r="SSE148" s="343"/>
      <c r="SSF148" s="343"/>
      <c r="SSG148" s="343"/>
      <c r="SSH148" s="343"/>
      <c r="SSI148" s="343"/>
      <c r="SSJ148" s="343"/>
      <c r="SSK148" s="343"/>
      <c r="SSL148" s="343"/>
      <c r="SSM148" s="343"/>
      <c r="SSN148" s="343"/>
      <c r="SSO148" s="343"/>
      <c r="SSP148" s="343"/>
      <c r="SSQ148" s="343"/>
      <c r="SSR148" s="343"/>
      <c r="SSS148" s="343"/>
      <c r="SST148" s="343"/>
      <c r="SSU148" s="343"/>
      <c r="SSV148" s="343"/>
      <c r="SSW148" s="343"/>
      <c r="SSX148" s="343"/>
      <c r="SSY148" s="343"/>
      <c r="SSZ148" s="343"/>
      <c r="STA148" s="343"/>
      <c r="STB148" s="343"/>
      <c r="STC148" s="343"/>
      <c r="STD148" s="343"/>
      <c r="STE148" s="343"/>
      <c r="STF148" s="343"/>
      <c r="STG148" s="343"/>
      <c r="STH148" s="343"/>
      <c r="STI148" s="343"/>
      <c r="STJ148" s="343"/>
      <c r="STK148" s="343"/>
      <c r="STL148" s="343"/>
      <c r="STM148" s="343"/>
      <c r="STN148" s="343"/>
      <c r="STO148" s="343"/>
      <c r="STP148" s="343"/>
      <c r="STQ148" s="343"/>
      <c r="STR148" s="343"/>
      <c r="STS148" s="343"/>
      <c r="STT148" s="343"/>
      <c r="STU148" s="343"/>
      <c r="STV148" s="343"/>
      <c r="STW148" s="343"/>
      <c r="STX148" s="343"/>
      <c r="STY148" s="343"/>
      <c r="STZ148" s="343"/>
      <c r="SUA148" s="343"/>
      <c r="SUB148" s="343"/>
      <c r="SUC148" s="343"/>
      <c r="SUD148" s="343"/>
      <c r="SUE148" s="343"/>
      <c r="SUF148" s="343"/>
      <c r="SUG148" s="343"/>
      <c r="SUH148" s="343"/>
      <c r="SUI148" s="343"/>
      <c r="SUJ148" s="343"/>
      <c r="SUK148" s="343"/>
      <c r="SUL148" s="343"/>
      <c r="SUM148" s="343"/>
      <c r="SUN148" s="343"/>
      <c r="SUO148" s="343"/>
      <c r="SUP148" s="343"/>
      <c r="SUQ148" s="343"/>
      <c r="SUR148" s="343"/>
      <c r="SUS148" s="343"/>
      <c r="SUT148" s="343"/>
      <c r="SUU148" s="343"/>
      <c r="SUV148" s="343"/>
      <c r="SUW148" s="343"/>
      <c r="SUX148" s="343"/>
      <c r="SUY148" s="343"/>
      <c r="SUZ148" s="343"/>
      <c r="SVA148" s="343"/>
      <c r="SVB148" s="343"/>
      <c r="SVC148" s="343"/>
      <c r="SVD148" s="343"/>
      <c r="SVE148" s="343"/>
      <c r="SVF148" s="343"/>
      <c r="SVG148" s="343"/>
      <c r="SVH148" s="343"/>
      <c r="SVI148" s="343"/>
      <c r="SVJ148" s="343"/>
      <c r="SVK148" s="343"/>
      <c r="SVL148" s="343"/>
      <c r="SVM148" s="343"/>
      <c r="SVN148" s="343"/>
      <c r="SVO148" s="343"/>
      <c r="SVP148" s="343"/>
      <c r="SVQ148" s="343"/>
      <c r="SVR148" s="343"/>
      <c r="SVS148" s="343"/>
      <c r="SVT148" s="343"/>
      <c r="SVU148" s="343"/>
      <c r="SVV148" s="343"/>
      <c r="SVW148" s="343"/>
      <c r="SVX148" s="343"/>
      <c r="SVY148" s="343"/>
      <c r="SVZ148" s="343"/>
      <c r="SWA148" s="343"/>
      <c r="SWB148" s="343"/>
      <c r="SWC148" s="343"/>
      <c r="SWD148" s="343"/>
      <c r="SWE148" s="343"/>
      <c r="SWF148" s="343"/>
      <c r="SWG148" s="343"/>
      <c r="SWH148" s="343"/>
      <c r="SWI148" s="343"/>
      <c r="SWJ148" s="343"/>
      <c r="SWK148" s="343"/>
      <c r="SWL148" s="343"/>
      <c r="SWM148" s="343"/>
      <c r="SWN148" s="343"/>
      <c r="SWO148" s="343"/>
      <c r="SWP148" s="343"/>
      <c r="SWQ148" s="343"/>
      <c r="SWR148" s="343"/>
      <c r="SWS148" s="343"/>
      <c r="SWT148" s="343"/>
      <c r="SWU148" s="343"/>
      <c r="SWV148" s="343"/>
      <c r="SWW148" s="343"/>
      <c r="SWX148" s="343"/>
      <c r="SWY148" s="343"/>
      <c r="SWZ148" s="343"/>
      <c r="SXA148" s="343"/>
      <c r="SXB148" s="343"/>
      <c r="SXC148" s="343"/>
      <c r="SXD148" s="343"/>
      <c r="SXE148" s="343"/>
      <c r="SXF148" s="343"/>
      <c r="SXG148" s="343"/>
      <c r="SXH148" s="343"/>
      <c r="SXI148" s="343"/>
      <c r="SXJ148" s="343"/>
      <c r="SXK148" s="343"/>
      <c r="SXL148" s="343"/>
      <c r="SXM148" s="343"/>
      <c r="SXN148" s="343"/>
      <c r="SXO148" s="343"/>
      <c r="SXP148" s="343"/>
      <c r="SXQ148" s="343"/>
      <c r="SXR148" s="343"/>
      <c r="SXS148" s="343"/>
      <c r="SXT148" s="343"/>
      <c r="SXU148" s="343"/>
      <c r="SXV148" s="343"/>
      <c r="SXW148" s="343"/>
      <c r="SXX148" s="343"/>
      <c r="SXY148" s="343"/>
      <c r="SXZ148" s="343"/>
      <c r="SYA148" s="343"/>
      <c r="SYB148" s="343"/>
      <c r="SYC148" s="343"/>
      <c r="SYD148" s="343"/>
      <c r="SYE148" s="343"/>
      <c r="SYF148" s="343"/>
      <c r="SYG148" s="343"/>
      <c r="SYH148" s="343"/>
      <c r="SYI148" s="343"/>
      <c r="SYJ148" s="343"/>
      <c r="SYK148" s="343"/>
      <c r="SYL148" s="343"/>
      <c r="SYM148" s="343"/>
      <c r="SYN148" s="343"/>
      <c r="SYO148" s="343"/>
      <c r="SYP148" s="343"/>
      <c r="SYQ148" s="343"/>
      <c r="SYR148" s="343"/>
      <c r="SYS148" s="343"/>
      <c r="SYT148" s="343"/>
      <c r="SYU148" s="343"/>
      <c r="SYV148" s="343"/>
      <c r="SYW148" s="343"/>
      <c r="SYX148" s="343"/>
      <c r="SYY148" s="343"/>
      <c r="SYZ148" s="343"/>
      <c r="SZA148" s="343"/>
      <c r="SZB148" s="343"/>
      <c r="SZC148" s="343"/>
      <c r="SZD148" s="343"/>
      <c r="SZE148" s="343"/>
      <c r="SZF148" s="343"/>
      <c r="SZG148" s="343"/>
      <c r="SZH148" s="343"/>
      <c r="SZI148" s="343"/>
      <c r="SZJ148" s="343"/>
      <c r="SZK148" s="343"/>
      <c r="SZL148" s="343"/>
      <c r="SZM148" s="343"/>
      <c r="SZN148" s="343"/>
      <c r="SZO148" s="343"/>
      <c r="SZP148" s="343"/>
      <c r="SZQ148" s="343"/>
      <c r="SZR148" s="343"/>
      <c r="SZS148" s="343"/>
      <c r="SZT148" s="343"/>
      <c r="SZU148" s="343"/>
      <c r="SZV148" s="343"/>
      <c r="SZW148" s="343"/>
      <c r="SZX148" s="343"/>
      <c r="SZY148" s="343"/>
      <c r="SZZ148" s="343"/>
      <c r="TAA148" s="343"/>
      <c r="TAB148" s="343"/>
      <c r="TAC148" s="343"/>
      <c r="TAD148" s="343"/>
      <c r="TAE148" s="343"/>
      <c r="TAF148" s="343"/>
      <c r="TAG148" s="343"/>
      <c r="TAH148" s="343"/>
      <c r="TAI148" s="343"/>
      <c r="TAJ148" s="343"/>
      <c r="TAK148" s="343"/>
      <c r="TAL148" s="343"/>
      <c r="TAM148" s="343"/>
      <c r="TAN148" s="343"/>
      <c r="TAO148" s="343"/>
      <c r="TAP148" s="343"/>
      <c r="TAQ148" s="343"/>
      <c r="TAR148" s="343"/>
      <c r="TAS148" s="343"/>
      <c r="TAT148" s="343"/>
      <c r="TAU148" s="343"/>
      <c r="TAV148" s="343"/>
      <c r="TAW148" s="343"/>
      <c r="TAX148" s="343"/>
      <c r="TAY148" s="343"/>
      <c r="TAZ148" s="343"/>
      <c r="TBA148" s="343"/>
      <c r="TBB148" s="343"/>
      <c r="TBC148" s="343"/>
      <c r="TBD148" s="343"/>
      <c r="TBE148" s="343"/>
      <c r="TBF148" s="343"/>
      <c r="TBG148" s="343"/>
      <c r="TBH148" s="343"/>
      <c r="TBI148" s="343"/>
      <c r="TBJ148" s="343"/>
      <c r="TBK148" s="343"/>
      <c r="TBL148" s="343"/>
      <c r="TBM148" s="343"/>
      <c r="TBN148" s="343"/>
      <c r="TBO148" s="343"/>
      <c r="TBP148" s="343"/>
      <c r="TBQ148" s="343"/>
      <c r="TBR148" s="343"/>
      <c r="TBS148" s="343"/>
      <c r="TBT148" s="343"/>
      <c r="TBU148" s="343"/>
      <c r="TBV148" s="343"/>
      <c r="TBW148" s="343"/>
      <c r="TBX148" s="343"/>
      <c r="TBY148" s="343"/>
      <c r="TBZ148" s="343"/>
      <c r="TCA148" s="343"/>
      <c r="TCB148" s="343"/>
      <c r="TCC148" s="343"/>
      <c r="TCD148" s="343"/>
      <c r="TCE148" s="343"/>
      <c r="TCF148" s="343"/>
      <c r="TCG148" s="343"/>
      <c r="TCH148" s="343"/>
      <c r="TCI148" s="343"/>
      <c r="TCJ148" s="343"/>
      <c r="TCK148" s="343"/>
      <c r="TCL148" s="343"/>
      <c r="TCM148" s="343"/>
      <c r="TCN148" s="343"/>
      <c r="TCO148" s="343"/>
      <c r="TCP148" s="343"/>
      <c r="TCQ148" s="343"/>
      <c r="TCR148" s="343"/>
      <c r="TCS148" s="343"/>
      <c r="TCT148" s="343"/>
      <c r="TCU148" s="343"/>
      <c r="TCV148" s="343"/>
      <c r="TCW148" s="343"/>
      <c r="TCX148" s="343"/>
      <c r="TCY148" s="343"/>
      <c r="TCZ148" s="343"/>
      <c r="TDA148" s="343"/>
      <c r="TDB148" s="343"/>
      <c r="TDC148" s="343"/>
      <c r="TDD148" s="343"/>
      <c r="TDE148" s="343"/>
      <c r="TDF148" s="343"/>
      <c r="TDG148" s="343"/>
      <c r="TDH148" s="343"/>
      <c r="TDI148" s="343"/>
      <c r="TDJ148" s="343"/>
      <c r="TDK148" s="343"/>
      <c r="TDL148" s="343"/>
      <c r="TDM148" s="343"/>
      <c r="TDN148" s="343"/>
      <c r="TDO148" s="343"/>
      <c r="TDP148" s="343"/>
      <c r="TDQ148" s="343"/>
      <c r="TDR148" s="343"/>
      <c r="TDS148" s="343"/>
      <c r="TDT148" s="343"/>
      <c r="TDU148" s="343"/>
      <c r="TDV148" s="343"/>
      <c r="TDW148" s="343"/>
      <c r="TDX148" s="343"/>
      <c r="TDY148" s="343"/>
      <c r="TDZ148" s="343"/>
      <c r="TEA148" s="343"/>
      <c r="TEB148" s="343"/>
      <c r="TEC148" s="343"/>
      <c r="TED148" s="343"/>
      <c r="TEE148" s="343"/>
      <c r="TEF148" s="343"/>
      <c r="TEG148" s="343"/>
      <c r="TEH148" s="343"/>
      <c r="TEI148" s="343"/>
      <c r="TEJ148" s="343"/>
      <c r="TEK148" s="343"/>
      <c r="TEL148" s="343"/>
      <c r="TEM148" s="343"/>
      <c r="TEN148" s="343"/>
      <c r="TEO148" s="343"/>
      <c r="TEP148" s="343"/>
      <c r="TEQ148" s="343"/>
      <c r="TER148" s="343"/>
      <c r="TES148" s="343"/>
      <c r="TET148" s="343"/>
      <c r="TEU148" s="343"/>
      <c r="TEV148" s="343"/>
      <c r="TEW148" s="343"/>
      <c r="TEX148" s="343"/>
      <c r="TEY148" s="343"/>
      <c r="TEZ148" s="343"/>
      <c r="TFA148" s="343"/>
      <c r="TFB148" s="343"/>
      <c r="TFC148" s="343"/>
      <c r="TFD148" s="343"/>
      <c r="TFE148" s="343"/>
      <c r="TFF148" s="343"/>
      <c r="TFG148" s="343"/>
      <c r="TFH148" s="343"/>
      <c r="TFI148" s="343"/>
      <c r="TFJ148" s="343"/>
      <c r="TFK148" s="343"/>
      <c r="TFL148" s="343"/>
      <c r="TFM148" s="343"/>
      <c r="TFN148" s="343"/>
      <c r="TFO148" s="343"/>
      <c r="TFP148" s="343"/>
      <c r="TFQ148" s="343"/>
      <c r="TFR148" s="343"/>
      <c r="TFS148" s="343"/>
      <c r="TFT148" s="343"/>
      <c r="TFU148" s="343"/>
      <c r="TFV148" s="343"/>
      <c r="TFW148" s="343"/>
      <c r="TFX148" s="343"/>
      <c r="TFY148" s="343"/>
      <c r="TFZ148" s="343"/>
      <c r="TGA148" s="343"/>
      <c r="TGB148" s="343"/>
      <c r="TGC148" s="343"/>
      <c r="TGD148" s="343"/>
      <c r="TGE148" s="343"/>
      <c r="TGF148" s="343"/>
      <c r="TGG148" s="343"/>
      <c r="TGH148" s="343"/>
      <c r="TGI148" s="343"/>
      <c r="TGJ148" s="343"/>
      <c r="TGK148" s="343"/>
      <c r="TGL148" s="343"/>
      <c r="TGM148" s="343"/>
      <c r="TGN148" s="343"/>
      <c r="TGO148" s="343"/>
      <c r="TGP148" s="343"/>
      <c r="TGQ148" s="343"/>
      <c r="TGR148" s="343"/>
      <c r="TGS148" s="343"/>
      <c r="TGT148" s="343"/>
      <c r="TGU148" s="343"/>
      <c r="TGV148" s="343"/>
      <c r="TGW148" s="343"/>
      <c r="TGX148" s="343"/>
      <c r="TGY148" s="343"/>
      <c r="TGZ148" s="343"/>
      <c r="THA148" s="343"/>
      <c r="THB148" s="343"/>
      <c r="THC148" s="343"/>
      <c r="THD148" s="343"/>
      <c r="THE148" s="343"/>
      <c r="THF148" s="343"/>
      <c r="THG148" s="343"/>
      <c r="THH148" s="343"/>
      <c r="THI148" s="343"/>
      <c r="THJ148" s="343"/>
      <c r="THK148" s="343"/>
      <c r="THL148" s="343"/>
      <c r="THM148" s="343"/>
      <c r="THN148" s="343"/>
      <c r="THO148" s="343"/>
      <c r="THP148" s="343"/>
      <c r="THQ148" s="343"/>
      <c r="THR148" s="343"/>
      <c r="THS148" s="343"/>
      <c r="THT148" s="343"/>
      <c r="THU148" s="343"/>
      <c r="THV148" s="343"/>
      <c r="THW148" s="343"/>
      <c r="THX148" s="343"/>
      <c r="THY148" s="343"/>
      <c r="THZ148" s="343"/>
      <c r="TIA148" s="343"/>
      <c r="TIB148" s="343"/>
      <c r="TIC148" s="343"/>
      <c r="TID148" s="343"/>
      <c r="TIE148" s="343"/>
      <c r="TIF148" s="343"/>
      <c r="TIG148" s="343"/>
      <c r="TIH148" s="343"/>
      <c r="TII148" s="343"/>
      <c r="TIJ148" s="343"/>
      <c r="TIK148" s="343"/>
      <c r="TIL148" s="343"/>
      <c r="TIM148" s="343"/>
      <c r="TIN148" s="343"/>
      <c r="TIO148" s="343"/>
      <c r="TIP148" s="343"/>
      <c r="TIQ148" s="343"/>
      <c r="TIR148" s="343"/>
      <c r="TIS148" s="343"/>
      <c r="TIT148" s="343"/>
      <c r="TIU148" s="343"/>
      <c r="TIV148" s="343"/>
      <c r="TIW148" s="343"/>
      <c r="TIX148" s="343"/>
      <c r="TIY148" s="343"/>
      <c r="TIZ148" s="343"/>
      <c r="TJA148" s="343"/>
      <c r="TJB148" s="343"/>
      <c r="TJC148" s="343"/>
      <c r="TJD148" s="343"/>
      <c r="TJE148" s="343"/>
      <c r="TJF148" s="343"/>
      <c r="TJG148" s="343"/>
      <c r="TJH148" s="343"/>
      <c r="TJI148" s="343"/>
      <c r="TJJ148" s="343"/>
      <c r="TJK148" s="343"/>
      <c r="TJL148" s="343"/>
      <c r="TJM148" s="343"/>
      <c r="TJN148" s="343"/>
      <c r="TJO148" s="343"/>
      <c r="TJP148" s="343"/>
      <c r="TJQ148" s="343"/>
      <c r="TJR148" s="343"/>
      <c r="TJS148" s="343"/>
      <c r="TJT148" s="343"/>
      <c r="TJU148" s="343"/>
      <c r="TJV148" s="343"/>
      <c r="TJW148" s="343"/>
      <c r="TJX148" s="343"/>
      <c r="TJY148" s="343"/>
      <c r="TJZ148" s="343"/>
      <c r="TKA148" s="343"/>
      <c r="TKB148" s="343"/>
      <c r="TKC148" s="343"/>
      <c r="TKD148" s="343"/>
      <c r="TKE148" s="343"/>
      <c r="TKF148" s="343"/>
      <c r="TKG148" s="343"/>
      <c r="TKH148" s="343"/>
      <c r="TKI148" s="343"/>
      <c r="TKJ148" s="343"/>
      <c r="TKK148" s="343"/>
      <c r="TKL148" s="343"/>
      <c r="TKM148" s="343"/>
      <c r="TKN148" s="343"/>
      <c r="TKO148" s="343"/>
      <c r="TKP148" s="343"/>
      <c r="TKQ148" s="343"/>
      <c r="TKR148" s="343"/>
      <c r="TKS148" s="343"/>
      <c r="TKT148" s="343"/>
      <c r="TKU148" s="343"/>
      <c r="TKV148" s="343"/>
      <c r="TKW148" s="343"/>
      <c r="TKX148" s="343"/>
      <c r="TKY148" s="343"/>
      <c r="TKZ148" s="343"/>
      <c r="TLA148" s="343"/>
      <c r="TLB148" s="343"/>
      <c r="TLC148" s="343"/>
      <c r="TLD148" s="343"/>
      <c r="TLE148" s="343"/>
      <c r="TLF148" s="343"/>
      <c r="TLG148" s="343"/>
      <c r="TLH148" s="343"/>
      <c r="TLI148" s="343"/>
      <c r="TLJ148" s="343"/>
      <c r="TLK148" s="343"/>
      <c r="TLL148" s="343"/>
      <c r="TLM148" s="343"/>
      <c r="TLN148" s="343"/>
      <c r="TLO148" s="343"/>
      <c r="TLP148" s="343"/>
      <c r="TLQ148" s="343"/>
      <c r="TLR148" s="343"/>
      <c r="TLS148" s="343"/>
      <c r="TLT148" s="343"/>
      <c r="TLU148" s="343"/>
      <c r="TLV148" s="343"/>
      <c r="TLW148" s="343"/>
      <c r="TLX148" s="343"/>
      <c r="TLY148" s="343"/>
      <c r="TLZ148" s="343"/>
      <c r="TMA148" s="343"/>
      <c r="TMB148" s="343"/>
      <c r="TMC148" s="343"/>
      <c r="TMD148" s="343"/>
      <c r="TME148" s="343"/>
      <c r="TMF148" s="343"/>
      <c r="TMG148" s="343"/>
      <c r="TMH148" s="343"/>
      <c r="TMI148" s="343"/>
      <c r="TMJ148" s="343"/>
      <c r="TMK148" s="343"/>
      <c r="TML148" s="343"/>
      <c r="TMM148" s="343"/>
      <c r="TMN148" s="343"/>
      <c r="TMO148" s="343"/>
      <c r="TMP148" s="343"/>
      <c r="TMQ148" s="343"/>
      <c r="TMR148" s="343"/>
      <c r="TMS148" s="343"/>
      <c r="TMT148" s="343"/>
      <c r="TMU148" s="343"/>
      <c r="TMV148" s="343"/>
      <c r="TMW148" s="343"/>
      <c r="TMX148" s="343"/>
      <c r="TMY148" s="343"/>
      <c r="TMZ148" s="343"/>
      <c r="TNA148" s="343"/>
      <c r="TNB148" s="343"/>
      <c r="TNC148" s="343"/>
      <c r="TND148" s="343"/>
      <c r="TNE148" s="343"/>
      <c r="TNF148" s="343"/>
      <c r="TNG148" s="343"/>
      <c r="TNH148" s="343"/>
      <c r="TNI148" s="343"/>
      <c r="TNJ148" s="343"/>
      <c r="TNK148" s="343"/>
      <c r="TNL148" s="343"/>
      <c r="TNM148" s="343"/>
      <c r="TNN148" s="343"/>
      <c r="TNO148" s="343"/>
      <c r="TNP148" s="343"/>
      <c r="TNQ148" s="343"/>
      <c r="TNR148" s="343"/>
      <c r="TNS148" s="343"/>
      <c r="TNT148" s="343"/>
      <c r="TNU148" s="343"/>
      <c r="TNV148" s="343"/>
      <c r="TNW148" s="343"/>
      <c r="TNX148" s="343"/>
      <c r="TNY148" s="343"/>
      <c r="TNZ148" s="343"/>
      <c r="TOA148" s="343"/>
      <c r="TOB148" s="343"/>
      <c r="TOC148" s="343"/>
      <c r="TOD148" s="343"/>
      <c r="TOE148" s="343"/>
      <c r="TOF148" s="343"/>
      <c r="TOG148" s="343"/>
      <c r="TOH148" s="343"/>
      <c r="TOI148" s="343"/>
      <c r="TOJ148" s="343"/>
      <c r="TOK148" s="343"/>
      <c r="TOL148" s="343"/>
      <c r="TOM148" s="343"/>
      <c r="TON148" s="343"/>
      <c r="TOO148" s="343"/>
      <c r="TOP148" s="343"/>
      <c r="TOQ148" s="343"/>
      <c r="TOR148" s="343"/>
      <c r="TOS148" s="343"/>
      <c r="TOT148" s="343"/>
      <c r="TOU148" s="343"/>
      <c r="TOV148" s="343"/>
      <c r="TOW148" s="343"/>
      <c r="TOX148" s="343"/>
      <c r="TOY148" s="343"/>
      <c r="TOZ148" s="343"/>
      <c r="TPA148" s="343"/>
      <c r="TPB148" s="343"/>
      <c r="TPC148" s="343"/>
      <c r="TPD148" s="343"/>
      <c r="TPE148" s="343"/>
      <c r="TPF148" s="343"/>
      <c r="TPG148" s="343"/>
      <c r="TPH148" s="343"/>
      <c r="TPI148" s="343"/>
      <c r="TPJ148" s="343"/>
      <c r="TPK148" s="343"/>
      <c r="TPL148" s="343"/>
      <c r="TPM148" s="343"/>
      <c r="TPN148" s="343"/>
      <c r="TPO148" s="343"/>
      <c r="TPP148" s="343"/>
      <c r="TPQ148" s="343"/>
      <c r="TPR148" s="343"/>
      <c r="TPS148" s="343"/>
      <c r="TPT148" s="343"/>
      <c r="TPU148" s="343"/>
      <c r="TPV148" s="343"/>
      <c r="TPW148" s="343"/>
      <c r="TPX148" s="343"/>
      <c r="TPY148" s="343"/>
      <c r="TPZ148" s="343"/>
      <c r="TQA148" s="343"/>
      <c r="TQB148" s="343"/>
      <c r="TQC148" s="343"/>
      <c r="TQD148" s="343"/>
      <c r="TQE148" s="343"/>
      <c r="TQF148" s="343"/>
      <c r="TQG148" s="343"/>
      <c r="TQH148" s="343"/>
      <c r="TQI148" s="343"/>
      <c r="TQJ148" s="343"/>
      <c r="TQK148" s="343"/>
      <c r="TQL148" s="343"/>
      <c r="TQM148" s="343"/>
      <c r="TQN148" s="343"/>
      <c r="TQO148" s="343"/>
      <c r="TQP148" s="343"/>
      <c r="TQQ148" s="343"/>
      <c r="TQR148" s="343"/>
      <c r="TQS148" s="343"/>
      <c r="TQT148" s="343"/>
      <c r="TQU148" s="343"/>
      <c r="TQV148" s="343"/>
      <c r="TQW148" s="343"/>
      <c r="TQX148" s="343"/>
      <c r="TQY148" s="343"/>
      <c r="TQZ148" s="343"/>
      <c r="TRA148" s="343"/>
      <c r="TRB148" s="343"/>
      <c r="TRC148" s="343"/>
      <c r="TRD148" s="343"/>
      <c r="TRE148" s="343"/>
      <c r="TRF148" s="343"/>
      <c r="TRG148" s="343"/>
      <c r="TRH148" s="343"/>
      <c r="TRI148" s="343"/>
      <c r="TRJ148" s="343"/>
      <c r="TRK148" s="343"/>
      <c r="TRL148" s="343"/>
      <c r="TRM148" s="343"/>
      <c r="TRN148" s="343"/>
      <c r="TRO148" s="343"/>
      <c r="TRP148" s="343"/>
      <c r="TRQ148" s="343"/>
      <c r="TRR148" s="343"/>
      <c r="TRS148" s="343"/>
      <c r="TRT148" s="343"/>
      <c r="TRU148" s="343"/>
      <c r="TRV148" s="343"/>
      <c r="TRW148" s="343"/>
      <c r="TRX148" s="343"/>
      <c r="TRY148" s="343"/>
      <c r="TRZ148" s="343"/>
      <c r="TSA148" s="343"/>
      <c r="TSB148" s="343"/>
      <c r="TSC148" s="343"/>
      <c r="TSD148" s="343"/>
      <c r="TSE148" s="343"/>
      <c r="TSF148" s="343"/>
      <c r="TSG148" s="343"/>
      <c r="TSH148" s="343"/>
      <c r="TSI148" s="343"/>
      <c r="TSJ148" s="343"/>
      <c r="TSK148" s="343"/>
      <c r="TSL148" s="343"/>
      <c r="TSM148" s="343"/>
      <c r="TSN148" s="343"/>
      <c r="TSO148" s="343"/>
      <c r="TSP148" s="343"/>
      <c r="TSQ148" s="343"/>
      <c r="TSR148" s="343"/>
      <c r="TSS148" s="343"/>
      <c r="TST148" s="343"/>
      <c r="TSU148" s="343"/>
      <c r="TSV148" s="343"/>
      <c r="TSW148" s="343"/>
      <c r="TSX148" s="343"/>
      <c r="TSY148" s="343"/>
      <c r="TSZ148" s="343"/>
      <c r="TTA148" s="343"/>
      <c r="TTB148" s="343"/>
      <c r="TTC148" s="343"/>
      <c r="TTD148" s="343"/>
      <c r="TTE148" s="343"/>
      <c r="TTF148" s="343"/>
      <c r="TTG148" s="343"/>
      <c r="TTH148" s="343"/>
      <c r="TTI148" s="343"/>
      <c r="TTJ148" s="343"/>
      <c r="TTK148" s="343"/>
      <c r="TTL148" s="343"/>
      <c r="TTM148" s="343"/>
      <c r="TTN148" s="343"/>
      <c r="TTO148" s="343"/>
      <c r="TTP148" s="343"/>
      <c r="TTQ148" s="343"/>
      <c r="TTR148" s="343"/>
      <c r="TTS148" s="343"/>
      <c r="TTT148" s="343"/>
      <c r="TTU148" s="343"/>
      <c r="TTV148" s="343"/>
      <c r="TTW148" s="343"/>
      <c r="TTX148" s="343"/>
      <c r="TTY148" s="343"/>
      <c r="TTZ148" s="343"/>
      <c r="TUA148" s="343"/>
      <c r="TUB148" s="343"/>
      <c r="TUC148" s="343"/>
      <c r="TUD148" s="343"/>
      <c r="TUE148" s="343"/>
      <c r="TUF148" s="343"/>
      <c r="TUG148" s="343"/>
      <c r="TUH148" s="343"/>
      <c r="TUI148" s="343"/>
      <c r="TUJ148" s="343"/>
      <c r="TUK148" s="343"/>
      <c r="TUL148" s="343"/>
      <c r="TUM148" s="343"/>
      <c r="TUN148" s="343"/>
      <c r="TUO148" s="343"/>
      <c r="TUP148" s="343"/>
      <c r="TUQ148" s="343"/>
      <c r="TUR148" s="343"/>
      <c r="TUS148" s="343"/>
      <c r="TUT148" s="343"/>
      <c r="TUU148" s="343"/>
      <c r="TUV148" s="343"/>
      <c r="TUW148" s="343"/>
      <c r="TUX148" s="343"/>
      <c r="TUY148" s="343"/>
      <c r="TUZ148" s="343"/>
      <c r="TVA148" s="343"/>
      <c r="TVB148" s="343"/>
      <c r="TVC148" s="343"/>
      <c r="TVD148" s="343"/>
      <c r="TVE148" s="343"/>
      <c r="TVF148" s="343"/>
      <c r="TVG148" s="343"/>
      <c r="TVH148" s="343"/>
      <c r="TVI148" s="343"/>
      <c r="TVJ148" s="343"/>
      <c r="TVK148" s="343"/>
      <c r="TVL148" s="343"/>
      <c r="TVM148" s="343"/>
      <c r="TVN148" s="343"/>
      <c r="TVO148" s="343"/>
      <c r="TVP148" s="343"/>
      <c r="TVQ148" s="343"/>
      <c r="TVR148" s="343"/>
      <c r="TVS148" s="343"/>
      <c r="TVT148" s="343"/>
      <c r="TVU148" s="343"/>
      <c r="TVV148" s="343"/>
      <c r="TVW148" s="343"/>
      <c r="TVX148" s="343"/>
      <c r="TVY148" s="343"/>
      <c r="TVZ148" s="343"/>
      <c r="TWA148" s="343"/>
      <c r="TWB148" s="343"/>
      <c r="TWC148" s="343"/>
      <c r="TWD148" s="343"/>
      <c r="TWE148" s="343"/>
      <c r="TWF148" s="343"/>
      <c r="TWG148" s="343"/>
      <c r="TWH148" s="343"/>
      <c r="TWI148" s="343"/>
      <c r="TWJ148" s="343"/>
      <c r="TWK148" s="343"/>
      <c r="TWL148" s="343"/>
      <c r="TWM148" s="343"/>
      <c r="TWN148" s="343"/>
      <c r="TWO148" s="343"/>
      <c r="TWP148" s="343"/>
      <c r="TWQ148" s="343"/>
      <c r="TWR148" s="343"/>
      <c r="TWS148" s="343"/>
      <c r="TWT148" s="343"/>
      <c r="TWU148" s="343"/>
      <c r="TWV148" s="343"/>
      <c r="TWW148" s="343"/>
      <c r="TWX148" s="343"/>
      <c r="TWY148" s="343"/>
      <c r="TWZ148" s="343"/>
      <c r="TXA148" s="343"/>
      <c r="TXB148" s="343"/>
      <c r="TXC148" s="343"/>
      <c r="TXD148" s="343"/>
      <c r="TXE148" s="343"/>
      <c r="TXF148" s="343"/>
      <c r="TXG148" s="343"/>
      <c r="TXH148" s="343"/>
      <c r="TXI148" s="343"/>
      <c r="TXJ148" s="343"/>
      <c r="TXK148" s="343"/>
      <c r="TXL148" s="343"/>
      <c r="TXM148" s="343"/>
      <c r="TXN148" s="343"/>
      <c r="TXO148" s="343"/>
      <c r="TXP148" s="343"/>
      <c r="TXQ148" s="343"/>
      <c r="TXR148" s="343"/>
      <c r="TXS148" s="343"/>
      <c r="TXT148" s="343"/>
      <c r="TXU148" s="343"/>
      <c r="TXV148" s="343"/>
      <c r="TXW148" s="343"/>
      <c r="TXX148" s="343"/>
      <c r="TXY148" s="343"/>
      <c r="TXZ148" s="343"/>
      <c r="TYA148" s="343"/>
      <c r="TYB148" s="343"/>
      <c r="TYC148" s="343"/>
      <c r="TYD148" s="343"/>
      <c r="TYE148" s="343"/>
      <c r="TYF148" s="343"/>
      <c r="TYG148" s="343"/>
      <c r="TYH148" s="343"/>
      <c r="TYI148" s="343"/>
      <c r="TYJ148" s="343"/>
      <c r="TYK148" s="343"/>
      <c r="TYL148" s="343"/>
      <c r="TYM148" s="343"/>
      <c r="TYN148" s="343"/>
      <c r="TYO148" s="343"/>
      <c r="TYP148" s="343"/>
      <c r="TYQ148" s="343"/>
      <c r="TYR148" s="343"/>
      <c r="TYS148" s="343"/>
      <c r="TYT148" s="343"/>
      <c r="TYU148" s="343"/>
      <c r="TYV148" s="343"/>
      <c r="TYW148" s="343"/>
      <c r="TYX148" s="343"/>
      <c r="TYY148" s="343"/>
      <c r="TYZ148" s="343"/>
      <c r="TZA148" s="343"/>
      <c r="TZB148" s="343"/>
      <c r="TZC148" s="343"/>
      <c r="TZD148" s="343"/>
      <c r="TZE148" s="343"/>
      <c r="TZF148" s="343"/>
      <c r="TZG148" s="343"/>
      <c r="TZH148" s="343"/>
      <c r="TZI148" s="343"/>
      <c r="TZJ148" s="343"/>
      <c r="TZK148" s="343"/>
      <c r="TZL148" s="343"/>
      <c r="TZM148" s="343"/>
      <c r="TZN148" s="343"/>
      <c r="TZO148" s="343"/>
      <c r="TZP148" s="343"/>
      <c r="TZQ148" s="343"/>
      <c r="TZR148" s="343"/>
      <c r="TZS148" s="343"/>
      <c r="TZT148" s="343"/>
      <c r="TZU148" s="343"/>
      <c r="TZV148" s="343"/>
      <c r="TZW148" s="343"/>
      <c r="TZX148" s="343"/>
      <c r="TZY148" s="343"/>
      <c r="TZZ148" s="343"/>
      <c r="UAA148" s="343"/>
      <c r="UAB148" s="343"/>
      <c r="UAC148" s="343"/>
      <c r="UAD148" s="343"/>
      <c r="UAE148" s="343"/>
      <c r="UAF148" s="343"/>
      <c r="UAG148" s="343"/>
      <c r="UAH148" s="343"/>
      <c r="UAI148" s="343"/>
      <c r="UAJ148" s="343"/>
      <c r="UAK148" s="343"/>
      <c r="UAL148" s="343"/>
      <c r="UAM148" s="343"/>
      <c r="UAN148" s="343"/>
      <c r="UAO148" s="343"/>
      <c r="UAP148" s="343"/>
      <c r="UAQ148" s="343"/>
      <c r="UAR148" s="343"/>
      <c r="UAS148" s="343"/>
      <c r="UAT148" s="343"/>
      <c r="UAU148" s="343"/>
      <c r="UAV148" s="343"/>
      <c r="UAW148" s="343"/>
      <c r="UAX148" s="343"/>
      <c r="UAY148" s="343"/>
      <c r="UAZ148" s="343"/>
      <c r="UBA148" s="343"/>
      <c r="UBB148" s="343"/>
      <c r="UBC148" s="343"/>
      <c r="UBD148" s="343"/>
      <c r="UBE148" s="343"/>
      <c r="UBF148" s="343"/>
      <c r="UBG148" s="343"/>
      <c r="UBH148" s="343"/>
      <c r="UBI148" s="343"/>
      <c r="UBJ148" s="343"/>
      <c r="UBK148" s="343"/>
      <c r="UBL148" s="343"/>
      <c r="UBM148" s="343"/>
      <c r="UBN148" s="343"/>
      <c r="UBO148" s="343"/>
      <c r="UBP148" s="343"/>
      <c r="UBQ148" s="343"/>
      <c r="UBR148" s="343"/>
      <c r="UBS148" s="343"/>
      <c r="UBT148" s="343"/>
      <c r="UBU148" s="343"/>
      <c r="UBV148" s="343"/>
      <c r="UBW148" s="343"/>
      <c r="UBX148" s="343"/>
      <c r="UBY148" s="343"/>
      <c r="UBZ148" s="343"/>
      <c r="UCA148" s="343"/>
      <c r="UCB148" s="343"/>
      <c r="UCC148" s="343"/>
      <c r="UCD148" s="343"/>
      <c r="UCE148" s="343"/>
      <c r="UCF148" s="343"/>
      <c r="UCG148" s="343"/>
      <c r="UCH148" s="343"/>
      <c r="UCI148" s="343"/>
      <c r="UCJ148" s="343"/>
      <c r="UCK148" s="343"/>
      <c r="UCL148" s="343"/>
      <c r="UCM148" s="343"/>
      <c r="UCN148" s="343"/>
      <c r="UCO148" s="343"/>
      <c r="UCP148" s="343"/>
      <c r="UCQ148" s="343"/>
      <c r="UCR148" s="343"/>
      <c r="UCS148" s="343"/>
      <c r="UCT148" s="343"/>
      <c r="UCU148" s="343"/>
      <c r="UCV148" s="343"/>
      <c r="UCW148" s="343"/>
      <c r="UCX148" s="343"/>
      <c r="UCY148" s="343"/>
      <c r="UCZ148" s="343"/>
      <c r="UDA148" s="343"/>
      <c r="UDB148" s="343"/>
      <c r="UDC148" s="343"/>
      <c r="UDD148" s="343"/>
      <c r="UDE148" s="343"/>
      <c r="UDF148" s="343"/>
      <c r="UDG148" s="343"/>
      <c r="UDH148" s="343"/>
      <c r="UDI148" s="343"/>
      <c r="UDJ148" s="343"/>
      <c r="UDK148" s="343"/>
      <c r="UDL148" s="343"/>
      <c r="UDM148" s="343"/>
      <c r="UDN148" s="343"/>
      <c r="UDO148" s="343"/>
      <c r="UDP148" s="343"/>
      <c r="UDQ148" s="343"/>
      <c r="UDR148" s="343"/>
      <c r="UDS148" s="343"/>
      <c r="UDT148" s="343"/>
      <c r="UDU148" s="343"/>
      <c r="UDV148" s="343"/>
      <c r="UDW148" s="343"/>
      <c r="UDX148" s="343"/>
      <c r="UDY148" s="343"/>
      <c r="UDZ148" s="343"/>
      <c r="UEA148" s="343"/>
      <c r="UEB148" s="343"/>
      <c r="UEC148" s="343"/>
      <c r="UED148" s="343"/>
      <c r="UEE148" s="343"/>
      <c r="UEF148" s="343"/>
      <c r="UEG148" s="343"/>
      <c r="UEH148" s="343"/>
      <c r="UEI148" s="343"/>
      <c r="UEJ148" s="343"/>
      <c r="UEK148" s="343"/>
      <c r="UEL148" s="343"/>
      <c r="UEM148" s="343"/>
      <c r="UEN148" s="343"/>
      <c r="UEO148" s="343"/>
      <c r="UEP148" s="343"/>
      <c r="UEQ148" s="343"/>
      <c r="UER148" s="343"/>
      <c r="UES148" s="343"/>
      <c r="UET148" s="343"/>
      <c r="UEU148" s="343"/>
      <c r="UEV148" s="343"/>
      <c r="UEW148" s="343"/>
      <c r="UEX148" s="343"/>
      <c r="UEY148" s="343"/>
      <c r="UEZ148" s="343"/>
      <c r="UFA148" s="343"/>
      <c r="UFB148" s="343"/>
      <c r="UFC148" s="343"/>
      <c r="UFD148" s="343"/>
      <c r="UFE148" s="343"/>
      <c r="UFF148" s="343"/>
      <c r="UFG148" s="343"/>
      <c r="UFH148" s="343"/>
      <c r="UFI148" s="343"/>
      <c r="UFJ148" s="343"/>
      <c r="UFK148" s="343"/>
      <c r="UFL148" s="343"/>
      <c r="UFM148" s="343"/>
      <c r="UFN148" s="343"/>
      <c r="UFO148" s="343"/>
      <c r="UFP148" s="343"/>
      <c r="UFQ148" s="343"/>
      <c r="UFR148" s="343"/>
      <c r="UFS148" s="343"/>
      <c r="UFT148" s="343"/>
      <c r="UFU148" s="343"/>
      <c r="UFV148" s="343"/>
      <c r="UFW148" s="343"/>
      <c r="UFX148" s="343"/>
      <c r="UFY148" s="343"/>
      <c r="UFZ148" s="343"/>
      <c r="UGA148" s="343"/>
      <c r="UGB148" s="343"/>
      <c r="UGC148" s="343"/>
      <c r="UGD148" s="343"/>
      <c r="UGE148" s="343"/>
      <c r="UGF148" s="343"/>
      <c r="UGG148" s="343"/>
      <c r="UGH148" s="343"/>
      <c r="UGI148" s="343"/>
      <c r="UGJ148" s="343"/>
      <c r="UGK148" s="343"/>
      <c r="UGL148" s="343"/>
      <c r="UGM148" s="343"/>
      <c r="UGN148" s="343"/>
      <c r="UGO148" s="343"/>
      <c r="UGP148" s="343"/>
      <c r="UGQ148" s="343"/>
      <c r="UGR148" s="343"/>
      <c r="UGS148" s="343"/>
      <c r="UGT148" s="343"/>
      <c r="UGU148" s="343"/>
      <c r="UGV148" s="343"/>
      <c r="UGW148" s="343"/>
      <c r="UGX148" s="343"/>
      <c r="UGY148" s="343"/>
      <c r="UGZ148" s="343"/>
      <c r="UHA148" s="343"/>
      <c r="UHB148" s="343"/>
      <c r="UHC148" s="343"/>
      <c r="UHD148" s="343"/>
      <c r="UHE148" s="343"/>
      <c r="UHF148" s="343"/>
      <c r="UHG148" s="343"/>
      <c r="UHH148" s="343"/>
      <c r="UHI148" s="343"/>
      <c r="UHJ148" s="343"/>
      <c r="UHK148" s="343"/>
      <c r="UHL148" s="343"/>
      <c r="UHM148" s="343"/>
      <c r="UHN148" s="343"/>
      <c r="UHO148" s="343"/>
      <c r="UHP148" s="343"/>
      <c r="UHQ148" s="343"/>
      <c r="UHR148" s="343"/>
      <c r="UHS148" s="343"/>
      <c r="UHT148" s="343"/>
      <c r="UHU148" s="343"/>
      <c r="UHV148" s="343"/>
      <c r="UHW148" s="343"/>
      <c r="UHX148" s="343"/>
      <c r="UHY148" s="343"/>
      <c r="UHZ148" s="343"/>
      <c r="UIA148" s="343"/>
      <c r="UIB148" s="343"/>
      <c r="UIC148" s="343"/>
      <c r="UID148" s="343"/>
      <c r="UIE148" s="343"/>
      <c r="UIF148" s="343"/>
      <c r="UIG148" s="343"/>
      <c r="UIH148" s="343"/>
      <c r="UII148" s="343"/>
      <c r="UIJ148" s="343"/>
      <c r="UIK148" s="343"/>
      <c r="UIL148" s="343"/>
      <c r="UIM148" s="343"/>
      <c r="UIN148" s="343"/>
      <c r="UIO148" s="343"/>
      <c r="UIP148" s="343"/>
      <c r="UIQ148" s="343"/>
      <c r="UIR148" s="343"/>
      <c r="UIS148" s="343"/>
      <c r="UIT148" s="343"/>
      <c r="UIU148" s="343"/>
      <c r="UIV148" s="343"/>
      <c r="UIW148" s="343"/>
      <c r="UIX148" s="343"/>
      <c r="UIY148" s="343"/>
      <c r="UIZ148" s="343"/>
      <c r="UJA148" s="343"/>
      <c r="UJB148" s="343"/>
      <c r="UJC148" s="343"/>
      <c r="UJD148" s="343"/>
      <c r="UJE148" s="343"/>
      <c r="UJF148" s="343"/>
      <c r="UJG148" s="343"/>
      <c r="UJH148" s="343"/>
      <c r="UJI148" s="343"/>
      <c r="UJJ148" s="343"/>
      <c r="UJK148" s="343"/>
      <c r="UJL148" s="343"/>
      <c r="UJM148" s="343"/>
      <c r="UJN148" s="343"/>
      <c r="UJO148" s="343"/>
      <c r="UJP148" s="343"/>
      <c r="UJQ148" s="343"/>
      <c r="UJR148" s="343"/>
      <c r="UJS148" s="343"/>
      <c r="UJT148" s="343"/>
      <c r="UJU148" s="343"/>
      <c r="UJV148" s="343"/>
      <c r="UJW148" s="343"/>
      <c r="UJX148" s="343"/>
      <c r="UJY148" s="343"/>
      <c r="UJZ148" s="343"/>
      <c r="UKA148" s="343"/>
      <c r="UKB148" s="343"/>
      <c r="UKC148" s="343"/>
      <c r="UKD148" s="343"/>
      <c r="UKE148" s="343"/>
      <c r="UKF148" s="343"/>
      <c r="UKG148" s="343"/>
      <c r="UKH148" s="343"/>
      <c r="UKI148" s="343"/>
      <c r="UKJ148" s="343"/>
      <c r="UKK148" s="343"/>
      <c r="UKL148" s="343"/>
      <c r="UKM148" s="343"/>
      <c r="UKN148" s="343"/>
      <c r="UKO148" s="343"/>
      <c r="UKP148" s="343"/>
      <c r="UKQ148" s="343"/>
      <c r="UKR148" s="343"/>
      <c r="UKS148" s="343"/>
      <c r="UKT148" s="343"/>
      <c r="UKU148" s="343"/>
      <c r="UKV148" s="343"/>
      <c r="UKW148" s="343"/>
      <c r="UKX148" s="343"/>
      <c r="UKY148" s="343"/>
      <c r="UKZ148" s="343"/>
      <c r="ULA148" s="343"/>
      <c r="ULB148" s="343"/>
      <c r="ULC148" s="343"/>
      <c r="ULD148" s="343"/>
      <c r="ULE148" s="343"/>
      <c r="ULF148" s="343"/>
      <c r="ULG148" s="343"/>
      <c r="ULH148" s="343"/>
      <c r="ULI148" s="343"/>
      <c r="ULJ148" s="343"/>
      <c r="ULK148" s="343"/>
      <c r="ULL148" s="343"/>
      <c r="ULM148" s="343"/>
      <c r="ULN148" s="343"/>
      <c r="ULO148" s="343"/>
      <c r="ULP148" s="343"/>
      <c r="ULQ148" s="343"/>
      <c r="ULR148" s="343"/>
      <c r="ULS148" s="343"/>
      <c r="ULT148" s="343"/>
      <c r="ULU148" s="343"/>
      <c r="ULV148" s="343"/>
      <c r="ULW148" s="343"/>
      <c r="ULX148" s="343"/>
      <c r="ULY148" s="343"/>
      <c r="ULZ148" s="343"/>
      <c r="UMA148" s="343"/>
      <c r="UMB148" s="343"/>
      <c r="UMC148" s="343"/>
      <c r="UMD148" s="343"/>
      <c r="UME148" s="343"/>
      <c r="UMF148" s="343"/>
      <c r="UMG148" s="343"/>
      <c r="UMH148" s="343"/>
      <c r="UMI148" s="343"/>
      <c r="UMJ148" s="343"/>
      <c r="UMK148" s="343"/>
      <c r="UML148" s="343"/>
      <c r="UMM148" s="343"/>
      <c r="UMN148" s="343"/>
      <c r="UMO148" s="343"/>
      <c r="UMP148" s="343"/>
      <c r="UMQ148" s="343"/>
      <c r="UMR148" s="343"/>
      <c r="UMS148" s="343"/>
      <c r="UMT148" s="343"/>
      <c r="UMU148" s="343"/>
      <c r="UMV148" s="343"/>
      <c r="UMW148" s="343"/>
      <c r="UMX148" s="343"/>
      <c r="UMY148" s="343"/>
      <c r="UMZ148" s="343"/>
      <c r="UNA148" s="343"/>
      <c r="UNB148" s="343"/>
      <c r="UNC148" s="343"/>
      <c r="UND148" s="343"/>
      <c r="UNE148" s="343"/>
      <c r="UNF148" s="343"/>
      <c r="UNG148" s="343"/>
      <c r="UNH148" s="343"/>
      <c r="UNI148" s="343"/>
      <c r="UNJ148" s="343"/>
      <c r="UNK148" s="343"/>
      <c r="UNL148" s="343"/>
      <c r="UNM148" s="343"/>
      <c r="UNN148" s="343"/>
      <c r="UNO148" s="343"/>
      <c r="UNP148" s="343"/>
      <c r="UNQ148" s="343"/>
      <c r="UNR148" s="343"/>
      <c r="UNS148" s="343"/>
      <c r="UNT148" s="343"/>
      <c r="UNU148" s="343"/>
      <c r="UNV148" s="343"/>
      <c r="UNW148" s="343"/>
      <c r="UNX148" s="343"/>
      <c r="UNY148" s="343"/>
      <c r="UNZ148" s="343"/>
      <c r="UOA148" s="343"/>
      <c r="UOB148" s="343"/>
      <c r="UOC148" s="343"/>
      <c r="UOD148" s="343"/>
      <c r="UOE148" s="343"/>
      <c r="UOF148" s="343"/>
      <c r="UOG148" s="343"/>
      <c r="UOH148" s="343"/>
      <c r="UOI148" s="343"/>
      <c r="UOJ148" s="343"/>
      <c r="UOK148" s="343"/>
      <c r="UOL148" s="343"/>
      <c r="UOM148" s="343"/>
      <c r="UON148" s="343"/>
      <c r="UOO148" s="343"/>
      <c r="UOP148" s="343"/>
      <c r="UOQ148" s="343"/>
      <c r="UOR148" s="343"/>
      <c r="UOS148" s="343"/>
      <c r="UOT148" s="343"/>
      <c r="UOU148" s="343"/>
      <c r="UOV148" s="343"/>
      <c r="UOW148" s="343"/>
      <c r="UOX148" s="343"/>
      <c r="UOY148" s="343"/>
      <c r="UOZ148" s="343"/>
      <c r="UPA148" s="343"/>
      <c r="UPB148" s="343"/>
      <c r="UPC148" s="343"/>
      <c r="UPD148" s="343"/>
      <c r="UPE148" s="343"/>
      <c r="UPF148" s="343"/>
      <c r="UPG148" s="343"/>
      <c r="UPH148" s="343"/>
      <c r="UPI148" s="343"/>
      <c r="UPJ148" s="343"/>
      <c r="UPK148" s="343"/>
      <c r="UPL148" s="343"/>
      <c r="UPM148" s="343"/>
      <c r="UPN148" s="343"/>
      <c r="UPO148" s="343"/>
      <c r="UPP148" s="343"/>
      <c r="UPQ148" s="343"/>
      <c r="UPR148" s="343"/>
      <c r="UPS148" s="343"/>
      <c r="UPT148" s="343"/>
      <c r="UPU148" s="343"/>
      <c r="UPV148" s="343"/>
      <c r="UPW148" s="343"/>
      <c r="UPX148" s="343"/>
      <c r="UPY148" s="343"/>
      <c r="UPZ148" s="343"/>
      <c r="UQA148" s="343"/>
      <c r="UQB148" s="343"/>
      <c r="UQC148" s="343"/>
      <c r="UQD148" s="343"/>
      <c r="UQE148" s="343"/>
      <c r="UQF148" s="343"/>
      <c r="UQG148" s="343"/>
      <c r="UQH148" s="343"/>
      <c r="UQI148" s="343"/>
      <c r="UQJ148" s="343"/>
      <c r="UQK148" s="343"/>
      <c r="UQL148" s="343"/>
      <c r="UQM148" s="343"/>
      <c r="UQN148" s="343"/>
      <c r="UQO148" s="343"/>
      <c r="UQP148" s="343"/>
      <c r="UQQ148" s="343"/>
      <c r="UQR148" s="343"/>
      <c r="UQS148" s="343"/>
      <c r="UQT148" s="343"/>
      <c r="UQU148" s="343"/>
      <c r="UQV148" s="343"/>
      <c r="UQW148" s="343"/>
      <c r="UQX148" s="343"/>
      <c r="UQY148" s="343"/>
      <c r="UQZ148" s="343"/>
      <c r="URA148" s="343"/>
      <c r="URB148" s="343"/>
      <c r="URC148" s="343"/>
      <c r="URD148" s="343"/>
      <c r="URE148" s="343"/>
      <c r="URF148" s="343"/>
      <c r="URG148" s="343"/>
      <c r="URH148" s="343"/>
      <c r="URI148" s="343"/>
      <c r="URJ148" s="343"/>
      <c r="URK148" s="343"/>
      <c r="URL148" s="343"/>
      <c r="URM148" s="343"/>
      <c r="URN148" s="343"/>
      <c r="URO148" s="343"/>
      <c r="URP148" s="343"/>
      <c r="URQ148" s="343"/>
      <c r="URR148" s="343"/>
      <c r="URS148" s="343"/>
      <c r="URT148" s="343"/>
      <c r="URU148" s="343"/>
      <c r="URV148" s="343"/>
      <c r="URW148" s="343"/>
      <c r="URX148" s="343"/>
      <c r="URY148" s="343"/>
      <c r="URZ148" s="343"/>
      <c r="USA148" s="343"/>
      <c r="USB148" s="343"/>
      <c r="USC148" s="343"/>
      <c r="USD148" s="343"/>
      <c r="USE148" s="343"/>
      <c r="USF148" s="343"/>
      <c r="USG148" s="343"/>
      <c r="USH148" s="343"/>
      <c r="USI148" s="343"/>
      <c r="USJ148" s="343"/>
      <c r="USK148" s="343"/>
      <c r="USL148" s="343"/>
      <c r="USM148" s="343"/>
      <c r="USN148" s="343"/>
      <c r="USO148" s="343"/>
      <c r="USP148" s="343"/>
      <c r="USQ148" s="343"/>
      <c r="USR148" s="343"/>
      <c r="USS148" s="343"/>
      <c r="UST148" s="343"/>
      <c r="USU148" s="343"/>
      <c r="USV148" s="343"/>
      <c r="USW148" s="343"/>
      <c r="USX148" s="343"/>
      <c r="USY148" s="343"/>
      <c r="USZ148" s="343"/>
      <c r="UTA148" s="343"/>
      <c r="UTB148" s="343"/>
      <c r="UTC148" s="343"/>
      <c r="UTD148" s="343"/>
      <c r="UTE148" s="343"/>
      <c r="UTF148" s="343"/>
      <c r="UTG148" s="343"/>
      <c r="UTH148" s="343"/>
      <c r="UTI148" s="343"/>
      <c r="UTJ148" s="343"/>
      <c r="UTK148" s="343"/>
      <c r="UTL148" s="343"/>
      <c r="UTM148" s="343"/>
      <c r="UTN148" s="343"/>
      <c r="UTO148" s="343"/>
      <c r="UTP148" s="343"/>
      <c r="UTQ148" s="343"/>
      <c r="UTR148" s="343"/>
      <c r="UTS148" s="343"/>
      <c r="UTT148" s="343"/>
      <c r="UTU148" s="343"/>
      <c r="UTV148" s="343"/>
      <c r="UTW148" s="343"/>
      <c r="UTX148" s="343"/>
      <c r="UTY148" s="343"/>
      <c r="UTZ148" s="343"/>
      <c r="UUA148" s="343"/>
      <c r="UUB148" s="343"/>
      <c r="UUC148" s="343"/>
      <c r="UUD148" s="343"/>
      <c r="UUE148" s="343"/>
      <c r="UUF148" s="343"/>
      <c r="UUG148" s="343"/>
      <c r="UUH148" s="343"/>
      <c r="UUI148" s="343"/>
      <c r="UUJ148" s="343"/>
      <c r="UUK148" s="343"/>
      <c r="UUL148" s="343"/>
      <c r="UUM148" s="343"/>
      <c r="UUN148" s="343"/>
      <c r="UUO148" s="343"/>
      <c r="UUP148" s="343"/>
      <c r="UUQ148" s="343"/>
      <c r="UUR148" s="343"/>
      <c r="UUS148" s="343"/>
      <c r="UUT148" s="343"/>
      <c r="UUU148" s="343"/>
      <c r="UUV148" s="343"/>
      <c r="UUW148" s="343"/>
      <c r="UUX148" s="343"/>
      <c r="UUY148" s="343"/>
      <c r="UUZ148" s="343"/>
      <c r="UVA148" s="343"/>
      <c r="UVB148" s="343"/>
      <c r="UVC148" s="343"/>
      <c r="UVD148" s="343"/>
      <c r="UVE148" s="343"/>
      <c r="UVF148" s="343"/>
      <c r="UVG148" s="343"/>
      <c r="UVH148" s="343"/>
      <c r="UVI148" s="343"/>
      <c r="UVJ148" s="343"/>
      <c r="UVK148" s="343"/>
      <c r="UVL148" s="343"/>
      <c r="UVM148" s="343"/>
      <c r="UVN148" s="343"/>
      <c r="UVO148" s="343"/>
      <c r="UVP148" s="343"/>
      <c r="UVQ148" s="343"/>
      <c r="UVR148" s="343"/>
      <c r="UVS148" s="343"/>
      <c r="UVT148" s="343"/>
      <c r="UVU148" s="343"/>
      <c r="UVV148" s="343"/>
      <c r="UVW148" s="343"/>
      <c r="UVX148" s="343"/>
      <c r="UVY148" s="343"/>
      <c r="UVZ148" s="343"/>
      <c r="UWA148" s="343"/>
      <c r="UWB148" s="343"/>
      <c r="UWC148" s="343"/>
      <c r="UWD148" s="343"/>
      <c r="UWE148" s="343"/>
      <c r="UWF148" s="343"/>
      <c r="UWG148" s="343"/>
      <c r="UWH148" s="343"/>
      <c r="UWI148" s="343"/>
      <c r="UWJ148" s="343"/>
      <c r="UWK148" s="343"/>
      <c r="UWL148" s="343"/>
      <c r="UWM148" s="343"/>
      <c r="UWN148" s="343"/>
      <c r="UWO148" s="343"/>
      <c r="UWP148" s="343"/>
      <c r="UWQ148" s="343"/>
      <c r="UWR148" s="343"/>
      <c r="UWS148" s="343"/>
      <c r="UWT148" s="343"/>
      <c r="UWU148" s="343"/>
      <c r="UWV148" s="343"/>
      <c r="UWW148" s="343"/>
      <c r="UWX148" s="343"/>
      <c r="UWY148" s="343"/>
      <c r="UWZ148" s="343"/>
      <c r="UXA148" s="343"/>
      <c r="UXB148" s="343"/>
      <c r="UXC148" s="343"/>
      <c r="UXD148" s="343"/>
      <c r="UXE148" s="343"/>
      <c r="UXF148" s="343"/>
      <c r="UXG148" s="343"/>
      <c r="UXH148" s="343"/>
      <c r="UXI148" s="343"/>
      <c r="UXJ148" s="343"/>
      <c r="UXK148" s="343"/>
      <c r="UXL148" s="343"/>
      <c r="UXM148" s="343"/>
      <c r="UXN148" s="343"/>
      <c r="UXO148" s="343"/>
      <c r="UXP148" s="343"/>
      <c r="UXQ148" s="343"/>
      <c r="UXR148" s="343"/>
      <c r="UXS148" s="343"/>
      <c r="UXT148" s="343"/>
      <c r="UXU148" s="343"/>
      <c r="UXV148" s="343"/>
      <c r="UXW148" s="343"/>
      <c r="UXX148" s="343"/>
      <c r="UXY148" s="343"/>
      <c r="UXZ148" s="343"/>
      <c r="UYA148" s="343"/>
      <c r="UYB148" s="343"/>
      <c r="UYC148" s="343"/>
      <c r="UYD148" s="343"/>
      <c r="UYE148" s="343"/>
      <c r="UYF148" s="343"/>
      <c r="UYG148" s="343"/>
      <c r="UYH148" s="343"/>
      <c r="UYI148" s="343"/>
      <c r="UYJ148" s="343"/>
      <c r="UYK148" s="343"/>
      <c r="UYL148" s="343"/>
      <c r="UYM148" s="343"/>
      <c r="UYN148" s="343"/>
      <c r="UYO148" s="343"/>
      <c r="UYP148" s="343"/>
      <c r="UYQ148" s="343"/>
      <c r="UYR148" s="343"/>
      <c r="UYS148" s="343"/>
      <c r="UYT148" s="343"/>
      <c r="UYU148" s="343"/>
      <c r="UYV148" s="343"/>
      <c r="UYW148" s="343"/>
      <c r="UYX148" s="343"/>
      <c r="UYY148" s="343"/>
      <c r="UYZ148" s="343"/>
      <c r="UZA148" s="343"/>
      <c r="UZB148" s="343"/>
      <c r="UZC148" s="343"/>
      <c r="UZD148" s="343"/>
      <c r="UZE148" s="343"/>
      <c r="UZF148" s="343"/>
      <c r="UZG148" s="343"/>
      <c r="UZH148" s="343"/>
      <c r="UZI148" s="343"/>
      <c r="UZJ148" s="343"/>
      <c r="UZK148" s="343"/>
      <c r="UZL148" s="343"/>
      <c r="UZM148" s="343"/>
      <c r="UZN148" s="343"/>
      <c r="UZO148" s="343"/>
      <c r="UZP148" s="343"/>
      <c r="UZQ148" s="343"/>
      <c r="UZR148" s="343"/>
      <c r="UZS148" s="343"/>
      <c r="UZT148" s="343"/>
      <c r="UZU148" s="343"/>
      <c r="UZV148" s="343"/>
      <c r="UZW148" s="343"/>
      <c r="UZX148" s="343"/>
      <c r="UZY148" s="343"/>
      <c r="UZZ148" s="343"/>
      <c r="VAA148" s="343"/>
      <c r="VAB148" s="343"/>
      <c r="VAC148" s="343"/>
      <c r="VAD148" s="343"/>
      <c r="VAE148" s="343"/>
      <c r="VAF148" s="343"/>
      <c r="VAG148" s="343"/>
      <c r="VAH148" s="343"/>
      <c r="VAI148" s="343"/>
      <c r="VAJ148" s="343"/>
      <c r="VAK148" s="343"/>
      <c r="VAL148" s="343"/>
      <c r="VAM148" s="343"/>
      <c r="VAN148" s="343"/>
      <c r="VAO148" s="343"/>
      <c r="VAP148" s="343"/>
      <c r="VAQ148" s="343"/>
      <c r="VAR148" s="343"/>
      <c r="VAS148" s="343"/>
      <c r="VAT148" s="343"/>
      <c r="VAU148" s="343"/>
      <c r="VAV148" s="343"/>
      <c r="VAW148" s="343"/>
      <c r="VAX148" s="343"/>
      <c r="VAY148" s="343"/>
      <c r="VAZ148" s="343"/>
      <c r="VBA148" s="343"/>
      <c r="VBB148" s="343"/>
      <c r="VBC148" s="343"/>
      <c r="VBD148" s="343"/>
      <c r="VBE148" s="343"/>
      <c r="VBF148" s="343"/>
      <c r="VBG148" s="343"/>
      <c r="VBH148" s="343"/>
      <c r="VBI148" s="343"/>
      <c r="VBJ148" s="343"/>
      <c r="VBK148" s="343"/>
      <c r="VBL148" s="343"/>
      <c r="VBM148" s="343"/>
      <c r="VBN148" s="343"/>
      <c r="VBO148" s="343"/>
      <c r="VBP148" s="343"/>
      <c r="VBQ148" s="343"/>
      <c r="VBR148" s="343"/>
      <c r="VBS148" s="343"/>
      <c r="VBT148" s="343"/>
      <c r="VBU148" s="343"/>
      <c r="VBV148" s="343"/>
      <c r="VBW148" s="343"/>
      <c r="VBX148" s="343"/>
      <c r="VBY148" s="343"/>
      <c r="VBZ148" s="343"/>
      <c r="VCA148" s="343"/>
      <c r="VCB148" s="343"/>
      <c r="VCC148" s="343"/>
      <c r="VCD148" s="343"/>
      <c r="VCE148" s="343"/>
      <c r="VCF148" s="343"/>
      <c r="VCG148" s="343"/>
      <c r="VCH148" s="343"/>
      <c r="VCI148" s="343"/>
      <c r="VCJ148" s="343"/>
      <c r="VCK148" s="343"/>
      <c r="VCL148" s="343"/>
      <c r="VCM148" s="343"/>
      <c r="VCN148" s="343"/>
      <c r="VCO148" s="343"/>
      <c r="VCP148" s="343"/>
      <c r="VCQ148" s="343"/>
      <c r="VCR148" s="343"/>
      <c r="VCS148" s="343"/>
      <c r="VCT148" s="343"/>
      <c r="VCU148" s="343"/>
      <c r="VCV148" s="343"/>
      <c r="VCW148" s="343"/>
      <c r="VCX148" s="343"/>
      <c r="VCY148" s="343"/>
      <c r="VCZ148" s="343"/>
      <c r="VDA148" s="343"/>
      <c r="VDB148" s="343"/>
      <c r="VDC148" s="343"/>
      <c r="VDD148" s="343"/>
      <c r="VDE148" s="343"/>
      <c r="VDF148" s="343"/>
      <c r="VDG148" s="343"/>
      <c r="VDH148" s="343"/>
      <c r="VDI148" s="343"/>
      <c r="VDJ148" s="343"/>
      <c r="VDK148" s="343"/>
      <c r="VDL148" s="343"/>
      <c r="VDM148" s="343"/>
      <c r="VDN148" s="343"/>
      <c r="VDO148" s="343"/>
      <c r="VDP148" s="343"/>
      <c r="VDQ148" s="343"/>
      <c r="VDR148" s="343"/>
      <c r="VDS148" s="343"/>
      <c r="VDT148" s="343"/>
      <c r="VDU148" s="343"/>
      <c r="VDV148" s="343"/>
      <c r="VDW148" s="343"/>
      <c r="VDX148" s="343"/>
      <c r="VDY148" s="343"/>
      <c r="VDZ148" s="343"/>
      <c r="VEA148" s="343"/>
      <c r="VEB148" s="343"/>
      <c r="VEC148" s="343"/>
      <c r="VED148" s="343"/>
      <c r="VEE148" s="343"/>
      <c r="VEF148" s="343"/>
      <c r="VEG148" s="343"/>
      <c r="VEH148" s="343"/>
      <c r="VEI148" s="343"/>
      <c r="VEJ148" s="343"/>
      <c r="VEK148" s="343"/>
      <c r="VEL148" s="343"/>
      <c r="VEM148" s="343"/>
      <c r="VEN148" s="343"/>
      <c r="VEO148" s="343"/>
      <c r="VEP148" s="343"/>
      <c r="VEQ148" s="343"/>
      <c r="VER148" s="343"/>
      <c r="VES148" s="343"/>
      <c r="VET148" s="343"/>
      <c r="VEU148" s="343"/>
      <c r="VEV148" s="343"/>
      <c r="VEW148" s="343"/>
      <c r="VEX148" s="343"/>
      <c r="VEY148" s="343"/>
      <c r="VEZ148" s="343"/>
      <c r="VFA148" s="343"/>
      <c r="VFB148" s="343"/>
      <c r="VFC148" s="343"/>
      <c r="VFD148" s="343"/>
      <c r="VFE148" s="343"/>
      <c r="VFF148" s="343"/>
      <c r="VFG148" s="343"/>
      <c r="VFH148" s="343"/>
      <c r="VFI148" s="343"/>
      <c r="VFJ148" s="343"/>
      <c r="VFK148" s="343"/>
      <c r="VFL148" s="343"/>
      <c r="VFM148" s="343"/>
      <c r="VFN148" s="343"/>
      <c r="VFO148" s="343"/>
      <c r="VFP148" s="343"/>
      <c r="VFQ148" s="343"/>
      <c r="VFR148" s="343"/>
      <c r="VFS148" s="343"/>
      <c r="VFT148" s="343"/>
      <c r="VFU148" s="343"/>
      <c r="VFV148" s="343"/>
      <c r="VFW148" s="343"/>
      <c r="VFX148" s="343"/>
      <c r="VFY148" s="343"/>
      <c r="VFZ148" s="343"/>
      <c r="VGA148" s="343"/>
      <c r="VGB148" s="343"/>
      <c r="VGC148" s="343"/>
      <c r="VGD148" s="343"/>
      <c r="VGE148" s="343"/>
      <c r="VGF148" s="343"/>
      <c r="VGG148" s="343"/>
      <c r="VGH148" s="343"/>
      <c r="VGI148" s="343"/>
      <c r="VGJ148" s="343"/>
      <c r="VGK148" s="343"/>
      <c r="VGL148" s="343"/>
      <c r="VGM148" s="343"/>
      <c r="VGN148" s="343"/>
      <c r="VGO148" s="343"/>
      <c r="VGP148" s="343"/>
      <c r="VGQ148" s="343"/>
      <c r="VGR148" s="343"/>
      <c r="VGS148" s="343"/>
      <c r="VGT148" s="343"/>
      <c r="VGU148" s="343"/>
      <c r="VGV148" s="343"/>
      <c r="VGW148" s="343"/>
      <c r="VGX148" s="343"/>
      <c r="VGY148" s="343"/>
      <c r="VGZ148" s="343"/>
      <c r="VHA148" s="343"/>
      <c r="VHB148" s="343"/>
      <c r="VHC148" s="343"/>
      <c r="VHD148" s="343"/>
      <c r="VHE148" s="343"/>
      <c r="VHF148" s="343"/>
      <c r="VHG148" s="343"/>
      <c r="VHH148" s="343"/>
      <c r="VHI148" s="343"/>
      <c r="VHJ148" s="343"/>
      <c r="VHK148" s="343"/>
      <c r="VHL148" s="343"/>
      <c r="VHM148" s="343"/>
      <c r="VHN148" s="343"/>
      <c r="VHO148" s="343"/>
      <c r="VHP148" s="343"/>
      <c r="VHQ148" s="343"/>
      <c r="VHR148" s="343"/>
      <c r="VHS148" s="343"/>
      <c r="VHT148" s="343"/>
      <c r="VHU148" s="343"/>
      <c r="VHV148" s="343"/>
      <c r="VHW148" s="343"/>
      <c r="VHX148" s="343"/>
      <c r="VHY148" s="343"/>
      <c r="VHZ148" s="343"/>
      <c r="VIA148" s="343"/>
      <c r="VIB148" s="343"/>
      <c r="VIC148" s="343"/>
      <c r="VID148" s="343"/>
      <c r="VIE148" s="343"/>
      <c r="VIF148" s="343"/>
      <c r="VIG148" s="343"/>
      <c r="VIH148" s="343"/>
      <c r="VII148" s="343"/>
      <c r="VIJ148" s="343"/>
      <c r="VIK148" s="343"/>
      <c r="VIL148" s="343"/>
      <c r="VIM148" s="343"/>
      <c r="VIN148" s="343"/>
      <c r="VIO148" s="343"/>
      <c r="VIP148" s="343"/>
      <c r="VIQ148" s="343"/>
      <c r="VIR148" s="343"/>
      <c r="VIS148" s="343"/>
      <c r="VIT148" s="343"/>
      <c r="VIU148" s="343"/>
      <c r="VIV148" s="343"/>
      <c r="VIW148" s="343"/>
      <c r="VIX148" s="343"/>
      <c r="VIY148" s="343"/>
      <c r="VIZ148" s="343"/>
      <c r="VJA148" s="343"/>
      <c r="VJB148" s="343"/>
      <c r="VJC148" s="343"/>
      <c r="VJD148" s="343"/>
      <c r="VJE148" s="343"/>
      <c r="VJF148" s="343"/>
      <c r="VJG148" s="343"/>
      <c r="VJH148" s="343"/>
      <c r="VJI148" s="343"/>
      <c r="VJJ148" s="343"/>
      <c r="VJK148" s="343"/>
      <c r="VJL148" s="343"/>
      <c r="VJM148" s="343"/>
      <c r="VJN148" s="343"/>
      <c r="VJO148" s="343"/>
      <c r="VJP148" s="343"/>
      <c r="VJQ148" s="343"/>
      <c r="VJR148" s="343"/>
      <c r="VJS148" s="343"/>
      <c r="VJT148" s="343"/>
      <c r="VJU148" s="343"/>
      <c r="VJV148" s="343"/>
      <c r="VJW148" s="343"/>
      <c r="VJX148" s="343"/>
      <c r="VJY148" s="343"/>
      <c r="VJZ148" s="343"/>
      <c r="VKA148" s="343"/>
      <c r="VKB148" s="343"/>
      <c r="VKC148" s="343"/>
      <c r="VKD148" s="343"/>
      <c r="VKE148" s="343"/>
      <c r="VKF148" s="343"/>
      <c r="VKG148" s="343"/>
      <c r="VKH148" s="343"/>
      <c r="VKI148" s="343"/>
      <c r="VKJ148" s="343"/>
      <c r="VKK148" s="343"/>
      <c r="VKL148" s="343"/>
      <c r="VKM148" s="343"/>
      <c r="VKN148" s="343"/>
      <c r="VKO148" s="343"/>
      <c r="VKP148" s="343"/>
      <c r="VKQ148" s="343"/>
      <c r="VKR148" s="343"/>
      <c r="VKS148" s="343"/>
      <c r="VKT148" s="343"/>
      <c r="VKU148" s="343"/>
      <c r="VKV148" s="343"/>
      <c r="VKW148" s="343"/>
      <c r="VKX148" s="343"/>
      <c r="VKY148" s="343"/>
      <c r="VKZ148" s="343"/>
      <c r="VLA148" s="343"/>
      <c r="VLB148" s="343"/>
      <c r="VLC148" s="343"/>
      <c r="VLD148" s="343"/>
      <c r="VLE148" s="343"/>
      <c r="VLF148" s="343"/>
      <c r="VLG148" s="343"/>
      <c r="VLH148" s="343"/>
      <c r="VLI148" s="343"/>
      <c r="VLJ148" s="343"/>
      <c r="VLK148" s="343"/>
      <c r="VLL148" s="343"/>
      <c r="VLM148" s="343"/>
      <c r="VLN148" s="343"/>
      <c r="VLO148" s="343"/>
      <c r="VLP148" s="343"/>
      <c r="VLQ148" s="343"/>
      <c r="VLR148" s="343"/>
      <c r="VLS148" s="343"/>
      <c r="VLT148" s="343"/>
      <c r="VLU148" s="343"/>
      <c r="VLV148" s="343"/>
      <c r="VLW148" s="343"/>
      <c r="VLX148" s="343"/>
      <c r="VLY148" s="343"/>
      <c r="VLZ148" s="343"/>
      <c r="VMA148" s="343"/>
      <c r="VMB148" s="343"/>
      <c r="VMC148" s="343"/>
      <c r="VMD148" s="343"/>
      <c r="VME148" s="343"/>
      <c r="VMF148" s="343"/>
      <c r="VMG148" s="343"/>
      <c r="VMH148" s="343"/>
      <c r="VMI148" s="343"/>
      <c r="VMJ148" s="343"/>
      <c r="VMK148" s="343"/>
      <c r="VML148" s="343"/>
      <c r="VMM148" s="343"/>
      <c r="VMN148" s="343"/>
      <c r="VMO148" s="343"/>
      <c r="VMP148" s="343"/>
      <c r="VMQ148" s="343"/>
      <c r="VMR148" s="343"/>
      <c r="VMS148" s="343"/>
      <c r="VMT148" s="343"/>
      <c r="VMU148" s="343"/>
      <c r="VMV148" s="343"/>
      <c r="VMW148" s="343"/>
      <c r="VMX148" s="343"/>
      <c r="VMY148" s="343"/>
      <c r="VMZ148" s="343"/>
      <c r="VNA148" s="343"/>
      <c r="VNB148" s="343"/>
      <c r="VNC148" s="343"/>
      <c r="VND148" s="343"/>
      <c r="VNE148" s="343"/>
      <c r="VNF148" s="343"/>
      <c r="VNG148" s="343"/>
      <c r="VNH148" s="343"/>
      <c r="VNI148" s="343"/>
      <c r="VNJ148" s="343"/>
      <c r="VNK148" s="343"/>
      <c r="VNL148" s="343"/>
      <c r="VNM148" s="343"/>
      <c r="VNN148" s="343"/>
      <c r="VNO148" s="343"/>
      <c r="VNP148" s="343"/>
      <c r="VNQ148" s="343"/>
      <c r="VNR148" s="343"/>
      <c r="VNS148" s="343"/>
      <c r="VNT148" s="343"/>
      <c r="VNU148" s="343"/>
      <c r="VNV148" s="343"/>
      <c r="VNW148" s="343"/>
      <c r="VNX148" s="343"/>
      <c r="VNY148" s="343"/>
      <c r="VNZ148" s="343"/>
      <c r="VOA148" s="343"/>
      <c r="VOB148" s="343"/>
      <c r="VOC148" s="343"/>
      <c r="VOD148" s="343"/>
      <c r="VOE148" s="343"/>
      <c r="VOF148" s="343"/>
      <c r="VOG148" s="343"/>
      <c r="VOH148" s="343"/>
      <c r="VOI148" s="343"/>
      <c r="VOJ148" s="343"/>
      <c r="VOK148" s="343"/>
      <c r="VOL148" s="343"/>
      <c r="VOM148" s="343"/>
      <c r="VON148" s="343"/>
      <c r="VOO148" s="343"/>
      <c r="VOP148" s="343"/>
      <c r="VOQ148" s="343"/>
      <c r="VOR148" s="343"/>
      <c r="VOS148" s="343"/>
      <c r="VOT148" s="343"/>
      <c r="VOU148" s="343"/>
      <c r="VOV148" s="343"/>
      <c r="VOW148" s="343"/>
      <c r="VOX148" s="343"/>
      <c r="VOY148" s="343"/>
      <c r="VOZ148" s="343"/>
      <c r="VPA148" s="343"/>
      <c r="VPB148" s="343"/>
      <c r="VPC148" s="343"/>
      <c r="VPD148" s="343"/>
      <c r="VPE148" s="343"/>
      <c r="VPF148" s="343"/>
      <c r="VPG148" s="343"/>
      <c r="VPH148" s="343"/>
      <c r="VPI148" s="343"/>
      <c r="VPJ148" s="343"/>
      <c r="VPK148" s="343"/>
      <c r="VPL148" s="343"/>
      <c r="VPM148" s="343"/>
      <c r="VPN148" s="343"/>
      <c r="VPO148" s="343"/>
      <c r="VPP148" s="343"/>
      <c r="VPQ148" s="343"/>
      <c r="VPR148" s="343"/>
      <c r="VPS148" s="343"/>
      <c r="VPT148" s="343"/>
      <c r="VPU148" s="343"/>
      <c r="VPV148" s="343"/>
      <c r="VPW148" s="343"/>
      <c r="VPX148" s="343"/>
      <c r="VPY148" s="343"/>
      <c r="VPZ148" s="343"/>
      <c r="VQA148" s="343"/>
      <c r="VQB148" s="343"/>
      <c r="VQC148" s="343"/>
      <c r="VQD148" s="343"/>
      <c r="VQE148" s="343"/>
      <c r="VQF148" s="343"/>
      <c r="VQG148" s="343"/>
      <c r="VQH148" s="343"/>
      <c r="VQI148" s="343"/>
      <c r="VQJ148" s="343"/>
      <c r="VQK148" s="343"/>
      <c r="VQL148" s="343"/>
      <c r="VQM148" s="343"/>
      <c r="VQN148" s="343"/>
      <c r="VQO148" s="343"/>
      <c r="VQP148" s="343"/>
      <c r="VQQ148" s="343"/>
      <c r="VQR148" s="343"/>
      <c r="VQS148" s="343"/>
      <c r="VQT148" s="343"/>
      <c r="VQU148" s="343"/>
      <c r="VQV148" s="343"/>
      <c r="VQW148" s="343"/>
      <c r="VQX148" s="343"/>
      <c r="VQY148" s="343"/>
      <c r="VQZ148" s="343"/>
      <c r="VRA148" s="343"/>
      <c r="VRB148" s="343"/>
      <c r="VRC148" s="343"/>
      <c r="VRD148" s="343"/>
      <c r="VRE148" s="343"/>
      <c r="VRF148" s="343"/>
      <c r="VRG148" s="343"/>
      <c r="VRH148" s="343"/>
      <c r="VRI148" s="343"/>
      <c r="VRJ148" s="343"/>
      <c r="VRK148" s="343"/>
      <c r="VRL148" s="343"/>
      <c r="VRM148" s="343"/>
      <c r="VRN148" s="343"/>
      <c r="VRO148" s="343"/>
      <c r="VRP148" s="343"/>
      <c r="VRQ148" s="343"/>
      <c r="VRR148" s="343"/>
      <c r="VRS148" s="343"/>
      <c r="VRT148" s="343"/>
      <c r="VRU148" s="343"/>
      <c r="VRV148" s="343"/>
      <c r="VRW148" s="343"/>
      <c r="VRX148" s="343"/>
      <c r="VRY148" s="343"/>
      <c r="VRZ148" s="343"/>
      <c r="VSA148" s="343"/>
      <c r="VSB148" s="343"/>
      <c r="VSC148" s="343"/>
      <c r="VSD148" s="343"/>
      <c r="VSE148" s="343"/>
      <c r="VSF148" s="343"/>
      <c r="VSG148" s="343"/>
      <c r="VSH148" s="343"/>
      <c r="VSI148" s="343"/>
      <c r="VSJ148" s="343"/>
      <c r="VSK148" s="343"/>
      <c r="VSL148" s="343"/>
      <c r="VSM148" s="343"/>
      <c r="VSN148" s="343"/>
      <c r="VSO148" s="343"/>
      <c r="VSP148" s="343"/>
      <c r="VSQ148" s="343"/>
      <c r="VSR148" s="343"/>
      <c r="VSS148" s="343"/>
      <c r="VST148" s="343"/>
      <c r="VSU148" s="343"/>
      <c r="VSV148" s="343"/>
      <c r="VSW148" s="343"/>
      <c r="VSX148" s="343"/>
      <c r="VSY148" s="343"/>
      <c r="VSZ148" s="343"/>
      <c r="VTA148" s="343"/>
      <c r="VTB148" s="343"/>
      <c r="VTC148" s="343"/>
      <c r="VTD148" s="343"/>
      <c r="VTE148" s="343"/>
      <c r="VTF148" s="343"/>
      <c r="VTG148" s="343"/>
      <c r="VTH148" s="343"/>
      <c r="VTI148" s="343"/>
      <c r="VTJ148" s="343"/>
      <c r="VTK148" s="343"/>
      <c r="VTL148" s="343"/>
      <c r="VTM148" s="343"/>
      <c r="VTN148" s="343"/>
      <c r="VTO148" s="343"/>
      <c r="VTP148" s="343"/>
      <c r="VTQ148" s="343"/>
      <c r="VTR148" s="343"/>
      <c r="VTS148" s="343"/>
      <c r="VTT148" s="343"/>
      <c r="VTU148" s="343"/>
      <c r="VTV148" s="343"/>
      <c r="VTW148" s="343"/>
      <c r="VTX148" s="343"/>
      <c r="VTY148" s="343"/>
      <c r="VTZ148" s="343"/>
      <c r="VUA148" s="343"/>
      <c r="VUB148" s="343"/>
      <c r="VUC148" s="343"/>
      <c r="VUD148" s="343"/>
      <c r="VUE148" s="343"/>
      <c r="VUF148" s="343"/>
      <c r="VUG148" s="343"/>
      <c r="VUH148" s="343"/>
      <c r="VUI148" s="343"/>
      <c r="VUJ148" s="343"/>
      <c r="VUK148" s="343"/>
      <c r="VUL148" s="343"/>
      <c r="VUM148" s="343"/>
      <c r="VUN148" s="343"/>
      <c r="VUO148" s="343"/>
      <c r="VUP148" s="343"/>
      <c r="VUQ148" s="343"/>
      <c r="VUR148" s="343"/>
      <c r="VUS148" s="343"/>
      <c r="VUT148" s="343"/>
      <c r="VUU148" s="343"/>
      <c r="VUV148" s="343"/>
      <c r="VUW148" s="343"/>
      <c r="VUX148" s="343"/>
      <c r="VUY148" s="343"/>
      <c r="VUZ148" s="343"/>
      <c r="VVA148" s="343"/>
      <c r="VVB148" s="343"/>
      <c r="VVC148" s="343"/>
      <c r="VVD148" s="343"/>
      <c r="VVE148" s="343"/>
      <c r="VVF148" s="343"/>
      <c r="VVG148" s="343"/>
      <c r="VVH148" s="343"/>
      <c r="VVI148" s="343"/>
      <c r="VVJ148" s="343"/>
      <c r="VVK148" s="343"/>
      <c r="VVL148" s="343"/>
      <c r="VVM148" s="343"/>
      <c r="VVN148" s="343"/>
      <c r="VVO148" s="343"/>
      <c r="VVP148" s="343"/>
      <c r="VVQ148" s="343"/>
      <c r="VVR148" s="343"/>
      <c r="VVS148" s="343"/>
      <c r="VVT148" s="343"/>
      <c r="VVU148" s="343"/>
      <c r="VVV148" s="343"/>
      <c r="VVW148" s="343"/>
      <c r="VVX148" s="343"/>
      <c r="VVY148" s="343"/>
      <c r="VVZ148" s="343"/>
      <c r="VWA148" s="343"/>
      <c r="VWB148" s="343"/>
      <c r="VWC148" s="343"/>
      <c r="VWD148" s="343"/>
      <c r="VWE148" s="343"/>
      <c r="VWF148" s="343"/>
      <c r="VWG148" s="343"/>
      <c r="VWH148" s="343"/>
      <c r="VWI148" s="343"/>
      <c r="VWJ148" s="343"/>
      <c r="VWK148" s="343"/>
      <c r="VWL148" s="343"/>
      <c r="VWM148" s="343"/>
      <c r="VWN148" s="343"/>
      <c r="VWO148" s="343"/>
      <c r="VWP148" s="343"/>
      <c r="VWQ148" s="343"/>
      <c r="VWR148" s="343"/>
      <c r="VWS148" s="343"/>
      <c r="VWT148" s="343"/>
      <c r="VWU148" s="343"/>
      <c r="VWV148" s="343"/>
      <c r="VWW148" s="343"/>
      <c r="VWX148" s="343"/>
      <c r="VWY148" s="343"/>
      <c r="VWZ148" s="343"/>
      <c r="VXA148" s="343"/>
      <c r="VXB148" s="343"/>
      <c r="VXC148" s="343"/>
      <c r="VXD148" s="343"/>
      <c r="VXE148" s="343"/>
      <c r="VXF148" s="343"/>
      <c r="VXG148" s="343"/>
      <c r="VXH148" s="343"/>
      <c r="VXI148" s="343"/>
      <c r="VXJ148" s="343"/>
      <c r="VXK148" s="343"/>
      <c r="VXL148" s="343"/>
      <c r="VXM148" s="343"/>
      <c r="VXN148" s="343"/>
      <c r="VXO148" s="343"/>
      <c r="VXP148" s="343"/>
      <c r="VXQ148" s="343"/>
      <c r="VXR148" s="343"/>
      <c r="VXS148" s="343"/>
      <c r="VXT148" s="343"/>
      <c r="VXU148" s="343"/>
      <c r="VXV148" s="343"/>
      <c r="VXW148" s="343"/>
      <c r="VXX148" s="343"/>
      <c r="VXY148" s="343"/>
      <c r="VXZ148" s="343"/>
      <c r="VYA148" s="343"/>
      <c r="VYB148" s="343"/>
      <c r="VYC148" s="343"/>
      <c r="VYD148" s="343"/>
      <c r="VYE148" s="343"/>
      <c r="VYF148" s="343"/>
      <c r="VYG148" s="343"/>
      <c r="VYH148" s="343"/>
      <c r="VYI148" s="343"/>
      <c r="VYJ148" s="343"/>
      <c r="VYK148" s="343"/>
      <c r="VYL148" s="343"/>
      <c r="VYM148" s="343"/>
      <c r="VYN148" s="343"/>
      <c r="VYO148" s="343"/>
      <c r="VYP148" s="343"/>
      <c r="VYQ148" s="343"/>
      <c r="VYR148" s="343"/>
      <c r="VYS148" s="343"/>
      <c r="VYT148" s="343"/>
      <c r="VYU148" s="343"/>
      <c r="VYV148" s="343"/>
      <c r="VYW148" s="343"/>
      <c r="VYX148" s="343"/>
      <c r="VYY148" s="343"/>
      <c r="VYZ148" s="343"/>
      <c r="VZA148" s="343"/>
      <c r="VZB148" s="343"/>
      <c r="VZC148" s="343"/>
      <c r="VZD148" s="343"/>
      <c r="VZE148" s="343"/>
      <c r="VZF148" s="343"/>
      <c r="VZG148" s="343"/>
      <c r="VZH148" s="343"/>
      <c r="VZI148" s="343"/>
      <c r="VZJ148" s="343"/>
      <c r="VZK148" s="343"/>
      <c r="VZL148" s="343"/>
      <c r="VZM148" s="343"/>
      <c r="VZN148" s="343"/>
      <c r="VZO148" s="343"/>
      <c r="VZP148" s="343"/>
      <c r="VZQ148" s="343"/>
      <c r="VZR148" s="343"/>
      <c r="VZS148" s="343"/>
      <c r="VZT148" s="343"/>
      <c r="VZU148" s="343"/>
      <c r="VZV148" s="343"/>
      <c r="VZW148" s="343"/>
      <c r="VZX148" s="343"/>
      <c r="VZY148" s="343"/>
      <c r="VZZ148" s="343"/>
      <c r="WAA148" s="343"/>
      <c r="WAB148" s="343"/>
      <c r="WAC148" s="343"/>
      <c r="WAD148" s="343"/>
      <c r="WAE148" s="343"/>
      <c r="WAF148" s="343"/>
      <c r="WAG148" s="343"/>
      <c r="WAH148" s="343"/>
      <c r="WAI148" s="343"/>
      <c r="WAJ148" s="343"/>
      <c r="WAK148" s="343"/>
      <c r="WAL148" s="343"/>
      <c r="WAM148" s="343"/>
      <c r="WAN148" s="343"/>
      <c r="WAO148" s="343"/>
      <c r="WAP148" s="343"/>
      <c r="WAQ148" s="343"/>
      <c r="WAR148" s="343"/>
      <c r="WAS148" s="343"/>
      <c r="WAT148" s="343"/>
      <c r="WAU148" s="343"/>
      <c r="WAV148" s="343"/>
      <c r="WAW148" s="343"/>
      <c r="WAX148" s="343"/>
      <c r="WAY148" s="343"/>
      <c r="WAZ148" s="343"/>
      <c r="WBA148" s="343"/>
      <c r="WBB148" s="343"/>
      <c r="WBC148" s="343"/>
      <c r="WBD148" s="343"/>
      <c r="WBE148" s="343"/>
      <c r="WBF148" s="343"/>
      <c r="WBG148" s="343"/>
      <c r="WBH148" s="343"/>
      <c r="WBI148" s="343"/>
      <c r="WBJ148" s="343"/>
      <c r="WBK148" s="343"/>
      <c r="WBL148" s="343"/>
      <c r="WBM148" s="343"/>
      <c r="WBN148" s="343"/>
      <c r="WBO148" s="343"/>
      <c r="WBP148" s="343"/>
      <c r="WBQ148" s="343"/>
      <c r="WBR148" s="343"/>
      <c r="WBS148" s="343"/>
      <c r="WBT148" s="343"/>
      <c r="WBU148" s="343"/>
      <c r="WBV148" s="343"/>
      <c r="WBW148" s="343"/>
      <c r="WBX148" s="343"/>
      <c r="WBY148" s="343"/>
      <c r="WBZ148" s="343"/>
      <c r="WCA148" s="343"/>
      <c r="WCB148" s="343"/>
      <c r="WCC148" s="343"/>
      <c r="WCD148" s="343"/>
      <c r="WCE148" s="343"/>
      <c r="WCF148" s="343"/>
      <c r="WCG148" s="343"/>
      <c r="WCH148" s="343"/>
      <c r="WCI148" s="343"/>
      <c r="WCJ148" s="343"/>
      <c r="WCK148" s="343"/>
      <c r="WCL148" s="343"/>
      <c r="WCM148" s="343"/>
      <c r="WCN148" s="343"/>
      <c r="WCO148" s="343"/>
      <c r="WCP148" s="343"/>
      <c r="WCQ148" s="343"/>
      <c r="WCR148" s="343"/>
      <c r="WCS148" s="343"/>
      <c r="WCT148" s="343"/>
      <c r="WCU148" s="343"/>
      <c r="WCV148" s="343"/>
      <c r="WCW148" s="343"/>
      <c r="WCX148" s="343"/>
      <c r="WCY148" s="343"/>
      <c r="WCZ148" s="343"/>
      <c r="WDA148" s="343"/>
      <c r="WDB148" s="343"/>
      <c r="WDC148" s="343"/>
      <c r="WDD148" s="343"/>
      <c r="WDE148" s="343"/>
      <c r="WDF148" s="343"/>
      <c r="WDG148" s="343"/>
      <c r="WDH148" s="343"/>
      <c r="WDI148" s="343"/>
      <c r="WDJ148" s="343"/>
      <c r="WDK148" s="343"/>
      <c r="WDL148" s="343"/>
      <c r="WDM148" s="343"/>
      <c r="WDN148" s="343"/>
      <c r="WDO148" s="343"/>
      <c r="WDP148" s="343"/>
      <c r="WDQ148" s="343"/>
      <c r="WDR148" s="343"/>
      <c r="WDS148" s="343"/>
      <c r="WDT148" s="343"/>
      <c r="WDU148" s="343"/>
      <c r="WDV148" s="343"/>
      <c r="WDW148" s="343"/>
      <c r="WDX148" s="343"/>
      <c r="WDY148" s="343"/>
      <c r="WDZ148" s="343"/>
      <c r="WEA148" s="343"/>
      <c r="WEB148" s="343"/>
      <c r="WEC148" s="343"/>
      <c r="WED148" s="343"/>
      <c r="WEE148" s="343"/>
      <c r="WEF148" s="343"/>
      <c r="WEG148" s="343"/>
      <c r="WEH148" s="343"/>
      <c r="WEI148" s="343"/>
      <c r="WEJ148" s="343"/>
      <c r="WEK148" s="343"/>
      <c r="WEL148" s="343"/>
      <c r="WEM148" s="343"/>
      <c r="WEN148" s="343"/>
      <c r="WEO148" s="343"/>
      <c r="WEP148" s="343"/>
      <c r="WEQ148" s="343"/>
      <c r="WER148" s="343"/>
      <c r="WES148" s="343"/>
      <c r="WET148" s="343"/>
      <c r="WEU148" s="343"/>
      <c r="WEV148" s="343"/>
      <c r="WEW148" s="343"/>
      <c r="WEX148" s="343"/>
      <c r="WEY148" s="343"/>
      <c r="WEZ148" s="343"/>
      <c r="WFA148" s="343"/>
      <c r="WFB148" s="343"/>
      <c r="WFC148" s="343"/>
      <c r="WFD148" s="343"/>
      <c r="WFE148" s="343"/>
      <c r="WFF148" s="343"/>
      <c r="WFG148" s="343"/>
      <c r="WFH148" s="343"/>
      <c r="WFI148" s="343"/>
      <c r="WFJ148" s="343"/>
      <c r="WFK148" s="343"/>
      <c r="WFL148" s="343"/>
      <c r="WFM148" s="343"/>
      <c r="WFN148" s="343"/>
      <c r="WFO148" s="343"/>
      <c r="WFP148" s="343"/>
      <c r="WFQ148" s="343"/>
      <c r="WFR148" s="343"/>
      <c r="WFS148" s="343"/>
      <c r="WFT148" s="343"/>
      <c r="WFU148" s="343"/>
      <c r="WFV148" s="343"/>
      <c r="WFW148" s="343"/>
      <c r="WFX148" s="343"/>
      <c r="WFY148" s="343"/>
      <c r="WFZ148" s="343"/>
      <c r="WGA148" s="343"/>
      <c r="WGB148" s="343"/>
      <c r="WGC148" s="343"/>
      <c r="WGD148" s="343"/>
      <c r="WGE148" s="343"/>
      <c r="WGF148" s="343"/>
      <c r="WGG148" s="343"/>
      <c r="WGH148" s="343"/>
      <c r="WGI148" s="343"/>
      <c r="WGJ148" s="343"/>
      <c r="WGK148" s="343"/>
      <c r="WGL148" s="343"/>
      <c r="WGM148" s="343"/>
      <c r="WGN148" s="343"/>
      <c r="WGO148" s="343"/>
      <c r="WGP148" s="343"/>
      <c r="WGQ148" s="343"/>
      <c r="WGR148" s="343"/>
      <c r="WGS148" s="343"/>
      <c r="WGT148" s="343"/>
      <c r="WGU148" s="343"/>
      <c r="WGV148" s="343"/>
      <c r="WGW148" s="343"/>
      <c r="WGX148" s="343"/>
      <c r="WGY148" s="343"/>
      <c r="WGZ148" s="343"/>
      <c r="WHA148" s="343"/>
      <c r="WHB148" s="343"/>
      <c r="WHC148" s="343"/>
      <c r="WHD148" s="343"/>
      <c r="WHE148" s="343"/>
      <c r="WHF148" s="343"/>
      <c r="WHG148" s="343"/>
      <c r="WHH148" s="343"/>
      <c r="WHI148" s="343"/>
      <c r="WHJ148" s="343"/>
      <c r="WHK148" s="343"/>
      <c r="WHL148" s="343"/>
      <c r="WHM148" s="343"/>
      <c r="WHN148" s="343"/>
      <c r="WHO148" s="343"/>
      <c r="WHP148" s="343"/>
      <c r="WHQ148" s="343"/>
      <c r="WHR148" s="343"/>
      <c r="WHS148" s="343"/>
      <c r="WHT148" s="343"/>
      <c r="WHU148" s="343"/>
      <c r="WHV148" s="343"/>
      <c r="WHW148" s="343"/>
      <c r="WHX148" s="343"/>
      <c r="WHY148" s="343"/>
      <c r="WHZ148" s="343"/>
      <c r="WIA148" s="343"/>
      <c r="WIB148" s="343"/>
      <c r="WIC148" s="343"/>
      <c r="WID148" s="343"/>
      <c r="WIE148" s="343"/>
      <c r="WIF148" s="343"/>
      <c r="WIG148" s="343"/>
      <c r="WIH148" s="343"/>
      <c r="WII148" s="343"/>
      <c r="WIJ148" s="343"/>
      <c r="WIK148" s="343"/>
      <c r="WIL148" s="343"/>
      <c r="WIM148" s="343"/>
      <c r="WIN148" s="343"/>
      <c r="WIO148" s="343"/>
      <c r="WIP148" s="343"/>
      <c r="WIQ148" s="343"/>
      <c r="WIR148" s="343"/>
      <c r="WIS148" s="343"/>
      <c r="WIT148" s="343"/>
      <c r="WIU148" s="343"/>
      <c r="WIV148" s="343"/>
      <c r="WIW148" s="343"/>
      <c r="WIX148" s="343"/>
      <c r="WIY148" s="343"/>
      <c r="WIZ148" s="343"/>
      <c r="WJA148" s="343"/>
      <c r="WJB148" s="343"/>
      <c r="WJC148" s="343"/>
      <c r="WJD148" s="343"/>
      <c r="WJE148" s="343"/>
      <c r="WJF148" s="343"/>
      <c r="WJG148" s="343"/>
      <c r="WJH148" s="343"/>
      <c r="WJI148" s="343"/>
      <c r="WJJ148" s="343"/>
      <c r="WJK148" s="343"/>
      <c r="WJL148" s="343"/>
      <c r="WJM148" s="343"/>
      <c r="WJN148" s="343"/>
      <c r="WJO148" s="343"/>
      <c r="WJP148" s="343"/>
      <c r="WJQ148" s="343"/>
      <c r="WJR148" s="343"/>
      <c r="WJS148" s="343"/>
      <c r="WJT148" s="343"/>
      <c r="WJU148" s="343"/>
      <c r="WJV148" s="343"/>
      <c r="WJW148" s="343"/>
      <c r="WJX148" s="343"/>
      <c r="WJY148" s="343"/>
      <c r="WJZ148" s="343"/>
      <c r="WKA148" s="343"/>
      <c r="WKB148" s="343"/>
      <c r="WKC148" s="343"/>
      <c r="WKD148" s="343"/>
      <c r="WKE148" s="343"/>
      <c r="WKF148" s="343"/>
      <c r="WKG148" s="343"/>
      <c r="WKH148" s="343"/>
      <c r="WKI148" s="343"/>
      <c r="WKJ148" s="343"/>
      <c r="WKK148" s="343"/>
      <c r="WKL148" s="343"/>
      <c r="WKM148" s="343"/>
      <c r="WKN148" s="343"/>
      <c r="WKO148" s="343"/>
      <c r="WKP148" s="343"/>
      <c r="WKQ148" s="343"/>
      <c r="WKR148" s="343"/>
      <c r="WKS148" s="343"/>
      <c r="WKT148" s="343"/>
      <c r="WKU148" s="343"/>
      <c r="WKV148" s="343"/>
      <c r="WKW148" s="343"/>
      <c r="WKX148" s="343"/>
      <c r="WKY148" s="343"/>
      <c r="WKZ148" s="343"/>
      <c r="WLA148" s="343"/>
      <c r="WLB148" s="343"/>
      <c r="WLC148" s="343"/>
      <c r="WLD148" s="343"/>
      <c r="WLE148" s="343"/>
      <c r="WLF148" s="343"/>
      <c r="WLG148" s="343"/>
      <c r="WLH148" s="343"/>
      <c r="WLI148" s="343"/>
      <c r="WLJ148" s="343"/>
      <c r="WLK148" s="343"/>
      <c r="WLL148" s="343"/>
      <c r="WLM148" s="343"/>
      <c r="WLN148" s="343"/>
      <c r="WLO148" s="343"/>
      <c r="WLP148" s="343"/>
      <c r="WLQ148" s="343"/>
      <c r="WLR148" s="343"/>
      <c r="WLS148" s="343"/>
      <c r="WLT148" s="343"/>
      <c r="WLU148" s="343"/>
      <c r="WLV148" s="343"/>
      <c r="WLW148" s="343"/>
      <c r="WLX148" s="343"/>
      <c r="WLY148" s="343"/>
      <c r="WLZ148" s="343"/>
      <c r="WMA148" s="343"/>
      <c r="WMB148" s="343"/>
      <c r="WMC148" s="343"/>
      <c r="WMD148" s="343"/>
      <c r="WME148" s="343"/>
      <c r="WMF148" s="343"/>
      <c r="WMG148" s="343"/>
      <c r="WMH148" s="343"/>
      <c r="WMI148" s="343"/>
      <c r="WMJ148" s="343"/>
      <c r="WMK148" s="343"/>
      <c r="WML148" s="343"/>
      <c r="WMM148" s="343"/>
      <c r="WMN148" s="343"/>
      <c r="WMO148" s="343"/>
      <c r="WMP148" s="343"/>
      <c r="WMQ148" s="343"/>
      <c r="WMR148" s="343"/>
      <c r="WMS148" s="343"/>
      <c r="WMT148" s="343"/>
      <c r="WMU148" s="343"/>
      <c r="WMV148" s="343"/>
      <c r="WMW148" s="343"/>
      <c r="WMX148" s="343"/>
      <c r="WMY148" s="343"/>
      <c r="WMZ148" s="343"/>
      <c r="WNA148" s="343"/>
      <c r="WNB148" s="343"/>
      <c r="WNC148" s="343"/>
      <c r="WND148" s="343"/>
      <c r="WNE148" s="343"/>
      <c r="WNF148" s="343"/>
      <c r="WNG148" s="343"/>
      <c r="WNH148" s="343"/>
      <c r="WNI148" s="343"/>
      <c r="WNJ148" s="343"/>
      <c r="WNK148" s="343"/>
      <c r="WNL148" s="343"/>
      <c r="WNM148" s="343"/>
      <c r="WNN148" s="343"/>
      <c r="WNO148" s="343"/>
      <c r="WNP148" s="343"/>
      <c r="WNQ148" s="343"/>
      <c r="WNR148" s="343"/>
      <c r="WNS148" s="343"/>
      <c r="WNT148" s="343"/>
      <c r="WNU148" s="343"/>
      <c r="WNV148" s="343"/>
      <c r="WNW148" s="343"/>
      <c r="WNX148" s="343"/>
      <c r="WNY148" s="343"/>
      <c r="WNZ148" s="343"/>
      <c r="WOA148" s="343"/>
      <c r="WOB148" s="343"/>
      <c r="WOC148" s="343"/>
      <c r="WOD148" s="343"/>
      <c r="WOE148" s="343"/>
      <c r="WOF148" s="343"/>
      <c r="WOG148" s="343"/>
      <c r="WOH148" s="343"/>
      <c r="WOI148" s="343"/>
      <c r="WOJ148" s="343"/>
      <c r="WOK148" s="343"/>
      <c r="WOL148" s="343"/>
      <c r="WOM148" s="343"/>
      <c r="WON148" s="343"/>
      <c r="WOO148" s="343"/>
      <c r="WOP148" s="343"/>
      <c r="WOQ148" s="343"/>
      <c r="WOR148" s="343"/>
      <c r="WOS148" s="343"/>
      <c r="WOT148" s="343"/>
      <c r="WOU148" s="343"/>
      <c r="WOV148" s="343"/>
      <c r="WOW148" s="343"/>
      <c r="WOX148" s="343"/>
      <c r="WOY148" s="343"/>
      <c r="WOZ148" s="343"/>
      <c r="WPA148" s="343"/>
      <c r="WPB148" s="343"/>
      <c r="WPC148" s="343"/>
      <c r="WPD148" s="343"/>
      <c r="WPE148" s="343"/>
      <c r="WPF148" s="343"/>
      <c r="WPG148" s="343"/>
      <c r="WPH148" s="343"/>
      <c r="WPI148" s="343"/>
      <c r="WPJ148" s="343"/>
      <c r="WPK148" s="343"/>
      <c r="WPL148" s="343"/>
      <c r="WPM148" s="343"/>
      <c r="WPN148" s="343"/>
      <c r="WPO148" s="343"/>
      <c r="WPP148" s="343"/>
      <c r="WPQ148" s="343"/>
      <c r="WPR148" s="343"/>
      <c r="WPS148" s="343"/>
      <c r="WPT148" s="343"/>
      <c r="WPU148" s="343"/>
      <c r="WPV148" s="343"/>
      <c r="WPW148" s="343"/>
      <c r="WPX148" s="343"/>
      <c r="WPY148" s="343"/>
      <c r="WPZ148" s="343"/>
      <c r="WQA148" s="343"/>
      <c r="WQB148" s="343"/>
      <c r="WQC148" s="343"/>
      <c r="WQD148" s="343"/>
      <c r="WQE148" s="343"/>
      <c r="WQF148" s="343"/>
      <c r="WQG148" s="343"/>
      <c r="WQH148" s="343"/>
      <c r="WQI148" s="343"/>
      <c r="WQJ148" s="343"/>
      <c r="WQK148" s="343"/>
      <c r="WQL148" s="343"/>
      <c r="WQM148" s="343"/>
      <c r="WQN148" s="343"/>
      <c r="WQO148" s="343"/>
      <c r="WQP148" s="343"/>
      <c r="WQQ148" s="343"/>
      <c r="WQR148" s="343"/>
      <c r="WQS148" s="343"/>
      <c r="WQT148" s="343"/>
      <c r="WQU148" s="343"/>
      <c r="WQV148" s="343"/>
      <c r="WQW148" s="343"/>
      <c r="WQX148" s="343"/>
      <c r="WQY148" s="343"/>
      <c r="WQZ148" s="343"/>
      <c r="WRA148" s="343"/>
      <c r="WRB148" s="343"/>
      <c r="WRC148" s="343"/>
      <c r="WRD148" s="343"/>
      <c r="WRE148" s="343"/>
      <c r="WRF148" s="343"/>
      <c r="WRG148" s="343"/>
      <c r="WRH148" s="343"/>
      <c r="WRI148" s="343"/>
      <c r="WRJ148" s="343"/>
      <c r="WRK148" s="343"/>
      <c r="WRL148" s="343"/>
      <c r="WRM148" s="343"/>
      <c r="WRN148" s="343"/>
      <c r="WRO148" s="343"/>
      <c r="WRP148" s="343"/>
      <c r="WRQ148" s="343"/>
      <c r="WRR148" s="343"/>
      <c r="WRS148" s="343"/>
      <c r="WRT148" s="343"/>
      <c r="WRU148" s="343"/>
      <c r="WRV148" s="343"/>
      <c r="WRW148" s="343"/>
      <c r="WRX148" s="343"/>
      <c r="WRY148" s="343"/>
      <c r="WRZ148" s="343"/>
      <c r="WSA148" s="343"/>
      <c r="WSB148" s="343"/>
      <c r="WSC148" s="343"/>
      <c r="WSD148" s="343"/>
      <c r="WSE148" s="343"/>
      <c r="WSF148" s="343"/>
      <c r="WSG148" s="343"/>
      <c r="WSH148" s="343"/>
      <c r="WSI148" s="343"/>
      <c r="WSJ148" s="343"/>
      <c r="WSK148" s="343"/>
      <c r="WSL148" s="343"/>
      <c r="WSM148" s="343"/>
      <c r="WSN148" s="343"/>
      <c r="WSO148" s="343"/>
      <c r="WSP148" s="343"/>
      <c r="WSQ148" s="343"/>
      <c r="WSR148" s="343"/>
      <c r="WSS148" s="343"/>
      <c r="WST148" s="343"/>
      <c r="WSU148" s="343"/>
      <c r="WSV148" s="343"/>
      <c r="WSW148" s="343"/>
      <c r="WSX148" s="343"/>
      <c r="WSY148" s="343"/>
      <c r="WSZ148" s="343"/>
      <c r="WTA148" s="343"/>
      <c r="WTB148" s="343"/>
      <c r="WTC148" s="343"/>
      <c r="WTD148" s="343"/>
      <c r="WTE148" s="343"/>
      <c r="WTF148" s="343"/>
      <c r="WTG148" s="343"/>
      <c r="WTH148" s="343"/>
      <c r="WTI148" s="343"/>
      <c r="WTJ148" s="343"/>
      <c r="WTK148" s="343"/>
      <c r="WTL148" s="343"/>
      <c r="WTM148" s="343"/>
      <c r="WTN148" s="343"/>
      <c r="WTO148" s="343"/>
      <c r="WTP148" s="343"/>
      <c r="WTQ148" s="343"/>
      <c r="WTR148" s="343"/>
      <c r="WTS148" s="343"/>
      <c r="WTT148" s="343"/>
      <c r="WTU148" s="343"/>
      <c r="WTV148" s="343"/>
      <c r="WTW148" s="343"/>
      <c r="WTX148" s="343"/>
      <c r="WTY148" s="343"/>
      <c r="WTZ148" s="343"/>
      <c r="WUA148" s="343"/>
      <c r="WUB148" s="343"/>
      <c r="WUC148" s="343"/>
      <c r="WUD148" s="343"/>
      <c r="WUE148" s="343"/>
      <c r="WUF148" s="343"/>
      <c r="WUG148" s="343"/>
      <c r="WUH148" s="343"/>
      <c r="WUI148" s="343"/>
      <c r="WUJ148" s="343"/>
      <c r="WUK148" s="343"/>
      <c r="WUL148" s="343"/>
      <c r="WUM148" s="343"/>
      <c r="WUN148" s="343"/>
      <c r="WUO148" s="343"/>
      <c r="WUP148" s="343"/>
      <c r="WUQ148" s="343"/>
      <c r="WUR148" s="343"/>
      <c r="WUS148" s="343"/>
      <c r="WUT148" s="343"/>
      <c r="WUU148" s="343"/>
      <c r="WUV148" s="343"/>
      <c r="WUW148" s="343"/>
      <c r="WUX148" s="343"/>
      <c r="WUY148" s="343"/>
      <c r="WUZ148" s="343"/>
      <c r="WVA148" s="343"/>
      <c r="WVB148" s="343"/>
      <c r="WVC148" s="343"/>
      <c r="WVD148" s="343"/>
      <c r="WVE148" s="343"/>
      <c r="WVF148" s="343"/>
      <c r="WVG148" s="343"/>
      <c r="WVH148" s="343"/>
      <c r="WVI148" s="343"/>
      <c r="WVJ148" s="343"/>
      <c r="WVK148" s="343"/>
      <c r="WVL148" s="343"/>
      <c r="WVM148" s="343"/>
      <c r="WVN148" s="343"/>
      <c r="WVO148" s="343"/>
      <c r="WVP148" s="343"/>
      <c r="WVQ148" s="343"/>
      <c r="WVR148" s="343"/>
      <c r="WVS148" s="343"/>
      <c r="WVT148" s="343"/>
      <c r="WVU148" s="343"/>
      <c r="WVV148" s="343"/>
      <c r="WVW148" s="343"/>
      <c r="WVX148" s="343"/>
      <c r="WVY148" s="343"/>
      <c r="WVZ148" s="343"/>
      <c r="WWA148" s="343"/>
      <c r="WWB148" s="343"/>
      <c r="WWC148" s="343"/>
      <c r="WWD148" s="343"/>
      <c r="WWE148" s="343"/>
      <c r="WWF148" s="343"/>
      <c r="WWG148" s="343"/>
      <c r="WWH148" s="343"/>
      <c r="WWI148" s="343"/>
      <c r="WWJ148" s="343"/>
      <c r="WWK148" s="343"/>
      <c r="WWL148" s="343"/>
      <c r="WWM148" s="343"/>
      <c r="WWN148" s="343"/>
      <c r="WWO148" s="343"/>
      <c r="WWP148" s="343"/>
      <c r="WWQ148" s="343"/>
      <c r="WWR148" s="343"/>
      <c r="WWS148" s="343"/>
      <c r="WWT148" s="343"/>
      <c r="WWU148" s="343"/>
      <c r="WWV148" s="343"/>
      <c r="WWW148" s="343"/>
      <c r="WWX148" s="343"/>
      <c r="WWY148" s="343"/>
      <c r="WWZ148" s="343"/>
      <c r="WXA148" s="343"/>
      <c r="WXB148" s="343"/>
      <c r="WXC148" s="343"/>
      <c r="WXD148" s="343"/>
      <c r="WXE148" s="343"/>
      <c r="WXF148" s="343"/>
      <c r="WXG148" s="343"/>
      <c r="WXH148" s="343"/>
      <c r="WXI148" s="343"/>
      <c r="WXJ148" s="343"/>
      <c r="WXK148" s="343"/>
      <c r="WXL148" s="343"/>
      <c r="WXM148" s="343"/>
      <c r="WXN148" s="343"/>
      <c r="WXO148" s="343"/>
      <c r="WXP148" s="343"/>
      <c r="WXQ148" s="343"/>
      <c r="WXR148" s="343"/>
      <c r="WXS148" s="343"/>
      <c r="WXT148" s="343"/>
      <c r="WXU148" s="343"/>
      <c r="WXV148" s="343"/>
      <c r="WXW148" s="343"/>
      <c r="WXX148" s="343"/>
      <c r="WXY148" s="343"/>
      <c r="WXZ148" s="343"/>
      <c r="WYA148" s="343"/>
      <c r="WYB148" s="343"/>
      <c r="WYC148" s="343"/>
      <c r="WYD148" s="343"/>
      <c r="WYE148" s="343"/>
      <c r="WYF148" s="343"/>
      <c r="WYG148" s="343"/>
      <c r="WYH148" s="343"/>
      <c r="WYI148" s="343"/>
      <c r="WYJ148" s="343"/>
      <c r="WYK148" s="343"/>
      <c r="WYL148" s="343"/>
      <c r="WYM148" s="343"/>
      <c r="WYN148" s="343"/>
      <c r="WYO148" s="343"/>
      <c r="WYP148" s="343"/>
      <c r="WYQ148" s="343"/>
      <c r="WYR148" s="343"/>
      <c r="WYS148" s="343"/>
      <c r="WYT148" s="343"/>
      <c r="WYU148" s="343"/>
      <c r="WYV148" s="343"/>
      <c r="WYW148" s="343"/>
      <c r="WYX148" s="343"/>
      <c r="WYY148" s="343"/>
      <c r="WYZ148" s="343"/>
      <c r="WZA148" s="343"/>
      <c r="WZB148" s="343"/>
      <c r="WZC148" s="343"/>
      <c r="WZD148" s="343"/>
      <c r="WZE148" s="343"/>
      <c r="WZF148" s="343"/>
      <c r="WZG148" s="343"/>
      <c r="WZH148" s="343"/>
      <c r="WZI148" s="343"/>
      <c r="WZJ148" s="343"/>
      <c r="WZK148" s="343"/>
      <c r="WZL148" s="343"/>
      <c r="WZM148" s="343"/>
      <c r="WZN148" s="343"/>
      <c r="WZO148" s="343"/>
      <c r="WZP148" s="343"/>
      <c r="WZQ148" s="343"/>
      <c r="WZR148" s="343"/>
      <c r="WZS148" s="343"/>
      <c r="WZT148" s="343"/>
      <c r="WZU148" s="343"/>
      <c r="WZV148" s="343"/>
      <c r="WZW148" s="343"/>
      <c r="WZX148" s="343"/>
      <c r="WZY148" s="343"/>
      <c r="WZZ148" s="343"/>
      <c r="XAA148" s="343"/>
      <c r="XAB148" s="343"/>
      <c r="XAC148" s="343"/>
      <c r="XAD148" s="343"/>
      <c r="XAE148" s="343"/>
      <c r="XAF148" s="343"/>
      <c r="XAG148" s="343"/>
      <c r="XAH148" s="343"/>
      <c r="XAI148" s="343"/>
      <c r="XAJ148" s="343"/>
      <c r="XAK148" s="343"/>
      <c r="XAL148" s="343"/>
      <c r="XAM148" s="343"/>
      <c r="XAN148" s="343"/>
      <c r="XAO148" s="343"/>
      <c r="XAP148" s="343"/>
      <c r="XAQ148" s="343"/>
      <c r="XAR148" s="343"/>
      <c r="XAS148" s="343"/>
      <c r="XAT148" s="343"/>
      <c r="XAU148" s="343"/>
      <c r="XAV148" s="343"/>
      <c r="XAW148" s="343"/>
      <c r="XAX148" s="343"/>
      <c r="XAY148" s="343"/>
      <c r="XAZ148" s="343"/>
      <c r="XBA148" s="343"/>
      <c r="XBB148" s="343"/>
      <c r="XBC148" s="343"/>
      <c r="XBD148" s="343"/>
      <c r="XBE148" s="343"/>
      <c r="XBF148" s="343"/>
      <c r="XBG148" s="343"/>
      <c r="XBH148" s="343"/>
      <c r="XBI148" s="343"/>
      <c r="XBJ148" s="343"/>
      <c r="XBK148" s="343"/>
      <c r="XBL148" s="343"/>
      <c r="XBM148" s="343"/>
      <c r="XBN148" s="343"/>
      <c r="XBO148" s="343"/>
      <c r="XBP148" s="343"/>
      <c r="XBQ148" s="343"/>
      <c r="XBR148" s="343"/>
      <c r="XBS148" s="343"/>
      <c r="XBT148" s="343"/>
      <c r="XBU148" s="343"/>
      <c r="XBV148" s="343"/>
      <c r="XBW148" s="343"/>
      <c r="XBX148" s="343"/>
      <c r="XBY148" s="343"/>
      <c r="XBZ148" s="343"/>
      <c r="XCA148" s="343"/>
      <c r="XCB148" s="343"/>
      <c r="XCC148" s="343"/>
      <c r="XCD148" s="343"/>
      <c r="XCE148" s="343"/>
      <c r="XCF148" s="343"/>
      <c r="XCG148" s="343"/>
      <c r="XCH148" s="343"/>
      <c r="XCI148" s="343"/>
      <c r="XCJ148" s="343"/>
      <c r="XCK148" s="343"/>
      <c r="XCL148" s="343"/>
      <c r="XCM148" s="343"/>
      <c r="XCN148" s="343"/>
      <c r="XCO148" s="343"/>
      <c r="XCP148" s="343"/>
      <c r="XCQ148" s="343"/>
      <c r="XCR148" s="343"/>
      <c r="XCS148" s="343"/>
      <c r="XCT148" s="343"/>
      <c r="XCU148" s="343"/>
      <c r="XCV148" s="343"/>
      <c r="XCW148" s="343"/>
      <c r="XCX148" s="343"/>
      <c r="XCY148" s="343"/>
      <c r="XCZ148" s="343"/>
      <c r="XDA148" s="343"/>
      <c r="XDB148" s="343"/>
      <c r="XDC148" s="343"/>
      <c r="XDD148" s="343"/>
      <c r="XDE148" s="343"/>
      <c r="XDF148" s="343"/>
      <c r="XDG148" s="343"/>
      <c r="XDH148" s="343"/>
      <c r="XDI148" s="343"/>
      <c r="XDJ148" s="343"/>
      <c r="XDK148" s="343"/>
      <c r="XDL148" s="343"/>
      <c r="XDM148" s="343"/>
      <c r="XDN148" s="343"/>
      <c r="XDO148" s="343"/>
      <c r="XDP148" s="343"/>
      <c r="XDQ148" s="343"/>
      <c r="XDR148" s="343"/>
      <c r="XDS148" s="343"/>
      <c r="XDT148" s="343"/>
      <c r="XDU148" s="343"/>
      <c r="XDV148" s="343"/>
      <c r="XDW148" s="343"/>
      <c r="XDX148" s="343"/>
      <c r="XDY148" s="343"/>
      <c r="XDZ148" s="343"/>
      <c r="XEA148" s="343"/>
      <c r="XEB148" s="343"/>
      <c r="XEC148" s="343"/>
      <c r="XED148" s="343"/>
      <c r="XEE148" s="343"/>
      <c r="XEF148" s="343"/>
      <c r="XEG148" s="343"/>
      <c r="XEH148" s="343"/>
      <c r="XEI148" s="343"/>
      <c r="XEJ148" s="343"/>
      <c r="XEK148" s="343"/>
      <c r="XEL148" s="343"/>
      <c r="XEM148" s="343"/>
      <c r="XEN148" s="343"/>
      <c r="XEO148" s="343"/>
      <c r="XEP148" s="343"/>
      <c r="XEQ148" s="343"/>
      <c r="XER148" s="343"/>
      <c r="XES148" s="343"/>
      <c r="XET148" s="343"/>
      <c r="XEU148" s="343"/>
      <c r="XEV148" s="343"/>
      <c r="XEW148" s="343"/>
      <c r="XEX148" s="343"/>
      <c r="XEY148" s="343"/>
      <c r="XEZ148" s="343"/>
      <c r="XFA148" s="343"/>
      <c r="XFB148" s="343"/>
    </row>
    <row r="149" spans="1:16382">
      <c r="A149" s="474"/>
      <c r="B149" s="475"/>
      <c r="C149" s="464" t="s">
        <v>1192</v>
      </c>
      <c r="D149" s="465"/>
      <c r="E149" s="465"/>
      <c r="F149" s="466"/>
      <c r="J149" s="394"/>
      <c r="K149" s="394"/>
      <c r="L149" s="394"/>
      <c r="M149" s="343"/>
      <c r="N149" s="343"/>
      <c r="O149" s="343"/>
      <c r="P149" s="343"/>
      <c r="Q149" s="343"/>
      <c r="R149" s="343"/>
      <c r="S149" s="343"/>
      <c r="T149" s="343"/>
      <c r="U149" s="343"/>
      <c r="V149" s="343"/>
      <c r="W149" s="343"/>
      <c r="X149" s="343"/>
      <c r="Y149" s="343"/>
      <c r="Z149" s="343"/>
      <c r="AA149" s="343"/>
      <c r="AB149" s="343"/>
      <c r="AC149" s="343"/>
      <c r="AD149" s="343"/>
      <c r="AE149" s="343"/>
      <c r="AF149" s="343"/>
      <c r="AG149" s="343"/>
      <c r="AH149" s="343"/>
      <c r="AI149" s="343"/>
      <c r="AJ149" s="343"/>
      <c r="AK149" s="343"/>
      <c r="AL149" s="343"/>
      <c r="AM149" s="343"/>
      <c r="AN149" s="343"/>
      <c r="AO149" s="343"/>
      <c r="AP149" s="343"/>
      <c r="AQ149" s="343"/>
      <c r="AR149" s="343"/>
      <c r="AS149" s="343"/>
      <c r="AT149" s="343"/>
      <c r="AU149" s="343"/>
      <c r="AV149" s="343"/>
      <c r="AW149" s="343"/>
      <c r="AX149" s="343"/>
      <c r="AY149" s="343"/>
      <c r="AZ149" s="343"/>
      <c r="BA149" s="343"/>
      <c r="BB149" s="343"/>
      <c r="BC149" s="343"/>
      <c r="BD149" s="343"/>
      <c r="BE149" s="343"/>
      <c r="BF149" s="343"/>
      <c r="BG149" s="343"/>
      <c r="BH149" s="343"/>
      <c r="BI149" s="343"/>
      <c r="BJ149" s="343"/>
      <c r="BK149" s="343"/>
      <c r="BL149" s="343"/>
      <c r="BM149" s="343"/>
      <c r="BN149" s="343"/>
      <c r="BO149" s="343"/>
      <c r="BP149" s="343"/>
      <c r="BQ149" s="343"/>
      <c r="BR149" s="343"/>
      <c r="BS149" s="343"/>
      <c r="BT149" s="343"/>
      <c r="BU149" s="343"/>
      <c r="BV149" s="343"/>
      <c r="BW149" s="343"/>
      <c r="BX149" s="343"/>
      <c r="BY149" s="343"/>
      <c r="BZ149" s="343"/>
      <c r="CA149" s="343"/>
      <c r="CB149" s="343"/>
      <c r="CC149" s="343"/>
      <c r="CD149" s="343"/>
      <c r="CE149" s="343"/>
      <c r="CF149" s="343"/>
      <c r="CG149" s="343"/>
      <c r="CH149" s="343"/>
      <c r="CI149" s="343"/>
      <c r="CJ149" s="343"/>
      <c r="CK149" s="343"/>
      <c r="CL149" s="343"/>
      <c r="CM149" s="343"/>
      <c r="CN149" s="343"/>
      <c r="CO149" s="343"/>
      <c r="CP149" s="343"/>
      <c r="CQ149" s="343"/>
      <c r="CR149" s="343"/>
      <c r="CS149" s="343"/>
      <c r="CT149" s="343"/>
      <c r="CU149" s="343"/>
      <c r="CV149" s="343"/>
      <c r="CW149" s="343"/>
      <c r="CX149" s="343"/>
      <c r="CY149" s="343"/>
      <c r="CZ149" s="343"/>
      <c r="DA149" s="343"/>
      <c r="DB149" s="343"/>
      <c r="DC149" s="343"/>
      <c r="DD149" s="343"/>
      <c r="DE149" s="343"/>
      <c r="DF149" s="343"/>
      <c r="DG149" s="343"/>
      <c r="DH149" s="343"/>
      <c r="DI149" s="343"/>
      <c r="DJ149" s="343"/>
      <c r="DK149" s="343"/>
      <c r="DL149" s="343"/>
      <c r="DM149" s="343"/>
      <c r="DN149" s="343"/>
      <c r="DO149" s="343"/>
      <c r="DP149" s="343"/>
      <c r="DQ149" s="343"/>
      <c r="DR149" s="343"/>
      <c r="DS149" s="343"/>
      <c r="DT149" s="343"/>
      <c r="DU149" s="343"/>
      <c r="DV149" s="343"/>
      <c r="DW149" s="343"/>
      <c r="DX149" s="343"/>
      <c r="DY149" s="343"/>
      <c r="DZ149" s="343"/>
      <c r="EA149" s="343"/>
      <c r="EB149" s="343"/>
      <c r="EC149" s="343"/>
      <c r="ED149" s="343"/>
      <c r="EE149" s="343"/>
      <c r="EF149" s="343"/>
      <c r="EG149" s="343"/>
      <c r="EH149" s="343"/>
      <c r="EI149" s="343"/>
      <c r="EJ149" s="343"/>
      <c r="EK149" s="343"/>
      <c r="EL149" s="343"/>
      <c r="EM149" s="343"/>
      <c r="EN149" s="343"/>
      <c r="EO149" s="343"/>
      <c r="EP149" s="343"/>
      <c r="EQ149" s="343"/>
      <c r="ER149" s="343"/>
      <c r="ES149" s="343"/>
      <c r="ET149" s="343"/>
      <c r="EU149" s="343"/>
      <c r="EV149" s="343"/>
      <c r="EW149" s="343"/>
      <c r="EX149" s="343"/>
      <c r="EY149" s="343"/>
      <c r="EZ149" s="343"/>
      <c r="FA149" s="343"/>
      <c r="FB149" s="343"/>
      <c r="FC149" s="343"/>
      <c r="FD149" s="343"/>
      <c r="FE149" s="343"/>
      <c r="FF149" s="343"/>
      <c r="FG149" s="343"/>
      <c r="FH149" s="343"/>
      <c r="FI149" s="343"/>
      <c r="FJ149" s="343"/>
      <c r="FK149" s="343"/>
      <c r="FL149" s="343"/>
      <c r="FM149" s="343"/>
      <c r="FN149" s="343"/>
      <c r="FO149" s="343"/>
      <c r="FP149" s="343"/>
      <c r="FQ149" s="343"/>
      <c r="FR149" s="343"/>
      <c r="FS149" s="343"/>
      <c r="FT149" s="343"/>
      <c r="FU149" s="343"/>
      <c r="FV149" s="343"/>
      <c r="FW149" s="343"/>
      <c r="FX149" s="343"/>
      <c r="FY149" s="343"/>
      <c r="FZ149" s="343"/>
      <c r="GA149" s="343"/>
      <c r="GB149" s="343"/>
      <c r="GC149" s="343"/>
      <c r="GD149" s="343"/>
      <c r="GE149" s="343"/>
      <c r="GF149" s="343"/>
      <c r="GG149" s="343"/>
      <c r="GH149" s="343"/>
      <c r="GI149" s="343"/>
      <c r="GJ149" s="343"/>
      <c r="GK149" s="343"/>
      <c r="GL149" s="343"/>
      <c r="GM149" s="343"/>
      <c r="GN149" s="343"/>
      <c r="GO149" s="343"/>
      <c r="GP149" s="343"/>
      <c r="GQ149" s="343"/>
      <c r="GR149" s="343"/>
      <c r="GS149" s="343"/>
      <c r="GT149" s="343"/>
      <c r="GU149" s="343"/>
      <c r="GV149" s="343"/>
      <c r="GW149" s="343"/>
      <c r="GX149" s="343"/>
      <c r="GY149" s="343"/>
      <c r="GZ149" s="343"/>
      <c r="HA149" s="343"/>
      <c r="HB149" s="343"/>
      <c r="HC149" s="343"/>
      <c r="HD149" s="343"/>
      <c r="HE149" s="343"/>
      <c r="HF149" s="343"/>
      <c r="HG149" s="343"/>
      <c r="HH149" s="343"/>
      <c r="HI149" s="343"/>
      <c r="HJ149" s="343"/>
      <c r="HK149" s="343"/>
      <c r="HL149" s="343"/>
      <c r="HM149" s="343"/>
      <c r="HN149" s="343"/>
      <c r="HO149" s="343"/>
      <c r="HP149" s="343"/>
      <c r="HQ149" s="343"/>
      <c r="HR149" s="343"/>
      <c r="HS149" s="343"/>
      <c r="HT149" s="343"/>
      <c r="HU149" s="343"/>
      <c r="HV149" s="343"/>
      <c r="HW149" s="343"/>
      <c r="HX149" s="343"/>
      <c r="HY149" s="343"/>
      <c r="HZ149" s="343"/>
      <c r="IA149" s="343"/>
      <c r="IB149" s="343"/>
      <c r="IC149" s="343"/>
      <c r="ID149" s="343"/>
      <c r="IE149" s="343"/>
      <c r="IF149" s="343"/>
      <c r="IG149" s="343"/>
      <c r="IH149" s="343"/>
      <c r="II149" s="343"/>
      <c r="IJ149" s="343"/>
      <c r="IK149" s="343"/>
      <c r="IL149" s="343"/>
      <c r="IM149" s="343"/>
      <c r="IN149" s="343"/>
      <c r="IO149" s="343"/>
      <c r="IP149" s="343"/>
      <c r="IQ149" s="343"/>
      <c r="IR149" s="343"/>
      <c r="IS149" s="343"/>
      <c r="IT149" s="343"/>
      <c r="IU149" s="343"/>
      <c r="IV149" s="343"/>
      <c r="IW149" s="343"/>
      <c r="IX149" s="343"/>
      <c r="IY149" s="343"/>
      <c r="IZ149" s="343"/>
      <c r="JA149" s="343"/>
      <c r="JB149" s="343"/>
      <c r="JC149" s="343"/>
      <c r="JD149" s="343"/>
      <c r="JE149" s="343"/>
      <c r="JF149" s="343"/>
      <c r="JG149" s="343"/>
      <c r="JH149" s="343"/>
      <c r="JI149" s="343"/>
      <c r="JJ149" s="343"/>
      <c r="JK149" s="343"/>
      <c r="JL149" s="343"/>
      <c r="JM149" s="343"/>
      <c r="JN149" s="343"/>
      <c r="JO149" s="343"/>
      <c r="JP149" s="343"/>
      <c r="JQ149" s="343"/>
      <c r="JR149" s="343"/>
      <c r="JS149" s="343"/>
      <c r="JT149" s="343"/>
      <c r="JU149" s="343"/>
      <c r="JV149" s="343"/>
      <c r="JW149" s="343"/>
      <c r="JX149" s="343"/>
      <c r="JY149" s="343"/>
      <c r="JZ149" s="343"/>
      <c r="KA149" s="343"/>
      <c r="KB149" s="343"/>
      <c r="KC149" s="343"/>
      <c r="KD149" s="343"/>
      <c r="KE149" s="343"/>
      <c r="KF149" s="343"/>
      <c r="KG149" s="343"/>
      <c r="KH149" s="343"/>
      <c r="KI149" s="343"/>
      <c r="KJ149" s="343"/>
      <c r="KK149" s="343"/>
      <c r="KL149" s="343"/>
      <c r="KM149" s="343"/>
      <c r="KN149" s="343"/>
      <c r="KO149" s="343"/>
      <c r="KP149" s="343"/>
      <c r="KQ149" s="343"/>
      <c r="KR149" s="343"/>
      <c r="KS149" s="343"/>
      <c r="KT149" s="343"/>
      <c r="KU149" s="343"/>
      <c r="KV149" s="343"/>
      <c r="KW149" s="343"/>
      <c r="KX149" s="343"/>
      <c r="KY149" s="343"/>
      <c r="KZ149" s="343"/>
      <c r="LA149" s="343"/>
      <c r="LB149" s="343"/>
      <c r="LC149" s="343"/>
      <c r="LD149" s="343"/>
      <c r="LE149" s="343"/>
      <c r="LF149" s="343"/>
      <c r="LG149" s="343"/>
      <c r="LH149" s="343"/>
      <c r="LI149" s="343"/>
      <c r="LJ149" s="343"/>
      <c r="LK149" s="343"/>
      <c r="LL149" s="343"/>
      <c r="LM149" s="343"/>
      <c r="LN149" s="343"/>
      <c r="LO149" s="343"/>
      <c r="LP149" s="343"/>
      <c r="LQ149" s="343"/>
      <c r="LR149" s="343"/>
      <c r="LS149" s="343"/>
      <c r="LT149" s="343"/>
      <c r="LU149" s="343"/>
      <c r="LV149" s="343"/>
      <c r="LW149" s="343"/>
      <c r="LX149" s="343"/>
      <c r="LY149" s="343"/>
      <c r="LZ149" s="343"/>
      <c r="MA149" s="343"/>
      <c r="MB149" s="343"/>
      <c r="MC149" s="343"/>
      <c r="MD149" s="343"/>
      <c r="ME149" s="343"/>
      <c r="MF149" s="343"/>
      <c r="MG149" s="343"/>
      <c r="MH149" s="343"/>
      <c r="MI149" s="343"/>
      <c r="MJ149" s="343"/>
      <c r="MK149" s="343"/>
      <c r="ML149" s="343"/>
      <c r="MM149" s="343"/>
      <c r="MN149" s="343"/>
      <c r="MO149" s="343"/>
      <c r="MP149" s="343"/>
      <c r="MQ149" s="343"/>
      <c r="MR149" s="343"/>
      <c r="MS149" s="343"/>
      <c r="MT149" s="343"/>
      <c r="MU149" s="343"/>
      <c r="MV149" s="343"/>
      <c r="MW149" s="343"/>
      <c r="MX149" s="343"/>
      <c r="MY149" s="343"/>
      <c r="MZ149" s="343"/>
      <c r="NA149" s="343"/>
      <c r="NB149" s="343"/>
      <c r="NC149" s="343"/>
      <c r="ND149" s="343"/>
      <c r="NE149" s="343"/>
      <c r="NF149" s="343"/>
      <c r="NG149" s="343"/>
      <c r="NH149" s="343"/>
      <c r="NI149" s="343"/>
      <c r="NJ149" s="343"/>
      <c r="NK149" s="343"/>
      <c r="NL149" s="343"/>
      <c r="NM149" s="343"/>
      <c r="NN149" s="343"/>
      <c r="NO149" s="343"/>
      <c r="NP149" s="343"/>
      <c r="NQ149" s="343"/>
      <c r="NR149" s="343"/>
      <c r="NS149" s="343"/>
      <c r="NT149" s="343"/>
      <c r="NU149" s="343"/>
      <c r="NV149" s="343"/>
      <c r="NW149" s="343"/>
      <c r="NX149" s="343"/>
      <c r="NY149" s="343"/>
      <c r="NZ149" s="343"/>
      <c r="OA149" s="343"/>
      <c r="OB149" s="343"/>
      <c r="OC149" s="343"/>
      <c r="OD149" s="343"/>
      <c r="OE149" s="343"/>
      <c r="OF149" s="343"/>
      <c r="OG149" s="343"/>
      <c r="OH149" s="343"/>
      <c r="OI149" s="343"/>
      <c r="OJ149" s="343"/>
      <c r="OK149" s="343"/>
      <c r="OL149" s="343"/>
      <c r="OM149" s="343"/>
      <c r="ON149" s="343"/>
      <c r="OO149" s="343"/>
      <c r="OP149" s="343"/>
      <c r="OQ149" s="343"/>
      <c r="OR149" s="343"/>
      <c r="OS149" s="343"/>
      <c r="OT149" s="343"/>
      <c r="OU149" s="343"/>
      <c r="OV149" s="343"/>
      <c r="OW149" s="343"/>
      <c r="OX149" s="343"/>
      <c r="OY149" s="343"/>
      <c r="OZ149" s="343"/>
      <c r="PA149" s="343"/>
      <c r="PB149" s="343"/>
      <c r="PC149" s="343"/>
      <c r="PD149" s="343"/>
      <c r="PE149" s="343"/>
      <c r="PF149" s="343"/>
      <c r="PG149" s="343"/>
      <c r="PH149" s="343"/>
      <c r="PI149" s="343"/>
      <c r="PJ149" s="343"/>
      <c r="PK149" s="343"/>
      <c r="PL149" s="343"/>
      <c r="PM149" s="343"/>
      <c r="PN149" s="343"/>
      <c r="PO149" s="343"/>
      <c r="PP149" s="343"/>
      <c r="PQ149" s="343"/>
      <c r="PR149" s="343"/>
      <c r="PS149" s="343"/>
      <c r="PT149" s="343"/>
      <c r="PU149" s="343"/>
      <c r="PV149" s="343"/>
      <c r="PW149" s="343"/>
      <c r="PX149" s="343"/>
      <c r="PY149" s="343"/>
      <c r="PZ149" s="343"/>
      <c r="QA149" s="343"/>
      <c r="QB149" s="343"/>
      <c r="QC149" s="343"/>
      <c r="QD149" s="343"/>
      <c r="QE149" s="343"/>
      <c r="QF149" s="343"/>
      <c r="QG149" s="343"/>
      <c r="QH149" s="343"/>
      <c r="QI149" s="343"/>
      <c r="QJ149" s="343"/>
      <c r="QK149" s="343"/>
      <c r="QL149" s="343"/>
      <c r="QM149" s="343"/>
      <c r="QN149" s="343"/>
      <c r="QO149" s="343"/>
      <c r="QP149" s="343"/>
      <c r="QQ149" s="343"/>
      <c r="QR149" s="343"/>
      <c r="QS149" s="343"/>
      <c r="QT149" s="343"/>
      <c r="QU149" s="343"/>
      <c r="QV149" s="343"/>
      <c r="QW149" s="343"/>
      <c r="QX149" s="343"/>
      <c r="QY149" s="343"/>
      <c r="QZ149" s="343"/>
      <c r="RA149" s="343"/>
      <c r="RB149" s="343"/>
      <c r="RC149" s="343"/>
      <c r="RD149" s="343"/>
      <c r="RE149" s="343"/>
      <c r="RF149" s="343"/>
      <c r="RG149" s="343"/>
      <c r="RH149" s="343"/>
      <c r="RI149" s="343"/>
      <c r="RJ149" s="343"/>
      <c r="RK149" s="343"/>
      <c r="RL149" s="343"/>
      <c r="RM149" s="343"/>
      <c r="RN149" s="343"/>
      <c r="RO149" s="343"/>
      <c r="RP149" s="343"/>
      <c r="RQ149" s="343"/>
      <c r="RR149" s="343"/>
      <c r="RS149" s="343"/>
      <c r="RT149" s="343"/>
      <c r="RU149" s="343"/>
      <c r="RV149" s="343"/>
      <c r="RW149" s="343"/>
      <c r="RX149" s="343"/>
      <c r="RY149" s="343"/>
      <c r="RZ149" s="343"/>
      <c r="SA149" s="343"/>
      <c r="SB149" s="343"/>
      <c r="SC149" s="343"/>
      <c r="SD149" s="343"/>
      <c r="SE149" s="343"/>
      <c r="SF149" s="343"/>
      <c r="SG149" s="343"/>
      <c r="SH149" s="343"/>
      <c r="SI149" s="343"/>
      <c r="SJ149" s="343"/>
      <c r="SK149" s="343"/>
      <c r="SL149" s="343"/>
      <c r="SM149" s="343"/>
      <c r="SN149" s="343"/>
      <c r="SO149" s="343"/>
      <c r="SP149" s="343"/>
      <c r="SQ149" s="343"/>
      <c r="SR149" s="343"/>
      <c r="SS149" s="343"/>
      <c r="ST149" s="343"/>
      <c r="SU149" s="343"/>
      <c r="SV149" s="343"/>
      <c r="SW149" s="343"/>
      <c r="SX149" s="343"/>
      <c r="SY149" s="343"/>
      <c r="SZ149" s="343"/>
      <c r="TA149" s="343"/>
      <c r="TB149" s="343"/>
      <c r="TC149" s="343"/>
      <c r="TD149" s="343"/>
      <c r="TE149" s="343"/>
      <c r="TF149" s="343"/>
      <c r="TG149" s="343"/>
      <c r="TH149" s="343"/>
      <c r="TI149" s="343"/>
      <c r="TJ149" s="343"/>
      <c r="TK149" s="343"/>
      <c r="TL149" s="343"/>
      <c r="TM149" s="343"/>
      <c r="TN149" s="343"/>
      <c r="TO149" s="343"/>
      <c r="TP149" s="343"/>
      <c r="TQ149" s="343"/>
      <c r="TR149" s="343"/>
      <c r="TS149" s="343"/>
      <c r="TT149" s="343"/>
      <c r="TU149" s="343"/>
      <c r="TV149" s="343"/>
      <c r="TW149" s="343"/>
      <c r="TX149" s="343"/>
      <c r="TY149" s="343"/>
      <c r="TZ149" s="343"/>
      <c r="UA149" s="343"/>
      <c r="UB149" s="343"/>
      <c r="UC149" s="343"/>
      <c r="UD149" s="343"/>
      <c r="UE149" s="343"/>
      <c r="UF149" s="343"/>
      <c r="UG149" s="343"/>
      <c r="UH149" s="343"/>
      <c r="UI149" s="343"/>
      <c r="UJ149" s="343"/>
      <c r="UK149" s="343"/>
      <c r="UL149" s="343"/>
      <c r="UM149" s="343"/>
      <c r="UN149" s="343"/>
      <c r="UO149" s="343"/>
      <c r="UP149" s="343"/>
      <c r="UQ149" s="343"/>
      <c r="UR149" s="343"/>
      <c r="US149" s="343"/>
      <c r="UT149" s="343"/>
      <c r="UU149" s="343"/>
      <c r="UV149" s="343"/>
      <c r="UW149" s="343"/>
      <c r="UX149" s="343"/>
      <c r="UY149" s="343"/>
      <c r="UZ149" s="343"/>
      <c r="VA149" s="343"/>
      <c r="VB149" s="343"/>
      <c r="VC149" s="343"/>
      <c r="VD149" s="343"/>
      <c r="VE149" s="343"/>
      <c r="VF149" s="343"/>
      <c r="VG149" s="343"/>
      <c r="VH149" s="343"/>
      <c r="VI149" s="343"/>
      <c r="VJ149" s="343"/>
      <c r="VK149" s="343"/>
      <c r="VL149" s="343"/>
      <c r="VM149" s="343"/>
      <c r="VN149" s="343"/>
      <c r="VO149" s="343"/>
      <c r="VP149" s="343"/>
      <c r="VQ149" s="343"/>
      <c r="VR149" s="343"/>
      <c r="VS149" s="343"/>
      <c r="VT149" s="343"/>
      <c r="VU149" s="343"/>
      <c r="VV149" s="343"/>
      <c r="VW149" s="343"/>
      <c r="VX149" s="343"/>
      <c r="VY149" s="343"/>
      <c r="VZ149" s="343"/>
      <c r="WA149" s="343"/>
      <c r="WB149" s="343"/>
      <c r="WC149" s="343"/>
      <c r="WD149" s="343"/>
      <c r="WE149" s="343"/>
      <c r="WF149" s="343"/>
      <c r="WG149" s="343"/>
      <c r="WH149" s="343"/>
      <c r="WI149" s="343"/>
      <c r="WJ149" s="343"/>
      <c r="WK149" s="343"/>
      <c r="WL149" s="343"/>
      <c r="WM149" s="343"/>
      <c r="WN149" s="343"/>
      <c r="WO149" s="343"/>
      <c r="WP149" s="343"/>
      <c r="WQ149" s="343"/>
      <c r="WR149" s="343"/>
      <c r="WS149" s="343"/>
      <c r="WT149" s="343"/>
      <c r="WU149" s="343"/>
      <c r="WV149" s="343"/>
      <c r="WW149" s="343"/>
      <c r="WX149" s="343"/>
      <c r="WY149" s="343"/>
      <c r="WZ149" s="343"/>
      <c r="XA149" s="343"/>
      <c r="XB149" s="343"/>
      <c r="XC149" s="343"/>
      <c r="XD149" s="343"/>
      <c r="XE149" s="343"/>
      <c r="XF149" s="343"/>
      <c r="XG149" s="343"/>
      <c r="XH149" s="343"/>
      <c r="XI149" s="343"/>
      <c r="XJ149" s="343"/>
      <c r="XK149" s="343"/>
      <c r="XL149" s="343"/>
      <c r="XM149" s="343"/>
      <c r="XN149" s="343"/>
      <c r="XO149" s="343"/>
      <c r="XP149" s="343"/>
      <c r="XQ149" s="343"/>
      <c r="XR149" s="343"/>
      <c r="XS149" s="343"/>
      <c r="XT149" s="343"/>
      <c r="XU149" s="343"/>
      <c r="XV149" s="343"/>
      <c r="XW149" s="343"/>
      <c r="XX149" s="343"/>
      <c r="XY149" s="343"/>
      <c r="XZ149" s="343"/>
      <c r="YA149" s="343"/>
      <c r="YB149" s="343"/>
      <c r="YC149" s="343"/>
      <c r="YD149" s="343"/>
      <c r="YE149" s="343"/>
      <c r="YF149" s="343"/>
      <c r="YG149" s="343"/>
      <c r="YH149" s="343"/>
      <c r="YI149" s="343"/>
      <c r="YJ149" s="343"/>
      <c r="YK149" s="343"/>
      <c r="YL149" s="343"/>
      <c r="YM149" s="343"/>
      <c r="YN149" s="343"/>
      <c r="YO149" s="343"/>
      <c r="YP149" s="343"/>
      <c r="YQ149" s="343"/>
      <c r="YR149" s="343"/>
      <c r="YS149" s="343"/>
      <c r="YT149" s="343"/>
      <c r="YU149" s="343"/>
      <c r="YV149" s="343"/>
      <c r="YW149" s="343"/>
      <c r="YX149" s="343"/>
      <c r="YY149" s="343"/>
      <c r="YZ149" s="343"/>
      <c r="ZA149" s="343"/>
      <c r="ZB149" s="343"/>
      <c r="ZC149" s="343"/>
      <c r="ZD149" s="343"/>
      <c r="ZE149" s="343"/>
      <c r="ZF149" s="343"/>
      <c r="ZG149" s="343"/>
      <c r="ZH149" s="343"/>
      <c r="ZI149" s="343"/>
      <c r="ZJ149" s="343"/>
      <c r="ZK149" s="343"/>
      <c r="ZL149" s="343"/>
      <c r="ZM149" s="343"/>
      <c r="ZN149" s="343"/>
      <c r="ZO149" s="343"/>
      <c r="ZP149" s="343"/>
      <c r="ZQ149" s="343"/>
      <c r="ZR149" s="343"/>
      <c r="ZS149" s="343"/>
      <c r="ZT149" s="343"/>
      <c r="ZU149" s="343"/>
      <c r="ZV149" s="343"/>
      <c r="ZW149" s="343"/>
      <c r="ZX149" s="343"/>
      <c r="ZY149" s="343"/>
      <c r="ZZ149" s="343"/>
      <c r="AAA149" s="343"/>
      <c r="AAB149" s="343"/>
      <c r="AAC149" s="343"/>
      <c r="AAD149" s="343"/>
      <c r="AAE149" s="343"/>
      <c r="AAF149" s="343"/>
      <c r="AAG149" s="343"/>
      <c r="AAH149" s="343"/>
      <c r="AAI149" s="343"/>
      <c r="AAJ149" s="343"/>
      <c r="AAK149" s="343"/>
      <c r="AAL149" s="343"/>
      <c r="AAM149" s="343"/>
      <c r="AAN149" s="343"/>
      <c r="AAO149" s="343"/>
      <c r="AAP149" s="343"/>
      <c r="AAQ149" s="343"/>
      <c r="AAR149" s="343"/>
      <c r="AAS149" s="343"/>
      <c r="AAT149" s="343"/>
      <c r="AAU149" s="343"/>
      <c r="AAV149" s="343"/>
      <c r="AAW149" s="343"/>
      <c r="AAX149" s="343"/>
      <c r="AAY149" s="343"/>
      <c r="AAZ149" s="343"/>
      <c r="ABA149" s="343"/>
      <c r="ABB149" s="343"/>
      <c r="ABC149" s="343"/>
      <c r="ABD149" s="343"/>
      <c r="ABE149" s="343"/>
      <c r="ABF149" s="343"/>
      <c r="ABG149" s="343"/>
      <c r="ABH149" s="343"/>
      <c r="ABI149" s="343"/>
      <c r="ABJ149" s="343"/>
      <c r="ABK149" s="343"/>
      <c r="ABL149" s="343"/>
      <c r="ABM149" s="343"/>
      <c r="ABN149" s="343"/>
      <c r="ABO149" s="343"/>
      <c r="ABP149" s="343"/>
      <c r="ABQ149" s="343"/>
      <c r="ABR149" s="343"/>
      <c r="ABS149" s="343"/>
      <c r="ABT149" s="343"/>
      <c r="ABU149" s="343"/>
      <c r="ABV149" s="343"/>
      <c r="ABW149" s="343"/>
      <c r="ABX149" s="343"/>
      <c r="ABY149" s="343"/>
      <c r="ABZ149" s="343"/>
      <c r="ACA149" s="343"/>
      <c r="ACB149" s="343"/>
      <c r="ACC149" s="343"/>
      <c r="ACD149" s="343"/>
      <c r="ACE149" s="343"/>
      <c r="ACF149" s="343"/>
      <c r="ACG149" s="343"/>
      <c r="ACH149" s="343"/>
      <c r="ACI149" s="343"/>
      <c r="ACJ149" s="343"/>
      <c r="ACK149" s="343"/>
      <c r="ACL149" s="343"/>
      <c r="ACM149" s="343"/>
      <c r="ACN149" s="343"/>
      <c r="ACO149" s="343"/>
      <c r="ACP149" s="343"/>
      <c r="ACQ149" s="343"/>
      <c r="ACR149" s="343"/>
      <c r="ACS149" s="343"/>
      <c r="ACT149" s="343"/>
      <c r="ACU149" s="343"/>
      <c r="ACV149" s="343"/>
      <c r="ACW149" s="343"/>
      <c r="ACX149" s="343"/>
      <c r="ACY149" s="343"/>
      <c r="ACZ149" s="343"/>
      <c r="ADA149" s="343"/>
      <c r="ADB149" s="343"/>
      <c r="ADC149" s="343"/>
      <c r="ADD149" s="343"/>
      <c r="ADE149" s="343"/>
      <c r="ADF149" s="343"/>
      <c r="ADG149" s="343"/>
      <c r="ADH149" s="343"/>
      <c r="ADI149" s="343"/>
      <c r="ADJ149" s="343"/>
      <c r="ADK149" s="343"/>
      <c r="ADL149" s="343"/>
      <c r="ADM149" s="343"/>
      <c r="ADN149" s="343"/>
      <c r="ADO149" s="343"/>
      <c r="ADP149" s="343"/>
      <c r="ADQ149" s="343"/>
      <c r="ADR149" s="343"/>
      <c r="ADS149" s="343"/>
      <c r="ADT149" s="343"/>
      <c r="ADU149" s="343"/>
      <c r="ADV149" s="343"/>
      <c r="ADW149" s="343"/>
      <c r="ADX149" s="343"/>
      <c r="ADY149" s="343"/>
      <c r="ADZ149" s="343"/>
      <c r="AEA149" s="343"/>
      <c r="AEB149" s="343"/>
      <c r="AEC149" s="343"/>
      <c r="AED149" s="343"/>
      <c r="AEE149" s="343"/>
      <c r="AEF149" s="343"/>
      <c r="AEG149" s="343"/>
      <c r="AEH149" s="343"/>
      <c r="AEI149" s="343"/>
      <c r="AEJ149" s="343"/>
      <c r="AEK149" s="343"/>
      <c r="AEL149" s="343"/>
      <c r="AEM149" s="343"/>
      <c r="AEN149" s="343"/>
      <c r="AEO149" s="343"/>
      <c r="AEP149" s="343"/>
      <c r="AEQ149" s="343"/>
      <c r="AER149" s="343"/>
      <c r="AES149" s="343"/>
      <c r="AET149" s="343"/>
      <c r="AEU149" s="343"/>
      <c r="AEV149" s="343"/>
      <c r="AEW149" s="343"/>
      <c r="AEX149" s="343"/>
      <c r="AEY149" s="343"/>
      <c r="AEZ149" s="343"/>
      <c r="AFA149" s="343"/>
      <c r="AFB149" s="343"/>
      <c r="AFC149" s="343"/>
      <c r="AFD149" s="343"/>
      <c r="AFE149" s="343"/>
      <c r="AFF149" s="343"/>
      <c r="AFG149" s="343"/>
      <c r="AFH149" s="343"/>
      <c r="AFI149" s="343"/>
      <c r="AFJ149" s="343"/>
      <c r="AFK149" s="343"/>
      <c r="AFL149" s="343"/>
      <c r="AFM149" s="343"/>
      <c r="AFN149" s="343"/>
      <c r="AFO149" s="343"/>
      <c r="AFP149" s="343"/>
      <c r="AFQ149" s="343"/>
      <c r="AFR149" s="343"/>
      <c r="AFS149" s="343"/>
      <c r="AFT149" s="343"/>
      <c r="AFU149" s="343"/>
      <c r="AFV149" s="343"/>
      <c r="AFW149" s="343"/>
      <c r="AFX149" s="343"/>
      <c r="AFY149" s="343"/>
      <c r="AFZ149" s="343"/>
      <c r="AGA149" s="343"/>
      <c r="AGB149" s="343"/>
      <c r="AGC149" s="343"/>
      <c r="AGD149" s="343"/>
      <c r="AGE149" s="343"/>
      <c r="AGF149" s="343"/>
      <c r="AGG149" s="343"/>
      <c r="AGH149" s="343"/>
      <c r="AGI149" s="343"/>
      <c r="AGJ149" s="343"/>
      <c r="AGK149" s="343"/>
      <c r="AGL149" s="343"/>
      <c r="AGM149" s="343"/>
      <c r="AGN149" s="343"/>
      <c r="AGO149" s="343"/>
      <c r="AGP149" s="343"/>
      <c r="AGQ149" s="343"/>
      <c r="AGR149" s="343"/>
      <c r="AGS149" s="343"/>
      <c r="AGT149" s="343"/>
      <c r="AGU149" s="343"/>
      <c r="AGV149" s="343"/>
      <c r="AGW149" s="343"/>
      <c r="AGX149" s="343"/>
      <c r="AGY149" s="343"/>
      <c r="AGZ149" s="343"/>
      <c r="AHA149" s="343"/>
      <c r="AHB149" s="343"/>
      <c r="AHC149" s="343"/>
      <c r="AHD149" s="343"/>
      <c r="AHE149" s="343"/>
      <c r="AHF149" s="343"/>
      <c r="AHG149" s="343"/>
      <c r="AHH149" s="343"/>
      <c r="AHI149" s="343"/>
      <c r="AHJ149" s="343"/>
      <c r="AHK149" s="343"/>
      <c r="AHL149" s="343"/>
      <c r="AHM149" s="343"/>
      <c r="AHN149" s="343"/>
      <c r="AHO149" s="343"/>
      <c r="AHP149" s="343"/>
      <c r="AHQ149" s="343"/>
      <c r="AHR149" s="343"/>
      <c r="AHS149" s="343"/>
      <c r="AHT149" s="343"/>
      <c r="AHU149" s="343"/>
      <c r="AHV149" s="343"/>
      <c r="AHW149" s="343"/>
      <c r="AHX149" s="343"/>
      <c r="AHY149" s="343"/>
      <c r="AHZ149" s="343"/>
      <c r="AIA149" s="343"/>
      <c r="AIB149" s="343"/>
      <c r="AIC149" s="343"/>
      <c r="AID149" s="343"/>
      <c r="AIE149" s="343"/>
      <c r="AIF149" s="343"/>
      <c r="AIG149" s="343"/>
      <c r="AIH149" s="343"/>
      <c r="AII149" s="343"/>
      <c r="AIJ149" s="343"/>
      <c r="AIK149" s="343"/>
      <c r="AIL149" s="343"/>
      <c r="AIM149" s="343"/>
      <c r="AIN149" s="343"/>
      <c r="AIO149" s="343"/>
      <c r="AIP149" s="343"/>
      <c r="AIQ149" s="343"/>
      <c r="AIR149" s="343"/>
      <c r="AIS149" s="343"/>
      <c r="AIT149" s="343"/>
      <c r="AIU149" s="343"/>
      <c r="AIV149" s="343"/>
      <c r="AIW149" s="343"/>
      <c r="AIX149" s="343"/>
      <c r="AIY149" s="343"/>
      <c r="AIZ149" s="343"/>
      <c r="AJA149" s="343"/>
      <c r="AJB149" s="343"/>
      <c r="AJC149" s="343"/>
      <c r="AJD149" s="343"/>
      <c r="AJE149" s="343"/>
      <c r="AJF149" s="343"/>
      <c r="AJG149" s="343"/>
      <c r="AJH149" s="343"/>
      <c r="AJI149" s="343"/>
      <c r="AJJ149" s="343"/>
      <c r="AJK149" s="343"/>
      <c r="AJL149" s="343"/>
      <c r="AJM149" s="343"/>
      <c r="AJN149" s="343"/>
      <c r="AJO149" s="343"/>
      <c r="AJP149" s="343"/>
      <c r="AJQ149" s="343"/>
      <c r="AJR149" s="343"/>
      <c r="AJS149" s="343"/>
      <c r="AJT149" s="343"/>
      <c r="AJU149" s="343"/>
      <c r="AJV149" s="343"/>
      <c r="AJW149" s="343"/>
      <c r="AJX149" s="343"/>
      <c r="AJY149" s="343"/>
      <c r="AJZ149" s="343"/>
      <c r="AKA149" s="343"/>
      <c r="AKB149" s="343"/>
      <c r="AKC149" s="343"/>
      <c r="AKD149" s="343"/>
      <c r="AKE149" s="343"/>
      <c r="AKF149" s="343"/>
      <c r="AKG149" s="343"/>
      <c r="AKH149" s="343"/>
      <c r="AKI149" s="343"/>
      <c r="AKJ149" s="343"/>
      <c r="AKK149" s="343"/>
      <c r="AKL149" s="343"/>
      <c r="AKM149" s="343"/>
      <c r="AKN149" s="343"/>
      <c r="AKO149" s="343"/>
      <c r="AKP149" s="343"/>
      <c r="AKQ149" s="343"/>
      <c r="AKR149" s="343"/>
      <c r="AKS149" s="343"/>
      <c r="AKT149" s="343"/>
      <c r="AKU149" s="343"/>
      <c r="AKV149" s="343"/>
      <c r="AKW149" s="343"/>
      <c r="AKX149" s="343"/>
      <c r="AKY149" s="343"/>
      <c r="AKZ149" s="343"/>
      <c r="ALA149" s="343"/>
      <c r="ALB149" s="343"/>
      <c r="ALC149" s="343"/>
      <c r="ALD149" s="343"/>
      <c r="ALE149" s="343"/>
      <c r="ALF149" s="343"/>
      <c r="ALG149" s="343"/>
      <c r="ALH149" s="343"/>
      <c r="ALI149" s="343"/>
      <c r="ALJ149" s="343"/>
      <c r="ALK149" s="343"/>
      <c r="ALL149" s="343"/>
      <c r="ALM149" s="343"/>
      <c r="ALN149" s="343"/>
      <c r="ALO149" s="343"/>
      <c r="ALP149" s="343"/>
      <c r="ALQ149" s="343"/>
      <c r="ALR149" s="343"/>
      <c r="ALS149" s="343"/>
      <c r="ALT149" s="343"/>
      <c r="ALU149" s="343"/>
      <c r="ALV149" s="343"/>
      <c r="ALW149" s="343"/>
      <c r="ALX149" s="343"/>
      <c r="ALY149" s="343"/>
      <c r="ALZ149" s="343"/>
      <c r="AMA149" s="343"/>
      <c r="AMB149" s="343"/>
      <c r="AMC149" s="343"/>
      <c r="AMD149" s="343"/>
      <c r="AME149" s="343"/>
      <c r="AMF149" s="343"/>
      <c r="AMG149" s="343"/>
      <c r="AMH149" s="343"/>
      <c r="AMI149" s="343"/>
      <c r="AMJ149" s="343"/>
      <c r="AMK149" s="343"/>
      <c r="AML149" s="343"/>
      <c r="AMM149" s="343"/>
      <c r="AMN149" s="343"/>
      <c r="AMO149" s="343"/>
      <c r="AMP149" s="343"/>
      <c r="AMQ149" s="343"/>
      <c r="AMR149" s="343"/>
      <c r="AMS149" s="343"/>
      <c r="AMT149" s="343"/>
      <c r="AMU149" s="343"/>
      <c r="AMV149" s="343"/>
      <c r="AMW149" s="343"/>
      <c r="AMX149" s="343"/>
      <c r="AMY149" s="343"/>
      <c r="AMZ149" s="343"/>
      <c r="ANA149" s="343"/>
      <c r="ANB149" s="343"/>
      <c r="ANC149" s="343"/>
      <c r="AND149" s="343"/>
      <c r="ANE149" s="343"/>
      <c r="ANF149" s="343"/>
      <c r="ANG149" s="343"/>
      <c r="ANH149" s="343"/>
      <c r="ANI149" s="343"/>
      <c r="ANJ149" s="343"/>
      <c r="ANK149" s="343"/>
      <c r="ANL149" s="343"/>
      <c r="ANM149" s="343"/>
      <c r="ANN149" s="343"/>
      <c r="ANO149" s="343"/>
      <c r="ANP149" s="343"/>
      <c r="ANQ149" s="343"/>
      <c r="ANR149" s="343"/>
      <c r="ANS149" s="343"/>
      <c r="ANT149" s="343"/>
      <c r="ANU149" s="343"/>
      <c r="ANV149" s="343"/>
      <c r="ANW149" s="343"/>
      <c r="ANX149" s="343"/>
      <c r="ANY149" s="343"/>
      <c r="ANZ149" s="343"/>
      <c r="AOA149" s="343"/>
      <c r="AOB149" s="343"/>
      <c r="AOC149" s="343"/>
      <c r="AOD149" s="343"/>
      <c r="AOE149" s="343"/>
      <c r="AOF149" s="343"/>
      <c r="AOG149" s="343"/>
      <c r="AOH149" s="343"/>
      <c r="AOI149" s="343"/>
      <c r="AOJ149" s="343"/>
      <c r="AOK149" s="343"/>
      <c r="AOL149" s="343"/>
      <c r="AOM149" s="343"/>
      <c r="AON149" s="343"/>
      <c r="AOO149" s="343"/>
      <c r="AOP149" s="343"/>
      <c r="AOQ149" s="343"/>
      <c r="AOR149" s="343"/>
      <c r="AOS149" s="343"/>
      <c r="AOT149" s="343"/>
      <c r="AOU149" s="343"/>
      <c r="AOV149" s="343"/>
      <c r="AOW149" s="343"/>
      <c r="AOX149" s="343"/>
      <c r="AOY149" s="343"/>
      <c r="AOZ149" s="343"/>
      <c r="APA149" s="343"/>
      <c r="APB149" s="343"/>
      <c r="APC149" s="343"/>
      <c r="APD149" s="343"/>
      <c r="APE149" s="343"/>
      <c r="APF149" s="343"/>
      <c r="APG149" s="343"/>
      <c r="APH149" s="343"/>
      <c r="API149" s="343"/>
      <c r="APJ149" s="343"/>
      <c r="APK149" s="343"/>
      <c r="APL149" s="343"/>
      <c r="APM149" s="343"/>
      <c r="APN149" s="343"/>
      <c r="APO149" s="343"/>
      <c r="APP149" s="343"/>
      <c r="APQ149" s="343"/>
      <c r="APR149" s="343"/>
      <c r="APS149" s="343"/>
      <c r="APT149" s="343"/>
      <c r="APU149" s="343"/>
      <c r="APV149" s="343"/>
      <c r="APW149" s="343"/>
      <c r="APX149" s="343"/>
      <c r="APY149" s="343"/>
      <c r="APZ149" s="343"/>
      <c r="AQA149" s="343"/>
      <c r="AQB149" s="343"/>
      <c r="AQC149" s="343"/>
      <c r="AQD149" s="343"/>
      <c r="AQE149" s="343"/>
      <c r="AQF149" s="343"/>
      <c r="AQG149" s="343"/>
      <c r="AQH149" s="343"/>
      <c r="AQI149" s="343"/>
      <c r="AQJ149" s="343"/>
      <c r="AQK149" s="343"/>
      <c r="AQL149" s="343"/>
      <c r="AQM149" s="343"/>
      <c r="AQN149" s="343"/>
      <c r="AQO149" s="343"/>
      <c r="AQP149" s="343"/>
      <c r="AQQ149" s="343"/>
      <c r="AQR149" s="343"/>
      <c r="AQS149" s="343"/>
      <c r="AQT149" s="343"/>
      <c r="AQU149" s="343"/>
      <c r="AQV149" s="343"/>
      <c r="AQW149" s="343"/>
      <c r="AQX149" s="343"/>
      <c r="AQY149" s="343"/>
      <c r="AQZ149" s="343"/>
      <c r="ARA149" s="343"/>
      <c r="ARB149" s="343"/>
      <c r="ARC149" s="343"/>
      <c r="ARD149" s="343"/>
      <c r="ARE149" s="343"/>
      <c r="ARF149" s="343"/>
      <c r="ARG149" s="343"/>
      <c r="ARH149" s="343"/>
      <c r="ARI149" s="343"/>
      <c r="ARJ149" s="343"/>
      <c r="ARK149" s="343"/>
      <c r="ARL149" s="343"/>
      <c r="ARM149" s="343"/>
      <c r="ARN149" s="343"/>
      <c r="ARO149" s="343"/>
      <c r="ARP149" s="343"/>
      <c r="ARQ149" s="343"/>
      <c r="ARR149" s="343"/>
      <c r="ARS149" s="343"/>
      <c r="ART149" s="343"/>
      <c r="ARU149" s="343"/>
      <c r="ARV149" s="343"/>
      <c r="ARW149" s="343"/>
      <c r="ARX149" s="343"/>
      <c r="ARY149" s="343"/>
      <c r="ARZ149" s="343"/>
      <c r="ASA149" s="343"/>
      <c r="ASB149" s="343"/>
      <c r="ASC149" s="343"/>
      <c r="ASD149" s="343"/>
      <c r="ASE149" s="343"/>
      <c r="ASF149" s="343"/>
      <c r="ASG149" s="343"/>
      <c r="ASH149" s="343"/>
      <c r="ASI149" s="343"/>
      <c r="ASJ149" s="343"/>
      <c r="ASK149" s="343"/>
      <c r="ASL149" s="343"/>
      <c r="ASM149" s="343"/>
      <c r="ASN149" s="343"/>
      <c r="ASO149" s="343"/>
      <c r="ASP149" s="343"/>
      <c r="ASQ149" s="343"/>
      <c r="ASR149" s="343"/>
      <c r="ASS149" s="343"/>
      <c r="AST149" s="343"/>
      <c r="ASU149" s="343"/>
      <c r="ASV149" s="343"/>
      <c r="ASW149" s="343"/>
      <c r="ASX149" s="343"/>
      <c r="ASY149" s="343"/>
      <c r="ASZ149" s="343"/>
      <c r="ATA149" s="343"/>
      <c r="ATB149" s="343"/>
      <c r="ATC149" s="343"/>
      <c r="ATD149" s="343"/>
      <c r="ATE149" s="343"/>
      <c r="ATF149" s="343"/>
      <c r="ATG149" s="343"/>
      <c r="ATH149" s="343"/>
      <c r="ATI149" s="343"/>
      <c r="ATJ149" s="343"/>
      <c r="ATK149" s="343"/>
      <c r="ATL149" s="343"/>
      <c r="ATM149" s="343"/>
      <c r="ATN149" s="343"/>
      <c r="ATO149" s="343"/>
      <c r="ATP149" s="343"/>
      <c r="ATQ149" s="343"/>
      <c r="ATR149" s="343"/>
      <c r="ATS149" s="343"/>
      <c r="ATT149" s="343"/>
      <c r="ATU149" s="343"/>
      <c r="ATV149" s="343"/>
      <c r="ATW149" s="343"/>
      <c r="ATX149" s="343"/>
      <c r="ATY149" s="343"/>
      <c r="ATZ149" s="343"/>
      <c r="AUA149" s="343"/>
      <c r="AUB149" s="343"/>
      <c r="AUC149" s="343"/>
      <c r="AUD149" s="343"/>
      <c r="AUE149" s="343"/>
      <c r="AUF149" s="343"/>
      <c r="AUG149" s="343"/>
      <c r="AUH149" s="343"/>
      <c r="AUI149" s="343"/>
      <c r="AUJ149" s="343"/>
      <c r="AUK149" s="343"/>
      <c r="AUL149" s="343"/>
      <c r="AUM149" s="343"/>
      <c r="AUN149" s="343"/>
      <c r="AUO149" s="343"/>
      <c r="AUP149" s="343"/>
      <c r="AUQ149" s="343"/>
      <c r="AUR149" s="343"/>
      <c r="AUS149" s="343"/>
      <c r="AUT149" s="343"/>
      <c r="AUU149" s="343"/>
      <c r="AUV149" s="343"/>
      <c r="AUW149" s="343"/>
      <c r="AUX149" s="343"/>
      <c r="AUY149" s="343"/>
      <c r="AUZ149" s="343"/>
      <c r="AVA149" s="343"/>
      <c r="AVB149" s="343"/>
      <c r="AVC149" s="343"/>
      <c r="AVD149" s="343"/>
      <c r="AVE149" s="343"/>
      <c r="AVF149" s="343"/>
      <c r="AVG149" s="343"/>
      <c r="AVH149" s="343"/>
      <c r="AVI149" s="343"/>
      <c r="AVJ149" s="343"/>
      <c r="AVK149" s="343"/>
      <c r="AVL149" s="343"/>
      <c r="AVM149" s="343"/>
      <c r="AVN149" s="343"/>
      <c r="AVO149" s="343"/>
      <c r="AVP149" s="343"/>
      <c r="AVQ149" s="343"/>
      <c r="AVR149" s="343"/>
      <c r="AVS149" s="343"/>
      <c r="AVT149" s="343"/>
      <c r="AVU149" s="343"/>
      <c r="AVV149" s="343"/>
      <c r="AVW149" s="343"/>
      <c r="AVX149" s="343"/>
      <c r="AVY149" s="343"/>
      <c r="AVZ149" s="343"/>
      <c r="AWA149" s="343"/>
      <c r="AWB149" s="343"/>
      <c r="AWC149" s="343"/>
      <c r="AWD149" s="343"/>
      <c r="AWE149" s="343"/>
      <c r="AWF149" s="343"/>
      <c r="AWG149" s="343"/>
      <c r="AWH149" s="343"/>
      <c r="AWI149" s="343"/>
      <c r="AWJ149" s="343"/>
      <c r="AWK149" s="343"/>
      <c r="AWL149" s="343"/>
      <c r="AWM149" s="343"/>
      <c r="AWN149" s="343"/>
      <c r="AWO149" s="343"/>
      <c r="AWP149" s="343"/>
      <c r="AWQ149" s="343"/>
      <c r="AWR149" s="343"/>
      <c r="AWS149" s="343"/>
      <c r="AWT149" s="343"/>
      <c r="AWU149" s="343"/>
      <c r="AWV149" s="343"/>
      <c r="AWW149" s="343"/>
      <c r="AWX149" s="343"/>
      <c r="AWY149" s="343"/>
      <c r="AWZ149" s="343"/>
      <c r="AXA149" s="343"/>
      <c r="AXB149" s="343"/>
      <c r="AXC149" s="343"/>
      <c r="AXD149" s="343"/>
      <c r="AXE149" s="343"/>
      <c r="AXF149" s="343"/>
      <c r="AXG149" s="343"/>
      <c r="AXH149" s="343"/>
      <c r="AXI149" s="343"/>
      <c r="AXJ149" s="343"/>
      <c r="AXK149" s="343"/>
      <c r="AXL149" s="343"/>
      <c r="AXM149" s="343"/>
      <c r="AXN149" s="343"/>
      <c r="AXO149" s="343"/>
      <c r="AXP149" s="343"/>
      <c r="AXQ149" s="343"/>
      <c r="AXR149" s="343"/>
      <c r="AXS149" s="343"/>
      <c r="AXT149" s="343"/>
      <c r="AXU149" s="343"/>
      <c r="AXV149" s="343"/>
      <c r="AXW149" s="343"/>
      <c r="AXX149" s="343"/>
      <c r="AXY149" s="343"/>
      <c r="AXZ149" s="343"/>
      <c r="AYA149" s="343"/>
      <c r="AYB149" s="343"/>
      <c r="AYC149" s="343"/>
      <c r="AYD149" s="343"/>
      <c r="AYE149" s="343"/>
      <c r="AYF149" s="343"/>
      <c r="AYG149" s="343"/>
      <c r="AYH149" s="343"/>
      <c r="AYI149" s="343"/>
      <c r="AYJ149" s="343"/>
      <c r="AYK149" s="343"/>
      <c r="AYL149" s="343"/>
      <c r="AYM149" s="343"/>
      <c r="AYN149" s="343"/>
      <c r="AYO149" s="343"/>
      <c r="AYP149" s="343"/>
      <c r="AYQ149" s="343"/>
      <c r="AYR149" s="343"/>
      <c r="AYS149" s="343"/>
      <c r="AYT149" s="343"/>
      <c r="AYU149" s="343"/>
      <c r="AYV149" s="343"/>
      <c r="AYW149" s="343"/>
      <c r="AYX149" s="343"/>
      <c r="AYY149" s="343"/>
      <c r="AYZ149" s="343"/>
      <c r="AZA149" s="343"/>
      <c r="AZB149" s="343"/>
      <c r="AZC149" s="343"/>
      <c r="AZD149" s="343"/>
      <c r="AZE149" s="343"/>
      <c r="AZF149" s="343"/>
      <c r="AZG149" s="343"/>
      <c r="AZH149" s="343"/>
      <c r="AZI149" s="343"/>
      <c r="AZJ149" s="343"/>
      <c r="AZK149" s="343"/>
      <c r="AZL149" s="343"/>
      <c r="AZM149" s="343"/>
      <c r="AZN149" s="343"/>
      <c r="AZO149" s="343"/>
      <c r="AZP149" s="343"/>
      <c r="AZQ149" s="343"/>
      <c r="AZR149" s="343"/>
      <c r="AZS149" s="343"/>
      <c r="AZT149" s="343"/>
      <c r="AZU149" s="343"/>
      <c r="AZV149" s="343"/>
      <c r="AZW149" s="343"/>
      <c r="AZX149" s="343"/>
      <c r="AZY149" s="343"/>
      <c r="AZZ149" s="343"/>
      <c r="BAA149" s="343"/>
      <c r="BAB149" s="343"/>
      <c r="BAC149" s="343"/>
      <c r="BAD149" s="343"/>
      <c r="BAE149" s="343"/>
      <c r="BAF149" s="343"/>
      <c r="BAG149" s="343"/>
      <c r="BAH149" s="343"/>
      <c r="BAI149" s="343"/>
      <c r="BAJ149" s="343"/>
      <c r="BAK149" s="343"/>
      <c r="BAL149" s="343"/>
      <c r="BAM149" s="343"/>
      <c r="BAN149" s="343"/>
      <c r="BAO149" s="343"/>
      <c r="BAP149" s="343"/>
      <c r="BAQ149" s="343"/>
      <c r="BAR149" s="343"/>
      <c r="BAS149" s="343"/>
      <c r="BAT149" s="343"/>
      <c r="BAU149" s="343"/>
      <c r="BAV149" s="343"/>
      <c r="BAW149" s="343"/>
      <c r="BAX149" s="343"/>
      <c r="BAY149" s="343"/>
      <c r="BAZ149" s="343"/>
      <c r="BBA149" s="343"/>
      <c r="BBB149" s="343"/>
      <c r="BBC149" s="343"/>
      <c r="BBD149" s="343"/>
      <c r="BBE149" s="343"/>
      <c r="BBF149" s="343"/>
      <c r="BBG149" s="343"/>
      <c r="BBH149" s="343"/>
      <c r="BBI149" s="343"/>
      <c r="BBJ149" s="343"/>
      <c r="BBK149" s="343"/>
      <c r="BBL149" s="343"/>
      <c r="BBM149" s="343"/>
      <c r="BBN149" s="343"/>
      <c r="BBO149" s="343"/>
      <c r="BBP149" s="343"/>
      <c r="BBQ149" s="343"/>
      <c r="BBR149" s="343"/>
      <c r="BBS149" s="343"/>
      <c r="BBT149" s="343"/>
      <c r="BBU149" s="343"/>
      <c r="BBV149" s="343"/>
      <c r="BBW149" s="343"/>
      <c r="BBX149" s="343"/>
      <c r="BBY149" s="343"/>
      <c r="BBZ149" s="343"/>
      <c r="BCA149" s="343"/>
      <c r="BCB149" s="343"/>
      <c r="BCC149" s="343"/>
      <c r="BCD149" s="343"/>
      <c r="BCE149" s="343"/>
      <c r="BCF149" s="343"/>
      <c r="BCG149" s="343"/>
      <c r="BCH149" s="343"/>
      <c r="BCI149" s="343"/>
      <c r="BCJ149" s="343"/>
      <c r="BCK149" s="343"/>
      <c r="BCL149" s="343"/>
      <c r="BCM149" s="343"/>
      <c r="BCN149" s="343"/>
      <c r="BCO149" s="343"/>
      <c r="BCP149" s="343"/>
      <c r="BCQ149" s="343"/>
      <c r="BCR149" s="343"/>
      <c r="BCS149" s="343"/>
      <c r="BCT149" s="343"/>
      <c r="BCU149" s="343"/>
      <c r="BCV149" s="343"/>
      <c r="BCW149" s="343"/>
      <c r="BCX149" s="343"/>
      <c r="BCY149" s="343"/>
      <c r="BCZ149" s="343"/>
      <c r="BDA149" s="343"/>
      <c r="BDB149" s="343"/>
      <c r="BDC149" s="343"/>
      <c r="BDD149" s="343"/>
      <c r="BDE149" s="343"/>
      <c r="BDF149" s="343"/>
      <c r="BDG149" s="343"/>
      <c r="BDH149" s="343"/>
      <c r="BDI149" s="343"/>
      <c r="BDJ149" s="343"/>
      <c r="BDK149" s="343"/>
      <c r="BDL149" s="343"/>
      <c r="BDM149" s="343"/>
      <c r="BDN149" s="343"/>
      <c r="BDO149" s="343"/>
      <c r="BDP149" s="343"/>
      <c r="BDQ149" s="343"/>
      <c r="BDR149" s="343"/>
      <c r="BDS149" s="343"/>
      <c r="BDT149" s="343"/>
      <c r="BDU149" s="343"/>
      <c r="BDV149" s="343"/>
      <c r="BDW149" s="343"/>
      <c r="BDX149" s="343"/>
      <c r="BDY149" s="343"/>
      <c r="BDZ149" s="343"/>
      <c r="BEA149" s="343"/>
      <c r="BEB149" s="343"/>
      <c r="BEC149" s="343"/>
      <c r="BED149" s="343"/>
      <c r="BEE149" s="343"/>
      <c r="BEF149" s="343"/>
      <c r="BEG149" s="343"/>
      <c r="BEH149" s="343"/>
      <c r="BEI149" s="343"/>
      <c r="BEJ149" s="343"/>
      <c r="BEK149" s="343"/>
      <c r="BEL149" s="343"/>
      <c r="BEM149" s="343"/>
      <c r="BEN149" s="343"/>
      <c r="BEO149" s="343"/>
      <c r="BEP149" s="343"/>
      <c r="BEQ149" s="343"/>
      <c r="BER149" s="343"/>
      <c r="BES149" s="343"/>
      <c r="BET149" s="343"/>
      <c r="BEU149" s="343"/>
      <c r="BEV149" s="343"/>
      <c r="BEW149" s="343"/>
      <c r="BEX149" s="343"/>
      <c r="BEY149" s="343"/>
      <c r="BEZ149" s="343"/>
      <c r="BFA149" s="343"/>
      <c r="BFB149" s="343"/>
      <c r="BFC149" s="343"/>
      <c r="BFD149" s="343"/>
      <c r="BFE149" s="343"/>
      <c r="BFF149" s="343"/>
      <c r="BFG149" s="343"/>
      <c r="BFH149" s="343"/>
      <c r="BFI149" s="343"/>
      <c r="BFJ149" s="343"/>
      <c r="BFK149" s="343"/>
      <c r="BFL149" s="343"/>
      <c r="BFM149" s="343"/>
      <c r="BFN149" s="343"/>
      <c r="BFO149" s="343"/>
      <c r="BFP149" s="343"/>
      <c r="BFQ149" s="343"/>
      <c r="BFR149" s="343"/>
      <c r="BFS149" s="343"/>
      <c r="BFT149" s="343"/>
      <c r="BFU149" s="343"/>
      <c r="BFV149" s="343"/>
      <c r="BFW149" s="343"/>
      <c r="BFX149" s="343"/>
      <c r="BFY149" s="343"/>
      <c r="BFZ149" s="343"/>
      <c r="BGA149" s="343"/>
      <c r="BGB149" s="343"/>
      <c r="BGC149" s="343"/>
      <c r="BGD149" s="343"/>
      <c r="BGE149" s="343"/>
      <c r="BGF149" s="343"/>
      <c r="BGG149" s="343"/>
      <c r="BGH149" s="343"/>
      <c r="BGI149" s="343"/>
      <c r="BGJ149" s="343"/>
      <c r="BGK149" s="343"/>
      <c r="BGL149" s="343"/>
      <c r="BGM149" s="343"/>
      <c r="BGN149" s="343"/>
      <c r="BGO149" s="343"/>
      <c r="BGP149" s="343"/>
      <c r="BGQ149" s="343"/>
      <c r="BGR149" s="343"/>
      <c r="BGS149" s="343"/>
      <c r="BGT149" s="343"/>
      <c r="BGU149" s="343"/>
      <c r="BGV149" s="343"/>
      <c r="BGW149" s="343"/>
      <c r="BGX149" s="343"/>
      <c r="BGY149" s="343"/>
      <c r="BGZ149" s="343"/>
      <c r="BHA149" s="343"/>
      <c r="BHB149" s="343"/>
      <c r="BHC149" s="343"/>
      <c r="BHD149" s="343"/>
      <c r="BHE149" s="343"/>
      <c r="BHF149" s="343"/>
      <c r="BHG149" s="343"/>
      <c r="BHH149" s="343"/>
      <c r="BHI149" s="343"/>
      <c r="BHJ149" s="343"/>
      <c r="BHK149" s="343"/>
      <c r="BHL149" s="343"/>
      <c r="BHM149" s="343"/>
      <c r="BHN149" s="343"/>
      <c r="BHO149" s="343"/>
      <c r="BHP149" s="343"/>
      <c r="BHQ149" s="343"/>
      <c r="BHR149" s="343"/>
      <c r="BHS149" s="343"/>
      <c r="BHT149" s="343"/>
      <c r="BHU149" s="343"/>
      <c r="BHV149" s="343"/>
      <c r="BHW149" s="343"/>
      <c r="BHX149" s="343"/>
      <c r="BHY149" s="343"/>
      <c r="BHZ149" s="343"/>
      <c r="BIA149" s="343"/>
      <c r="BIB149" s="343"/>
      <c r="BIC149" s="343"/>
      <c r="BID149" s="343"/>
      <c r="BIE149" s="343"/>
      <c r="BIF149" s="343"/>
      <c r="BIG149" s="343"/>
      <c r="BIH149" s="343"/>
      <c r="BII149" s="343"/>
      <c r="BIJ149" s="343"/>
      <c r="BIK149" s="343"/>
      <c r="BIL149" s="343"/>
      <c r="BIM149" s="343"/>
      <c r="BIN149" s="343"/>
      <c r="BIO149" s="343"/>
      <c r="BIP149" s="343"/>
      <c r="BIQ149" s="343"/>
      <c r="BIR149" s="343"/>
      <c r="BIS149" s="343"/>
      <c r="BIT149" s="343"/>
      <c r="BIU149" s="343"/>
      <c r="BIV149" s="343"/>
      <c r="BIW149" s="343"/>
      <c r="BIX149" s="343"/>
      <c r="BIY149" s="343"/>
      <c r="BIZ149" s="343"/>
      <c r="BJA149" s="343"/>
      <c r="BJB149" s="343"/>
      <c r="BJC149" s="343"/>
      <c r="BJD149" s="343"/>
      <c r="BJE149" s="343"/>
      <c r="BJF149" s="343"/>
      <c r="BJG149" s="343"/>
      <c r="BJH149" s="343"/>
      <c r="BJI149" s="343"/>
      <c r="BJJ149" s="343"/>
      <c r="BJK149" s="343"/>
      <c r="BJL149" s="343"/>
      <c r="BJM149" s="343"/>
      <c r="BJN149" s="343"/>
      <c r="BJO149" s="343"/>
      <c r="BJP149" s="343"/>
      <c r="BJQ149" s="343"/>
      <c r="BJR149" s="343"/>
      <c r="BJS149" s="343"/>
      <c r="BJT149" s="343"/>
      <c r="BJU149" s="343"/>
      <c r="BJV149" s="343"/>
      <c r="BJW149" s="343"/>
      <c r="BJX149" s="343"/>
      <c r="BJY149" s="343"/>
      <c r="BJZ149" s="343"/>
      <c r="BKA149" s="343"/>
      <c r="BKB149" s="343"/>
      <c r="BKC149" s="343"/>
      <c r="BKD149" s="343"/>
      <c r="BKE149" s="343"/>
      <c r="BKF149" s="343"/>
      <c r="BKG149" s="343"/>
      <c r="BKH149" s="343"/>
      <c r="BKI149" s="343"/>
      <c r="BKJ149" s="343"/>
      <c r="BKK149" s="343"/>
      <c r="BKL149" s="343"/>
      <c r="BKM149" s="343"/>
      <c r="BKN149" s="343"/>
      <c r="BKO149" s="343"/>
      <c r="BKP149" s="343"/>
      <c r="BKQ149" s="343"/>
      <c r="BKR149" s="343"/>
      <c r="BKS149" s="343"/>
      <c r="BKT149" s="343"/>
      <c r="BKU149" s="343"/>
      <c r="BKV149" s="343"/>
      <c r="BKW149" s="343"/>
      <c r="BKX149" s="343"/>
      <c r="BKY149" s="343"/>
      <c r="BKZ149" s="343"/>
      <c r="BLA149" s="343"/>
      <c r="BLB149" s="343"/>
      <c r="BLC149" s="343"/>
      <c r="BLD149" s="343"/>
      <c r="BLE149" s="343"/>
      <c r="BLF149" s="343"/>
      <c r="BLG149" s="343"/>
      <c r="BLH149" s="343"/>
      <c r="BLI149" s="343"/>
      <c r="BLJ149" s="343"/>
      <c r="BLK149" s="343"/>
      <c r="BLL149" s="343"/>
      <c r="BLM149" s="343"/>
      <c r="BLN149" s="343"/>
      <c r="BLO149" s="343"/>
      <c r="BLP149" s="343"/>
      <c r="BLQ149" s="343"/>
      <c r="BLR149" s="343"/>
      <c r="BLS149" s="343"/>
      <c r="BLT149" s="343"/>
      <c r="BLU149" s="343"/>
      <c r="BLV149" s="343"/>
      <c r="BLW149" s="343"/>
      <c r="BLX149" s="343"/>
      <c r="BLY149" s="343"/>
      <c r="BLZ149" s="343"/>
      <c r="BMA149" s="343"/>
      <c r="BMB149" s="343"/>
      <c r="BMC149" s="343"/>
      <c r="BMD149" s="343"/>
      <c r="BME149" s="343"/>
      <c r="BMF149" s="343"/>
      <c r="BMG149" s="343"/>
      <c r="BMH149" s="343"/>
      <c r="BMI149" s="343"/>
      <c r="BMJ149" s="343"/>
      <c r="BMK149" s="343"/>
      <c r="BML149" s="343"/>
      <c r="BMM149" s="343"/>
      <c r="BMN149" s="343"/>
      <c r="BMO149" s="343"/>
      <c r="BMP149" s="343"/>
      <c r="BMQ149" s="343"/>
      <c r="BMR149" s="343"/>
      <c r="BMS149" s="343"/>
      <c r="BMT149" s="343"/>
      <c r="BMU149" s="343"/>
      <c r="BMV149" s="343"/>
      <c r="BMW149" s="343"/>
      <c r="BMX149" s="343"/>
      <c r="BMY149" s="343"/>
      <c r="BMZ149" s="343"/>
      <c r="BNA149" s="343"/>
      <c r="BNB149" s="343"/>
      <c r="BNC149" s="343"/>
      <c r="BND149" s="343"/>
      <c r="BNE149" s="343"/>
      <c r="BNF149" s="343"/>
      <c r="BNG149" s="343"/>
      <c r="BNH149" s="343"/>
      <c r="BNI149" s="343"/>
      <c r="BNJ149" s="343"/>
      <c r="BNK149" s="343"/>
      <c r="BNL149" s="343"/>
      <c r="BNM149" s="343"/>
      <c r="BNN149" s="343"/>
      <c r="BNO149" s="343"/>
      <c r="BNP149" s="343"/>
      <c r="BNQ149" s="343"/>
      <c r="BNR149" s="343"/>
      <c r="BNS149" s="343"/>
      <c r="BNT149" s="343"/>
      <c r="BNU149" s="343"/>
      <c r="BNV149" s="343"/>
      <c r="BNW149" s="343"/>
      <c r="BNX149" s="343"/>
      <c r="BNY149" s="343"/>
      <c r="BNZ149" s="343"/>
      <c r="BOA149" s="343"/>
      <c r="BOB149" s="343"/>
      <c r="BOC149" s="343"/>
      <c r="BOD149" s="343"/>
      <c r="BOE149" s="343"/>
      <c r="BOF149" s="343"/>
      <c r="BOG149" s="343"/>
      <c r="BOH149" s="343"/>
      <c r="BOI149" s="343"/>
      <c r="BOJ149" s="343"/>
      <c r="BOK149" s="343"/>
      <c r="BOL149" s="343"/>
      <c r="BOM149" s="343"/>
      <c r="BON149" s="343"/>
      <c r="BOO149" s="343"/>
      <c r="BOP149" s="343"/>
      <c r="BOQ149" s="343"/>
      <c r="BOR149" s="343"/>
      <c r="BOS149" s="343"/>
      <c r="BOT149" s="343"/>
      <c r="BOU149" s="343"/>
      <c r="BOV149" s="343"/>
      <c r="BOW149" s="343"/>
      <c r="BOX149" s="343"/>
      <c r="BOY149" s="343"/>
      <c r="BOZ149" s="343"/>
      <c r="BPA149" s="343"/>
      <c r="BPB149" s="343"/>
      <c r="BPC149" s="343"/>
      <c r="BPD149" s="343"/>
      <c r="BPE149" s="343"/>
      <c r="BPF149" s="343"/>
      <c r="BPG149" s="343"/>
      <c r="BPH149" s="343"/>
      <c r="BPI149" s="343"/>
      <c r="BPJ149" s="343"/>
      <c r="BPK149" s="343"/>
      <c r="BPL149" s="343"/>
      <c r="BPM149" s="343"/>
      <c r="BPN149" s="343"/>
      <c r="BPO149" s="343"/>
      <c r="BPP149" s="343"/>
      <c r="BPQ149" s="343"/>
      <c r="BPR149" s="343"/>
      <c r="BPS149" s="343"/>
      <c r="BPT149" s="343"/>
      <c r="BPU149" s="343"/>
      <c r="BPV149" s="343"/>
      <c r="BPW149" s="343"/>
      <c r="BPX149" s="343"/>
      <c r="BPY149" s="343"/>
      <c r="BPZ149" s="343"/>
      <c r="BQA149" s="343"/>
      <c r="BQB149" s="343"/>
      <c r="BQC149" s="343"/>
      <c r="BQD149" s="343"/>
      <c r="BQE149" s="343"/>
      <c r="BQF149" s="343"/>
      <c r="BQG149" s="343"/>
      <c r="BQH149" s="343"/>
      <c r="BQI149" s="343"/>
      <c r="BQJ149" s="343"/>
      <c r="BQK149" s="343"/>
      <c r="BQL149" s="343"/>
      <c r="BQM149" s="343"/>
      <c r="BQN149" s="343"/>
      <c r="BQO149" s="343"/>
      <c r="BQP149" s="343"/>
      <c r="BQQ149" s="343"/>
      <c r="BQR149" s="343"/>
      <c r="BQS149" s="343"/>
      <c r="BQT149" s="343"/>
      <c r="BQU149" s="343"/>
      <c r="BQV149" s="343"/>
      <c r="BQW149" s="343"/>
      <c r="BQX149" s="343"/>
      <c r="BQY149" s="343"/>
      <c r="BQZ149" s="343"/>
      <c r="BRA149" s="343"/>
      <c r="BRB149" s="343"/>
      <c r="BRC149" s="343"/>
      <c r="BRD149" s="343"/>
      <c r="BRE149" s="343"/>
      <c r="BRF149" s="343"/>
      <c r="BRG149" s="343"/>
      <c r="BRH149" s="343"/>
      <c r="BRI149" s="343"/>
      <c r="BRJ149" s="343"/>
      <c r="BRK149" s="343"/>
      <c r="BRL149" s="343"/>
      <c r="BRM149" s="343"/>
      <c r="BRN149" s="343"/>
      <c r="BRO149" s="343"/>
      <c r="BRP149" s="343"/>
      <c r="BRQ149" s="343"/>
      <c r="BRR149" s="343"/>
      <c r="BRS149" s="343"/>
      <c r="BRT149" s="343"/>
      <c r="BRU149" s="343"/>
      <c r="BRV149" s="343"/>
      <c r="BRW149" s="343"/>
      <c r="BRX149" s="343"/>
      <c r="BRY149" s="343"/>
      <c r="BRZ149" s="343"/>
      <c r="BSA149" s="343"/>
      <c r="BSB149" s="343"/>
      <c r="BSC149" s="343"/>
      <c r="BSD149" s="343"/>
      <c r="BSE149" s="343"/>
      <c r="BSF149" s="343"/>
      <c r="BSG149" s="343"/>
      <c r="BSH149" s="343"/>
      <c r="BSI149" s="343"/>
      <c r="BSJ149" s="343"/>
      <c r="BSK149" s="343"/>
      <c r="BSL149" s="343"/>
      <c r="BSM149" s="343"/>
      <c r="BSN149" s="343"/>
      <c r="BSO149" s="343"/>
      <c r="BSP149" s="343"/>
      <c r="BSQ149" s="343"/>
      <c r="BSR149" s="343"/>
      <c r="BSS149" s="343"/>
      <c r="BST149" s="343"/>
      <c r="BSU149" s="343"/>
      <c r="BSV149" s="343"/>
      <c r="BSW149" s="343"/>
      <c r="BSX149" s="343"/>
      <c r="BSY149" s="343"/>
      <c r="BSZ149" s="343"/>
      <c r="BTA149" s="343"/>
      <c r="BTB149" s="343"/>
      <c r="BTC149" s="343"/>
      <c r="BTD149" s="343"/>
      <c r="BTE149" s="343"/>
      <c r="BTF149" s="343"/>
      <c r="BTG149" s="343"/>
      <c r="BTH149" s="343"/>
      <c r="BTI149" s="343"/>
      <c r="BTJ149" s="343"/>
      <c r="BTK149" s="343"/>
      <c r="BTL149" s="343"/>
      <c r="BTM149" s="343"/>
      <c r="BTN149" s="343"/>
      <c r="BTO149" s="343"/>
      <c r="BTP149" s="343"/>
      <c r="BTQ149" s="343"/>
      <c r="BTR149" s="343"/>
      <c r="BTS149" s="343"/>
      <c r="BTT149" s="343"/>
      <c r="BTU149" s="343"/>
      <c r="BTV149" s="343"/>
      <c r="BTW149" s="343"/>
      <c r="BTX149" s="343"/>
      <c r="BTY149" s="343"/>
      <c r="BTZ149" s="343"/>
      <c r="BUA149" s="343"/>
      <c r="BUB149" s="343"/>
      <c r="BUC149" s="343"/>
      <c r="BUD149" s="343"/>
      <c r="BUE149" s="343"/>
      <c r="BUF149" s="343"/>
      <c r="BUG149" s="343"/>
      <c r="BUH149" s="343"/>
      <c r="BUI149" s="343"/>
      <c r="BUJ149" s="343"/>
      <c r="BUK149" s="343"/>
      <c r="BUL149" s="343"/>
      <c r="BUM149" s="343"/>
      <c r="BUN149" s="343"/>
      <c r="BUO149" s="343"/>
      <c r="BUP149" s="343"/>
      <c r="BUQ149" s="343"/>
      <c r="BUR149" s="343"/>
      <c r="BUS149" s="343"/>
      <c r="BUT149" s="343"/>
      <c r="BUU149" s="343"/>
      <c r="BUV149" s="343"/>
      <c r="BUW149" s="343"/>
      <c r="BUX149" s="343"/>
      <c r="BUY149" s="343"/>
      <c r="BUZ149" s="343"/>
      <c r="BVA149" s="343"/>
      <c r="BVB149" s="343"/>
      <c r="BVC149" s="343"/>
      <c r="BVD149" s="343"/>
      <c r="BVE149" s="343"/>
      <c r="BVF149" s="343"/>
      <c r="BVG149" s="343"/>
      <c r="BVH149" s="343"/>
      <c r="BVI149" s="343"/>
      <c r="BVJ149" s="343"/>
      <c r="BVK149" s="343"/>
      <c r="BVL149" s="343"/>
      <c r="BVM149" s="343"/>
      <c r="BVN149" s="343"/>
      <c r="BVO149" s="343"/>
      <c r="BVP149" s="343"/>
      <c r="BVQ149" s="343"/>
      <c r="BVR149" s="343"/>
      <c r="BVS149" s="343"/>
      <c r="BVT149" s="343"/>
      <c r="BVU149" s="343"/>
      <c r="BVV149" s="343"/>
      <c r="BVW149" s="343"/>
      <c r="BVX149" s="343"/>
      <c r="BVY149" s="343"/>
      <c r="BVZ149" s="343"/>
      <c r="BWA149" s="343"/>
      <c r="BWB149" s="343"/>
      <c r="BWC149" s="343"/>
      <c r="BWD149" s="343"/>
      <c r="BWE149" s="343"/>
      <c r="BWF149" s="343"/>
      <c r="BWG149" s="343"/>
      <c r="BWH149" s="343"/>
      <c r="BWI149" s="343"/>
      <c r="BWJ149" s="343"/>
      <c r="BWK149" s="343"/>
      <c r="BWL149" s="343"/>
      <c r="BWM149" s="343"/>
      <c r="BWN149" s="343"/>
      <c r="BWO149" s="343"/>
      <c r="BWP149" s="343"/>
      <c r="BWQ149" s="343"/>
      <c r="BWR149" s="343"/>
      <c r="BWS149" s="343"/>
      <c r="BWT149" s="343"/>
      <c r="BWU149" s="343"/>
      <c r="BWV149" s="343"/>
      <c r="BWW149" s="343"/>
      <c r="BWX149" s="343"/>
      <c r="BWY149" s="343"/>
      <c r="BWZ149" s="343"/>
      <c r="BXA149" s="343"/>
      <c r="BXB149" s="343"/>
      <c r="BXC149" s="343"/>
      <c r="BXD149" s="343"/>
      <c r="BXE149" s="343"/>
      <c r="BXF149" s="343"/>
      <c r="BXG149" s="343"/>
      <c r="BXH149" s="343"/>
      <c r="BXI149" s="343"/>
      <c r="BXJ149" s="343"/>
      <c r="BXK149" s="343"/>
      <c r="BXL149" s="343"/>
      <c r="BXM149" s="343"/>
      <c r="BXN149" s="343"/>
      <c r="BXO149" s="343"/>
      <c r="BXP149" s="343"/>
      <c r="BXQ149" s="343"/>
      <c r="BXR149" s="343"/>
      <c r="BXS149" s="343"/>
      <c r="BXT149" s="343"/>
      <c r="BXU149" s="343"/>
      <c r="BXV149" s="343"/>
      <c r="BXW149" s="343"/>
      <c r="BXX149" s="343"/>
      <c r="BXY149" s="343"/>
      <c r="BXZ149" s="343"/>
      <c r="BYA149" s="343"/>
      <c r="BYB149" s="343"/>
      <c r="BYC149" s="343"/>
      <c r="BYD149" s="343"/>
      <c r="BYE149" s="343"/>
      <c r="BYF149" s="343"/>
      <c r="BYG149" s="343"/>
      <c r="BYH149" s="343"/>
      <c r="BYI149" s="343"/>
      <c r="BYJ149" s="343"/>
      <c r="BYK149" s="343"/>
      <c r="BYL149" s="343"/>
      <c r="BYM149" s="343"/>
      <c r="BYN149" s="343"/>
      <c r="BYO149" s="343"/>
      <c r="BYP149" s="343"/>
      <c r="BYQ149" s="343"/>
      <c r="BYR149" s="343"/>
      <c r="BYS149" s="343"/>
      <c r="BYT149" s="343"/>
      <c r="BYU149" s="343"/>
      <c r="BYV149" s="343"/>
      <c r="BYW149" s="343"/>
      <c r="BYX149" s="343"/>
      <c r="BYY149" s="343"/>
      <c r="BYZ149" s="343"/>
      <c r="BZA149" s="343"/>
      <c r="BZB149" s="343"/>
      <c r="BZC149" s="343"/>
      <c r="BZD149" s="343"/>
      <c r="BZE149" s="343"/>
      <c r="BZF149" s="343"/>
      <c r="BZG149" s="343"/>
      <c r="BZH149" s="343"/>
      <c r="BZI149" s="343"/>
      <c r="BZJ149" s="343"/>
      <c r="BZK149" s="343"/>
      <c r="BZL149" s="343"/>
      <c r="BZM149" s="343"/>
      <c r="BZN149" s="343"/>
      <c r="BZO149" s="343"/>
      <c r="BZP149" s="343"/>
      <c r="BZQ149" s="343"/>
      <c r="BZR149" s="343"/>
      <c r="BZS149" s="343"/>
      <c r="BZT149" s="343"/>
      <c r="BZU149" s="343"/>
      <c r="BZV149" s="343"/>
      <c r="BZW149" s="343"/>
      <c r="BZX149" s="343"/>
      <c r="BZY149" s="343"/>
      <c r="BZZ149" s="343"/>
      <c r="CAA149" s="343"/>
      <c r="CAB149" s="343"/>
      <c r="CAC149" s="343"/>
      <c r="CAD149" s="343"/>
      <c r="CAE149" s="343"/>
      <c r="CAF149" s="343"/>
      <c r="CAG149" s="343"/>
      <c r="CAH149" s="343"/>
      <c r="CAI149" s="343"/>
      <c r="CAJ149" s="343"/>
      <c r="CAK149" s="343"/>
      <c r="CAL149" s="343"/>
      <c r="CAM149" s="343"/>
      <c r="CAN149" s="343"/>
      <c r="CAO149" s="343"/>
      <c r="CAP149" s="343"/>
      <c r="CAQ149" s="343"/>
      <c r="CAR149" s="343"/>
      <c r="CAS149" s="343"/>
      <c r="CAT149" s="343"/>
      <c r="CAU149" s="343"/>
      <c r="CAV149" s="343"/>
      <c r="CAW149" s="343"/>
      <c r="CAX149" s="343"/>
      <c r="CAY149" s="343"/>
      <c r="CAZ149" s="343"/>
      <c r="CBA149" s="343"/>
      <c r="CBB149" s="343"/>
      <c r="CBC149" s="343"/>
      <c r="CBD149" s="343"/>
      <c r="CBE149" s="343"/>
      <c r="CBF149" s="343"/>
      <c r="CBG149" s="343"/>
      <c r="CBH149" s="343"/>
      <c r="CBI149" s="343"/>
      <c r="CBJ149" s="343"/>
      <c r="CBK149" s="343"/>
      <c r="CBL149" s="343"/>
      <c r="CBM149" s="343"/>
      <c r="CBN149" s="343"/>
      <c r="CBO149" s="343"/>
      <c r="CBP149" s="343"/>
      <c r="CBQ149" s="343"/>
      <c r="CBR149" s="343"/>
      <c r="CBS149" s="343"/>
      <c r="CBT149" s="343"/>
      <c r="CBU149" s="343"/>
      <c r="CBV149" s="343"/>
      <c r="CBW149" s="343"/>
      <c r="CBX149" s="343"/>
      <c r="CBY149" s="343"/>
      <c r="CBZ149" s="343"/>
      <c r="CCA149" s="343"/>
      <c r="CCB149" s="343"/>
      <c r="CCC149" s="343"/>
      <c r="CCD149" s="343"/>
      <c r="CCE149" s="343"/>
      <c r="CCF149" s="343"/>
      <c r="CCG149" s="343"/>
      <c r="CCH149" s="343"/>
      <c r="CCI149" s="343"/>
      <c r="CCJ149" s="343"/>
      <c r="CCK149" s="343"/>
      <c r="CCL149" s="343"/>
      <c r="CCM149" s="343"/>
      <c r="CCN149" s="343"/>
      <c r="CCO149" s="343"/>
      <c r="CCP149" s="343"/>
      <c r="CCQ149" s="343"/>
      <c r="CCR149" s="343"/>
      <c r="CCS149" s="343"/>
      <c r="CCT149" s="343"/>
      <c r="CCU149" s="343"/>
      <c r="CCV149" s="343"/>
      <c r="CCW149" s="343"/>
      <c r="CCX149" s="343"/>
      <c r="CCY149" s="343"/>
      <c r="CCZ149" s="343"/>
      <c r="CDA149" s="343"/>
      <c r="CDB149" s="343"/>
      <c r="CDC149" s="343"/>
      <c r="CDD149" s="343"/>
      <c r="CDE149" s="343"/>
      <c r="CDF149" s="343"/>
      <c r="CDG149" s="343"/>
      <c r="CDH149" s="343"/>
      <c r="CDI149" s="343"/>
      <c r="CDJ149" s="343"/>
      <c r="CDK149" s="343"/>
      <c r="CDL149" s="343"/>
      <c r="CDM149" s="343"/>
      <c r="CDN149" s="343"/>
      <c r="CDO149" s="343"/>
      <c r="CDP149" s="343"/>
      <c r="CDQ149" s="343"/>
      <c r="CDR149" s="343"/>
      <c r="CDS149" s="343"/>
      <c r="CDT149" s="343"/>
      <c r="CDU149" s="343"/>
      <c r="CDV149" s="343"/>
      <c r="CDW149" s="343"/>
      <c r="CDX149" s="343"/>
      <c r="CDY149" s="343"/>
      <c r="CDZ149" s="343"/>
      <c r="CEA149" s="343"/>
      <c r="CEB149" s="343"/>
      <c r="CEC149" s="343"/>
      <c r="CED149" s="343"/>
      <c r="CEE149" s="343"/>
      <c r="CEF149" s="343"/>
      <c r="CEG149" s="343"/>
      <c r="CEH149" s="343"/>
      <c r="CEI149" s="343"/>
      <c r="CEJ149" s="343"/>
      <c r="CEK149" s="343"/>
      <c r="CEL149" s="343"/>
      <c r="CEM149" s="343"/>
      <c r="CEN149" s="343"/>
      <c r="CEO149" s="343"/>
      <c r="CEP149" s="343"/>
      <c r="CEQ149" s="343"/>
      <c r="CER149" s="343"/>
      <c r="CES149" s="343"/>
      <c r="CET149" s="343"/>
      <c r="CEU149" s="343"/>
      <c r="CEV149" s="343"/>
      <c r="CEW149" s="343"/>
      <c r="CEX149" s="343"/>
      <c r="CEY149" s="343"/>
      <c r="CEZ149" s="343"/>
      <c r="CFA149" s="343"/>
      <c r="CFB149" s="343"/>
      <c r="CFC149" s="343"/>
      <c r="CFD149" s="343"/>
      <c r="CFE149" s="343"/>
      <c r="CFF149" s="343"/>
      <c r="CFG149" s="343"/>
      <c r="CFH149" s="343"/>
      <c r="CFI149" s="343"/>
      <c r="CFJ149" s="343"/>
      <c r="CFK149" s="343"/>
      <c r="CFL149" s="343"/>
      <c r="CFM149" s="343"/>
      <c r="CFN149" s="343"/>
      <c r="CFO149" s="343"/>
      <c r="CFP149" s="343"/>
      <c r="CFQ149" s="343"/>
      <c r="CFR149" s="343"/>
      <c r="CFS149" s="343"/>
      <c r="CFT149" s="343"/>
      <c r="CFU149" s="343"/>
      <c r="CFV149" s="343"/>
      <c r="CFW149" s="343"/>
      <c r="CFX149" s="343"/>
      <c r="CFY149" s="343"/>
      <c r="CFZ149" s="343"/>
      <c r="CGA149" s="343"/>
      <c r="CGB149" s="343"/>
      <c r="CGC149" s="343"/>
      <c r="CGD149" s="343"/>
      <c r="CGE149" s="343"/>
      <c r="CGF149" s="343"/>
      <c r="CGG149" s="343"/>
      <c r="CGH149" s="343"/>
      <c r="CGI149" s="343"/>
      <c r="CGJ149" s="343"/>
      <c r="CGK149" s="343"/>
      <c r="CGL149" s="343"/>
      <c r="CGM149" s="343"/>
      <c r="CGN149" s="343"/>
      <c r="CGO149" s="343"/>
      <c r="CGP149" s="343"/>
      <c r="CGQ149" s="343"/>
      <c r="CGR149" s="343"/>
      <c r="CGS149" s="343"/>
      <c r="CGT149" s="343"/>
      <c r="CGU149" s="343"/>
      <c r="CGV149" s="343"/>
      <c r="CGW149" s="343"/>
      <c r="CGX149" s="343"/>
      <c r="CGY149" s="343"/>
      <c r="CGZ149" s="343"/>
      <c r="CHA149" s="343"/>
      <c r="CHB149" s="343"/>
      <c r="CHC149" s="343"/>
      <c r="CHD149" s="343"/>
      <c r="CHE149" s="343"/>
      <c r="CHF149" s="343"/>
      <c r="CHG149" s="343"/>
      <c r="CHH149" s="343"/>
      <c r="CHI149" s="343"/>
      <c r="CHJ149" s="343"/>
      <c r="CHK149" s="343"/>
      <c r="CHL149" s="343"/>
      <c r="CHM149" s="343"/>
      <c r="CHN149" s="343"/>
      <c r="CHO149" s="343"/>
      <c r="CHP149" s="343"/>
      <c r="CHQ149" s="343"/>
      <c r="CHR149" s="343"/>
      <c r="CHS149" s="343"/>
      <c r="CHT149" s="343"/>
      <c r="CHU149" s="343"/>
      <c r="CHV149" s="343"/>
      <c r="CHW149" s="343"/>
      <c r="CHX149" s="343"/>
      <c r="CHY149" s="343"/>
      <c r="CHZ149" s="343"/>
      <c r="CIA149" s="343"/>
      <c r="CIB149" s="343"/>
      <c r="CIC149" s="343"/>
      <c r="CID149" s="343"/>
      <c r="CIE149" s="343"/>
      <c r="CIF149" s="343"/>
      <c r="CIG149" s="343"/>
      <c r="CIH149" s="343"/>
      <c r="CII149" s="343"/>
      <c r="CIJ149" s="343"/>
      <c r="CIK149" s="343"/>
      <c r="CIL149" s="343"/>
      <c r="CIM149" s="343"/>
      <c r="CIN149" s="343"/>
      <c r="CIO149" s="343"/>
      <c r="CIP149" s="343"/>
      <c r="CIQ149" s="343"/>
      <c r="CIR149" s="343"/>
      <c r="CIS149" s="343"/>
      <c r="CIT149" s="343"/>
      <c r="CIU149" s="343"/>
      <c r="CIV149" s="343"/>
      <c r="CIW149" s="343"/>
      <c r="CIX149" s="343"/>
      <c r="CIY149" s="343"/>
      <c r="CIZ149" s="343"/>
      <c r="CJA149" s="343"/>
      <c r="CJB149" s="343"/>
      <c r="CJC149" s="343"/>
      <c r="CJD149" s="343"/>
      <c r="CJE149" s="343"/>
      <c r="CJF149" s="343"/>
      <c r="CJG149" s="343"/>
      <c r="CJH149" s="343"/>
      <c r="CJI149" s="343"/>
      <c r="CJJ149" s="343"/>
      <c r="CJK149" s="343"/>
      <c r="CJL149" s="343"/>
      <c r="CJM149" s="343"/>
      <c r="CJN149" s="343"/>
      <c r="CJO149" s="343"/>
      <c r="CJP149" s="343"/>
      <c r="CJQ149" s="343"/>
      <c r="CJR149" s="343"/>
      <c r="CJS149" s="343"/>
      <c r="CJT149" s="343"/>
      <c r="CJU149" s="343"/>
      <c r="CJV149" s="343"/>
      <c r="CJW149" s="343"/>
      <c r="CJX149" s="343"/>
      <c r="CJY149" s="343"/>
      <c r="CJZ149" s="343"/>
      <c r="CKA149" s="343"/>
      <c r="CKB149" s="343"/>
      <c r="CKC149" s="343"/>
      <c r="CKD149" s="343"/>
      <c r="CKE149" s="343"/>
      <c r="CKF149" s="343"/>
      <c r="CKG149" s="343"/>
      <c r="CKH149" s="343"/>
      <c r="CKI149" s="343"/>
      <c r="CKJ149" s="343"/>
      <c r="CKK149" s="343"/>
      <c r="CKL149" s="343"/>
      <c r="CKM149" s="343"/>
      <c r="CKN149" s="343"/>
      <c r="CKO149" s="343"/>
      <c r="CKP149" s="343"/>
      <c r="CKQ149" s="343"/>
      <c r="CKR149" s="343"/>
      <c r="CKS149" s="343"/>
      <c r="CKT149" s="343"/>
      <c r="CKU149" s="343"/>
      <c r="CKV149" s="343"/>
      <c r="CKW149" s="343"/>
      <c r="CKX149" s="343"/>
      <c r="CKY149" s="343"/>
      <c r="CKZ149" s="343"/>
      <c r="CLA149" s="343"/>
      <c r="CLB149" s="343"/>
      <c r="CLC149" s="343"/>
      <c r="CLD149" s="343"/>
      <c r="CLE149" s="343"/>
      <c r="CLF149" s="343"/>
      <c r="CLG149" s="343"/>
      <c r="CLH149" s="343"/>
      <c r="CLI149" s="343"/>
      <c r="CLJ149" s="343"/>
      <c r="CLK149" s="343"/>
      <c r="CLL149" s="343"/>
      <c r="CLM149" s="343"/>
      <c r="CLN149" s="343"/>
      <c r="CLO149" s="343"/>
      <c r="CLP149" s="343"/>
      <c r="CLQ149" s="343"/>
      <c r="CLR149" s="343"/>
      <c r="CLS149" s="343"/>
      <c r="CLT149" s="343"/>
      <c r="CLU149" s="343"/>
      <c r="CLV149" s="343"/>
      <c r="CLW149" s="343"/>
      <c r="CLX149" s="343"/>
      <c r="CLY149" s="343"/>
      <c r="CLZ149" s="343"/>
      <c r="CMA149" s="343"/>
      <c r="CMB149" s="343"/>
      <c r="CMC149" s="343"/>
      <c r="CMD149" s="343"/>
      <c r="CME149" s="343"/>
      <c r="CMF149" s="343"/>
      <c r="CMG149" s="343"/>
      <c r="CMH149" s="343"/>
      <c r="CMI149" s="343"/>
      <c r="CMJ149" s="343"/>
      <c r="CMK149" s="343"/>
      <c r="CML149" s="343"/>
      <c r="CMM149" s="343"/>
      <c r="CMN149" s="343"/>
      <c r="CMO149" s="343"/>
      <c r="CMP149" s="343"/>
      <c r="CMQ149" s="343"/>
      <c r="CMR149" s="343"/>
      <c r="CMS149" s="343"/>
      <c r="CMT149" s="343"/>
      <c r="CMU149" s="343"/>
      <c r="CMV149" s="343"/>
      <c r="CMW149" s="343"/>
      <c r="CMX149" s="343"/>
      <c r="CMY149" s="343"/>
      <c r="CMZ149" s="343"/>
      <c r="CNA149" s="343"/>
      <c r="CNB149" s="343"/>
      <c r="CNC149" s="343"/>
      <c r="CND149" s="343"/>
      <c r="CNE149" s="343"/>
      <c r="CNF149" s="343"/>
      <c r="CNG149" s="343"/>
      <c r="CNH149" s="343"/>
      <c r="CNI149" s="343"/>
      <c r="CNJ149" s="343"/>
      <c r="CNK149" s="343"/>
      <c r="CNL149" s="343"/>
      <c r="CNM149" s="343"/>
      <c r="CNN149" s="343"/>
      <c r="CNO149" s="343"/>
      <c r="CNP149" s="343"/>
      <c r="CNQ149" s="343"/>
      <c r="CNR149" s="343"/>
      <c r="CNS149" s="343"/>
      <c r="CNT149" s="343"/>
      <c r="CNU149" s="343"/>
      <c r="CNV149" s="343"/>
      <c r="CNW149" s="343"/>
      <c r="CNX149" s="343"/>
      <c r="CNY149" s="343"/>
      <c r="CNZ149" s="343"/>
      <c r="COA149" s="343"/>
      <c r="COB149" s="343"/>
      <c r="COC149" s="343"/>
      <c r="COD149" s="343"/>
      <c r="COE149" s="343"/>
      <c r="COF149" s="343"/>
      <c r="COG149" s="343"/>
      <c r="COH149" s="343"/>
      <c r="COI149" s="343"/>
      <c r="COJ149" s="343"/>
      <c r="COK149" s="343"/>
      <c r="COL149" s="343"/>
      <c r="COM149" s="343"/>
      <c r="CON149" s="343"/>
      <c r="COO149" s="343"/>
      <c r="COP149" s="343"/>
      <c r="COQ149" s="343"/>
      <c r="COR149" s="343"/>
      <c r="COS149" s="343"/>
      <c r="COT149" s="343"/>
      <c r="COU149" s="343"/>
      <c r="COV149" s="343"/>
      <c r="COW149" s="343"/>
      <c r="COX149" s="343"/>
      <c r="COY149" s="343"/>
      <c r="COZ149" s="343"/>
      <c r="CPA149" s="343"/>
      <c r="CPB149" s="343"/>
      <c r="CPC149" s="343"/>
      <c r="CPD149" s="343"/>
      <c r="CPE149" s="343"/>
      <c r="CPF149" s="343"/>
      <c r="CPG149" s="343"/>
      <c r="CPH149" s="343"/>
      <c r="CPI149" s="343"/>
      <c r="CPJ149" s="343"/>
      <c r="CPK149" s="343"/>
      <c r="CPL149" s="343"/>
      <c r="CPM149" s="343"/>
      <c r="CPN149" s="343"/>
      <c r="CPO149" s="343"/>
      <c r="CPP149" s="343"/>
      <c r="CPQ149" s="343"/>
      <c r="CPR149" s="343"/>
      <c r="CPS149" s="343"/>
      <c r="CPT149" s="343"/>
      <c r="CPU149" s="343"/>
      <c r="CPV149" s="343"/>
      <c r="CPW149" s="343"/>
      <c r="CPX149" s="343"/>
      <c r="CPY149" s="343"/>
      <c r="CPZ149" s="343"/>
      <c r="CQA149" s="343"/>
      <c r="CQB149" s="343"/>
      <c r="CQC149" s="343"/>
      <c r="CQD149" s="343"/>
      <c r="CQE149" s="343"/>
      <c r="CQF149" s="343"/>
      <c r="CQG149" s="343"/>
      <c r="CQH149" s="343"/>
      <c r="CQI149" s="343"/>
      <c r="CQJ149" s="343"/>
      <c r="CQK149" s="343"/>
      <c r="CQL149" s="343"/>
      <c r="CQM149" s="343"/>
      <c r="CQN149" s="343"/>
      <c r="CQO149" s="343"/>
      <c r="CQP149" s="343"/>
      <c r="CQQ149" s="343"/>
      <c r="CQR149" s="343"/>
      <c r="CQS149" s="343"/>
      <c r="CQT149" s="343"/>
      <c r="CQU149" s="343"/>
      <c r="CQV149" s="343"/>
      <c r="CQW149" s="343"/>
      <c r="CQX149" s="343"/>
      <c r="CQY149" s="343"/>
      <c r="CQZ149" s="343"/>
      <c r="CRA149" s="343"/>
      <c r="CRB149" s="343"/>
      <c r="CRC149" s="343"/>
      <c r="CRD149" s="343"/>
      <c r="CRE149" s="343"/>
      <c r="CRF149" s="343"/>
      <c r="CRG149" s="343"/>
      <c r="CRH149" s="343"/>
      <c r="CRI149" s="343"/>
      <c r="CRJ149" s="343"/>
      <c r="CRK149" s="343"/>
      <c r="CRL149" s="343"/>
      <c r="CRM149" s="343"/>
      <c r="CRN149" s="343"/>
      <c r="CRO149" s="343"/>
      <c r="CRP149" s="343"/>
      <c r="CRQ149" s="343"/>
      <c r="CRR149" s="343"/>
      <c r="CRS149" s="343"/>
      <c r="CRT149" s="343"/>
      <c r="CRU149" s="343"/>
      <c r="CRV149" s="343"/>
      <c r="CRW149" s="343"/>
      <c r="CRX149" s="343"/>
      <c r="CRY149" s="343"/>
      <c r="CRZ149" s="343"/>
      <c r="CSA149" s="343"/>
      <c r="CSB149" s="343"/>
      <c r="CSC149" s="343"/>
      <c r="CSD149" s="343"/>
      <c r="CSE149" s="343"/>
      <c r="CSF149" s="343"/>
      <c r="CSG149" s="343"/>
      <c r="CSH149" s="343"/>
      <c r="CSI149" s="343"/>
      <c r="CSJ149" s="343"/>
      <c r="CSK149" s="343"/>
      <c r="CSL149" s="343"/>
      <c r="CSM149" s="343"/>
      <c r="CSN149" s="343"/>
      <c r="CSO149" s="343"/>
      <c r="CSP149" s="343"/>
      <c r="CSQ149" s="343"/>
      <c r="CSR149" s="343"/>
      <c r="CSS149" s="343"/>
      <c r="CST149" s="343"/>
      <c r="CSU149" s="343"/>
      <c r="CSV149" s="343"/>
      <c r="CSW149" s="343"/>
      <c r="CSX149" s="343"/>
      <c r="CSY149" s="343"/>
      <c r="CSZ149" s="343"/>
      <c r="CTA149" s="343"/>
      <c r="CTB149" s="343"/>
      <c r="CTC149" s="343"/>
      <c r="CTD149" s="343"/>
      <c r="CTE149" s="343"/>
      <c r="CTF149" s="343"/>
      <c r="CTG149" s="343"/>
      <c r="CTH149" s="343"/>
      <c r="CTI149" s="343"/>
      <c r="CTJ149" s="343"/>
      <c r="CTK149" s="343"/>
      <c r="CTL149" s="343"/>
      <c r="CTM149" s="343"/>
      <c r="CTN149" s="343"/>
      <c r="CTO149" s="343"/>
      <c r="CTP149" s="343"/>
      <c r="CTQ149" s="343"/>
      <c r="CTR149" s="343"/>
      <c r="CTS149" s="343"/>
      <c r="CTT149" s="343"/>
      <c r="CTU149" s="343"/>
      <c r="CTV149" s="343"/>
      <c r="CTW149" s="343"/>
      <c r="CTX149" s="343"/>
      <c r="CTY149" s="343"/>
      <c r="CTZ149" s="343"/>
      <c r="CUA149" s="343"/>
      <c r="CUB149" s="343"/>
      <c r="CUC149" s="343"/>
      <c r="CUD149" s="343"/>
      <c r="CUE149" s="343"/>
      <c r="CUF149" s="343"/>
      <c r="CUG149" s="343"/>
      <c r="CUH149" s="343"/>
      <c r="CUI149" s="343"/>
      <c r="CUJ149" s="343"/>
      <c r="CUK149" s="343"/>
      <c r="CUL149" s="343"/>
      <c r="CUM149" s="343"/>
      <c r="CUN149" s="343"/>
      <c r="CUO149" s="343"/>
      <c r="CUP149" s="343"/>
      <c r="CUQ149" s="343"/>
      <c r="CUR149" s="343"/>
      <c r="CUS149" s="343"/>
      <c r="CUT149" s="343"/>
      <c r="CUU149" s="343"/>
      <c r="CUV149" s="343"/>
      <c r="CUW149" s="343"/>
      <c r="CUX149" s="343"/>
      <c r="CUY149" s="343"/>
      <c r="CUZ149" s="343"/>
      <c r="CVA149" s="343"/>
      <c r="CVB149" s="343"/>
      <c r="CVC149" s="343"/>
      <c r="CVD149" s="343"/>
      <c r="CVE149" s="343"/>
      <c r="CVF149" s="343"/>
      <c r="CVG149" s="343"/>
      <c r="CVH149" s="343"/>
      <c r="CVI149" s="343"/>
      <c r="CVJ149" s="343"/>
      <c r="CVK149" s="343"/>
      <c r="CVL149" s="343"/>
      <c r="CVM149" s="343"/>
      <c r="CVN149" s="343"/>
      <c r="CVO149" s="343"/>
      <c r="CVP149" s="343"/>
      <c r="CVQ149" s="343"/>
      <c r="CVR149" s="343"/>
      <c r="CVS149" s="343"/>
      <c r="CVT149" s="343"/>
      <c r="CVU149" s="343"/>
      <c r="CVV149" s="343"/>
      <c r="CVW149" s="343"/>
      <c r="CVX149" s="343"/>
      <c r="CVY149" s="343"/>
      <c r="CVZ149" s="343"/>
      <c r="CWA149" s="343"/>
      <c r="CWB149" s="343"/>
      <c r="CWC149" s="343"/>
      <c r="CWD149" s="343"/>
      <c r="CWE149" s="343"/>
      <c r="CWF149" s="343"/>
      <c r="CWG149" s="343"/>
      <c r="CWH149" s="343"/>
      <c r="CWI149" s="343"/>
      <c r="CWJ149" s="343"/>
      <c r="CWK149" s="343"/>
      <c r="CWL149" s="343"/>
      <c r="CWM149" s="343"/>
      <c r="CWN149" s="343"/>
      <c r="CWO149" s="343"/>
      <c r="CWP149" s="343"/>
      <c r="CWQ149" s="343"/>
      <c r="CWR149" s="343"/>
      <c r="CWS149" s="343"/>
      <c r="CWT149" s="343"/>
      <c r="CWU149" s="343"/>
      <c r="CWV149" s="343"/>
      <c r="CWW149" s="343"/>
      <c r="CWX149" s="343"/>
      <c r="CWY149" s="343"/>
      <c r="CWZ149" s="343"/>
      <c r="CXA149" s="343"/>
      <c r="CXB149" s="343"/>
      <c r="CXC149" s="343"/>
      <c r="CXD149" s="343"/>
      <c r="CXE149" s="343"/>
      <c r="CXF149" s="343"/>
      <c r="CXG149" s="343"/>
      <c r="CXH149" s="343"/>
      <c r="CXI149" s="343"/>
      <c r="CXJ149" s="343"/>
      <c r="CXK149" s="343"/>
      <c r="CXL149" s="343"/>
      <c r="CXM149" s="343"/>
      <c r="CXN149" s="343"/>
      <c r="CXO149" s="343"/>
      <c r="CXP149" s="343"/>
      <c r="CXQ149" s="343"/>
      <c r="CXR149" s="343"/>
      <c r="CXS149" s="343"/>
      <c r="CXT149" s="343"/>
      <c r="CXU149" s="343"/>
      <c r="CXV149" s="343"/>
      <c r="CXW149" s="343"/>
      <c r="CXX149" s="343"/>
      <c r="CXY149" s="343"/>
      <c r="CXZ149" s="343"/>
      <c r="CYA149" s="343"/>
      <c r="CYB149" s="343"/>
      <c r="CYC149" s="343"/>
      <c r="CYD149" s="343"/>
      <c r="CYE149" s="343"/>
      <c r="CYF149" s="343"/>
      <c r="CYG149" s="343"/>
      <c r="CYH149" s="343"/>
      <c r="CYI149" s="343"/>
      <c r="CYJ149" s="343"/>
      <c r="CYK149" s="343"/>
      <c r="CYL149" s="343"/>
      <c r="CYM149" s="343"/>
      <c r="CYN149" s="343"/>
      <c r="CYO149" s="343"/>
      <c r="CYP149" s="343"/>
      <c r="CYQ149" s="343"/>
      <c r="CYR149" s="343"/>
      <c r="CYS149" s="343"/>
      <c r="CYT149" s="343"/>
      <c r="CYU149" s="343"/>
      <c r="CYV149" s="343"/>
      <c r="CYW149" s="343"/>
      <c r="CYX149" s="343"/>
      <c r="CYY149" s="343"/>
      <c r="CYZ149" s="343"/>
      <c r="CZA149" s="343"/>
      <c r="CZB149" s="343"/>
      <c r="CZC149" s="343"/>
      <c r="CZD149" s="343"/>
      <c r="CZE149" s="343"/>
      <c r="CZF149" s="343"/>
      <c r="CZG149" s="343"/>
      <c r="CZH149" s="343"/>
      <c r="CZI149" s="343"/>
      <c r="CZJ149" s="343"/>
      <c r="CZK149" s="343"/>
      <c r="CZL149" s="343"/>
      <c r="CZM149" s="343"/>
      <c r="CZN149" s="343"/>
      <c r="CZO149" s="343"/>
      <c r="CZP149" s="343"/>
      <c r="CZQ149" s="343"/>
      <c r="CZR149" s="343"/>
      <c r="CZS149" s="343"/>
      <c r="CZT149" s="343"/>
      <c r="CZU149" s="343"/>
      <c r="CZV149" s="343"/>
      <c r="CZW149" s="343"/>
      <c r="CZX149" s="343"/>
      <c r="CZY149" s="343"/>
      <c r="CZZ149" s="343"/>
      <c r="DAA149" s="343"/>
      <c r="DAB149" s="343"/>
      <c r="DAC149" s="343"/>
      <c r="DAD149" s="343"/>
      <c r="DAE149" s="343"/>
      <c r="DAF149" s="343"/>
      <c r="DAG149" s="343"/>
      <c r="DAH149" s="343"/>
      <c r="DAI149" s="343"/>
      <c r="DAJ149" s="343"/>
      <c r="DAK149" s="343"/>
      <c r="DAL149" s="343"/>
      <c r="DAM149" s="343"/>
      <c r="DAN149" s="343"/>
      <c r="DAO149" s="343"/>
      <c r="DAP149" s="343"/>
      <c r="DAQ149" s="343"/>
      <c r="DAR149" s="343"/>
      <c r="DAS149" s="343"/>
      <c r="DAT149" s="343"/>
      <c r="DAU149" s="343"/>
      <c r="DAV149" s="343"/>
      <c r="DAW149" s="343"/>
      <c r="DAX149" s="343"/>
      <c r="DAY149" s="343"/>
      <c r="DAZ149" s="343"/>
      <c r="DBA149" s="343"/>
      <c r="DBB149" s="343"/>
      <c r="DBC149" s="343"/>
      <c r="DBD149" s="343"/>
      <c r="DBE149" s="343"/>
      <c r="DBF149" s="343"/>
      <c r="DBG149" s="343"/>
      <c r="DBH149" s="343"/>
      <c r="DBI149" s="343"/>
      <c r="DBJ149" s="343"/>
      <c r="DBK149" s="343"/>
      <c r="DBL149" s="343"/>
      <c r="DBM149" s="343"/>
      <c r="DBN149" s="343"/>
      <c r="DBO149" s="343"/>
      <c r="DBP149" s="343"/>
      <c r="DBQ149" s="343"/>
      <c r="DBR149" s="343"/>
      <c r="DBS149" s="343"/>
      <c r="DBT149" s="343"/>
      <c r="DBU149" s="343"/>
      <c r="DBV149" s="343"/>
      <c r="DBW149" s="343"/>
      <c r="DBX149" s="343"/>
      <c r="DBY149" s="343"/>
      <c r="DBZ149" s="343"/>
      <c r="DCA149" s="343"/>
      <c r="DCB149" s="343"/>
      <c r="DCC149" s="343"/>
      <c r="DCD149" s="343"/>
      <c r="DCE149" s="343"/>
      <c r="DCF149" s="343"/>
      <c r="DCG149" s="343"/>
      <c r="DCH149" s="343"/>
      <c r="DCI149" s="343"/>
      <c r="DCJ149" s="343"/>
      <c r="DCK149" s="343"/>
      <c r="DCL149" s="343"/>
      <c r="DCM149" s="343"/>
      <c r="DCN149" s="343"/>
      <c r="DCO149" s="343"/>
      <c r="DCP149" s="343"/>
      <c r="DCQ149" s="343"/>
      <c r="DCR149" s="343"/>
      <c r="DCS149" s="343"/>
      <c r="DCT149" s="343"/>
      <c r="DCU149" s="343"/>
      <c r="DCV149" s="343"/>
      <c r="DCW149" s="343"/>
      <c r="DCX149" s="343"/>
      <c r="DCY149" s="343"/>
      <c r="DCZ149" s="343"/>
      <c r="DDA149" s="343"/>
      <c r="DDB149" s="343"/>
      <c r="DDC149" s="343"/>
      <c r="DDD149" s="343"/>
      <c r="DDE149" s="343"/>
      <c r="DDF149" s="343"/>
      <c r="DDG149" s="343"/>
      <c r="DDH149" s="343"/>
      <c r="DDI149" s="343"/>
      <c r="DDJ149" s="343"/>
      <c r="DDK149" s="343"/>
      <c r="DDL149" s="343"/>
      <c r="DDM149" s="343"/>
      <c r="DDN149" s="343"/>
      <c r="DDO149" s="343"/>
      <c r="DDP149" s="343"/>
      <c r="DDQ149" s="343"/>
      <c r="DDR149" s="343"/>
      <c r="DDS149" s="343"/>
      <c r="DDT149" s="343"/>
      <c r="DDU149" s="343"/>
      <c r="DDV149" s="343"/>
      <c r="DDW149" s="343"/>
      <c r="DDX149" s="343"/>
      <c r="DDY149" s="343"/>
      <c r="DDZ149" s="343"/>
      <c r="DEA149" s="343"/>
      <c r="DEB149" s="343"/>
      <c r="DEC149" s="343"/>
      <c r="DED149" s="343"/>
      <c r="DEE149" s="343"/>
      <c r="DEF149" s="343"/>
      <c r="DEG149" s="343"/>
      <c r="DEH149" s="343"/>
      <c r="DEI149" s="343"/>
      <c r="DEJ149" s="343"/>
      <c r="DEK149" s="343"/>
      <c r="DEL149" s="343"/>
      <c r="DEM149" s="343"/>
      <c r="DEN149" s="343"/>
      <c r="DEO149" s="343"/>
      <c r="DEP149" s="343"/>
      <c r="DEQ149" s="343"/>
      <c r="DER149" s="343"/>
      <c r="DES149" s="343"/>
      <c r="DET149" s="343"/>
      <c r="DEU149" s="343"/>
      <c r="DEV149" s="343"/>
      <c r="DEW149" s="343"/>
      <c r="DEX149" s="343"/>
      <c r="DEY149" s="343"/>
      <c r="DEZ149" s="343"/>
      <c r="DFA149" s="343"/>
      <c r="DFB149" s="343"/>
      <c r="DFC149" s="343"/>
      <c r="DFD149" s="343"/>
      <c r="DFE149" s="343"/>
      <c r="DFF149" s="343"/>
      <c r="DFG149" s="343"/>
      <c r="DFH149" s="343"/>
      <c r="DFI149" s="343"/>
      <c r="DFJ149" s="343"/>
      <c r="DFK149" s="343"/>
      <c r="DFL149" s="343"/>
      <c r="DFM149" s="343"/>
      <c r="DFN149" s="343"/>
      <c r="DFO149" s="343"/>
      <c r="DFP149" s="343"/>
      <c r="DFQ149" s="343"/>
      <c r="DFR149" s="343"/>
      <c r="DFS149" s="343"/>
      <c r="DFT149" s="343"/>
      <c r="DFU149" s="343"/>
      <c r="DFV149" s="343"/>
      <c r="DFW149" s="343"/>
      <c r="DFX149" s="343"/>
      <c r="DFY149" s="343"/>
      <c r="DFZ149" s="343"/>
      <c r="DGA149" s="343"/>
      <c r="DGB149" s="343"/>
      <c r="DGC149" s="343"/>
      <c r="DGD149" s="343"/>
      <c r="DGE149" s="343"/>
      <c r="DGF149" s="343"/>
      <c r="DGG149" s="343"/>
      <c r="DGH149" s="343"/>
      <c r="DGI149" s="343"/>
      <c r="DGJ149" s="343"/>
      <c r="DGK149" s="343"/>
      <c r="DGL149" s="343"/>
      <c r="DGM149" s="343"/>
      <c r="DGN149" s="343"/>
      <c r="DGO149" s="343"/>
      <c r="DGP149" s="343"/>
      <c r="DGQ149" s="343"/>
      <c r="DGR149" s="343"/>
      <c r="DGS149" s="343"/>
      <c r="DGT149" s="343"/>
      <c r="DGU149" s="343"/>
      <c r="DGV149" s="343"/>
      <c r="DGW149" s="343"/>
      <c r="DGX149" s="343"/>
      <c r="DGY149" s="343"/>
      <c r="DGZ149" s="343"/>
      <c r="DHA149" s="343"/>
      <c r="DHB149" s="343"/>
      <c r="DHC149" s="343"/>
      <c r="DHD149" s="343"/>
      <c r="DHE149" s="343"/>
      <c r="DHF149" s="343"/>
      <c r="DHG149" s="343"/>
      <c r="DHH149" s="343"/>
      <c r="DHI149" s="343"/>
      <c r="DHJ149" s="343"/>
      <c r="DHK149" s="343"/>
      <c r="DHL149" s="343"/>
      <c r="DHM149" s="343"/>
      <c r="DHN149" s="343"/>
      <c r="DHO149" s="343"/>
      <c r="DHP149" s="343"/>
      <c r="DHQ149" s="343"/>
      <c r="DHR149" s="343"/>
      <c r="DHS149" s="343"/>
      <c r="DHT149" s="343"/>
      <c r="DHU149" s="343"/>
      <c r="DHV149" s="343"/>
      <c r="DHW149" s="343"/>
      <c r="DHX149" s="343"/>
      <c r="DHY149" s="343"/>
      <c r="DHZ149" s="343"/>
      <c r="DIA149" s="343"/>
      <c r="DIB149" s="343"/>
      <c r="DIC149" s="343"/>
      <c r="DID149" s="343"/>
      <c r="DIE149" s="343"/>
      <c r="DIF149" s="343"/>
      <c r="DIG149" s="343"/>
      <c r="DIH149" s="343"/>
      <c r="DII149" s="343"/>
      <c r="DIJ149" s="343"/>
      <c r="DIK149" s="343"/>
      <c r="DIL149" s="343"/>
      <c r="DIM149" s="343"/>
      <c r="DIN149" s="343"/>
      <c r="DIO149" s="343"/>
      <c r="DIP149" s="343"/>
      <c r="DIQ149" s="343"/>
      <c r="DIR149" s="343"/>
      <c r="DIS149" s="343"/>
      <c r="DIT149" s="343"/>
      <c r="DIU149" s="343"/>
      <c r="DIV149" s="343"/>
      <c r="DIW149" s="343"/>
      <c r="DIX149" s="343"/>
      <c r="DIY149" s="343"/>
      <c r="DIZ149" s="343"/>
      <c r="DJA149" s="343"/>
      <c r="DJB149" s="343"/>
      <c r="DJC149" s="343"/>
      <c r="DJD149" s="343"/>
      <c r="DJE149" s="343"/>
      <c r="DJF149" s="343"/>
      <c r="DJG149" s="343"/>
      <c r="DJH149" s="343"/>
      <c r="DJI149" s="343"/>
      <c r="DJJ149" s="343"/>
      <c r="DJK149" s="343"/>
      <c r="DJL149" s="343"/>
      <c r="DJM149" s="343"/>
      <c r="DJN149" s="343"/>
      <c r="DJO149" s="343"/>
      <c r="DJP149" s="343"/>
      <c r="DJQ149" s="343"/>
      <c r="DJR149" s="343"/>
      <c r="DJS149" s="343"/>
      <c r="DJT149" s="343"/>
      <c r="DJU149" s="343"/>
      <c r="DJV149" s="343"/>
      <c r="DJW149" s="343"/>
      <c r="DJX149" s="343"/>
      <c r="DJY149" s="343"/>
      <c r="DJZ149" s="343"/>
      <c r="DKA149" s="343"/>
      <c r="DKB149" s="343"/>
      <c r="DKC149" s="343"/>
      <c r="DKD149" s="343"/>
      <c r="DKE149" s="343"/>
      <c r="DKF149" s="343"/>
      <c r="DKG149" s="343"/>
      <c r="DKH149" s="343"/>
      <c r="DKI149" s="343"/>
      <c r="DKJ149" s="343"/>
      <c r="DKK149" s="343"/>
      <c r="DKL149" s="343"/>
      <c r="DKM149" s="343"/>
      <c r="DKN149" s="343"/>
      <c r="DKO149" s="343"/>
      <c r="DKP149" s="343"/>
      <c r="DKQ149" s="343"/>
      <c r="DKR149" s="343"/>
      <c r="DKS149" s="343"/>
      <c r="DKT149" s="343"/>
      <c r="DKU149" s="343"/>
      <c r="DKV149" s="343"/>
      <c r="DKW149" s="343"/>
      <c r="DKX149" s="343"/>
      <c r="DKY149" s="343"/>
      <c r="DKZ149" s="343"/>
      <c r="DLA149" s="343"/>
      <c r="DLB149" s="343"/>
      <c r="DLC149" s="343"/>
      <c r="DLD149" s="343"/>
      <c r="DLE149" s="343"/>
      <c r="DLF149" s="343"/>
      <c r="DLG149" s="343"/>
      <c r="DLH149" s="343"/>
      <c r="DLI149" s="343"/>
      <c r="DLJ149" s="343"/>
      <c r="DLK149" s="343"/>
      <c r="DLL149" s="343"/>
      <c r="DLM149" s="343"/>
      <c r="DLN149" s="343"/>
      <c r="DLO149" s="343"/>
      <c r="DLP149" s="343"/>
      <c r="DLQ149" s="343"/>
      <c r="DLR149" s="343"/>
      <c r="DLS149" s="343"/>
      <c r="DLT149" s="343"/>
      <c r="DLU149" s="343"/>
      <c r="DLV149" s="343"/>
      <c r="DLW149" s="343"/>
      <c r="DLX149" s="343"/>
      <c r="DLY149" s="343"/>
      <c r="DLZ149" s="343"/>
      <c r="DMA149" s="343"/>
      <c r="DMB149" s="343"/>
      <c r="DMC149" s="343"/>
      <c r="DMD149" s="343"/>
      <c r="DME149" s="343"/>
      <c r="DMF149" s="343"/>
      <c r="DMG149" s="343"/>
      <c r="DMH149" s="343"/>
      <c r="DMI149" s="343"/>
      <c r="DMJ149" s="343"/>
      <c r="DMK149" s="343"/>
      <c r="DML149" s="343"/>
      <c r="DMM149" s="343"/>
      <c r="DMN149" s="343"/>
      <c r="DMO149" s="343"/>
      <c r="DMP149" s="343"/>
      <c r="DMQ149" s="343"/>
      <c r="DMR149" s="343"/>
      <c r="DMS149" s="343"/>
      <c r="DMT149" s="343"/>
      <c r="DMU149" s="343"/>
      <c r="DMV149" s="343"/>
      <c r="DMW149" s="343"/>
      <c r="DMX149" s="343"/>
      <c r="DMY149" s="343"/>
      <c r="DMZ149" s="343"/>
      <c r="DNA149" s="343"/>
      <c r="DNB149" s="343"/>
      <c r="DNC149" s="343"/>
      <c r="DND149" s="343"/>
      <c r="DNE149" s="343"/>
      <c r="DNF149" s="343"/>
      <c r="DNG149" s="343"/>
      <c r="DNH149" s="343"/>
      <c r="DNI149" s="343"/>
      <c r="DNJ149" s="343"/>
      <c r="DNK149" s="343"/>
      <c r="DNL149" s="343"/>
      <c r="DNM149" s="343"/>
      <c r="DNN149" s="343"/>
      <c r="DNO149" s="343"/>
      <c r="DNP149" s="343"/>
      <c r="DNQ149" s="343"/>
      <c r="DNR149" s="343"/>
      <c r="DNS149" s="343"/>
      <c r="DNT149" s="343"/>
      <c r="DNU149" s="343"/>
      <c r="DNV149" s="343"/>
      <c r="DNW149" s="343"/>
      <c r="DNX149" s="343"/>
      <c r="DNY149" s="343"/>
      <c r="DNZ149" s="343"/>
      <c r="DOA149" s="343"/>
      <c r="DOB149" s="343"/>
      <c r="DOC149" s="343"/>
      <c r="DOD149" s="343"/>
      <c r="DOE149" s="343"/>
      <c r="DOF149" s="343"/>
      <c r="DOG149" s="343"/>
      <c r="DOH149" s="343"/>
      <c r="DOI149" s="343"/>
      <c r="DOJ149" s="343"/>
      <c r="DOK149" s="343"/>
      <c r="DOL149" s="343"/>
      <c r="DOM149" s="343"/>
      <c r="DON149" s="343"/>
      <c r="DOO149" s="343"/>
      <c r="DOP149" s="343"/>
      <c r="DOQ149" s="343"/>
      <c r="DOR149" s="343"/>
      <c r="DOS149" s="343"/>
      <c r="DOT149" s="343"/>
      <c r="DOU149" s="343"/>
      <c r="DOV149" s="343"/>
      <c r="DOW149" s="343"/>
      <c r="DOX149" s="343"/>
      <c r="DOY149" s="343"/>
      <c r="DOZ149" s="343"/>
      <c r="DPA149" s="343"/>
      <c r="DPB149" s="343"/>
      <c r="DPC149" s="343"/>
      <c r="DPD149" s="343"/>
      <c r="DPE149" s="343"/>
      <c r="DPF149" s="343"/>
      <c r="DPG149" s="343"/>
      <c r="DPH149" s="343"/>
      <c r="DPI149" s="343"/>
      <c r="DPJ149" s="343"/>
      <c r="DPK149" s="343"/>
      <c r="DPL149" s="343"/>
      <c r="DPM149" s="343"/>
      <c r="DPN149" s="343"/>
      <c r="DPO149" s="343"/>
      <c r="DPP149" s="343"/>
      <c r="DPQ149" s="343"/>
      <c r="DPR149" s="343"/>
      <c r="DPS149" s="343"/>
      <c r="DPT149" s="343"/>
      <c r="DPU149" s="343"/>
      <c r="DPV149" s="343"/>
      <c r="DPW149" s="343"/>
      <c r="DPX149" s="343"/>
      <c r="DPY149" s="343"/>
      <c r="DPZ149" s="343"/>
      <c r="DQA149" s="343"/>
      <c r="DQB149" s="343"/>
      <c r="DQC149" s="343"/>
      <c r="DQD149" s="343"/>
      <c r="DQE149" s="343"/>
      <c r="DQF149" s="343"/>
      <c r="DQG149" s="343"/>
      <c r="DQH149" s="343"/>
      <c r="DQI149" s="343"/>
      <c r="DQJ149" s="343"/>
      <c r="DQK149" s="343"/>
      <c r="DQL149" s="343"/>
      <c r="DQM149" s="343"/>
      <c r="DQN149" s="343"/>
      <c r="DQO149" s="343"/>
      <c r="DQP149" s="343"/>
      <c r="DQQ149" s="343"/>
      <c r="DQR149" s="343"/>
      <c r="DQS149" s="343"/>
      <c r="DQT149" s="343"/>
      <c r="DQU149" s="343"/>
      <c r="DQV149" s="343"/>
      <c r="DQW149" s="343"/>
      <c r="DQX149" s="343"/>
      <c r="DQY149" s="343"/>
      <c r="DQZ149" s="343"/>
      <c r="DRA149" s="343"/>
      <c r="DRB149" s="343"/>
      <c r="DRC149" s="343"/>
      <c r="DRD149" s="343"/>
      <c r="DRE149" s="343"/>
      <c r="DRF149" s="343"/>
      <c r="DRG149" s="343"/>
      <c r="DRH149" s="343"/>
      <c r="DRI149" s="343"/>
      <c r="DRJ149" s="343"/>
      <c r="DRK149" s="343"/>
      <c r="DRL149" s="343"/>
      <c r="DRM149" s="343"/>
      <c r="DRN149" s="343"/>
      <c r="DRO149" s="343"/>
      <c r="DRP149" s="343"/>
      <c r="DRQ149" s="343"/>
      <c r="DRR149" s="343"/>
      <c r="DRS149" s="343"/>
      <c r="DRT149" s="343"/>
      <c r="DRU149" s="343"/>
      <c r="DRV149" s="343"/>
      <c r="DRW149" s="343"/>
      <c r="DRX149" s="343"/>
      <c r="DRY149" s="343"/>
      <c r="DRZ149" s="343"/>
      <c r="DSA149" s="343"/>
      <c r="DSB149" s="343"/>
      <c r="DSC149" s="343"/>
      <c r="DSD149" s="343"/>
      <c r="DSE149" s="343"/>
      <c r="DSF149" s="343"/>
      <c r="DSG149" s="343"/>
      <c r="DSH149" s="343"/>
      <c r="DSI149" s="343"/>
      <c r="DSJ149" s="343"/>
      <c r="DSK149" s="343"/>
      <c r="DSL149" s="343"/>
      <c r="DSM149" s="343"/>
      <c r="DSN149" s="343"/>
      <c r="DSO149" s="343"/>
      <c r="DSP149" s="343"/>
      <c r="DSQ149" s="343"/>
      <c r="DSR149" s="343"/>
      <c r="DSS149" s="343"/>
      <c r="DST149" s="343"/>
      <c r="DSU149" s="343"/>
      <c r="DSV149" s="343"/>
      <c r="DSW149" s="343"/>
      <c r="DSX149" s="343"/>
      <c r="DSY149" s="343"/>
      <c r="DSZ149" s="343"/>
      <c r="DTA149" s="343"/>
      <c r="DTB149" s="343"/>
      <c r="DTC149" s="343"/>
      <c r="DTD149" s="343"/>
      <c r="DTE149" s="343"/>
      <c r="DTF149" s="343"/>
      <c r="DTG149" s="343"/>
      <c r="DTH149" s="343"/>
      <c r="DTI149" s="343"/>
      <c r="DTJ149" s="343"/>
      <c r="DTK149" s="343"/>
      <c r="DTL149" s="343"/>
      <c r="DTM149" s="343"/>
      <c r="DTN149" s="343"/>
      <c r="DTO149" s="343"/>
      <c r="DTP149" s="343"/>
      <c r="DTQ149" s="343"/>
      <c r="DTR149" s="343"/>
      <c r="DTS149" s="343"/>
      <c r="DTT149" s="343"/>
      <c r="DTU149" s="343"/>
      <c r="DTV149" s="343"/>
      <c r="DTW149" s="343"/>
      <c r="DTX149" s="343"/>
      <c r="DTY149" s="343"/>
      <c r="DTZ149" s="343"/>
      <c r="DUA149" s="343"/>
      <c r="DUB149" s="343"/>
      <c r="DUC149" s="343"/>
      <c r="DUD149" s="343"/>
      <c r="DUE149" s="343"/>
      <c r="DUF149" s="343"/>
      <c r="DUG149" s="343"/>
      <c r="DUH149" s="343"/>
      <c r="DUI149" s="343"/>
      <c r="DUJ149" s="343"/>
      <c r="DUK149" s="343"/>
      <c r="DUL149" s="343"/>
      <c r="DUM149" s="343"/>
      <c r="DUN149" s="343"/>
      <c r="DUO149" s="343"/>
      <c r="DUP149" s="343"/>
      <c r="DUQ149" s="343"/>
      <c r="DUR149" s="343"/>
      <c r="DUS149" s="343"/>
      <c r="DUT149" s="343"/>
      <c r="DUU149" s="343"/>
      <c r="DUV149" s="343"/>
      <c r="DUW149" s="343"/>
      <c r="DUX149" s="343"/>
      <c r="DUY149" s="343"/>
      <c r="DUZ149" s="343"/>
      <c r="DVA149" s="343"/>
      <c r="DVB149" s="343"/>
      <c r="DVC149" s="343"/>
      <c r="DVD149" s="343"/>
      <c r="DVE149" s="343"/>
      <c r="DVF149" s="343"/>
      <c r="DVG149" s="343"/>
      <c r="DVH149" s="343"/>
      <c r="DVI149" s="343"/>
      <c r="DVJ149" s="343"/>
      <c r="DVK149" s="343"/>
      <c r="DVL149" s="343"/>
      <c r="DVM149" s="343"/>
      <c r="DVN149" s="343"/>
      <c r="DVO149" s="343"/>
      <c r="DVP149" s="343"/>
      <c r="DVQ149" s="343"/>
      <c r="DVR149" s="343"/>
      <c r="DVS149" s="343"/>
      <c r="DVT149" s="343"/>
      <c r="DVU149" s="343"/>
      <c r="DVV149" s="343"/>
      <c r="DVW149" s="343"/>
      <c r="DVX149" s="343"/>
      <c r="DVY149" s="343"/>
      <c r="DVZ149" s="343"/>
      <c r="DWA149" s="343"/>
      <c r="DWB149" s="343"/>
      <c r="DWC149" s="343"/>
      <c r="DWD149" s="343"/>
      <c r="DWE149" s="343"/>
      <c r="DWF149" s="343"/>
      <c r="DWG149" s="343"/>
      <c r="DWH149" s="343"/>
      <c r="DWI149" s="343"/>
      <c r="DWJ149" s="343"/>
      <c r="DWK149" s="343"/>
      <c r="DWL149" s="343"/>
      <c r="DWM149" s="343"/>
      <c r="DWN149" s="343"/>
      <c r="DWO149" s="343"/>
      <c r="DWP149" s="343"/>
      <c r="DWQ149" s="343"/>
      <c r="DWR149" s="343"/>
      <c r="DWS149" s="343"/>
      <c r="DWT149" s="343"/>
      <c r="DWU149" s="343"/>
      <c r="DWV149" s="343"/>
      <c r="DWW149" s="343"/>
      <c r="DWX149" s="343"/>
      <c r="DWY149" s="343"/>
      <c r="DWZ149" s="343"/>
      <c r="DXA149" s="343"/>
      <c r="DXB149" s="343"/>
      <c r="DXC149" s="343"/>
      <c r="DXD149" s="343"/>
      <c r="DXE149" s="343"/>
      <c r="DXF149" s="343"/>
      <c r="DXG149" s="343"/>
      <c r="DXH149" s="343"/>
      <c r="DXI149" s="343"/>
      <c r="DXJ149" s="343"/>
      <c r="DXK149" s="343"/>
      <c r="DXL149" s="343"/>
      <c r="DXM149" s="343"/>
      <c r="DXN149" s="343"/>
      <c r="DXO149" s="343"/>
      <c r="DXP149" s="343"/>
      <c r="DXQ149" s="343"/>
      <c r="DXR149" s="343"/>
      <c r="DXS149" s="343"/>
      <c r="DXT149" s="343"/>
      <c r="DXU149" s="343"/>
      <c r="DXV149" s="343"/>
      <c r="DXW149" s="343"/>
      <c r="DXX149" s="343"/>
      <c r="DXY149" s="343"/>
      <c r="DXZ149" s="343"/>
      <c r="DYA149" s="343"/>
      <c r="DYB149" s="343"/>
      <c r="DYC149" s="343"/>
      <c r="DYD149" s="343"/>
      <c r="DYE149" s="343"/>
      <c r="DYF149" s="343"/>
      <c r="DYG149" s="343"/>
      <c r="DYH149" s="343"/>
      <c r="DYI149" s="343"/>
      <c r="DYJ149" s="343"/>
      <c r="DYK149" s="343"/>
      <c r="DYL149" s="343"/>
      <c r="DYM149" s="343"/>
      <c r="DYN149" s="343"/>
      <c r="DYO149" s="343"/>
      <c r="DYP149" s="343"/>
      <c r="DYQ149" s="343"/>
      <c r="DYR149" s="343"/>
      <c r="DYS149" s="343"/>
      <c r="DYT149" s="343"/>
      <c r="DYU149" s="343"/>
      <c r="DYV149" s="343"/>
      <c r="DYW149" s="343"/>
      <c r="DYX149" s="343"/>
      <c r="DYY149" s="343"/>
      <c r="DYZ149" s="343"/>
      <c r="DZA149" s="343"/>
      <c r="DZB149" s="343"/>
      <c r="DZC149" s="343"/>
      <c r="DZD149" s="343"/>
      <c r="DZE149" s="343"/>
      <c r="DZF149" s="343"/>
      <c r="DZG149" s="343"/>
      <c r="DZH149" s="343"/>
      <c r="DZI149" s="343"/>
      <c r="DZJ149" s="343"/>
      <c r="DZK149" s="343"/>
      <c r="DZL149" s="343"/>
      <c r="DZM149" s="343"/>
      <c r="DZN149" s="343"/>
      <c r="DZO149" s="343"/>
      <c r="DZP149" s="343"/>
      <c r="DZQ149" s="343"/>
      <c r="DZR149" s="343"/>
      <c r="DZS149" s="343"/>
      <c r="DZT149" s="343"/>
      <c r="DZU149" s="343"/>
      <c r="DZV149" s="343"/>
      <c r="DZW149" s="343"/>
      <c r="DZX149" s="343"/>
      <c r="DZY149" s="343"/>
      <c r="DZZ149" s="343"/>
      <c r="EAA149" s="343"/>
      <c r="EAB149" s="343"/>
      <c r="EAC149" s="343"/>
      <c r="EAD149" s="343"/>
      <c r="EAE149" s="343"/>
      <c r="EAF149" s="343"/>
      <c r="EAG149" s="343"/>
      <c r="EAH149" s="343"/>
      <c r="EAI149" s="343"/>
      <c r="EAJ149" s="343"/>
      <c r="EAK149" s="343"/>
      <c r="EAL149" s="343"/>
      <c r="EAM149" s="343"/>
      <c r="EAN149" s="343"/>
      <c r="EAO149" s="343"/>
      <c r="EAP149" s="343"/>
      <c r="EAQ149" s="343"/>
      <c r="EAR149" s="343"/>
      <c r="EAS149" s="343"/>
      <c r="EAT149" s="343"/>
      <c r="EAU149" s="343"/>
      <c r="EAV149" s="343"/>
      <c r="EAW149" s="343"/>
      <c r="EAX149" s="343"/>
      <c r="EAY149" s="343"/>
      <c r="EAZ149" s="343"/>
      <c r="EBA149" s="343"/>
      <c r="EBB149" s="343"/>
      <c r="EBC149" s="343"/>
      <c r="EBD149" s="343"/>
      <c r="EBE149" s="343"/>
      <c r="EBF149" s="343"/>
      <c r="EBG149" s="343"/>
      <c r="EBH149" s="343"/>
      <c r="EBI149" s="343"/>
      <c r="EBJ149" s="343"/>
      <c r="EBK149" s="343"/>
      <c r="EBL149" s="343"/>
      <c r="EBM149" s="343"/>
      <c r="EBN149" s="343"/>
      <c r="EBO149" s="343"/>
      <c r="EBP149" s="343"/>
      <c r="EBQ149" s="343"/>
      <c r="EBR149" s="343"/>
      <c r="EBS149" s="343"/>
      <c r="EBT149" s="343"/>
      <c r="EBU149" s="343"/>
      <c r="EBV149" s="343"/>
      <c r="EBW149" s="343"/>
      <c r="EBX149" s="343"/>
      <c r="EBY149" s="343"/>
      <c r="EBZ149" s="343"/>
      <c r="ECA149" s="343"/>
      <c r="ECB149" s="343"/>
      <c r="ECC149" s="343"/>
      <c r="ECD149" s="343"/>
      <c r="ECE149" s="343"/>
      <c r="ECF149" s="343"/>
      <c r="ECG149" s="343"/>
      <c r="ECH149" s="343"/>
      <c r="ECI149" s="343"/>
      <c r="ECJ149" s="343"/>
      <c r="ECK149" s="343"/>
      <c r="ECL149" s="343"/>
      <c r="ECM149" s="343"/>
      <c r="ECN149" s="343"/>
      <c r="ECO149" s="343"/>
      <c r="ECP149" s="343"/>
      <c r="ECQ149" s="343"/>
      <c r="ECR149" s="343"/>
      <c r="ECS149" s="343"/>
      <c r="ECT149" s="343"/>
      <c r="ECU149" s="343"/>
      <c r="ECV149" s="343"/>
      <c r="ECW149" s="343"/>
      <c r="ECX149" s="343"/>
      <c r="ECY149" s="343"/>
      <c r="ECZ149" s="343"/>
      <c r="EDA149" s="343"/>
      <c r="EDB149" s="343"/>
      <c r="EDC149" s="343"/>
      <c r="EDD149" s="343"/>
      <c r="EDE149" s="343"/>
      <c r="EDF149" s="343"/>
      <c r="EDG149" s="343"/>
      <c r="EDH149" s="343"/>
      <c r="EDI149" s="343"/>
      <c r="EDJ149" s="343"/>
      <c r="EDK149" s="343"/>
      <c r="EDL149" s="343"/>
      <c r="EDM149" s="343"/>
      <c r="EDN149" s="343"/>
      <c r="EDO149" s="343"/>
      <c r="EDP149" s="343"/>
      <c r="EDQ149" s="343"/>
      <c r="EDR149" s="343"/>
      <c r="EDS149" s="343"/>
      <c r="EDT149" s="343"/>
      <c r="EDU149" s="343"/>
      <c r="EDV149" s="343"/>
      <c r="EDW149" s="343"/>
      <c r="EDX149" s="343"/>
      <c r="EDY149" s="343"/>
      <c r="EDZ149" s="343"/>
      <c r="EEA149" s="343"/>
      <c r="EEB149" s="343"/>
      <c r="EEC149" s="343"/>
      <c r="EED149" s="343"/>
      <c r="EEE149" s="343"/>
      <c r="EEF149" s="343"/>
      <c r="EEG149" s="343"/>
      <c r="EEH149" s="343"/>
      <c r="EEI149" s="343"/>
      <c r="EEJ149" s="343"/>
      <c r="EEK149" s="343"/>
      <c r="EEL149" s="343"/>
      <c r="EEM149" s="343"/>
      <c r="EEN149" s="343"/>
      <c r="EEO149" s="343"/>
      <c r="EEP149" s="343"/>
      <c r="EEQ149" s="343"/>
      <c r="EER149" s="343"/>
      <c r="EES149" s="343"/>
      <c r="EET149" s="343"/>
      <c r="EEU149" s="343"/>
      <c r="EEV149" s="343"/>
      <c r="EEW149" s="343"/>
      <c r="EEX149" s="343"/>
      <c r="EEY149" s="343"/>
      <c r="EEZ149" s="343"/>
      <c r="EFA149" s="343"/>
      <c r="EFB149" s="343"/>
      <c r="EFC149" s="343"/>
      <c r="EFD149" s="343"/>
      <c r="EFE149" s="343"/>
      <c r="EFF149" s="343"/>
      <c r="EFG149" s="343"/>
      <c r="EFH149" s="343"/>
      <c r="EFI149" s="343"/>
      <c r="EFJ149" s="343"/>
      <c r="EFK149" s="343"/>
      <c r="EFL149" s="343"/>
      <c r="EFM149" s="343"/>
      <c r="EFN149" s="343"/>
      <c r="EFO149" s="343"/>
      <c r="EFP149" s="343"/>
      <c r="EFQ149" s="343"/>
      <c r="EFR149" s="343"/>
      <c r="EFS149" s="343"/>
      <c r="EFT149" s="343"/>
      <c r="EFU149" s="343"/>
      <c r="EFV149" s="343"/>
      <c r="EFW149" s="343"/>
      <c r="EFX149" s="343"/>
      <c r="EFY149" s="343"/>
      <c r="EFZ149" s="343"/>
      <c r="EGA149" s="343"/>
      <c r="EGB149" s="343"/>
      <c r="EGC149" s="343"/>
      <c r="EGD149" s="343"/>
      <c r="EGE149" s="343"/>
      <c r="EGF149" s="343"/>
      <c r="EGG149" s="343"/>
      <c r="EGH149" s="343"/>
      <c r="EGI149" s="343"/>
      <c r="EGJ149" s="343"/>
      <c r="EGK149" s="343"/>
      <c r="EGL149" s="343"/>
      <c r="EGM149" s="343"/>
      <c r="EGN149" s="343"/>
      <c r="EGO149" s="343"/>
      <c r="EGP149" s="343"/>
      <c r="EGQ149" s="343"/>
      <c r="EGR149" s="343"/>
      <c r="EGS149" s="343"/>
      <c r="EGT149" s="343"/>
      <c r="EGU149" s="343"/>
      <c r="EGV149" s="343"/>
      <c r="EGW149" s="343"/>
      <c r="EGX149" s="343"/>
      <c r="EGY149" s="343"/>
      <c r="EGZ149" s="343"/>
      <c r="EHA149" s="343"/>
      <c r="EHB149" s="343"/>
      <c r="EHC149" s="343"/>
      <c r="EHD149" s="343"/>
      <c r="EHE149" s="343"/>
      <c r="EHF149" s="343"/>
      <c r="EHG149" s="343"/>
      <c r="EHH149" s="343"/>
      <c r="EHI149" s="343"/>
      <c r="EHJ149" s="343"/>
      <c r="EHK149" s="343"/>
      <c r="EHL149" s="343"/>
      <c r="EHM149" s="343"/>
      <c r="EHN149" s="343"/>
      <c r="EHO149" s="343"/>
      <c r="EHP149" s="343"/>
      <c r="EHQ149" s="343"/>
      <c r="EHR149" s="343"/>
      <c r="EHS149" s="343"/>
      <c r="EHT149" s="343"/>
      <c r="EHU149" s="343"/>
      <c r="EHV149" s="343"/>
      <c r="EHW149" s="343"/>
      <c r="EHX149" s="343"/>
      <c r="EHY149" s="343"/>
      <c r="EHZ149" s="343"/>
      <c r="EIA149" s="343"/>
      <c r="EIB149" s="343"/>
      <c r="EIC149" s="343"/>
      <c r="EID149" s="343"/>
      <c r="EIE149" s="343"/>
      <c r="EIF149" s="343"/>
      <c r="EIG149" s="343"/>
      <c r="EIH149" s="343"/>
      <c r="EII149" s="343"/>
      <c r="EIJ149" s="343"/>
      <c r="EIK149" s="343"/>
      <c r="EIL149" s="343"/>
      <c r="EIM149" s="343"/>
      <c r="EIN149" s="343"/>
      <c r="EIO149" s="343"/>
      <c r="EIP149" s="343"/>
      <c r="EIQ149" s="343"/>
      <c r="EIR149" s="343"/>
      <c r="EIS149" s="343"/>
      <c r="EIT149" s="343"/>
      <c r="EIU149" s="343"/>
      <c r="EIV149" s="343"/>
      <c r="EIW149" s="343"/>
      <c r="EIX149" s="343"/>
      <c r="EIY149" s="343"/>
      <c r="EIZ149" s="343"/>
      <c r="EJA149" s="343"/>
      <c r="EJB149" s="343"/>
      <c r="EJC149" s="343"/>
      <c r="EJD149" s="343"/>
      <c r="EJE149" s="343"/>
      <c r="EJF149" s="343"/>
      <c r="EJG149" s="343"/>
      <c r="EJH149" s="343"/>
      <c r="EJI149" s="343"/>
      <c r="EJJ149" s="343"/>
      <c r="EJK149" s="343"/>
      <c r="EJL149" s="343"/>
      <c r="EJM149" s="343"/>
      <c r="EJN149" s="343"/>
      <c r="EJO149" s="343"/>
      <c r="EJP149" s="343"/>
      <c r="EJQ149" s="343"/>
      <c r="EJR149" s="343"/>
      <c r="EJS149" s="343"/>
      <c r="EJT149" s="343"/>
      <c r="EJU149" s="343"/>
      <c r="EJV149" s="343"/>
      <c r="EJW149" s="343"/>
      <c r="EJX149" s="343"/>
      <c r="EJY149" s="343"/>
      <c r="EJZ149" s="343"/>
      <c r="EKA149" s="343"/>
      <c r="EKB149" s="343"/>
      <c r="EKC149" s="343"/>
      <c r="EKD149" s="343"/>
      <c r="EKE149" s="343"/>
      <c r="EKF149" s="343"/>
      <c r="EKG149" s="343"/>
      <c r="EKH149" s="343"/>
      <c r="EKI149" s="343"/>
      <c r="EKJ149" s="343"/>
      <c r="EKK149" s="343"/>
      <c r="EKL149" s="343"/>
      <c r="EKM149" s="343"/>
      <c r="EKN149" s="343"/>
      <c r="EKO149" s="343"/>
      <c r="EKP149" s="343"/>
      <c r="EKQ149" s="343"/>
      <c r="EKR149" s="343"/>
      <c r="EKS149" s="343"/>
      <c r="EKT149" s="343"/>
      <c r="EKU149" s="343"/>
      <c r="EKV149" s="343"/>
      <c r="EKW149" s="343"/>
      <c r="EKX149" s="343"/>
      <c r="EKY149" s="343"/>
      <c r="EKZ149" s="343"/>
      <c r="ELA149" s="343"/>
      <c r="ELB149" s="343"/>
      <c r="ELC149" s="343"/>
      <c r="ELD149" s="343"/>
      <c r="ELE149" s="343"/>
      <c r="ELF149" s="343"/>
      <c r="ELG149" s="343"/>
      <c r="ELH149" s="343"/>
      <c r="ELI149" s="343"/>
      <c r="ELJ149" s="343"/>
      <c r="ELK149" s="343"/>
      <c r="ELL149" s="343"/>
      <c r="ELM149" s="343"/>
      <c r="ELN149" s="343"/>
      <c r="ELO149" s="343"/>
      <c r="ELP149" s="343"/>
      <c r="ELQ149" s="343"/>
      <c r="ELR149" s="343"/>
      <c r="ELS149" s="343"/>
      <c r="ELT149" s="343"/>
      <c r="ELU149" s="343"/>
      <c r="ELV149" s="343"/>
      <c r="ELW149" s="343"/>
      <c r="ELX149" s="343"/>
      <c r="ELY149" s="343"/>
      <c r="ELZ149" s="343"/>
      <c r="EMA149" s="343"/>
      <c r="EMB149" s="343"/>
      <c r="EMC149" s="343"/>
      <c r="EMD149" s="343"/>
      <c r="EME149" s="343"/>
      <c r="EMF149" s="343"/>
      <c r="EMG149" s="343"/>
      <c r="EMH149" s="343"/>
      <c r="EMI149" s="343"/>
      <c r="EMJ149" s="343"/>
      <c r="EMK149" s="343"/>
      <c r="EML149" s="343"/>
      <c r="EMM149" s="343"/>
      <c r="EMN149" s="343"/>
      <c r="EMO149" s="343"/>
      <c r="EMP149" s="343"/>
      <c r="EMQ149" s="343"/>
      <c r="EMR149" s="343"/>
      <c r="EMS149" s="343"/>
      <c r="EMT149" s="343"/>
      <c r="EMU149" s="343"/>
      <c r="EMV149" s="343"/>
      <c r="EMW149" s="343"/>
      <c r="EMX149" s="343"/>
      <c r="EMY149" s="343"/>
      <c r="EMZ149" s="343"/>
      <c r="ENA149" s="343"/>
      <c r="ENB149" s="343"/>
      <c r="ENC149" s="343"/>
      <c r="END149" s="343"/>
      <c r="ENE149" s="343"/>
      <c r="ENF149" s="343"/>
      <c r="ENG149" s="343"/>
      <c r="ENH149" s="343"/>
      <c r="ENI149" s="343"/>
      <c r="ENJ149" s="343"/>
      <c r="ENK149" s="343"/>
      <c r="ENL149" s="343"/>
      <c r="ENM149" s="343"/>
      <c r="ENN149" s="343"/>
      <c r="ENO149" s="343"/>
      <c r="ENP149" s="343"/>
      <c r="ENQ149" s="343"/>
      <c r="ENR149" s="343"/>
      <c r="ENS149" s="343"/>
      <c r="ENT149" s="343"/>
      <c r="ENU149" s="343"/>
      <c r="ENV149" s="343"/>
      <c r="ENW149" s="343"/>
      <c r="ENX149" s="343"/>
      <c r="ENY149" s="343"/>
      <c r="ENZ149" s="343"/>
      <c r="EOA149" s="343"/>
      <c r="EOB149" s="343"/>
      <c r="EOC149" s="343"/>
      <c r="EOD149" s="343"/>
      <c r="EOE149" s="343"/>
      <c r="EOF149" s="343"/>
      <c r="EOG149" s="343"/>
      <c r="EOH149" s="343"/>
      <c r="EOI149" s="343"/>
      <c r="EOJ149" s="343"/>
      <c r="EOK149" s="343"/>
      <c r="EOL149" s="343"/>
      <c r="EOM149" s="343"/>
      <c r="EON149" s="343"/>
      <c r="EOO149" s="343"/>
      <c r="EOP149" s="343"/>
      <c r="EOQ149" s="343"/>
      <c r="EOR149" s="343"/>
      <c r="EOS149" s="343"/>
      <c r="EOT149" s="343"/>
      <c r="EOU149" s="343"/>
      <c r="EOV149" s="343"/>
      <c r="EOW149" s="343"/>
      <c r="EOX149" s="343"/>
      <c r="EOY149" s="343"/>
      <c r="EOZ149" s="343"/>
      <c r="EPA149" s="343"/>
      <c r="EPB149" s="343"/>
      <c r="EPC149" s="343"/>
      <c r="EPD149" s="343"/>
      <c r="EPE149" s="343"/>
      <c r="EPF149" s="343"/>
      <c r="EPG149" s="343"/>
      <c r="EPH149" s="343"/>
      <c r="EPI149" s="343"/>
      <c r="EPJ149" s="343"/>
      <c r="EPK149" s="343"/>
      <c r="EPL149" s="343"/>
      <c r="EPM149" s="343"/>
      <c r="EPN149" s="343"/>
      <c r="EPO149" s="343"/>
      <c r="EPP149" s="343"/>
      <c r="EPQ149" s="343"/>
      <c r="EPR149" s="343"/>
      <c r="EPS149" s="343"/>
      <c r="EPT149" s="343"/>
      <c r="EPU149" s="343"/>
      <c r="EPV149" s="343"/>
      <c r="EPW149" s="343"/>
      <c r="EPX149" s="343"/>
      <c r="EPY149" s="343"/>
      <c r="EPZ149" s="343"/>
      <c r="EQA149" s="343"/>
      <c r="EQB149" s="343"/>
      <c r="EQC149" s="343"/>
      <c r="EQD149" s="343"/>
      <c r="EQE149" s="343"/>
      <c r="EQF149" s="343"/>
      <c r="EQG149" s="343"/>
      <c r="EQH149" s="343"/>
      <c r="EQI149" s="343"/>
      <c r="EQJ149" s="343"/>
      <c r="EQK149" s="343"/>
      <c r="EQL149" s="343"/>
      <c r="EQM149" s="343"/>
      <c r="EQN149" s="343"/>
      <c r="EQO149" s="343"/>
      <c r="EQP149" s="343"/>
      <c r="EQQ149" s="343"/>
      <c r="EQR149" s="343"/>
      <c r="EQS149" s="343"/>
      <c r="EQT149" s="343"/>
      <c r="EQU149" s="343"/>
      <c r="EQV149" s="343"/>
      <c r="EQW149" s="343"/>
      <c r="EQX149" s="343"/>
      <c r="EQY149" s="343"/>
      <c r="EQZ149" s="343"/>
      <c r="ERA149" s="343"/>
      <c r="ERB149" s="343"/>
      <c r="ERC149" s="343"/>
      <c r="ERD149" s="343"/>
      <c r="ERE149" s="343"/>
      <c r="ERF149" s="343"/>
      <c r="ERG149" s="343"/>
      <c r="ERH149" s="343"/>
      <c r="ERI149" s="343"/>
      <c r="ERJ149" s="343"/>
      <c r="ERK149" s="343"/>
      <c r="ERL149" s="343"/>
      <c r="ERM149" s="343"/>
      <c r="ERN149" s="343"/>
      <c r="ERO149" s="343"/>
      <c r="ERP149" s="343"/>
      <c r="ERQ149" s="343"/>
      <c r="ERR149" s="343"/>
      <c r="ERS149" s="343"/>
      <c r="ERT149" s="343"/>
      <c r="ERU149" s="343"/>
      <c r="ERV149" s="343"/>
      <c r="ERW149" s="343"/>
      <c r="ERX149" s="343"/>
      <c r="ERY149" s="343"/>
      <c r="ERZ149" s="343"/>
      <c r="ESA149" s="343"/>
      <c r="ESB149" s="343"/>
      <c r="ESC149" s="343"/>
      <c r="ESD149" s="343"/>
      <c r="ESE149" s="343"/>
      <c r="ESF149" s="343"/>
      <c r="ESG149" s="343"/>
      <c r="ESH149" s="343"/>
      <c r="ESI149" s="343"/>
      <c r="ESJ149" s="343"/>
      <c r="ESK149" s="343"/>
      <c r="ESL149" s="343"/>
      <c r="ESM149" s="343"/>
      <c r="ESN149" s="343"/>
      <c r="ESO149" s="343"/>
      <c r="ESP149" s="343"/>
      <c r="ESQ149" s="343"/>
      <c r="ESR149" s="343"/>
      <c r="ESS149" s="343"/>
      <c r="EST149" s="343"/>
      <c r="ESU149" s="343"/>
      <c r="ESV149" s="343"/>
      <c r="ESW149" s="343"/>
      <c r="ESX149" s="343"/>
      <c r="ESY149" s="343"/>
      <c r="ESZ149" s="343"/>
      <c r="ETA149" s="343"/>
      <c r="ETB149" s="343"/>
      <c r="ETC149" s="343"/>
      <c r="ETD149" s="343"/>
      <c r="ETE149" s="343"/>
      <c r="ETF149" s="343"/>
      <c r="ETG149" s="343"/>
      <c r="ETH149" s="343"/>
      <c r="ETI149" s="343"/>
      <c r="ETJ149" s="343"/>
      <c r="ETK149" s="343"/>
      <c r="ETL149" s="343"/>
      <c r="ETM149" s="343"/>
      <c r="ETN149" s="343"/>
      <c r="ETO149" s="343"/>
      <c r="ETP149" s="343"/>
      <c r="ETQ149" s="343"/>
      <c r="ETR149" s="343"/>
      <c r="ETS149" s="343"/>
      <c r="ETT149" s="343"/>
      <c r="ETU149" s="343"/>
      <c r="ETV149" s="343"/>
      <c r="ETW149" s="343"/>
      <c r="ETX149" s="343"/>
      <c r="ETY149" s="343"/>
      <c r="ETZ149" s="343"/>
      <c r="EUA149" s="343"/>
      <c r="EUB149" s="343"/>
      <c r="EUC149" s="343"/>
      <c r="EUD149" s="343"/>
      <c r="EUE149" s="343"/>
      <c r="EUF149" s="343"/>
      <c r="EUG149" s="343"/>
      <c r="EUH149" s="343"/>
      <c r="EUI149" s="343"/>
      <c r="EUJ149" s="343"/>
      <c r="EUK149" s="343"/>
      <c r="EUL149" s="343"/>
      <c r="EUM149" s="343"/>
      <c r="EUN149" s="343"/>
      <c r="EUO149" s="343"/>
      <c r="EUP149" s="343"/>
      <c r="EUQ149" s="343"/>
      <c r="EUR149" s="343"/>
      <c r="EUS149" s="343"/>
      <c r="EUT149" s="343"/>
      <c r="EUU149" s="343"/>
      <c r="EUV149" s="343"/>
      <c r="EUW149" s="343"/>
      <c r="EUX149" s="343"/>
      <c r="EUY149" s="343"/>
      <c r="EUZ149" s="343"/>
      <c r="EVA149" s="343"/>
      <c r="EVB149" s="343"/>
      <c r="EVC149" s="343"/>
      <c r="EVD149" s="343"/>
      <c r="EVE149" s="343"/>
      <c r="EVF149" s="343"/>
      <c r="EVG149" s="343"/>
      <c r="EVH149" s="343"/>
      <c r="EVI149" s="343"/>
      <c r="EVJ149" s="343"/>
      <c r="EVK149" s="343"/>
      <c r="EVL149" s="343"/>
      <c r="EVM149" s="343"/>
      <c r="EVN149" s="343"/>
      <c r="EVO149" s="343"/>
      <c r="EVP149" s="343"/>
      <c r="EVQ149" s="343"/>
      <c r="EVR149" s="343"/>
      <c r="EVS149" s="343"/>
      <c r="EVT149" s="343"/>
      <c r="EVU149" s="343"/>
      <c r="EVV149" s="343"/>
      <c r="EVW149" s="343"/>
      <c r="EVX149" s="343"/>
      <c r="EVY149" s="343"/>
      <c r="EVZ149" s="343"/>
      <c r="EWA149" s="343"/>
      <c r="EWB149" s="343"/>
      <c r="EWC149" s="343"/>
      <c r="EWD149" s="343"/>
      <c r="EWE149" s="343"/>
      <c r="EWF149" s="343"/>
      <c r="EWG149" s="343"/>
      <c r="EWH149" s="343"/>
      <c r="EWI149" s="343"/>
      <c r="EWJ149" s="343"/>
      <c r="EWK149" s="343"/>
      <c r="EWL149" s="343"/>
      <c r="EWM149" s="343"/>
      <c r="EWN149" s="343"/>
      <c r="EWO149" s="343"/>
      <c r="EWP149" s="343"/>
      <c r="EWQ149" s="343"/>
      <c r="EWR149" s="343"/>
      <c r="EWS149" s="343"/>
      <c r="EWT149" s="343"/>
      <c r="EWU149" s="343"/>
      <c r="EWV149" s="343"/>
      <c r="EWW149" s="343"/>
      <c r="EWX149" s="343"/>
      <c r="EWY149" s="343"/>
      <c r="EWZ149" s="343"/>
      <c r="EXA149" s="343"/>
      <c r="EXB149" s="343"/>
      <c r="EXC149" s="343"/>
      <c r="EXD149" s="343"/>
      <c r="EXE149" s="343"/>
      <c r="EXF149" s="343"/>
      <c r="EXG149" s="343"/>
      <c r="EXH149" s="343"/>
      <c r="EXI149" s="343"/>
      <c r="EXJ149" s="343"/>
      <c r="EXK149" s="343"/>
      <c r="EXL149" s="343"/>
      <c r="EXM149" s="343"/>
      <c r="EXN149" s="343"/>
      <c r="EXO149" s="343"/>
      <c r="EXP149" s="343"/>
      <c r="EXQ149" s="343"/>
      <c r="EXR149" s="343"/>
      <c r="EXS149" s="343"/>
      <c r="EXT149" s="343"/>
      <c r="EXU149" s="343"/>
      <c r="EXV149" s="343"/>
      <c r="EXW149" s="343"/>
      <c r="EXX149" s="343"/>
      <c r="EXY149" s="343"/>
      <c r="EXZ149" s="343"/>
      <c r="EYA149" s="343"/>
      <c r="EYB149" s="343"/>
      <c r="EYC149" s="343"/>
      <c r="EYD149" s="343"/>
      <c r="EYE149" s="343"/>
      <c r="EYF149" s="343"/>
      <c r="EYG149" s="343"/>
      <c r="EYH149" s="343"/>
      <c r="EYI149" s="343"/>
      <c r="EYJ149" s="343"/>
      <c r="EYK149" s="343"/>
      <c r="EYL149" s="343"/>
      <c r="EYM149" s="343"/>
      <c r="EYN149" s="343"/>
      <c r="EYO149" s="343"/>
      <c r="EYP149" s="343"/>
      <c r="EYQ149" s="343"/>
      <c r="EYR149" s="343"/>
      <c r="EYS149" s="343"/>
      <c r="EYT149" s="343"/>
      <c r="EYU149" s="343"/>
      <c r="EYV149" s="343"/>
      <c r="EYW149" s="343"/>
      <c r="EYX149" s="343"/>
      <c r="EYY149" s="343"/>
      <c r="EYZ149" s="343"/>
      <c r="EZA149" s="343"/>
      <c r="EZB149" s="343"/>
      <c r="EZC149" s="343"/>
      <c r="EZD149" s="343"/>
      <c r="EZE149" s="343"/>
      <c r="EZF149" s="343"/>
      <c r="EZG149" s="343"/>
      <c r="EZH149" s="343"/>
      <c r="EZI149" s="343"/>
      <c r="EZJ149" s="343"/>
      <c r="EZK149" s="343"/>
      <c r="EZL149" s="343"/>
      <c r="EZM149" s="343"/>
      <c r="EZN149" s="343"/>
      <c r="EZO149" s="343"/>
      <c r="EZP149" s="343"/>
      <c r="EZQ149" s="343"/>
      <c r="EZR149" s="343"/>
      <c r="EZS149" s="343"/>
      <c r="EZT149" s="343"/>
      <c r="EZU149" s="343"/>
      <c r="EZV149" s="343"/>
      <c r="EZW149" s="343"/>
      <c r="EZX149" s="343"/>
      <c r="EZY149" s="343"/>
      <c r="EZZ149" s="343"/>
      <c r="FAA149" s="343"/>
      <c r="FAB149" s="343"/>
      <c r="FAC149" s="343"/>
      <c r="FAD149" s="343"/>
      <c r="FAE149" s="343"/>
      <c r="FAF149" s="343"/>
      <c r="FAG149" s="343"/>
      <c r="FAH149" s="343"/>
      <c r="FAI149" s="343"/>
      <c r="FAJ149" s="343"/>
      <c r="FAK149" s="343"/>
      <c r="FAL149" s="343"/>
      <c r="FAM149" s="343"/>
      <c r="FAN149" s="343"/>
      <c r="FAO149" s="343"/>
      <c r="FAP149" s="343"/>
      <c r="FAQ149" s="343"/>
      <c r="FAR149" s="343"/>
      <c r="FAS149" s="343"/>
      <c r="FAT149" s="343"/>
      <c r="FAU149" s="343"/>
      <c r="FAV149" s="343"/>
      <c r="FAW149" s="343"/>
      <c r="FAX149" s="343"/>
      <c r="FAY149" s="343"/>
      <c r="FAZ149" s="343"/>
      <c r="FBA149" s="343"/>
      <c r="FBB149" s="343"/>
      <c r="FBC149" s="343"/>
      <c r="FBD149" s="343"/>
      <c r="FBE149" s="343"/>
      <c r="FBF149" s="343"/>
      <c r="FBG149" s="343"/>
      <c r="FBH149" s="343"/>
      <c r="FBI149" s="343"/>
      <c r="FBJ149" s="343"/>
      <c r="FBK149" s="343"/>
      <c r="FBL149" s="343"/>
      <c r="FBM149" s="343"/>
      <c r="FBN149" s="343"/>
      <c r="FBO149" s="343"/>
      <c r="FBP149" s="343"/>
      <c r="FBQ149" s="343"/>
      <c r="FBR149" s="343"/>
      <c r="FBS149" s="343"/>
      <c r="FBT149" s="343"/>
      <c r="FBU149" s="343"/>
      <c r="FBV149" s="343"/>
      <c r="FBW149" s="343"/>
      <c r="FBX149" s="343"/>
      <c r="FBY149" s="343"/>
      <c r="FBZ149" s="343"/>
      <c r="FCA149" s="343"/>
      <c r="FCB149" s="343"/>
      <c r="FCC149" s="343"/>
      <c r="FCD149" s="343"/>
      <c r="FCE149" s="343"/>
      <c r="FCF149" s="343"/>
      <c r="FCG149" s="343"/>
      <c r="FCH149" s="343"/>
      <c r="FCI149" s="343"/>
      <c r="FCJ149" s="343"/>
      <c r="FCK149" s="343"/>
      <c r="FCL149" s="343"/>
      <c r="FCM149" s="343"/>
      <c r="FCN149" s="343"/>
      <c r="FCO149" s="343"/>
      <c r="FCP149" s="343"/>
      <c r="FCQ149" s="343"/>
      <c r="FCR149" s="343"/>
      <c r="FCS149" s="343"/>
      <c r="FCT149" s="343"/>
      <c r="FCU149" s="343"/>
      <c r="FCV149" s="343"/>
      <c r="FCW149" s="343"/>
      <c r="FCX149" s="343"/>
      <c r="FCY149" s="343"/>
      <c r="FCZ149" s="343"/>
      <c r="FDA149" s="343"/>
      <c r="FDB149" s="343"/>
      <c r="FDC149" s="343"/>
      <c r="FDD149" s="343"/>
      <c r="FDE149" s="343"/>
      <c r="FDF149" s="343"/>
      <c r="FDG149" s="343"/>
      <c r="FDH149" s="343"/>
      <c r="FDI149" s="343"/>
      <c r="FDJ149" s="343"/>
      <c r="FDK149" s="343"/>
      <c r="FDL149" s="343"/>
      <c r="FDM149" s="343"/>
      <c r="FDN149" s="343"/>
      <c r="FDO149" s="343"/>
      <c r="FDP149" s="343"/>
      <c r="FDQ149" s="343"/>
      <c r="FDR149" s="343"/>
      <c r="FDS149" s="343"/>
      <c r="FDT149" s="343"/>
      <c r="FDU149" s="343"/>
      <c r="FDV149" s="343"/>
      <c r="FDW149" s="343"/>
      <c r="FDX149" s="343"/>
      <c r="FDY149" s="343"/>
      <c r="FDZ149" s="343"/>
      <c r="FEA149" s="343"/>
      <c r="FEB149" s="343"/>
      <c r="FEC149" s="343"/>
      <c r="FED149" s="343"/>
      <c r="FEE149" s="343"/>
      <c r="FEF149" s="343"/>
      <c r="FEG149" s="343"/>
      <c r="FEH149" s="343"/>
      <c r="FEI149" s="343"/>
      <c r="FEJ149" s="343"/>
      <c r="FEK149" s="343"/>
      <c r="FEL149" s="343"/>
      <c r="FEM149" s="343"/>
      <c r="FEN149" s="343"/>
      <c r="FEO149" s="343"/>
      <c r="FEP149" s="343"/>
      <c r="FEQ149" s="343"/>
      <c r="FER149" s="343"/>
      <c r="FES149" s="343"/>
      <c r="FET149" s="343"/>
      <c r="FEU149" s="343"/>
      <c r="FEV149" s="343"/>
      <c r="FEW149" s="343"/>
      <c r="FEX149" s="343"/>
      <c r="FEY149" s="343"/>
      <c r="FEZ149" s="343"/>
      <c r="FFA149" s="343"/>
      <c r="FFB149" s="343"/>
      <c r="FFC149" s="343"/>
      <c r="FFD149" s="343"/>
      <c r="FFE149" s="343"/>
      <c r="FFF149" s="343"/>
      <c r="FFG149" s="343"/>
      <c r="FFH149" s="343"/>
      <c r="FFI149" s="343"/>
      <c r="FFJ149" s="343"/>
      <c r="FFK149" s="343"/>
      <c r="FFL149" s="343"/>
      <c r="FFM149" s="343"/>
      <c r="FFN149" s="343"/>
      <c r="FFO149" s="343"/>
      <c r="FFP149" s="343"/>
      <c r="FFQ149" s="343"/>
      <c r="FFR149" s="343"/>
      <c r="FFS149" s="343"/>
      <c r="FFT149" s="343"/>
      <c r="FFU149" s="343"/>
      <c r="FFV149" s="343"/>
      <c r="FFW149" s="343"/>
      <c r="FFX149" s="343"/>
      <c r="FFY149" s="343"/>
      <c r="FFZ149" s="343"/>
      <c r="FGA149" s="343"/>
      <c r="FGB149" s="343"/>
      <c r="FGC149" s="343"/>
      <c r="FGD149" s="343"/>
      <c r="FGE149" s="343"/>
      <c r="FGF149" s="343"/>
      <c r="FGG149" s="343"/>
      <c r="FGH149" s="343"/>
      <c r="FGI149" s="343"/>
      <c r="FGJ149" s="343"/>
      <c r="FGK149" s="343"/>
      <c r="FGL149" s="343"/>
      <c r="FGM149" s="343"/>
      <c r="FGN149" s="343"/>
      <c r="FGO149" s="343"/>
      <c r="FGP149" s="343"/>
      <c r="FGQ149" s="343"/>
      <c r="FGR149" s="343"/>
      <c r="FGS149" s="343"/>
      <c r="FGT149" s="343"/>
      <c r="FGU149" s="343"/>
      <c r="FGV149" s="343"/>
      <c r="FGW149" s="343"/>
      <c r="FGX149" s="343"/>
      <c r="FGY149" s="343"/>
      <c r="FGZ149" s="343"/>
      <c r="FHA149" s="343"/>
      <c r="FHB149" s="343"/>
      <c r="FHC149" s="343"/>
      <c r="FHD149" s="343"/>
      <c r="FHE149" s="343"/>
      <c r="FHF149" s="343"/>
      <c r="FHG149" s="343"/>
      <c r="FHH149" s="343"/>
      <c r="FHI149" s="343"/>
      <c r="FHJ149" s="343"/>
      <c r="FHK149" s="343"/>
      <c r="FHL149" s="343"/>
      <c r="FHM149" s="343"/>
      <c r="FHN149" s="343"/>
      <c r="FHO149" s="343"/>
      <c r="FHP149" s="343"/>
      <c r="FHQ149" s="343"/>
      <c r="FHR149" s="343"/>
      <c r="FHS149" s="343"/>
      <c r="FHT149" s="343"/>
      <c r="FHU149" s="343"/>
      <c r="FHV149" s="343"/>
      <c r="FHW149" s="343"/>
      <c r="FHX149" s="343"/>
      <c r="FHY149" s="343"/>
      <c r="FHZ149" s="343"/>
      <c r="FIA149" s="343"/>
      <c r="FIB149" s="343"/>
      <c r="FIC149" s="343"/>
      <c r="FID149" s="343"/>
      <c r="FIE149" s="343"/>
      <c r="FIF149" s="343"/>
      <c r="FIG149" s="343"/>
      <c r="FIH149" s="343"/>
      <c r="FII149" s="343"/>
      <c r="FIJ149" s="343"/>
      <c r="FIK149" s="343"/>
      <c r="FIL149" s="343"/>
      <c r="FIM149" s="343"/>
      <c r="FIN149" s="343"/>
      <c r="FIO149" s="343"/>
      <c r="FIP149" s="343"/>
      <c r="FIQ149" s="343"/>
      <c r="FIR149" s="343"/>
      <c r="FIS149" s="343"/>
      <c r="FIT149" s="343"/>
      <c r="FIU149" s="343"/>
      <c r="FIV149" s="343"/>
      <c r="FIW149" s="343"/>
      <c r="FIX149" s="343"/>
      <c r="FIY149" s="343"/>
      <c r="FIZ149" s="343"/>
      <c r="FJA149" s="343"/>
      <c r="FJB149" s="343"/>
      <c r="FJC149" s="343"/>
      <c r="FJD149" s="343"/>
      <c r="FJE149" s="343"/>
      <c r="FJF149" s="343"/>
      <c r="FJG149" s="343"/>
      <c r="FJH149" s="343"/>
      <c r="FJI149" s="343"/>
      <c r="FJJ149" s="343"/>
      <c r="FJK149" s="343"/>
      <c r="FJL149" s="343"/>
      <c r="FJM149" s="343"/>
      <c r="FJN149" s="343"/>
      <c r="FJO149" s="343"/>
      <c r="FJP149" s="343"/>
      <c r="FJQ149" s="343"/>
      <c r="FJR149" s="343"/>
      <c r="FJS149" s="343"/>
      <c r="FJT149" s="343"/>
      <c r="FJU149" s="343"/>
      <c r="FJV149" s="343"/>
      <c r="FJW149" s="343"/>
      <c r="FJX149" s="343"/>
      <c r="FJY149" s="343"/>
      <c r="FJZ149" s="343"/>
      <c r="FKA149" s="343"/>
      <c r="FKB149" s="343"/>
      <c r="FKC149" s="343"/>
      <c r="FKD149" s="343"/>
      <c r="FKE149" s="343"/>
      <c r="FKF149" s="343"/>
      <c r="FKG149" s="343"/>
      <c r="FKH149" s="343"/>
      <c r="FKI149" s="343"/>
      <c r="FKJ149" s="343"/>
      <c r="FKK149" s="343"/>
      <c r="FKL149" s="343"/>
      <c r="FKM149" s="343"/>
      <c r="FKN149" s="343"/>
      <c r="FKO149" s="343"/>
      <c r="FKP149" s="343"/>
      <c r="FKQ149" s="343"/>
      <c r="FKR149" s="343"/>
      <c r="FKS149" s="343"/>
      <c r="FKT149" s="343"/>
      <c r="FKU149" s="343"/>
      <c r="FKV149" s="343"/>
      <c r="FKW149" s="343"/>
      <c r="FKX149" s="343"/>
      <c r="FKY149" s="343"/>
      <c r="FKZ149" s="343"/>
      <c r="FLA149" s="343"/>
      <c r="FLB149" s="343"/>
      <c r="FLC149" s="343"/>
      <c r="FLD149" s="343"/>
      <c r="FLE149" s="343"/>
      <c r="FLF149" s="343"/>
      <c r="FLG149" s="343"/>
      <c r="FLH149" s="343"/>
      <c r="FLI149" s="343"/>
      <c r="FLJ149" s="343"/>
      <c r="FLK149" s="343"/>
      <c r="FLL149" s="343"/>
      <c r="FLM149" s="343"/>
      <c r="FLN149" s="343"/>
      <c r="FLO149" s="343"/>
      <c r="FLP149" s="343"/>
      <c r="FLQ149" s="343"/>
      <c r="FLR149" s="343"/>
      <c r="FLS149" s="343"/>
      <c r="FLT149" s="343"/>
      <c r="FLU149" s="343"/>
      <c r="FLV149" s="343"/>
      <c r="FLW149" s="343"/>
      <c r="FLX149" s="343"/>
      <c r="FLY149" s="343"/>
      <c r="FLZ149" s="343"/>
      <c r="FMA149" s="343"/>
      <c r="FMB149" s="343"/>
      <c r="FMC149" s="343"/>
      <c r="FMD149" s="343"/>
      <c r="FME149" s="343"/>
      <c r="FMF149" s="343"/>
      <c r="FMG149" s="343"/>
      <c r="FMH149" s="343"/>
      <c r="FMI149" s="343"/>
      <c r="FMJ149" s="343"/>
      <c r="FMK149" s="343"/>
      <c r="FML149" s="343"/>
      <c r="FMM149" s="343"/>
      <c r="FMN149" s="343"/>
      <c r="FMO149" s="343"/>
      <c r="FMP149" s="343"/>
      <c r="FMQ149" s="343"/>
      <c r="FMR149" s="343"/>
      <c r="FMS149" s="343"/>
      <c r="FMT149" s="343"/>
      <c r="FMU149" s="343"/>
      <c r="FMV149" s="343"/>
      <c r="FMW149" s="343"/>
      <c r="FMX149" s="343"/>
      <c r="FMY149" s="343"/>
      <c r="FMZ149" s="343"/>
      <c r="FNA149" s="343"/>
      <c r="FNB149" s="343"/>
      <c r="FNC149" s="343"/>
      <c r="FND149" s="343"/>
      <c r="FNE149" s="343"/>
      <c r="FNF149" s="343"/>
      <c r="FNG149" s="343"/>
      <c r="FNH149" s="343"/>
      <c r="FNI149" s="343"/>
      <c r="FNJ149" s="343"/>
      <c r="FNK149" s="343"/>
      <c r="FNL149" s="343"/>
      <c r="FNM149" s="343"/>
      <c r="FNN149" s="343"/>
      <c r="FNO149" s="343"/>
      <c r="FNP149" s="343"/>
      <c r="FNQ149" s="343"/>
      <c r="FNR149" s="343"/>
      <c r="FNS149" s="343"/>
      <c r="FNT149" s="343"/>
      <c r="FNU149" s="343"/>
      <c r="FNV149" s="343"/>
      <c r="FNW149" s="343"/>
      <c r="FNX149" s="343"/>
      <c r="FNY149" s="343"/>
      <c r="FNZ149" s="343"/>
      <c r="FOA149" s="343"/>
      <c r="FOB149" s="343"/>
      <c r="FOC149" s="343"/>
      <c r="FOD149" s="343"/>
      <c r="FOE149" s="343"/>
      <c r="FOF149" s="343"/>
      <c r="FOG149" s="343"/>
      <c r="FOH149" s="343"/>
      <c r="FOI149" s="343"/>
      <c r="FOJ149" s="343"/>
      <c r="FOK149" s="343"/>
      <c r="FOL149" s="343"/>
      <c r="FOM149" s="343"/>
      <c r="FON149" s="343"/>
      <c r="FOO149" s="343"/>
      <c r="FOP149" s="343"/>
      <c r="FOQ149" s="343"/>
      <c r="FOR149" s="343"/>
      <c r="FOS149" s="343"/>
      <c r="FOT149" s="343"/>
      <c r="FOU149" s="343"/>
      <c r="FOV149" s="343"/>
      <c r="FOW149" s="343"/>
      <c r="FOX149" s="343"/>
      <c r="FOY149" s="343"/>
      <c r="FOZ149" s="343"/>
      <c r="FPA149" s="343"/>
      <c r="FPB149" s="343"/>
      <c r="FPC149" s="343"/>
      <c r="FPD149" s="343"/>
      <c r="FPE149" s="343"/>
      <c r="FPF149" s="343"/>
      <c r="FPG149" s="343"/>
      <c r="FPH149" s="343"/>
      <c r="FPI149" s="343"/>
      <c r="FPJ149" s="343"/>
      <c r="FPK149" s="343"/>
      <c r="FPL149" s="343"/>
      <c r="FPM149" s="343"/>
      <c r="FPN149" s="343"/>
      <c r="FPO149" s="343"/>
      <c r="FPP149" s="343"/>
      <c r="FPQ149" s="343"/>
      <c r="FPR149" s="343"/>
      <c r="FPS149" s="343"/>
      <c r="FPT149" s="343"/>
      <c r="FPU149" s="343"/>
      <c r="FPV149" s="343"/>
      <c r="FPW149" s="343"/>
      <c r="FPX149" s="343"/>
      <c r="FPY149" s="343"/>
      <c r="FPZ149" s="343"/>
      <c r="FQA149" s="343"/>
      <c r="FQB149" s="343"/>
      <c r="FQC149" s="343"/>
      <c r="FQD149" s="343"/>
      <c r="FQE149" s="343"/>
      <c r="FQF149" s="343"/>
      <c r="FQG149" s="343"/>
      <c r="FQH149" s="343"/>
      <c r="FQI149" s="343"/>
      <c r="FQJ149" s="343"/>
      <c r="FQK149" s="343"/>
      <c r="FQL149" s="343"/>
      <c r="FQM149" s="343"/>
      <c r="FQN149" s="343"/>
      <c r="FQO149" s="343"/>
      <c r="FQP149" s="343"/>
      <c r="FQQ149" s="343"/>
      <c r="FQR149" s="343"/>
      <c r="FQS149" s="343"/>
      <c r="FQT149" s="343"/>
      <c r="FQU149" s="343"/>
      <c r="FQV149" s="343"/>
      <c r="FQW149" s="343"/>
      <c r="FQX149" s="343"/>
      <c r="FQY149" s="343"/>
      <c r="FQZ149" s="343"/>
      <c r="FRA149" s="343"/>
      <c r="FRB149" s="343"/>
      <c r="FRC149" s="343"/>
      <c r="FRD149" s="343"/>
      <c r="FRE149" s="343"/>
      <c r="FRF149" s="343"/>
      <c r="FRG149" s="343"/>
      <c r="FRH149" s="343"/>
      <c r="FRI149" s="343"/>
      <c r="FRJ149" s="343"/>
      <c r="FRK149" s="343"/>
      <c r="FRL149" s="343"/>
      <c r="FRM149" s="343"/>
      <c r="FRN149" s="343"/>
      <c r="FRO149" s="343"/>
      <c r="FRP149" s="343"/>
      <c r="FRQ149" s="343"/>
      <c r="FRR149" s="343"/>
      <c r="FRS149" s="343"/>
      <c r="FRT149" s="343"/>
      <c r="FRU149" s="343"/>
      <c r="FRV149" s="343"/>
      <c r="FRW149" s="343"/>
      <c r="FRX149" s="343"/>
      <c r="FRY149" s="343"/>
      <c r="FRZ149" s="343"/>
      <c r="FSA149" s="343"/>
      <c r="FSB149" s="343"/>
      <c r="FSC149" s="343"/>
      <c r="FSD149" s="343"/>
      <c r="FSE149" s="343"/>
      <c r="FSF149" s="343"/>
      <c r="FSG149" s="343"/>
      <c r="FSH149" s="343"/>
      <c r="FSI149" s="343"/>
      <c r="FSJ149" s="343"/>
      <c r="FSK149" s="343"/>
      <c r="FSL149" s="343"/>
      <c r="FSM149" s="343"/>
      <c r="FSN149" s="343"/>
      <c r="FSO149" s="343"/>
      <c r="FSP149" s="343"/>
      <c r="FSQ149" s="343"/>
      <c r="FSR149" s="343"/>
      <c r="FSS149" s="343"/>
      <c r="FST149" s="343"/>
      <c r="FSU149" s="343"/>
      <c r="FSV149" s="343"/>
      <c r="FSW149" s="343"/>
      <c r="FSX149" s="343"/>
      <c r="FSY149" s="343"/>
      <c r="FSZ149" s="343"/>
      <c r="FTA149" s="343"/>
      <c r="FTB149" s="343"/>
      <c r="FTC149" s="343"/>
      <c r="FTD149" s="343"/>
      <c r="FTE149" s="343"/>
      <c r="FTF149" s="343"/>
      <c r="FTG149" s="343"/>
      <c r="FTH149" s="343"/>
      <c r="FTI149" s="343"/>
      <c r="FTJ149" s="343"/>
      <c r="FTK149" s="343"/>
      <c r="FTL149" s="343"/>
      <c r="FTM149" s="343"/>
      <c r="FTN149" s="343"/>
      <c r="FTO149" s="343"/>
      <c r="FTP149" s="343"/>
      <c r="FTQ149" s="343"/>
      <c r="FTR149" s="343"/>
      <c r="FTS149" s="343"/>
      <c r="FTT149" s="343"/>
      <c r="FTU149" s="343"/>
      <c r="FTV149" s="343"/>
      <c r="FTW149" s="343"/>
      <c r="FTX149" s="343"/>
      <c r="FTY149" s="343"/>
      <c r="FTZ149" s="343"/>
      <c r="FUA149" s="343"/>
      <c r="FUB149" s="343"/>
      <c r="FUC149" s="343"/>
      <c r="FUD149" s="343"/>
      <c r="FUE149" s="343"/>
      <c r="FUF149" s="343"/>
      <c r="FUG149" s="343"/>
      <c r="FUH149" s="343"/>
      <c r="FUI149" s="343"/>
      <c r="FUJ149" s="343"/>
      <c r="FUK149" s="343"/>
      <c r="FUL149" s="343"/>
      <c r="FUM149" s="343"/>
      <c r="FUN149" s="343"/>
      <c r="FUO149" s="343"/>
      <c r="FUP149" s="343"/>
      <c r="FUQ149" s="343"/>
      <c r="FUR149" s="343"/>
      <c r="FUS149" s="343"/>
      <c r="FUT149" s="343"/>
      <c r="FUU149" s="343"/>
      <c r="FUV149" s="343"/>
      <c r="FUW149" s="343"/>
      <c r="FUX149" s="343"/>
      <c r="FUY149" s="343"/>
      <c r="FUZ149" s="343"/>
      <c r="FVA149" s="343"/>
      <c r="FVB149" s="343"/>
      <c r="FVC149" s="343"/>
      <c r="FVD149" s="343"/>
      <c r="FVE149" s="343"/>
      <c r="FVF149" s="343"/>
      <c r="FVG149" s="343"/>
      <c r="FVH149" s="343"/>
      <c r="FVI149" s="343"/>
      <c r="FVJ149" s="343"/>
      <c r="FVK149" s="343"/>
      <c r="FVL149" s="343"/>
      <c r="FVM149" s="343"/>
      <c r="FVN149" s="343"/>
      <c r="FVO149" s="343"/>
      <c r="FVP149" s="343"/>
      <c r="FVQ149" s="343"/>
      <c r="FVR149" s="343"/>
      <c r="FVS149" s="343"/>
      <c r="FVT149" s="343"/>
      <c r="FVU149" s="343"/>
      <c r="FVV149" s="343"/>
      <c r="FVW149" s="343"/>
      <c r="FVX149" s="343"/>
      <c r="FVY149" s="343"/>
      <c r="FVZ149" s="343"/>
      <c r="FWA149" s="343"/>
      <c r="FWB149" s="343"/>
      <c r="FWC149" s="343"/>
      <c r="FWD149" s="343"/>
      <c r="FWE149" s="343"/>
      <c r="FWF149" s="343"/>
      <c r="FWG149" s="343"/>
      <c r="FWH149" s="343"/>
      <c r="FWI149" s="343"/>
      <c r="FWJ149" s="343"/>
      <c r="FWK149" s="343"/>
      <c r="FWL149" s="343"/>
      <c r="FWM149" s="343"/>
      <c r="FWN149" s="343"/>
      <c r="FWO149" s="343"/>
      <c r="FWP149" s="343"/>
      <c r="FWQ149" s="343"/>
      <c r="FWR149" s="343"/>
      <c r="FWS149" s="343"/>
      <c r="FWT149" s="343"/>
      <c r="FWU149" s="343"/>
      <c r="FWV149" s="343"/>
      <c r="FWW149" s="343"/>
      <c r="FWX149" s="343"/>
      <c r="FWY149" s="343"/>
      <c r="FWZ149" s="343"/>
      <c r="FXA149" s="343"/>
      <c r="FXB149" s="343"/>
      <c r="FXC149" s="343"/>
      <c r="FXD149" s="343"/>
      <c r="FXE149" s="343"/>
      <c r="FXF149" s="343"/>
      <c r="FXG149" s="343"/>
      <c r="FXH149" s="343"/>
      <c r="FXI149" s="343"/>
      <c r="FXJ149" s="343"/>
      <c r="FXK149" s="343"/>
      <c r="FXL149" s="343"/>
      <c r="FXM149" s="343"/>
      <c r="FXN149" s="343"/>
      <c r="FXO149" s="343"/>
      <c r="FXP149" s="343"/>
      <c r="FXQ149" s="343"/>
      <c r="FXR149" s="343"/>
      <c r="FXS149" s="343"/>
      <c r="FXT149" s="343"/>
      <c r="FXU149" s="343"/>
      <c r="FXV149" s="343"/>
      <c r="FXW149" s="343"/>
      <c r="FXX149" s="343"/>
      <c r="FXY149" s="343"/>
      <c r="FXZ149" s="343"/>
      <c r="FYA149" s="343"/>
      <c r="FYB149" s="343"/>
      <c r="FYC149" s="343"/>
      <c r="FYD149" s="343"/>
      <c r="FYE149" s="343"/>
      <c r="FYF149" s="343"/>
      <c r="FYG149" s="343"/>
      <c r="FYH149" s="343"/>
      <c r="FYI149" s="343"/>
      <c r="FYJ149" s="343"/>
      <c r="FYK149" s="343"/>
      <c r="FYL149" s="343"/>
      <c r="FYM149" s="343"/>
      <c r="FYN149" s="343"/>
      <c r="FYO149" s="343"/>
      <c r="FYP149" s="343"/>
      <c r="FYQ149" s="343"/>
      <c r="FYR149" s="343"/>
      <c r="FYS149" s="343"/>
      <c r="FYT149" s="343"/>
      <c r="FYU149" s="343"/>
      <c r="FYV149" s="343"/>
      <c r="FYW149" s="343"/>
      <c r="FYX149" s="343"/>
      <c r="FYY149" s="343"/>
      <c r="FYZ149" s="343"/>
      <c r="FZA149" s="343"/>
      <c r="FZB149" s="343"/>
      <c r="FZC149" s="343"/>
      <c r="FZD149" s="343"/>
      <c r="FZE149" s="343"/>
      <c r="FZF149" s="343"/>
      <c r="FZG149" s="343"/>
      <c r="FZH149" s="343"/>
      <c r="FZI149" s="343"/>
      <c r="FZJ149" s="343"/>
      <c r="FZK149" s="343"/>
      <c r="FZL149" s="343"/>
      <c r="FZM149" s="343"/>
      <c r="FZN149" s="343"/>
      <c r="FZO149" s="343"/>
      <c r="FZP149" s="343"/>
      <c r="FZQ149" s="343"/>
      <c r="FZR149" s="343"/>
      <c r="FZS149" s="343"/>
      <c r="FZT149" s="343"/>
      <c r="FZU149" s="343"/>
      <c r="FZV149" s="343"/>
      <c r="FZW149" s="343"/>
      <c r="FZX149" s="343"/>
      <c r="FZY149" s="343"/>
      <c r="FZZ149" s="343"/>
      <c r="GAA149" s="343"/>
      <c r="GAB149" s="343"/>
      <c r="GAC149" s="343"/>
      <c r="GAD149" s="343"/>
      <c r="GAE149" s="343"/>
      <c r="GAF149" s="343"/>
      <c r="GAG149" s="343"/>
      <c r="GAH149" s="343"/>
      <c r="GAI149" s="343"/>
      <c r="GAJ149" s="343"/>
      <c r="GAK149" s="343"/>
      <c r="GAL149" s="343"/>
      <c r="GAM149" s="343"/>
      <c r="GAN149" s="343"/>
      <c r="GAO149" s="343"/>
      <c r="GAP149" s="343"/>
      <c r="GAQ149" s="343"/>
      <c r="GAR149" s="343"/>
      <c r="GAS149" s="343"/>
      <c r="GAT149" s="343"/>
      <c r="GAU149" s="343"/>
      <c r="GAV149" s="343"/>
      <c r="GAW149" s="343"/>
      <c r="GAX149" s="343"/>
      <c r="GAY149" s="343"/>
      <c r="GAZ149" s="343"/>
      <c r="GBA149" s="343"/>
      <c r="GBB149" s="343"/>
      <c r="GBC149" s="343"/>
      <c r="GBD149" s="343"/>
      <c r="GBE149" s="343"/>
      <c r="GBF149" s="343"/>
      <c r="GBG149" s="343"/>
      <c r="GBH149" s="343"/>
      <c r="GBI149" s="343"/>
      <c r="GBJ149" s="343"/>
      <c r="GBK149" s="343"/>
      <c r="GBL149" s="343"/>
      <c r="GBM149" s="343"/>
      <c r="GBN149" s="343"/>
      <c r="GBO149" s="343"/>
      <c r="GBP149" s="343"/>
      <c r="GBQ149" s="343"/>
      <c r="GBR149" s="343"/>
      <c r="GBS149" s="343"/>
      <c r="GBT149" s="343"/>
      <c r="GBU149" s="343"/>
      <c r="GBV149" s="343"/>
      <c r="GBW149" s="343"/>
      <c r="GBX149" s="343"/>
      <c r="GBY149" s="343"/>
      <c r="GBZ149" s="343"/>
      <c r="GCA149" s="343"/>
      <c r="GCB149" s="343"/>
      <c r="GCC149" s="343"/>
      <c r="GCD149" s="343"/>
      <c r="GCE149" s="343"/>
      <c r="GCF149" s="343"/>
      <c r="GCG149" s="343"/>
      <c r="GCH149" s="343"/>
      <c r="GCI149" s="343"/>
      <c r="GCJ149" s="343"/>
      <c r="GCK149" s="343"/>
      <c r="GCL149" s="343"/>
      <c r="GCM149" s="343"/>
      <c r="GCN149" s="343"/>
      <c r="GCO149" s="343"/>
      <c r="GCP149" s="343"/>
      <c r="GCQ149" s="343"/>
      <c r="GCR149" s="343"/>
      <c r="GCS149" s="343"/>
      <c r="GCT149" s="343"/>
      <c r="GCU149" s="343"/>
      <c r="GCV149" s="343"/>
      <c r="GCW149" s="343"/>
      <c r="GCX149" s="343"/>
      <c r="GCY149" s="343"/>
      <c r="GCZ149" s="343"/>
      <c r="GDA149" s="343"/>
      <c r="GDB149" s="343"/>
      <c r="GDC149" s="343"/>
      <c r="GDD149" s="343"/>
      <c r="GDE149" s="343"/>
      <c r="GDF149" s="343"/>
      <c r="GDG149" s="343"/>
      <c r="GDH149" s="343"/>
      <c r="GDI149" s="343"/>
      <c r="GDJ149" s="343"/>
      <c r="GDK149" s="343"/>
      <c r="GDL149" s="343"/>
      <c r="GDM149" s="343"/>
      <c r="GDN149" s="343"/>
      <c r="GDO149" s="343"/>
      <c r="GDP149" s="343"/>
      <c r="GDQ149" s="343"/>
      <c r="GDR149" s="343"/>
      <c r="GDS149" s="343"/>
      <c r="GDT149" s="343"/>
      <c r="GDU149" s="343"/>
      <c r="GDV149" s="343"/>
      <c r="GDW149" s="343"/>
      <c r="GDX149" s="343"/>
      <c r="GDY149" s="343"/>
      <c r="GDZ149" s="343"/>
      <c r="GEA149" s="343"/>
      <c r="GEB149" s="343"/>
      <c r="GEC149" s="343"/>
      <c r="GED149" s="343"/>
      <c r="GEE149" s="343"/>
      <c r="GEF149" s="343"/>
      <c r="GEG149" s="343"/>
      <c r="GEH149" s="343"/>
      <c r="GEI149" s="343"/>
      <c r="GEJ149" s="343"/>
      <c r="GEK149" s="343"/>
      <c r="GEL149" s="343"/>
      <c r="GEM149" s="343"/>
      <c r="GEN149" s="343"/>
      <c r="GEO149" s="343"/>
      <c r="GEP149" s="343"/>
      <c r="GEQ149" s="343"/>
      <c r="GER149" s="343"/>
      <c r="GES149" s="343"/>
      <c r="GET149" s="343"/>
      <c r="GEU149" s="343"/>
      <c r="GEV149" s="343"/>
      <c r="GEW149" s="343"/>
      <c r="GEX149" s="343"/>
      <c r="GEY149" s="343"/>
      <c r="GEZ149" s="343"/>
      <c r="GFA149" s="343"/>
      <c r="GFB149" s="343"/>
      <c r="GFC149" s="343"/>
      <c r="GFD149" s="343"/>
      <c r="GFE149" s="343"/>
      <c r="GFF149" s="343"/>
      <c r="GFG149" s="343"/>
      <c r="GFH149" s="343"/>
      <c r="GFI149" s="343"/>
      <c r="GFJ149" s="343"/>
      <c r="GFK149" s="343"/>
      <c r="GFL149" s="343"/>
      <c r="GFM149" s="343"/>
      <c r="GFN149" s="343"/>
      <c r="GFO149" s="343"/>
      <c r="GFP149" s="343"/>
      <c r="GFQ149" s="343"/>
      <c r="GFR149" s="343"/>
      <c r="GFS149" s="343"/>
      <c r="GFT149" s="343"/>
      <c r="GFU149" s="343"/>
      <c r="GFV149" s="343"/>
      <c r="GFW149" s="343"/>
      <c r="GFX149" s="343"/>
      <c r="GFY149" s="343"/>
      <c r="GFZ149" s="343"/>
      <c r="GGA149" s="343"/>
      <c r="GGB149" s="343"/>
      <c r="GGC149" s="343"/>
      <c r="GGD149" s="343"/>
      <c r="GGE149" s="343"/>
      <c r="GGF149" s="343"/>
      <c r="GGG149" s="343"/>
      <c r="GGH149" s="343"/>
      <c r="GGI149" s="343"/>
      <c r="GGJ149" s="343"/>
      <c r="GGK149" s="343"/>
      <c r="GGL149" s="343"/>
      <c r="GGM149" s="343"/>
      <c r="GGN149" s="343"/>
      <c r="GGO149" s="343"/>
      <c r="GGP149" s="343"/>
      <c r="GGQ149" s="343"/>
      <c r="GGR149" s="343"/>
      <c r="GGS149" s="343"/>
      <c r="GGT149" s="343"/>
      <c r="GGU149" s="343"/>
      <c r="GGV149" s="343"/>
      <c r="GGW149" s="343"/>
      <c r="GGX149" s="343"/>
      <c r="GGY149" s="343"/>
      <c r="GGZ149" s="343"/>
      <c r="GHA149" s="343"/>
      <c r="GHB149" s="343"/>
      <c r="GHC149" s="343"/>
      <c r="GHD149" s="343"/>
      <c r="GHE149" s="343"/>
      <c r="GHF149" s="343"/>
      <c r="GHG149" s="343"/>
      <c r="GHH149" s="343"/>
      <c r="GHI149" s="343"/>
      <c r="GHJ149" s="343"/>
      <c r="GHK149" s="343"/>
      <c r="GHL149" s="343"/>
      <c r="GHM149" s="343"/>
      <c r="GHN149" s="343"/>
      <c r="GHO149" s="343"/>
      <c r="GHP149" s="343"/>
      <c r="GHQ149" s="343"/>
      <c r="GHR149" s="343"/>
      <c r="GHS149" s="343"/>
      <c r="GHT149" s="343"/>
      <c r="GHU149" s="343"/>
      <c r="GHV149" s="343"/>
      <c r="GHW149" s="343"/>
      <c r="GHX149" s="343"/>
      <c r="GHY149" s="343"/>
      <c r="GHZ149" s="343"/>
      <c r="GIA149" s="343"/>
      <c r="GIB149" s="343"/>
      <c r="GIC149" s="343"/>
      <c r="GID149" s="343"/>
      <c r="GIE149" s="343"/>
      <c r="GIF149" s="343"/>
      <c r="GIG149" s="343"/>
      <c r="GIH149" s="343"/>
      <c r="GII149" s="343"/>
      <c r="GIJ149" s="343"/>
      <c r="GIK149" s="343"/>
      <c r="GIL149" s="343"/>
      <c r="GIM149" s="343"/>
      <c r="GIN149" s="343"/>
      <c r="GIO149" s="343"/>
      <c r="GIP149" s="343"/>
      <c r="GIQ149" s="343"/>
      <c r="GIR149" s="343"/>
      <c r="GIS149" s="343"/>
      <c r="GIT149" s="343"/>
      <c r="GIU149" s="343"/>
      <c r="GIV149" s="343"/>
      <c r="GIW149" s="343"/>
      <c r="GIX149" s="343"/>
      <c r="GIY149" s="343"/>
      <c r="GIZ149" s="343"/>
      <c r="GJA149" s="343"/>
      <c r="GJB149" s="343"/>
      <c r="GJC149" s="343"/>
      <c r="GJD149" s="343"/>
      <c r="GJE149" s="343"/>
      <c r="GJF149" s="343"/>
      <c r="GJG149" s="343"/>
      <c r="GJH149" s="343"/>
      <c r="GJI149" s="343"/>
      <c r="GJJ149" s="343"/>
      <c r="GJK149" s="343"/>
      <c r="GJL149" s="343"/>
      <c r="GJM149" s="343"/>
      <c r="GJN149" s="343"/>
      <c r="GJO149" s="343"/>
      <c r="GJP149" s="343"/>
      <c r="GJQ149" s="343"/>
      <c r="GJR149" s="343"/>
      <c r="GJS149" s="343"/>
      <c r="GJT149" s="343"/>
      <c r="GJU149" s="343"/>
      <c r="GJV149" s="343"/>
      <c r="GJW149" s="343"/>
      <c r="GJX149" s="343"/>
      <c r="GJY149" s="343"/>
      <c r="GJZ149" s="343"/>
      <c r="GKA149" s="343"/>
      <c r="GKB149" s="343"/>
      <c r="GKC149" s="343"/>
      <c r="GKD149" s="343"/>
      <c r="GKE149" s="343"/>
      <c r="GKF149" s="343"/>
      <c r="GKG149" s="343"/>
      <c r="GKH149" s="343"/>
      <c r="GKI149" s="343"/>
      <c r="GKJ149" s="343"/>
      <c r="GKK149" s="343"/>
      <c r="GKL149" s="343"/>
      <c r="GKM149" s="343"/>
      <c r="GKN149" s="343"/>
      <c r="GKO149" s="343"/>
      <c r="GKP149" s="343"/>
      <c r="GKQ149" s="343"/>
      <c r="GKR149" s="343"/>
      <c r="GKS149" s="343"/>
      <c r="GKT149" s="343"/>
      <c r="GKU149" s="343"/>
      <c r="GKV149" s="343"/>
      <c r="GKW149" s="343"/>
      <c r="GKX149" s="343"/>
      <c r="GKY149" s="343"/>
      <c r="GKZ149" s="343"/>
      <c r="GLA149" s="343"/>
      <c r="GLB149" s="343"/>
      <c r="GLC149" s="343"/>
      <c r="GLD149" s="343"/>
      <c r="GLE149" s="343"/>
      <c r="GLF149" s="343"/>
      <c r="GLG149" s="343"/>
      <c r="GLH149" s="343"/>
      <c r="GLI149" s="343"/>
      <c r="GLJ149" s="343"/>
      <c r="GLK149" s="343"/>
      <c r="GLL149" s="343"/>
      <c r="GLM149" s="343"/>
      <c r="GLN149" s="343"/>
      <c r="GLO149" s="343"/>
      <c r="GLP149" s="343"/>
      <c r="GLQ149" s="343"/>
      <c r="GLR149" s="343"/>
      <c r="GLS149" s="343"/>
      <c r="GLT149" s="343"/>
      <c r="GLU149" s="343"/>
      <c r="GLV149" s="343"/>
      <c r="GLW149" s="343"/>
      <c r="GLX149" s="343"/>
      <c r="GLY149" s="343"/>
      <c r="GLZ149" s="343"/>
      <c r="GMA149" s="343"/>
      <c r="GMB149" s="343"/>
      <c r="GMC149" s="343"/>
      <c r="GMD149" s="343"/>
      <c r="GME149" s="343"/>
      <c r="GMF149" s="343"/>
      <c r="GMG149" s="343"/>
      <c r="GMH149" s="343"/>
      <c r="GMI149" s="343"/>
      <c r="GMJ149" s="343"/>
      <c r="GMK149" s="343"/>
      <c r="GML149" s="343"/>
      <c r="GMM149" s="343"/>
      <c r="GMN149" s="343"/>
      <c r="GMO149" s="343"/>
      <c r="GMP149" s="343"/>
      <c r="GMQ149" s="343"/>
      <c r="GMR149" s="343"/>
      <c r="GMS149" s="343"/>
      <c r="GMT149" s="343"/>
      <c r="GMU149" s="343"/>
      <c r="GMV149" s="343"/>
      <c r="GMW149" s="343"/>
      <c r="GMX149" s="343"/>
      <c r="GMY149" s="343"/>
      <c r="GMZ149" s="343"/>
      <c r="GNA149" s="343"/>
      <c r="GNB149" s="343"/>
      <c r="GNC149" s="343"/>
      <c r="GND149" s="343"/>
      <c r="GNE149" s="343"/>
      <c r="GNF149" s="343"/>
      <c r="GNG149" s="343"/>
      <c r="GNH149" s="343"/>
      <c r="GNI149" s="343"/>
      <c r="GNJ149" s="343"/>
      <c r="GNK149" s="343"/>
      <c r="GNL149" s="343"/>
      <c r="GNM149" s="343"/>
      <c r="GNN149" s="343"/>
      <c r="GNO149" s="343"/>
      <c r="GNP149" s="343"/>
      <c r="GNQ149" s="343"/>
      <c r="GNR149" s="343"/>
      <c r="GNS149" s="343"/>
      <c r="GNT149" s="343"/>
      <c r="GNU149" s="343"/>
      <c r="GNV149" s="343"/>
      <c r="GNW149" s="343"/>
      <c r="GNX149" s="343"/>
      <c r="GNY149" s="343"/>
      <c r="GNZ149" s="343"/>
      <c r="GOA149" s="343"/>
      <c r="GOB149" s="343"/>
      <c r="GOC149" s="343"/>
      <c r="GOD149" s="343"/>
      <c r="GOE149" s="343"/>
      <c r="GOF149" s="343"/>
      <c r="GOG149" s="343"/>
      <c r="GOH149" s="343"/>
      <c r="GOI149" s="343"/>
      <c r="GOJ149" s="343"/>
      <c r="GOK149" s="343"/>
      <c r="GOL149" s="343"/>
      <c r="GOM149" s="343"/>
      <c r="GON149" s="343"/>
      <c r="GOO149" s="343"/>
      <c r="GOP149" s="343"/>
      <c r="GOQ149" s="343"/>
      <c r="GOR149" s="343"/>
      <c r="GOS149" s="343"/>
      <c r="GOT149" s="343"/>
      <c r="GOU149" s="343"/>
      <c r="GOV149" s="343"/>
      <c r="GOW149" s="343"/>
      <c r="GOX149" s="343"/>
      <c r="GOY149" s="343"/>
      <c r="GOZ149" s="343"/>
      <c r="GPA149" s="343"/>
      <c r="GPB149" s="343"/>
      <c r="GPC149" s="343"/>
      <c r="GPD149" s="343"/>
      <c r="GPE149" s="343"/>
      <c r="GPF149" s="343"/>
      <c r="GPG149" s="343"/>
      <c r="GPH149" s="343"/>
      <c r="GPI149" s="343"/>
      <c r="GPJ149" s="343"/>
      <c r="GPK149" s="343"/>
      <c r="GPL149" s="343"/>
      <c r="GPM149" s="343"/>
      <c r="GPN149" s="343"/>
      <c r="GPO149" s="343"/>
      <c r="GPP149" s="343"/>
      <c r="GPQ149" s="343"/>
      <c r="GPR149" s="343"/>
      <c r="GPS149" s="343"/>
      <c r="GPT149" s="343"/>
      <c r="GPU149" s="343"/>
      <c r="GPV149" s="343"/>
      <c r="GPW149" s="343"/>
      <c r="GPX149" s="343"/>
      <c r="GPY149" s="343"/>
      <c r="GPZ149" s="343"/>
      <c r="GQA149" s="343"/>
      <c r="GQB149" s="343"/>
      <c r="GQC149" s="343"/>
      <c r="GQD149" s="343"/>
      <c r="GQE149" s="343"/>
      <c r="GQF149" s="343"/>
      <c r="GQG149" s="343"/>
      <c r="GQH149" s="343"/>
      <c r="GQI149" s="343"/>
      <c r="GQJ149" s="343"/>
      <c r="GQK149" s="343"/>
      <c r="GQL149" s="343"/>
      <c r="GQM149" s="343"/>
      <c r="GQN149" s="343"/>
      <c r="GQO149" s="343"/>
      <c r="GQP149" s="343"/>
      <c r="GQQ149" s="343"/>
      <c r="GQR149" s="343"/>
      <c r="GQS149" s="343"/>
      <c r="GQT149" s="343"/>
      <c r="GQU149" s="343"/>
      <c r="GQV149" s="343"/>
      <c r="GQW149" s="343"/>
      <c r="GQX149" s="343"/>
      <c r="GQY149" s="343"/>
      <c r="GQZ149" s="343"/>
      <c r="GRA149" s="343"/>
      <c r="GRB149" s="343"/>
      <c r="GRC149" s="343"/>
      <c r="GRD149" s="343"/>
      <c r="GRE149" s="343"/>
      <c r="GRF149" s="343"/>
      <c r="GRG149" s="343"/>
      <c r="GRH149" s="343"/>
      <c r="GRI149" s="343"/>
      <c r="GRJ149" s="343"/>
      <c r="GRK149" s="343"/>
      <c r="GRL149" s="343"/>
      <c r="GRM149" s="343"/>
      <c r="GRN149" s="343"/>
      <c r="GRO149" s="343"/>
      <c r="GRP149" s="343"/>
      <c r="GRQ149" s="343"/>
      <c r="GRR149" s="343"/>
      <c r="GRS149" s="343"/>
      <c r="GRT149" s="343"/>
      <c r="GRU149" s="343"/>
      <c r="GRV149" s="343"/>
      <c r="GRW149" s="343"/>
      <c r="GRX149" s="343"/>
      <c r="GRY149" s="343"/>
      <c r="GRZ149" s="343"/>
      <c r="GSA149" s="343"/>
      <c r="GSB149" s="343"/>
      <c r="GSC149" s="343"/>
      <c r="GSD149" s="343"/>
      <c r="GSE149" s="343"/>
      <c r="GSF149" s="343"/>
      <c r="GSG149" s="343"/>
      <c r="GSH149" s="343"/>
      <c r="GSI149" s="343"/>
      <c r="GSJ149" s="343"/>
      <c r="GSK149" s="343"/>
      <c r="GSL149" s="343"/>
      <c r="GSM149" s="343"/>
      <c r="GSN149" s="343"/>
      <c r="GSO149" s="343"/>
      <c r="GSP149" s="343"/>
      <c r="GSQ149" s="343"/>
      <c r="GSR149" s="343"/>
      <c r="GSS149" s="343"/>
      <c r="GST149" s="343"/>
      <c r="GSU149" s="343"/>
      <c r="GSV149" s="343"/>
      <c r="GSW149" s="343"/>
      <c r="GSX149" s="343"/>
      <c r="GSY149" s="343"/>
      <c r="GSZ149" s="343"/>
      <c r="GTA149" s="343"/>
      <c r="GTB149" s="343"/>
      <c r="GTC149" s="343"/>
      <c r="GTD149" s="343"/>
      <c r="GTE149" s="343"/>
      <c r="GTF149" s="343"/>
      <c r="GTG149" s="343"/>
      <c r="GTH149" s="343"/>
      <c r="GTI149" s="343"/>
      <c r="GTJ149" s="343"/>
      <c r="GTK149" s="343"/>
      <c r="GTL149" s="343"/>
      <c r="GTM149" s="343"/>
      <c r="GTN149" s="343"/>
      <c r="GTO149" s="343"/>
      <c r="GTP149" s="343"/>
      <c r="GTQ149" s="343"/>
      <c r="GTR149" s="343"/>
      <c r="GTS149" s="343"/>
      <c r="GTT149" s="343"/>
      <c r="GTU149" s="343"/>
      <c r="GTV149" s="343"/>
      <c r="GTW149" s="343"/>
      <c r="GTX149" s="343"/>
      <c r="GTY149" s="343"/>
      <c r="GTZ149" s="343"/>
      <c r="GUA149" s="343"/>
      <c r="GUB149" s="343"/>
      <c r="GUC149" s="343"/>
      <c r="GUD149" s="343"/>
      <c r="GUE149" s="343"/>
      <c r="GUF149" s="343"/>
      <c r="GUG149" s="343"/>
      <c r="GUH149" s="343"/>
      <c r="GUI149" s="343"/>
      <c r="GUJ149" s="343"/>
      <c r="GUK149" s="343"/>
      <c r="GUL149" s="343"/>
      <c r="GUM149" s="343"/>
      <c r="GUN149" s="343"/>
      <c r="GUO149" s="343"/>
      <c r="GUP149" s="343"/>
      <c r="GUQ149" s="343"/>
      <c r="GUR149" s="343"/>
      <c r="GUS149" s="343"/>
      <c r="GUT149" s="343"/>
      <c r="GUU149" s="343"/>
      <c r="GUV149" s="343"/>
      <c r="GUW149" s="343"/>
      <c r="GUX149" s="343"/>
      <c r="GUY149" s="343"/>
      <c r="GUZ149" s="343"/>
      <c r="GVA149" s="343"/>
      <c r="GVB149" s="343"/>
      <c r="GVC149" s="343"/>
      <c r="GVD149" s="343"/>
      <c r="GVE149" s="343"/>
      <c r="GVF149" s="343"/>
      <c r="GVG149" s="343"/>
      <c r="GVH149" s="343"/>
      <c r="GVI149" s="343"/>
      <c r="GVJ149" s="343"/>
      <c r="GVK149" s="343"/>
      <c r="GVL149" s="343"/>
      <c r="GVM149" s="343"/>
      <c r="GVN149" s="343"/>
      <c r="GVO149" s="343"/>
      <c r="GVP149" s="343"/>
      <c r="GVQ149" s="343"/>
      <c r="GVR149" s="343"/>
      <c r="GVS149" s="343"/>
      <c r="GVT149" s="343"/>
      <c r="GVU149" s="343"/>
      <c r="GVV149" s="343"/>
      <c r="GVW149" s="343"/>
      <c r="GVX149" s="343"/>
      <c r="GVY149" s="343"/>
      <c r="GVZ149" s="343"/>
      <c r="GWA149" s="343"/>
      <c r="GWB149" s="343"/>
      <c r="GWC149" s="343"/>
      <c r="GWD149" s="343"/>
      <c r="GWE149" s="343"/>
      <c r="GWF149" s="343"/>
      <c r="GWG149" s="343"/>
      <c r="GWH149" s="343"/>
      <c r="GWI149" s="343"/>
      <c r="GWJ149" s="343"/>
      <c r="GWK149" s="343"/>
      <c r="GWL149" s="343"/>
      <c r="GWM149" s="343"/>
      <c r="GWN149" s="343"/>
      <c r="GWO149" s="343"/>
      <c r="GWP149" s="343"/>
      <c r="GWQ149" s="343"/>
      <c r="GWR149" s="343"/>
      <c r="GWS149" s="343"/>
      <c r="GWT149" s="343"/>
      <c r="GWU149" s="343"/>
      <c r="GWV149" s="343"/>
      <c r="GWW149" s="343"/>
      <c r="GWX149" s="343"/>
      <c r="GWY149" s="343"/>
      <c r="GWZ149" s="343"/>
      <c r="GXA149" s="343"/>
      <c r="GXB149" s="343"/>
      <c r="GXC149" s="343"/>
      <c r="GXD149" s="343"/>
      <c r="GXE149" s="343"/>
      <c r="GXF149" s="343"/>
      <c r="GXG149" s="343"/>
      <c r="GXH149" s="343"/>
      <c r="GXI149" s="343"/>
      <c r="GXJ149" s="343"/>
      <c r="GXK149" s="343"/>
      <c r="GXL149" s="343"/>
      <c r="GXM149" s="343"/>
      <c r="GXN149" s="343"/>
      <c r="GXO149" s="343"/>
      <c r="GXP149" s="343"/>
      <c r="GXQ149" s="343"/>
      <c r="GXR149" s="343"/>
      <c r="GXS149" s="343"/>
      <c r="GXT149" s="343"/>
      <c r="GXU149" s="343"/>
      <c r="GXV149" s="343"/>
      <c r="GXW149" s="343"/>
      <c r="GXX149" s="343"/>
      <c r="GXY149" s="343"/>
      <c r="GXZ149" s="343"/>
      <c r="GYA149" s="343"/>
      <c r="GYB149" s="343"/>
      <c r="GYC149" s="343"/>
      <c r="GYD149" s="343"/>
      <c r="GYE149" s="343"/>
      <c r="GYF149" s="343"/>
      <c r="GYG149" s="343"/>
      <c r="GYH149" s="343"/>
      <c r="GYI149" s="343"/>
      <c r="GYJ149" s="343"/>
      <c r="GYK149" s="343"/>
      <c r="GYL149" s="343"/>
      <c r="GYM149" s="343"/>
      <c r="GYN149" s="343"/>
      <c r="GYO149" s="343"/>
      <c r="GYP149" s="343"/>
      <c r="GYQ149" s="343"/>
      <c r="GYR149" s="343"/>
      <c r="GYS149" s="343"/>
      <c r="GYT149" s="343"/>
      <c r="GYU149" s="343"/>
      <c r="GYV149" s="343"/>
      <c r="GYW149" s="343"/>
      <c r="GYX149" s="343"/>
      <c r="GYY149" s="343"/>
      <c r="GYZ149" s="343"/>
      <c r="GZA149" s="343"/>
      <c r="GZB149" s="343"/>
      <c r="GZC149" s="343"/>
      <c r="GZD149" s="343"/>
      <c r="GZE149" s="343"/>
      <c r="GZF149" s="343"/>
      <c r="GZG149" s="343"/>
      <c r="GZH149" s="343"/>
      <c r="GZI149" s="343"/>
      <c r="GZJ149" s="343"/>
      <c r="GZK149" s="343"/>
      <c r="GZL149" s="343"/>
      <c r="GZM149" s="343"/>
      <c r="GZN149" s="343"/>
      <c r="GZO149" s="343"/>
      <c r="GZP149" s="343"/>
      <c r="GZQ149" s="343"/>
      <c r="GZR149" s="343"/>
      <c r="GZS149" s="343"/>
      <c r="GZT149" s="343"/>
      <c r="GZU149" s="343"/>
      <c r="GZV149" s="343"/>
      <c r="GZW149" s="343"/>
      <c r="GZX149" s="343"/>
      <c r="GZY149" s="343"/>
      <c r="GZZ149" s="343"/>
      <c r="HAA149" s="343"/>
      <c r="HAB149" s="343"/>
      <c r="HAC149" s="343"/>
      <c r="HAD149" s="343"/>
      <c r="HAE149" s="343"/>
      <c r="HAF149" s="343"/>
      <c r="HAG149" s="343"/>
      <c r="HAH149" s="343"/>
      <c r="HAI149" s="343"/>
      <c r="HAJ149" s="343"/>
      <c r="HAK149" s="343"/>
      <c r="HAL149" s="343"/>
      <c r="HAM149" s="343"/>
      <c r="HAN149" s="343"/>
      <c r="HAO149" s="343"/>
      <c r="HAP149" s="343"/>
      <c r="HAQ149" s="343"/>
      <c r="HAR149" s="343"/>
      <c r="HAS149" s="343"/>
      <c r="HAT149" s="343"/>
      <c r="HAU149" s="343"/>
      <c r="HAV149" s="343"/>
      <c r="HAW149" s="343"/>
      <c r="HAX149" s="343"/>
      <c r="HAY149" s="343"/>
      <c r="HAZ149" s="343"/>
      <c r="HBA149" s="343"/>
      <c r="HBB149" s="343"/>
      <c r="HBC149" s="343"/>
      <c r="HBD149" s="343"/>
      <c r="HBE149" s="343"/>
      <c r="HBF149" s="343"/>
      <c r="HBG149" s="343"/>
      <c r="HBH149" s="343"/>
      <c r="HBI149" s="343"/>
      <c r="HBJ149" s="343"/>
      <c r="HBK149" s="343"/>
      <c r="HBL149" s="343"/>
      <c r="HBM149" s="343"/>
      <c r="HBN149" s="343"/>
      <c r="HBO149" s="343"/>
      <c r="HBP149" s="343"/>
      <c r="HBQ149" s="343"/>
      <c r="HBR149" s="343"/>
      <c r="HBS149" s="343"/>
      <c r="HBT149" s="343"/>
      <c r="HBU149" s="343"/>
      <c r="HBV149" s="343"/>
      <c r="HBW149" s="343"/>
      <c r="HBX149" s="343"/>
      <c r="HBY149" s="343"/>
      <c r="HBZ149" s="343"/>
      <c r="HCA149" s="343"/>
      <c r="HCB149" s="343"/>
      <c r="HCC149" s="343"/>
      <c r="HCD149" s="343"/>
      <c r="HCE149" s="343"/>
      <c r="HCF149" s="343"/>
      <c r="HCG149" s="343"/>
      <c r="HCH149" s="343"/>
      <c r="HCI149" s="343"/>
      <c r="HCJ149" s="343"/>
      <c r="HCK149" s="343"/>
      <c r="HCL149" s="343"/>
      <c r="HCM149" s="343"/>
      <c r="HCN149" s="343"/>
      <c r="HCO149" s="343"/>
      <c r="HCP149" s="343"/>
      <c r="HCQ149" s="343"/>
      <c r="HCR149" s="343"/>
      <c r="HCS149" s="343"/>
      <c r="HCT149" s="343"/>
      <c r="HCU149" s="343"/>
      <c r="HCV149" s="343"/>
      <c r="HCW149" s="343"/>
      <c r="HCX149" s="343"/>
      <c r="HCY149" s="343"/>
      <c r="HCZ149" s="343"/>
      <c r="HDA149" s="343"/>
      <c r="HDB149" s="343"/>
      <c r="HDC149" s="343"/>
      <c r="HDD149" s="343"/>
      <c r="HDE149" s="343"/>
      <c r="HDF149" s="343"/>
      <c r="HDG149" s="343"/>
      <c r="HDH149" s="343"/>
      <c r="HDI149" s="343"/>
      <c r="HDJ149" s="343"/>
      <c r="HDK149" s="343"/>
      <c r="HDL149" s="343"/>
      <c r="HDM149" s="343"/>
      <c r="HDN149" s="343"/>
      <c r="HDO149" s="343"/>
      <c r="HDP149" s="343"/>
      <c r="HDQ149" s="343"/>
      <c r="HDR149" s="343"/>
      <c r="HDS149" s="343"/>
      <c r="HDT149" s="343"/>
      <c r="HDU149" s="343"/>
      <c r="HDV149" s="343"/>
      <c r="HDW149" s="343"/>
      <c r="HDX149" s="343"/>
      <c r="HDY149" s="343"/>
      <c r="HDZ149" s="343"/>
      <c r="HEA149" s="343"/>
      <c r="HEB149" s="343"/>
      <c r="HEC149" s="343"/>
      <c r="HED149" s="343"/>
      <c r="HEE149" s="343"/>
      <c r="HEF149" s="343"/>
      <c r="HEG149" s="343"/>
      <c r="HEH149" s="343"/>
      <c r="HEI149" s="343"/>
      <c r="HEJ149" s="343"/>
      <c r="HEK149" s="343"/>
      <c r="HEL149" s="343"/>
      <c r="HEM149" s="343"/>
      <c r="HEN149" s="343"/>
      <c r="HEO149" s="343"/>
      <c r="HEP149" s="343"/>
      <c r="HEQ149" s="343"/>
      <c r="HER149" s="343"/>
      <c r="HES149" s="343"/>
      <c r="HET149" s="343"/>
      <c r="HEU149" s="343"/>
      <c r="HEV149" s="343"/>
      <c r="HEW149" s="343"/>
      <c r="HEX149" s="343"/>
      <c r="HEY149" s="343"/>
      <c r="HEZ149" s="343"/>
      <c r="HFA149" s="343"/>
      <c r="HFB149" s="343"/>
      <c r="HFC149" s="343"/>
      <c r="HFD149" s="343"/>
      <c r="HFE149" s="343"/>
      <c r="HFF149" s="343"/>
      <c r="HFG149" s="343"/>
      <c r="HFH149" s="343"/>
      <c r="HFI149" s="343"/>
      <c r="HFJ149" s="343"/>
      <c r="HFK149" s="343"/>
      <c r="HFL149" s="343"/>
      <c r="HFM149" s="343"/>
      <c r="HFN149" s="343"/>
      <c r="HFO149" s="343"/>
      <c r="HFP149" s="343"/>
      <c r="HFQ149" s="343"/>
      <c r="HFR149" s="343"/>
      <c r="HFS149" s="343"/>
      <c r="HFT149" s="343"/>
      <c r="HFU149" s="343"/>
      <c r="HFV149" s="343"/>
      <c r="HFW149" s="343"/>
      <c r="HFX149" s="343"/>
      <c r="HFY149" s="343"/>
      <c r="HFZ149" s="343"/>
      <c r="HGA149" s="343"/>
      <c r="HGB149" s="343"/>
      <c r="HGC149" s="343"/>
      <c r="HGD149" s="343"/>
      <c r="HGE149" s="343"/>
      <c r="HGF149" s="343"/>
      <c r="HGG149" s="343"/>
      <c r="HGH149" s="343"/>
      <c r="HGI149" s="343"/>
      <c r="HGJ149" s="343"/>
      <c r="HGK149" s="343"/>
      <c r="HGL149" s="343"/>
      <c r="HGM149" s="343"/>
      <c r="HGN149" s="343"/>
      <c r="HGO149" s="343"/>
      <c r="HGP149" s="343"/>
      <c r="HGQ149" s="343"/>
      <c r="HGR149" s="343"/>
      <c r="HGS149" s="343"/>
      <c r="HGT149" s="343"/>
      <c r="HGU149" s="343"/>
      <c r="HGV149" s="343"/>
      <c r="HGW149" s="343"/>
      <c r="HGX149" s="343"/>
      <c r="HGY149" s="343"/>
      <c r="HGZ149" s="343"/>
      <c r="HHA149" s="343"/>
      <c r="HHB149" s="343"/>
      <c r="HHC149" s="343"/>
      <c r="HHD149" s="343"/>
      <c r="HHE149" s="343"/>
      <c r="HHF149" s="343"/>
      <c r="HHG149" s="343"/>
      <c r="HHH149" s="343"/>
      <c r="HHI149" s="343"/>
      <c r="HHJ149" s="343"/>
      <c r="HHK149" s="343"/>
      <c r="HHL149" s="343"/>
      <c r="HHM149" s="343"/>
      <c r="HHN149" s="343"/>
      <c r="HHO149" s="343"/>
      <c r="HHP149" s="343"/>
      <c r="HHQ149" s="343"/>
      <c r="HHR149" s="343"/>
      <c r="HHS149" s="343"/>
      <c r="HHT149" s="343"/>
      <c r="HHU149" s="343"/>
      <c r="HHV149" s="343"/>
      <c r="HHW149" s="343"/>
      <c r="HHX149" s="343"/>
      <c r="HHY149" s="343"/>
      <c r="HHZ149" s="343"/>
      <c r="HIA149" s="343"/>
      <c r="HIB149" s="343"/>
      <c r="HIC149" s="343"/>
      <c r="HID149" s="343"/>
      <c r="HIE149" s="343"/>
      <c r="HIF149" s="343"/>
      <c r="HIG149" s="343"/>
      <c r="HIH149" s="343"/>
      <c r="HII149" s="343"/>
      <c r="HIJ149" s="343"/>
      <c r="HIK149" s="343"/>
      <c r="HIL149" s="343"/>
      <c r="HIM149" s="343"/>
      <c r="HIN149" s="343"/>
      <c r="HIO149" s="343"/>
      <c r="HIP149" s="343"/>
      <c r="HIQ149" s="343"/>
      <c r="HIR149" s="343"/>
      <c r="HIS149" s="343"/>
      <c r="HIT149" s="343"/>
      <c r="HIU149" s="343"/>
      <c r="HIV149" s="343"/>
      <c r="HIW149" s="343"/>
      <c r="HIX149" s="343"/>
      <c r="HIY149" s="343"/>
      <c r="HIZ149" s="343"/>
      <c r="HJA149" s="343"/>
      <c r="HJB149" s="343"/>
      <c r="HJC149" s="343"/>
      <c r="HJD149" s="343"/>
      <c r="HJE149" s="343"/>
      <c r="HJF149" s="343"/>
      <c r="HJG149" s="343"/>
      <c r="HJH149" s="343"/>
      <c r="HJI149" s="343"/>
      <c r="HJJ149" s="343"/>
      <c r="HJK149" s="343"/>
      <c r="HJL149" s="343"/>
      <c r="HJM149" s="343"/>
      <c r="HJN149" s="343"/>
      <c r="HJO149" s="343"/>
      <c r="HJP149" s="343"/>
      <c r="HJQ149" s="343"/>
      <c r="HJR149" s="343"/>
      <c r="HJS149" s="343"/>
      <c r="HJT149" s="343"/>
      <c r="HJU149" s="343"/>
      <c r="HJV149" s="343"/>
      <c r="HJW149" s="343"/>
      <c r="HJX149" s="343"/>
      <c r="HJY149" s="343"/>
      <c r="HJZ149" s="343"/>
      <c r="HKA149" s="343"/>
      <c r="HKB149" s="343"/>
      <c r="HKC149" s="343"/>
      <c r="HKD149" s="343"/>
      <c r="HKE149" s="343"/>
      <c r="HKF149" s="343"/>
      <c r="HKG149" s="343"/>
      <c r="HKH149" s="343"/>
      <c r="HKI149" s="343"/>
      <c r="HKJ149" s="343"/>
      <c r="HKK149" s="343"/>
      <c r="HKL149" s="343"/>
      <c r="HKM149" s="343"/>
      <c r="HKN149" s="343"/>
      <c r="HKO149" s="343"/>
      <c r="HKP149" s="343"/>
      <c r="HKQ149" s="343"/>
      <c r="HKR149" s="343"/>
      <c r="HKS149" s="343"/>
      <c r="HKT149" s="343"/>
      <c r="HKU149" s="343"/>
      <c r="HKV149" s="343"/>
      <c r="HKW149" s="343"/>
      <c r="HKX149" s="343"/>
      <c r="HKY149" s="343"/>
      <c r="HKZ149" s="343"/>
      <c r="HLA149" s="343"/>
      <c r="HLB149" s="343"/>
      <c r="HLC149" s="343"/>
      <c r="HLD149" s="343"/>
      <c r="HLE149" s="343"/>
      <c r="HLF149" s="343"/>
      <c r="HLG149" s="343"/>
      <c r="HLH149" s="343"/>
      <c r="HLI149" s="343"/>
      <c r="HLJ149" s="343"/>
      <c r="HLK149" s="343"/>
      <c r="HLL149" s="343"/>
      <c r="HLM149" s="343"/>
      <c r="HLN149" s="343"/>
      <c r="HLO149" s="343"/>
      <c r="HLP149" s="343"/>
      <c r="HLQ149" s="343"/>
      <c r="HLR149" s="343"/>
      <c r="HLS149" s="343"/>
      <c r="HLT149" s="343"/>
      <c r="HLU149" s="343"/>
      <c r="HLV149" s="343"/>
      <c r="HLW149" s="343"/>
      <c r="HLX149" s="343"/>
      <c r="HLY149" s="343"/>
      <c r="HLZ149" s="343"/>
      <c r="HMA149" s="343"/>
      <c r="HMB149" s="343"/>
      <c r="HMC149" s="343"/>
      <c r="HMD149" s="343"/>
      <c r="HME149" s="343"/>
      <c r="HMF149" s="343"/>
      <c r="HMG149" s="343"/>
      <c r="HMH149" s="343"/>
      <c r="HMI149" s="343"/>
      <c r="HMJ149" s="343"/>
      <c r="HMK149" s="343"/>
      <c r="HML149" s="343"/>
      <c r="HMM149" s="343"/>
      <c r="HMN149" s="343"/>
      <c r="HMO149" s="343"/>
      <c r="HMP149" s="343"/>
      <c r="HMQ149" s="343"/>
      <c r="HMR149" s="343"/>
      <c r="HMS149" s="343"/>
      <c r="HMT149" s="343"/>
      <c r="HMU149" s="343"/>
      <c r="HMV149" s="343"/>
      <c r="HMW149" s="343"/>
      <c r="HMX149" s="343"/>
      <c r="HMY149" s="343"/>
      <c r="HMZ149" s="343"/>
      <c r="HNA149" s="343"/>
      <c r="HNB149" s="343"/>
      <c r="HNC149" s="343"/>
      <c r="HND149" s="343"/>
      <c r="HNE149" s="343"/>
      <c r="HNF149" s="343"/>
      <c r="HNG149" s="343"/>
      <c r="HNH149" s="343"/>
      <c r="HNI149" s="343"/>
      <c r="HNJ149" s="343"/>
      <c r="HNK149" s="343"/>
      <c r="HNL149" s="343"/>
      <c r="HNM149" s="343"/>
      <c r="HNN149" s="343"/>
      <c r="HNO149" s="343"/>
      <c r="HNP149" s="343"/>
      <c r="HNQ149" s="343"/>
      <c r="HNR149" s="343"/>
      <c r="HNS149" s="343"/>
      <c r="HNT149" s="343"/>
      <c r="HNU149" s="343"/>
      <c r="HNV149" s="343"/>
      <c r="HNW149" s="343"/>
      <c r="HNX149" s="343"/>
      <c r="HNY149" s="343"/>
      <c r="HNZ149" s="343"/>
      <c r="HOA149" s="343"/>
      <c r="HOB149" s="343"/>
      <c r="HOC149" s="343"/>
      <c r="HOD149" s="343"/>
      <c r="HOE149" s="343"/>
      <c r="HOF149" s="343"/>
      <c r="HOG149" s="343"/>
      <c r="HOH149" s="343"/>
      <c r="HOI149" s="343"/>
      <c r="HOJ149" s="343"/>
      <c r="HOK149" s="343"/>
      <c r="HOL149" s="343"/>
      <c r="HOM149" s="343"/>
      <c r="HON149" s="343"/>
      <c r="HOO149" s="343"/>
      <c r="HOP149" s="343"/>
      <c r="HOQ149" s="343"/>
      <c r="HOR149" s="343"/>
      <c r="HOS149" s="343"/>
      <c r="HOT149" s="343"/>
      <c r="HOU149" s="343"/>
      <c r="HOV149" s="343"/>
      <c r="HOW149" s="343"/>
      <c r="HOX149" s="343"/>
      <c r="HOY149" s="343"/>
      <c r="HOZ149" s="343"/>
      <c r="HPA149" s="343"/>
      <c r="HPB149" s="343"/>
      <c r="HPC149" s="343"/>
      <c r="HPD149" s="343"/>
      <c r="HPE149" s="343"/>
      <c r="HPF149" s="343"/>
      <c r="HPG149" s="343"/>
      <c r="HPH149" s="343"/>
      <c r="HPI149" s="343"/>
      <c r="HPJ149" s="343"/>
      <c r="HPK149" s="343"/>
      <c r="HPL149" s="343"/>
      <c r="HPM149" s="343"/>
      <c r="HPN149" s="343"/>
      <c r="HPO149" s="343"/>
      <c r="HPP149" s="343"/>
      <c r="HPQ149" s="343"/>
      <c r="HPR149" s="343"/>
      <c r="HPS149" s="343"/>
      <c r="HPT149" s="343"/>
      <c r="HPU149" s="343"/>
      <c r="HPV149" s="343"/>
      <c r="HPW149" s="343"/>
      <c r="HPX149" s="343"/>
      <c r="HPY149" s="343"/>
      <c r="HPZ149" s="343"/>
      <c r="HQA149" s="343"/>
      <c r="HQB149" s="343"/>
      <c r="HQC149" s="343"/>
      <c r="HQD149" s="343"/>
      <c r="HQE149" s="343"/>
      <c r="HQF149" s="343"/>
      <c r="HQG149" s="343"/>
      <c r="HQH149" s="343"/>
      <c r="HQI149" s="343"/>
      <c r="HQJ149" s="343"/>
      <c r="HQK149" s="343"/>
      <c r="HQL149" s="343"/>
      <c r="HQM149" s="343"/>
      <c r="HQN149" s="343"/>
      <c r="HQO149" s="343"/>
      <c r="HQP149" s="343"/>
      <c r="HQQ149" s="343"/>
      <c r="HQR149" s="343"/>
      <c r="HQS149" s="343"/>
      <c r="HQT149" s="343"/>
      <c r="HQU149" s="343"/>
      <c r="HQV149" s="343"/>
      <c r="HQW149" s="343"/>
      <c r="HQX149" s="343"/>
      <c r="HQY149" s="343"/>
      <c r="HQZ149" s="343"/>
      <c r="HRA149" s="343"/>
      <c r="HRB149" s="343"/>
      <c r="HRC149" s="343"/>
      <c r="HRD149" s="343"/>
      <c r="HRE149" s="343"/>
      <c r="HRF149" s="343"/>
      <c r="HRG149" s="343"/>
      <c r="HRH149" s="343"/>
      <c r="HRI149" s="343"/>
      <c r="HRJ149" s="343"/>
      <c r="HRK149" s="343"/>
      <c r="HRL149" s="343"/>
      <c r="HRM149" s="343"/>
      <c r="HRN149" s="343"/>
      <c r="HRO149" s="343"/>
      <c r="HRP149" s="343"/>
      <c r="HRQ149" s="343"/>
      <c r="HRR149" s="343"/>
      <c r="HRS149" s="343"/>
      <c r="HRT149" s="343"/>
      <c r="HRU149" s="343"/>
      <c r="HRV149" s="343"/>
      <c r="HRW149" s="343"/>
      <c r="HRX149" s="343"/>
      <c r="HRY149" s="343"/>
      <c r="HRZ149" s="343"/>
      <c r="HSA149" s="343"/>
      <c r="HSB149" s="343"/>
      <c r="HSC149" s="343"/>
      <c r="HSD149" s="343"/>
      <c r="HSE149" s="343"/>
      <c r="HSF149" s="343"/>
      <c r="HSG149" s="343"/>
      <c r="HSH149" s="343"/>
      <c r="HSI149" s="343"/>
      <c r="HSJ149" s="343"/>
      <c r="HSK149" s="343"/>
      <c r="HSL149" s="343"/>
      <c r="HSM149" s="343"/>
      <c r="HSN149" s="343"/>
      <c r="HSO149" s="343"/>
      <c r="HSP149" s="343"/>
      <c r="HSQ149" s="343"/>
      <c r="HSR149" s="343"/>
      <c r="HSS149" s="343"/>
      <c r="HST149" s="343"/>
      <c r="HSU149" s="343"/>
      <c r="HSV149" s="343"/>
      <c r="HSW149" s="343"/>
      <c r="HSX149" s="343"/>
      <c r="HSY149" s="343"/>
      <c r="HSZ149" s="343"/>
      <c r="HTA149" s="343"/>
      <c r="HTB149" s="343"/>
      <c r="HTC149" s="343"/>
      <c r="HTD149" s="343"/>
      <c r="HTE149" s="343"/>
      <c r="HTF149" s="343"/>
      <c r="HTG149" s="343"/>
      <c r="HTH149" s="343"/>
      <c r="HTI149" s="343"/>
      <c r="HTJ149" s="343"/>
      <c r="HTK149" s="343"/>
      <c r="HTL149" s="343"/>
      <c r="HTM149" s="343"/>
      <c r="HTN149" s="343"/>
      <c r="HTO149" s="343"/>
      <c r="HTP149" s="343"/>
      <c r="HTQ149" s="343"/>
      <c r="HTR149" s="343"/>
      <c r="HTS149" s="343"/>
      <c r="HTT149" s="343"/>
      <c r="HTU149" s="343"/>
      <c r="HTV149" s="343"/>
      <c r="HTW149" s="343"/>
      <c r="HTX149" s="343"/>
      <c r="HTY149" s="343"/>
      <c r="HTZ149" s="343"/>
      <c r="HUA149" s="343"/>
      <c r="HUB149" s="343"/>
      <c r="HUC149" s="343"/>
      <c r="HUD149" s="343"/>
      <c r="HUE149" s="343"/>
      <c r="HUF149" s="343"/>
      <c r="HUG149" s="343"/>
      <c r="HUH149" s="343"/>
      <c r="HUI149" s="343"/>
      <c r="HUJ149" s="343"/>
      <c r="HUK149" s="343"/>
      <c r="HUL149" s="343"/>
      <c r="HUM149" s="343"/>
      <c r="HUN149" s="343"/>
      <c r="HUO149" s="343"/>
      <c r="HUP149" s="343"/>
      <c r="HUQ149" s="343"/>
      <c r="HUR149" s="343"/>
      <c r="HUS149" s="343"/>
      <c r="HUT149" s="343"/>
      <c r="HUU149" s="343"/>
      <c r="HUV149" s="343"/>
      <c r="HUW149" s="343"/>
      <c r="HUX149" s="343"/>
      <c r="HUY149" s="343"/>
      <c r="HUZ149" s="343"/>
      <c r="HVA149" s="343"/>
      <c r="HVB149" s="343"/>
      <c r="HVC149" s="343"/>
      <c r="HVD149" s="343"/>
      <c r="HVE149" s="343"/>
      <c r="HVF149" s="343"/>
      <c r="HVG149" s="343"/>
      <c r="HVH149" s="343"/>
      <c r="HVI149" s="343"/>
      <c r="HVJ149" s="343"/>
      <c r="HVK149" s="343"/>
      <c r="HVL149" s="343"/>
      <c r="HVM149" s="343"/>
      <c r="HVN149" s="343"/>
      <c r="HVO149" s="343"/>
      <c r="HVP149" s="343"/>
      <c r="HVQ149" s="343"/>
      <c r="HVR149" s="343"/>
      <c r="HVS149" s="343"/>
      <c r="HVT149" s="343"/>
      <c r="HVU149" s="343"/>
      <c r="HVV149" s="343"/>
      <c r="HVW149" s="343"/>
      <c r="HVX149" s="343"/>
      <c r="HVY149" s="343"/>
      <c r="HVZ149" s="343"/>
      <c r="HWA149" s="343"/>
      <c r="HWB149" s="343"/>
      <c r="HWC149" s="343"/>
      <c r="HWD149" s="343"/>
      <c r="HWE149" s="343"/>
      <c r="HWF149" s="343"/>
      <c r="HWG149" s="343"/>
      <c r="HWH149" s="343"/>
      <c r="HWI149" s="343"/>
      <c r="HWJ149" s="343"/>
      <c r="HWK149" s="343"/>
      <c r="HWL149" s="343"/>
      <c r="HWM149" s="343"/>
      <c r="HWN149" s="343"/>
      <c r="HWO149" s="343"/>
      <c r="HWP149" s="343"/>
      <c r="HWQ149" s="343"/>
      <c r="HWR149" s="343"/>
      <c r="HWS149" s="343"/>
      <c r="HWT149" s="343"/>
      <c r="HWU149" s="343"/>
      <c r="HWV149" s="343"/>
      <c r="HWW149" s="343"/>
      <c r="HWX149" s="343"/>
      <c r="HWY149" s="343"/>
      <c r="HWZ149" s="343"/>
      <c r="HXA149" s="343"/>
      <c r="HXB149" s="343"/>
      <c r="HXC149" s="343"/>
      <c r="HXD149" s="343"/>
      <c r="HXE149" s="343"/>
      <c r="HXF149" s="343"/>
      <c r="HXG149" s="343"/>
      <c r="HXH149" s="343"/>
      <c r="HXI149" s="343"/>
      <c r="HXJ149" s="343"/>
      <c r="HXK149" s="343"/>
      <c r="HXL149" s="343"/>
      <c r="HXM149" s="343"/>
      <c r="HXN149" s="343"/>
      <c r="HXO149" s="343"/>
      <c r="HXP149" s="343"/>
      <c r="HXQ149" s="343"/>
      <c r="HXR149" s="343"/>
      <c r="HXS149" s="343"/>
      <c r="HXT149" s="343"/>
      <c r="HXU149" s="343"/>
      <c r="HXV149" s="343"/>
      <c r="HXW149" s="343"/>
      <c r="HXX149" s="343"/>
      <c r="HXY149" s="343"/>
      <c r="HXZ149" s="343"/>
      <c r="HYA149" s="343"/>
      <c r="HYB149" s="343"/>
      <c r="HYC149" s="343"/>
      <c r="HYD149" s="343"/>
      <c r="HYE149" s="343"/>
      <c r="HYF149" s="343"/>
      <c r="HYG149" s="343"/>
      <c r="HYH149" s="343"/>
      <c r="HYI149" s="343"/>
      <c r="HYJ149" s="343"/>
      <c r="HYK149" s="343"/>
      <c r="HYL149" s="343"/>
      <c r="HYM149" s="343"/>
      <c r="HYN149" s="343"/>
      <c r="HYO149" s="343"/>
      <c r="HYP149" s="343"/>
      <c r="HYQ149" s="343"/>
      <c r="HYR149" s="343"/>
      <c r="HYS149" s="343"/>
      <c r="HYT149" s="343"/>
      <c r="HYU149" s="343"/>
      <c r="HYV149" s="343"/>
      <c r="HYW149" s="343"/>
      <c r="HYX149" s="343"/>
      <c r="HYY149" s="343"/>
      <c r="HYZ149" s="343"/>
      <c r="HZA149" s="343"/>
      <c r="HZB149" s="343"/>
      <c r="HZC149" s="343"/>
      <c r="HZD149" s="343"/>
      <c r="HZE149" s="343"/>
      <c r="HZF149" s="343"/>
      <c r="HZG149" s="343"/>
      <c r="HZH149" s="343"/>
      <c r="HZI149" s="343"/>
      <c r="HZJ149" s="343"/>
      <c r="HZK149" s="343"/>
      <c r="HZL149" s="343"/>
      <c r="HZM149" s="343"/>
      <c r="HZN149" s="343"/>
      <c r="HZO149" s="343"/>
      <c r="HZP149" s="343"/>
      <c r="HZQ149" s="343"/>
      <c r="HZR149" s="343"/>
      <c r="HZS149" s="343"/>
      <c r="HZT149" s="343"/>
      <c r="HZU149" s="343"/>
      <c r="HZV149" s="343"/>
      <c r="HZW149" s="343"/>
      <c r="HZX149" s="343"/>
      <c r="HZY149" s="343"/>
      <c r="HZZ149" s="343"/>
      <c r="IAA149" s="343"/>
      <c r="IAB149" s="343"/>
      <c r="IAC149" s="343"/>
      <c r="IAD149" s="343"/>
      <c r="IAE149" s="343"/>
      <c r="IAF149" s="343"/>
      <c r="IAG149" s="343"/>
      <c r="IAH149" s="343"/>
      <c r="IAI149" s="343"/>
      <c r="IAJ149" s="343"/>
      <c r="IAK149" s="343"/>
      <c r="IAL149" s="343"/>
      <c r="IAM149" s="343"/>
      <c r="IAN149" s="343"/>
      <c r="IAO149" s="343"/>
      <c r="IAP149" s="343"/>
      <c r="IAQ149" s="343"/>
      <c r="IAR149" s="343"/>
      <c r="IAS149" s="343"/>
      <c r="IAT149" s="343"/>
      <c r="IAU149" s="343"/>
      <c r="IAV149" s="343"/>
      <c r="IAW149" s="343"/>
      <c r="IAX149" s="343"/>
      <c r="IAY149" s="343"/>
      <c r="IAZ149" s="343"/>
      <c r="IBA149" s="343"/>
      <c r="IBB149" s="343"/>
      <c r="IBC149" s="343"/>
      <c r="IBD149" s="343"/>
      <c r="IBE149" s="343"/>
      <c r="IBF149" s="343"/>
      <c r="IBG149" s="343"/>
      <c r="IBH149" s="343"/>
      <c r="IBI149" s="343"/>
      <c r="IBJ149" s="343"/>
      <c r="IBK149" s="343"/>
      <c r="IBL149" s="343"/>
      <c r="IBM149" s="343"/>
      <c r="IBN149" s="343"/>
      <c r="IBO149" s="343"/>
      <c r="IBP149" s="343"/>
      <c r="IBQ149" s="343"/>
      <c r="IBR149" s="343"/>
      <c r="IBS149" s="343"/>
      <c r="IBT149" s="343"/>
      <c r="IBU149" s="343"/>
      <c r="IBV149" s="343"/>
      <c r="IBW149" s="343"/>
      <c r="IBX149" s="343"/>
      <c r="IBY149" s="343"/>
      <c r="IBZ149" s="343"/>
      <c r="ICA149" s="343"/>
      <c r="ICB149" s="343"/>
      <c r="ICC149" s="343"/>
      <c r="ICD149" s="343"/>
      <c r="ICE149" s="343"/>
      <c r="ICF149" s="343"/>
      <c r="ICG149" s="343"/>
      <c r="ICH149" s="343"/>
      <c r="ICI149" s="343"/>
      <c r="ICJ149" s="343"/>
      <c r="ICK149" s="343"/>
      <c r="ICL149" s="343"/>
      <c r="ICM149" s="343"/>
      <c r="ICN149" s="343"/>
      <c r="ICO149" s="343"/>
      <c r="ICP149" s="343"/>
      <c r="ICQ149" s="343"/>
      <c r="ICR149" s="343"/>
      <c r="ICS149" s="343"/>
      <c r="ICT149" s="343"/>
      <c r="ICU149" s="343"/>
      <c r="ICV149" s="343"/>
      <c r="ICW149" s="343"/>
      <c r="ICX149" s="343"/>
      <c r="ICY149" s="343"/>
      <c r="ICZ149" s="343"/>
      <c r="IDA149" s="343"/>
      <c r="IDB149" s="343"/>
      <c r="IDC149" s="343"/>
      <c r="IDD149" s="343"/>
      <c r="IDE149" s="343"/>
      <c r="IDF149" s="343"/>
      <c r="IDG149" s="343"/>
      <c r="IDH149" s="343"/>
      <c r="IDI149" s="343"/>
      <c r="IDJ149" s="343"/>
      <c r="IDK149" s="343"/>
      <c r="IDL149" s="343"/>
      <c r="IDM149" s="343"/>
      <c r="IDN149" s="343"/>
      <c r="IDO149" s="343"/>
      <c r="IDP149" s="343"/>
      <c r="IDQ149" s="343"/>
      <c r="IDR149" s="343"/>
      <c r="IDS149" s="343"/>
      <c r="IDT149" s="343"/>
      <c r="IDU149" s="343"/>
      <c r="IDV149" s="343"/>
      <c r="IDW149" s="343"/>
      <c r="IDX149" s="343"/>
      <c r="IDY149" s="343"/>
      <c r="IDZ149" s="343"/>
      <c r="IEA149" s="343"/>
      <c r="IEB149" s="343"/>
      <c r="IEC149" s="343"/>
      <c r="IED149" s="343"/>
      <c r="IEE149" s="343"/>
      <c r="IEF149" s="343"/>
      <c r="IEG149" s="343"/>
      <c r="IEH149" s="343"/>
      <c r="IEI149" s="343"/>
      <c r="IEJ149" s="343"/>
      <c r="IEK149" s="343"/>
      <c r="IEL149" s="343"/>
      <c r="IEM149" s="343"/>
      <c r="IEN149" s="343"/>
      <c r="IEO149" s="343"/>
      <c r="IEP149" s="343"/>
      <c r="IEQ149" s="343"/>
      <c r="IER149" s="343"/>
      <c r="IES149" s="343"/>
      <c r="IET149" s="343"/>
      <c r="IEU149" s="343"/>
      <c r="IEV149" s="343"/>
      <c r="IEW149" s="343"/>
      <c r="IEX149" s="343"/>
      <c r="IEY149" s="343"/>
      <c r="IEZ149" s="343"/>
      <c r="IFA149" s="343"/>
      <c r="IFB149" s="343"/>
      <c r="IFC149" s="343"/>
      <c r="IFD149" s="343"/>
      <c r="IFE149" s="343"/>
      <c r="IFF149" s="343"/>
      <c r="IFG149" s="343"/>
      <c r="IFH149" s="343"/>
      <c r="IFI149" s="343"/>
      <c r="IFJ149" s="343"/>
      <c r="IFK149" s="343"/>
      <c r="IFL149" s="343"/>
      <c r="IFM149" s="343"/>
      <c r="IFN149" s="343"/>
      <c r="IFO149" s="343"/>
      <c r="IFP149" s="343"/>
      <c r="IFQ149" s="343"/>
      <c r="IFR149" s="343"/>
      <c r="IFS149" s="343"/>
      <c r="IFT149" s="343"/>
      <c r="IFU149" s="343"/>
      <c r="IFV149" s="343"/>
      <c r="IFW149" s="343"/>
      <c r="IFX149" s="343"/>
      <c r="IFY149" s="343"/>
      <c r="IFZ149" s="343"/>
      <c r="IGA149" s="343"/>
      <c r="IGB149" s="343"/>
      <c r="IGC149" s="343"/>
      <c r="IGD149" s="343"/>
      <c r="IGE149" s="343"/>
      <c r="IGF149" s="343"/>
      <c r="IGG149" s="343"/>
      <c r="IGH149" s="343"/>
      <c r="IGI149" s="343"/>
      <c r="IGJ149" s="343"/>
      <c r="IGK149" s="343"/>
      <c r="IGL149" s="343"/>
      <c r="IGM149" s="343"/>
      <c r="IGN149" s="343"/>
      <c r="IGO149" s="343"/>
      <c r="IGP149" s="343"/>
      <c r="IGQ149" s="343"/>
      <c r="IGR149" s="343"/>
      <c r="IGS149" s="343"/>
      <c r="IGT149" s="343"/>
      <c r="IGU149" s="343"/>
      <c r="IGV149" s="343"/>
      <c r="IGW149" s="343"/>
      <c r="IGX149" s="343"/>
      <c r="IGY149" s="343"/>
      <c r="IGZ149" s="343"/>
      <c r="IHA149" s="343"/>
      <c r="IHB149" s="343"/>
      <c r="IHC149" s="343"/>
      <c r="IHD149" s="343"/>
      <c r="IHE149" s="343"/>
      <c r="IHF149" s="343"/>
      <c r="IHG149" s="343"/>
      <c r="IHH149" s="343"/>
      <c r="IHI149" s="343"/>
      <c r="IHJ149" s="343"/>
      <c r="IHK149" s="343"/>
      <c r="IHL149" s="343"/>
      <c r="IHM149" s="343"/>
      <c r="IHN149" s="343"/>
      <c r="IHO149" s="343"/>
      <c r="IHP149" s="343"/>
      <c r="IHQ149" s="343"/>
      <c r="IHR149" s="343"/>
      <c r="IHS149" s="343"/>
      <c r="IHT149" s="343"/>
      <c r="IHU149" s="343"/>
      <c r="IHV149" s="343"/>
      <c r="IHW149" s="343"/>
      <c r="IHX149" s="343"/>
      <c r="IHY149" s="343"/>
      <c r="IHZ149" s="343"/>
      <c r="IIA149" s="343"/>
      <c r="IIB149" s="343"/>
      <c r="IIC149" s="343"/>
      <c r="IID149" s="343"/>
      <c r="IIE149" s="343"/>
      <c r="IIF149" s="343"/>
      <c r="IIG149" s="343"/>
      <c r="IIH149" s="343"/>
      <c r="III149" s="343"/>
      <c r="IIJ149" s="343"/>
      <c r="IIK149" s="343"/>
      <c r="IIL149" s="343"/>
      <c r="IIM149" s="343"/>
      <c r="IIN149" s="343"/>
      <c r="IIO149" s="343"/>
      <c r="IIP149" s="343"/>
      <c r="IIQ149" s="343"/>
      <c r="IIR149" s="343"/>
      <c r="IIS149" s="343"/>
      <c r="IIT149" s="343"/>
      <c r="IIU149" s="343"/>
      <c r="IIV149" s="343"/>
      <c r="IIW149" s="343"/>
      <c r="IIX149" s="343"/>
      <c r="IIY149" s="343"/>
      <c r="IIZ149" s="343"/>
      <c r="IJA149" s="343"/>
      <c r="IJB149" s="343"/>
      <c r="IJC149" s="343"/>
      <c r="IJD149" s="343"/>
      <c r="IJE149" s="343"/>
      <c r="IJF149" s="343"/>
      <c r="IJG149" s="343"/>
      <c r="IJH149" s="343"/>
      <c r="IJI149" s="343"/>
      <c r="IJJ149" s="343"/>
      <c r="IJK149" s="343"/>
      <c r="IJL149" s="343"/>
      <c r="IJM149" s="343"/>
      <c r="IJN149" s="343"/>
      <c r="IJO149" s="343"/>
      <c r="IJP149" s="343"/>
      <c r="IJQ149" s="343"/>
      <c r="IJR149" s="343"/>
      <c r="IJS149" s="343"/>
      <c r="IJT149" s="343"/>
      <c r="IJU149" s="343"/>
      <c r="IJV149" s="343"/>
      <c r="IJW149" s="343"/>
      <c r="IJX149" s="343"/>
      <c r="IJY149" s="343"/>
      <c r="IJZ149" s="343"/>
      <c r="IKA149" s="343"/>
      <c r="IKB149" s="343"/>
      <c r="IKC149" s="343"/>
      <c r="IKD149" s="343"/>
      <c r="IKE149" s="343"/>
      <c r="IKF149" s="343"/>
      <c r="IKG149" s="343"/>
      <c r="IKH149" s="343"/>
      <c r="IKI149" s="343"/>
      <c r="IKJ149" s="343"/>
      <c r="IKK149" s="343"/>
      <c r="IKL149" s="343"/>
      <c r="IKM149" s="343"/>
      <c r="IKN149" s="343"/>
      <c r="IKO149" s="343"/>
      <c r="IKP149" s="343"/>
      <c r="IKQ149" s="343"/>
      <c r="IKR149" s="343"/>
      <c r="IKS149" s="343"/>
      <c r="IKT149" s="343"/>
      <c r="IKU149" s="343"/>
      <c r="IKV149" s="343"/>
      <c r="IKW149" s="343"/>
      <c r="IKX149" s="343"/>
      <c r="IKY149" s="343"/>
      <c r="IKZ149" s="343"/>
      <c r="ILA149" s="343"/>
      <c r="ILB149" s="343"/>
      <c r="ILC149" s="343"/>
      <c r="ILD149" s="343"/>
      <c r="ILE149" s="343"/>
      <c r="ILF149" s="343"/>
      <c r="ILG149" s="343"/>
      <c r="ILH149" s="343"/>
      <c r="ILI149" s="343"/>
      <c r="ILJ149" s="343"/>
      <c r="ILK149" s="343"/>
      <c r="ILL149" s="343"/>
      <c r="ILM149" s="343"/>
      <c r="ILN149" s="343"/>
      <c r="ILO149" s="343"/>
      <c r="ILP149" s="343"/>
      <c r="ILQ149" s="343"/>
      <c r="ILR149" s="343"/>
      <c r="ILS149" s="343"/>
      <c r="ILT149" s="343"/>
      <c r="ILU149" s="343"/>
      <c r="ILV149" s="343"/>
      <c r="ILW149" s="343"/>
      <c r="ILX149" s="343"/>
      <c r="ILY149" s="343"/>
      <c r="ILZ149" s="343"/>
      <c r="IMA149" s="343"/>
      <c r="IMB149" s="343"/>
      <c r="IMC149" s="343"/>
      <c r="IMD149" s="343"/>
      <c r="IME149" s="343"/>
      <c r="IMF149" s="343"/>
      <c r="IMG149" s="343"/>
      <c r="IMH149" s="343"/>
      <c r="IMI149" s="343"/>
      <c r="IMJ149" s="343"/>
      <c r="IMK149" s="343"/>
      <c r="IML149" s="343"/>
      <c r="IMM149" s="343"/>
      <c r="IMN149" s="343"/>
      <c r="IMO149" s="343"/>
      <c r="IMP149" s="343"/>
      <c r="IMQ149" s="343"/>
      <c r="IMR149" s="343"/>
      <c r="IMS149" s="343"/>
      <c r="IMT149" s="343"/>
      <c r="IMU149" s="343"/>
      <c r="IMV149" s="343"/>
      <c r="IMW149" s="343"/>
      <c r="IMX149" s="343"/>
      <c r="IMY149" s="343"/>
      <c r="IMZ149" s="343"/>
      <c r="INA149" s="343"/>
      <c r="INB149" s="343"/>
      <c r="INC149" s="343"/>
      <c r="IND149" s="343"/>
      <c r="INE149" s="343"/>
      <c r="INF149" s="343"/>
      <c r="ING149" s="343"/>
      <c r="INH149" s="343"/>
      <c r="INI149" s="343"/>
      <c r="INJ149" s="343"/>
      <c r="INK149" s="343"/>
      <c r="INL149" s="343"/>
      <c r="INM149" s="343"/>
      <c r="INN149" s="343"/>
      <c r="INO149" s="343"/>
      <c r="INP149" s="343"/>
      <c r="INQ149" s="343"/>
      <c r="INR149" s="343"/>
      <c r="INS149" s="343"/>
      <c r="INT149" s="343"/>
      <c r="INU149" s="343"/>
      <c r="INV149" s="343"/>
      <c r="INW149" s="343"/>
      <c r="INX149" s="343"/>
      <c r="INY149" s="343"/>
      <c r="INZ149" s="343"/>
      <c r="IOA149" s="343"/>
      <c r="IOB149" s="343"/>
      <c r="IOC149" s="343"/>
      <c r="IOD149" s="343"/>
      <c r="IOE149" s="343"/>
      <c r="IOF149" s="343"/>
      <c r="IOG149" s="343"/>
      <c r="IOH149" s="343"/>
      <c r="IOI149" s="343"/>
      <c r="IOJ149" s="343"/>
      <c r="IOK149" s="343"/>
      <c r="IOL149" s="343"/>
      <c r="IOM149" s="343"/>
      <c r="ION149" s="343"/>
      <c r="IOO149" s="343"/>
      <c r="IOP149" s="343"/>
      <c r="IOQ149" s="343"/>
      <c r="IOR149" s="343"/>
      <c r="IOS149" s="343"/>
      <c r="IOT149" s="343"/>
      <c r="IOU149" s="343"/>
      <c r="IOV149" s="343"/>
      <c r="IOW149" s="343"/>
      <c r="IOX149" s="343"/>
      <c r="IOY149" s="343"/>
      <c r="IOZ149" s="343"/>
      <c r="IPA149" s="343"/>
      <c r="IPB149" s="343"/>
      <c r="IPC149" s="343"/>
      <c r="IPD149" s="343"/>
      <c r="IPE149" s="343"/>
      <c r="IPF149" s="343"/>
      <c r="IPG149" s="343"/>
      <c r="IPH149" s="343"/>
      <c r="IPI149" s="343"/>
      <c r="IPJ149" s="343"/>
      <c r="IPK149" s="343"/>
      <c r="IPL149" s="343"/>
      <c r="IPM149" s="343"/>
      <c r="IPN149" s="343"/>
      <c r="IPO149" s="343"/>
      <c r="IPP149" s="343"/>
      <c r="IPQ149" s="343"/>
      <c r="IPR149" s="343"/>
      <c r="IPS149" s="343"/>
      <c r="IPT149" s="343"/>
      <c r="IPU149" s="343"/>
      <c r="IPV149" s="343"/>
      <c r="IPW149" s="343"/>
      <c r="IPX149" s="343"/>
      <c r="IPY149" s="343"/>
      <c r="IPZ149" s="343"/>
      <c r="IQA149" s="343"/>
      <c r="IQB149" s="343"/>
      <c r="IQC149" s="343"/>
      <c r="IQD149" s="343"/>
      <c r="IQE149" s="343"/>
      <c r="IQF149" s="343"/>
      <c r="IQG149" s="343"/>
      <c r="IQH149" s="343"/>
      <c r="IQI149" s="343"/>
      <c r="IQJ149" s="343"/>
      <c r="IQK149" s="343"/>
      <c r="IQL149" s="343"/>
      <c r="IQM149" s="343"/>
      <c r="IQN149" s="343"/>
      <c r="IQO149" s="343"/>
      <c r="IQP149" s="343"/>
      <c r="IQQ149" s="343"/>
      <c r="IQR149" s="343"/>
      <c r="IQS149" s="343"/>
      <c r="IQT149" s="343"/>
      <c r="IQU149" s="343"/>
      <c r="IQV149" s="343"/>
      <c r="IQW149" s="343"/>
      <c r="IQX149" s="343"/>
      <c r="IQY149" s="343"/>
      <c r="IQZ149" s="343"/>
      <c r="IRA149" s="343"/>
      <c r="IRB149" s="343"/>
      <c r="IRC149" s="343"/>
      <c r="IRD149" s="343"/>
      <c r="IRE149" s="343"/>
      <c r="IRF149" s="343"/>
      <c r="IRG149" s="343"/>
      <c r="IRH149" s="343"/>
      <c r="IRI149" s="343"/>
      <c r="IRJ149" s="343"/>
      <c r="IRK149" s="343"/>
      <c r="IRL149" s="343"/>
      <c r="IRM149" s="343"/>
      <c r="IRN149" s="343"/>
      <c r="IRO149" s="343"/>
      <c r="IRP149" s="343"/>
      <c r="IRQ149" s="343"/>
      <c r="IRR149" s="343"/>
      <c r="IRS149" s="343"/>
      <c r="IRT149" s="343"/>
      <c r="IRU149" s="343"/>
      <c r="IRV149" s="343"/>
      <c r="IRW149" s="343"/>
      <c r="IRX149" s="343"/>
      <c r="IRY149" s="343"/>
      <c r="IRZ149" s="343"/>
      <c r="ISA149" s="343"/>
      <c r="ISB149" s="343"/>
      <c r="ISC149" s="343"/>
      <c r="ISD149" s="343"/>
      <c r="ISE149" s="343"/>
      <c r="ISF149" s="343"/>
      <c r="ISG149" s="343"/>
      <c r="ISH149" s="343"/>
      <c r="ISI149" s="343"/>
      <c r="ISJ149" s="343"/>
      <c r="ISK149" s="343"/>
      <c r="ISL149" s="343"/>
      <c r="ISM149" s="343"/>
      <c r="ISN149" s="343"/>
      <c r="ISO149" s="343"/>
      <c r="ISP149" s="343"/>
      <c r="ISQ149" s="343"/>
      <c r="ISR149" s="343"/>
      <c r="ISS149" s="343"/>
      <c r="IST149" s="343"/>
      <c r="ISU149" s="343"/>
      <c r="ISV149" s="343"/>
      <c r="ISW149" s="343"/>
      <c r="ISX149" s="343"/>
      <c r="ISY149" s="343"/>
      <c r="ISZ149" s="343"/>
      <c r="ITA149" s="343"/>
      <c r="ITB149" s="343"/>
      <c r="ITC149" s="343"/>
      <c r="ITD149" s="343"/>
      <c r="ITE149" s="343"/>
      <c r="ITF149" s="343"/>
      <c r="ITG149" s="343"/>
      <c r="ITH149" s="343"/>
      <c r="ITI149" s="343"/>
      <c r="ITJ149" s="343"/>
      <c r="ITK149" s="343"/>
      <c r="ITL149" s="343"/>
      <c r="ITM149" s="343"/>
      <c r="ITN149" s="343"/>
      <c r="ITO149" s="343"/>
      <c r="ITP149" s="343"/>
      <c r="ITQ149" s="343"/>
      <c r="ITR149" s="343"/>
      <c r="ITS149" s="343"/>
      <c r="ITT149" s="343"/>
      <c r="ITU149" s="343"/>
      <c r="ITV149" s="343"/>
      <c r="ITW149" s="343"/>
      <c r="ITX149" s="343"/>
      <c r="ITY149" s="343"/>
      <c r="ITZ149" s="343"/>
      <c r="IUA149" s="343"/>
      <c r="IUB149" s="343"/>
      <c r="IUC149" s="343"/>
      <c r="IUD149" s="343"/>
      <c r="IUE149" s="343"/>
      <c r="IUF149" s="343"/>
      <c r="IUG149" s="343"/>
      <c r="IUH149" s="343"/>
      <c r="IUI149" s="343"/>
      <c r="IUJ149" s="343"/>
      <c r="IUK149" s="343"/>
      <c r="IUL149" s="343"/>
      <c r="IUM149" s="343"/>
      <c r="IUN149" s="343"/>
      <c r="IUO149" s="343"/>
      <c r="IUP149" s="343"/>
      <c r="IUQ149" s="343"/>
      <c r="IUR149" s="343"/>
      <c r="IUS149" s="343"/>
      <c r="IUT149" s="343"/>
      <c r="IUU149" s="343"/>
      <c r="IUV149" s="343"/>
      <c r="IUW149" s="343"/>
      <c r="IUX149" s="343"/>
      <c r="IUY149" s="343"/>
      <c r="IUZ149" s="343"/>
      <c r="IVA149" s="343"/>
      <c r="IVB149" s="343"/>
      <c r="IVC149" s="343"/>
      <c r="IVD149" s="343"/>
      <c r="IVE149" s="343"/>
      <c r="IVF149" s="343"/>
      <c r="IVG149" s="343"/>
      <c r="IVH149" s="343"/>
      <c r="IVI149" s="343"/>
      <c r="IVJ149" s="343"/>
      <c r="IVK149" s="343"/>
      <c r="IVL149" s="343"/>
      <c r="IVM149" s="343"/>
      <c r="IVN149" s="343"/>
      <c r="IVO149" s="343"/>
      <c r="IVP149" s="343"/>
      <c r="IVQ149" s="343"/>
      <c r="IVR149" s="343"/>
      <c r="IVS149" s="343"/>
      <c r="IVT149" s="343"/>
      <c r="IVU149" s="343"/>
      <c r="IVV149" s="343"/>
      <c r="IVW149" s="343"/>
      <c r="IVX149" s="343"/>
      <c r="IVY149" s="343"/>
      <c r="IVZ149" s="343"/>
      <c r="IWA149" s="343"/>
      <c r="IWB149" s="343"/>
      <c r="IWC149" s="343"/>
      <c r="IWD149" s="343"/>
      <c r="IWE149" s="343"/>
      <c r="IWF149" s="343"/>
      <c r="IWG149" s="343"/>
      <c r="IWH149" s="343"/>
      <c r="IWI149" s="343"/>
      <c r="IWJ149" s="343"/>
      <c r="IWK149" s="343"/>
      <c r="IWL149" s="343"/>
      <c r="IWM149" s="343"/>
      <c r="IWN149" s="343"/>
      <c r="IWO149" s="343"/>
      <c r="IWP149" s="343"/>
      <c r="IWQ149" s="343"/>
      <c r="IWR149" s="343"/>
      <c r="IWS149" s="343"/>
      <c r="IWT149" s="343"/>
      <c r="IWU149" s="343"/>
      <c r="IWV149" s="343"/>
      <c r="IWW149" s="343"/>
      <c r="IWX149" s="343"/>
      <c r="IWY149" s="343"/>
      <c r="IWZ149" s="343"/>
      <c r="IXA149" s="343"/>
      <c r="IXB149" s="343"/>
      <c r="IXC149" s="343"/>
      <c r="IXD149" s="343"/>
      <c r="IXE149" s="343"/>
      <c r="IXF149" s="343"/>
      <c r="IXG149" s="343"/>
      <c r="IXH149" s="343"/>
      <c r="IXI149" s="343"/>
      <c r="IXJ149" s="343"/>
      <c r="IXK149" s="343"/>
      <c r="IXL149" s="343"/>
      <c r="IXM149" s="343"/>
      <c r="IXN149" s="343"/>
      <c r="IXO149" s="343"/>
      <c r="IXP149" s="343"/>
      <c r="IXQ149" s="343"/>
      <c r="IXR149" s="343"/>
      <c r="IXS149" s="343"/>
      <c r="IXT149" s="343"/>
      <c r="IXU149" s="343"/>
      <c r="IXV149" s="343"/>
      <c r="IXW149" s="343"/>
      <c r="IXX149" s="343"/>
      <c r="IXY149" s="343"/>
      <c r="IXZ149" s="343"/>
      <c r="IYA149" s="343"/>
      <c r="IYB149" s="343"/>
      <c r="IYC149" s="343"/>
      <c r="IYD149" s="343"/>
      <c r="IYE149" s="343"/>
      <c r="IYF149" s="343"/>
      <c r="IYG149" s="343"/>
      <c r="IYH149" s="343"/>
      <c r="IYI149" s="343"/>
      <c r="IYJ149" s="343"/>
      <c r="IYK149" s="343"/>
      <c r="IYL149" s="343"/>
      <c r="IYM149" s="343"/>
      <c r="IYN149" s="343"/>
      <c r="IYO149" s="343"/>
      <c r="IYP149" s="343"/>
      <c r="IYQ149" s="343"/>
      <c r="IYR149" s="343"/>
      <c r="IYS149" s="343"/>
      <c r="IYT149" s="343"/>
      <c r="IYU149" s="343"/>
      <c r="IYV149" s="343"/>
      <c r="IYW149" s="343"/>
      <c r="IYX149" s="343"/>
      <c r="IYY149" s="343"/>
      <c r="IYZ149" s="343"/>
      <c r="IZA149" s="343"/>
      <c r="IZB149" s="343"/>
      <c r="IZC149" s="343"/>
      <c r="IZD149" s="343"/>
      <c r="IZE149" s="343"/>
      <c r="IZF149" s="343"/>
      <c r="IZG149" s="343"/>
      <c r="IZH149" s="343"/>
      <c r="IZI149" s="343"/>
      <c r="IZJ149" s="343"/>
      <c r="IZK149" s="343"/>
      <c r="IZL149" s="343"/>
      <c r="IZM149" s="343"/>
      <c r="IZN149" s="343"/>
      <c r="IZO149" s="343"/>
      <c r="IZP149" s="343"/>
      <c r="IZQ149" s="343"/>
      <c r="IZR149" s="343"/>
      <c r="IZS149" s="343"/>
      <c r="IZT149" s="343"/>
      <c r="IZU149" s="343"/>
      <c r="IZV149" s="343"/>
      <c r="IZW149" s="343"/>
      <c r="IZX149" s="343"/>
      <c r="IZY149" s="343"/>
      <c r="IZZ149" s="343"/>
      <c r="JAA149" s="343"/>
      <c r="JAB149" s="343"/>
      <c r="JAC149" s="343"/>
      <c r="JAD149" s="343"/>
      <c r="JAE149" s="343"/>
      <c r="JAF149" s="343"/>
      <c r="JAG149" s="343"/>
      <c r="JAH149" s="343"/>
      <c r="JAI149" s="343"/>
      <c r="JAJ149" s="343"/>
      <c r="JAK149" s="343"/>
      <c r="JAL149" s="343"/>
      <c r="JAM149" s="343"/>
      <c r="JAN149" s="343"/>
      <c r="JAO149" s="343"/>
      <c r="JAP149" s="343"/>
      <c r="JAQ149" s="343"/>
      <c r="JAR149" s="343"/>
      <c r="JAS149" s="343"/>
      <c r="JAT149" s="343"/>
      <c r="JAU149" s="343"/>
      <c r="JAV149" s="343"/>
      <c r="JAW149" s="343"/>
      <c r="JAX149" s="343"/>
      <c r="JAY149" s="343"/>
      <c r="JAZ149" s="343"/>
      <c r="JBA149" s="343"/>
      <c r="JBB149" s="343"/>
      <c r="JBC149" s="343"/>
      <c r="JBD149" s="343"/>
      <c r="JBE149" s="343"/>
      <c r="JBF149" s="343"/>
      <c r="JBG149" s="343"/>
      <c r="JBH149" s="343"/>
      <c r="JBI149" s="343"/>
      <c r="JBJ149" s="343"/>
      <c r="JBK149" s="343"/>
      <c r="JBL149" s="343"/>
      <c r="JBM149" s="343"/>
      <c r="JBN149" s="343"/>
      <c r="JBO149" s="343"/>
      <c r="JBP149" s="343"/>
      <c r="JBQ149" s="343"/>
      <c r="JBR149" s="343"/>
      <c r="JBS149" s="343"/>
      <c r="JBT149" s="343"/>
      <c r="JBU149" s="343"/>
      <c r="JBV149" s="343"/>
      <c r="JBW149" s="343"/>
      <c r="JBX149" s="343"/>
      <c r="JBY149" s="343"/>
      <c r="JBZ149" s="343"/>
      <c r="JCA149" s="343"/>
      <c r="JCB149" s="343"/>
      <c r="JCC149" s="343"/>
      <c r="JCD149" s="343"/>
      <c r="JCE149" s="343"/>
      <c r="JCF149" s="343"/>
      <c r="JCG149" s="343"/>
      <c r="JCH149" s="343"/>
      <c r="JCI149" s="343"/>
      <c r="JCJ149" s="343"/>
      <c r="JCK149" s="343"/>
      <c r="JCL149" s="343"/>
      <c r="JCM149" s="343"/>
      <c r="JCN149" s="343"/>
      <c r="JCO149" s="343"/>
      <c r="JCP149" s="343"/>
      <c r="JCQ149" s="343"/>
      <c r="JCR149" s="343"/>
      <c r="JCS149" s="343"/>
      <c r="JCT149" s="343"/>
      <c r="JCU149" s="343"/>
      <c r="JCV149" s="343"/>
      <c r="JCW149" s="343"/>
      <c r="JCX149" s="343"/>
      <c r="JCY149" s="343"/>
      <c r="JCZ149" s="343"/>
      <c r="JDA149" s="343"/>
      <c r="JDB149" s="343"/>
      <c r="JDC149" s="343"/>
      <c r="JDD149" s="343"/>
      <c r="JDE149" s="343"/>
      <c r="JDF149" s="343"/>
      <c r="JDG149" s="343"/>
      <c r="JDH149" s="343"/>
      <c r="JDI149" s="343"/>
      <c r="JDJ149" s="343"/>
      <c r="JDK149" s="343"/>
      <c r="JDL149" s="343"/>
      <c r="JDM149" s="343"/>
      <c r="JDN149" s="343"/>
      <c r="JDO149" s="343"/>
      <c r="JDP149" s="343"/>
      <c r="JDQ149" s="343"/>
      <c r="JDR149" s="343"/>
      <c r="JDS149" s="343"/>
      <c r="JDT149" s="343"/>
      <c r="JDU149" s="343"/>
      <c r="JDV149" s="343"/>
      <c r="JDW149" s="343"/>
      <c r="JDX149" s="343"/>
      <c r="JDY149" s="343"/>
      <c r="JDZ149" s="343"/>
      <c r="JEA149" s="343"/>
      <c r="JEB149" s="343"/>
      <c r="JEC149" s="343"/>
      <c r="JED149" s="343"/>
      <c r="JEE149" s="343"/>
      <c r="JEF149" s="343"/>
      <c r="JEG149" s="343"/>
      <c r="JEH149" s="343"/>
      <c r="JEI149" s="343"/>
      <c r="JEJ149" s="343"/>
      <c r="JEK149" s="343"/>
      <c r="JEL149" s="343"/>
      <c r="JEM149" s="343"/>
      <c r="JEN149" s="343"/>
      <c r="JEO149" s="343"/>
      <c r="JEP149" s="343"/>
      <c r="JEQ149" s="343"/>
      <c r="JER149" s="343"/>
      <c r="JES149" s="343"/>
      <c r="JET149" s="343"/>
      <c r="JEU149" s="343"/>
      <c r="JEV149" s="343"/>
      <c r="JEW149" s="343"/>
      <c r="JEX149" s="343"/>
      <c r="JEY149" s="343"/>
      <c r="JEZ149" s="343"/>
      <c r="JFA149" s="343"/>
      <c r="JFB149" s="343"/>
      <c r="JFC149" s="343"/>
      <c r="JFD149" s="343"/>
      <c r="JFE149" s="343"/>
      <c r="JFF149" s="343"/>
      <c r="JFG149" s="343"/>
      <c r="JFH149" s="343"/>
      <c r="JFI149" s="343"/>
      <c r="JFJ149" s="343"/>
      <c r="JFK149" s="343"/>
      <c r="JFL149" s="343"/>
      <c r="JFM149" s="343"/>
      <c r="JFN149" s="343"/>
      <c r="JFO149" s="343"/>
      <c r="JFP149" s="343"/>
      <c r="JFQ149" s="343"/>
      <c r="JFR149" s="343"/>
      <c r="JFS149" s="343"/>
      <c r="JFT149" s="343"/>
      <c r="JFU149" s="343"/>
      <c r="JFV149" s="343"/>
      <c r="JFW149" s="343"/>
      <c r="JFX149" s="343"/>
      <c r="JFY149" s="343"/>
      <c r="JFZ149" s="343"/>
      <c r="JGA149" s="343"/>
      <c r="JGB149" s="343"/>
      <c r="JGC149" s="343"/>
      <c r="JGD149" s="343"/>
      <c r="JGE149" s="343"/>
      <c r="JGF149" s="343"/>
      <c r="JGG149" s="343"/>
      <c r="JGH149" s="343"/>
      <c r="JGI149" s="343"/>
      <c r="JGJ149" s="343"/>
      <c r="JGK149" s="343"/>
      <c r="JGL149" s="343"/>
      <c r="JGM149" s="343"/>
      <c r="JGN149" s="343"/>
      <c r="JGO149" s="343"/>
      <c r="JGP149" s="343"/>
      <c r="JGQ149" s="343"/>
      <c r="JGR149" s="343"/>
      <c r="JGS149" s="343"/>
      <c r="JGT149" s="343"/>
      <c r="JGU149" s="343"/>
      <c r="JGV149" s="343"/>
      <c r="JGW149" s="343"/>
      <c r="JGX149" s="343"/>
      <c r="JGY149" s="343"/>
      <c r="JGZ149" s="343"/>
      <c r="JHA149" s="343"/>
      <c r="JHB149" s="343"/>
      <c r="JHC149" s="343"/>
      <c r="JHD149" s="343"/>
      <c r="JHE149" s="343"/>
      <c r="JHF149" s="343"/>
      <c r="JHG149" s="343"/>
      <c r="JHH149" s="343"/>
      <c r="JHI149" s="343"/>
      <c r="JHJ149" s="343"/>
      <c r="JHK149" s="343"/>
      <c r="JHL149" s="343"/>
      <c r="JHM149" s="343"/>
      <c r="JHN149" s="343"/>
      <c r="JHO149" s="343"/>
      <c r="JHP149" s="343"/>
      <c r="JHQ149" s="343"/>
      <c r="JHR149" s="343"/>
      <c r="JHS149" s="343"/>
      <c r="JHT149" s="343"/>
      <c r="JHU149" s="343"/>
      <c r="JHV149" s="343"/>
      <c r="JHW149" s="343"/>
      <c r="JHX149" s="343"/>
      <c r="JHY149" s="343"/>
      <c r="JHZ149" s="343"/>
      <c r="JIA149" s="343"/>
      <c r="JIB149" s="343"/>
      <c r="JIC149" s="343"/>
      <c r="JID149" s="343"/>
      <c r="JIE149" s="343"/>
      <c r="JIF149" s="343"/>
      <c r="JIG149" s="343"/>
      <c r="JIH149" s="343"/>
      <c r="JII149" s="343"/>
      <c r="JIJ149" s="343"/>
      <c r="JIK149" s="343"/>
      <c r="JIL149" s="343"/>
      <c r="JIM149" s="343"/>
      <c r="JIN149" s="343"/>
      <c r="JIO149" s="343"/>
      <c r="JIP149" s="343"/>
      <c r="JIQ149" s="343"/>
      <c r="JIR149" s="343"/>
      <c r="JIS149" s="343"/>
      <c r="JIT149" s="343"/>
      <c r="JIU149" s="343"/>
      <c r="JIV149" s="343"/>
      <c r="JIW149" s="343"/>
      <c r="JIX149" s="343"/>
      <c r="JIY149" s="343"/>
      <c r="JIZ149" s="343"/>
      <c r="JJA149" s="343"/>
      <c r="JJB149" s="343"/>
      <c r="JJC149" s="343"/>
      <c r="JJD149" s="343"/>
      <c r="JJE149" s="343"/>
      <c r="JJF149" s="343"/>
      <c r="JJG149" s="343"/>
      <c r="JJH149" s="343"/>
      <c r="JJI149" s="343"/>
      <c r="JJJ149" s="343"/>
      <c r="JJK149" s="343"/>
      <c r="JJL149" s="343"/>
      <c r="JJM149" s="343"/>
      <c r="JJN149" s="343"/>
      <c r="JJO149" s="343"/>
      <c r="JJP149" s="343"/>
      <c r="JJQ149" s="343"/>
      <c r="JJR149" s="343"/>
      <c r="JJS149" s="343"/>
      <c r="JJT149" s="343"/>
      <c r="JJU149" s="343"/>
      <c r="JJV149" s="343"/>
      <c r="JJW149" s="343"/>
      <c r="JJX149" s="343"/>
      <c r="JJY149" s="343"/>
      <c r="JJZ149" s="343"/>
      <c r="JKA149" s="343"/>
      <c r="JKB149" s="343"/>
      <c r="JKC149" s="343"/>
      <c r="JKD149" s="343"/>
      <c r="JKE149" s="343"/>
      <c r="JKF149" s="343"/>
      <c r="JKG149" s="343"/>
      <c r="JKH149" s="343"/>
      <c r="JKI149" s="343"/>
      <c r="JKJ149" s="343"/>
      <c r="JKK149" s="343"/>
      <c r="JKL149" s="343"/>
      <c r="JKM149" s="343"/>
      <c r="JKN149" s="343"/>
      <c r="JKO149" s="343"/>
      <c r="JKP149" s="343"/>
      <c r="JKQ149" s="343"/>
      <c r="JKR149" s="343"/>
      <c r="JKS149" s="343"/>
      <c r="JKT149" s="343"/>
      <c r="JKU149" s="343"/>
      <c r="JKV149" s="343"/>
      <c r="JKW149" s="343"/>
      <c r="JKX149" s="343"/>
      <c r="JKY149" s="343"/>
      <c r="JKZ149" s="343"/>
      <c r="JLA149" s="343"/>
      <c r="JLB149" s="343"/>
      <c r="JLC149" s="343"/>
      <c r="JLD149" s="343"/>
      <c r="JLE149" s="343"/>
      <c r="JLF149" s="343"/>
      <c r="JLG149" s="343"/>
      <c r="JLH149" s="343"/>
      <c r="JLI149" s="343"/>
      <c r="JLJ149" s="343"/>
      <c r="JLK149" s="343"/>
      <c r="JLL149" s="343"/>
      <c r="JLM149" s="343"/>
      <c r="JLN149" s="343"/>
      <c r="JLO149" s="343"/>
      <c r="JLP149" s="343"/>
      <c r="JLQ149" s="343"/>
      <c r="JLR149" s="343"/>
      <c r="JLS149" s="343"/>
      <c r="JLT149" s="343"/>
      <c r="JLU149" s="343"/>
      <c r="JLV149" s="343"/>
      <c r="JLW149" s="343"/>
      <c r="JLX149" s="343"/>
      <c r="JLY149" s="343"/>
      <c r="JLZ149" s="343"/>
      <c r="JMA149" s="343"/>
      <c r="JMB149" s="343"/>
      <c r="JMC149" s="343"/>
      <c r="JMD149" s="343"/>
      <c r="JME149" s="343"/>
      <c r="JMF149" s="343"/>
      <c r="JMG149" s="343"/>
      <c r="JMH149" s="343"/>
      <c r="JMI149" s="343"/>
      <c r="JMJ149" s="343"/>
      <c r="JMK149" s="343"/>
      <c r="JML149" s="343"/>
      <c r="JMM149" s="343"/>
      <c r="JMN149" s="343"/>
      <c r="JMO149" s="343"/>
      <c r="JMP149" s="343"/>
      <c r="JMQ149" s="343"/>
      <c r="JMR149" s="343"/>
      <c r="JMS149" s="343"/>
      <c r="JMT149" s="343"/>
      <c r="JMU149" s="343"/>
      <c r="JMV149" s="343"/>
      <c r="JMW149" s="343"/>
      <c r="JMX149" s="343"/>
      <c r="JMY149" s="343"/>
      <c r="JMZ149" s="343"/>
      <c r="JNA149" s="343"/>
      <c r="JNB149" s="343"/>
      <c r="JNC149" s="343"/>
      <c r="JND149" s="343"/>
      <c r="JNE149" s="343"/>
      <c r="JNF149" s="343"/>
      <c r="JNG149" s="343"/>
      <c r="JNH149" s="343"/>
      <c r="JNI149" s="343"/>
      <c r="JNJ149" s="343"/>
      <c r="JNK149" s="343"/>
      <c r="JNL149" s="343"/>
      <c r="JNM149" s="343"/>
      <c r="JNN149" s="343"/>
      <c r="JNO149" s="343"/>
      <c r="JNP149" s="343"/>
      <c r="JNQ149" s="343"/>
      <c r="JNR149" s="343"/>
      <c r="JNS149" s="343"/>
      <c r="JNT149" s="343"/>
      <c r="JNU149" s="343"/>
      <c r="JNV149" s="343"/>
      <c r="JNW149" s="343"/>
      <c r="JNX149" s="343"/>
      <c r="JNY149" s="343"/>
      <c r="JNZ149" s="343"/>
      <c r="JOA149" s="343"/>
      <c r="JOB149" s="343"/>
      <c r="JOC149" s="343"/>
      <c r="JOD149" s="343"/>
      <c r="JOE149" s="343"/>
      <c r="JOF149" s="343"/>
      <c r="JOG149" s="343"/>
      <c r="JOH149" s="343"/>
      <c r="JOI149" s="343"/>
      <c r="JOJ149" s="343"/>
      <c r="JOK149" s="343"/>
      <c r="JOL149" s="343"/>
      <c r="JOM149" s="343"/>
      <c r="JON149" s="343"/>
      <c r="JOO149" s="343"/>
      <c r="JOP149" s="343"/>
      <c r="JOQ149" s="343"/>
      <c r="JOR149" s="343"/>
      <c r="JOS149" s="343"/>
      <c r="JOT149" s="343"/>
      <c r="JOU149" s="343"/>
      <c r="JOV149" s="343"/>
      <c r="JOW149" s="343"/>
      <c r="JOX149" s="343"/>
      <c r="JOY149" s="343"/>
      <c r="JOZ149" s="343"/>
      <c r="JPA149" s="343"/>
      <c r="JPB149" s="343"/>
      <c r="JPC149" s="343"/>
      <c r="JPD149" s="343"/>
      <c r="JPE149" s="343"/>
      <c r="JPF149" s="343"/>
      <c r="JPG149" s="343"/>
      <c r="JPH149" s="343"/>
      <c r="JPI149" s="343"/>
      <c r="JPJ149" s="343"/>
      <c r="JPK149" s="343"/>
      <c r="JPL149" s="343"/>
      <c r="JPM149" s="343"/>
      <c r="JPN149" s="343"/>
      <c r="JPO149" s="343"/>
      <c r="JPP149" s="343"/>
      <c r="JPQ149" s="343"/>
      <c r="JPR149" s="343"/>
      <c r="JPS149" s="343"/>
      <c r="JPT149" s="343"/>
      <c r="JPU149" s="343"/>
      <c r="JPV149" s="343"/>
      <c r="JPW149" s="343"/>
      <c r="JPX149" s="343"/>
      <c r="JPY149" s="343"/>
      <c r="JPZ149" s="343"/>
      <c r="JQA149" s="343"/>
      <c r="JQB149" s="343"/>
      <c r="JQC149" s="343"/>
      <c r="JQD149" s="343"/>
      <c r="JQE149" s="343"/>
      <c r="JQF149" s="343"/>
      <c r="JQG149" s="343"/>
      <c r="JQH149" s="343"/>
      <c r="JQI149" s="343"/>
      <c r="JQJ149" s="343"/>
      <c r="JQK149" s="343"/>
      <c r="JQL149" s="343"/>
      <c r="JQM149" s="343"/>
      <c r="JQN149" s="343"/>
      <c r="JQO149" s="343"/>
      <c r="JQP149" s="343"/>
      <c r="JQQ149" s="343"/>
      <c r="JQR149" s="343"/>
      <c r="JQS149" s="343"/>
      <c r="JQT149" s="343"/>
      <c r="JQU149" s="343"/>
      <c r="JQV149" s="343"/>
      <c r="JQW149" s="343"/>
      <c r="JQX149" s="343"/>
      <c r="JQY149" s="343"/>
      <c r="JQZ149" s="343"/>
      <c r="JRA149" s="343"/>
      <c r="JRB149" s="343"/>
      <c r="JRC149" s="343"/>
      <c r="JRD149" s="343"/>
      <c r="JRE149" s="343"/>
      <c r="JRF149" s="343"/>
      <c r="JRG149" s="343"/>
      <c r="JRH149" s="343"/>
      <c r="JRI149" s="343"/>
      <c r="JRJ149" s="343"/>
      <c r="JRK149" s="343"/>
      <c r="JRL149" s="343"/>
      <c r="JRM149" s="343"/>
      <c r="JRN149" s="343"/>
      <c r="JRO149" s="343"/>
      <c r="JRP149" s="343"/>
      <c r="JRQ149" s="343"/>
      <c r="JRR149" s="343"/>
      <c r="JRS149" s="343"/>
      <c r="JRT149" s="343"/>
      <c r="JRU149" s="343"/>
      <c r="JRV149" s="343"/>
      <c r="JRW149" s="343"/>
      <c r="JRX149" s="343"/>
      <c r="JRY149" s="343"/>
      <c r="JRZ149" s="343"/>
      <c r="JSA149" s="343"/>
      <c r="JSB149" s="343"/>
      <c r="JSC149" s="343"/>
      <c r="JSD149" s="343"/>
      <c r="JSE149" s="343"/>
      <c r="JSF149" s="343"/>
      <c r="JSG149" s="343"/>
      <c r="JSH149" s="343"/>
      <c r="JSI149" s="343"/>
      <c r="JSJ149" s="343"/>
      <c r="JSK149" s="343"/>
      <c r="JSL149" s="343"/>
      <c r="JSM149" s="343"/>
      <c r="JSN149" s="343"/>
      <c r="JSO149" s="343"/>
      <c r="JSP149" s="343"/>
      <c r="JSQ149" s="343"/>
      <c r="JSR149" s="343"/>
      <c r="JSS149" s="343"/>
      <c r="JST149" s="343"/>
      <c r="JSU149" s="343"/>
      <c r="JSV149" s="343"/>
      <c r="JSW149" s="343"/>
      <c r="JSX149" s="343"/>
      <c r="JSY149" s="343"/>
      <c r="JSZ149" s="343"/>
      <c r="JTA149" s="343"/>
      <c r="JTB149" s="343"/>
      <c r="JTC149" s="343"/>
      <c r="JTD149" s="343"/>
      <c r="JTE149" s="343"/>
      <c r="JTF149" s="343"/>
      <c r="JTG149" s="343"/>
      <c r="JTH149" s="343"/>
      <c r="JTI149" s="343"/>
      <c r="JTJ149" s="343"/>
      <c r="JTK149" s="343"/>
      <c r="JTL149" s="343"/>
      <c r="JTM149" s="343"/>
      <c r="JTN149" s="343"/>
      <c r="JTO149" s="343"/>
      <c r="JTP149" s="343"/>
      <c r="JTQ149" s="343"/>
      <c r="JTR149" s="343"/>
      <c r="JTS149" s="343"/>
      <c r="JTT149" s="343"/>
      <c r="JTU149" s="343"/>
      <c r="JTV149" s="343"/>
      <c r="JTW149" s="343"/>
      <c r="JTX149" s="343"/>
      <c r="JTY149" s="343"/>
      <c r="JTZ149" s="343"/>
      <c r="JUA149" s="343"/>
      <c r="JUB149" s="343"/>
      <c r="JUC149" s="343"/>
      <c r="JUD149" s="343"/>
      <c r="JUE149" s="343"/>
      <c r="JUF149" s="343"/>
      <c r="JUG149" s="343"/>
      <c r="JUH149" s="343"/>
      <c r="JUI149" s="343"/>
      <c r="JUJ149" s="343"/>
      <c r="JUK149" s="343"/>
      <c r="JUL149" s="343"/>
      <c r="JUM149" s="343"/>
      <c r="JUN149" s="343"/>
      <c r="JUO149" s="343"/>
      <c r="JUP149" s="343"/>
      <c r="JUQ149" s="343"/>
      <c r="JUR149" s="343"/>
      <c r="JUS149" s="343"/>
      <c r="JUT149" s="343"/>
      <c r="JUU149" s="343"/>
      <c r="JUV149" s="343"/>
      <c r="JUW149" s="343"/>
      <c r="JUX149" s="343"/>
      <c r="JUY149" s="343"/>
      <c r="JUZ149" s="343"/>
      <c r="JVA149" s="343"/>
      <c r="JVB149" s="343"/>
      <c r="JVC149" s="343"/>
      <c r="JVD149" s="343"/>
      <c r="JVE149" s="343"/>
      <c r="JVF149" s="343"/>
      <c r="JVG149" s="343"/>
      <c r="JVH149" s="343"/>
      <c r="JVI149" s="343"/>
      <c r="JVJ149" s="343"/>
      <c r="JVK149" s="343"/>
      <c r="JVL149" s="343"/>
      <c r="JVM149" s="343"/>
      <c r="JVN149" s="343"/>
      <c r="JVO149" s="343"/>
      <c r="JVP149" s="343"/>
      <c r="JVQ149" s="343"/>
      <c r="JVR149" s="343"/>
      <c r="JVS149" s="343"/>
      <c r="JVT149" s="343"/>
      <c r="JVU149" s="343"/>
      <c r="JVV149" s="343"/>
      <c r="JVW149" s="343"/>
      <c r="JVX149" s="343"/>
      <c r="JVY149" s="343"/>
      <c r="JVZ149" s="343"/>
      <c r="JWA149" s="343"/>
      <c r="JWB149" s="343"/>
      <c r="JWC149" s="343"/>
      <c r="JWD149" s="343"/>
      <c r="JWE149" s="343"/>
      <c r="JWF149" s="343"/>
      <c r="JWG149" s="343"/>
      <c r="JWH149" s="343"/>
      <c r="JWI149" s="343"/>
      <c r="JWJ149" s="343"/>
      <c r="JWK149" s="343"/>
      <c r="JWL149" s="343"/>
      <c r="JWM149" s="343"/>
      <c r="JWN149" s="343"/>
      <c r="JWO149" s="343"/>
      <c r="JWP149" s="343"/>
      <c r="JWQ149" s="343"/>
      <c r="JWR149" s="343"/>
      <c r="JWS149" s="343"/>
      <c r="JWT149" s="343"/>
      <c r="JWU149" s="343"/>
      <c r="JWV149" s="343"/>
      <c r="JWW149" s="343"/>
      <c r="JWX149" s="343"/>
      <c r="JWY149" s="343"/>
      <c r="JWZ149" s="343"/>
      <c r="JXA149" s="343"/>
      <c r="JXB149" s="343"/>
      <c r="JXC149" s="343"/>
      <c r="JXD149" s="343"/>
      <c r="JXE149" s="343"/>
      <c r="JXF149" s="343"/>
      <c r="JXG149" s="343"/>
      <c r="JXH149" s="343"/>
      <c r="JXI149" s="343"/>
      <c r="JXJ149" s="343"/>
      <c r="JXK149" s="343"/>
      <c r="JXL149" s="343"/>
      <c r="JXM149" s="343"/>
      <c r="JXN149" s="343"/>
      <c r="JXO149" s="343"/>
      <c r="JXP149" s="343"/>
      <c r="JXQ149" s="343"/>
      <c r="JXR149" s="343"/>
      <c r="JXS149" s="343"/>
      <c r="JXT149" s="343"/>
      <c r="JXU149" s="343"/>
      <c r="JXV149" s="343"/>
      <c r="JXW149" s="343"/>
      <c r="JXX149" s="343"/>
      <c r="JXY149" s="343"/>
      <c r="JXZ149" s="343"/>
      <c r="JYA149" s="343"/>
      <c r="JYB149" s="343"/>
      <c r="JYC149" s="343"/>
      <c r="JYD149" s="343"/>
      <c r="JYE149" s="343"/>
      <c r="JYF149" s="343"/>
      <c r="JYG149" s="343"/>
      <c r="JYH149" s="343"/>
      <c r="JYI149" s="343"/>
      <c r="JYJ149" s="343"/>
      <c r="JYK149" s="343"/>
      <c r="JYL149" s="343"/>
      <c r="JYM149" s="343"/>
      <c r="JYN149" s="343"/>
      <c r="JYO149" s="343"/>
      <c r="JYP149" s="343"/>
      <c r="JYQ149" s="343"/>
      <c r="JYR149" s="343"/>
      <c r="JYS149" s="343"/>
      <c r="JYT149" s="343"/>
      <c r="JYU149" s="343"/>
      <c r="JYV149" s="343"/>
      <c r="JYW149" s="343"/>
      <c r="JYX149" s="343"/>
      <c r="JYY149" s="343"/>
      <c r="JYZ149" s="343"/>
      <c r="JZA149" s="343"/>
      <c r="JZB149" s="343"/>
      <c r="JZC149" s="343"/>
      <c r="JZD149" s="343"/>
      <c r="JZE149" s="343"/>
      <c r="JZF149" s="343"/>
      <c r="JZG149" s="343"/>
      <c r="JZH149" s="343"/>
      <c r="JZI149" s="343"/>
      <c r="JZJ149" s="343"/>
      <c r="JZK149" s="343"/>
      <c r="JZL149" s="343"/>
      <c r="JZM149" s="343"/>
      <c r="JZN149" s="343"/>
      <c r="JZO149" s="343"/>
      <c r="JZP149" s="343"/>
      <c r="JZQ149" s="343"/>
      <c r="JZR149" s="343"/>
      <c r="JZS149" s="343"/>
      <c r="JZT149" s="343"/>
      <c r="JZU149" s="343"/>
      <c r="JZV149" s="343"/>
      <c r="JZW149" s="343"/>
      <c r="JZX149" s="343"/>
      <c r="JZY149" s="343"/>
      <c r="JZZ149" s="343"/>
      <c r="KAA149" s="343"/>
      <c r="KAB149" s="343"/>
      <c r="KAC149" s="343"/>
      <c r="KAD149" s="343"/>
      <c r="KAE149" s="343"/>
      <c r="KAF149" s="343"/>
      <c r="KAG149" s="343"/>
      <c r="KAH149" s="343"/>
      <c r="KAI149" s="343"/>
      <c r="KAJ149" s="343"/>
      <c r="KAK149" s="343"/>
      <c r="KAL149" s="343"/>
      <c r="KAM149" s="343"/>
      <c r="KAN149" s="343"/>
      <c r="KAO149" s="343"/>
      <c r="KAP149" s="343"/>
      <c r="KAQ149" s="343"/>
      <c r="KAR149" s="343"/>
      <c r="KAS149" s="343"/>
      <c r="KAT149" s="343"/>
      <c r="KAU149" s="343"/>
      <c r="KAV149" s="343"/>
      <c r="KAW149" s="343"/>
      <c r="KAX149" s="343"/>
      <c r="KAY149" s="343"/>
      <c r="KAZ149" s="343"/>
      <c r="KBA149" s="343"/>
      <c r="KBB149" s="343"/>
      <c r="KBC149" s="343"/>
      <c r="KBD149" s="343"/>
      <c r="KBE149" s="343"/>
      <c r="KBF149" s="343"/>
      <c r="KBG149" s="343"/>
      <c r="KBH149" s="343"/>
      <c r="KBI149" s="343"/>
      <c r="KBJ149" s="343"/>
      <c r="KBK149" s="343"/>
      <c r="KBL149" s="343"/>
      <c r="KBM149" s="343"/>
      <c r="KBN149" s="343"/>
      <c r="KBO149" s="343"/>
      <c r="KBP149" s="343"/>
      <c r="KBQ149" s="343"/>
      <c r="KBR149" s="343"/>
      <c r="KBS149" s="343"/>
      <c r="KBT149" s="343"/>
      <c r="KBU149" s="343"/>
      <c r="KBV149" s="343"/>
      <c r="KBW149" s="343"/>
      <c r="KBX149" s="343"/>
      <c r="KBY149" s="343"/>
      <c r="KBZ149" s="343"/>
      <c r="KCA149" s="343"/>
      <c r="KCB149" s="343"/>
      <c r="KCC149" s="343"/>
      <c r="KCD149" s="343"/>
      <c r="KCE149" s="343"/>
      <c r="KCF149" s="343"/>
      <c r="KCG149" s="343"/>
      <c r="KCH149" s="343"/>
      <c r="KCI149" s="343"/>
      <c r="KCJ149" s="343"/>
      <c r="KCK149" s="343"/>
      <c r="KCL149" s="343"/>
      <c r="KCM149" s="343"/>
      <c r="KCN149" s="343"/>
      <c r="KCO149" s="343"/>
      <c r="KCP149" s="343"/>
      <c r="KCQ149" s="343"/>
      <c r="KCR149" s="343"/>
      <c r="KCS149" s="343"/>
      <c r="KCT149" s="343"/>
      <c r="KCU149" s="343"/>
      <c r="KCV149" s="343"/>
      <c r="KCW149" s="343"/>
      <c r="KCX149" s="343"/>
      <c r="KCY149" s="343"/>
      <c r="KCZ149" s="343"/>
      <c r="KDA149" s="343"/>
      <c r="KDB149" s="343"/>
      <c r="KDC149" s="343"/>
      <c r="KDD149" s="343"/>
      <c r="KDE149" s="343"/>
      <c r="KDF149" s="343"/>
      <c r="KDG149" s="343"/>
      <c r="KDH149" s="343"/>
      <c r="KDI149" s="343"/>
      <c r="KDJ149" s="343"/>
      <c r="KDK149" s="343"/>
      <c r="KDL149" s="343"/>
      <c r="KDM149" s="343"/>
      <c r="KDN149" s="343"/>
      <c r="KDO149" s="343"/>
      <c r="KDP149" s="343"/>
      <c r="KDQ149" s="343"/>
      <c r="KDR149" s="343"/>
      <c r="KDS149" s="343"/>
      <c r="KDT149" s="343"/>
      <c r="KDU149" s="343"/>
      <c r="KDV149" s="343"/>
      <c r="KDW149" s="343"/>
      <c r="KDX149" s="343"/>
      <c r="KDY149" s="343"/>
      <c r="KDZ149" s="343"/>
      <c r="KEA149" s="343"/>
      <c r="KEB149" s="343"/>
      <c r="KEC149" s="343"/>
      <c r="KED149" s="343"/>
      <c r="KEE149" s="343"/>
      <c r="KEF149" s="343"/>
      <c r="KEG149" s="343"/>
      <c r="KEH149" s="343"/>
      <c r="KEI149" s="343"/>
      <c r="KEJ149" s="343"/>
      <c r="KEK149" s="343"/>
      <c r="KEL149" s="343"/>
      <c r="KEM149" s="343"/>
      <c r="KEN149" s="343"/>
      <c r="KEO149" s="343"/>
      <c r="KEP149" s="343"/>
      <c r="KEQ149" s="343"/>
      <c r="KER149" s="343"/>
      <c r="KES149" s="343"/>
      <c r="KET149" s="343"/>
      <c r="KEU149" s="343"/>
      <c r="KEV149" s="343"/>
      <c r="KEW149" s="343"/>
      <c r="KEX149" s="343"/>
      <c r="KEY149" s="343"/>
      <c r="KEZ149" s="343"/>
      <c r="KFA149" s="343"/>
      <c r="KFB149" s="343"/>
      <c r="KFC149" s="343"/>
      <c r="KFD149" s="343"/>
      <c r="KFE149" s="343"/>
      <c r="KFF149" s="343"/>
      <c r="KFG149" s="343"/>
      <c r="KFH149" s="343"/>
      <c r="KFI149" s="343"/>
      <c r="KFJ149" s="343"/>
      <c r="KFK149" s="343"/>
      <c r="KFL149" s="343"/>
      <c r="KFM149" s="343"/>
      <c r="KFN149" s="343"/>
      <c r="KFO149" s="343"/>
      <c r="KFP149" s="343"/>
      <c r="KFQ149" s="343"/>
      <c r="KFR149" s="343"/>
      <c r="KFS149" s="343"/>
      <c r="KFT149" s="343"/>
      <c r="KFU149" s="343"/>
      <c r="KFV149" s="343"/>
      <c r="KFW149" s="343"/>
      <c r="KFX149" s="343"/>
      <c r="KFY149" s="343"/>
      <c r="KFZ149" s="343"/>
      <c r="KGA149" s="343"/>
      <c r="KGB149" s="343"/>
      <c r="KGC149" s="343"/>
      <c r="KGD149" s="343"/>
      <c r="KGE149" s="343"/>
      <c r="KGF149" s="343"/>
      <c r="KGG149" s="343"/>
      <c r="KGH149" s="343"/>
      <c r="KGI149" s="343"/>
      <c r="KGJ149" s="343"/>
      <c r="KGK149" s="343"/>
      <c r="KGL149" s="343"/>
      <c r="KGM149" s="343"/>
      <c r="KGN149" s="343"/>
      <c r="KGO149" s="343"/>
      <c r="KGP149" s="343"/>
      <c r="KGQ149" s="343"/>
      <c r="KGR149" s="343"/>
      <c r="KGS149" s="343"/>
      <c r="KGT149" s="343"/>
      <c r="KGU149" s="343"/>
      <c r="KGV149" s="343"/>
      <c r="KGW149" s="343"/>
      <c r="KGX149" s="343"/>
      <c r="KGY149" s="343"/>
      <c r="KGZ149" s="343"/>
      <c r="KHA149" s="343"/>
      <c r="KHB149" s="343"/>
      <c r="KHC149" s="343"/>
      <c r="KHD149" s="343"/>
      <c r="KHE149" s="343"/>
      <c r="KHF149" s="343"/>
      <c r="KHG149" s="343"/>
      <c r="KHH149" s="343"/>
      <c r="KHI149" s="343"/>
      <c r="KHJ149" s="343"/>
      <c r="KHK149" s="343"/>
      <c r="KHL149" s="343"/>
      <c r="KHM149" s="343"/>
      <c r="KHN149" s="343"/>
      <c r="KHO149" s="343"/>
      <c r="KHP149" s="343"/>
      <c r="KHQ149" s="343"/>
      <c r="KHR149" s="343"/>
      <c r="KHS149" s="343"/>
      <c r="KHT149" s="343"/>
      <c r="KHU149" s="343"/>
      <c r="KHV149" s="343"/>
      <c r="KHW149" s="343"/>
      <c r="KHX149" s="343"/>
      <c r="KHY149" s="343"/>
      <c r="KHZ149" s="343"/>
      <c r="KIA149" s="343"/>
      <c r="KIB149" s="343"/>
      <c r="KIC149" s="343"/>
      <c r="KID149" s="343"/>
      <c r="KIE149" s="343"/>
      <c r="KIF149" s="343"/>
      <c r="KIG149" s="343"/>
      <c r="KIH149" s="343"/>
      <c r="KII149" s="343"/>
      <c r="KIJ149" s="343"/>
      <c r="KIK149" s="343"/>
      <c r="KIL149" s="343"/>
      <c r="KIM149" s="343"/>
      <c r="KIN149" s="343"/>
      <c r="KIO149" s="343"/>
      <c r="KIP149" s="343"/>
      <c r="KIQ149" s="343"/>
      <c r="KIR149" s="343"/>
      <c r="KIS149" s="343"/>
      <c r="KIT149" s="343"/>
      <c r="KIU149" s="343"/>
      <c r="KIV149" s="343"/>
      <c r="KIW149" s="343"/>
      <c r="KIX149" s="343"/>
      <c r="KIY149" s="343"/>
      <c r="KIZ149" s="343"/>
      <c r="KJA149" s="343"/>
      <c r="KJB149" s="343"/>
      <c r="KJC149" s="343"/>
      <c r="KJD149" s="343"/>
      <c r="KJE149" s="343"/>
      <c r="KJF149" s="343"/>
      <c r="KJG149" s="343"/>
      <c r="KJH149" s="343"/>
      <c r="KJI149" s="343"/>
      <c r="KJJ149" s="343"/>
      <c r="KJK149" s="343"/>
      <c r="KJL149" s="343"/>
      <c r="KJM149" s="343"/>
      <c r="KJN149" s="343"/>
      <c r="KJO149" s="343"/>
      <c r="KJP149" s="343"/>
      <c r="KJQ149" s="343"/>
      <c r="KJR149" s="343"/>
      <c r="KJS149" s="343"/>
      <c r="KJT149" s="343"/>
      <c r="KJU149" s="343"/>
      <c r="KJV149" s="343"/>
      <c r="KJW149" s="343"/>
      <c r="KJX149" s="343"/>
      <c r="KJY149" s="343"/>
      <c r="KJZ149" s="343"/>
      <c r="KKA149" s="343"/>
      <c r="KKB149" s="343"/>
      <c r="KKC149" s="343"/>
      <c r="KKD149" s="343"/>
      <c r="KKE149" s="343"/>
      <c r="KKF149" s="343"/>
      <c r="KKG149" s="343"/>
      <c r="KKH149" s="343"/>
      <c r="KKI149" s="343"/>
      <c r="KKJ149" s="343"/>
      <c r="KKK149" s="343"/>
      <c r="KKL149" s="343"/>
      <c r="KKM149" s="343"/>
      <c r="KKN149" s="343"/>
      <c r="KKO149" s="343"/>
      <c r="KKP149" s="343"/>
      <c r="KKQ149" s="343"/>
      <c r="KKR149" s="343"/>
      <c r="KKS149" s="343"/>
      <c r="KKT149" s="343"/>
      <c r="KKU149" s="343"/>
      <c r="KKV149" s="343"/>
      <c r="KKW149" s="343"/>
      <c r="KKX149" s="343"/>
      <c r="KKY149" s="343"/>
      <c r="KKZ149" s="343"/>
      <c r="KLA149" s="343"/>
      <c r="KLB149" s="343"/>
      <c r="KLC149" s="343"/>
      <c r="KLD149" s="343"/>
      <c r="KLE149" s="343"/>
      <c r="KLF149" s="343"/>
      <c r="KLG149" s="343"/>
      <c r="KLH149" s="343"/>
      <c r="KLI149" s="343"/>
      <c r="KLJ149" s="343"/>
      <c r="KLK149" s="343"/>
      <c r="KLL149" s="343"/>
      <c r="KLM149" s="343"/>
      <c r="KLN149" s="343"/>
      <c r="KLO149" s="343"/>
      <c r="KLP149" s="343"/>
      <c r="KLQ149" s="343"/>
      <c r="KLR149" s="343"/>
      <c r="KLS149" s="343"/>
      <c r="KLT149" s="343"/>
      <c r="KLU149" s="343"/>
      <c r="KLV149" s="343"/>
      <c r="KLW149" s="343"/>
      <c r="KLX149" s="343"/>
      <c r="KLY149" s="343"/>
      <c r="KLZ149" s="343"/>
      <c r="KMA149" s="343"/>
      <c r="KMB149" s="343"/>
      <c r="KMC149" s="343"/>
      <c r="KMD149" s="343"/>
      <c r="KME149" s="343"/>
      <c r="KMF149" s="343"/>
      <c r="KMG149" s="343"/>
      <c r="KMH149" s="343"/>
      <c r="KMI149" s="343"/>
      <c r="KMJ149" s="343"/>
      <c r="KMK149" s="343"/>
      <c r="KML149" s="343"/>
      <c r="KMM149" s="343"/>
      <c r="KMN149" s="343"/>
      <c r="KMO149" s="343"/>
      <c r="KMP149" s="343"/>
      <c r="KMQ149" s="343"/>
      <c r="KMR149" s="343"/>
      <c r="KMS149" s="343"/>
      <c r="KMT149" s="343"/>
      <c r="KMU149" s="343"/>
      <c r="KMV149" s="343"/>
      <c r="KMW149" s="343"/>
      <c r="KMX149" s="343"/>
      <c r="KMY149" s="343"/>
      <c r="KMZ149" s="343"/>
      <c r="KNA149" s="343"/>
      <c r="KNB149" s="343"/>
      <c r="KNC149" s="343"/>
      <c r="KND149" s="343"/>
      <c r="KNE149" s="343"/>
      <c r="KNF149" s="343"/>
      <c r="KNG149" s="343"/>
      <c r="KNH149" s="343"/>
      <c r="KNI149" s="343"/>
      <c r="KNJ149" s="343"/>
      <c r="KNK149" s="343"/>
      <c r="KNL149" s="343"/>
      <c r="KNM149" s="343"/>
      <c r="KNN149" s="343"/>
      <c r="KNO149" s="343"/>
      <c r="KNP149" s="343"/>
      <c r="KNQ149" s="343"/>
      <c r="KNR149" s="343"/>
      <c r="KNS149" s="343"/>
      <c r="KNT149" s="343"/>
      <c r="KNU149" s="343"/>
      <c r="KNV149" s="343"/>
      <c r="KNW149" s="343"/>
      <c r="KNX149" s="343"/>
      <c r="KNY149" s="343"/>
      <c r="KNZ149" s="343"/>
      <c r="KOA149" s="343"/>
      <c r="KOB149" s="343"/>
      <c r="KOC149" s="343"/>
      <c r="KOD149" s="343"/>
      <c r="KOE149" s="343"/>
      <c r="KOF149" s="343"/>
      <c r="KOG149" s="343"/>
      <c r="KOH149" s="343"/>
      <c r="KOI149" s="343"/>
      <c r="KOJ149" s="343"/>
      <c r="KOK149" s="343"/>
      <c r="KOL149" s="343"/>
      <c r="KOM149" s="343"/>
      <c r="KON149" s="343"/>
      <c r="KOO149" s="343"/>
      <c r="KOP149" s="343"/>
      <c r="KOQ149" s="343"/>
      <c r="KOR149" s="343"/>
      <c r="KOS149" s="343"/>
      <c r="KOT149" s="343"/>
      <c r="KOU149" s="343"/>
      <c r="KOV149" s="343"/>
      <c r="KOW149" s="343"/>
      <c r="KOX149" s="343"/>
      <c r="KOY149" s="343"/>
      <c r="KOZ149" s="343"/>
      <c r="KPA149" s="343"/>
      <c r="KPB149" s="343"/>
      <c r="KPC149" s="343"/>
      <c r="KPD149" s="343"/>
      <c r="KPE149" s="343"/>
      <c r="KPF149" s="343"/>
      <c r="KPG149" s="343"/>
      <c r="KPH149" s="343"/>
      <c r="KPI149" s="343"/>
      <c r="KPJ149" s="343"/>
      <c r="KPK149" s="343"/>
      <c r="KPL149" s="343"/>
      <c r="KPM149" s="343"/>
      <c r="KPN149" s="343"/>
      <c r="KPO149" s="343"/>
      <c r="KPP149" s="343"/>
      <c r="KPQ149" s="343"/>
      <c r="KPR149" s="343"/>
      <c r="KPS149" s="343"/>
      <c r="KPT149" s="343"/>
      <c r="KPU149" s="343"/>
      <c r="KPV149" s="343"/>
      <c r="KPW149" s="343"/>
      <c r="KPX149" s="343"/>
      <c r="KPY149" s="343"/>
      <c r="KPZ149" s="343"/>
      <c r="KQA149" s="343"/>
      <c r="KQB149" s="343"/>
      <c r="KQC149" s="343"/>
      <c r="KQD149" s="343"/>
      <c r="KQE149" s="343"/>
      <c r="KQF149" s="343"/>
      <c r="KQG149" s="343"/>
      <c r="KQH149" s="343"/>
      <c r="KQI149" s="343"/>
      <c r="KQJ149" s="343"/>
      <c r="KQK149" s="343"/>
      <c r="KQL149" s="343"/>
      <c r="KQM149" s="343"/>
      <c r="KQN149" s="343"/>
      <c r="KQO149" s="343"/>
      <c r="KQP149" s="343"/>
      <c r="KQQ149" s="343"/>
      <c r="KQR149" s="343"/>
      <c r="KQS149" s="343"/>
      <c r="KQT149" s="343"/>
      <c r="KQU149" s="343"/>
      <c r="KQV149" s="343"/>
      <c r="KQW149" s="343"/>
      <c r="KQX149" s="343"/>
      <c r="KQY149" s="343"/>
      <c r="KQZ149" s="343"/>
      <c r="KRA149" s="343"/>
      <c r="KRB149" s="343"/>
      <c r="KRC149" s="343"/>
      <c r="KRD149" s="343"/>
      <c r="KRE149" s="343"/>
      <c r="KRF149" s="343"/>
      <c r="KRG149" s="343"/>
      <c r="KRH149" s="343"/>
      <c r="KRI149" s="343"/>
      <c r="KRJ149" s="343"/>
      <c r="KRK149" s="343"/>
      <c r="KRL149" s="343"/>
      <c r="KRM149" s="343"/>
      <c r="KRN149" s="343"/>
      <c r="KRO149" s="343"/>
      <c r="KRP149" s="343"/>
      <c r="KRQ149" s="343"/>
      <c r="KRR149" s="343"/>
      <c r="KRS149" s="343"/>
      <c r="KRT149" s="343"/>
      <c r="KRU149" s="343"/>
      <c r="KRV149" s="343"/>
      <c r="KRW149" s="343"/>
      <c r="KRX149" s="343"/>
      <c r="KRY149" s="343"/>
      <c r="KRZ149" s="343"/>
      <c r="KSA149" s="343"/>
      <c r="KSB149" s="343"/>
      <c r="KSC149" s="343"/>
      <c r="KSD149" s="343"/>
      <c r="KSE149" s="343"/>
      <c r="KSF149" s="343"/>
      <c r="KSG149" s="343"/>
      <c r="KSH149" s="343"/>
      <c r="KSI149" s="343"/>
      <c r="KSJ149" s="343"/>
      <c r="KSK149" s="343"/>
      <c r="KSL149" s="343"/>
      <c r="KSM149" s="343"/>
      <c r="KSN149" s="343"/>
      <c r="KSO149" s="343"/>
      <c r="KSP149" s="343"/>
      <c r="KSQ149" s="343"/>
      <c r="KSR149" s="343"/>
      <c r="KSS149" s="343"/>
      <c r="KST149" s="343"/>
      <c r="KSU149" s="343"/>
      <c r="KSV149" s="343"/>
      <c r="KSW149" s="343"/>
      <c r="KSX149" s="343"/>
      <c r="KSY149" s="343"/>
      <c r="KSZ149" s="343"/>
      <c r="KTA149" s="343"/>
      <c r="KTB149" s="343"/>
      <c r="KTC149" s="343"/>
      <c r="KTD149" s="343"/>
      <c r="KTE149" s="343"/>
      <c r="KTF149" s="343"/>
      <c r="KTG149" s="343"/>
      <c r="KTH149" s="343"/>
      <c r="KTI149" s="343"/>
      <c r="KTJ149" s="343"/>
      <c r="KTK149" s="343"/>
      <c r="KTL149" s="343"/>
      <c r="KTM149" s="343"/>
      <c r="KTN149" s="343"/>
      <c r="KTO149" s="343"/>
      <c r="KTP149" s="343"/>
      <c r="KTQ149" s="343"/>
      <c r="KTR149" s="343"/>
      <c r="KTS149" s="343"/>
      <c r="KTT149" s="343"/>
      <c r="KTU149" s="343"/>
      <c r="KTV149" s="343"/>
      <c r="KTW149" s="343"/>
      <c r="KTX149" s="343"/>
      <c r="KTY149" s="343"/>
      <c r="KTZ149" s="343"/>
      <c r="KUA149" s="343"/>
      <c r="KUB149" s="343"/>
      <c r="KUC149" s="343"/>
      <c r="KUD149" s="343"/>
      <c r="KUE149" s="343"/>
      <c r="KUF149" s="343"/>
      <c r="KUG149" s="343"/>
      <c r="KUH149" s="343"/>
      <c r="KUI149" s="343"/>
      <c r="KUJ149" s="343"/>
      <c r="KUK149" s="343"/>
      <c r="KUL149" s="343"/>
      <c r="KUM149" s="343"/>
      <c r="KUN149" s="343"/>
      <c r="KUO149" s="343"/>
      <c r="KUP149" s="343"/>
      <c r="KUQ149" s="343"/>
      <c r="KUR149" s="343"/>
      <c r="KUS149" s="343"/>
      <c r="KUT149" s="343"/>
      <c r="KUU149" s="343"/>
      <c r="KUV149" s="343"/>
      <c r="KUW149" s="343"/>
      <c r="KUX149" s="343"/>
      <c r="KUY149" s="343"/>
      <c r="KUZ149" s="343"/>
      <c r="KVA149" s="343"/>
      <c r="KVB149" s="343"/>
      <c r="KVC149" s="343"/>
      <c r="KVD149" s="343"/>
      <c r="KVE149" s="343"/>
      <c r="KVF149" s="343"/>
      <c r="KVG149" s="343"/>
      <c r="KVH149" s="343"/>
      <c r="KVI149" s="343"/>
      <c r="KVJ149" s="343"/>
      <c r="KVK149" s="343"/>
      <c r="KVL149" s="343"/>
      <c r="KVM149" s="343"/>
      <c r="KVN149" s="343"/>
      <c r="KVO149" s="343"/>
      <c r="KVP149" s="343"/>
      <c r="KVQ149" s="343"/>
      <c r="KVR149" s="343"/>
      <c r="KVS149" s="343"/>
      <c r="KVT149" s="343"/>
      <c r="KVU149" s="343"/>
      <c r="KVV149" s="343"/>
      <c r="KVW149" s="343"/>
      <c r="KVX149" s="343"/>
      <c r="KVY149" s="343"/>
      <c r="KVZ149" s="343"/>
      <c r="KWA149" s="343"/>
      <c r="KWB149" s="343"/>
      <c r="KWC149" s="343"/>
      <c r="KWD149" s="343"/>
      <c r="KWE149" s="343"/>
      <c r="KWF149" s="343"/>
      <c r="KWG149" s="343"/>
      <c r="KWH149" s="343"/>
      <c r="KWI149" s="343"/>
      <c r="KWJ149" s="343"/>
      <c r="KWK149" s="343"/>
      <c r="KWL149" s="343"/>
      <c r="KWM149" s="343"/>
      <c r="KWN149" s="343"/>
      <c r="KWO149" s="343"/>
      <c r="KWP149" s="343"/>
      <c r="KWQ149" s="343"/>
      <c r="KWR149" s="343"/>
      <c r="KWS149" s="343"/>
      <c r="KWT149" s="343"/>
      <c r="KWU149" s="343"/>
      <c r="KWV149" s="343"/>
      <c r="KWW149" s="343"/>
      <c r="KWX149" s="343"/>
      <c r="KWY149" s="343"/>
      <c r="KWZ149" s="343"/>
      <c r="KXA149" s="343"/>
      <c r="KXB149" s="343"/>
      <c r="KXC149" s="343"/>
      <c r="KXD149" s="343"/>
      <c r="KXE149" s="343"/>
      <c r="KXF149" s="343"/>
      <c r="KXG149" s="343"/>
      <c r="KXH149" s="343"/>
      <c r="KXI149" s="343"/>
      <c r="KXJ149" s="343"/>
      <c r="KXK149" s="343"/>
      <c r="KXL149" s="343"/>
      <c r="KXM149" s="343"/>
      <c r="KXN149" s="343"/>
      <c r="KXO149" s="343"/>
      <c r="KXP149" s="343"/>
      <c r="KXQ149" s="343"/>
      <c r="KXR149" s="343"/>
      <c r="KXS149" s="343"/>
      <c r="KXT149" s="343"/>
      <c r="KXU149" s="343"/>
      <c r="KXV149" s="343"/>
      <c r="KXW149" s="343"/>
      <c r="KXX149" s="343"/>
      <c r="KXY149" s="343"/>
      <c r="KXZ149" s="343"/>
      <c r="KYA149" s="343"/>
      <c r="KYB149" s="343"/>
      <c r="KYC149" s="343"/>
      <c r="KYD149" s="343"/>
      <c r="KYE149" s="343"/>
      <c r="KYF149" s="343"/>
      <c r="KYG149" s="343"/>
      <c r="KYH149" s="343"/>
      <c r="KYI149" s="343"/>
      <c r="KYJ149" s="343"/>
      <c r="KYK149" s="343"/>
      <c r="KYL149" s="343"/>
      <c r="KYM149" s="343"/>
      <c r="KYN149" s="343"/>
      <c r="KYO149" s="343"/>
      <c r="KYP149" s="343"/>
      <c r="KYQ149" s="343"/>
      <c r="KYR149" s="343"/>
      <c r="KYS149" s="343"/>
      <c r="KYT149" s="343"/>
      <c r="KYU149" s="343"/>
      <c r="KYV149" s="343"/>
      <c r="KYW149" s="343"/>
      <c r="KYX149" s="343"/>
      <c r="KYY149" s="343"/>
      <c r="KYZ149" s="343"/>
      <c r="KZA149" s="343"/>
      <c r="KZB149" s="343"/>
      <c r="KZC149" s="343"/>
      <c r="KZD149" s="343"/>
      <c r="KZE149" s="343"/>
      <c r="KZF149" s="343"/>
      <c r="KZG149" s="343"/>
      <c r="KZH149" s="343"/>
      <c r="KZI149" s="343"/>
      <c r="KZJ149" s="343"/>
      <c r="KZK149" s="343"/>
      <c r="KZL149" s="343"/>
      <c r="KZM149" s="343"/>
      <c r="KZN149" s="343"/>
      <c r="KZO149" s="343"/>
      <c r="KZP149" s="343"/>
      <c r="KZQ149" s="343"/>
      <c r="KZR149" s="343"/>
      <c r="KZS149" s="343"/>
      <c r="KZT149" s="343"/>
      <c r="KZU149" s="343"/>
      <c r="KZV149" s="343"/>
      <c r="KZW149" s="343"/>
      <c r="KZX149" s="343"/>
      <c r="KZY149" s="343"/>
      <c r="KZZ149" s="343"/>
      <c r="LAA149" s="343"/>
      <c r="LAB149" s="343"/>
      <c r="LAC149" s="343"/>
      <c r="LAD149" s="343"/>
      <c r="LAE149" s="343"/>
      <c r="LAF149" s="343"/>
      <c r="LAG149" s="343"/>
      <c r="LAH149" s="343"/>
      <c r="LAI149" s="343"/>
      <c r="LAJ149" s="343"/>
      <c r="LAK149" s="343"/>
      <c r="LAL149" s="343"/>
      <c r="LAM149" s="343"/>
      <c r="LAN149" s="343"/>
      <c r="LAO149" s="343"/>
      <c r="LAP149" s="343"/>
      <c r="LAQ149" s="343"/>
      <c r="LAR149" s="343"/>
      <c r="LAS149" s="343"/>
      <c r="LAT149" s="343"/>
      <c r="LAU149" s="343"/>
      <c r="LAV149" s="343"/>
      <c r="LAW149" s="343"/>
      <c r="LAX149" s="343"/>
      <c r="LAY149" s="343"/>
      <c r="LAZ149" s="343"/>
      <c r="LBA149" s="343"/>
      <c r="LBB149" s="343"/>
      <c r="LBC149" s="343"/>
      <c r="LBD149" s="343"/>
      <c r="LBE149" s="343"/>
      <c r="LBF149" s="343"/>
      <c r="LBG149" s="343"/>
      <c r="LBH149" s="343"/>
      <c r="LBI149" s="343"/>
      <c r="LBJ149" s="343"/>
      <c r="LBK149" s="343"/>
      <c r="LBL149" s="343"/>
      <c r="LBM149" s="343"/>
      <c r="LBN149" s="343"/>
      <c r="LBO149" s="343"/>
      <c r="LBP149" s="343"/>
      <c r="LBQ149" s="343"/>
      <c r="LBR149" s="343"/>
      <c r="LBS149" s="343"/>
      <c r="LBT149" s="343"/>
      <c r="LBU149" s="343"/>
      <c r="LBV149" s="343"/>
      <c r="LBW149" s="343"/>
      <c r="LBX149" s="343"/>
      <c r="LBY149" s="343"/>
      <c r="LBZ149" s="343"/>
      <c r="LCA149" s="343"/>
      <c r="LCB149" s="343"/>
      <c r="LCC149" s="343"/>
      <c r="LCD149" s="343"/>
      <c r="LCE149" s="343"/>
      <c r="LCF149" s="343"/>
      <c r="LCG149" s="343"/>
      <c r="LCH149" s="343"/>
      <c r="LCI149" s="343"/>
      <c r="LCJ149" s="343"/>
      <c r="LCK149" s="343"/>
      <c r="LCL149" s="343"/>
      <c r="LCM149" s="343"/>
      <c r="LCN149" s="343"/>
      <c r="LCO149" s="343"/>
      <c r="LCP149" s="343"/>
      <c r="LCQ149" s="343"/>
      <c r="LCR149" s="343"/>
      <c r="LCS149" s="343"/>
      <c r="LCT149" s="343"/>
      <c r="LCU149" s="343"/>
      <c r="LCV149" s="343"/>
      <c r="LCW149" s="343"/>
      <c r="LCX149" s="343"/>
      <c r="LCY149" s="343"/>
      <c r="LCZ149" s="343"/>
      <c r="LDA149" s="343"/>
      <c r="LDB149" s="343"/>
      <c r="LDC149" s="343"/>
      <c r="LDD149" s="343"/>
      <c r="LDE149" s="343"/>
      <c r="LDF149" s="343"/>
      <c r="LDG149" s="343"/>
      <c r="LDH149" s="343"/>
      <c r="LDI149" s="343"/>
      <c r="LDJ149" s="343"/>
      <c r="LDK149" s="343"/>
      <c r="LDL149" s="343"/>
      <c r="LDM149" s="343"/>
      <c r="LDN149" s="343"/>
      <c r="LDO149" s="343"/>
      <c r="LDP149" s="343"/>
      <c r="LDQ149" s="343"/>
      <c r="LDR149" s="343"/>
      <c r="LDS149" s="343"/>
      <c r="LDT149" s="343"/>
      <c r="LDU149" s="343"/>
      <c r="LDV149" s="343"/>
      <c r="LDW149" s="343"/>
      <c r="LDX149" s="343"/>
      <c r="LDY149" s="343"/>
      <c r="LDZ149" s="343"/>
      <c r="LEA149" s="343"/>
      <c r="LEB149" s="343"/>
      <c r="LEC149" s="343"/>
      <c r="LED149" s="343"/>
      <c r="LEE149" s="343"/>
      <c r="LEF149" s="343"/>
      <c r="LEG149" s="343"/>
      <c r="LEH149" s="343"/>
      <c r="LEI149" s="343"/>
      <c r="LEJ149" s="343"/>
      <c r="LEK149" s="343"/>
      <c r="LEL149" s="343"/>
      <c r="LEM149" s="343"/>
      <c r="LEN149" s="343"/>
      <c r="LEO149" s="343"/>
      <c r="LEP149" s="343"/>
      <c r="LEQ149" s="343"/>
      <c r="LER149" s="343"/>
      <c r="LES149" s="343"/>
      <c r="LET149" s="343"/>
      <c r="LEU149" s="343"/>
      <c r="LEV149" s="343"/>
      <c r="LEW149" s="343"/>
      <c r="LEX149" s="343"/>
      <c r="LEY149" s="343"/>
      <c r="LEZ149" s="343"/>
      <c r="LFA149" s="343"/>
      <c r="LFB149" s="343"/>
      <c r="LFC149" s="343"/>
      <c r="LFD149" s="343"/>
      <c r="LFE149" s="343"/>
      <c r="LFF149" s="343"/>
      <c r="LFG149" s="343"/>
      <c r="LFH149" s="343"/>
      <c r="LFI149" s="343"/>
      <c r="LFJ149" s="343"/>
      <c r="LFK149" s="343"/>
      <c r="LFL149" s="343"/>
      <c r="LFM149" s="343"/>
      <c r="LFN149" s="343"/>
      <c r="LFO149" s="343"/>
      <c r="LFP149" s="343"/>
      <c r="LFQ149" s="343"/>
      <c r="LFR149" s="343"/>
      <c r="LFS149" s="343"/>
      <c r="LFT149" s="343"/>
      <c r="LFU149" s="343"/>
      <c r="LFV149" s="343"/>
      <c r="LFW149" s="343"/>
      <c r="LFX149" s="343"/>
      <c r="LFY149" s="343"/>
      <c r="LFZ149" s="343"/>
      <c r="LGA149" s="343"/>
      <c r="LGB149" s="343"/>
      <c r="LGC149" s="343"/>
      <c r="LGD149" s="343"/>
      <c r="LGE149" s="343"/>
      <c r="LGF149" s="343"/>
      <c r="LGG149" s="343"/>
      <c r="LGH149" s="343"/>
      <c r="LGI149" s="343"/>
      <c r="LGJ149" s="343"/>
      <c r="LGK149" s="343"/>
      <c r="LGL149" s="343"/>
      <c r="LGM149" s="343"/>
      <c r="LGN149" s="343"/>
      <c r="LGO149" s="343"/>
      <c r="LGP149" s="343"/>
      <c r="LGQ149" s="343"/>
      <c r="LGR149" s="343"/>
      <c r="LGS149" s="343"/>
      <c r="LGT149" s="343"/>
      <c r="LGU149" s="343"/>
      <c r="LGV149" s="343"/>
      <c r="LGW149" s="343"/>
      <c r="LGX149" s="343"/>
      <c r="LGY149" s="343"/>
      <c r="LGZ149" s="343"/>
      <c r="LHA149" s="343"/>
      <c r="LHB149" s="343"/>
      <c r="LHC149" s="343"/>
      <c r="LHD149" s="343"/>
      <c r="LHE149" s="343"/>
      <c r="LHF149" s="343"/>
      <c r="LHG149" s="343"/>
      <c r="LHH149" s="343"/>
      <c r="LHI149" s="343"/>
      <c r="LHJ149" s="343"/>
      <c r="LHK149" s="343"/>
      <c r="LHL149" s="343"/>
      <c r="LHM149" s="343"/>
      <c r="LHN149" s="343"/>
      <c r="LHO149" s="343"/>
      <c r="LHP149" s="343"/>
      <c r="LHQ149" s="343"/>
      <c r="LHR149" s="343"/>
      <c r="LHS149" s="343"/>
      <c r="LHT149" s="343"/>
      <c r="LHU149" s="343"/>
      <c r="LHV149" s="343"/>
      <c r="LHW149" s="343"/>
      <c r="LHX149" s="343"/>
      <c r="LHY149" s="343"/>
      <c r="LHZ149" s="343"/>
      <c r="LIA149" s="343"/>
      <c r="LIB149" s="343"/>
      <c r="LIC149" s="343"/>
      <c r="LID149" s="343"/>
      <c r="LIE149" s="343"/>
      <c r="LIF149" s="343"/>
      <c r="LIG149" s="343"/>
      <c r="LIH149" s="343"/>
      <c r="LII149" s="343"/>
      <c r="LIJ149" s="343"/>
      <c r="LIK149" s="343"/>
      <c r="LIL149" s="343"/>
      <c r="LIM149" s="343"/>
      <c r="LIN149" s="343"/>
      <c r="LIO149" s="343"/>
      <c r="LIP149" s="343"/>
      <c r="LIQ149" s="343"/>
      <c r="LIR149" s="343"/>
      <c r="LIS149" s="343"/>
      <c r="LIT149" s="343"/>
      <c r="LIU149" s="343"/>
      <c r="LIV149" s="343"/>
      <c r="LIW149" s="343"/>
      <c r="LIX149" s="343"/>
      <c r="LIY149" s="343"/>
      <c r="LIZ149" s="343"/>
      <c r="LJA149" s="343"/>
      <c r="LJB149" s="343"/>
      <c r="LJC149" s="343"/>
      <c r="LJD149" s="343"/>
      <c r="LJE149" s="343"/>
      <c r="LJF149" s="343"/>
      <c r="LJG149" s="343"/>
      <c r="LJH149" s="343"/>
      <c r="LJI149" s="343"/>
      <c r="LJJ149" s="343"/>
      <c r="LJK149" s="343"/>
      <c r="LJL149" s="343"/>
      <c r="LJM149" s="343"/>
      <c r="LJN149" s="343"/>
      <c r="LJO149" s="343"/>
      <c r="LJP149" s="343"/>
      <c r="LJQ149" s="343"/>
      <c r="LJR149" s="343"/>
      <c r="LJS149" s="343"/>
      <c r="LJT149" s="343"/>
      <c r="LJU149" s="343"/>
      <c r="LJV149" s="343"/>
      <c r="LJW149" s="343"/>
      <c r="LJX149" s="343"/>
      <c r="LJY149" s="343"/>
      <c r="LJZ149" s="343"/>
      <c r="LKA149" s="343"/>
      <c r="LKB149" s="343"/>
      <c r="LKC149" s="343"/>
      <c r="LKD149" s="343"/>
      <c r="LKE149" s="343"/>
      <c r="LKF149" s="343"/>
      <c r="LKG149" s="343"/>
      <c r="LKH149" s="343"/>
      <c r="LKI149" s="343"/>
      <c r="LKJ149" s="343"/>
      <c r="LKK149" s="343"/>
      <c r="LKL149" s="343"/>
      <c r="LKM149" s="343"/>
      <c r="LKN149" s="343"/>
      <c r="LKO149" s="343"/>
      <c r="LKP149" s="343"/>
      <c r="LKQ149" s="343"/>
      <c r="LKR149" s="343"/>
      <c r="LKS149" s="343"/>
      <c r="LKT149" s="343"/>
      <c r="LKU149" s="343"/>
      <c r="LKV149" s="343"/>
      <c r="LKW149" s="343"/>
      <c r="LKX149" s="343"/>
      <c r="LKY149" s="343"/>
      <c r="LKZ149" s="343"/>
      <c r="LLA149" s="343"/>
      <c r="LLB149" s="343"/>
      <c r="LLC149" s="343"/>
      <c r="LLD149" s="343"/>
      <c r="LLE149" s="343"/>
      <c r="LLF149" s="343"/>
      <c r="LLG149" s="343"/>
      <c r="LLH149" s="343"/>
      <c r="LLI149" s="343"/>
      <c r="LLJ149" s="343"/>
      <c r="LLK149" s="343"/>
      <c r="LLL149" s="343"/>
      <c r="LLM149" s="343"/>
      <c r="LLN149" s="343"/>
      <c r="LLO149" s="343"/>
      <c r="LLP149" s="343"/>
      <c r="LLQ149" s="343"/>
      <c r="LLR149" s="343"/>
      <c r="LLS149" s="343"/>
      <c r="LLT149" s="343"/>
      <c r="LLU149" s="343"/>
      <c r="LLV149" s="343"/>
      <c r="LLW149" s="343"/>
      <c r="LLX149" s="343"/>
      <c r="LLY149" s="343"/>
      <c r="LLZ149" s="343"/>
      <c r="LMA149" s="343"/>
      <c r="LMB149" s="343"/>
      <c r="LMC149" s="343"/>
      <c r="LMD149" s="343"/>
      <c r="LME149" s="343"/>
      <c r="LMF149" s="343"/>
      <c r="LMG149" s="343"/>
      <c r="LMH149" s="343"/>
      <c r="LMI149" s="343"/>
      <c r="LMJ149" s="343"/>
      <c r="LMK149" s="343"/>
      <c r="LML149" s="343"/>
      <c r="LMM149" s="343"/>
      <c r="LMN149" s="343"/>
      <c r="LMO149" s="343"/>
      <c r="LMP149" s="343"/>
      <c r="LMQ149" s="343"/>
      <c r="LMR149" s="343"/>
      <c r="LMS149" s="343"/>
      <c r="LMT149" s="343"/>
      <c r="LMU149" s="343"/>
      <c r="LMV149" s="343"/>
      <c r="LMW149" s="343"/>
      <c r="LMX149" s="343"/>
      <c r="LMY149" s="343"/>
      <c r="LMZ149" s="343"/>
      <c r="LNA149" s="343"/>
      <c r="LNB149" s="343"/>
      <c r="LNC149" s="343"/>
      <c r="LND149" s="343"/>
      <c r="LNE149" s="343"/>
      <c r="LNF149" s="343"/>
      <c r="LNG149" s="343"/>
      <c r="LNH149" s="343"/>
      <c r="LNI149" s="343"/>
      <c r="LNJ149" s="343"/>
      <c r="LNK149" s="343"/>
      <c r="LNL149" s="343"/>
      <c r="LNM149" s="343"/>
      <c r="LNN149" s="343"/>
      <c r="LNO149" s="343"/>
      <c r="LNP149" s="343"/>
      <c r="LNQ149" s="343"/>
      <c r="LNR149" s="343"/>
      <c r="LNS149" s="343"/>
      <c r="LNT149" s="343"/>
      <c r="LNU149" s="343"/>
      <c r="LNV149" s="343"/>
      <c r="LNW149" s="343"/>
      <c r="LNX149" s="343"/>
      <c r="LNY149" s="343"/>
      <c r="LNZ149" s="343"/>
      <c r="LOA149" s="343"/>
      <c r="LOB149" s="343"/>
      <c r="LOC149" s="343"/>
      <c r="LOD149" s="343"/>
      <c r="LOE149" s="343"/>
      <c r="LOF149" s="343"/>
      <c r="LOG149" s="343"/>
      <c r="LOH149" s="343"/>
      <c r="LOI149" s="343"/>
      <c r="LOJ149" s="343"/>
      <c r="LOK149" s="343"/>
      <c r="LOL149" s="343"/>
      <c r="LOM149" s="343"/>
      <c r="LON149" s="343"/>
      <c r="LOO149" s="343"/>
      <c r="LOP149" s="343"/>
      <c r="LOQ149" s="343"/>
      <c r="LOR149" s="343"/>
      <c r="LOS149" s="343"/>
      <c r="LOT149" s="343"/>
      <c r="LOU149" s="343"/>
      <c r="LOV149" s="343"/>
      <c r="LOW149" s="343"/>
      <c r="LOX149" s="343"/>
      <c r="LOY149" s="343"/>
      <c r="LOZ149" s="343"/>
      <c r="LPA149" s="343"/>
      <c r="LPB149" s="343"/>
      <c r="LPC149" s="343"/>
      <c r="LPD149" s="343"/>
      <c r="LPE149" s="343"/>
      <c r="LPF149" s="343"/>
      <c r="LPG149" s="343"/>
      <c r="LPH149" s="343"/>
      <c r="LPI149" s="343"/>
      <c r="LPJ149" s="343"/>
      <c r="LPK149" s="343"/>
      <c r="LPL149" s="343"/>
      <c r="LPM149" s="343"/>
      <c r="LPN149" s="343"/>
      <c r="LPO149" s="343"/>
      <c r="LPP149" s="343"/>
      <c r="LPQ149" s="343"/>
      <c r="LPR149" s="343"/>
      <c r="LPS149" s="343"/>
      <c r="LPT149" s="343"/>
      <c r="LPU149" s="343"/>
      <c r="LPV149" s="343"/>
      <c r="LPW149" s="343"/>
      <c r="LPX149" s="343"/>
      <c r="LPY149" s="343"/>
      <c r="LPZ149" s="343"/>
      <c r="LQA149" s="343"/>
      <c r="LQB149" s="343"/>
      <c r="LQC149" s="343"/>
      <c r="LQD149" s="343"/>
      <c r="LQE149" s="343"/>
      <c r="LQF149" s="343"/>
      <c r="LQG149" s="343"/>
      <c r="LQH149" s="343"/>
      <c r="LQI149" s="343"/>
      <c r="LQJ149" s="343"/>
      <c r="LQK149" s="343"/>
      <c r="LQL149" s="343"/>
      <c r="LQM149" s="343"/>
      <c r="LQN149" s="343"/>
      <c r="LQO149" s="343"/>
      <c r="LQP149" s="343"/>
      <c r="LQQ149" s="343"/>
      <c r="LQR149" s="343"/>
      <c r="LQS149" s="343"/>
      <c r="LQT149" s="343"/>
      <c r="LQU149" s="343"/>
      <c r="LQV149" s="343"/>
      <c r="LQW149" s="343"/>
      <c r="LQX149" s="343"/>
      <c r="LQY149" s="343"/>
      <c r="LQZ149" s="343"/>
      <c r="LRA149" s="343"/>
      <c r="LRB149" s="343"/>
      <c r="LRC149" s="343"/>
      <c r="LRD149" s="343"/>
      <c r="LRE149" s="343"/>
      <c r="LRF149" s="343"/>
      <c r="LRG149" s="343"/>
      <c r="LRH149" s="343"/>
      <c r="LRI149" s="343"/>
      <c r="LRJ149" s="343"/>
      <c r="LRK149" s="343"/>
      <c r="LRL149" s="343"/>
      <c r="LRM149" s="343"/>
      <c r="LRN149" s="343"/>
      <c r="LRO149" s="343"/>
      <c r="LRP149" s="343"/>
      <c r="LRQ149" s="343"/>
      <c r="LRR149" s="343"/>
      <c r="LRS149" s="343"/>
      <c r="LRT149" s="343"/>
      <c r="LRU149" s="343"/>
      <c r="LRV149" s="343"/>
      <c r="LRW149" s="343"/>
      <c r="LRX149" s="343"/>
      <c r="LRY149" s="343"/>
      <c r="LRZ149" s="343"/>
      <c r="LSA149" s="343"/>
      <c r="LSB149" s="343"/>
      <c r="LSC149" s="343"/>
      <c r="LSD149" s="343"/>
      <c r="LSE149" s="343"/>
      <c r="LSF149" s="343"/>
      <c r="LSG149" s="343"/>
      <c r="LSH149" s="343"/>
      <c r="LSI149" s="343"/>
      <c r="LSJ149" s="343"/>
      <c r="LSK149" s="343"/>
      <c r="LSL149" s="343"/>
      <c r="LSM149" s="343"/>
      <c r="LSN149" s="343"/>
      <c r="LSO149" s="343"/>
      <c r="LSP149" s="343"/>
      <c r="LSQ149" s="343"/>
      <c r="LSR149" s="343"/>
      <c r="LSS149" s="343"/>
      <c r="LST149" s="343"/>
      <c r="LSU149" s="343"/>
      <c r="LSV149" s="343"/>
      <c r="LSW149" s="343"/>
      <c r="LSX149" s="343"/>
      <c r="LSY149" s="343"/>
      <c r="LSZ149" s="343"/>
      <c r="LTA149" s="343"/>
      <c r="LTB149" s="343"/>
      <c r="LTC149" s="343"/>
      <c r="LTD149" s="343"/>
      <c r="LTE149" s="343"/>
      <c r="LTF149" s="343"/>
      <c r="LTG149" s="343"/>
      <c r="LTH149" s="343"/>
      <c r="LTI149" s="343"/>
      <c r="LTJ149" s="343"/>
      <c r="LTK149" s="343"/>
      <c r="LTL149" s="343"/>
      <c r="LTM149" s="343"/>
      <c r="LTN149" s="343"/>
      <c r="LTO149" s="343"/>
      <c r="LTP149" s="343"/>
      <c r="LTQ149" s="343"/>
      <c r="LTR149" s="343"/>
      <c r="LTS149" s="343"/>
      <c r="LTT149" s="343"/>
      <c r="LTU149" s="343"/>
      <c r="LTV149" s="343"/>
      <c r="LTW149" s="343"/>
      <c r="LTX149" s="343"/>
      <c r="LTY149" s="343"/>
      <c r="LTZ149" s="343"/>
      <c r="LUA149" s="343"/>
      <c r="LUB149" s="343"/>
      <c r="LUC149" s="343"/>
      <c r="LUD149" s="343"/>
      <c r="LUE149" s="343"/>
      <c r="LUF149" s="343"/>
      <c r="LUG149" s="343"/>
      <c r="LUH149" s="343"/>
      <c r="LUI149" s="343"/>
      <c r="LUJ149" s="343"/>
      <c r="LUK149" s="343"/>
      <c r="LUL149" s="343"/>
      <c r="LUM149" s="343"/>
      <c r="LUN149" s="343"/>
      <c r="LUO149" s="343"/>
      <c r="LUP149" s="343"/>
      <c r="LUQ149" s="343"/>
      <c r="LUR149" s="343"/>
      <c r="LUS149" s="343"/>
      <c r="LUT149" s="343"/>
      <c r="LUU149" s="343"/>
      <c r="LUV149" s="343"/>
      <c r="LUW149" s="343"/>
      <c r="LUX149" s="343"/>
      <c r="LUY149" s="343"/>
      <c r="LUZ149" s="343"/>
      <c r="LVA149" s="343"/>
      <c r="LVB149" s="343"/>
      <c r="LVC149" s="343"/>
      <c r="LVD149" s="343"/>
      <c r="LVE149" s="343"/>
      <c r="LVF149" s="343"/>
      <c r="LVG149" s="343"/>
      <c r="LVH149" s="343"/>
      <c r="LVI149" s="343"/>
      <c r="LVJ149" s="343"/>
      <c r="LVK149" s="343"/>
      <c r="LVL149" s="343"/>
      <c r="LVM149" s="343"/>
      <c r="LVN149" s="343"/>
      <c r="LVO149" s="343"/>
      <c r="LVP149" s="343"/>
      <c r="LVQ149" s="343"/>
      <c r="LVR149" s="343"/>
      <c r="LVS149" s="343"/>
      <c r="LVT149" s="343"/>
      <c r="LVU149" s="343"/>
      <c r="LVV149" s="343"/>
      <c r="LVW149" s="343"/>
      <c r="LVX149" s="343"/>
      <c r="LVY149" s="343"/>
      <c r="LVZ149" s="343"/>
      <c r="LWA149" s="343"/>
      <c r="LWB149" s="343"/>
      <c r="LWC149" s="343"/>
      <c r="LWD149" s="343"/>
      <c r="LWE149" s="343"/>
      <c r="LWF149" s="343"/>
      <c r="LWG149" s="343"/>
      <c r="LWH149" s="343"/>
      <c r="LWI149" s="343"/>
      <c r="LWJ149" s="343"/>
      <c r="LWK149" s="343"/>
      <c r="LWL149" s="343"/>
      <c r="LWM149" s="343"/>
      <c r="LWN149" s="343"/>
      <c r="LWO149" s="343"/>
      <c r="LWP149" s="343"/>
      <c r="LWQ149" s="343"/>
      <c r="LWR149" s="343"/>
      <c r="LWS149" s="343"/>
      <c r="LWT149" s="343"/>
      <c r="LWU149" s="343"/>
      <c r="LWV149" s="343"/>
      <c r="LWW149" s="343"/>
      <c r="LWX149" s="343"/>
      <c r="LWY149" s="343"/>
      <c r="LWZ149" s="343"/>
      <c r="LXA149" s="343"/>
      <c r="LXB149" s="343"/>
      <c r="LXC149" s="343"/>
      <c r="LXD149" s="343"/>
      <c r="LXE149" s="343"/>
      <c r="LXF149" s="343"/>
      <c r="LXG149" s="343"/>
      <c r="LXH149" s="343"/>
      <c r="LXI149" s="343"/>
      <c r="LXJ149" s="343"/>
      <c r="LXK149" s="343"/>
      <c r="LXL149" s="343"/>
      <c r="LXM149" s="343"/>
      <c r="LXN149" s="343"/>
      <c r="LXO149" s="343"/>
      <c r="LXP149" s="343"/>
      <c r="LXQ149" s="343"/>
      <c r="LXR149" s="343"/>
      <c r="LXS149" s="343"/>
      <c r="LXT149" s="343"/>
      <c r="LXU149" s="343"/>
      <c r="LXV149" s="343"/>
      <c r="LXW149" s="343"/>
      <c r="LXX149" s="343"/>
      <c r="LXY149" s="343"/>
      <c r="LXZ149" s="343"/>
      <c r="LYA149" s="343"/>
      <c r="LYB149" s="343"/>
      <c r="LYC149" s="343"/>
      <c r="LYD149" s="343"/>
      <c r="LYE149" s="343"/>
      <c r="LYF149" s="343"/>
      <c r="LYG149" s="343"/>
      <c r="LYH149" s="343"/>
      <c r="LYI149" s="343"/>
      <c r="LYJ149" s="343"/>
      <c r="LYK149" s="343"/>
      <c r="LYL149" s="343"/>
      <c r="LYM149" s="343"/>
      <c r="LYN149" s="343"/>
      <c r="LYO149" s="343"/>
      <c r="LYP149" s="343"/>
      <c r="LYQ149" s="343"/>
      <c r="LYR149" s="343"/>
      <c r="LYS149" s="343"/>
      <c r="LYT149" s="343"/>
      <c r="LYU149" s="343"/>
      <c r="LYV149" s="343"/>
      <c r="LYW149" s="343"/>
      <c r="LYX149" s="343"/>
      <c r="LYY149" s="343"/>
      <c r="LYZ149" s="343"/>
      <c r="LZA149" s="343"/>
      <c r="LZB149" s="343"/>
      <c r="LZC149" s="343"/>
      <c r="LZD149" s="343"/>
      <c r="LZE149" s="343"/>
      <c r="LZF149" s="343"/>
      <c r="LZG149" s="343"/>
      <c r="LZH149" s="343"/>
      <c r="LZI149" s="343"/>
      <c r="LZJ149" s="343"/>
      <c r="LZK149" s="343"/>
      <c r="LZL149" s="343"/>
      <c r="LZM149" s="343"/>
      <c r="LZN149" s="343"/>
      <c r="LZO149" s="343"/>
      <c r="LZP149" s="343"/>
      <c r="LZQ149" s="343"/>
      <c r="LZR149" s="343"/>
      <c r="LZS149" s="343"/>
      <c r="LZT149" s="343"/>
      <c r="LZU149" s="343"/>
      <c r="LZV149" s="343"/>
      <c r="LZW149" s="343"/>
      <c r="LZX149" s="343"/>
      <c r="LZY149" s="343"/>
      <c r="LZZ149" s="343"/>
      <c r="MAA149" s="343"/>
      <c r="MAB149" s="343"/>
      <c r="MAC149" s="343"/>
      <c r="MAD149" s="343"/>
      <c r="MAE149" s="343"/>
      <c r="MAF149" s="343"/>
      <c r="MAG149" s="343"/>
      <c r="MAH149" s="343"/>
      <c r="MAI149" s="343"/>
      <c r="MAJ149" s="343"/>
      <c r="MAK149" s="343"/>
      <c r="MAL149" s="343"/>
      <c r="MAM149" s="343"/>
      <c r="MAN149" s="343"/>
      <c r="MAO149" s="343"/>
      <c r="MAP149" s="343"/>
      <c r="MAQ149" s="343"/>
      <c r="MAR149" s="343"/>
      <c r="MAS149" s="343"/>
      <c r="MAT149" s="343"/>
      <c r="MAU149" s="343"/>
      <c r="MAV149" s="343"/>
      <c r="MAW149" s="343"/>
      <c r="MAX149" s="343"/>
      <c r="MAY149" s="343"/>
      <c r="MAZ149" s="343"/>
      <c r="MBA149" s="343"/>
      <c r="MBB149" s="343"/>
      <c r="MBC149" s="343"/>
      <c r="MBD149" s="343"/>
      <c r="MBE149" s="343"/>
      <c r="MBF149" s="343"/>
      <c r="MBG149" s="343"/>
      <c r="MBH149" s="343"/>
      <c r="MBI149" s="343"/>
      <c r="MBJ149" s="343"/>
      <c r="MBK149" s="343"/>
      <c r="MBL149" s="343"/>
      <c r="MBM149" s="343"/>
      <c r="MBN149" s="343"/>
      <c r="MBO149" s="343"/>
      <c r="MBP149" s="343"/>
      <c r="MBQ149" s="343"/>
      <c r="MBR149" s="343"/>
      <c r="MBS149" s="343"/>
      <c r="MBT149" s="343"/>
      <c r="MBU149" s="343"/>
      <c r="MBV149" s="343"/>
      <c r="MBW149" s="343"/>
      <c r="MBX149" s="343"/>
      <c r="MBY149" s="343"/>
      <c r="MBZ149" s="343"/>
      <c r="MCA149" s="343"/>
      <c r="MCB149" s="343"/>
      <c r="MCC149" s="343"/>
      <c r="MCD149" s="343"/>
      <c r="MCE149" s="343"/>
      <c r="MCF149" s="343"/>
      <c r="MCG149" s="343"/>
      <c r="MCH149" s="343"/>
      <c r="MCI149" s="343"/>
      <c r="MCJ149" s="343"/>
      <c r="MCK149" s="343"/>
      <c r="MCL149" s="343"/>
      <c r="MCM149" s="343"/>
      <c r="MCN149" s="343"/>
      <c r="MCO149" s="343"/>
      <c r="MCP149" s="343"/>
      <c r="MCQ149" s="343"/>
      <c r="MCR149" s="343"/>
      <c r="MCS149" s="343"/>
      <c r="MCT149" s="343"/>
      <c r="MCU149" s="343"/>
      <c r="MCV149" s="343"/>
      <c r="MCW149" s="343"/>
      <c r="MCX149" s="343"/>
      <c r="MCY149" s="343"/>
      <c r="MCZ149" s="343"/>
      <c r="MDA149" s="343"/>
      <c r="MDB149" s="343"/>
      <c r="MDC149" s="343"/>
      <c r="MDD149" s="343"/>
      <c r="MDE149" s="343"/>
      <c r="MDF149" s="343"/>
      <c r="MDG149" s="343"/>
      <c r="MDH149" s="343"/>
      <c r="MDI149" s="343"/>
      <c r="MDJ149" s="343"/>
      <c r="MDK149" s="343"/>
      <c r="MDL149" s="343"/>
      <c r="MDM149" s="343"/>
      <c r="MDN149" s="343"/>
      <c r="MDO149" s="343"/>
      <c r="MDP149" s="343"/>
      <c r="MDQ149" s="343"/>
      <c r="MDR149" s="343"/>
      <c r="MDS149" s="343"/>
      <c r="MDT149" s="343"/>
      <c r="MDU149" s="343"/>
      <c r="MDV149" s="343"/>
      <c r="MDW149" s="343"/>
      <c r="MDX149" s="343"/>
      <c r="MDY149" s="343"/>
      <c r="MDZ149" s="343"/>
      <c r="MEA149" s="343"/>
      <c r="MEB149" s="343"/>
      <c r="MEC149" s="343"/>
      <c r="MED149" s="343"/>
      <c r="MEE149" s="343"/>
      <c r="MEF149" s="343"/>
      <c r="MEG149" s="343"/>
      <c r="MEH149" s="343"/>
      <c r="MEI149" s="343"/>
      <c r="MEJ149" s="343"/>
      <c r="MEK149" s="343"/>
      <c r="MEL149" s="343"/>
      <c r="MEM149" s="343"/>
      <c r="MEN149" s="343"/>
      <c r="MEO149" s="343"/>
      <c r="MEP149" s="343"/>
      <c r="MEQ149" s="343"/>
      <c r="MER149" s="343"/>
      <c r="MES149" s="343"/>
      <c r="MET149" s="343"/>
      <c r="MEU149" s="343"/>
      <c r="MEV149" s="343"/>
      <c r="MEW149" s="343"/>
      <c r="MEX149" s="343"/>
      <c r="MEY149" s="343"/>
      <c r="MEZ149" s="343"/>
      <c r="MFA149" s="343"/>
      <c r="MFB149" s="343"/>
      <c r="MFC149" s="343"/>
      <c r="MFD149" s="343"/>
      <c r="MFE149" s="343"/>
      <c r="MFF149" s="343"/>
      <c r="MFG149" s="343"/>
      <c r="MFH149" s="343"/>
      <c r="MFI149" s="343"/>
      <c r="MFJ149" s="343"/>
      <c r="MFK149" s="343"/>
      <c r="MFL149" s="343"/>
      <c r="MFM149" s="343"/>
      <c r="MFN149" s="343"/>
      <c r="MFO149" s="343"/>
      <c r="MFP149" s="343"/>
      <c r="MFQ149" s="343"/>
      <c r="MFR149" s="343"/>
      <c r="MFS149" s="343"/>
      <c r="MFT149" s="343"/>
      <c r="MFU149" s="343"/>
      <c r="MFV149" s="343"/>
      <c r="MFW149" s="343"/>
      <c r="MFX149" s="343"/>
      <c r="MFY149" s="343"/>
      <c r="MFZ149" s="343"/>
      <c r="MGA149" s="343"/>
      <c r="MGB149" s="343"/>
      <c r="MGC149" s="343"/>
      <c r="MGD149" s="343"/>
      <c r="MGE149" s="343"/>
      <c r="MGF149" s="343"/>
      <c r="MGG149" s="343"/>
      <c r="MGH149" s="343"/>
      <c r="MGI149" s="343"/>
      <c r="MGJ149" s="343"/>
      <c r="MGK149" s="343"/>
      <c r="MGL149" s="343"/>
      <c r="MGM149" s="343"/>
      <c r="MGN149" s="343"/>
      <c r="MGO149" s="343"/>
      <c r="MGP149" s="343"/>
      <c r="MGQ149" s="343"/>
      <c r="MGR149" s="343"/>
      <c r="MGS149" s="343"/>
      <c r="MGT149" s="343"/>
      <c r="MGU149" s="343"/>
      <c r="MGV149" s="343"/>
      <c r="MGW149" s="343"/>
      <c r="MGX149" s="343"/>
      <c r="MGY149" s="343"/>
      <c r="MGZ149" s="343"/>
      <c r="MHA149" s="343"/>
      <c r="MHB149" s="343"/>
      <c r="MHC149" s="343"/>
      <c r="MHD149" s="343"/>
      <c r="MHE149" s="343"/>
      <c r="MHF149" s="343"/>
      <c r="MHG149" s="343"/>
      <c r="MHH149" s="343"/>
      <c r="MHI149" s="343"/>
      <c r="MHJ149" s="343"/>
      <c r="MHK149" s="343"/>
      <c r="MHL149" s="343"/>
      <c r="MHM149" s="343"/>
      <c r="MHN149" s="343"/>
      <c r="MHO149" s="343"/>
      <c r="MHP149" s="343"/>
      <c r="MHQ149" s="343"/>
      <c r="MHR149" s="343"/>
      <c r="MHS149" s="343"/>
      <c r="MHT149" s="343"/>
      <c r="MHU149" s="343"/>
      <c r="MHV149" s="343"/>
      <c r="MHW149" s="343"/>
      <c r="MHX149" s="343"/>
      <c r="MHY149" s="343"/>
      <c r="MHZ149" s="343"/>
      <c r="MIA149" s="343"/>
      <c r="MIB149" s="343"/>
      <c r="MIC149" s="343"/>
      <c r="MID149" s="343"/>
      <c r="MIE149" s="343"/>
      <c r="MIF149" s="343"/>
      <c r="MIG149" s="343"/>
      <c r="MIH149" s="343"/>
      <c r="MII149" s="343"/>
      <c r="MIJ149" s="343"/>
      <c r="MIK149" s="343"/>
      <c r="MIL149" s="343"/>
      <c r="MIM149" s="343"/>
      <c r="MIN149" s="343"/>
      <c r="MIO149" s="343"/>
      <c r="MIP149" s="343"/>
      <c r="MIQ149" s="343"/>
      <c r="MIR149" s="343"/>
      <c r="MIS149" s="343"/>
      <c r="MIT149" s="343"/>
      <c r="MIU149" s="343"/>
      <c r="MIV149" s="343"/>
      <c r="MIW149" s="343"/>
      <c r="MIX149" s="343"/>
      <c r="MIY149" s="343"/>
      <c r="MIZ149" s="343"/>
      <c r="MJA149" s="343"/>
      <c r="MJB149" s="343"/>
      <c r="MJC149" s="343"/>
      <c r="MJD149" s="343"/>
      <c r="MJE149" s="343"/>
      <c r="MJF149" s="343"/>
      <c r="MJG149" s="343"/>
      <c r="MJH149" s="343"/>
      <c r="MJI149" s="343"/>
      <c r="MJJ149" s="343"/>
      <c r="MJK149" s="343"/>
      <c r="MJL149" s="343"/>
      <c r="MJM149" s="343"/>
      <c r="MJN149" s="343"/>
      <c r="MJO149" s="343"/>
      <c r="MJP149" s="343"/>
      <c r="MJQ149" s="343"/>
      <c r="MJR149" s="343"/>
      <c r="MJS149" s="343"/>
      <c r="MJT149" s="343"/>
      <c r="MJU149" s="343"/>
      <c r="MJV149" s="343"/>
      <c r="MJW149" s="343"/>
      <c r="MJX149" s="343"/>
      <c r="MJY149" s="343"/>
      <c r="MJZ149" s="343"/>
      <c r="MKA149" s="343"/>
      <c r="MKB149" s="343"/>
      <c r="MKC149" s="343"/>
      <c r="MKD149" s="343"/>
      <c r="MKE149" s="343"/>
      <c r="MKF149" s="343"/>
      <c r="MKG149" s="343"/>
      <c r="MKH149" s="343"/>
      <c r="MKI149" s="343"/>
      <c r="MKJ149" s="343"/>
      <c r="MKK149" s="343"/>
      <c r="MKL149" s="343"/>
      <c r="MKM149" s="343"/>
      <c r="MKN149" s="343"/>
      <c r="MKO149" s="343"/>
      <c r="MKP149" s="343"/>
      <c r="MKQ149" s="343"/>
      <c r="MKR149" s="343"/>
      <c r="MKS149" s="343"/>
      <c r="MKT149" s="343"/>
      <c r="MKU149" s="343"/>
      <c r="MKV149" s="343"/>
      <c r="MKW149" s="343"/>
      <c r="MKX149" s="343"/>
      <c r="MKY149" s="343"/>
      <c r="MKZ149" s="343"/>
      <c r="MLA149" s="343"/>
      <c r="MLB149" s="343"/>
      <c r="MLC149" s="343"/>
      <c r="MLD149" s="343"/>
      <c r="MLE149" s="343"/>
      <c r="MLF149" s="343"/>
      <c r="MLG149" s="343"/>
      <c r="MLH149" s="343"/>
      <c r="MLI149" s="343"/>
      <c r="MLJ149" s="343"/>
      <c r="MLK149" s="343"/>
      <c r="MLL149" s="343"/>
      <c r="MLM149" s="343"/>
      <c r="MLN149" s="343"/>
      <c r="MLO149" s="343"/>
      <c r="MLP149" s="343"/>
      <c r="MLQ149" s="343"/>
      <c r="MLR149" s="343"/>
      <c r="MLS149" s="343"/>
      <c r="MLT149" s="343"/>
      <c r="MLU149" s="343"/>
      <c r="MLV149" s="343"/>
      <c r="MLW149" s="343"/>
      <c r="MLX149" s="343"/>
      <c r="MLY149" s="343"/>
      <c r="MLZ149" s="343"/>
      <c r="MMA149" s="343"/>
      <c r="MMB149" s="343"/>
      <c r="MMC149" s="343"/>
      <c r="MMD149" s="343"/>
      <c r="MME149" s="343"/>
      <c r="MMF149" s="343"/>
      <c r="MMG149" s="343"/>
      <c r="MMH149" s="343"/>
      <c r="MMI149" s="343"/>
      <c r="MMJ149" s="343"/>
      <c r="MMK149" s="343"/>
      <c r="MML149" s="343"/>
      <c r="MMM149" s="343"/>
      <c r="MMN149" s="343"/>
      <c r="MMO149" s="343"/>
      <c r="MMP149" s="343"/>
      <c r="MMQ149" s="343"/>
      <c r="MMR149" s="343"/>
      <c r="MMS149" s="343"/>
      <c r="MMT149" s="343"/>
      <c r="MMU149" s="343"/>
      <c r="MMV149" s="343"/>
      <c r="MMW149" s="343"/>
      <c r="MMX149" s="343"/>
      <c r="MMY149" s="343"/>
      <c r="MMZ149" s="343"/>
      <c r="MNA149" s="343"/>
      <c r="MNB149" s="343"/>
      <c r="MNC149" s="343"/>
      <c r="MND149" s="343"/>
      <c r="MNE149" s="343"/>
      <c r="MNF149" s="343"/>
      <c r="MNG149" s="343"/>
      <c r="MNH149" s="343"/>
      <c r="MNI149" s="343"/>
      <c r="MNJ149" s="343"/>
      <c r="MNK149" s="343"/>
      <c r="MNL149" s="343"/>
      <c r="MNM149" s="343"/>
      <c r="MNN149" s="343"/>
      <c r="MNO149" s="343"/>
      <c r="MNP149" s="343"/>
      <c r="MNQ149" s="343"/>
      <c r="MNR149" s="343"/>
      <c r="MNS149" s="343"/>
      <c r="MNT149" s="343"/>
      <c r="MNU149" s="343"/>
      <c r="MNV149" s="343"/>
      <c r="MNW149" s="343"/>
      <c r="MNX149" s="343"/>
      <c r="MNY149" s="343"/>
      <c r="MNZ149" s="343"/>
      <c r="MOA149" s="343"/>
      <c r="MOB149" s="343"/>
      <c r="MOC149" s="343"/>
      <c r="MOD149" s="343"/>
      <c r="MOE149" s="343"/>
      <c r="MOF149" s="343"/>
      <c r="MOG149" s="343"/>
      <c r="MOH149" s="343"/>
      <c r="MOI149" s="343"/>
      <c r="MOJ149" s="343"/>
      <c r="MOK149" s="343"/>
      <c r="MOL149" s="343"/>
      <c r="MOM149" s="343"/>
      <c r="MON149" s="343"/>
      <c r="MOO149" s="343"/>
      <c r="MOP149" s="343"/>
      <c r="MOQ149" s="343"/>
      <c r="MOR149" s="343"/>
      <c r="MOS149" s="343"/>
      <c r="MOT149" s="343"/>
      <c r="MOU149" s="343"/>
      <c r="MOV149" s="343"/>
      <c r="MOW149" s="343"/>
      <c r="MOX149" s="343"/>
      <c r="MOY149" s="343"/>
      <c r="MOZ149" s="343"/>
      <c r="MPA149" s="343"/>
      <c r="MPB149" s="343"/>
      <c r="MPC149" s="343"/>
      <c r="MPD149" s="343"/>
      <c r="MPE149" s="343"/>
      <c r="MPF149" s="343"/>
      <c r="MPG149" s="343"/>
      <c r="MPH149" s="343"/>
      <c r="MPI149" s="343"/>
      <c r="MPJ149" s="343"/>
      <c r="MPK149" s="343"/>
      <c r="MPL149" s="343"/>
      <c r="MPM149" s="343"/>
      <c r="MPN149" s="343"/>
      <c r="MPO149" s="343"/>
      <c r="MPP149" s="343"/>
      <c r="MPQ149" s="343"/>
      <c r="MPR149" s="343"/>
      <c r="MPS149" s="343"/>
      <c r="MPT149" s="343"/>
      <c r="MPU149" s="343"/>
      <c r="MPV149" s="343"/>
      <c r="MPW149" s="343"/>
      <c r="MPX149" s="343"/>
      <c r="MPY149" s="343"/>
      <c r="MPZ149" s="343"/>
      <c r="MQA149" s="343"/>
      <c r="MQB149" s="343"/>
      <c r="MQC149" s="343"/>
      <c r="MQD149" s="343"/>
      <c r="MQE149" s="343"/>
      <c r="MQF149" s="343"/>
      <c r="MQG149" s="343"/>
      <c r="MQH149" s="343"/>
      <c r="MQI149" s="343"/>
      <c r="MQJ149" s="343"/>
      <c r="MQK149" s="343"/>
      <c r="MQL149" s="343"/>
      <c r="MQM149" s="343"/>
      <c r="MQN149" s="343"/>
      <c r="MQO149" s="343"/>
      <c r="MQP149" s="343"/>
      <c r="MQQ149" s="343"/>
      <c r="MQR149" s="343"/>
      <c r="MQS149" s="343"/>
      <c r="MQT149" s="343"/>
      <c r="MQU149" s="343"/>
      <c r="MQV149" s="343"/>
      <c r="MQW149" s="343"/>
      <c r="MQX149" s="343"/>
      <c r="MQY149" s="343"/>
      <c r="MQZ149" s="343"/>
      <c r="MRA149" s="343"/>
      <c r="MRB149" s="343"/>
      <c r="MRC149" s="343"/>
      <c r="MRD149" s="343"/>
      <c r="MRE149" s="343"/>
      <c r="MRF149" s="343"/>
      <c r="MRG149" s="343"/>
      <c r="MRH149" s="343"/>
      <c r="MRI149" s="343"/>
      <c r="MRJ149" s="343"/>
      <c r="MRK149" s="343"/>
      <c r="MRL149" s="343"/>
      <c r="MRM149" s="343"/>
      <c r="MRN149" s="343"/>
      <c r="MRO149" s="343"/>
      <c r="MRP149" s="343"/>
      <c r="MRQ149" s="343"/>
      <c r="MRR149" s="343"/>
      <c r="MRS149" s="343"/>
      <c r="MRT149" s="343"/>
      <c r="MRU149" s="343"/>
      <c r="MRV149" s="343"/>
      <c r="MRW149" s="343"/>
      <c r="MRX149" s="343"/>
      <c r="MRY149" s="343"/>
      <c r="MRZ149" s="343"/>
      <c r="MSA149" s="343"/>
      <c r="MSB149" s="343"/>
      <c r="MSC149" s="343"/>
      <c r="MSD149" s="343"/>
      <c r="MSE149" s="343"/>
      <c r="MSF149" s="343"/>
      <c r="MSG149" s="343"/>
      <c r="MSH149" s="343"/>
      <c r="MSI149" s="343"/>
      <c r="MSJ149" s="343"/>
      <c r="MSK149" s="343"/>
      <c r="MSL149" s="343"/>
      <c r="MSM149" s="343"/>
      <c r="MSN149" s="343"/>
      <c r="MSO149" s="343"/>
      <c r="MSP149" s="343"/>
      <c r="MSQ149" s="343"/>
      <c r="MSR149" s="343"/>
      <c r="MSS149" s="343"/>
      <c r="MST149" s="343"/>
      <c r="MSU149" s="343"/>
      <c r="MSV149" s="343"/>
      <c r="MSW149" s="343"/>
      <c r="MSX149" s="343"/>
      <c r="MSY149" s="343"/>
      <c r="MSZ149" s="343"/>
      <c r="MTA149" s="343"/>
      <c r="MTB149" s="343"/>
      <c r="MTC149" s="343"/>
      <c r="MTD149" s="343"/>
      <c r="MTE149" s="343"/>
      <c r="MTF149" s="343"/>
      <c r="MTG149" s="343"/>
      <c r="MTH149" s="343"/>
      <c r="MTI149" s="343"/>
      <c r="MTJ149" s="343"/>
      <c r="MTK149" s="343"/>
      <c r="MTL149" s="343"/>
      <c r="MTM149" s="343"/>
      <c r="MTN149" s="343"/>
      <c r="MTO149" s="343"/>
      <c r="MTP149" s="343"/>
      <c r="MTQ149" s="343"/>
      <c r="MTR149" s="343"/>
      <c r="MTS149" s="343"/>
      <c r="MTT149" s="343"/>
      <c r="MTU149" s="343"/>
      <c r="MTV149" s="343"/>
      <c r="MTW149" s="343"/>
      <c r="MTX149" s="343"/>
      <c r="MTY149" s="343"/>
      <c r="MTZ149" s="343"/>
      <c r="MUA149" s="343"/>
      <c r="MUB149" s="343"/>
      <c r="MUC149" s="343"/>
      <c r="MUD149" s="343"/>
      <c r="MUE149" s="343"/>
      <c r="MUF149" s="343"/>
      <c r="MUG149" s="343"/>
      <c r="MUH149" s="343"/>
      <c r="MUI149" s="343"/>
      <c r="MUJ149" s="343"/>
      <c r="MUK149" s="343"/>
      <c r="MUL149" s="343"/>
      <c r="MUM149" s="343"/>
      <c r="MUN149" s="343"/>
      <c r="MUO149" s="343"/>
      <c r="MUP149" s="343"/>
      <c r="MUQ149" s="343"/>
      <c r="MUR149" s="343"/>
      <c r="MUS149" s="343"/>
      <c r="MUT149" s="343"/>
      <c r="MUU149" s="343"/>
      <c r="MUV149" s="343"/>
      <c r="MUW149" s="343"/>
      <c r="MUX149" s="343"/>
      <c r="MUY149" s="343"/>
      <c r="MUZ149" s="343"/>
      <c r="MVA149" s="343"/>
      <c r="MVB149" s="343"/>
      <c r="MVC149" s="343"/>
      <c r="MVD149" s="343"/>
      <c r="MVE149" s="343"/>
      <c r="MVF149" s="343"/>
      <c r="MVG149" s="343"/>
      <c r="MVH149" s="343"/>
      <c r="MVI149" s="343"/>
      <c r="MVJ149" s="343"/>
      <c r="MVK149" s="343"/>
      <c r="MVL149" s="343"/>
      <c r="MVM149" s="343"/>
      <c r="MVN149" s="343"/>
      <c r="MVO149" s="343"/>
      <c r="MVP149" s="343"/>
      <c r="MVQ149" s="343"/>
      <c r="MVR149" s="343"/>
      <c r="MVS149" s="343"/>
      <c r="MVT149" s="343"/>
      <c r="MVU149" s="343"/>
      <c r="MVV149" s="343"/>
      <c r="MVW149" s="343"/>
      <c r="MVX149" s="343"/>
      <c r="MVY149" s="343"/>
      <c r="MVZ149" s="343"/>
      <c r="MWA149" s="343"/>
      <c r="MWB149" s="343"/>
      <c r="MWC149" s="343"/>
      <c r="MWD149" s="343"/>
      <c r="MWE149" s="343"/>
      <c r="MWF149" s="343"/>
      <c r="MWG149" s="343"/>
      <c r="MWH149" s="343"/>
      <c r="MWI149" s="343"/>
      <c r="MWJ149" s="343"/>
      <c r="MWK149" s="343"/>
      <c r="MWL149" s="343"/>
      <c r="MWM149" s="343"/>
      <c r="MWN149" s="343"/>
      <c r="MWO149" s="343"/>
      <c r="MWP149" s="343"/>
      <c r="MWQ149" s="343"/>
      <c r="MWR149" s="343"/>
      <c r="MWS149" s="343"/>
      <c r="MWT149" s="343"/>
      <c r="MWU149" s="343"/>
      <c r="MWV149" s="343"/>
      <c r="MWW149" s="343"/>
      <c r="MWX149" s="343"/>
      <c r="MWY149" s="343"/>
      <c r="MWZ149" s="343"/>
      <c r="MXA149" s="343"/>
      <c r="MXB149" s="343"/>
      <c r="MXC149" s="343"/>
      <c r="MXD149" s="343"/>
      <c r="MXE149" s="343"/>
      <c r="MXF149" s="343"/>
      <c r="MXG149" s="343"/>
      <c r="MXH149" s="343"/>
      <c r="MXI149" s="343"/>
      <c r="MXJ149" s="343"/>
      <c r="MXK149" s="343"/>
      <c r="MXL149" s="343"/>
      <c r="MXM149" s="343"/>
      <c r="MXN149" s="343"/>
      <c r="MXO149" s="343"/>
      <c r="MXP149" s="343"/>
      <c r="MXQ149" s="343"/>
      <c r="MXR149" s="343"/>
      <c r="MXS149" s="343"/>
      <c r="MXT149" s="343"/>
      <c r="MXU149" s="343"/>
      <c r="MXV149" s="343"/>
      <c r="MXW149" s="343"/>
      <c r="MXX149" s="343"/>
      <c r="MXY149" s="343"/>
      <c r="MXZ149" s="343"/>
      <c r="MYA149" s="343"/>
      <c r="MYB149" s="343"/>
      <c r="MYC149" s="343"/>
      <c r="MYD149" s="343"/>
      <c r="MYE149" s="343"/>
      <c r="MYF149" s="343"/>
      <c r="MYG149" s="343"/>
      <c r="MYH149" s="343"/>
      <c r="MYI149" s="343"/>
      <c r="MYJ149" s="343"/>
      <c r="MYK149" s="343"/>
      <c r="MYL149" s="343"/>
      <c r="MYM149" s="343"/>
      <c r="MYN149" s="343"/>
      <c r="MYO149" s="343"/>
      <c r="MYP149" s="343"/>
      <c r="MYQ149" s="343"/>
      <c r="MYR149" s="343"/>
      <c r="MYS149" s="343"/>
      <c r="MYT149" s="343"/>
      <c r="MYU149" s="343"/>
      <c r="MYV149" s="343"/>
      <c r="MYW149" s="343"/>
      <c r="MYX149" s="343"/>
      <c r="MYY149" s="343"/>
      <c r="MYZ149" s="343"/>
      <c r="MZA149" s="343"/>
      <c r="MZB149" s="343"/>
      <c r="MZC149" s="343"/>
      <c r="MZD149" s="343"/>
      <c r="MZE149" s="343"/>
      <c r="MZF149" s="343"/>
      <c r="MZG149" s="343"/>
      <c r="MZH149" s="343"/>
      <c r="MZI149" s="343"/>
      <c r="MZJ149" s="343"/>
      <c r="MZK149" s="343"/>
      <c r="MZL149" s="343"/>
      <c r="MZM149" s="343"/>
      <c r="MZN149" s="343"/>
      <c r="MZO149" s="343"/>
      <c r="MZP149" s="343"/>
      <c r="MZQ149" s="343"/>
      <c r="MZR149" s="343"/>
      <c r="MZS149" s="343"/>
      <c r="MZT149" s="343"/>
      <c r="MZU149" s="343"/>
      <c r="MZV149" s="343"/>
      <c r="MZW149" s="343"/>
      <c r="MZX149" s="343"/>
      <c r="MZY149" s="343"/>
      <c r="MZZ149" s="343"/>
      <c r="NAA149" s="343"/>
      <c r="NAB149" s="343"/>
      <c r="NAC149" s="343"/>
      <c r="NAD149" s="343"/>
      <c r="NAE149" s="343"/>
      <c r="NAF149" s="343"/>
      <c r="NAG149" s="343"/>
      <c r="NAH149" s="343"/>
      <c r="NAI149" s="343"/>
      <c r="NAJ149" s="343"/>
      <c r="NAK149" s="343"/>
      <c r="NAL149" s="343"/>
      <c r="NAM149" s="343"/>
      <c r="NAN149" s="343"/>
      <c r="NAO149" s="343"/>
      <c r="NAP149" s="343"/>
      <c r="NAQ149" s="343"/>
      <c r="NAR149" s="343"/>
      <c r="NAS149" s="343"/>
      <c r="NAT149" s="343"/>
      <c r="NAU149" s="343"/>
      <c r="NAV149" s="343"/>
      <c r="NAW149" s="343"/>
      <c r="NAX149" s="343"/>
      <c r="NAY149" s="343"/>
      <c r="NAZ149" s="343"/>
      <c r="NBA149" s="343"/>
      <c r="NBB149" s="343"/>
      <c r="NBC149" s="343"/>
      <c r="NBD149" s="343"/>
      <c r="NBE149" s="343"/>
      <c r="NBF149" s="343"/>
      <c r="NBG149" s="343"/>
      <c r="NBH149" s="343"/>
      <c r="NBI149" s="343"/>
      <c r="NBJ149" s="343"/>
      <c r="NBK149" s="343"/>
      <c r="NBL149" s="343"/>
      <c r="NBM149" s="343"/>
      <c r="NBN149" s="343"/>
      <c r="NBO149" s="343"/>
      <c r="NBP149" s="343"/>
      <c r="NBQ149" s="343"/>
      <c r="NBR149" s="343"/>
      <c r="NBS149" s="343"/>
      <c r="NBT149" s="343"/>
      <c r="NBU149" s="343"/>
      <c r="NBV149" s="343"/>
      <c r="NBW149" s="343"/>
      <c r="NBX149" s="343"/>
      <c r="NBY149" s="343"/>
      <c r="NBZ149" s="343"/>
      <c r="NCA149" s="343"/>
      <c r="NCB149" s="343"/>
      <c r="NCC149" s="343"/>
      <c r="NCD149" s="343"/>
      <c r="NCE149" s="343"/>
      <c r="NCF149" s="343"/>
      <c r="NCG149" s="343"/>
      <c r="NCH149" s="343"/>
      <c r="NCI149" s="343"/>
      <c r="NCJ149" s="343"/>
      <c r="NCK149" s="343"/>
      <c r="NCL149" s="343"/>
      <c r="NCM149" s="343"/>
      <c r="NCN149" s="343"/>
      <c r="NCO149" s="343"/>
      <c r="NCP149" s="343"/>
      <c r="NCQ149" s="343"/>
      <c r="NCR149" s="343"/>
      <c r="NCS149" s="343"/>
      <c r="NCT149" s="343"/>
      <c r="NCU149" s="343"/>
      <c r="NCV149" s="343"/>
      <c r="NCW149" s="343"/>
      <c r="NCX149" s="343"/>
      <c r="NCY149" s="343"/>
      <c r="NCZ149" s="343"/>
      <c r="NDA149" s="343"/>
      <c r="NDB149" s="343"/>
      <c r="NDC149" s="343"/>
      <c r="NDD149" s="343"/>
      <c r="NDE149" s="343"/>
      <c r="NDF149" s="343"/>
      <c r="NDG149" s="343"/>
      <c r="NDH149" s="343"/>
      <c r="NDI149" s="343"/>
      <c r="NDJ149" s="343"/>
      <c r="NDK149" s="343"/>
      <c r="NDL149" s="343"/>
      <c r="NDM149" s="343"/>
      <c r="NDN149" s="343"/>
      <c r="NDO149" s="343"/>
      <c r="NDP149" s="343"/>
      <c r="NDQ149" s="343"/>
      <c r="NDR149" s="343"/>
      <c r="NDS149" s="343"/>
      <c r="NDT149" s="343"/>
      <c r="NDU149" s="343"/>
      <c r="NDV149" s="343"/>
      <c r="NDW149" s="343"/>
      <c r="NDX149" s="343"/>
      <c r="NDY149" s="343"/>
      <c r="NDZ149" s="343"/>
      <c r="NEA149" s="343"/>
      <c r="NEB149" s="343"/>
      <c r="NEC149" s="343"/>
      <c r="NED149" s="343"/>
      <c r="NEE149" s="343"/>
      <c r="NEF149" s="343"/>
      <c r="NEG149" s="343"/>
      <c r="NEH149" s="343"/>
      <c r="NEI149" s="343"/>
      <c r="NEJ149" s="343"/>
      <c r="NEK149" s="343"/>
      <c r="NEL149" s="343"/>
      <c r="NEM149" s="343"/>
      <c r="NEN149" s="343"/>
      <c r="NEO149" s="343"/>
      <c r="NEP149" s="343"/>
      <c r="NEQ149" s="343"/>
      <c r="NER149" s="343"/>
      <c r="NES149" s="343"/>
      <c r="NET149" s="343"/>
      <c r="NEU149" s="343"/>
      <c r="NEV149" s="343"/>
      <c r="NEW149" s="343"/>
      <c r="NEX149" s="343"/>
      <c r="NEY149" s="343"/>
      <c r="NEZ149" s="343"/>
      <c r="NFA149" s="343"/>
      <c r="NFB149" s="343"/>
      <c r="NFC149" s="343"/>
      <c r="NFD149" s="343"/>
      <c r="NFE149" s="343"/>
      <c r="NFF149" s="343"/>
      <c r="NFG149" s="343"/>
      <c r="NFH149" s="343"/>
      <c r="NFI149" s="343"/>
      <c r="NFJ149" s="343"/>
      <c r="NFK149" s="343"/>
      <c r="NFL149" s="343"/>
      <c r="NFM149" s="343"/>
      <c r="NFN149" s="343"/>
      <c r="NFO149" s="343"/>
      <c r="NFP149" s="343"/>
      <c r="NFQ149" s="343"/>
      <c r="NFR149" s="343"/>
      <c r="NFS149" s="343"/>
      <c r="NFT149" s="343"/>
      <c r="NFU149" s="343"/>
      <c r="NFV149" s="343"/>
      <c r="NFW149" s="343"/>
      <c r="NFX149" s="343"/>
      <c r="NFY149" s="343"/>
      <c r="NFZ149" s="343"/>
      <c r="NGA149" s="343"/>
      <c r="NGB149" s="343"/>
      <c r="NGC149" s="343"/>
      <c r="NGD149" s="343"/>
      <c r="NGE149" s="343"/>
      <c r="NGF149" s="343"/>
      <c r="NGG149" s="343"/>
      <c r="NGH149" s="343"/>
      <c r="NGI149" s="343"/>
      <c r="NGJ149" s="343"/>
      <c r="NGK149" s="343"/>
      <c r="NGL149" s="343"/>
      <c r="NGM149" s="343"/>
      <c r="NGN149" s="343"/>
      <c r="NGO149" s="343"/>
      <c r="NGP149" s="343"/>
      <c r="NGQ149" s="343"/>
      <c r="NGR149" s="343"/>
      <c r="NGS149" s="343"/>
      <c r="NGT149" s="343"/>
      <c r="NGU149" s="343"/>
      <c r="NGV149" s="343"/>
      <c r="NGW149" s="343"/>
      <c r="NGX149" s="343"/>
      <c r="NGY149" s="343"/>
      <c r="NGZ149" s="343"/>
      <c r="NHA149" s="343"/>
      <c r="NHB149" s="343"/>
      <c r="NHC149" s="343"/>
      <c r="NHD149" s="343"/>
      <c r="NHE149" s="343"/>
      <c r="NHF149" s="343"/>
      <c r="NHG149" s="343"/>
      <c r="NHH149" s="343"/>
      <c r="NHI149" s="343"/>
      <c r="NHJ149" s="343"/>
      <c r="NHK149" s="343"/>
      <c r="NHL149" s="343"/>
      <c r="NHM149" s="343"/>
      <c r="NHN149" s="343"/>
      <c r="NHO149" s="343"/>
      <c r="NHP149" s="343"/>
      <c r="NHQ149" s="343"/>
      <c r="NHR149" s="343"/>
      <c r="NHS149" s="343"/>
      <c r="NHT149" s="343"/>
      <c r="NHU149" s="343"/>
      <c r="NHV149" s="343"/>
      <c r="NHW149" s="343"/>
      <c r="NHX149" s="343"/>
      <c r="NHY149" s="343"/>
      <c r="NHZ149" s="343"/>
      <c r="NIA149" s="343"/>
      <c r="NIB149" s="343"/>
      <c r="NIC149" s="343"/>
      <c r="NID149" s="343"/>
      <c r="NIE149" s="343"/>
      <c r="NIF149" s="343"/>
      <c r="NIG149" s="343"/>
      <c r="NIH149" s="343"/>
      <c r="NII149" s="343"/>
      <c r="NIJ149" s="343"/>
      <c r="NIK149" s="343"/>
      <c r="NIL149" s="343"/>
      <c r="NIM149" s="343"/>
      <c r="NIN149" s="343"/>
      <c r="NIO149" s="343"/>
      <c r="NIP149" s="343"/>
      <c r="NIQ149" s="343"/>
      <c r="NIR149" s="343"/>
      <c r="NIS149" s="343"/>
      <c r="NIT149" s="343"/>
      <c r="NIU149" s="343"/>
      <c r="NIV149" s="343"/>
      <c r="NIW149" s="343"/>
      <c r="NIX149" s="343"/>
      <c r="NIY149" s="343"/>
      <c r="NIZ149" s="343"/>
      <c r="NJA149" s="343"/>
      <c r="NJB149" s="343"/>
      <c r="NJC149" s="343"/>
      <c r="NJD149" s="343"/>
      <c r="NJE149" s="343"/>
      <c r="NJF149" s="343"/>
      <c r="NJG149" s="343"/>
      <c r="NJH149" s="343"/>
      <c r="NJI149" s="343"/>
      <c r="NJJ149" s="343"/>
      <c r="NJK149" s="343"/>
      <c r="NJL149" s="343"/>
      <c r="NJM149" s="343"/>
      <c r="NJN149" s="343"/>
      <c r="NJO149" s="343"/>
      <c r="NJP149" s="343"/>
      <c r="NJQ149" s="343"/>
      <c r="NJR149" s="343"/>
      <c r="NJS149" s="343"/>
      <c r="NJT149" s="343"/>
      <c r="NJU149" s="343"/>
      <c r="NJV149" s="343"/>
      <c r="NJW149" s="343"/>
      <c r="NJX149" s="343"/>
      <c r="NJY149" s="343"/>
      <c r="NJZ149" s="343"/>
      <c r="NKA149" s="343"/>
      <c r="NKB149" s="343"/>
      <c r="NKC149" s="343"/>
      <c r="NKD149" s="343"/>
      <c r="NKE149" s="343"/>
      <c r="NKF149" s="343"/>
      <c r="NKG149" s="343"/>
      <c r="NKH149" s="343"/>
      <c r="NKI149" s="343"/>
      <c r="NKJ149" s="343"/>
      <c r="NKK149" s="343"/>
      <c r="NKL149" s="343"/>
      <c r="NKM149" s="343"/>
      <c r="NKN149" s="343"/>
      <c r="NKO149" s="343"/>
      <c r="NKP149" s="343"/>
      <c r="NKQ149" s="343"/>
      <c r="NKR149" s="343"/>
      <c r="NKS149" s="343"/>
      <c r="NKT149" s="343"/>
      <c r="NKU149" s="343"/>
      <c r="NKV149" s="343"/>
      <c r="NKW149" s="343"/>
      <c r="NKX149" s="343"/>
      <c r="NKY149" s="343"/>
      <c r="NKZ149" s="343"/>
      <c r="NLA149" s="343"/>
      <c r="NLB149" s="343"/>
      <c r="NLC149" s="343"/>
      <c r="NLD149" s="343"/>
      <c r="NLE149" s="343"/>
      <c r="NLF149" s="343"/>
      <c r="NLG149" s="343"/>
      <c r="NLH149" s="343"/>
      <c r="NLI149" s="343"/>
      <c r="NLJ149" s="343"/>
      <c r="NLK149" s="343"/>
      <c r="NLL149" s="343"/>
      <c r="NLM149" s="343"/>
      <c r="NLN149" s="343"/>
      <c r="NLO149" s="343"/>
      <c r="NLP149" s="343"/>
      <c r="NLQ149" s="343"/>
      <c r="NLR149" s="343"/>
      <c r="NLS149" s="343"/>
      <c r="NLT149" s="343"/>
      <c r="NLU149" s="343"/>
      <c r="NLV149" s="343"/>
      <c r="NLW149" s="343"/>
      <c r="NLX149" s="343"/>
      <c r="NLY149" s="343"/>
      <c r="NLZ149" s="343"/>
      <c r="NMA149" s="343"/>
      <c r="NMB149" s="343"/>
      <c r="NMC149" s="343"/>
      <c r="NMD149" s="343"/>
      <c r="NME149" s="343"/>
      <c r="NMF149" s="343"/>
      <c r="NMG149" s="343"/>
      <c r="NMH149" s="343"/>
      <c r="NMI149" s="343"/>
      <c r="NMJ149" s="343"/>
      <c r="NMK149" s="343"/>
      <c r="NML149" s="343"/>
      <c r="NMM149" s="343"/>
      <c r="NMN149" s="343"/>
      <c r="NMO149" s="343"/>
      <c r="NMP149" s="343"/>
      <c r="NMQ149" s="343"/>
      <c r="NMR149" s="343"/>
      <c r="NMS149" s="343"/>
      <c r="NMT149" s="343"/>
      <c r="NMU149" s="343"/>
      <c r="NMV149" s="343"/>
      <c r="NMW149" s="343"/>
      <c r="NMX149" s="343"/>
      <c r="NMY149" s="343"/>
      <c r="NMZ149" s="343"/>
      <c r="NNA149" s="343"/>
      <c r="NNB149" s="343"/>
      <c r="NNC149" s="343"/>
      <c r="NND149" s="343"/>
      <c r="NNE149" s="343"/>
      <c r="NNF149" s="343"/>
      <c r="NNG149" s="343"/>
      <c r="NNH149" s="343"/>
      <c r="NNI149" s="343"/>
      <c r="NNJ149" s="343"/>
      <c r="NNK149" s="343"/>
      <c r="NNL149" s="343"/>
      <c r="NNM149" s="343"/>
      <c r="NNN149" s="343"/>
      <c r="NNO149" s="343"/>
      <c r="NNP149" s="343"/>
      <c r="NNQ149" s="343"/>
      <c r="NNR149" s="343"/>
      <c r="NNS149" s="343"/>
      <c r="NNT149" s="343"/>
      <c r="NNU149" s="343"/>
      <c r="NNV149" s="343"/>
      <c r="NNW149" s="343"/>
      <c r="NNX149" s="343"/>
      <c r="NNY149" s="343"/>
      <c r="NNZ149" s="343"/>
      <c r="NOA149" s="343"/>
      <c r="NOB149" s="343"/>
      <c r="NOC149" s="343"/>
      <c r="NOD149" s="343"/>
      <c r="NOE149" s="343"/>
      <c r="NOF149" s="343"/>
      <c r="NOG149" s="343"/>
      <c r="NOH149" s="343"/>
      <c r="NOI149" s="343"/>
      <c r="NOJ149" s="343"/>
      <c r="NOK149" s="343"/>
      <c r="NOL149" s="343"/>
      <c r="NOM149" s="343"/>
      <c r="NON149" s="343"/>
      <c r="NOO149" s="343"/>
      <c r="NOP149" s="343"/>
      <c r="NOQ149" s="343"/>
      <c r="NOR149" s="343"/>
      <c r="NOS149" s="343"/>
      <c r="NOT149" s="343"/>
      <c r="NOU149" s="343"/>
      <c r="NOV149" s="343"/>
      <c r="NOW149" s="343"/>
      <c r="NOX149" s="343"/>
      <c r="NOY149" s="343"/>
      <c r="NOZ149" s="343"/>
      <c r="NPA149" s="343"/>
      <c r="NPB149" s="343"/>
      <c r="NPC149" s="343"/>
      <c r="NPD149" s="343"/>
      <c r="NPE149" s="343"/>
      <c r="NPF149" s="343"/>
      <c r="NPG149" s="343"/>
      <c r="NPH149" s="343"/>
      <c r="NPI149" s="343"/>
      <c r="NPJ149" s="343"/>
      <c r="NPK149" s="343"/>
      <c r="NPL149" s="343"/>
      <c r="NPM149" s="343"/>
      <c r="NPN149" s="343"/>
      <c r="NPO149" s="343"/>
      <c r="NPP149" s="343"/>
      <c r="NPQ149" s="343"/>
      <c r="NPR149" s="343"/>
      <c r="NPS149" s="343"/>
      <c r="NPT149" s="343"/>
      <c r="NPU149" s="343"/>
      <c r="NPV149" s="343"/>
      <c r="NPW149" s="343"/>
      <c r="NPX149" s="343"/>
      <c r="NPY149" s="343"/>
      <c r="NPZ149" s="343"/>
      <c r="NQA149" s="343"/>
      <c r="NQB149" s="343"/>
      <c r="NQC149" s="343"/>
      <c r="NQD149" s="343"/>
      <c r="NQE149" s="343"/>
      <c r="NQF149" s="343"/>
      <c r="NQG149" s="343"/>
      <c r="NQH149" s="343"/>
      <c r="NQI149" s="343"/>
      <c r="NQJ149" s="343"/>
      <c r="NQK149" s="343"/>
      <c r="NQL149" s="343"/>
      <c r="NQM149" s="343"/>
      <c r="NQN149" s="343"/>
      <c r="NQO149" s="343"/>
      <c r="NQP149" s="343"/>
      <c r="NQQ149" s="343"/>
      <c r="NQR149" s="343"/>
      <c r="NQS149" s="343"/>
      <c r="NQT149" s="343"/>
      <c r="NQU149" s="343"/>
      <c r="NQV149" s="343"/>
      <c r="NQW149" s="343"/>
      <c r="NQX149" s="343"/>
      <c r="NQY149" s="343"/>
      <c r="NQZ149" s="343"/>
      <c r="NRA149" s="343"/>
      <c r="NRB149" s="343"/>
      <c r="NRC149" s="343"/>
      <c r="NRD149" s="343"/>
      <c r="NRE149" s="343"/>
      <c r="NRF149" s="343"/>
      <c r="NRG149" s="343"/>
      <c r="NRH149" s="343"/>
      <c r="NRI149" s="343"/>
      <c r="NRJ149" s="343"/>
      <c r="NRK149" s="343"/>
      <c r="NRL149" s="343"/>
      <c r="NRM149" s="343"/>
      <c r="NRN149" s="343"/>
      <c r="NRO149" s="343"/>
      <c r="NRP149" s="343"/>
      <c r="NRQ149" s="343"/>
      <c r="NRR149" s="343"/>
      <c r="NRS149" s="343"/>
      <c r="NRT149" s="343"/>
      <c r="NRU149" s="343"/>
      <c r="NRV149" s="343"/>
      <c r="NRW149" s="343"/>
      <c r="NRX149" s="343"/>
      <c r="NRY149" s="343"/>
      <c r="NRZ149" s="343"/>
      <c r="NSA149" s="343"/>
      <c r="NSB149" s="343"/>
      <c r="NSC149" s="343"/>
      <c r="NSD149" s="343"/>
      <c r="NSE149" s="343"/>
      <c r="NSF149" s="343"/>
      <c r="NSG149" s="343"/>
      <c r="NSH149" s="343"/>
      <c r="NSI149" s="343"/>
      <c r="NSJ149" s="343"/>
      <c r="NSK149" s="343"/>
      <c r="NSL149" s="343"/>
      <c r="NSM149" s="343"/>
      <c r="NSN149" s="343"/>
      <c r="NSO149" s="343"/>
      <c r="NSP149" s="343"/>
      <c r="NSQ149" s="343"/>
      <c r="NSR149" s="343"/>
      <c r="NSS149" s="343"/>
      <c r="NST149" s="343"/>
      <c r="NSU149" s="343"/>
      <c r="NSV149" s="343"/>
      <c r="NSW149" s="343"/>
      <c r="NSX149" s="343"/>
      <c r="NSY149" s="343"/>
      <c r="NSZ149" s="343"/>
      <c r="NTA149" s="343"/>
      <c r="NTB149" s="343"/>
      <c r="NTC149" s="343"/>
      <c r="NTD149" s="343"/>
      <c r="NTE149" s="343"/>
      <c r="NTF149" s="343"/>
      <c r="NTG149" s="343"/>
      <c r="NTH149" s="343"/>
      <c r="NTI149" s="343"/>
      <c r="NTJ149" s="343"/>
      <c r="NTK149" s="343"/>
      <c r="NTL149" s="343"/>
      <c r="NTM149" s="343"/>
      <c r="NTN149" s="343"/>
      <c r="NTO149" s="343"/>
      <c r="NTP149" s="343"/>
      <c r="NTQ149" s="343"/>
      <c r="NTR149" s="343"/>
      <c r="NTS149" s="343"/>
      <c r="NTT149" s="343"/>
      <c r="NTU149" s="343"/>
      <c r="NTV149" s="343"/>
      <c r="NTW149" s="343"/>
      <c r="NTX149" s="343"/>
      <c r="NTY149" s="343"/>
      <c r="NTZ149" s="343"/>
      <c r="NUA149" s="343"/>
      <c r="NUB149" s="343"/>
      <c r="NUC149" s="343"/>
      <c r="NUD149" s="343"/>
      <c r="NUE149" s="343"/>
      <c r="NUF149" s="343"/>
      <c r="NUG149" s="343"/>
      <c r="NUH149" s="343"/>
      <c r="NUI149" s="343"/>
      <c r="NUJ149" s="343"/>
      <c r="NUK149" s="343"/>
      <c r="NUL149" s="343"/>
      <c r="NUM149" s="343"/>
      <c r="NUN149" s="343"/>
      <c r="NUO149" s="343"/>
      <c r="NUP149" s="343"/>
      <c r="NUQ149" s="343"/>
      <c r="NUR149" s="343"/>
      <c r="NUS149" s="343"/>
      <c r="NUT149" s="343"/>
      <c r="NUU149" s="343"/>
      <c r="NUV149" s="343"/>
      <c r="NUW149" s="343"/>
      <c r="NUX149" s="343"/>
      <c r="NUY149" s="343"/>
      <c r="NUZ149" s="343"/>
      <c r="NVA149" s="343"/>
      <c r="NVB149" s="343"/>
      <c r="NVC149" s="343"/>
      <c r="NVD149" s="343"/>
      <c r="NVE149" s="343"/>
      <c r="NVF149" s="343"/>
      <c r="NVG149" s="343"/>
      <c r="NVH149" s="343"/>
      <c r="NVI149" s="343"/>
      <c r="NVJ149" s="343"/>
      <c r="NVK149" s="343"/>
      <c r="NVL149" s="343"/>
      <c r="NVM149" s="343"/>
      <c r="NVN149" s="343"/>
      <c r="NVO149" s="343"/>
      <c r="NVP149" s="343"/>
      <c r="NVQ149" s="343"/>
      <c r="NVR149" s="343"/>
      <c r="NVS149" s="343"/>
      <c r="NVT149" s="343"/>
      <c r="NVU149" s="343"/>
      <c r="NVV149" s="343"/>
      <c r="NVW149" s="343"/>
      <c r="NVX149" s="343"/>
      <c r="NVY149" s="343"/>
      <c r="NVZ149" s="343"/>
      <c r="NWA149" s="343"/>
      <c r="NWB149" s="343"/>
      <c r="NWC149" s="343"/>
      <c r="NWD149" s="343"/>
      <c r="NWE149" s="343"/>
      <c r="NWF149" s="343"/>
      <c r="NWG149" s="343"/>
      <c r="NWH149" s="343"/>
      <c r="NWI149" s="343"/>
      <c r="NWJ149" s="343"/>
      <c r="NWK149" s="343"/>
      <c r="NWL149" s="343"/>
      <c r="NWM149" s="343"/>
      <c r="NWN149" s="343"/>
      <c r="NWO149" s="343"/>
      <c r="NWP149" s="343"/>
      <c r="NWQ149" s="343"/>
      <c r="NWR149" s="343"/>
      <c r="NWS149" s="343"/>
      <c r="NWT149" s="343"/>
      <c r="NWU149" s="343"/>
      <c r="NWV149" s="343"/>
      <c r="NWW149" s="343"/>
      <c r="NWX149" s="343"/>
      <c r="NWY149" s="343"/>
      <c r="NWZ149" s="343"/>
      <c r="NXA149" s="343"/>
      <c r="NXB149" s="343"/>
      <c r="NXC149" s="343"/>
      <c r="NXD149" s="343"/>
      <c r="NXE149" s="343"/>
      <c r="NXF149" s="343"/>
      <c r="NXG149" s="343"/>
      <c r="NXH149" s="343"/>
      <c r="NXI149" s="343"/>
      <c r="NXJ149" s="343"/>
      <c r="NXK149" s="343"/>
      <c r="NXL149" s="343"/>
      <c r="NXM149" s="343"/>
      <c r="NXN149" s="343"/>
      <c r="NXO149" s="343"/>
      <c r="NXP149" s="343"/>
      <c r="NXQ149" s="343"/>
      <c r="NXR149" s="343"/>
      <c r="NXS149" s="343"/>
      <c r="NXT149" s="343"/>
      <c r="NXU149" s="343"/>
      <c r="NXV149" s="343"/>
      <c r="NXW149" s="343"/>
      <c r="NXX149" s="343"/>
      <c r="NXY149" s="343"/>
      <c r="NXZ149" s="343"/>
      <c r="NYA149" s="343"/>
      <c r="NYB149" s="343"/>
      <c r="NYC149" s="343"/>
      <c r="NYD149" s="343"/>
      <c r="NYE149" s="343"/>
      <c r="NYF149" s="343"/>
      <c r="NYG149" s="343"/>
      <c r="NYH149" s="343"/>
      <c r="NYI149" s="343"/>
      <c r="NYJ149" s="343"/>
      <c r="NYK149" s="343"/>
      <c r="NYL149" s="343"/>
      <c r="NYM149" s="343"/>
      <c r="NYN149" s="343"/>
      <c r="NYO149" s="343"/>
      <c r="NYP149" s="343"/>
      <c r="NYQ149" s="343"/>
      <c r="NYR149" s="343"/>
      <c r="NYS149" s="343"/>
      <c r="NYT149" s="343"/>
      <c r="NYU149" s="343"/>
      <c r="NYV149" s="343"/>
      <c r="NYW149" s="343"/>
      <c r="NYX149" s="343"/>
      <c r="NYY149" s="343"/>
      <c r="NYZ149" s="343"/>
      <c r="NZA149" s="343"/>
      <c r="NZB149" s="343"/>
      <c r="NZC149" s="343"/>
      <c r="NZD149" s="343"/>
      <c r="NZE149" s="343"/>
      <c r="NZF149" s="343"/>
      <c r="NZG149" s="343"/>
      <c r="NZH149" s="343"/>
      <c r="NZI149" s="343"/>
      <c r="NZJ149" s="343"/>
      <c r="NZK149" s="343"/>
      <c r="NZL149" s="343"/>
      <c r="NZM149" s="343"/>
      <c r="NZN149" s="343"/>
      <c r="NZO149" s="343"/>
      <c r="NZP149" s="343"/>
      <c r="NZQ149" s="343"/>
      <c r="NZR149" s="343"/>
      <c r="NZS149" s="343"/>
      <c r="NZT149" s="343"/>
      <c r="NZU149" s="343"/>
      <c r="NZV149" s="343"/>
      <c r="NZW149" s="343"/>
      <c r="NZX149" s="343"/>
      <c r="NZY149" s="343"/>
      <c r="NZZ149" s="343"/>
      <c r="OAA149" s="343"/>
      <c r="OAB149" s="343"/>
      <c r="OAC149" s="343"/>
      <c r="OAD149" s="343"/>
      <c r="OAE149" s="343"/>
      <c r="OAF149" s="343"/>
      <c r="OAG149" s="343"/>
      <c r="OAH149" s="343"/>
      <c r="OAI149" s="343"/>
      <c r="OAJ149" s="343"/>
      <c r="OAK149" s="343"/>
      <c r="OAL149" s="343"/>
      <c r="OAM149" s="343"/>
      <c r="OAN149" s="343"/>
      <c r="OAO149" s="343"/>
      <c r="OAP149" s="343"/>
      <c r="OAQ149" s="343"/>
      <c r="OAR149" s="343"/>
      <c r="OAS149" s="343"/>
      <c r="OAT149" s="343"/>
      <c r="OAU149" s="343"/>
      <c r="OAV149" s="343"/>
      <c r="OAW149" s="343"/>
      <c r="OAX149" s="343"/>
      <c r="OAY149" s="343"/>
      <c r="OAZ149" s="343"/>
      <c r="OBA149" s="343"/>
      <c r="OBB149" s="343"/>
      <c r="OBC149" s="343"/>
      <c r="OBD149" s="343"/>
      <c r="OBE149" s="343"/>
      <c r="OBF149" s="343"/>
      <c r="OBG149" s="343"/>
      <c r="OBH149" s="343"/>
      <c r="OBI149" s="343"/>
      <c r="OBJ149" s="343"/>
      <c r="OBK149" s="343"/>
      <c r="OBL149" s="343"/>
      <c r="OBM149" s="343"/>
      <c r="OBN149" s="343"/>
      <c r="OBO149" s="343"/>
      <c r="OBP149" s="343"/>
      <c r="OBQ149" s="343"/>
      <c r="OBR149" s="343"/>
      <c r="OBS149" s="343"/>
      <c r="OBT149" s="343"/>
      <c r="OBU149" s="343"/>
      <c r="OBV149" s="343"/>
      <c r="OBW149" s="343"/>
      <c r="OBX149" s="343"/>
      <c r="OBY149" s="343"/>
      <c r="OBZ149" s="343"/>
      <c r="OCA149" s="343"/>
      <c r="OCB149" s="343"/>
      <c r="OCC149" s="343"/>
      <c r="OCD149" s="343"/>
      <c r="OCE149" s="343"/>
      <c r="OCF149" s="343"/>
      <c r="OCG149" s="343"/>
      <c r="OCH149" s="343"/>
      <c r="OCI149" s="343"/>
      <c r="OCJ149" s="343"/>
      <c r="OCK149" s="343"/>
      <c r="OCL149" s="343"/>
      <c r="OCM149" s="343"/>
      <c r="OCN149" s="343"/>
      <c r="OCO149" s="343"/>
      <c r="OCP149" s="343"/>
      <c r="OCQ149" s="343"/>
      <c r="OCR149" s="343"/>
      <c r="OCS149" s="343"/>
      <c r="OCT149" s="343"/>
      <c r="OCU149" s="343"/>
      <c r="OCV149" s="343"/>
      <c r="OCW149" s="343"/>
      <c r="OCX149" s="343"/>
      <c r="OCY149" s="343"/>
      <c r="OCZ149" s="343"/>
      <c r="ODA149" s="343"/>
      <c r="ODB149" s="343"/>
      <c r="ODC149" s="343"/>
      <c r="ODD149" s="343"/>
      <c r="ODE149" s="343"/>
      <c r="ODF149" s="343"/>
      <c r="ODG149" s="343"/>
      <c r="ODH149" s="343"/>
      <c r="ODI149" s="343"/>
      <c r="ODJ149" s="343"/>
      <c r="ODK149" s="343"/>
      <c r="ODL149" s="343"/>
      <c r="ODM149" s="343"/>
      <c r="ODN149" s="343"/>
      <c r="ODO149" s="343"/>
      <c r="ODP149" s="343"/>
      <c r="ODQ149" s="343"/>
      <c r="ODR149" s="343"/>
      <c r="ODS149" s="343"/>
      <c r="ODT149" s="343"/>
      <c r="ODU149" s="343"/>
      <c r="ODV149" s="343"/>
      <c r="ODW149" s="343"/>
      <c r="ODX149" s="343"/>
      <c r="ODY149" s="343"/>
      <c r="ODZ149" s="343"/>
      <c r="OEA149" s="343"/>
      <c r="OEB149" s="343"/>
      <c r="OEC149" s="343"/>
      <c r="OED149" s="343"/>
      <c r="OEE149" s="343"/>
      <c r="OEF149" s="343"/>
      <c r="OEG149" s="343"/>
      <c r="OEH149" s="343"/>
      <c r="OEI149" s="343"/>
      <c r="OEJ149" s="343"/>
      <c r="OEK149" s="343"/>
      <c r="OEL149" s="343"/>
      <c r="OEM149" s="343"/>
      <c r="OEN149" s="343"/>
      <c r="OEO149" s="343"/>
      <c r="OEP149" s="343"/>
      <c r="OEQ149" s="343"/>
      <c r="OER149" s="343"/>
      <c r="OES149" s="343"/>
      <c r="OET149" s="343"/>
      <c r="OEU149" s="343"/>
      <c r="OEV149" s="343"/>
      <c r="OEW149" s="343"/>
      <c r="OEX149" s="343"/>
      <c r="OEY149" s="343"/>
      <c r="OEZ149" s="343"/>
      <c r="OFA149" s="343"/>
      <c r="OFB149" s="343"/>
      <c r="OFC149" s="343"/>
      <c r="OFD149" s="343"/>
      <c r="OFE149" s="343"/>
      <c r="OFF149" s="343"/>
      <c r="OFG149" s="343"/>
      <c r="OFH149" s="343"/>
      <c r="OFI149" s="343"/>
      <c r="OFJ149" s="343"/>
      <c r="OFK149" s="343"/>
      <c r="OFL149" s="343"/>
      <c r="OFM149" s="343"/>
      <c r="OFN149" s="343"/>
      <c r="OFO149" s="343"/>
      <c r="OFP149" s="343"/>
      <c r="OFQ149" s="343"/>
      <c r="OFR149" s="343"/>
      <c r="OFS149" s="343"/>
      <c r="OFT149" s="343"/>
      <c r="OFU149" s="343"/>
      <c r="OFV149" s="343"/>
      <c r="OFW149" s="343"/>
      <c r="OFX149" s="343"/>
      <c r="OFY149" s="343"/>
      <c r="OFZ149" s="343"/>
      <c r="OGA149" s="343"/>
      <c r="OGB149" s="343"/>
      <c r="OGC149" s="343"/>
      <c r="OGD149" s="343"/>
      <c r="OGE149" s="343"/>
      <c r="OGF149" s="343"/>
      <c r="OGG149" s="343"/>
      <c r="OGH149" s="343"/>
      <c r="OGI149" s="343"/>
      <c r="OGJ149" s="343"/>
      <c r="OGK149" s="343"/>
      <c r="OGL149" s="343"/>
      <c r="OGM149" s="343"/>
      <c r="OGN149" s="343"/>
      <c r="OGO149" s="343"/>
      <c r="OGP149" s="343"/>
      <c r="OGQ149" s="343"/>
      <c r="OGR149" s="343"/>
      <c r="OGS149" s="343"/>
      <c r="OGT149" s="343"/>
      <c r="OGU149" s="343"/>
      <c r="OGV149" s="343"/>
      <c r="OGW149" s="343"/>
      <c r="OGX149" s="343"/>
      <c r="OGY149" s="343"/>
      <c r="OGZ149" s="343"/>
      <c r="OHA149" s="343"/>
      <c r="OHB149" s="343"/>
      <c r="OHC149" s="343"/>
      <c r="OHD149" s="343"/>
      <c r="OHE149" s="343"/>
      <c r="OHF149" s="343"/>
      <c r="OHG149" s="343"/>
      <c r="OHH149" s="343"/>
      <c r="OHI149" s="343"/>
      <c r="OHJ149" s="343"/>
      <c r="OHK149" s="343"/>
      <c r="OHL149" s="343"/>
      <c r="OHM149" s="343"/>
      <c r="OHN149" s="343"/>
      <c r="OHO149" s="343"/>
      <c r="OHP149" s="343"/>
      <c r="OHQ149" s="343"/>
      <c r="OHR149" s="343"/>
      <c r="OHS149" s="343"/>
      <c r="OHT149" s="343"/>
      <c r="OHU149" s="343"/>
      <c r="OHV149" s="343"/>
      <c r="OHW149" s="343"/>
      <c r="OHX149" s="343"/>
      <c r="OHY149" s="343"/>
      <c r="OHZ149" s="343"/>
      <c r="OIA149" s="343"/>
      <c r="OIB149" s="343"/>
      <c r="OIC149" s="343"/>
      <c r="OID149" s="343"/>
      <c r="OIE149" s="343"/>
      <c r="OIF149" s="343"/>
      <c r="OIG149" s="343"/>
      <c r="OIH149" s="343"/>
      <c r="OII149" s="343"/>
      <c r="OIJ149" s="343"/>
      <c r="OIK149" s="343"/>
      <c r="OIL149" s="343"/>
      <c r="OIM149" s="343"/>
      <c r="OIN149" s="343"/>
      <c r="OIO149" s="343"/>
      <c r="OIP149" s="343"/>
      <c r="OIQ149" s="343"/>
      <c r="OIR149" s="343"/>
      <c r="OIS149" s="343"/>
      <c r="OIT149" s="343"/>
      <c r="OIU149" s="343"/>
      <c r="OIV149" s="343"/>
      <c r="OIW149" s="343"/>
      <c r="OIX149" s="343"/>
      <c r="OIY149" s="343"/>
      <c r="OIZ149" s="343"/>
      <c r="OJA149" s="343"/>
      <c r="OJB149" s="343"/>
      <c r="OJC149" s="343"/>
      <c r="OJD149" s="343"/>
      <c r="OJE149" s="343"/>
      <c r="OJF149" s="343"/>
      <c r="OJG149" s="343"/>
      <c r="OJH149" s="343"/>
      <c r="OJI149" s="343"/>
      <c r="OJJ149" s="343"/>
      <c r="OJK149" s="343"/>
      <c r="OJL149" s="343"/>
      <c r="OJM149" s="343"/>
      <c r="OJN149" s="343"/>
      <c r="OJO149" s="343"/>
      <c r="OJP149" s="343"/>
      <c r="OJQ149" s="343"/>
      <c r="OJR149" s="343"/>
      <c r="OJS149" s="343"/>
      <c r="OJT149" s="343"/>
      <c r="OJU149" s="343"/>
      <c r="OJV149" s="343"/>
      <c r="OJW149" s="343"/>
      <c r="OJX149" s="343"/>
      <c r="OJY149" s="343"/>
      <c r="OJZ149" s="343"/>
      <c r="OKA149" s="343"/>
      <c r="OKB149" s="343"/>
      <c r="OKC149" s="343"/>
      <c r="OKD149" s="343"/>
      <c r="OKE149" s="343"/>
      <c r="OKF149" s="343"/>
      <c r="OKG149" s="343"/>
      <c r="OKH149" s="343"/>
      <c r="OKI149" s="343"/>
      <c r="OKJ149" s="343"/>
      <c r="OKK149" s="343"/>
      <c r="OKL149" s="343"/>
      <c r="OKM149" s="343"/>
      <c r="OKN149" s="343"/>
      <c r="OKO149" s="343"/>
      <c r="OKP149" s="343"/>
      <c r="OKQ149" s="343"/>
      <c r="OKR149" s="343"/>
      <c r="OKS149" s="343"/>
      <c r="OKT149" s="343"/>
      <c r="OKU149" s="343"/>
      <c r="OKV149" s="343"/>
      <c r="OKW149" s="343"/>
      <c r="OKX149" s="343"/>
      <c r="OKY149" s="343"/>
      <c r="OKZ149" s="343"/>
      <c r="OLA149" s="343"/>
      <c r="OLB149" s="343"/>
      <c r="OLC149" s="343"/>
      <c r="OLD149" s="343"/>
      <c r="OLE149" s="343"/>
      <c r="OLF149" s="343"/>
      <c r="OLG149" s="343"/>
      <c r="OLH149" s="343"/>
      <c r="OLI149" s="343"/>
      <c r="OLJ149" s="343"/>
      <c r="OLK149" s="343"/>
      <c r="OLL149" s="343"/>
      <c r="OLM149" s="343"/>
      <c r="OLN149" s="343"/>
      <c r="OLO149" s="343"/>
      <c r="OLP149" s="343"/>
      <c r="OLQ149" s="343"/>
      <c r="OLR149" s="343"/>
      <c r="OLS149" s="343"/>
      <c r="OLT149" s="343"/>
      <c r="OLU149" s="343"/>
      <c r="OLV149" s="343"/>
      <c r="OLW149" s="343"/>
      <c r="OLX149" s="343"/>
      <c r="OLY149" s="343"/>
      <c r="OLZ149" s="343"/>
      <c r="OMA149" s="343"/>
      <c r="OMB149" s="343"/>
      <c r="OMC149" s="343"/>
      <c r="OMD149" s="343"/>
      <c r="OME149" s="343"/>
      <c r="OMF149" s="343"/>
      <c r="OMG149" s="343"/>
      <c r="OMH149" s="343"/>
      <c r="OMI149" s="343"/>
      <c r="OMJ149" s="343"/>
      <c r="OMK149" s="343"/>
      <c r="OML149" s="343"/>
      <c r="OMM149" s="343"/>
      <c r="OMN149" s="343"/>
      <c r="OMO149" s="343"/>
      <c r="OMP149" s="343"/>
      <c r="OMQ149" s="343"/>
      <c r="OMR149" s="343"/>
      <c r="OMS149" s="343"/>
      <c r="OMT149" s="343"/>
      <c r="OMU149" s="343"/>
      <c r="OMV149" s="343"/>
      <c r="OMW149" s="343"/>
      <c r="OMX149" s="343"/>
      <c r="OMY149" s="343"/>
      <c r="OMZ149" s="343"/>
      <c r="ONA149" s="343"/>
      <c r="ONB149" s="343"/>
      <c r="ONC149" s="343"/>
      <c r="OND149" s="343"/>
      <c r="ONE149" s="343"/>
      <c r="ONF149" s="343"/>
      <c r="ONG149" s="343"/>
      <c r="ONH149" s="343"/>
      <c r="ONI149" s="343"/>
      <c r="ONJ149" s="343"/>
      <c r="ONK149" s="343"/>
      <c r="ONL149" s="343"/>
      <c r="ONM149" s="343"/>
      <c r="ONN149" s="343"/>
      <c r="ONO149" s="343"/>
      <c r="ONP149" s="343"/>
      <c r="ONQ149" s="343"/>
      <c r="ONR149" s="343"/>
      <c r="ONS149" s="343"/>
      <c r="ONT149" s="343"/>
      <c r="ONU149" s="343"/>
      <c r="ONV149" s="343"/>
      <c r="ONW149" s="343"/>
      <c r="ONX149" s="343"/>
      <c r="ONY149" s="343"/>
      <c r="ONZ149" s="343"/>
      <c r="OOA149" s="343"/>
      <c r="OOB149" s="343"/>
      <c r="OOC149" s="343"/>
      <c r="OOD149" s="343"/>
      <c r="OOE149" s="343"/>
      <c r="OOF149" s="343"/>
      <c r="OOG149" s="343"/>
      <c r="OOH149" s="343"/>
      <c r="OOI149" s="343"/>
      <c r="OOJ149" s="343"/>
      <c r="OOK149" s="343"/>
      <c r="OOL149" s="343"/>
      <c r="OOM149" s="343"/>
      <c r="OON149" s="343"/>
      <c r="OOO149" s="343"/>
      <c r="OOP149" s="343"/>
      <c r="OOQ149" s="343"/>
      <c r="OOR149" s="343"/>
      <c r="OOS149" s="343"/>
      <c r="OOT149" s="343"/>
      <c r="OOU149" s="343"/>
      <c r="OOV149" s="343"/>
      <c r="OOW149" s="343"/>
      <c r="OOX149" s="343"/>
      <c r="OOY149" s="343"/>
      <c r="OOZ149" s="343"/>
      <c r="OPA149" s="343"/>
      <c r="OPB149" s="343"/>
      <c r="OPC149" s="343"/>
      <c r="OPD149" s="343"/>
      <c r="OPE149" s="343"/>
      <c r="OPF149" s="343"/>
      <c r="OPG149" s="343"/>
      <c r="OPH149" s="343"/>
      <c r="OPI149" s="343"/>
      <c r="OPJ149" s="343"/>
      <c r="OPK149" s="343"/>
      <c r="OPL149" s="343"/>
      <c r="OPM149" s="343"/>
      <c r="OPN149" s="343"/>
      <c r="OPO149" s="343"/>
      <c r="OPP149" s="343"/>
      <c r="OPQ149" s="343"/>
      <c r="OPR149" s="343"/>
      <c r="OPS149" s="343"/>
      <c r="OPT149" s="343"/>
      <c r="OPU149" s="343"/>
      <c r="OPV149" s="343"/>
      <c r="OPW149" s="343"/>
      <c r="OPX149" s="343"/>
      <c r="OPY149" s="343"/>
      <c r="OPZ149" s="343"/>
      <c r="OQA149" s="343"/>
      <c r="OQB149" s="343"/>
      <c r="OQC149" s="343"/>
      <c r="OQD149" s="343"/>
      <c r="OQE149" s="343"/>
      <c r="OQF149" s="343"/>
      <c r="OQG149" s="343"/>
      <c r="OQH149" s="343"/>
      <c r="OQI149" s="343"/>
      <c r="OQJ149" s="343"/>
      <c r="OQK149" s="343"/>
      <c r="OQL149" s="343"/>
      <c r="OQM149" s="343"/>
      <c r="OQN149" s="343"/>
      <c r="OQO149" s="343"/>
      <c r="OQP149" s="343"/>
      <c r="OQQ149" s="343"/>
      <c r="OQR149" s="343"/>
      <c r="OQS149" s="343"/>
      <c r="OQT149" s="343"/>
      <c r="OQU149" s="343"/>
      <c r="OQV149" s="343"/>
      <c r="OQW149" s="343"/>
      <c r="OQX149" s="343"/>
      <c r="OQY149" s="343"/>
      <c r="OQZ149" s="343"/>
      <c r="ORA149" s="343"/>
      <c r="ORB149" s="343"/>
      <c r="ORC149" s="343"/>
      <c r="ORD149" s="343"/>
      <c r="ORE149" s="343"/>
      <c r="ORF149" s="343"/>
      <c r="ORG149" s="343"/>
      <c r="ORH149" s="343"/>
      <c r="ORI149" s="343"/>
      <c r="ORJ149" s="343"/>
      <c r="ORK149" s="343"/>
      <c r="ORL149" s="343"/>
      <c r="ORM149" s="343"/>
      <c r="ORN149" s="343"/>
      <c r="ORO149" s="343"/>
      <c r="ORP149" s="343"/>
      <c r="ORQ149" s="343"/>
      <c r="ORR149" s="343"/>
      <c r="ORS149" s="343"/>
      <c r="ORT149" s="343"/>
      <c r="ORU149" s="343"/>
      <c r="ORV149" s="343"/>
      <c r="ORW149" s="343"/>
      <c r="ORX149" s="343"/>
      <c r="ORY149" s="343"/>
      <c r="ORZ149" s="343"/>
      <c r="OSA149" s="343"/>
      <c r="OSB149" s="343"/>
      <c r="OSC149" s="343"/>
      <c r="OSD149" s="343"/>
      <c r="OSE149" s="343"/>
      <c r="OSF149" s="343"/>
      <c r="OSG149" s="343"/>
      <c r="OSH149" s="343"/>
      <c r="OSI149" s="343"/>
      <c r="OSJ149" s="343"/>
      <c r="OSK149" s="343"/>
      <c r="OSL149" s="343"/>
      <c r="OSM149" s="343"/>
      <c r="OSN149" s="343"/>
      <c r="OSO149" s="343"/>
      <c r="OSP149" s="343"/>
      <c r="OSQ149" s="343"/>
      <c r="OSR149" s="343"/>
      <c r="OSS149" s="343"/>
      <c r="OST149" s="343"/>
      <c r="OSU149" s="343"/>
      <c r="OSV149" s="343"/>
      <c r="OSW149" s="343"/>
      <c r="OSX149" s="343"/>
      <c r="OSY149" s="343"/>
      <c r="OSZ149" s="343"/>
      <c r="OTA149" s="343"/>
      <c r="OTB149" s="343"/>
      <c r="OTC149" s="343"/>
      <c r="OTD149" s="343"/>
      <c r="OTE149" s="343"/>
      <c r="OTF149" s="343"/>
      <c r="OTG149" s="343"/>
      <c r="OTH149" s="343"/>
      <c r="OTI149" s="343"/>
      <c r="OTJ149" s="343"/>
      <c r="OTK149" s="343"/>
      <c r="OTL149" s="343"/>
      <c r="OTM149" s="343"/>
      <c r="OTN149" s="343"/>
      <c r="OTO149" s="343"/>
      <c r="OTP149" s="343"/>
      <c r="OTQ149" s="343"/>
      <c r="OTR149" s="343"/>
      <c r="OTS149" s="343"/>
      <c r="OTT149" s="343"/>
      <c r="OTU149" s="343"/>
      <c r="OTV149" s="343"/>
      <c r="OTW149" s="343"/>
      <c r="OTX149" s="343"/>
      <c r="OTY149" s="343"/>
      <c r="OTZ149" s="343"/>
      <c r="OUA149" s="343"/>
      <c r="OUB149" s="343"/>
      <c r="OUC149" s="343"/>
      <c r="OUD149" s="343"/>
      <c r="OUE149" s="343"/>
      <c r="OUF149" s="343"/>
      <c r="OUG149" s="343"/>
      <c r="OUH149" s="343"/>
      <c r="OUI149" s="343"/>
      <c r="OUJ149" s="343"/>
      <c r="OUK149" s="343"/>
      <c r="OUL149" s="343"/>
      <c r="OUM149" s="343"/>
      <c r="OUN149" s="343"/>
      <c r="OUO149" s="343"/>
      <c r="OUP149" s="343"/>
      <c r="OUQ149" s="343"/>
      <c r="OUR149" s="343"/>
      <c r="OUS149" s="343"/>
      <c r="OUT149" s="343"/>
      <c r="OUU149" s="343"/>
      <c r="OUV149" s="343"/>
      <c r="OUW149" s="343"/>
      <c r="OUX149" s="343"/>
      <c r="OUY149" s="343"/>
      <c r="OUZ149" s="343"/>
      <c r="OVA149" s="343"/>
      <c r="OVB149" s="343"/>
      <c r="OVC149" s="343"/>
      <c r="OVD149" s="343"/>
      <c r="OVE149" s="343"/>
      <c r="OVF149" s="343"/>
      <c r="OVG149" s="343"/>
      <c r="OVH149" s="343"/>
      <c r="OVI149" s="343"/>
      <c r="OVJ149" s="343"/>
      <c r="OVK149" s="343"/>
      <c r="OVL149" s="343"/>
      <c r="OVM149" s="343"/>
      <c r="OVN149" s="343"/>
      <c r="OVO149" s="343"/>
      <c r="OVP149" s="343"/>
      <c r="OVQ149" s="343"/>
      <c r="OVR149" s="343"/>
      <c r="OVS149" s="343"/>
      <c r="OVT149" s="343"/>
      <c r="OVU149" s="343"/>
      <c r="OVV149" s="343"/>
      <c r="OVW149" s="343"/>
      <c r="OVX149" s="343"/>
      <c r="OVY149" s="343"/>
      <c r="OVZ149" s="343"/>
      <c r="OWA149" s="343"/>
      <c r="OWB149" s="343"/>
      <c r="OWC149" s="343"/>
      <c r="OWD149" s="343"/>
      <c r="OWE149" s="343"/>
      <c r="OWF149" s="343"/>
      <c r="OWG149" s="343"/>
      <c r="OWH149" s="343"/>
      <c r="OWI149" s="343"/>
      <c r="OWJ149" s="343"/>
      <c r="OWK149" s="343"/>
      <c r="OWL149" s="343"/>
      <c r="OWM149" s="343"/>
      <c r="OWN149" s="343"/>
      <c r="OWO149" s="343"/>
      <c r="OWP149" s="343"/>
      <c r="OWQ149" s="343"/>
      <c r="OWR149" s="343"/>
      <c r="OWS149" s="343"/>
      <c r="OWT149" s="343"/>
      <c r="OWU149" s="343"/>
      <c r="OWV149" s="343"/>
      <c r="OWW149" s="343"/>
      <c r="OWX149" s="343"/>
      <c r="OWY149" s="343"/>
      <c r="OWZ149" s="343"/>
      <c r="OXA149" s="343"/>
      <c r="OXB149" s="343"/>
      <c r="OXC149" s="343"/>
      <c r="OXD149" s="343"/>
      <c r="OXE149" s="343"/>
      <c r="OXF149" s="343"/>
      <c r="OXG149" s="343"/>
      <c r="OXH149" s="343"/>
      <c r="OXI149" s="343"/>
      <c r="OXJ149" s="343"/>
      <c r="OXK149" s="343"/>
      <c r="OXL149" s="343"/>
      <c r="OXM149" s="343"/>
      <c r="OXN149" s="343"/>
      <c r="OXO149" s="343"/>
      <c r="OXP149" s="343"/>
      <c r="OXQ149" s="343"/>
      <c r="OXR149" s="343"/>
      <c r="OXS149" s="343"/>
      <c r="OXT149" s="343"/>
      <c r="OXU149" s="343"/>
      <c r="OXV149" s="343"/>
      <c r="OXW149" s="343"/>
      <c r="OXX149" s="343"/>
      <c r="OXY149" s="343"/>
      <c r="OXZ149" s="343"/>
      <c r="OYA149" s="343"/>
      <c r="OYB149" s="343"/>
      <c r="OYC149" s="343"/>
      <c r="OYD149" s="343"/>
      <c r="OYE149" s="343"/>
      <c r="OYF149" s="343"/>
      <c r="OYG149" s="343"/>
      <c r="OYH149" s="343"/>
      <c r="OYI149" s="343"/>
      <c r="OYJ149" s="343"/>
      <c r="OYK149" s="343"/>
      <c r="OYL149" s="343"/>
      <c r="OYM149" s="343"/>
      <c r="OYN149" s="343"/>
      <c r="OYO149" s="343"/>
      <c r="OYP149" s="343"/>
      <c r="OYQ149" s="343"/>
      <c r="OYR149" s="343"/>
      <c r="OYS149" s="343"/>
      <c r="OYT149" s="343"/>
      <c r="OYU149" s="343"/>
      <c r="OYV149" s="343"/>
      <c r="OYW149" s="343"/>
      <c r="OYX149" s="343"/>
      <c r="OYY149" s="343"/>
      <c r="OYZ149" s="343"/>
      <c r="OZA149" s="343"/>
      <c r="OZB149" s="343"/>
      <c r="OZC149" s="343"/>
      <c r="OZD149" s="343"/>
      <c r="OZE149" s="343"/>
      <c r="OZF149" s="343"/>
      <c r="OZG149" s="343"/>
      <c r="OZH149" s="343"/>
      <c r="OZI149" s="343"/>
      <c r="OZJ149" s="343"/>
      <c r="OZK149" s="343"/>
      <c r="OZL149" s="343"/>
      <c r="OZM149" s="343"/>
      <c r="OZN149" s="343"/>
      <c r="OZO149" s="343"/>
      <c r="OZP149" s="343"/>
      <c r="OZQ149" s="343"/>
      <c r="OZR149" s="343"/>
      <c r="OZS149" s="343"/>
      <c r="OZT149" s="343"/>
      <c r="OZU149" s="343"/>
      <c r="OZV149" s="343"/>
      <c r="OZW149" s="343"/>
      <c r="OZX149" s="343"/>
      <c r="OZY149" s="343"/>
      <c r="OZZ149" s="343"/>
      <c r="PAA149" s="343"/>
      <c r="PAB149" s="343"/>
      <c r="PAC149" s="343"/>
      <c r="PAD149" s="343"/>
      <c r="PAE149" s="343"/>
      <c r="PAF149" s="343"/>
      <c r="PAG149" s="343"/>
      <c r="PAH149" s="343"/>
      <c r="PAI149" s="343"/>
      <c r="PAJ149" s="343"/>
      <c r="PAK149" s="343"/>
      <c r="PAL149" s="343"/>
      <c r="PAM149" s="343"/>
      <c r="PAN149" s="343"/>
      <c r="PAO149" s="343"/>
      <c r="PAP149" s="343"/>
      <c r="PAQ149" s="343"/>
      <c r="PAR149" s="343"/>
      <c r="PAS149" s="343"/>
      <c r="PAT149" s="343"/>
      <c r="PAU149" s="343"/>
      <c r="PAV149" s="343"/>
      <c r="PAW149" s="343"/>
      <c r="PAX149" s="343"/>
      <c r="PAY149" s="343"/>
      <c r="PAZ149" s="343"/>
      <c r="PBA149" s="343"/>
      <c r="PBB149" s="343"/>
      <c r="PBC149" s="343"/>
      <c r="PBD149" s="343"/>
      <c r="PBE149" s="343"/>
      <c r="PBF149" s="343"/>
      <c r="PBG149" s="343"/>
      <c r="PBH149" s="343"/>
      <c r="PBI149" s="343"/>
      <c r="PBJ149" s="343"/>
      <c r="PBK149" s="343"/>
      <c r="PBL149" s="343"/>
      <c r="PBM149" s="343"/>
      <c r="PBN149" s="343"/>
      <c r="PBO149" s="343"/>
      <c r="PBP149" s="343"/>
      <c r="PBQ149" s="343"/>
      <c r="PBR149" s="343"/>
      <c r="PBS149" s="343"/>
      <c r="PBT149" s="343"/>
      <c r="PBU149" s="343"/>
      <c r="PBV149" s="343"/>
      <c r="PBW149" s="343"/>
      <c r="PBX149" s="343"/>
      <c r="PBY149" s="343"/>
      <c r="PBZ149" s="343"/>
      <c r="PCA149" s="343"/>
      <c r="PCB149" s="343"/>
      <c r="PCC149" s="343"/>
      <c r="PCD149" s="343"/>
      <c r="PCE149" s="343"/>
      <c r="PCF149" s="343"/>
      <c r="PCG149" s="343"/>
      <c r="PCH149" s="343"/>
      <c r="PCI149" s="343"/>
      <c r="PCJ149" s="343"/>
      <c r="PCK149" s="343"/>
      <c r="PCL149" s="343"/>
      <c r="PCM149" s="343"/>
      <c r="PCN149" s="343"/>
      <c r="PCO149" s="343"/>
      <c r="PCP149" s="343"/>
      <c r="PCQ149" s="343"/>
      <c r="PCR149" s="343"/>
      <c r="PCS149" s="343"/>
      <c r="PCT149" s="343"/>
      <c r="PCU149" s="343"/>
      <c r="PCV149" s="343"/>
      <c r="PCW149" s="343"/>
      <c r="PCX149" s="343"/>
      <c r="PCY149" s="343"/>
      <c r="PCZ149" s="343"/>
      <c r="PDA149" s="343"/>
      <c r="PDB149" s="343"/>
      <c r="PDC149" s="343"/>
      <c r="PDD149" s="343"/>
      <c r="PDE149" s="343"/>
      <c r="PDF149" s="343"/>
      <c r="PDG149" s="343"/>
      <c r="PDH149" s="343"/>
      <c r="PDI149" s="343"/>
      <c r="PDJ149" s="343"/>
      <c r="PDK149" s="343"/>
      <c r="PDL149" s="343"/>
      <c r="PDM149" s="343"/>
      <c r="PDN149" s="343"/>
      <c r="PDO149" s="343"/>
      <c r="PDP149" s="343"/>
      <c r="PDQ149" s="343"/>
      <c r="PDR149" s="343"/>
      <c r="PDS149" s="343"/>
      <c r="PDT149" s="343"/>
      <c r="PDU149" s="343"/>
      <c r="PDV149" s="343"/>
      <c r="PDW149" s="343"/>
      <c r="PDX149" s="343"/>
      <c r="PDY149" s="343"/>
      <c r="PDZ149" s="343"/>
      <c r="PEA149" s="343"/>
      <c r="PEB149" s="343"/>
      <c r="PEC149" s="343"/>
      <c r="PED149" s="343"/>
      <c r="PEE149" s="343"/>
      <c r="PEF149" s="343"/>
      <c r="PEG149" s="343"/>
      <c r="PEH149" s="343"/>
      <c r="PEI149" s="343"/>
      <c r="PEJ149" s="343"/>
      <c r="PEK149" s="343"/>
      <c r="PEL149" s="343"/>
      <c r="PEM149" s="343"/>
      <c r="PEN149" s="343"/>
      <c r="PEO149" s="343"/>
      <c r="PEP149" s="343"/>
      <c r="PEQ149" s="343"/>
      <c r="PER149" s="343"/>
      <c r="PES149" s="343"/>
      <c r="PET149" s="343"/>
      <c r="PEU149" s="343"/>
      <c r="PEV149" s="343"/>
      <c r="PEW149" s="343"/>
      <c r="PEX149" s="343"/>
      <c r="PEY149" s="343"/>
      <c r="PEZ149" s="343"/>
      <c r="PFA149" s="343"/>
      <c r="PFB149" s="343"/>
      <c r="PFC149" s="343"/>
      <c r="PFD149" s="343"/>
      <c r="PFE149" s="343"/>
      <c r="PFF149" s="343"/>
      <c r="PFG149" s="343"/>
      <c r="PFH149" s="343"/>
      <c r="PFI149" s="343"/>
      <c r="PFJ149" s="343"/>
      <c r="PFK149" s="343"/>
      <c r="PFL149" s="343"/>
      <c r="PFM149" s="343"/>
      <c r="PFN149" s="343"/>
      <c r="PFO149" s="343"/>
      <c r="PFP149" s="343"/>
      <c r="PFQ149" s="343"/>
      <c r="PFR149" s="343"/>
      <c r="PFS149" s="343"/>
      <c r="PFT149" s="343"/>
      <c r="PFU149" s="343"/>
      <c r="PFV149" s="343"/>
      <c r="PFW149" s="343"/>
      <c r="PFX149" s="343"/>
      <c r="PFY149" s="343"/>
      <c r="PFZ149" s="343"/>
      <c r="PGA149" s="343"/>
      <c r="PGB149" s="343"/>
      <c r="PGC149" s="343"/>
      <c r="PGD149" s="343"/>
      <c r="PGE149" s="343"/>
      <c r="PGF149" s="343"/>
      <c r="PGG149" s="343"/>
      <c r="PGH149" s="343"/>
      <c r="PGI149" s="343"/>
      <c r="PGJ149" s="343"/>
      <c r="PGK149" s="343"/>
      <c r="PGL149" s="343"/>
      <c r="PGM149" s="343"/>
      <c r="PGN149" s="343"/>
      <c r="PGO149" s="343"/>
      <c r="PGP149" s="343"/>
      <c r="PGQ149" s="343"/>
      <c r="PGR149" s="343"/>
      <c r="PGS149" s="343"/>
      <c r="PGT149" s="343"/>
      <c r="PGU149" s="343"/>
      <c r="PGV149" s="343"/>
      <c r="PGW149" s="343"/>
      <c r="PGX149" s="343"/>
      <c r="PGY149" s="343"/>
      <c r="PGZ149" s="343"/>
      <c r="PHA149" s="343"/>
      <c r="PHB149" s="343"/>
      <c r="PHC149" s="343"/>
      <c r="PHD149" s="343"/>
      <c r="PHE149" s="343"/>
      <c r="PHF149" s="343"/>
      <c r="PHG149" s="343"/>
      <c r="PHH149" s="343"/>
      <c r="PHI149" s="343"/>
      <c r="PHJ149" s="343"/>
      <c r="PHK149" s="343"/>
      <c r="PHL149" s="343"/>
      <c r="PHM149" s="343"/>
      <c r="PHN149" s="343"/>
      <c r="PHO149" s="343"/>
      <c r="PHP149" s="343"/>
      <c r="PHQ149" s="343"/>
      <c r="PHR149" s="343"/>
      <c r="PHS149" s="343"/>
      <c r="PHT149" s="343"/>
      <c r="PHU149" s="343"/>
      <c r="PHV149" s="343"/>
      <c r="PHW149" s="343"/>
      <c r="PHX149" s="343"/>
      <c r="PHY149" s="343"/>
      <c r="PHZ149" s="343"/>
      <c r="PIA149" s="343"/>
      <c r="PIB149" s="343"/>
      <c r="PIC149" s="343"/>
      <c r="PID149" s="343"/>
      <c r="PIE149" s="343"/>
      <c r="PIF149" s="343"/>
      <c r="PIG149" s="343"/>
      <c r="PIH149" s="343"/>
      <c r="PII149" s="343"/>
      <c r="PIJ149" s="343"/>
      <c r="PIK149" s="343"/>
      <c r="PIL149" s="343"/>
      <c r="PIM149" s="343"/>
      <c r="PIN149" s="343"/>
      <c r="PIO149" s="343"/>
      <c r="PIP149" s="343"/>
      <c r="PIQ149" s="343"/>
      <c r="PIR149" s="343"/>
      <c r="PIS149" s="343"/>
      <c r="PIT149" s="343"/>
      <c r="PIU149" s="343"/>
      <c r="PIV149" s="343"/>
      <c r="PIW149" s="343"/>
      <c r="PIX149" s="343"/>
      <c r="PIY149" s="343"/>
      <c r="PIZ149" s="343"/>
      <c r="PJA149" s="343"/>
      <c r="PJB149" s="343"/>
      <c r="PJC149" s="343"/>
      <c r="PJD149" s="343"/>
      <c r="PJE149" s="343"/>
      <c r="PJF149" s="343"/>
      <c r="PJG149" s="343"/>
      <c r="PJH149" s="343"/>
      <c r="PJI149" s="343"/>
      <c r="PJJ149" s="343"/>
      <c r="PJK149" s="343"/>
      <c r="PJL149" s="343"/>
      <c r="PJM149" s="343"/>
      <c r="PJN149" s="343"/>
      <c r="PJO149" s="343"/>
      <c r="PJP149" s="343"/>
      <c r="PJQ149" s="343"/>
      <c r="PJR149" s="343"/>
      <c r="PJS149" s="343"/>
      <c r="PJT149" s="343"/>
      <c r="PJU149" s="343"/>
      <c r="PJV149" s="343"/>
      <c r="PJW149" s="343"/>
      <c r="PJX149" s="343"/>
      <c r="PJY149" s="343"/>
      <c r="PJZ149" s="343"/>
      <c r="PKA149" s="343"/>
      <c r="PKB149" s="343"/>
      <c r="PKC149" s="343"/>
      <c r="PKD149" s="343"/>
      <c r="PKE149" s="343"/>
      <c r="PKF149" s="343"/>
      <c r="PKG149" s="343"/>
      <c r="PKH149" s="343"/>
      <c r="PKI149" s="343"/>
      <c r="PKJ149" s="343"/>
      <c r="PKK149" s="343"/>
      <c r="PKL149" s="343"/>
      <c r="PKM149" s="343"/>
      <c r="PKN149" s="343"/>
      <c r="PKO149" s="343"/>
      <c r="PKP149" s="343"/>
      <c r="PKQ149" s="343"/>
      <c r="PKR149" s="343"/>
      <c r="PKS149" s="343"/>
      <c r="PKT149" s="343"/>
      <c r="PKU149" s="343"/>
      <c r="PKV149" s="343"/>
      <c r="PKW149" s="343"/>
      <c r="PKX149" s="343"/>
      <c r="PKY149" s="343"/>
      <c r="PKZ149" s="343"/>
      <c r="PLA149" s="343"/>
      <c r="PLB149" s="343"/>
      <c r="PLC149" s="343"/>
      <c r="PLD149" s="343"/>
      <c r="PLE149" s="343"/>
      <c r="PLF149" s="343"/>
      <c r="PLG149" s="343"/>
      <c r="PLH149" s="343"/>
      <c r="PLI149" s="343"/>
      <c r="PLJ149" s="343"/>
      <c r="PLK149" s="343"/>
      <c r="PLL149" s="343"/>
      <c r="PLM149" s="343"/>
      <c r="PLN149" s="343"/>
      <c r="PLO149" s="343"/>
      <c r="PLP149" s="343"/>
      <c r="PLQ149" s="343"/>
      <c r="PLR149" s="343"/>
      <c r="PLS149" s="343"/>
      <c r="PLT149" s="343"/>
      <c r="PLU149" s="343"/>
      <c r="PLV149" s="343"/>
      <c r="PLW149" s="343"/>
      <c r="PLX149" s="343"/>
      <c r="PLY149" s="343"/>
      <c r="PLZ149" s="343"/>
      <c r="PMA149" s="343"/>
      <c r="PMB149" s="343"/>
      <c r="PMC149" s="343"/>
      <c r="PMD149" s="343"/>
      <c r="PME149" s="343"/>
      <c r="PMF149" s="343"/>
      <c r="PMG149" s="343"/>
      <c r="PMH149" s="343"/>
      <c r="PMI149" s="343"/>
      <c r="PMJ149" s="343"/>
      <c r="PMK149" s="343"/>
      <c r="PML149" s="343"/>
      <c r="PMM149" s="343"/>
      <c r="PMN149" s="343"/>
      <c r="PMO149" s="343"/>
      <c r="PMP149" s="343"/>
      <c r="PMQ149" s="343"/>
      <c r="PMR149" s="343"/>
      <c r="PMS149" s="343"/>
      <c r="PMT149" s="343"/>
      <c r="PMU149" s="343"/>
      <c r="PMV149" s="343"/>
      <c r="PMW149" s="343"/>
      <c r="PMX149" s="343"/>
      <c r="PMY149" s="343"/>
      <c r="PMZ149" s="343"/>
      <c r="PNA149" s="343"/>
      <c r="PNB149" s="343"/>
      <c r="PNC149" s="343"/>
      <c r="PND149" s="343"/>
      <c r="PNE149" s="343"/>
      <c r="PNF149" s="343"/>
      <c r="PNG149" s="343"/>
      <c r="PNH149" s="343"/>
      <c r="PNI149" s="343"/>
      <c r="PNJ149" s="343"/>
      <c r="PNK149" s="343"/>
      <c r="PNL149" s="343"/>
      <c r="PNM149" s="343"/>
      <c r="PNN149" s="343"/>
      <c r="PNO149" s="343"/>
      <c r="PNP149" s="343"/>
      <c r="PNQ149" s="343"/>
      <c r="PNR149" s="343"/>
      <c r="PNS149" s="343"/>
      <c r="PNT149" s="343"/>
      <c r="PNU149" s="343"/>
      <c r="PNV149" s="343"/>
      <c r="PNW149" s="343"/>
      <c r="PNX149" s="343"/>
      <c r="PNY149" s="343"/>
      <c r="PNZ149" s="343"/>
      <c r="POA149" s="343"/>
      <c r="POB149" s="343"/>
      <c r="POC149" s="343"/>
      <c r="POD149" s="343"/>
      <c r="POE149" s="343"/>
      <c r="POF149" s="343"/>
      <c r="POG149" s="343"/>
      <c r="POH149" s="343"/>
      <c r="POI149" s="343"/>
      <c r="POJ149" s="343"/>
      <c r="POK149" s="343"/>
      <c r="POL149" s="343"/>
      <c r="POM149" s="343"/>
      <c r="PON149" s="343"/>
      <c r="POO149" s="343"/>
      <c r="POP149" s="343"/>
      <c r="POQ149" s="343"/>
      <c r="POR149" s="343"/>
      <c r="POS149" s="343"/>
      <c r="POT149" s="343"/>
      <c r="POU149" s="343"/>
      <c r="POV149" s="343"/>
      <c r="POW149" s="343"/>
      <c r="POX149" s="343"/>
      <c r="POY149" s="343"/>
      <c r="POZ149" s="343"/>
      <c r="PPA149" s="343"/>
      <c r="PPB149" s="343"/>
      <c r="PPC149" s="343"/>
      <c r="PPD149" s="343"/>
      <c r="PPE149" s="343"/>
      <c r="PPF149" s="343"/>
      <c r="PPG149" s="343"/>
      <c r="PPH149" s="343"/>
      <c r="PPI149" s="343"/>
      <c r="PPJ149" s="343"/>
      <c r="PPK149" s="343"/>
      <c r="PPL149" s="343"/>
      <c r="PPM149" s="343"/>
      <c r="PPN149" s="343"/>
      <c r="PPO149" s="343"/>
      <c r="PPP149" s="343"/>
      <c r="PPQ149" s="343"/>
      <c r="PPR149" s="343"/>
      <c r="PPS149" s="343"/>
      <c r="PPT149" s="343"/>
      <c r="PPU149" s="343"/>
      <c r="PPV149" s="343"/>
      <c r="PPW149" s="343"/>
      <c r="PPX149" s="343"/>
      <c r="PPY149" s="343"/>
      <c r="PPZ149" s="343"/>
      <c r="PQA149" s="343"/>
      <c r="PQB149" s="343"/>
      <c r="PQC149" s="343"/>
      <c r="PQD149" s="343"/>
      <c r="PQE149" s="343"/>
      <c r="PQF149" s="343"/>
      <c r="PQG149" s="343"/>
      <c r="PQH149" s="343"/>
      <c r="PQI149" s="343"/>
      <c r="PQJ149" s="343"/>
      <c r="PQK149" s="343"/>
      <c r="PQL149" s="343"/>
      <c r="PQM149" s="343"/>
      <c r="PQN149" s="343"/>
      <c r="PQO149" s="343"/>
      <c r="PQP149" s="343"/>
      <c r="PQQ149" s="343"/>
      <c r="PQR149" s="343"/>
      <c r="PQS149" s="343"/>
      <c r="PQT149" s="343"/>
      <c r="PQU149" s="343"/>
      <c r="PQV149" s="343"/>
      <c r="PQW149" s="343"/>
      <c r="PQX149" s="343"/>
      <c r="PQY149" s="343"/>
      <c r="PQZ149" s="343"/>
      <c r="PRA149" s="343"/>
      <c r="PRB149" s="343"/>
      <c r="PRC149" s="343"/>
      <c r="PRD149" s="343"/>
      <c r="PRE149" s="343"/>
      <c r="PRF149" s="343"/>
      <c r="PRG149" s="343"/>
      <c r="PRH149" s="343"/>
      <c r="PRI149" s="343"/>
      <c r="PRJ149" s="343"/>
      <c r="PRK149" s="343"/>
      <c r="PRL149" s="343"/>
      <c r="PRM149" s="343"/>
      <c r="PRN149" s="343"/>
      <c r="PRO149" s="343"/>
      <c r="PRP149" s="343"/>
      <c r="PRQ149" s="343"/>
      <c r="PRR149" s="343"/>
      <c r="PRS149" s="343"/>
      <c r="PRT149" s="343"/>
      <c r="PRU149" s="343"/>
      <c r="PRV149" s="343"/>
      <c r="PRW149" s="343"/>
      <c r="PRX149" s="343"/>
      <c r="PRY149" s="343"/>
      <c r="PRZ149" s="343"/>
      <c r="PSA149" s="343"/>
      <c r="PSB149" s="343"/>
      <c r="PSC149" s="343"/>
      <c r="PSD149" s="343"/>
      <c r="PSE149" s="343"/>
      <c r="PSF149" s="343"/>
      <c r="PSG149" s="343"/>
      <c r="PSH149" s="343"/>
      <c r="PSI149" s="343"/>
      <c r="PSJ149" s="343"/>
      <c r="PSK149" s="343"/>
      <c r="PSL149" s="343"/>
      <c r="PSM149" s="343"/>
      <c r="PSN149" s="343"/>
      <c r="PSO149" s="343"/>
      <c r="PSP149" s="343"/>
      <c r="PSQ149" s="343"/>
      <c r="PSR149" s="343"/>
      <c r="PSS149" s="343"/>
      <c r="PST149" s="343"/>
      <c r="PSU149" s="343"/>
      <c r="PSV149" s="343"/>
      <c r="PSW149" s="343"/>
      <c r="PSX149" s="343"/>
      <c r="PSY149" s="343"/>
      <c r="PSZ149" s="343"/>
      <c r="PTA149" s="343"/>
      <c r="PTB149" s="343"/>
      <c r="PTC149" s="343"/>
      <c r="PTD149" s="343"/>
      <c r="PTE149" s="343"/>
      <c r="PTF149" s="343"/>
      <c r="PTG149" s="343"/>
      <c r="PTH149" s="343"/>
      <c r="PTI149" s="343"/>
      <c r="PTJ149" s="343"/>
      <c r="PTK149" s="343"/>
      <c r="PTL149" s="343"/>
      <c r="PTM149" s="343"/>
      <c r="PTN149" s="343"/>
      <c r="PTO149" s="343"/>
      <c r="PTP149" s="343"/>
      <c r="PTQ149" s="343"/>
      <c r="PTR149" s="343"/>
      <c r="PTS149" s="343"/>
      <c r="PTT149" s="343"/>
      <c r="PTU149" s="343"/>
      <c r="PTV149" s="343"/>
      <c r="PTW149" s="343"/>
      <c r="PTX149" s="343"/>
      <c r="PTY149" s="343"/>
      <c r="PTZ149" s="343"/>
      <c r="PUA149" s="343"/>
      <c r="PUB149" s="343"/>
      <c r="PUC149" s="343"/>
      <c r="PUD149" s="343"/>
      <c r="PUE149" s="343"/>
      <c r="PUF149" s="343"/>
      <c r="PUG149" s="343"/>
      <c r="PUH149" s="343"/>
      <c r="PUI149" s="343"/>
      <c r="PUJ149" s="343"/>
      <c r="PUK149" s="343"/>
      <c r="PUL149" s="343"/>
      <c r="PUM149" s="343"/>
      <c r="PUN149" s="343"/>
      <c r="PUO149" s="343"/>
      <c r="PUP149" s="343"/>
      <c r="PUQ149" s="343"/>
      <c r="PUR149" s="343"/>
      <c r="PUS149" s="343"/>
      <c r="PUT149" s="343"/>
      <c r="PUU149" s="343"/>
      <c r="PUV149" s="343"/>
      <c r="PUW149" s="343"/>
      <c r="PUX149" s="343"/>
      <c r="PUY149" s="343"/>
      <c r="PUZ149" s="343"/>
      <c r="PVA149" s="343"/>
      <c r="PVB149" s="343"/>
      <c r="PVC149" s="343"/>
      <c r="PVD149" s="343"/>
      <c r="PVE149" s="343"/>
      <c r="PVF149" s="343"/>
      <c r="PVG149" s="343"/>
      <c r="PVH149" s="343"/>
      <c r="PVI149" s="343"/>
      <c r="PVJ149" s="343"/>
      <c r="PVK149" s="343"/>
      <c r="PVL149" s="343"/>
      <c r="PVM149" s="343"/>
      <c r="PVN149" s="343"/>
      <c r="PVO149" s="343"/>
      <c r="PVP149" s="343"/>
      <c r="PVQ149" s="343"/>
      <c r="PVR149" s="343"/>
      <c r="PVS149" s="343"/>
      <c r="PVT149" s="343"/>
      <c r="PVU149" s="343"/>
      <c r="PVV149" s="343"/>
      <c r="PVW149" s="343"/>
      <c r="PVX149" s="343"/>
      <c r="PVY149" s="343"/>
      <c r="PVZ149" s="343"/>
      <c r="PWA149" s="343"/>
      <c r="PWB149" s="343"/>
      <c r="PWC149" s="343"/>
      <c r="PWD149" s="343"/>
      <c r="PWE149" s="343"/>
      <c r="PWF149" s="343"/>
      <c r="PWG149" s="343"/>
      <c r="PWH149" s="343"/>
      <c r="PWI149" s="343"/>
      <c r="PWJ149" s="343"/>
      <c r="PWK149" s="343"/>
      <c r="PWL149" s="343"/>
      <c r="PWM149" s="343"/>
      <c r="PWN149" s="343"/>
      <c r="PWO149" s="343"/>
      <c r="PWP149" s="343"/>
      <c r="PWQ149" s="343"/>
      <c r="PWR149" s="343"/>
      <c r="PWS149" s="343"/>
      <c r="PWT149" s="343"/>
      <c r="PWU149" s="343"/>
      <c r="PWV149" s="343"/>
      <c r="PWW149" s="343"/>
      <c r="PWX149" s="343"/>
      <c r="PWY149" s="343"/>
      <c r="PWZ149" s="343"/>
      <c r="PXA149" s="343"/>
      <c r="PXB149" s="343"/>
      <c r="PXC149" s="343"/>
      <c r="PXD149" s="343"/>
      <c r="PXE149" s="343"/>
      <c r="PXF149" s="343"/>
      <c r="PXG149" s="343"/>
      <c r="PXH149" s="343"/>
      <c r="PXI149" s="343"/>
      <c r="PXJ149" s="343"/>
      <c r="PXK149" s="343"/>
      <c r="PXL149" s="343"/>
      <c r="PXM149" s="343"/>
      <c r="PXN149" s="343"/>
      <c r="PXO149" s="343"/>
      <c r="PXP149" s="343"/>
      <c r="PXQ149" s="343"/>
      <c r="PXR149" s="343"/>
      <c r="PXS149" s="343"/>
      <c r="PXT149" s="343"/>
      <c r="PXU149" s="343"/>
      <c r="PXV149" s="343"/>
      <c r="PXW149" s="343"/>
      <c r="PXX149" s="343"/>
      <c r="PXY149" s="343"/>
      <c r="PXZ149" s="343"/>
      <c r="PYA149" s="343"/>
      <c r="PYB149" s="343"/>
      <c r="PYC149" s="343"/>
      <c r="PYD149" s="343"/>
      <c r="PYE149" s="343"/>
      <c r="PYF149" s="343"/>
      <c r="PYG149" s="343"/>
      <c r="PYH149" s="343"/>
      <c r="PYI149" s="343"/>
      <c r="PYJ149" s="343"/>
      <c r="PYK149" s="343"/>
      <c r="PYL149" s="343"/>
      <c r="PYM149" s="343"/>
      <c r="PYN149" s="343"/>
      <c r="PYO149" s="343"/>
      <c r="PYP149" s="343"/>
      <c r="PYQ149" s="343"/>
      <c r="PYR149" s="343"/>
      <c r="PYS149" s="343"/>
      <c r="PYT149" s="343"/>
      <c r="PYU149" s="343"/>
      <c r="PYV149" s="343"/>
      <c r="PYW149" s="343"/>
      <c r="PYX149" s="343"/>
      <c r="PYY149" s="343"/>
      <c r="PYZ149" s="343"/>
      <c r="PZA149" s="343"/>
      <c r="PZB149" s="343"/>
      <c r="PZC149" s="343"/>
      <c r="PZD149" s="343"/>
      <c r="PZE149" s="343"/>
      <c r="PZF149" s="343"/>
      <c r="PZG149" s="343"/>
      <c r="PZH149" s="343"/>
      <c r="PZI149" s="343"/>
      <c r="PZJ149" s="343"/>
      <c r="PZK149" s="343"/>
      <c r="PZL149" s="343"/>
      <c r="PZM149" s="343"/>
      <c r="PZN149" s="343"/>
      <c r="PZO149" s="343"/>
      <c r="PZP149" s="343"/>
      <c r="PZQ149" s="343"/>
      <c r="PZR149" s="343"/>
      <c r="PZS149" s="343"/>
      <c r="PZT149" s="343"/>
      <c r="PZU149" s="343"/>
      <c r="PZV149" s="343"/>
      <c r="PZW149" s="343"/>
      <c r="PZX149" s="343"/>
      <c r="PZY149" s="343"/>
      <c r="PZZ149" s="343"/>
      <c r="QAA149" s="343"/>
      <c r="QAB149" s="343"/>
      <c r="QAC149" s="343"/>
      <c r="QAD149" s="343"/>
      <c r="QAE149" s="343"/>
      <c r="QAF149" s="343"/>
      <c r="QAG149" s="343"/>
      <c r="QAH149" s="343"/>
      <c r="QAI149" s="343"/>
      <c r="QAJ149" s="343"/>
      <c r="QAK149" s="343"/>
      <c r="QAL149" s="343"/>
      <c r="QAM149" s="343"/>
      <c r="QAN149" s="343"/>
      <c r="QAO149" s="343"/>
      <c r="QAP149" s="343"/>
      <c r="QAQ149" s="343"/>
      <c r="QAR149" s="343"/>
      <c r="QAS149" s="343"/>
      <c r="QAT149" s="343"/>
      <c r="QAU149" s="343"/>
      <c r="QAV149" s="343"/>
      <c r="QAW149" s="343"/>
      <c r="QAX149" s="343"/>
      <c r="QAY149" s="343"/>
      <c r="QAZ149" s="343"/>
      <c r="QBA149" s="343"/>
      <c r="QBB149" s="343"/>
      <c r="QBC149" s="343"/>
      <c r="QBD149" s="343"/>
      <c r="QBE149" s="343"/>
      <c r="QBF149" s="343"/>
      <c r="QBG149" s="343"/>
      <c r="QBH149" s="343"/>
      <c r="QBI149" s="343"/>
      <c r="QBJ149" s="343"/>
      <c r="QBK149" s="343"/>
      <c r="QBL149" s="343"/>
      <c r="QBM149" s="343"/>
      <c r="QBN149" s="343"/>
      <c r="QBO149" s="343"/>
      <c r="QBP149" s="343"/>
      <c r="QBQ149" s="343"/>
      <c r="QBR149" s="343"/>
      <c r="QBS149" s="343"/>
      <c r="QBT149" s="343"/>
      <c r="QBU149" s="343"/>
      <c r="QBV149" s="343"/>
      <c r="QBW149" s="343"/>
      <c r="QBX149" s="343"/>
      <c r="QBY149" s="343"/>
      <c r="QBZ149" s="343"/>
      <c r="QCA149" s="343"/>
      <c r="QCB149" s="343"/>
      <c r="QCC149" s="343"/>
      <c r="QCD149" s="343"/>
      <c r="QCE149" s="343"/>
      <c r="QCF149" s="343"/>
      <c r="QCG149" s="343"/>
      <c r="QCH149" s="343"/>
      <c r="QCI149" s="343"/>
      <c r="QCJ149" s="343"/>
      <c r="QCK149" s="343"/>
      <c r="QCL149" s="343"/>
      <c r="QCM149" s="343"/>
      <c r="QCN149" s="343"/>
      <c r="QCO149" s="343"/>
      <c r="QCP149" s="343"/>
      <c r="QCQ149" s="343"/>
      <c r="QCR149" s="343"/>
      <c r="QCS149" s="343"/>
      <c r="QCT149" s="343"/>
      <c r="QCU149" s="343"/>
      <c r="QCV149" s="343"/>
      <c r="QCW149" s="343"/>
      <c r="QCX149" s="343"/>
      <c r="QCY149" s="343"/>
      <c r="QCZ149" s="343"/>
      <c r="QDA149" s="343"/>
      <c r="QDB149" s="343"/>
      <c r="QDC149" s="343"/>
      <c r="QDD149" s="343"/>
      <c r="QDE149" s="343"/>
      <c r="QDF149" s="343"/>
      <c r="QDG149" s="343"/>
      <c r="QDH149" s="343"/>
      <c r="QDI149" s="343"/>
      <c r="QDJ149" s="343"/>
      <c r="QDK149" s="343"/>
      <c r="QDL149" s="343"/>
      <c r="QDM149" s="343"/>
      <c r="QDN149" s="343"/>
      <c r="QDO149" s="343"/>
      <c r="QDP149" s="343"/>
      <c r="QDQ149" s="343"/>
      <c r="QDR149" s="343"/>
      <c r="QDS149" s="343"/>
      <c r="QDT149" s="343"/>
      <c r="QDU149" s="343"/>
      <c r="QDV149" s="343"/>
      <c r="QDW149" s="343"/>
      <c r="QDX149" s="343"/>
      <c r="QDY149" s="343"/>
      <c r="QDZ149" s="343"/>
      <c r="QEA149" s="343"/>
      <c r="QEB149" s="343"/>
      <c r="QEC149" s="343"/>
      <c r="QED149" s="343"/>
      <c r="QEE149" s="343"/>
      <c r="QEF149" s="343"/>
      <c r="QEG149" s="343"/>
      <c r="QEH149" s="343"/>
      <c r="QEI149" s="343"/>
      <c r="QEJ149" s="343"/>
      <c r="QEK149" s="343"/>
      <c r="QEL149" s="343"/>
      <c r="QEM149" s="343"/>
      <c r="QEN149" s="343"/>
      <c r="QEO149" s="343"/>
      <c r="QEP149" s="343"/>
      <c r="QEQ149" s="343"/>
      <c r="QER149" s="343"/>
      <c r="QES149" s="343"/>
      <c r="QET149" s="343"/>
      <c r="QEU149" s="343"/>
      <c r="QEV149" s="343"/>
      <c r="QEW149" s="343"/>
      <c r="QEX149" s="343"/>
      <c r="QEY149" s="343"/>
      <c r="QEZ149" s="343"/>
      <c r="QFA149" s="343"/>
      <c r="QFB149" s="343"/>
      <c r="QFC149" s="343"/>
      <c r="QFD149" s="343"/>
      <c r="QFE149" s="343"/>
      <c r="QFF149" s="343"/>
      <c r="QFG149" s="343"/>
      <c r="QFH149" s="343"/>
      <c r="QFI149" s="343"/>
      <c r="QFJ149" s="343"/>
      <c r="QFK149" s="343"/>
      <c r="QFL149" s="343"/>
      <c r="QFM149" s="343"/>
      <c r="QFN149" s="343"/>
      <c r="QFO149" s="343"/>
      <c r="QFP149" s="343"/>
      <c r="QFQ149" s="343"/>
      <c r="QFR149" s="343"/>
      <c r="QFS149" s="343"/>
      <c r="QFT149" s="343"/>
      <c r="QFU149" s="343"/>
      <c r="QFV149" s="343"/>
      <c r="QFW149" s="343"/>
      <c r="QFX149" s="343"/>
      <c r="QFY149" s="343"/>
      <c r="QFZ149" s="343"/>
      <c r="QGA149" s="343"/>
      <c r="QGB149" s="343"/>
      <c r="QGC149" s="343"/>
      <c r="QGD149" s="343"/>
      <c r="QGE149" s="343"/>
      <c r="QGF149" s="343"/>
      <c r="QGG149" s="343"/>
      <c r="QGH149" s="343"/>
      <c r="QGI149" s="343"/>
      <c r="QGJ149" s="343"/>
      <c r="QGK149" s="343"/>
      <c r="QGL149" s="343"/>
      <c r="QGM149" s="343"/>
      <c r="QGN149" s="343"/>
      <c r="QGO149" s="343"/>
      <c r="QGP149" s="343"/>
      <c r="QGQ149" s="343"/>
      <c r="QGR149" s="343"/>
      <c r="QGS149" s="343"/>
      <c r="QGT149" s="343"/>
      <c r="QGU149" s="343"/>
      <c r="QGV149" s="343"/>
      <c r="QGW149" s="343"/>
      <c r="QGX149" s="343"/>
      <c r="QGY149" s="343"/>
      <c r="QGZ149" s="343"/>
      <c r="QHA149" s="343"/>
      <c r="QHB149" s="343"/>
      <c r="QHC149" s="343"/>
      <c r="QHD149" s="343"/>
      <c r="QHE149" s="343"/>
      <c r="QHF149" s="343"/>
      <c r="QHG149" s="343"/>
      <c r="QHH149" s="343"/>
      <c r="QHI149" s="343"/>
      <c r="QHJ149" s="343"/>
      <c r="QHK149" s="343"/>
      <c r="QHL149" s="343"/>
      <c r="QHM149" s="343"/>
      <c r="QHN149" s="343"/>
      <c r="QHO149" s="343"/>
      <c r="QHP149" s="343"/>
      <c r="QHQ149" s="343"/>
      <c r="QHR149" s="343"/>
      <c r="QHS149" s="343"/>
      <c r="QHT149" s="343"/>
      <c r="QHU149" s="343"/>
      <c r="QHV149" s="343"/>
      <c r="QHW149" s="343"/>
      <c r="QHX149" s="343"/>
      <c r="QHY149" s="343"/>
      <c r="QHZ149" s="343"/>
      <c r="QIA149" s="343"/>
      <c r="QIB149" s="343"/>
      <c r="QIC149" s="343"/>
      <c r="QID149" s="343"/>
      <c r="QIE149" s="343"/>
      <c r="QIF149" s="343"/>
      <c r="QIG149" s="343"/>
      <c r="QIH149" s="343"/>
      <c r="QII149" s="343"/>
      <c r="QIJ149" s="343"/>
      <c r="QIK149" s="343"/>
      <c r="QIL149" s="343"/>
      <c r="QIM149" s="343"/>
      <c r="QIN149" s="343"/>
      <c r="QIO149" s="343"/>
      <c r="QIP149" s="343"/>
      <c r="QIQ149" s="343"/>
      <c r="QIR149" s="343"/>
      <c r="QIS149" s="343"/>
      <c r="QIT149" s="343"/>
      <c r="QIU149" s="343"/>
      <c r="QIV149" s="343"/>
      <c r="QIW149" s="343"/>
      <c r="QIX149" s="343"/>
      <c r="QIY149" s="343"/>
      <c r="QIZ149" s="343"/>
      <c r="QJA149" s="343"/>
      <c r="QJB149" s="343"/>
      <c r="QJC149" s="343"/>
      <c r="QJD149" s="343"/>
      <c r="QJE149" s="343"/>
      <c r="QJF149" s="343"/>
      <c r="QJG149" s="343"/>
      <c r="QJH149" s="343"/>
      <c r="QJI149" s="343"/>
      <c r="QJJ149" s="343"/>
      <c r="QJK149" s="343"/>
      <c r="QJL149" s="343"/>
      <c r="QJM149" s="343"/>
      <c r="QJN149" s="343"/>
      <c r="QJO149" s="343"/>
      <c r="QJP149" s="343"/>
      <c r="QJQ149" s="343"/>
      <c r="QJR149" s="343"/>
      <c r="QJS149" s="343"/>
      <c r="QJT149" s="343"/>
      <c r="QJU149" s="343"/>
      <c r="QJV149" s="343"/>
      <c r="QJW149" s="343"/>
      <c r="QJX149" s="343"/>
      <c r="QJY149" s="343"/>
      <c r="QJZ149" s="343"/>
      <c r="QKA149" s="343"/>
      <c r="QKB149" s="343"/>
      <c r="QKC149" s="343"/>
      <c r="QKD149" s="343"/>
      <c r="QKE149" s="343"/>
      <c r="QKF149" s="343"/>
      <c r="QKG149" s="343"/>
      <c r="QKH149" s="343"/>
      <c r="QKI149" s="343"/>
      <c r="QKJ149" s="343"/>
      <c r="QKK149" s="343"/>
      <c r="QKL149" s="343"/>
      <c r="QKM149" s="343"/>
      <c r="QKN149" s="343"/>
      <c r="QKO149" s="343"/>
      <c r="QKP149" s="343"/>
      <c r="QKQ149" s="343"/>
      <c r="QKR149" s="343"/>
      <c r="QKS149" s="343"/>
      <c r="QKT149" s="343"/>
      <c r="QKU149" s="343"/>
      <c r="QKV149" s="343"/>
      <c r="QKW149" s="343"/>
      <c r="QKX149" s="343"/>
      <c r="QKY149" s="343"/>
      <c r="QKZ149" s="343"/>
      <c r="QLA149" s="343"/>
      <c r="QLB149" s="343"/>
      <c r="QLC149" s="343"/>
      <c r="QLD149" s="343"/>
      <c r="QLE149" s="343"/>
      <c r="QLF149" s="343"/>
      <c r="QLG149" s="343"/>
      <c r="QLH149" s="343"/>
      <c r="QLI149" s="343"/>
      <c r="QLJ149" s="343"/>
      <c r="QLK149" s="343"/>
      <c r="QLL149" s="343"/>
      <c r="QLM149" s="343"/>
      <c r="QLN149" s="343"/>
      <c r="QLO149" s="343"/>
      <c r="QLP149" s="343"/>
      <c r="QLQ149" s="343"/>
      <c r="QLR149" s="343"/>
      <c r="QLS149" s="343"/>
      <c r="QLT149" s="343"/>
      <c r="QLU149" s="343"/>
      <c r="QLV149" s="343"/>
      <c r="QLW149" s="343"/>
      <c r="QLX149" s="343"/>
      <c r="QLY149" s="343"/>
      <c r="QLZ149" s="343"/>
      <c r="QMA149" s="343"/>
      <c r="QMB149" s="343"/>
      <c r="QMC149" s="343"/>
      <c r="QMD149" s="343"/>
      <c r="QME149" s="343"/>
      <c r="QMF149" s="343"/>
      <c r="QMG149" s="343"/>
      <c r="QMH149" s="343"/>
      <c r="QMI149" s="343"/>
      <c r="QMJ149" s="343"/>
      <c r="QMK149" s="343"/>
      <c r="QML149" s="343"/>
      <c r="QMM149" s="343"/>
      <c r="QMN149" s="343"/>
      <c r="QMO149" s="343"/>
      <c r="QMP149" s="343"/>
      <c r="QMQ149" s="343"/>
      <c r="QMR149" s="343"/>
      <c r="QMS149" s="343"/>
      <c r="QMT149" s="343"/>
      <c r="QMU149" s="343"/>
      <c r="QMV149" s="343"/>
      <c r="QMW149" s="343"/>
      <c r="QMX149" s="343"/>
      <c r="QMY149" s="343"/>
      <c r="QMZ149" s="343"/>
      <c r="QNA149" s="343"/>
      <c r="QNB149" s="343"/>
      <c r="QNC149" s="343"/>
      <c r="QND149" s="343"/>
      <c r="QNE149" s="343"/>
      <c r="QNF149" s="343"/>
      <c r="QNG149" s="343"/>
      <c r="QNH149" s="343"/>
      <c r="QNI149" s="343"/>
      <c r="QNJ149" s="343"/>
      <c r="QNK149" s="343"/>
      <c r="QNL149" s="343"/>
      <c r="QNM149" s="343"/>
      <c r="QNN149" s="343"/>
      <c r="QNO149" s="343"/>
      <c r="QNP149" s="343"/>
      <c r="QNQ149" s="343"/>
      <c r="QNR149" s="343"/>
      <c r="QNS149" s="343"/>
      <c r="QNT149" s="343"/>
      <c r="QNU149" s="343"/>
      <c r="QNV149" s="343"/>
      <c r="QNW149" s="343"/>
      <c r="QNX149" s="343"/>
      <c r="QNY149" s="343"/>
      <c r="QNZ149" s="343"/>
      <c r="QOA149" s="343"/>
      <c r="QOB149" s="343"/>
      <c r="QOC149" s="343"/>
      <c r="QOD149" s="343"/>
      <c r="QOE149" s="343"/>
      <c r="QOF149" s="343"/>
      <c r="QOG149" s="343"/>
      <c r="QOH149" s="343"/>
      <c r="QOI149" s="343"/>
      <c r="QOJ149" s="343"/>
      <c r="QOK149" s="343"/>
      <c r="QOL149" s="343"/>
      <c r="QOM149" s="343"/>
      <c r="QON149" s="343"/>
      <c r="QOO149" s="343"/>
      <c r="QOP149" s="343"/>
      <c r="QOQ149" s="343"/>
      <c r="QOR149" s="343"/>
      <c r="QOS149" s="343"/>
      <c r="QOT149" s="343"/>
      <c r="QOU149" s="343"/>
      <c r="QOV149" s="343"/>
      <c r="QOW149" s="343"/>
      <c r="QOX149" s="343"/>
      <c r="QOY149" s="343"/>
      <c r="QOZ149" s="343"/>
      <c r="QPA149" s="343"/>
      <c r="QPB149" s="343"/>
      <c r="QPC149" s="343"/>
      <c r="QPD149" s="343"/>
      <c r="QPE149" s="343"/>
      <c r="QPF149" s="343"/>
      <c r="QPG149" s="343"/>
      <c r="QPH149" s="343"/>
      <c r="QPI149" s="343"/>
      <c r="QPJ149" s="343"/>
      <c r="QPK149" s="343"/>
      <c r="QPL149" s="343"/>
      <c r="QPM149" s="343"/>
      <c r="QPN149" s="343"/>
      <c r="QPO149" s="343"/>
      <c r="QPP149" s="343"/>
      <c r="QPQ149" s="343"/>
      <c r="QPR149" s="343"/>
      <c r="QPS149" s="343"/>
      <c r="QPT149" s="343"/>
      <c r="QPU149" s="343"/>
      <c r="QPV149" s="343"/>
      <c r="QPW149" s="343"/>
      <c r="QPX149" s="343"/>
      <c r="QPY149" s="343"/>
      <c r="QPZ149" s="343"/>
      <c r="QQA149" s="343"/>
      <c r="QQB149" s="343"/>
      <c r="QQC149" s="343"/>
      <c r="QQD149" s="343"/>
      <c r="QQE149" s="343"/>
      <c r="QQF149" s="343"/>
      <c r="QQG149" s="343"/>
      <c r="QQH149" s="343"/>
      <c r="QQI149" s="343"/>
      <c r="QQJ149" s="343"/>
      <c r="QQK149" s="343"/>
      <c r="QQL149" s="343"/>
      <c r="QQM149" s="343"/>
      <c r="QQN149" s="343"/>
      <c r="QQO149" s="343"/>
      <c r="QQP149" s="343"/>
      <c r="QQQ149" s="343"/>
      <c r="QQR149" s="343"/>
      <c r="QQS149" s="343"/>
      <c r="QQT149" s="343"/>
      <c r="QQU149" s="343"/>
      <c r="QQV149" s="343"/>
      <c r="QQW149" s="343"/>
      <c r="QQX149" s="343"/>
      <c r="QQY149" s="343"/>
      <c r="QQZ149" s="343"/>
      <c r="QRA149" s="343"/>
      <c r="QRB149" s="343"/>
      <c r="QRC149" s="343"/>
      <c r="QRD149" s="343"/>
      <c r="QRE149" s="343"/>
      <c r="QRF149" s="343"/>
      <c r="QRG149" s="343"/>
      <c r="QRH149" s="343"/>
      <c r="QRI149" s="343"/>
      <c r="QRJ149" s="343"/>
      <c r="QRK149" s="343"/>
      <c r="QRL149" s="343"/>
      <c r="QRM149" s="343"/>
      <c r="QRN149" s="343"/>
      <c r="QRO149" s="343"/>
      <c r="QRP149" s="343"/>
      <c r="QRQ149" s="343"/>
      <c r="QRR149" s="343"/>
      <c r="QRS149" s="343"/>
      <c r="QRT149" s="343"/>
      <c r="QRU149" s="343"/>
      <c r="QRV149" s="343"/>
      <c r="QRW149" s="343"/>
      <c r="QRX149" s="343"/>
      <c r="QRY149" s="343"/>
      <c r="QRZ149" s="343"/>
      <c r="QSA149" s="343"/>
      <c r="QSB149" s="343"/>
      <c r="QSC149" s="343"/>
      <c r="QSD149" s="343"/>
      <c r="QSE149" s="343"/>
      <c r="QSF149" s="343"/>
      <c r="QSG149" s="343"/>
      <c r="QSH149" s="343"/>
      <c r="QSI149" s="343"/>
      <c r="QSJ149" s="343"/>
      <c r="QSK149" s="343"/>
      <c r="QSL149" s="343"/>
      <c r="QSM149" s="343"/>
      <c r="QSN149" s="343"/>
      <c r="QSO149" s="343"/>
      <c r="QSP149" s="343"/>
      <c r="QSQ149" s="343"/>
      <c r="QSR149" s="343"/>
      <c r="QSS149" s="343"/>
      <c r="QST149" s="343"/>
      <c r="QSU149" s="343"/>
      <c r="QSV149" s="343"/>
      <c r="QSW149" s="343"/>
      <c r="QSX149" s="343"/>
      <c r="QSY149" s="343"/>
      <c r="QSZ149" s="343"/>
      <c r="QTA149" s="343"/>
      <c r="QTB149" s="343"/>
      <c r="QTC149" s="343"/>
      <c r="QTD149" s="343"/>
      <c r="QTE149" s="343"/>
      <c r="QTF149" s="343"/>
      <c r="QTG149" s="343"/>
      <c r="QTH149" s="343"/>
      <c r="QTI149" s="343"/>
      <c r="QTJ149" s="343"/>
      <c r="QTK149" s="343"/>
      <c r="QTL149" s="343"/>
      <c r="QTM149" s="343"/>
      <c r="QTN149" s="343"/>
      <c r="QTO149" s="343"/>
      <c r="QTP149" s="343"/>
      <c r="QTQ149" s="343"/>
      <c r="QTR149" s="343"/>
      <c r="QTS149" s="343"/>
      <c r="QTT149" s="343"/>
      <c r="QTU149" s="343"/>
      <c r="QTV149" s="343"/>
      <c r="QTW149" s="343"/>
      <c r="QTX149" s="343"/>
      <c r="QTY149" s="343"/>
      <c r="QTZ149" s="343"/>
      <c r="QUA149" s="343"/>
      <c r="QUB149" s="343"/>
      <c r="QUC149" s="343"/>
      <c r="QUD149" s="343"/>
      <c r="QUE149" s="343"/>
      <c r="QUF149" s="343"/>
      <c r="QUG149" s="343"/>
      <c r="QUH149" s="343"/>
      <c r="QUI149" s="343"/>
      <c r="QUJ149" s="343"/>
      <c r="QUK149" s="343"/>
      <c r="QUL149" s="343"/>
      <c r="QUM149" s="343"/>
      <c r="QUN149" s="343"/>
      <c r="QUO149" s="343"/>
      <c r="QUP149" s="343"/>
      <c r="QUQ149" s="343"/>
      <c r="QUR149" s="343"/>
      <c r="QUS149" s="343"/>
      <c r="QUT149" s="343"/>
      <c r="QUU149" s="343"/>
      <c r="QUV149" s="343"/>
      <c r="QUW149" s="343"/>
      <c r="QUX149" s="343"/>
      <c r="QUY149" s="343"/>
      <c r="QUZ149" s="343"/>
      <c r="QVA149" s="343"/>
      <c r="QVB149" s="343"/>
      <c r="QVC149" s="343"/>
      <c r="QVD149" s="343"/>
      <c r="QVE149" s="343"/>
      <c r="QVF149" s="343"/>
      <c r="QVG149" s="343"/>
      <c r="QVH149" s="343"/>
      <c r="QVI149" s="343"/>
      <c r="QVJ149" s="343"/>
      <c r="QVK149" s="343"/>
      <c r="QVL149" s="343"/>
      <c r="QVM149" s="343"/>
      <c r="QVN149" s="343"/>
      <c r="QVO149" s="343"/>
      <c r="QVP149" s="343"/>
      <c r="QVQ149" s="343"/>
      <c r="QVR149" s="343"/>
      <c r="QVS149" s="343"/>
      <c r="QVT149" s="343"/>
      <c r="QVU149" s="343"/>
      <c r="QVV149" s="343"/>
      <c r="QVW149" s="343"/>
      <c r="QVX149" s="343"/>
      <c r="QVY149" s="343"/>
      <c r="QVZ149" s="343"/>
      <c r="QWA149" s="343"/>
      <c r="QWB149" s="343"/>
      <c r="QWC149" s="343"/>
      <c r="QWD149" s="343"/>
      <c r="QWE149" s="343"/>
      <c r="QWF149" s="343"/>
      <c r="QWG149" s="343"/>
      <c r="QWH149" s="343"/>
      <c r="QWI149" s="343"/>
      <c r="QWJ149" s="343"/>
      <c r="QWK149" s="343"/>
      <c r="QWL149" s="343"/>
      <c r="QWM149" s="343"/>
      <c r="QWN149" s="343"/>
      <c r="QWO149" s="343"/>
      <c r="QWP149" s="343"/>
      <c r="QWQ149" s="343"/>
      <c r="QWR149" s="343"/>
      <c r="QWS149" s="343"/>
      <c r="QWT149" s="343"/>
      <c r="QWU149" s="343"/>
      <c r="QWV149" s="343"/>
      <c r="QWW149" s="343"/>
      <c r="QWX149" s="343"/>
      <c r="QWY149" s="343"/>
      <c r="QWZ149" s="343"/>
      <c r="QXA149" s="343"/>
      <c r="QXB149" s="343"/>
      <c r="QXC149" s="343"/>
      <c r="QXD149" s="343"/>
      <c r="QXE149" s="343"/>
      <c r="QXF149" s="343"/>
      <c r="QXG149" s="343"/>
      <c r="QXH149" s="343"/>
      <c r="QXI149" s="343"/>
      <c r="QXJ149" s="343"/>
      <c r="QXK149" s="343"/>
      <c r="QXL149" s="343"/>
      <c r="QXM149" s="343"/>
      <c r="QXN149" s="343"/>
      <c r="QXO149" s="343"/>
      <c r="QXP149" s="343"/>
      <c r="QXQ149" s="343"/>
      <c r="QXR149" s="343"/>
      <c r="QXS149" s="343"/>
      <c r="QXT149" s="343"/>
      <c r="QXU149" s="343"/>
      <c r="QXV149" s="343"/>
      <c r="QXW149" s="343"/>
      <c r="QXX149" s="343"/>
      <c r="QXY149" s="343"/>
      <c r="QXZ149" s="343"/>
      <c r="QYA149" s="343"/>
      <c r="QYB149" s="343"/>
      <c r="QYC149" s="343"/>
      <c r="QYD149" s="343"/>
      <c r="QYE149" s="343"/>
      <c r="QYF149" s="343"/>
      <c r="QYG149" s="343"/>
      <c r="QYH149" s="343"/>
      <c r="QYI149" s="343"/>
      <c r="QYJ149" s="343"/>
      <c r="QYK149" s="343"/>
      <c r="QYL149" s="343"/>
      <c r="QYM149" s="343"/>
      <c r="QYN149" s="343"/>
      <c r="QYO149" s="343"/>
      <c r="QYP149" s="343"/>
      <c r="QYQ149" s="343"/>
      <c r="QYR149" s="343"/>
      <c r="QYS149" s="343"/>
      <c r="QYT149" s="343"/>
      <c r="QYU149" s="343"/>
      <c r="QYV149" s="343"/>
      <c r="QYW149" s="343"/>
      <c r="QYX149" s="343"/>
      <c r="QYY149" s="343"/>
      <c r="QYZ149" s="343"/>
      <c r="QZA149" s="343"/>
      <c r="QZB149" s="343"/>
      <c r="QZC149" s="343"/>
      <c r="QZD149" s="343"/>
      <c r="QZE149" s="343"/>
      <c r="QZF149" s="343"/>
      <c r="QZG149" s="343"/>
      <c r="QZH149" s="343"/>
      <c r="QZI149" s="343"/>
      <c r="QZJ149" s="343"/>
      <c r="QZK149" s="343"/>
      <c r="QZL149" s="343"/>
      <c r="QZM149" s="343"/>
      <c r="QZN149" s="343"/>
      <c r="QZO149" s="343"/>
      <c r="QZP149" s="343"/>
      <c r="QZQ149" s="343"/>
      <c r="QZR149" s="343"/>
      <c r="QZS149" s="343"/>
      <c r="QZT149" s="343"/>
      <c r="QZU149" s="343"/>
      <c r="QZV149" s="343"/>
      <c r="QZW149" s="343"/>
      <c r="QZX149" s="343"/>
      <c r="QZY149" s="343"/>
      <c r="QZZ149" s="343"/>
      <c r="RAA149" s="343"/>
      <c r="RAB149" s="343"/>
      <c r="RAC149" s="343"/>
      <c r="RAD149" s="343"/>
      <c r="RAE149" s="343"/>
      <c r="RAF149" s="343"/>
      <c r="RAG149" s="343"/>
      <c r="RAH149" s="343"/>
      <c r="RAI149" s="343"/>
      <c r="RAJ149" s="343"/>
      <c r="RAK149" s="343"/>
      <c r="RAL149" s="343"/>
      <c r="RAM149" s="343"/>
      <c r="RAN149" s="343"/>
      <c r="RAO149" s="343"/>
      <c r="RAP149" s="343"/>
      <c r="RAQ149" s="343"/>
      <c r="RAR149" s="343"/>
      <c r="RAS149" s="343"/>
      <c r="RAT149" s="343"/>
      <c r="RAU149" s="343"/>
      <c r="RAV149" s="343"/>
      <c r="RAW149" s="343"/>
      <c r="RAX149" s="343"/>
      <c r="RAY149" s="343"/>
      <c r="RAZ149" s="343"/>
      <c r="RBA149" s="343"/>
      <c r="RBB149" s="343"/>
      <c r="RBC149" s="343"/>
      <c r="RBD149" s="343"/>
      <c r="RBE149" s="343"/>
      <c r="RBF149" s="343"/>
      <c r="RBG149" s="343"/>
      <c r="RBH149" s="343"/>
      <c r="RBI149" s="343"/>
      <c r="RBJ149" s="343"/>
      <c r="RBK149" s="343"/>
      <c r="RBL149" s="343"/>
      <c r="RBM149" s="343"/>
      <c r="RBN149" s="343"/>
      <c r="RBO149" s="343"/>
      <c r="RBP149" s="343"/>
      <c r="RBQ149" s="343"/>
      <c r="RBR149" s="343"/>
      <c r="RBS149" s="343"/>
      <c r="RBT149" s="343"/>
      <c r="RBU149" s="343"/>
      <c r="RBV149" s="343"/>
      <c r="RBW149" s="343"/>
      <c r="RBX149" s="343"/>
      <c r="RBY149" s="343"/>
      <c r="RBZ149" s="343"/>
      <c r="RCA149" s="343"/>
      <c r="RCB149" s="343"/>
      <c r="RCC149" s="343"/>
      <c r="RCD149" s="343"/>
      <c r="RCE149" s="343"/>
      <c r="RCF149" s="343"/>
      <c r="RCG149" s="343"/>
      <c r="RCH149" s="343"/>
      <c r="RCI149" s="343"/>
      <c r="RCJ149" s="343"/>
      <c r="RCK149" s="343"/>
      <c r="RCL149" s="343"/>
      <c r="RCM149" s="343"/>
      <c r="RCN149" s="343"/>
      <c r="RCO149" s="343"/>
      <c r="RCP149" s="343"/>
      <c r="RCQ149" s="343"/>
      <c r="RCR149" s="343"/>
      <c r="RCS149" s="343"/>
      <c r="RCT149" s="343"/>
      <c r="RCU149" s="343"/>
      <c r="RCV149" s="343"/>
      <c r="RCW149" s="343"/>
      <c r="RCX149" s="343"/>
      <c r="RCY149" s="343"/>
      <c r="RCZ149" s="343"/>
      <c r="RDA149" s="343"/>
      <c r="RDB149" s="343"/>
      <c r="RDC149" s="343"/>
      <c r="RDD149" s="343"/>
      <c r="RDE149" s="343"/>
      <c r="RDF149" s="343"/>
      <c r="RDG149" s="343"/>
      <c r="RDH149" s="343"/>
      <c r="RDI149" s="343"/>
      <c r="RDJ149" s="343"/>
      <c r="RDK149" s="343"/>
      <c r="RDL149" s="343"/>
      <c r="RDM149" s="343"/>
      <c r="RDN149" s="343"/>
      <c r="RDO149" s="343"/>
      <c r="RDP149" s="343"/>
      <c r="RDQ149" s="343"/>
      <c r="RDR149" s="343"/>
      <c r="RDS149" s="343"/>
      <c r="RDT149" s="343"/>
      <c r="RDU149" s="343"/>
      <c r="RDV149" s="343"/>
      <c r="RDW149" s="343"/>
      <c r="RDX149" s="343"/>
      <c r="RDY149" s="343"/>
      <c r="RDZ149" s="343"/>
      <c r="REA149" s="343"/>
      <c r="REB149" s="343"/>
      <c r="REC149" s="343"/>
      <c r="RED149" s="343"/>
      <c r="REE149" s="343"/>
      <c r="REF149" s="343"/>
      <c r="REG149" s="343"/>
      <c r="REH149" s="343"/>
      <c r="REI149" s="343"/>
      <c r="REJ149" s="343"/>
      <c r="REK149" s="343"/>
      <c r="REL149" s="343"/>
      <c r="REM149" s="343"/>
      <c r="REN149" s="343"/>
      <c r="REO149" s="343"/>
      <c r="REP149" s="343"/>
      <c r="REQ149" s="343"/>
      <c r="RER149" s="343"/>
      <c r="RES149" s="343"/>
      <c r="RET149" s="343"/>
      <c r="REU149" s="343"/>
      <c r="REV149" s="343"/>
      <c r="REW149" s="343"/>
      <c r="REX149" s="343"/>
      <c r="REY149" s="343"/>
      <c r="REZ149" s="343"/>
      <c r="RFA149" s="343"/>
      <c r="RFB149" s="343"/>
      <c r="RFC149" s="343"/>
      <c r="RFD149" s="343"/>
      <c r="RFE149" s="343"/>
      <c r="RFF149" s="343"/>
      <c r="RFG149" s="343"/>
      <c r="RFH149" s="343"/>
      <c r="RFI149" s="343"/>
      <c r="RFJ149" s="343"/>
      <c r="RFK149" s="343"/>
      <c r="RFL149" s="343"/>
      <c r="RFM149" s="343"/>
      <c r="RFN149" s="343"/>
      <c r="RFO149" s="343"/>
      <c r="RFP149" s="343"/>
      <c r="RFQ149" s="343"/>
      <c r="RFR149" s="343"/>
      <c r="RFS149" s="343"/>
      <c r="RFT149" s="343"/>
      <c r="RFU149" s="343"/>
      <c r="RFV149" s="343"/>
      <c r="RFW149" s="343"/>
      <c r="RFX149" s="343"/>
      <c r="RFY149" s="343"/>
      <c r="RFZ149" s="343"/>
      <c r="RGA149" s="343"/>
      <c r="RGB149" s="343"/>
      <c r="RGC149" s="343"/>
      <c r="RGD149" s="343"/>
      <c r="RGE149" s="343"/>
      <c r="RGF149" s="343"/>
      <c r="RGG149" s="343"/>
      <c r="RGH149" s="343"/>
      <c r="RGI149" s="343"/>
      <c r="RGJ149" s="343"/>
      <c r="RGK149" s="343"/>
      <c r="RGL149" s="343"/>
      <c r="RGM149" s="343"/>
      <c r="RGN149" s="343"/>
      <c r="RGO149" s="343"/>
      <c r="RGP149" s="343"/>
      <c r="RGQ149" s="343"/>
      <c r="RGR149" s="343"/>
      <c r="RGS149" s="343"/>
      <c r="RGT149" s="343"/>
      <c r="RGU149" s="343"/>
      <c r="RGV149" s="343"/>
      <c r="RGW149" s="343"/>
      <c r="RGX149" s="343"/>
      <c r="RGY149" s="343"/>
      <c r="RGZ149" s="343"/>
      <c r="RHA149" s="343"/>
      <c r="RHB149" s="343"/>
      <c r="RHC149" s="343"/>
      <c r="RHD149" s="343"/>
      <c r="RHE149" s="343"/>
      <c r="RHF149" s="343"/>
      <c r="RHG149" s="343"/>
      <c r="RHH149" s="343"/>
      <c r="RHI149" s="343"/>
      <c r="RHJ149" s="343"/>
      <c r="RHK149" s="343"/>
      <c r="RHL149" s="343"/>
      <c r="RHM149" s="343"/>
      <c r="RHN149" s="343"/>
      <c r="RHO149" s="343"/>
      <c r="RHP149" s="343"/>
      <c r="RHQ149" s="343"/>
      <c r="RHR149" s="343"/>
      <c r="RHS149" s="343"/>
      <c r="RHT149" s="343"/>
      <c r="RHU149" s="343"/>
      <c r="RHV149" s="343"/>
      <c r="RHW149" s="343"/>
      <c r="RHX149" s="343"/>
      <c r="RHY149" s="343"/>
      <c r="RHZ149" s="343"/>
      <c r="RIA149" s="343"/>
      <c r="RIB149" s="343"/>
      <c r="RIC149" s="343"/>
      <c r="RID149" s="343"/>
      <c r="RIE149" s="343"/>
      <c r="RIF149" s="343"/>
      <c r="RIG149" s="343"/>
      <c r="RIH149" s="343"/>
      <c r="RII149" s="343"/>
      <c r="RIJ149" s="343"/>
      <c r="RIK149" s="343"/>
      <c r="RIL149" s="343"/>
      <c r="RIM149" s="343"/>
      <c r="RIN149" s="343"/>
      <c r="RIO149" s="343"/>
      <c r="RIP149" s="343"/>
      <c r="RIQ149" s="343"/>
      <c r="RIR149" s="343"/>
      <c r="RIS149" s="343"/>
      <c r="RIT149" s="343"/>
      <c r="RIU149" s="343"/>
      <c r="RIV149" s="343"/>
      <c r="RIW149" s="343"/>
      <c r="RIX149" s="343"/>
      <c r="RIY149" s="343"/>
      <c r="RIZ149" s="343"/>
      <c r="RJA149" s="343"/>
      <c r="RJB149" s="343"/>
      <c r="RJC149" s="343"/>
      <c r="RJD149" s="343"/>
      <c r="RJE149" s="343"/>
      <c r="RJF149" s="343"/>
      <c r="RJG149" s="343"/>
      <c r="RJH149" s="343"/>
      <c r="RJI149" s="343"/>
      <c r="RJJ149" s="343"/>
      <c r="RJK149" s="343"/>
      <c r="RJL149" s="343"/>
      <c r="RJM149" s="343"/>
      <c r="RJN149" s="343"/>
      <c r="RJO149" s="343"/>
      <c r="RJP149" s="343"/>
      <c r="RJQ149" s="343"/>
      <c r="RJR149" s="343"/>
      <c r="RJS149" s="343"/>
      <c r="RJT149" s="343"/>
      <c r="RJU149" s="343"/>
      <c r="RJV149" s="343"/>
      <c r="RJW149" s="343"/>
      <c r="RJX149" s="343"/>
      <c r="RJY149" s="343"/>
      <c r="RJZ149" s="343"/>
      <c r="RKA149" s="343"/>
      <c r="RKB149" s="343"/>
      <c r="RKC149" s="343"/>
      <c r="RKD149" s="343"/>
      <c r="RKE149" s="343"/>
      <c r="RKF149" s="343"/>
      <c r="RKG149" s="343"/>
      <c r="RKH149" s="343"/>
      <c r="RKI149" s="343"/>
      <c r="RKJ149" s="343"/>
      <c r="RKK149" s="343"/>
      <c r="RKL149" s="343"/>
      <c r="RKM149" s="343"/>
      <c r="RKN149" s="343"/>
      <c r="RKO149" s="343"/>
      <c r="RKP149" s="343"/>
      <c r="RKQ149" s="343"/>
      <c r="RKR149" s="343"/>
      <c r="RKS149" s="343"/>
      <c r="RKT149" s="343"/>
      <c r="RKU149" s="343"/>
      <c r="RKV149" s="343"/>
      <c r="RKW149" s="343"/>
      <c r="RKX149" s="343"/>
      <c r="RKY149" s="343"/>
      <c r="RKZ149" s="343"/>
      <c r="RLA149" s="343"/>
      <c r="RLB149" s="343"/>
      <c r="RLC149" s="343"/>
      <c r="RLD149" s="343"/>
      <c r="RLE149" s="343"/>
      <c r="RLF149" s="343"/>
      <c r="RLG149" s="343"/>
      <c r="RLH149" s="343"/>
      <c r="RLI149" s="343"/>
      <c r="RLJ149" s="343"/>
      <c r="RLK149" s="343"/>
      <c r="RLL149" s="343"/>
      <c r="RLM149" s="343"/>
      <c r="RLN149" s="343"/>
      <c r="RLO149" s="343"/>
      <c r="RLP149" s="343"/>
      <c r="RLQ149" s="343"/>
      <c r="RLR149" s="343"/>
      <c r="RLS149" s="343"/>
      <c r="RLT149" s="343"/>
      <c r="RLU149" s="343"/>
      <c r="RLV149" s="343"/>
      <c r="RLW149" s="343"/>
      <c r="RLX149" s="343"/>
      <c r="RLY149" s="343"/>
      <c r="RLZ149" s="343"/>
      <c r="RMA149" s="343"/>
      <c r="RMB149" s="343"/>
      <c r="RMC149" s="343"/>
      <c r="RMD149" s="343"/>
      <c r="RME149" s="343"/>
      <c r="RMF149" s="343"/>
      <c r="RMG149" s="343"/>
      <c r="RMH149" s="343"/>
      <c r="RMI149" s="343"/>
      <c r="RMJ149" s="343"/>
      <c r="RMK149" s="343"/>
      <c r="RML149" s="343"/>
      <c r="RMM149" s="343"/>
      <c r="RMN149" s="343"/>
      <c r="RMO149" s="343"/>
      <c r="RMP149" s="343"/>
      <c r="RMQ149" s="343"/>
      <c r="RMR149" s="343"/>
      <c r="RMS149" s="343"/>
      <c r="RMT149" s="343"/>
      <c r="RMU149" s="343"/>
      <c r="RMV149" s="343"/>
      <c r="RMW149" s="343"/>
      <c r="RMX149" s="343"/>
      <c r="RMY149" s="343"/>
      <c r="RMZ149" s="343"/>
      <c r="RNA149" s="343"/>
      <c r="RNB149" s="343"/>
      <c r="RNC149" s="343"/>
      <c r="RND149" s="343"/>
      <c r="RNE149" s="343"/>
      <c r="RNF149" s="343"/>
      <c r="RNG149" s="343"/>
      <c r="RNH149" s="343"/>
      <c r="RNI149" s="343"/>
      <c r="RNJ149" s="343"/>
      <c r="RNK149" s="343"/>
      <c r="RNL149" s="343"/>
      <c r="RNM149" s="343"/>
      <c r="RNN149" s="343"/>
      <c r="RNO149" s="343"/>
      <c r="RNP149" s="343"/>
      <c r="RNQ149" s="343"/>
      <c r="RNR149" s="343"/>
      <c r="RNS149" s="343"/>
      <c r="RNT149" s="343"/>
      <c r="RNU149" s="343"/>
      <c r="RNV149" s="343"/>
      <c r="RNW149" s="343"/>
      <c r="RNX149" s="343"/>
      <c r="RNY149" s="343"/>
      <c r="RNZ149" s="343"/>
      <c r="ROA149" s="343"/>
      <c r="ROB149" s="343"/>
      <c r="ROC149" s="343"/>
      <c r="ROD149" s="343"/>
      <c r="ROE149" s="343"/>
      <c r="ROF149" s="343"/>
      <c r="ROG149" s="343"/>
      <c r="ROH149" s="343"/>
      <c r="ROI149" s="343"/>
      <c r="ROJ149" s="343"/>
      <c r="ROK149" s="343"/>
      <c r="ROL149" s="343"/>
      <c r="ROM149" s="343"/>
      <c r="RON149" s="343"/>
      <c r="ROO149" s="343"/>
      <c r="ROP149" s="343"/>
      <c r="ROQ149" s="343"/>
      <c r="ROR149" s="343"/>
      <c r="ROS149" s="343"/>
      <c r="ROT149" s="343"/>
      <c r="ROU149" s="343"/>
      <c r="ROV149" s="343"/>
      <c r="ROW149" s="343"/>
      <c r="ROX149" s="343"/>
      <c r="ROY149" s="343"/>
      <c r="ROZ149" s="343"/>
      <c r="RPA149" s="343"/>
      <c r="RPB149" s="343"/>
      <c r="RPC149" s="343"/>
      <c r="RPD149" s="343"/>
      <c r="RPE149" s="343"/>
      <c r="RPF149" s="343"/>
      <c r="RPG149" s="343"/>
      <c r="RPH149" s="343"/>
      <c r="RPI149" s="343"/>
      <c r="RPJ149" s="343"/>
      <c r="RPK149" s="343"/>
      <c r="RPL149" s="343"/>
      <c r="RPM149" s="343"/>
      <c r="RPN149" s="343"/>
      <c r="RPO149" s="343"/>
      <c r="RPP149" s="343"/>
      <c r="RPQ149" s="343"/>
      <c r="RPR149" s="343"/>
      <c r="RPS149" s="343"/>
      <c r="RPT149" s="343"/>
      <c r="RPU149" s="343"/>
      <c r="RPV149" s="343"/>
      <c r="RPW149" s="343"/>
      <c r="RPX149" s="343"/>
      <c r="RPY149" s="343"/>
      <c r="RPZ149" s="343"/>
      <c r="RQA149" s="343"/>
      <c r="RQB149" s="343"/>
      <c r="RQC149" s="343"/>
      <c r="RQD149" s="343"/>
      <c r="RQE149" s="343"/>
      <c r="RQF149" s="343"/>
      <c r="RQG149" s="343"/>
      <c r="RQH149" s="343"/>
      <c r="RQI149" s="343"/>
      <c r="RQJ149" s="343"/>
      <c r="RQK149" s="343"/>
      <c r="RQL149" s="343"/>
      <c r="RQM149" s="343"/>
      <c r="RQN149" s="343"/>
      <c r="RQO149" s="343"/>
      <c r="RQP149" s="343"/>
      <c r="RQQ149" s="343"/>
      <c r="RQR149" s="343"/>
      <c r="RQS149" s="343"/>
      <c r="RQT149" s="343"/>
      <c r="RQU149" s="343"/>
      <c r="RQV149" s="343"/>
      <c r="RQW149" s="343"/>
      <c r="RQX149" s="343"/>
      <c r="RQY149" s="343"/>
      <c r="RQZ149" s="343"/>
      <c r="RRA149" s="343"/>
      <c r="RRB149" s="343"/>
      <c r="RRC149" s="343"/>
      <c r="RRD149" s="343"/>
      <c r="RRE149" s="343"/>
      <c r="RRF149" s="343"/>
      <c r="RRG149" s="343"/>
      <c r="RRH149" s="343"/>
      <c r="RRI149" s="343"/>
      <c r="RRJ149" s="343"/>
      <c r="RRK149" s="343"/>
      <c r="RRL149" s="343"/>
      <c r="RRM149" s="343"/>
      <c r="RRN149" s="343"/>
      <c r="RRO149" s="343"/>
      <c r="RRP149" s="343"/>
      <c r="RRQ149" s="343"/>
      <c r="RRR149" s="343"/>
      <c r="RRS149" s="343"/>
      <c r="RRT149" s="343"/>
      <c r="RRU149" s="343"/>
      <c r="RRV149" s="343"/>
      <c r="RRW149" s="343"/>
      <c r="RRX149" s="343"/>
      <c r="RRY149" s="343"/>
      <c r="RRZ149" s="343"/>
      <c r="RSA149" s="343"/>
      <c r="RSB149" s="343"/>
      <c r="RSC149" s="343"/>
      <c r="RSD149" s="343"/>
      <c r="RSE149" s="343"/>
      <c r="RSF149" s="343"/>
      <c r="RSG149" s="343"/>
      <c r="RSH149" s="343"/>
      <c r="RSI149" s="343"/>
      <c r="RSJ149" s="343"/>
      <c r="RSK149" s="343"/>
      <c r="RSL149" s="343"/>
      <c r="RSM149" s="343"/>
      <c r="RSN149" s="343"/>
      <c r="RSO149" s="343"/>
      <c r="RSP149" s="343"/>
      <c r="RSQ149" s="343"/>
      <c r="RSR149" s="343"/>
      <c r="RSS149" s="343"/>
      <c r="RST149" s="343"/>
      <c r="RSU149" s="343"/>
      <c r="RSV149" s="343"/>
      <c r="RSW149" s="343"/>
      <c r="RSX149" s="343"/>
      <c r="RSY149" s="343"/>
      <c r="RSZ149" s="343"/>
      <c r="RTA149" s="343"/>
      <c r="RTB149" s="343"/>
      <c r="RTC149" s="343"/>
      <c r="RTD149" s="343"/>
      <c r="RTE149" s="343"/>
      <c r="RTF149" s="343"/>
      <c r="RTG149" s="343"/>
      <c r="RTH149" s="343"/>
      <c r="RTI149" s="343"/>
      <c r="RTJ149" s="343"/>
      <c r="RTK149" s="343"/>
      <c r="RTL149" s="343"/>
      <c r="RTM149" s="343"/>
      <c r="RTN149" s="343"/>
      <c r="RTO149" s="343"/>
      <c r="RTP149" s="343"/>
      <c r="RTQ149" s="343"/>
      <c r="RTR149" s="343"/>
      <c r="RTS149" s="343"/>
      <c r="RTT149" s="343"/>
      <c r="RTU149" s="343"/>
      <c r="RTV149" s="343"/>
      <c r="RTW149" s="343"/>
      <c r="RTX149" s="343"/>
      <c r="RTY149" s="343"/>
      <c r="RTZ149" s="343"/>
      <c r="RUA149" s="343"/>
      <c r="RUB149" s="343"/>
      <c r="RUC149" s="343"/>
      <c r="RUD149" s="343"/>
      <c r="RUE149" s="343"/>
      <c r="RUF149" s="343"/>
      <c r="RUG149" s="343"/>
      <c r="RUH149" s="343"/>
      <c r="RUI149" s="343"/>
      <c r="RUJ149" s="343"/>
      <c r="RUK149" s="343"/>
      <c r="RUL149" s="343"/>
      <c r="RUM149" s="343"/>
      <c r="RUN149" s="343"/>
      <c r="RUO149" s="343"/>
      <c r="RUP149" s="343"/>
      <c r="RUQ149" s="343"/>
      <c r="RUR149" s="343"/>
      <c r="RUS149" s="343"/>
      <c r="RUT149" s="343"/>
      <c r="RUU149" s="343"/>
      <c r="RUV149" s="343"/>
      <c r="RUW149" s="343"/>
      <c r="RUX149" s="343"/>
      <c r="RUY149" s="343"/>
      <c r="RUZ149" s="343"/>
      <c r="RVA149" s="343"/>
      <c r="RVB149" s="343"/>
      <c r="RVC149" s="343"/>
      <c r="RVD149" s="343"/>
      <c r="RVE149" s="343"/>
      <c r="RVF149" s="343"/>
      <c r="RVG149" s="343"/>
      <c r="RVH149" s="343"/>
      <c r="RVI149" s="343"/>
      <c r="RVJ149" s="343"/>
      <c r="RVK149" s="343"/>
      <c r="RVL149" s="343"/>
      <c r="RVM149" s="343"/>
      <c r="RVN149" s="343"/>
      <c r="RVO149" s="343"/>
      <c r="RVP149" s="343"/>
      <c r="RVQ149" s="343"/>
      <c r="RVR149" s="343"/>
      <c r="RVS149" s="343"/>
      <c r="RVT149" s="343"/>
      <c r="RVU149" s="343"/>
      <c r="RVV149" s="343"/>
      <c r="RVW149" s="343"/>
      <c r="RVX149" s="343"/>
      <c r="RVY149" s="343"/>
      <c r="RVZ149" s="343"/>
      <c r="RWA149" s="343"/>
      <c r="RWB149" s="343"/>
      <c r="RWC149" s="343"/>
      <c r="RWD149" s="343"/>
      <c r="RWE149" s="343"/>
      <c r="RWF149" s="343"/>
      <c r="RWG149" s="343"/>
      <c r="RWH149" s="343"/>
      <c r="RWI149" s="343"/>
      <c r="RWJ149" s="343"/>
      <c r="RWK149" s="343"/>
      <c r="RWL149" s="343"/>
      <c r="RWM149" s="343"/>
      <c r="RWN149" s="343"/>
      <c r="RWO149" s="343"/>
      <c r="RWP149" s="343"/>
      <c r="RWQ149" s="343"/>
      <c r="RWR149" s="343"/>
      <c r="RWS149" s="343"/>
      <c r="RWT149" s="343"/>
      <c r="RWU149" s="343"/>
      <c r="RWV149" s="343"/>
      <c r="RWW149" s="343"/>
      <c r="RWX149" s="343"/>
      <c r="RWY149" s="343"/>
      <c r="RWZ149" s="343"/>
      <c r="RXA149" s="343"/>
      <c r="RXB149" s="343"/>
      <c r="RXC149" s="343"/>
      <c r="RXD149" s="343"/>
      <c r="RXE149" s="343"/>
      <c r="RXF149" s="343"/>
      <c r="RXG149" s="343"/>
      <c r="RXH149" s="343"/>
      <c r="RXI149" s="343"/>
      <c r="RXJ149" s="343"/>
      <c r="RXK149" s="343"/>
      <c r="RXL149" s="343"/>
      <c r="RXM149" s="343"/>
      <c r="RXN149" s="343"/>
      <c r="RXO149" s="343"/>
      <c r="RXP149" s="343"/>
      <c r="RXQ149" s="343"/>
      <c r="RXR149" s="343"/>
      <c r="RXS149" s="343"/>
      <c r="RXT149" s="343"/>
      <c r="RXU149" s="343"/>
      <c r="RXV149" s="343"/>
      <c r="RXW149" s="343"/>
      <c r="RXX149" s="343"/>
      <c r="RXY149" s="343"/>
      <c r="RXZ149" s="343"/>
      <c r="RYA149" s="343"/>
      <c r="RYB149" s="343"/>
      <c r="RYC149" s="343"/>
      <c r="RYD149" s="343"/>
      <c r="RYE149" s="343"/>
      <c r="RYF149" s="343"/>
      <c r="RYG149" s="343"/>
      <c r="RYH149" s="343"/>
      <c r="RYI149" s="343"/>
      <c r="RYJ149" s="343"/>
      <c r="RYK149" s="343"/>
      <c r="RYL149" s="343"/>
      <c r="RYM149" s="343"/>
      <c r="RYN149" s="343"/>
      <c r="RYO149" s="343"/>
      <c r="RYP149" s="343"/>
      <c r="RYQ149" s="343"/>
      <c r="RYR149" s="343"/>
      <c r="RYS149" s="343"/>
      <c r="RYT149" s="343"/>
      <c r="RYU149" s="343"/>
      <c r="RYV149" s="343"/>
      <c r="RYW149" s="343"/>
      <c r="RYX149" s="343"/>
      <c r="RYY149" s="343"/>
      <c r="RYZ149" s="343"/>
      <c r="RZA149" s="343"/>
      <c r="RZB149" s="343"/>
      <c r="RZC149" s="343"/>
      <c r="RZD149" s="343"/>
      <c r="RZE149" s="343"/>
      <c r="RZF149" s="343"/>
      <c r="RZG149" s="343"/>
      <c r="RZH149" s="343"/>
      <c r="RZI149" s="343"/>
      <c r="RZJ149" s="343"/>
      <c r="RZK149" s="343"/>
      <c r="RZL149" s="343"/>
      <c r="RZM149" s="343"/>
      <c r="RZN149" s="343"/>
      <c r="RZO149" s="343"/>
      <c r="RZP149" s="343"/>
      <c r="RZQ149" s="343"/>
      <c r="RZR149" s="343"/>
      <c r="RZS149" s="343"/>
      <c r="RZT149" s="343"/>
      <c r="RZU149" s="343"/>
      <c r="RZV149" s="343"/>
      <c r="RZW149" s="343"/>
      <c r="RZX149" s="343"/>
      <c r="RZY149" s="343"/>
      <c r="RZZ149" s="343"/>
      <c r="SAA149" s="343"/>
      <c r="SAB149" s="343"/>
      <c r="SAC149" s="343"/>
      <c r="SAD149" s="343"/>
      <c r="SAE149" s="343"/>
      <c r="SAF149" s="343"/>
      <c r="SAG149" s="343"/>
      <c r="SAH149" s="343"/>
      <c r="SAI149" s="343"/>
      <c r="SAJ149" s="343"/>
      <c r="SAK149" s="343"/>
      <c r="SAL149" s="343"/>
      <c r="SAM149" s="343"/>
      <c r="SAN149" s="343"/>
      <c r="SAO149" s="343"/>
      <c r="SAP149" s="343"/>
      <c r="SAQ149" s="343"/>
      <c r="SAR149" s="343"/>
      <c r="SAS149" s="343"/>
      <c r="SAT149" s="343"/>
      <c r="SAU149" s="343"/>
      <c r="SAV149" s="343"/>
      <c r="SAW149" s="343"/>
      <c r="SAX149" s="343"/>
      <c r="SAY149" s="343"/>
      <c r="SAZ149" s="343"/>
      <c r="SBA149" s="343"/>
      <c r="SBB149" s="343"/>
      <c r="SBC149" s="343"/>
      <c r="SBD149" s="343"/>
      <c r="SBE149" s="343"/>
      <c r="SBF149" s="343"/>
      <c r="SBG149" s="343"/>
      <c r="SBH149" s="343"/>
      <c r="SBI149" s="343"/>
      <c r="SBJ149" s="343"/>
      <c r="SBK149" s="343"/>
      <c r="SBL149" s="343"/>
      <c r="SBM149" s="343"/>
      <c r="SBN149" s="343"/>
      <c r="SBO149" s="343"/>
      <c r="SBP149" s="343"/>
      <c r="SBQ149" s="343"/>
      <c r="SBR149" s="343"/>
      <c r="SBS149" s="343"/>
      <c r="SBT149" s="343"/>
      <c r="SBU149" s="343"/>
      <c r="SBV149" s="343"/>
      <c r="SBW149" s="343"/>
      <c r="SBX149" s="343"/>
      <c r="SBY149" s="343"/>
      <c r="SBZ149" s="343"/>
      <c r="SCA149" s="343"/>
      <c r="SCB149" s="343"/>
      <c r="SCC149" s="343"/>
      <c r="SCD149" s="343"/>
      <c r="SCE149" s="343"/>
      <c r="SCF149" s="343"/>
      <c r="SCG149" s="343"/>
      <c r="SCH149" s="343"/>
      <c r="SCI149" s="343"/>
      <c r="SCJ149" s="343"/>
      <c r="SCK149" s="343"/>
      <c r="SCL149" s="343"/>
      <c r="SCM149" s="343"/>
      <c r="SCN149" s="343"/>
      <c r="SCO149" s="343"/>
      <c r="SCP149" s="343"/>
      <c r="SCQ149" s="343"/>
      <c r="SCR149" s="343"/>
      <c r="SCS149" s="343"/>
      <c r="SCT149" s="343"/>
      <c r="SCU149" s="343"/>
      <c r="SCV149" s="343"/>
      <c r="SCW149" s="343"/>
      <c r="SCX149" s="343"/>
      <c r="SCY149" s="343"/>
      <c r="SCZ149" s="343"/>
      <c r="SDA149" s="343"/>
      <c r="SDB149" s="343"/>
      <c r="SDC149" s="343"/>
      <c r="SDD149" s="343"/>
      <c r="SDE149" s="343"/>
      <c r="SDF149" s="343"/>
      <c r="SDG149" s="343"/>
      <c r="SDH149" s="343"/>
      <c r="SDI149" s="343"/>
      <c r="SDJ149" s="343"/>
      <c r="SDK149" s="343"/>
      <c r="SDL149" s="343"/>
      <c r="SDM149" s="343"/>
      <c r="SDN149" s="343"/>
      <c r="SDO149" s="343"/>
      <c r="SDP149" s="343"/>
      <c r="SDQ149" s="343"/>
      <c r="SDR149" s="343"/>
      <c r="SDS149" s="343"/>
      <c r="SDT149" s="343"/>
      <c r="SDU149" s="343"/>
      <c r="SDV149" s="343"/>
      <c r="SDW149" s="343"/>
      <c r="SDX149" s="343"/>
      <c r="SDY149" s="343"/>
      <c r="SDZ149" s="343"/>
      <c r="SEA149" s="343"/>
      <c r="SEB149" s="343"/>
      <c r="SEC149" s="343"/>
      <c r="SED149" s="343"/>
      <c r="SEE149" s="343"/>
      <c r="SEF149" s="343"/>
      <c r="SEG149" s="343"/>
      <c r="SEH149" s="343"/>
      <c r="SEI149" s="343"/>
      <c r="SEJ149" s="343"/>
      <c r="SEK149" s="343"/>
      <c r="SEL149" s="343"/>
      <c r="SEM149" s="343"/>
      <c r="SEN149" s="343"/>
      <c r="SEO149" s="343"/>
      <c r="SEP149" s="343"/>
      <c r="SEQ149" s="343"/>
      <c r="SER149" s="343"/>
      <c r="SES149" s="343"/>
      <c r="SET149" s="343"/>
      <c r="SEU149" s="343"/>
      <c r="SEV149" s="343"/>
      <c r="SEW149" s="343"/>
      <c r="SEX149" s="343"/>
      <c r="SEY149" s="343"/>
      <c r="SEZ149" s="343"/>
      <c r="SFA149" s="343"/>
      <c r="SFB149" s="343"/>
      <c r="SFC149" s="343"/>
      <c r="SFD149" s="343"/>
      <c r="SFE149" s="343"/>
      <c r="SFF149" s="343"/>
      <c r="SFG149" s="343"/>
      <c r="SFH149" s="343"/>
      <c r="SFI149" s="343"/>
      <c r="SFJ149" s="343"/>
      <c r="SFK149" s="343"/>
      <c r="SFL149" s="343"/>
      <c r="SFM149" s="343"/>
      <c r="SFN149" s="343"/>
      <c r="SFO149" s="343"/>
      <c r="SFP149" s="343"/>
      <c r="SFQ149" s="343"/>
      <c r="SFR149" s="343"/>
      <c r="SFS149" s="343"/>
      <c r="SFT149" s="343"/>
      <c r="SFU149" s="343"/>
      <c r="SFV149" s="343"/>
      <c r="SFW149" s="343"/>
      <c r="SFX149" s="343"/>
      <c r="SFY149" s="343"/>
      <c r="SFZ149" s="343"/>
      <c r="SGA149" s="343"/>
      <c r="SGB149" s="343"/>
      <c r="SGC149" s="343"/>
      <c r="SGD149" s="343"/>
      <c r="SGE149" s="343"/>
      <c r="SGF149" s="343"/>
      <c r="SGG149" s="343"/>
      <c r="SGH149" s="343"/>
      <c r="SGI149" s="343"/>
      <c r="SGJ149" s="343"/>
      <c r="SGK149" s="343"/>
      <c r="SGL149" s="343"/>
      <c r="SGM149" s="343"/>
      <c r="SGN149" s="343"/>
      <c r="SGO149" s="343"/>
      <c r="SGP149" s="343"/>
      <c r="SGQ149" s="343"/>
      <c r="SGR149" s="343"/>
      <c r="SGS149" s="343"/>
      <c r="SGT149" s="343"/>
      <c r="SGU149" s="343"/>
      <c r="SGV149" s="343"/>
      <c r="SGW149" s="343"/>
      <c r="SGX149" s="343"/>
      <c r="SGY149" s="343"/>
      <c r="SGZ149" s="343"/>
      <c r="SHA149" s="343"/>
      <c r="SHB149" s="343"/>
      <c r="SHC149" s="343"/>
      <c r="SHD149" s="343"/>
      <c r="SHE149" s="343"/>
      <c r="SHF149" s="343"/>
      <c r="SHG149" s="343"/>
      <c r="SHH149" s="343"/>
      <c r="SHI149" s="343"/>
      <c r="SHJ149" s="343"/>
      <c r="SHK149" s="343"/>
      <c r="SHL149" s="343"/>
      <c r="SHM149" s="343"/>
      <c r="SHN149" s="343"/>
      <c r="SHO149" s="343"/>
      <c r="SHP149" s="343"/>
      <c r="SHQ149" s="343"/>
      <c r="SHR149" s="343"/>
      <c r="SHS149" s="343"/>
      <c r="SHT149" s="343"/>
      <c r="SHU149" s="343"/>
      <c r="SHV149" s="343"/>
      <c r="SHW149" s="343"/>
      <c r="SHX149" s="343"/>
      <c r="SHY149" s="343"/>
      <c r="SHZ149" s="343"/>
      <c r="SIA149" s="343"/>
      <c r="SIB149" s="343"/>
      <c r="SIC149" s="343"/>
      <c r="SID149" s="343"/>
      <c r="SIE149" s="343"/>
      <c r="SIF149" s="343"/>
      <c r="SIG149" s="343"/>
      <c r="SIH149" s="343"/>
      <c r="SII149" s="343"/>
      <c r="SIJ149" s="343"/>
      <c r="SIK149" s="343"/>
      <c r="SIL149" s="343"/>
      <c r="SIM149" s="343"/>
      <c r="SIN149" s="343"/>
      <c r="SIO149" s="343"/>
      <c r="SIP149" s="343"/>
      <c r="SIQ149" s="343"/>
      <c r="SIR149" s="343"/>
      <c r="SIS149" s="343"/>
      <c r="SIT149" s="343"/>
      <c r="SIU149" s="343"/>
      <c r="SIV149" s="343"/>
      <c r="SIW149" s="343"/>
      <c r="SIX149" s="343"/>
      <c r="SIY149" s="343"/>
      <c r="SIZ149" s="343"/>
      <c r="SJA149" s="343"/>
      <c r="SJB149" s="343"/>
      <c r="SJC149" s="343"/>
      <c r="SJD149" s="343"/>
      <c r="SJE149" s="343"/>
      <c r="SJF149" s="343"/>
      <c r="SJG149" s="343"/>
      <c r="SJH149" s="343"/>
      <c r="SJI149" s="343"/>
      <c r="SJJ149" s="343"/>
      <c r="SJK149" s="343"/>
      <c r="SJL149" s="343"/>
      <c r="SJM149" s="343"/>
      <c r="SJN149" s="343"/>
      <c r="SJO149" s="343"/>
      <c r="SJP149" s="343"/>
      <c r="SJQ149" s="343"/>
      <c r="SJR149" s="343"/>
      <c r="SJS149" s="343"/>
      <c r="SJT149" s="343"/>
      <c r="SJU149" s="343"/>
      <c r="SJV149" s="343"/>
      <c r="SJW149" s="343"/>
      <c r="SJX149" s="343"/>
      <c r="SJY149" s="343"/>
      <c r="SJZ149" s="343"/>
      <c r="SKA149" s="343"/>
      <c r="SKB149" s="343"/>
      <c r="SKC149" s="343"/>
      <c r="SKD149" s="343"/>
      <c r="SKE149" s="343"/>
      <c r="SKF149" s="343"/>
      <c r="SKG149" s="343"/>
      <c r="SKH149" s="343"/>
      <c r="SKI149" s="343"/>
      <c r="SKJ149" s="343"/>
      <c r="SKK149" s="343"/>
      <c r="SKL149" s="343"/>
      <c r="SKM149" s="343"/>
      <c r="SKN149" s="343"/>
      <c r="SKO149" s="343"/>
      <c r="SKP149" s="343"/>
      <c r="SKQ149" s="343"/>
      <c r="SKR149" s="343"/>
      <c r="SKS149" s="343"/>
      <c r="SKT149" s="343"/>
      <c r="SKU149" s="343"/>
      <c r="SKV149" s="343"/>
      <c r="SKW149" s="343"/>
      <c r="SKX149" s="343"/>
      <c r="SKY149" s="343"/>
      <c r="SKZ149" s="343"/>
      <c r="SLA149" s="343"/>
      <c r="SLB149" s="343"/>
      <c r="SLC149" s="343"/>
      <c r="SLD149" s="343"/>
      <c r="SLE149" s="343"/>
      <c r="SLF149" s="343"/>
      <c r="SLG149" s="343"/>
      <c r="SLH149" s="343"/>
      <c r="SLI149" s="343"/>
      <c r="SLJ149" s="343"/>
      <c r="SLK149" s="343"/>
      <c r="SLL149" s="343"/>
      <c r="SLM149" s="343"/>
      <c r="SLN149" s="343"/>
      <c r="SLO149" s="343"/>
      <c r="SLP149" s="343"/>
      <c r="SLQ149" s="343"/>
      <c r="SLR149" s="343"/>
      <c r="SLS149" s="343"/>
      <c r="SLT149" s="343"/>
      <c r="SLU149" s="343"/>
      <c r="SLV149" s="343"/>
      <c r="SLW149" s="343"/>
      <c r="SLX149" s="343"/>
      <c r="SLY149" s="343"/>
      <c r="SLZ149" s="343"/>
      <c r="SMA149" s="343"/>
      <c r="SMB149" s="343"/>
      <c r="SMC149" s="343"/>
      <c r="SMD149" s="343"/>
      <c r="SME149" s="343"/>
      <c r="SMF149" s="343"/>
      <c r="SMG149" s="343"/>
      <c r="SMH149" s="343"/>
      <c r="SMI149" s="343"/>
      <c r="SMJ149" s="343"/>
      <c r="SMK149" s="343"/>
      <c r="SML149" s="343"/>
      <c r="SMM149" s="343"/>
      <c r="SMN149" s="343"/>
      <c r="SMO149" s="343"/>
      <c r="SMP149" s="343"/>
      <c r="SMQ149" s="343"/>
      <c r="SMR149" s="343"/>
      <c r="SMS149" s="343"/>
      <c r="SMT149" s="343"/>
      <c r="SMU149" s="343"/>
      <c r="SMV149" s="343"/>
      <c r="SMW149" s="343"/>
      <c r="SMX149" s="343"/>
      <c r="SMY149" s="343"/>
      <c r="SMZ149" s="343"/>
      <c r="SNA149" s="343"/>
      <c r="SNB149" s="343"/>
      <c r="SNC149" s="343"/>
      <c r="SND149" s="343"/>
      <c r="SNE149" s="343"/>
      <c r="SNF149" s="343"/>
      <c r="SNG149" s="343"/>
      <c r="SNH149" s="343"/>
      <c r="SNI149" s="343"/>
      <c r="SNJ149" s="343"/>
      <c r="SNK149" s="343"/>
      <c r="SNL149" s="343"/>
      <c r="SNM149" s="343"/>
      <c r="SNN149" s="343"/>
      <c r="SNO149" s="343"/>
      <c r="SNP149" s="343"/>
      <c r="SNQ149" s="343"/>
      <c r="SNR149" s="343"/>
      <c r="SNS149" s="343"/>
      <c r="SNT149" s="343"/>
      <c r="SNU149" s="343"/>
      <c r="SNV149" s="343"/>
      <c r="SNW149" s="343"/>
      <c r="SNX149" s="343"/>
      <c r="SNY149" s="343"/>
      <c r="SNZ149" s="343"/>
      <c r="SOA149" s="343"/>
      <c r="SOB149" s="343"/>
      <c r="SOC149" s="343"/>
      <c r="SOD149" s="343"/>
      <c r="SOE149" s="343"/>
      <c r="SOF149" s="343"/>
      <c r="SOG149" s="343"/>
      <c r="SOH149" s="343"/>
      <c r="SOI149" s="343"/>
      <c r="SOJ149" s="343"/>
      <c r="SOK149" s="343"/>
      <c r="SOL149" s="343"/>
      <c r="SOM149" s="343"/>
      <c r="SON149" s="343"/>
      <c r="SOO149" s="343"/>
      <c r="SOP149" s="343"/>
      <c r="SOQ149" s="343"/>
      <c r="SOR149" s="343"/>
      <c r="SOS149" s="343"/>
      <c r="SOT149" s="343"/>
      <c r="SOU149" s="343"/>
      <c r="SOV149" s="343"/>
      <c r="SOW149" s="343"/>
      <c r="SOX149" s="343"/>
      <c r="SOY149" s="343"/>
      <c r="SOZ149" s="343"/>
      <c r="SPA149" s="343"/>
      <c r="SPB149" s="343"/>
      <c r="SPC149" s="343"/>
      <c r="SPD149" s="343"/>
      <c r="SPE149" s="343"/>
      <c r="SPF149" s="343"/>
      <c r="SPG149" s="343"/>
      <c r="SPH149" s="343"/>
      <c r="SPI149" s="343"/>
      <c r="SPJ149" s="343"/>
      <c r="SPK149" s="343"/>
      <c r="SPL149" s="343"/>
      <c r="SPM149" s="343"/>
      <c r="SPN149" s="343"/>
      <c r="SPO149" s="343"/>
      <c r="SPP149" s="343"/>
      <c r="SPQ149" s="343"/>
      <c r="SPR149" s="343"/>
      <c r="SPS149" s="343"/>
      <c r="SPT149" s="343"/>
      <c r="SPU149" s="343"/>
      <c r="SPV149" s="343"/>
      <c r="SPW149" s="343"/>
      <c r="SPX149" s="343"/>
      <c r="SPY149" s="343"/>
      <c r="SPZ149" s="343"/>
      <c r="SQA149" s="343"/>
      <c r="SQB149" s="343"/>
      <c r="SQC149" s="343"/>
      <c r="SQD149" s="343"/>
      <c r="SQE149" s="343"/>
      <c r="SQF149" s="343"/>
      <c r="SQG149" s="343"/>
      <c r="SQH149" s="343"/>
      <c r="SQI149" s="343"/>
      <c r="SQJ149" s="343"/>
      <c r="SQK149" s="343"/>
      <c r="SQL149" s="343"/>
      <c r="SQM149" s="343"/>
      <c r="SQN149" s="343"/>
      <c r="SQO149" s="343"/>
      <c r="SQP149" s="343"/>
      <c r="SQQ149" s="343"/>
      <c r="SQR149" s="343"/>
      <c r="SQS149" s="343"/>
      <c r="SQT149" s="343"/>
      <c r="SQU149" s="343"/>
      <c r="SQV149" s="343"/>
      <c r="SQW149" s="343"/>
      <c r="SQX149" s="343"/>
      <c r="SQY149" s="343"/>
      <c r="SQZ149" s="343"/>
      <c r="SRA149" s="343"/>
      <c r="SRB149" s="343"/>
      <c r="SRC149" s="343"/>
      <c r="SRD149" s="343"/>
      <c r="SRE149" s="343"/>
      <c r="SRF149" s="343"/>
      <c r="SRG149" s="343"/>
      <c r="SRH149" s="343"/>
      <c r="SRI149" s="343"/>
      <c r="SRJ149" s="343"/>
      <c r="SRK149" s="343"/>
      <c r="SRL149" s="343"/>
      <c r="SRM149" s="343"/>
      <c r="SRN149" s="343"/>
      <c r="SRO149" s="343"/>
      <c r="SRP149" s="343"/>
      <c r="SRQ149" s="343"/>
      <c r="SRR149" s="343"/>
      <c r="SRS149" s="343"/>
      <c r="SRT149" s="343"/>
      <c r="SRU149" s="343"/>
      <c r="SRV149" s="343"/>
      <c r="SRW149" s="343"/>
      <c r="SRX149" s="343"/>
      <c r="SRY149" s="343"/>
      <c r="SRZ149" s="343"/>
      <c r="SSA149" s="343"/>
      <c r="SSB149" s="343"/>
      <c r="SSC149" s="343"/>
      <c r="SSD149" s="343"/>
      <c r="SSE149" s="343"/>
      <c r="SSF149" s="343"/>
      <c r="SSG149" s="343"/>
      <c r="SSH149" s="343"/>
      <c r="SSI149" s="343"/>
      <c r="SSJ149" s="343"/>
      <c r="SSK149" s="343"/>
      <c r="SSL149" s="343"/>
      <c r="SSM149" s="343"/>
      <c r="SSN149" s="343"/>
      <c r="SSO149" s="343"/>
      <c r="SSP149" s="343"/>
      <c r="SSQ149" s="343"/>
      <c r="SSR149" s="343"/>
      <c r="SSS149" s="343"/>
      <c r="SST149" s="343"/>
      <c r="SSU149" s="343"/>
      <c r="SSV149" s="343"/>
      <c r="SSW149" s="343"/>
      <c r="SSX149" s="343"/>
      <c r="SSY149" s="343"/>
      <c r="SSZ149" s="343"/>
      <c r="STA149" s="343"/>
      <c r="STB149" s="343"/>
      <c r="STC149" s="343"/>
      <c r="STD149" s="343"/>
      <c r="STE149" s="343"/>
      <c r="STF149" s="343"/>
      <c r="STG149" s="343"/>
      <c r="STH149" s="343"/>
      <c r="STI149" s="343"/>
      <c r="STJ149" s="343"/>
      <c r="STK149" s="343"/>
      <c r="STL149" s="343"/>
      <c r="STM149" s="343"/>
      <c r="STN149" s="343"/>
      <c r="STO149" s="343"/>
      <c r="STP149" s="343"/>
      <c r="STQ149" s="343"/>
      <c r="STR149" s="343"/>
      <c r="STS149" s="343"/>
      <c r="STT149" s="343"/>
      <c r="STU149" s="343"/>
      <c r="STV149" s="343"/>
      <c r="STW149" s="343"/>
      <c r="STX149" s="343"/>
      <c r="STY149" s="343"/>
      <c r="STZ149" s="343"/>
      <c r="SUA149" s="343"/>
      <c r="SUB149" s="343"/>
      <c r="SUC149" s="343"/>
      <c r="SUD149" s="343"/>
      <c r="SUE149" s="343"/>
      <c r="SUF149" s="343"/>
      <c r="SUG149" s="343"/>
      <c r="SUH149" s="343"/>
      <c r="SUI149" s="343"/>
      <c r="SUJ149" s="343"/>
      <c r="SUK149" s="343"/>
      <c r="SUL149" s="343"/>
      <c r="SUM149" s="343"/>
      <c r="SUN149" s="343"/>
      <c r="SUO149" s="343"/>
      <c r="SUP149" s="343"/>
      <c r="SUQ149" s="343"/>
      <c r="SUR149" s="343"/>
      <c r="SUS149" s="343"/>
      <c r="SUT149" s="343"/>
      <c r="SUU149" s="343"/>
      <c r="SUV149" s="343"/>
      <c r="SUW149" s="343"/>
      <c r="SUX149" s="343"/>
      <c r="SUY149" s="343"/>
      <c r="SUZ149" s="343"/>
      <c r="SVA149" s="343"/>
      <c r="SVB149" s="343"/>
      <c r="SVC149" s="343"/>
      <c r="SVD149" s="343"/>
      <c r="SVE149" s="343"/>
      <c r="SVF149" s="343"/>
      <c r="SVG149" s="343"/>
      <c r="SVH149" s="343"/>
      <c r="SVI149" s="343"/>
      <c r="SVJ149" s="343"/>
      <c r="SVK149" s="343"/>
      <c r="SVL149" s="343"/>
      <c r="SVM149" s="343"/>
      <c r="SVN149" s="343"/>
      <c r="SVO149" s="343"/>
      <c r="SVP149" s="343"/>
      <c r="SVQ149" s="343"/>
      <c r="SVR149" s="343"/>
      <c r="SVS149" s="343"/>
      <c r="SVT149" s="343"/>
      <c r="SVU149" s="343"/>
      <c r="SVV149" s="343"/>
      <c r="SVW149" s="343"/>
      <c r="SVX149" s="343"/>
      <c r="SVY149" s="343"/>
      <c r="SVZ149" s="343"/>
      <c r="SWA149" s="343"/>
      <c r="SWB149" s="343"/>
      <c r="SWC149" s="343"/>
      <c r="SWD149" s="343"/>
      <c r="SWE149" s="343"/>
      <c r="SWF149" s="343"/>
      <c r="SWG149" s="343"/>
      <c r="SWH149" s="343"/>
      <c r="SWI149" s="343"/>
      <c r="SWJ149" s="343"/>
      <c r="SWK149" s="343"/>
      <c r="SWL149" s="343"/>
      <c r="SWM149" s="343"/>
      <c r="SWN149" s="343"/>
      <c r="SWO149" s="343"/>
      <c r="SWP149" s="343"/>
      <c r="SWQ149" s="343"/>
      <c r="SWR149" s="343"/>
      <c r="SWS149" s="343"/>
      <c r="SWT149" s="343"/>
      <c r="SWU149" s="343"/>
      <c r="SWV149" s="343"/>
      <c r="SWW149" s="343"/>
      <c r="SWX149" s="343"/>
      <c r="SWY149" s="343"/>
      <c r="SWZ149" s="343"/>
      <c r="SXA149" s="343"/>
      <c r="SXB149" s="343"/>
      <c r="SXC149" s="343"/>
      <c r="SXD149" s="343"/>
      <c r="SXE149" s="343"/>
      <c r="SXF149" s="343"/>
      <c r="SXG149" s="343"/>
      <c r="SXH149" s="343"/>
      <c r="SXI149" s="343"/>
      <c r="SXJ149" s="343"/>
      <c r="SXK149" s="343"/>
      <c r="SXL149" s="343"/>
      <c r="SXM149" s="343"/>
      <c r="SXN149" s="343"/>
      <c r="SXO149" s="343"/>
      <c r="SXP149" s="343"/>
      <c r="SXQ149" s="343"/>
      <c r="SXR149" s="343"/>
      <c r="SXS149" s="343"/>
      <c r="SXT149" s="343"/>
      <c r="SXU149" s="343"/>
      <c r="SXV149" s="343"/>
      <c r="SXW149" s="343"/>
      <c r="SXX149" s="343"/>
      <c r="SXY149" s="343"/>
      <c r="SXZ149" s="343"/>
      <c r="SYA149" s="343"/>
      <c r="SYB149" s="343"/>
      <c r="SYC149" s="343"/>
      <c r="SYD149" s="343"/>
      <c r="SYE149" s="343"/>
      <c r="SYF149" s="343"/>
      <c r="SYG149" s="343"/>
      <c r="SYH149" s="343"/>
      <c r="SYI149" s="343"/>
      <c r="SYJ149" s="343"/>
      <c r="SYK149" s="343"/>
      <c r="SYL149" s="343"/>
      <c r="SYM149" s="343"/>
      <c r="SYN149" s="343"/>
      <c r="SYO149" s="343"/>
      <c r="SYP149" s="343"/>
      <c r="SYQ149" s="343"/>
      <c r="SYR149" s="343"/>
      <c r="SYS149" s="343"/>
      <c r="SYT149" s="343"/>
      <c r="SYU149" s="343"/>
      <c r="SYV149" s="343"/>
      <c r="SYW149" s="343"/>
      <c r="SYX149" s="343"/>
      <c r="SYY149" s="343"/>
      <c r="SYZ149" s="343"/>
      <c r="SZA149" s="343"/>
      <c r="SZB149" s="343"/>
      <c r="SZC149" s="343"/>
      <c r="SZD149" s="343"/>
      <c r="SZE149" s="343"/>
      <c r="SZF149" s="343"/>
      <c r="SZG149" s="343"/>
      <c r="SZH149" s="343"/>
      <c r="SZI149" s="343"/>
      <c r="SZJ149" s="343"/>
      <c r="SZK149" s="343"/>
      <c r="SZL149" s="343"/>
      <c r="SZM149" s="343"/>
      <c r="SZN149" s="343"/>
      <c r="SZO149" s="343"/>
      <c r="SZP149" s="343"/>
      <c r="SZQ149" s="343"/>
      <c r="SZR149" s="343"/>
      <c r="SZS149" s="343"/>
      <c r="SZT149" s="343"/>
      <c r="SZU149" s="343"/>
      <c r="SZV149" s="343"/>
      <c r="SZW149" s="343"/>
      <c r="SZX149" s="343"/>
      <c r="SZY149" s="343"/>
      <c r="SZZ149" s="343"/>
      <c r="TAA149" s="343"/>
      <c r="TAB149" s="343"/>
      <c r="TAC149" s="343"/>
      <c r="TAD149" s="343"/>
      <c r="TAE149" s="343"/>
      <c r="TAF149" s="343"/>
      <c r="TAG149" s="343"/>
      <c r="TAH149" s="343"/>
      <c r="TAI149" s="343"/>
      <c r="TAJ149" s="343"/>
      <c r="TAK149" s="343"/>
      <c r="TAL149" s="343"/>
      <c r="TAM149" s="343"/>
      <c r="TAN149" s="343"/>
      <c r="TAO149" s="343"/>
      <c r="TAP149" s="343"/>
      <c r="TAQ149" s="343"/>
      <c r="TAR149" s="343"/>
      <c r="TAS149" s="343"/>
      <c r="TAT149" s="343"/>
      <c r="TAU149" s="343"/>
      <c r="TAV149" s="343"/>
      <c r="TAW149" s="343"/>
      <c r="TAX149" s="343"/>
      <c r="TAY149" s="343"/>
      <c r="TAZ149" s="343"/>
      <c r="TBA149" s="343"/>
      <c r="TBB149" s="343"/>
      <c r="TBC149" s="343"/>
      <c r="TBD149" s="343"/>
      <c r="TBE149" s="343"/>
      <c r="TBF149" s="343"/>
      <c r="TBG149" s="343"/>
      <c r="TBH149" s="343"/>
      <c r="TBI149" s="343"/>
      <c r="TBJ149" s="343"/>
      <c r="TBK149" s="343"/>
      <c r="TBL149" s="343"/>
      <c r="TBM149" s="343"/>
      <c r="TBN149" s="343"/>
      <c r="TBO149" s="343"/>
      <c r="TBP149" s="343"/>
      <c r="TBQ149" s="343"/>
      <c r="TBR149" s="343"/>
      <c r="TBS149" s="343"/>
      <c r="TBT149" s="343"/>
      <c r="TBU149" s="343"/>
      <c r="TBV149" s="343"/>
      <c r="TBW149" s="343"/>
      <c r="TBX149" s="343"/>
      <c r="TBY149" s="343"/>
      <c r="TBZ149" s="343"/>
      <c r="TCA149" s="343"/>
      <c r="TCB149" s="343"/>
      <c r="TCC149" s="343"/>
      <c r="TCD149" s="343"/>
      <c r="TCE149" s="343"/>
      <c r="TCF149" s="343"/>
      <c r="TCG149" s="343"/>
      <c r="TCH149" s="343"/>
      <c r="TCI149" s="343"/>
      <c r="TCJ149" s="343"/>
      <c r="TCK149" s="343"/>
      <c r="TCL149" s="343"/>
      <c r="TCM149" s="343"/>
      <c r="TCN149" s="343"/>
      <c r="TCO149" s="343"/>
      <c r="TCP149" s="343"/>
      <c r="TCQ149" s="343"/>
      <c r="TCR149" s="343"/>
      <c r="TCS149" s="343"/>
      <c r="TCT149" s="343"/>
      <c r="TCU149" s="343"/>
      <c r="TCV149" s="343"/>
      <c r="TCW149" s="343"/>
      <c r="TCX149" s="343"/>
      <c r="TCY149" s="343"/>
      <c r="TCZ149" s="343"/>
      <c r="TDA149" s="343"/>
      <c r="TDB149" s="343"/>
      <c r="TDC149" s="343"/>
      <c r="TDD149" s="343"/>
      <c r="TDE149" s="343"/>
      <c r="TDF149" s="343"/>
      <c r="TDG149" s="343"/>
      <c r="TDH149" s="343"/>
      <c r="TDI149" s="343"/>
      <c r="TDJ149" s="343"/>
      <c r="TDK149" s="343"/>
      <c r="TDL149" s="343"/>
      <c r="TDM149" s="343"/>
      <c r="TDN149" s="343"/>
      <c r="TDO149" s="343"/>
      <c r="TDP149" s="343"/>
      <c r="TDQ149" s="343"/>
      <c r="TDR149" s="343"/>
      <c r="TDS149" s="343"/>
      <c r="TDT149" s="343"/>
      <c r="TDU149" s="343"/>
      <c r="TDV149" s="343"/>
      <c r="TDW149" s="343"/>
      <c r="TDX149" s="343"/>
      <c r="TDY149" s="343"/>
      <c r="TDZ149" s="343"/>
      <c r="TEA149" s="343"/>
      <c r="TEB149" s="343"/>
      <c r="TEC149" s="343"/>
      <c r="TED149" s="343"/>
      <c r="TEE149" s="343"/>
      <c r="TEF149" s="343"/>
      <c r="TEG149" s="343"/>
      <c r="TEH149" s="343"/>
      <c r="TEI149" s="343"/>
      <c r="TEJ149" s="343"/>
      <c r="TEK149" s="343"/>
      <c r="TEL149" s="343"/>
      <c r="TEM149" s="343"/>
      <c r="TEN149" s="343"/>
      <c r="TEO149" s="343"/>
      <c r="TEP149" s="343"/>
      <c r="TEQ149" s="343"/>
      <c r="TER149" s="343"/>
      <c r="TES149" s="343"/>
      <c r="TET149" s="343"/>
      <c r="TEU149" s="343"/>
      <c r="TEV149" s="343"/>
      <c r="TEW149" s="343"/>
      <c r="TEX149" s="343"/>
      <c r="TEY149" s="343"/>
      <c r="TEZ149" s="343"/>
      <c r="TFA149" s="343"/>
      <c r="TFB149" s="343"/>
      <c r="TFC149" s="343"/>
      <c r="TFD149" s="343"/>
      <c r="TFE149" s="343"/>
      <c r="TFF149" s="343"/>
      <c r="TFG149" s="343"/>
      <c r="TFH149" s="343"/>
      <c r="TFI149" s="343"/>
      <c r="TFJ149" s="343"/>
      <c r="TFK149" s="343"/>
      <c r="TFL149" s="343"/>
      <c r="TFM149" s="343"/>
      <c r="TFN149" s="343"/>
      <c r="TFO149" s="343"/>
      <c r="TFP149" s="343"/>
      <c r="TFQ149" s="343"/>
      <c r="TFR149" s="343"/>
      <c r="TFS149" s="343"/>
      <c r="TFT149" s="343"/>
      <c r="TFU149" s="343"/>
      <c r="TFV149" s="343"/>
      <c r="TFW149" s="343"/>
      <c r="TFX149" s="343"/>
      <c r="TFY149" s="343"/>
      <c r="TFZ149" s="343"/>
      <c r="TGA149" s="343"/>
      <c r="TGB149" s="343"/>
      <c r="TGC149" s="343"/>
      <c r="TGD149" s="343"/>
      <c r="TGE149" s="343"/>
      <c r="TGF149" s="343"/>
      <c r="TGG149" s="343"/>
      <c r="TGH149" s="343"/>
      <c r="TGI149" s="343"/>
      <c r="TGJ149" s="343"/>
      <c r="TGK149" s="343"/>
      <c r="TGL149" s="343"/>
      <c r="TGM149" s="343"/>
      <c r="TGN149" s="343"/>
      <c r="TGO149" s="343"/>
      <c r="TGP149" s="343"/>
      <c r="TGQ149" s="343"/>
      <c r="TGR149" s="343"/>
      <c r="TGS149" s="343"/>
      <c r="TGT149" s="343"/>
      <c r="TGU149" s="343"/>
      <c r="TGV149" s="343"/>
      <c r="TGW149" s="343"/>
      <c r="TGX149" s="343"/>
      <c r="TGY149" s="343"/>
      <c r="TGZ149" s="343"/>
      <c r="THA149" s="343"/>
      <c r="THB149" s="343"/>
      <c r="THC149" s="343"/>
      <c r="THD149" s="343"/>
      <c r="THE149" s="343"/>
      <c r="THF149" s="343"/>
      <c r="THG149" s="343"/>
      <c r="THH149" s="343"/>
      <c r="THI149" s="343"/>
      <c r="THJ149" s="343"/>
      <c r="THK149" s="343"/>
      <c r="THL149" s="343"/>
      <c r="THM149" s="343"/>
      <c r="THN149" s="343"/>
      <c r="THO149" s="343"/>
      <c r="THP149" s="343"/>
      <c r="THQ149" s="343"/>
      <c r="THR149" s="343"/>
      <c r="THS149" s="343"/>
      <c r="THT149" s="343"/>
      <c r="THU149" s="343"/>
      <c r="THV149" s="343"/>
      <c r="THW149" s="343"/>
      <c r="THX149" s="343"/>
      <c r="THY149" s="343"/>
      <c r="THZ149" s="343"/>
      <c r="TIA149" s="343"/>
      <c r="TIB149" s="343"/>
      <c r="TIC149" s="343"/>
      <c r="TID149" s="343"/>
      <c r="TIE149" s="343"/>
      <c r="TIF149" s="343"/>
      <c r="TIG149" s="343"/>
      <c r="TIH149" s="343"/>
      <c r="TII149" s="343"/>
      <c r="TIJ149" s="343"/>
      <c r="TIK149" s="343"/>
      <c r="TIL149" s="343"/>
      <c r="TIM149" s="343"/>
      <c r="TIN149" s="343"/>
      <c r="TIO149" s="343"/>
      <c r="TIP149" s="343"/>
      <c r="TIQ149" s="343"/>
      <c r="TIR149" s="343"/>
      <c r="TIS149" s="343"/>
      <c r="TIT149" s="343"/>
      <c r="TIU149" s="343"/>
      <c r="TIV149" s="343"/>
      <c r="TIW149" s="343"/>
      <c r="TIX149" s="343"/>
      <c r="TIY149" s="343"/>
      <c r="TIZ149" s="343"/>
      <c r="TJA149" s="343"/>
      <c r="TJB149" s="343"/>
      <c r="TJC149" s="343"/>
      <c r="TJD149" s="343"/>
      <c r="TJE149" s="343"/>
      <c r="TJF149" s="343"/>
      <c r="TJG149" s="343"/>
      <c r="TJH149" s="343"/>
      <c r="TJI149" s="343"/>
      <c r="TJJ149" s="343"/>
      <c r="TJK149" s="343"/>
      <c r="TJL149" s="343"/>
      <c r="TJM149" s="343"/>
      <c r="TJN149" s="343"/>
      <c r="TJO149" s="343"/>
      <c r="TJP149" s="343"/>
      <c r="TJQ149" s="343"/>
      <c r="TJR149" s="343"/>
      <c r="TJS149" s="343"/>
      <c r="TJT149" s="343"/>
      <c r="TJU149" s="343"/>
      <c r="TJV149" s="343"/>
      <c r="TJW149" s="343"/>
      <c r="TJX149" s="343"/>
      <c r="TJY149" s="343"/>
      <c r="TJZ149" s="343"/>
      <c r="TKA149" s="343"/>
      <c r="TKB149" s="343"/>
      <c r="TKC149" s="343"/>
      <c r="TKD149" s="343"/>
      <c r="TKE149" s="343"/>
      <c r="TKF149" s="343"/>
      <c r="TKG149" s="343"/>
      <c r="TKH149" s="343"/>
      <c r="TKI149" s="343"/>
      <c r="TKJ149" s="343"/>
      <c r="TKK149" s="343"/>
      <c r="TKL149" s="343"/>
      <c r="TKM149" s="343"/>
      <c r="TKN149" s="343"/>
      <c r="TKO149" s="343"/>
      <c r="TKP149" s="343"/>
      <c r="TKQ149" s="343"/>
      <c r="TKR149" s="343"/>
      <c r="TKS149" s="343"/>
      <c r="TKT149" s="343"/>
      <c r="TKU149" s="343"/>
      <c r="TKV149" s="343"/>
      <c r="TKW149" s="343"/>
      <c r="TKX149" s="343"/>
      <c r="TKY149" s="343"/>
      <c r="TKZ149" s="343"/>
      <c r="TLA149" s="343"/>
      <c r="TLB149" s="343"/>
      <c r="TLC149" s="343"/>
      <c r="TLD149" s="343"/>
      <c r="TLE149" s="343"/>
      <c r="TLF149" s="343"/>
      <c r="TLG149" s="343"/>
      <c r="TLH149" s="343"/>
      <c r="TLI149" s="343"/>
      <c r="TLJ149" s="343"/>
      <c r="TLK149" s="343"/>
      <c r="TLL149" s="343"/>
      <c r="TLM149" s="343"/>
      <c r="TLN149" s="343"/>
      <c r="TLO149" s="343"/>
      <c r="TLP149" s="343"/>
      <c r="TLQ149" s="343"/>
      <c r="TLR149" s="343"/>
      <c r="TLS149" s="343"/>
      <c r="TLT149" s="343"/>
      <c r="TLU149" s="343"/>
      <c r="TLV149" s="343"/>
      <c r="TLW149" s="343"/>
      <c r="TLX149" s="343"/>
      <c r="TLY149" s="343"/>
      <c r="TLZ149" s="343"/>
      <c r="TMA149" s="343"/>
      <c r="TMB149" s="343"/>
      <c r="TMC149" s="343"/>
      <c r="TMD149" s="343"/>
      <c r="TME149" s="343"/>
      <c r="TMF149" s="343"/>
      <c r="TMG149" s="343"/>
      <c r="TMH149" s="343"/>
      <c r="TMI149" s="343"/>
      <c r="TMJ149" s="343"/>
      <c r="TMK149" s="343"/>
      <c r="TML149" s="343"/>
      <c r="TMM149" s="343"/>
      <c r="TMN149" s="343"/>
      <c r="TMO149" s="343"/>
      <c r="TMP149" s="343"/>
      <c r="TMQ149" s="343"/>
      <c r="TMR149" s="343"/>
      <c r="TMS149" s="343"/>
      <c r="TMT149" s="343"/>
      <c r="TMU149" s="343"/>
      <c r="TMV149" s="343"/>
      <c r="TMW149" s="343"/>
      <c r="TMX149" s="343"/>
      <c r="TMY149" s="343"/>
      <c r="TMZ149" s="343"/>
      <c r="TNA149" s="343"/>
      <c r="TNB149" s="343"/>
      <c r="TNC149" s="343"/>
      <c r="TND149" s="343"/>
      <c r="TNE149" s="343"/>
      <c r="TNF149" s="343"/>
      <c r="TNG149" s="343"/>
      <c r="TNH149" s="343"/>
      <c r="TNI149" s="343"/>
      <c r="TNJ149" s="343"/>
      <c r="TNK149" s="343"/>
      <c r="TNL149" s="343"/>
      <c r="TNM149" s="343"/>
      <c r="TNN149" s="343"/>
      <c r="TNO149" s="343"/>
      <c r="TNP149" s="343"/>
      <c r="TNQ149" s="343"/>
      <c r="TNR149" s="343"/>
      <c r="TNS149" s="343"/>
      <c r="TNT149" s="343"/>
      <c r="TNU149" s="343"/>
      <c r="TNV149" s="343"/>
      <c r="TNW149" s="343"/>
      <c r="TNX149" s="343"/>
      <c r="TNY149" s="343"/>
      <c r="TNZ149" s="343"/>
      <c r="TOA149" s="343"/>
      <c r="TOB149" s="343"/>
      <c r="TOC149" s="343"/>
      <c r="TOD149" s="343"/>
      <c r="TOE149" s="343"/>
      <c r="TOF149" s="343"/>
      <c r="TOG149" s="343"/>
      <c r="TOH149" s="343"/>
      <c r="TOI149" s="343"/>
      <c r="TOJ149" s="343"/>
      <c r="TOK149" s="343"/>
      <c r="TOL149" s="343"/>
      <c r="TOM149" s="343"/>
      <c r="TON149" s="343"/>
      <c r="TOO149" s="343"/>
      <c r="TOP149" s="343"/>
      <c r="TOQ149" s="343"/>
      <c r="TOR149" s="343"/>
      <c r="TOS149" s="343"/>
      <c r="TOT149" s="343"/>
      <c r="TOU149" s="343"/>
      <c r="TOV149" s="343"/>
      <c r="TOW149" s="343"/>
      <c r="TOX149" s="343"/>
      <c r="TOY149" s="343"/>
      <c r="TOZ149" s="343"/>
      <c r="TPA149" s="343"/>
      <c r="TPB149" s="343"/>
      <c r="TPC149" s="343"/>
      <c r="TPD149" s="343"/>
      <c r="TPE149" s="343"/>
      <c r="TPF149" s="343"/>
      <c r="TPG149" s="343"/>
      <c r="TPH149" s="343"/>
      <c r="TPI149" s="343"/>
      <c r="TPJ149" s="343"/>
      <c r="TPK149" s="343"/>
      <c r="TPL149" s="343"/>
      <c r="TPM149" s="343"/>
      <c r="TPN149" s="343"/>
      <c r="TPO149" s="343"/>
      <c r="TPP149" s="343"/>
      <c r="TPQ149" s="343"/>
      <c r="TPR149" s="343"/>
      <c r="TPS149" s="343"/>
      <c r="TPT149" s="343"/>
      <c r="TPU149" s="343"/>
      <c r="TPV149" s="343"/>
      <c r="TPW149" s="343"/>
      <c r="TPX149" s="343"/>
      <c r="TPY149" s="343"/>
      <c r="TPZ149" s="343"/>
      <c r="TQA149" s="343"/>
      <c r="TQB149" s="343"/>
      <c r="TQC149" s="343"/>
      <c r="TQD149" s="343"/>
      <c r="TQE149" s="343"/>
      <c r="TQF149" s="343"/>
      <c r="TQG149" s="343"/>
      <c r="TQH149" s="343"/>
      <c r="TQI149" s="343"/>
      <c r="TQJ149" s="343"/>
      <c r="TQK149" s="343"/>
      <c r="TQL149" s="343"/>
      <c r="TQM149" s="343"/>
      <c r="TQN149" s="343"/>
      <c r="TQO149" s="343"/>
      <c r="TQP149" s="343"/>
      <c r="TQQ149" s="343"/>
      <c r="TQR149" s="343"/>
      <c r="TQS149" s="343"/>
      <c r="TQT149" s="343"/>
      <c r="TQU149" s="343"/>
      <c r="TQV149" s="343"/>
      <c r="TQW149" s="343"/>
      <c r="TQX149" s="343"/>
      <c r="TQY149" s="343"/>
      <c r="TQZ149" s="343"/>
      <c r="TRA149" s="343"/>
      <c r="TRB149" s="343"/>
      <c r="TRC149" s="343"/>
      <c r="TRD149" s="343"/>
      <c r="TRE149" s="343"/>
      <c r="TRF149" s="343"/>
      <c r="TRG149" s="343"/>
      <c r="TRH149" s="343"/>
      <c r="TRI149" s="343"/>
      <c r="TRJ149" s="343"/>
      <c r="TRK149" s="343"/>
      <c r="TRL149" s="343"/>
      <c r="TRM149" s="343"/>
      <c r="TRN149" s="343"/>
      <c r="TRO149" s="343"/>
      <c r="TRP149" s="343"/>
      <c r="TRQ149" s="343"/>
      <c r="TRR149" s="343"/>
      <c r="TRS149" s="343"/>
      <c r="TRT149" s="343"/>
      <c r="TRU149" s="343"/>
      <c r="TRV149" s="343"/>
      <c r="TRW149" s="343"/>
      <c r="TRX149" s="343"/>
      <c r="TRY149" s="343"/>
      <c r="TRZ149" s="343"/>
      <c r="TSA149" s="343"/>
      <c r="TSB149" s="343"/>
      <c r="TSC149" s="343"/>
      <c r="TSD149" s="343"/>
      <c r="TSE149" s="343"/>
      <c r="TSF149" s="343"/>
      <c r="TSG149" s="343"/>
      <c r="TSH149" s="343"/>
      <c r="TSI149" s="343"/>
      <c r="TSJ149" s="343"/>
      <c r="TSK149" s="343"/>
      <c r="TSL149" s="343"/>
      <c r="TSM149" s="343"/>
      <c r="TSN149" s="343"/>
      <c r="TSO149" s="343"/>
      <c r="TSP149" s="343"/>
      <c r="TSQ149" s="343"/>
      <c r="TSR149" s="343"/>
      <c r="TSS149" s="343"/>
      <c r="TST149" s="343"/>
      <c r="TSU149" s="343"/>
      <c r="TSV149" s="343"/>
      <c r="TSW149" s="343"/>
      <c r="TSX149" s="343"/>
      <c r="TSY149" s="343"/>
      <c r="TSZ149" s="343"/>
      <c r="TTA149" s="343"/>
      <c r="TTB149" s="343"/>
      <c r="TTC149" s="343"/>
      <c r="TTD149" s="343"/>
      <c r="TTE149" s="343"/>
      <c r="TTF149" s="343"/>
      <c r="TTG149" s="343"/>
      <c r="TTH149" s="343"/>
      <c r="TTI149" s="343"/>
      <c r="TTJ149" s="343"/>
      <c r="TTK149" s="343"/>
      <c r="TTL149" s="343"/>
      <c r="TTM149" s="343"/>
      <c r="TTN149" s="343"/>
      <c r="TTO149" s="343"/>
      <c r="TTP149" s="343"/>
      <c r="TTQ149" s="343"/>
      <c r="TTR149" s="343"/>
      <c r="TTS149" s="343"/>
      <c r="TTT149" s="343"/>
      <c r="TTU149" s="343"/>
      <c r="TTV149" s="343"/>
      <c r="TTW149" s="343"/>
      <c r="TTX149" s="343"/>
      <c r="TTY149" s="343"/>
      <c r="TTZ149" s="343"/>
      <c r="TUA149" s="343"/>
      <c r="TUB149" s="343"/>
      <c r="TUC149" s="343"/>
      <c r="TUD149" s="343"/>
      <c r="TUE149" s="343"/>
      <c r="TUF149" s="343"/>
      <c r="TUG149" s="343"/>
      <c r="TUH149" s="343"/>
      <c r="TUI149" s="343"/>
      <c r="TUJ149" s="343"/>
      <c r="TUK149" s="343"/>
      <c r="TUL149" s="343"/>
      <c r="TUM149" s="343"/>
      <c r="TUN149" s="343"/>
      <c r="TUO149" s="343"/>
      <c r="TUP149" s="343"/>
      <c r="TUQ149" s="343"/>
      <c r="TUR149" s="343"/>
      <c r="TUS149" s="343"/>
      <c r="TUT149" s="343"/>
      <c r="TUU149" s="343"/>
      <c r="TUV149" s="343"/>
      <c r="TUW149" s="343"/>
      <c r="TUX149" s="343"/>
      <c r="TUY149" s="343"/>
      <c r="TUZ149" s="343"/>
      <c r="TVA149" s="343"/>
      <c r="TVB149" s="343"/>
      <c r="TVC149" s="343"/>
      <c r="TVD149" s="343"/>
      <c r="TVE149" s="343"/>
      <c r="TVF149" s="343"/>
      <c r="TVG149" s="343"/>
      <c r="TVH149" s="343"/>
      <c r="TVI149" s="343"/>
      <c r="TVJ149" s="343"/>
      <c r="TVK149" s="343"/>
      <c r="TVL149" s="343"/>
      <c r="TVM149" s="343"/>
      <c r="TVN149" s="343"/>
      <c r="TVO149" s="343"/>
      <c r="TVP149" s="343"/>
      <c r="TVQ149" s="343"/>
      <c r="TVR149" s="343"/>
      <c r="TVS149" s="343"/>
      <c r="TVT149" s="343"/>
      <c r="TVU149" s="343"/>
      <c r="TVV149" s="343"/>
      <c r="TVW149" s="343"/>
      <c r="TVX149" s="343"/>
      <c r="TVY149" s="343"/>
      <c r="TVZ149" s="343"/>
      <c r="TWA149" s="343"/>
      <c r="TWB149" s="343"/>
      <c r="TWC149" s="343"/>
      <c r="TWD149" s="343"/>
      <c r="TWE149" s="343"/>
      <c r="TWF149" s="343"/>
      <c r="TWG149" s="343"/>
      <c r="TWH149" s="343"/>
      <c r="TWI149" s="343"/>
      <c r="TWJ149" s="343"/>
      <c r="TWK149" s="343"/>
      <c r="TWL149" s="343"/>
      <c r="TWM149" s="343"/>
      <c r="TWN149" s="343"/>
      <c r="TWO149" s="343"/>
      <c r="TWP149" s="343"/>
      <c r="TWQ149" s="343"/>
      <c r="TWR149" s="343"/>
      <c r="TWS149" s="343"/>
      <c r="TWT149" s="343"/>
      <c r="TWU149" s="343"/>
      <c r="TWV149" s="343"/>
      <c r="TWW149" s="343"/>
      <c r="TWX149" s="343"/>
      <c r="TWY149" s="343"/>
      <c r="TWZ149" s="343"/>
      <c r="TXA149" s="343"/>
      <c r="TXB149" s="343"/>
      <c r="TXC149" s="343"/>
      <c r="TXD149" s="343"/>
      <c r="TXE149" s="343"/>
      <c r="TXF149" s="343"/>
      <c r="TXG149" s="343"/>
      <c r="TXH149" s="343"/>
      <c r="TXI149" s="343"/>
      <c r="TXJ149" s="343"/>
      <c r="TXK149" s="343"/>
      <c r="TXL149" s="343"/>
      <c r="TXM149" s="343"/>
      <c r="TXN149" s="343"/>
      <c r="TXO149" s="343"/>
      <c r="TXP149" s="343"/>
      <c r="TXQ149" s="343"/>
      <c r="TXR149" s="343"/>
      <c r="TXS149" s="343"/>
      <c r="TXT149" s="343"/>
      <c r="TXU149" s="343"/>
      <c r="TXV149" s="343"/>
      <c r="TXW149" s="343"/>
      <c r="TXX149" s="343"/>
      <c r="TXY149" s="343"/>
      <c r="TXZ149" s="343"/>
      <c r="TYA149" s="343"/>
      <c r="TYB149" s="343"/>
      <c r="TYC149" s="343"/>
      <c r="TYD149" s="343"/>
      <c r="TYE149" s="343"/>
      <c r="TYF149" s="343"/>
      <c r="TYG149" s="343"/>
      <c r="TYH149" s="343"/>
      <c r="TYI149" s="343"/>
      <c r="TYJ149" s="343"/>
      <c r="TYK149" s="343"/>
      <c r="TYL149" s="343"/>
      <c r="TYM149" s="343"/>
      <c r="TYN149" s="343"/>
      <c r="TYO149" s="343"/>
      <c r="TYP149" s="343"/>
      <c r="TYQ149" s="343"/>
      <c r="TYR149" s="343"/>
      <c r="TYS149" s="343"/>
      <c r="TYT149" s="343"/>
      <c r="TYU149" s="343"/>
      <c r="TYV149" s="343"/>
      <c r="TYW149" s="343"/>
      <c r="TYX149" s="343"/>
      <c r="TYY149" s="343"/>
      <c r="TYZ149" s="343"/>
      <c r="TZA149" s="343"/>
      <c r="TZB149" s="343"/>
      <c r="TZC149" s="343"/>
      <c r="TZD149" s="343"/>
      <c r="TZE149" s="343"/>
      <c r="TZF149" s="343"/>
      <c r="TZG149" s="343"/>
      <c r="TZH149" s="343"/>
      <c r="TZI149" s="343"/>
      <c r="TZJ149" s="343"/>
      <c r="TZK149" s="343"/>
      <c r="TZL149" s="343"/>
      <c r="TZM149" s="343"/>
      <c r="TZN149" s="343"/>
      <c r="TZO149" s="343"/>
      <c r="TZP149" s="343"/>
      <c r="TZQ149" s="343"/>
      <c r="TZR149" s="343"/>
      <c r="TZS149" s="343"/>
      <c r="TZT149" s="343"/>
      <c r="TZU149" s="343"/>
      <c r="TZV149" s="343"/>
      <c r="TZW149" s="343"/>
      <c r="TZX149" s="343"/>
      <c r="TZY149" s="343"/>
      <c r="TZZ149" s="343"/>
      <c r="UAA149" s="343"/>
      <c r="UAB149" s="343"/>
      <c r="UAC149" s="343"/>
      <c r="UAD149" s="343"/>
      <c r="UAE149" s="343"/>
      <c r="UAF149" s="343"/>
      <c r="UAG149" s="343"/>
      <c r="UAH149" s="343"/>
      <c r="UAI149" s="343"/>
      <c r="UAJ149" s="343"/>
      <c r="UAK149" s="343"/>
      <c r="UAL149" s="343"/>
      <c r="UAM149" s="343"/>
      <c r="UAN149" s="343"/>
      <c r="UAO149" s="343"/>
      <c r="UAP149" s="343"/>
      <c r="UAQ149" s="343"/>
      <c r="UAR149" s="343"/>
      <c r="UAS149" s="343"/>
      <c r="UAT149" s="343"/>
      <c r="UAU149" s="343"/>
      <c r="UAV149" s="343"/>
      <c r="UAW149" s="343"/>
      <c r="UAX149" s="343"/>
      <c r="UAY149" s="343"/>
      <c r="UAZ149" s="343"/>
      <c r="UBA149" s="343"/>
      <c r="UBB149" s="343"/>
      <c r="UBC149" s="343"/>
      <c r="UBD149" s="343"/>
      <c r="UBE149" s="343"/>
      <c r="UBF149" s="343"/>
      <c r="UBG149" s="343"/>
      <c r="UBH149" s="343"/>
      <c r="UBI149" s="343"/>
      <c r="UBJ149" s="343"/>
      <c r="UBK149" s="343"/>
      <c r="UBL149" s="343"/>
      <c r="UBM149" s="343"/>
      <c r="UBN149" s="343"/>
      <c r="UBO149" s="343"/>
      <c r="UBP149" s="343"/>
      <c r="UBQ149" s="343"/>
      <c r="UBR149" s="343"/>
      <c r="UBS149" s="343"/>
      <c r="UBT149" s="343"/>
      <c r="UBU149" s="343"/>
      <c r="UBV149" s="343"/>
      <c r="UBW149" s="343"/>
      <c r="UBX149" s="343"/>
      <c r="UBY149" s="343"/>
      <c r="UBZ149" s="343"/>
      <c r="UCA149" s="343"/>
      <c r="UCB149" s="343"/>
      <c r="UCC149" s="343"/>
      <c r="UCD149" s="343"/>
      <c r="UCE149" s="343"/>
      <c r="UCF149" s="343"/>
      <c r="UCG149" s="343"/>
      <c r="UCH149" s="343"/>
      <c r="UCI149" s="343"/>
      <c r="UCJ149" s="343"/>
      <c r="UCK149" s="343"/>
      <c r="UCL149" s="343"/>
      <c r="UCM149" s="343"/>
      <c r="UCN149" s="343"/>
      <c r="UCO149" s="343"/>
      <c r="UCP149" s="343"/>
      <c r="UCQ149" s="343"/>
      <c r="UCR149" s="343"/>
      <c r="UCS149" s="343"/>
      <c r="UCT149" s="343"/>
      <c r="UCU149" s="343"/>
      <c r="UCV149" s="343"/>
      <c r="UCW149" s="343"/>
      <c r="UCX149" s="343"/>
      <c r="UCY149" s="343"/>
      <c r="UCZ149" s="343"/>
      <c r="UDA149" s="343"/>
      <c r="UDB149" s="343"/>
      <c r="UDC149" s="343"/>
      <c r="UDD149" s="343"/>
      <c r="UDE149" s="343"/>
      <c r="UDF149" s="343"/>
      <c r="UDG149" s="343"/>
      <c r="UDH149" s="343"/>
      <c r="UDI149" s="343"/>
      <c r="UDJ149" s="343"/>
      <c r="UDK149" s="343"/>
      <c r="UDL149" s="343"/>
      <c r="UDM149" s="343"/>
      <c r="UDN149" s="343"/>
      <c r="UDO149" s="343"/>
      <c r="UDP149" s="343"/>
      <c r="UDQ149" s="343"/>
      <c r="UDR149" s="343"/>
      <c r="UDS149" s="343"/>
      <c r="UDT149" s="343"/>
      <c r="UDU149" s="343"/>
      <c r="UDV149" s="343"/>
      <c r="UDW149" s="343"/>
      <c r="UDX149" s="343"/>
      <c r="UDY149" s="343"/>
      <c r="UDZ149" s="343"/>
      <c r="UEA149" s="343"/>
      <c r="UEB149" s="343"/>
      <c r="UEC149" s="343"/>
      <c r="UED149" s="343"/>
      <c r="UEE149" s="343"/>
      <c r="UEF149" s="343"/>
      <c r="UEG149" s="343"/>
      <c r="UEH149" s="343"/>
      <c r="UEI149" s="343"/>
      <c r="UEJ149" s="343"/>
      <c r="UEK149" s="343"/>
      <c r="UEL149" s="343"/>
      <c r="UEM149" s="343"/>
      <c r="UEN149" s="343"/>
      <c r="UEO149" s="343"/>
      <c r="UEP149" s="343"/>
      <c r="UEQ149" s="343"/>
      <c r="UER149" s="343"/>
      <c r="UES149" s="343"/>
      <c r="UET149" s="343"/>
      <c r="UEU149" s="343"/>
      <c r="UEV149" s="343"/>
      <c r="UEW149" s="343"/>
      <c r="UEX149" s="343"/>
      <c r="UEY149" s="343"/>
      <c r="UEZ149" s="343"/>
      <c r="UFA149" s="343"/>
      <c r="UFB149" s="343"/>
      <c r="UFC149" s="343"/>
      <c r="UFD149" s="343"/>
      <c r="UFE149" s="343"/>
      <c r="UFF149" s="343"/>
      <c r="UFG149" s="343"/>
      <c r="UFH149" s="343"/>
      <c r="UFI149" s="343"/>
      <c r="UFJ149" s="343"/>
      <c r="UFK149" s="343"/>
      <c r="UFL149" s="343"/>
      <c r="UFM149" s="343"/>
      <c r="UFN149" s="343"/>
      <c r="UFO149" s="343"/>
      <c r="UFP149" s="343"/>
      <c r="UFQ149" s="343"/>
      <c r="UFR149" s="343"/>
      <c r="UFS149" s="343"/>
      <c r="UFT149" s="343"/>
      <c r="UFU149" s="343"/>
      <c r="UFV149" s="343"/>
      <c r="UFW149" s="343"/>
      <c r="UFX149" s="343"/>
      <c r="UFY149" s="343"/>
      <c r="UFZ149" s="343"/>
      <c r="UGA149" s="343"/>
      <c r="UGB149" s="343"/>
      <c r="UGC149" s="343"/>
      <c r="UGD149" s="343"/>
      <c r="UGE149" s="343"/>
      <c r="UGF149" s="343"/>
      <c r="UGG149" s="343"/>
      <c r="UGH149" s="343"/>
      <c r="UGI149" s="343"/>
      <c r="UGJ149" s="343"/>
      <c r="UGK149" s="343"/>
      <c r="UGL149" s="343"/>
      <c r="UGM149" s="343"/>
      <c r="UGN149" s="343"/>
      <c r="UGO149" s="343"/>
      <c r="UGP149" s="343"/>
      <c r="UGQ149" s="343"/>
      <c r="UGR149" s="343"/>
      <c r="UGS149" s="343"/>
      <c r="UGT149" s="343"/>
      <c r="UGU149" s="343"/>
      <c r="UGV149" s="343"/>
      <c r="UGW149" s="343"/>
      <c r="UGX149" s="343"/>
      <c r="UGY149" s="343"/>
      <c r="UGZ149" s="343"/>
      <c r="UHA149" s="343"/>
      <c r="UHB149" s="343"/>
      <c r="UHC149" s="343"/>
      <c r="UHD149" s="343"/>
      <c r="UHE149" s="343"/>
      <c r="UHF149" s="343"/>
      <c r="UHG149" s="343"/>
      <c r="UHH149" s="343"/>
      <c r="UHI149" s="343"/>
      <c r="UHJ149" s="343"/>
      <c r="UHK149" s="343"/>
      <c r="UHL149" s="343"/>
      <c r="UHM149" s="343"/>
      <c r="UHN149" s="343"/>
      <c r="UHO149" s="343"/>
      <c r="UHP149" s="343"/>
      <c r="UHQ149" s="343"/>
      <c r="UHR149" s="343"/>
      <c r="UHS149" s="343"/>
      <c r="UHT149" s="343"/>
      <c r="UHU149" s="343"/>
      <c r="UHV149" s="343"/>
      <c r="UHW149" s="343"/>
      <c r="UHX149" s="343"/>
      <c r="UHY149" s="343"/>
      <c r="UHZ149" s="343"/>
      <c r="UIA149" s="343"/>
      <c r="UIB149" s="343"/>
      <c r="UIC149" s="343"/>
      <c r="UID149" s="343"/>
      <c r="UIE149" s="343"/>
      <c r="UIF149" s="343"/>
      <c r="UIG149" s="343"/>
      <c r="UIH149" s="343"/>
      <c r="UII149" s="343"/>
      <c r="UIJ149" s="343"/>
      <c r="UIK149" s="343"/>
      <c r="UIL149" s="343"/>
      <c r="UIM149" s="343"/>
      <c r="UIN149" s="343"/>
      <c r="UIO149" s="343"/>
      <c r="UIP149" s="343"/>
      <c r="UIQ149" s="343"/>
      <c r="UIR149" s="343"/>
      <c r="UIS149" s="343"/>
      <c r="UIT149" s="343"/>
      <c r="UIU149" s="343"/>
      <c r="UIV149" s="343"/>
      <c r="UIW149" s="343"/>
      <c r="UIX149" s="343"/>
      <c r="UIY149" s="343"/>
      <c r="UIZ149" s="343"/>
      <c r="UJA149" s="343"/>
      <c r="UJB149" s="343"/>
      <c r="UJC149" s="343"/>
      <c r="UJD149" s="343"/>
      <c r="UJE149" s="343"/>
      <c r="UJF149" s="343"/>
      <c r="UJG149" s="343"/>
      <c r="UJH149" s="343"/>
      <c r="UJI149" s="343"/>
      <c r="UJJ149" s="343"/>
      <c r="UJK149" s="343"/>
      <c r="UJL149" s="343"/>
      <c r="UJM149" s="343"/>
      <c r="UJN149" s="343"/>
      <c r="UJO149" s="343"/>
      <c r="UJP149" s="343"/>
      <c r="UJQ149" s="343"/>
      <c r="UJR149" s="343"/>
      <c r="UJS149" s="343"/>
      <c r="UJT149" s="343"/>
      <c r="UJU149" s="343"/>
      <c r="UJV149" s="343"/>
      <c r="UJW149" s="343"/>
      <c r="UJX149" s="343"/>
      <c r="UJY149" s="343"/>
      <c r="UJZ149" s="343"/>
      <c r="UKA149" s="343"/>
      <c r="UKB149" s="343"/>
      <c r="UKC149" s="343"/>
      <c r="UKD149" s="343"/>
      <c r="UKE149" s="343"/>
      <c r="UKF149" s="343"/>
      <c r="UKG149" s="343"/>
      <c r="UKH149" s="343"/>
      <c r="UKI149" s="343"/>
      <c r="UKJ149" s="343"/>
      <c r="UKK149" s="343"/>
      <c r="UKL149" s="343"/>
      <c r="UKM149" s="343"/>
      <c r="UKN149" s="343"/>
      <c r="UKO149" s="343"/>
      <c r="UKP149" s="343"/>
      <c r="UKQ149" s="343"/>
      <c r="UKR149" s="343"/>
      <c r="UKS149" s="343"/>
      <c r="UKT149" s="343"/>
      <c r="UKU149" s="343"/>
      <c r="UKV149" s="343"/>
      <c r="UKW149" s="343"/>
      <c r="UKX149" s="343"/>
      <c r="UKY149" s="343"/>
      <c r="UKZ149" s="343"/>
      <c r="ULA149" s="343"/>
      <c r="ULB149" s="343"/>
      <c r="ULC149" s="343"/>
      <c r="ULD149" s="343"/>
      <c r="ULE149" s="343"/>
      <c r="ULF149" s="343"/>
      <c r="ULG149" s="343"/>
      <c r="ULH149" s="343"/>
      <c r="ULI149" s="343"/>
      <c r="ULJ149" s="343"/>
      <c r="ULK149" s="343"/>
      <c r="ULL149" s="343"/>
      <c r="ULM149" s="343"/>
      <c r="ULN149" s="343"/>
      <c r="ULO149" s="343"/>
      <c r="ULP149" s="343"/>
      <c r="ULQ149" s="343"/>
      <c r="ULR149" s="343"/>
      <c r="ULS149" s="343"/>
      <c r="ULT149" s="343"/>
      <c r="ULU149" s="343"/>
      <c r="ULV149" s="343"/>
      <c r="ULW149" s="343"/>
      <c r="ULX149" s="343"/>
      <c r="ULY149" s="343"/>
      <c r="ULZ149" s="343"/>
      <c r="UMA149" s="343"/>
      <c r="UMB149" s="343"/>
      <c r="UMC149" s="343"/>
      <c r="UMD149" s="343"/>
      <c r="UME149" s="343"/>
      <c r="UMF149" s="343"/>
      <c r="UMG149" s="343"/>
      <c r="UMH149" s="343"/>
      <c r="UMI149" s="343"/>
      <c r="UMJ149" s="343"/>
      <c r="UMK149" s="343"/>
      <c r="UML149" s="343"/>
      <c r="UMM149" s="343"/>
      <c r="UMN149" s="343"/>
      <c r="UMO149" s="343"/>
      <c r="UMP149" s="343"/>
      <c r="UMQ149" s="343"/>
      <c r="UMR149" s="343"/>
      <c r="UMS149" s="343"/>
      <c r="UMT149" s="343"/>
      <c r="UMU149" s="343"/>
      <c r="UMV149" s="343"/>
      <c r="UMW149" s="343"/>
      <c r="UMX149" s="343"/>
      <c r="UMY149" s="343"/>
      <c r="UMZ149" s="343"/>
      <c r="UNA149" s="343"/>
      <c r="UNB149" s="343"/>
      <c r="UNC149" s="343"/>
      <c r="UND149" s="343"/>
      <c r="UNE149" s="343"/>
      <c r="UNF149" s="343"/>
      <c r="UNG149" s="343"/>
      <c r="UNH149" s="343"/>
      <c r="UNI149" s="343"/>
      <c r="UNJ149" s="343"/>
      <c r="UNK149" s="343"/>
      <c r="UNL149" s="343"/>
      <c r="UNM149" s="343"/>
      <c r="UNN149" s="343"/>
      <c r="UNO149" s="343"/>
      <c r="UNP149" s="343"/>
      <c r="UNQ149" s="343"/>
      <c r="UNR149" s="343"/>
      <c r="UNS149" s="343"/>
      <c r="UNT149" s="343"/>
      <c r="UNU149" s="343"/>
      <c r="UNV149" s="343"/>
      <c r="UNW149" s="343"/>
      <c r="UNX149" s="343"/>
      <c r="UNY149" s="343"/>
      <c r="UNZ149" s="343"/>
      <c r="UOA149" s="343"/>
      <c r="UOB149" s="343"/>
      <c r="UOC149" s="343"/>
      <c r="UOD149" s="343"/>
      <c r="UOE149" s="343"/>
      <c r="UOF149" s="343"/>
      <c r="UOG149" s="343"/>
      <c r="UOH149" s="343"/>
      <c r="UOI149" s="343"/>
      <c r="UOJ149" s="343"/>
      <c r="UOK149" s="343"/>
      <c r="UOL149" s="343"/>
      <c r="UOM149" s="343"/>
      <c r="UON149" s="343"/>
      <c r="UOO149" s="343"/>
      <c r="UOP149" s="343"/>
      <c r="UOQ149" s="343"/>
      <c r="UOR149" s="343"/>
      <c r="UOS149" s="343"/>
      <c r="UOT149" s="343"/>
      <c r="UOU149" s="343"/>
      <c r="UOV149" s="343"/>
      <c r="UOW149" s="343"/>
      <c r="UOX149" s="343"/>
      <c r="UOY149" s="343"/>
      <c r="UOZ149" s="343"/>
      <c r="UPA149" s="343"/>
      <c r="UPB149" s="343"/>
      <c r="UPC149" s="343"/>
      <c r="UPD149" s="343"/>
      <c r="UPE149" s="343"/>
      <c r="UPF149" s="343"/>
      <c r="UPG149" s="343"/>
      <c r="UPH149" s="343"/>
      <c r="UPI149" s="343"/>
      <c r="UPJ149" s="343"/>
      <c r="UPK149" s="343"/>
      <c r="UPL149" s="343"/>
      <c r="UPM149" s="343"/>
      <c r="UPN149" s="343"/>
      <c r="UPO149" s="343"/>
      <c r="UPP149" s="343"/>
      <c r="UPQ149" s="343"/>
      <c r="UPR149" s="343"/>
      <c r="UPS149" s="343"/>
      <c r="UPT149" s="343"/>
      <c r="UPU149" s="343"/>
      <c r="UPV149" s="343"/>
      <c r="UPW149" s="343"/>
      <c r="UPX149" s="343"/>
      <c r="UPY149" s="343"/>
      <c r="UPZ149" s="343"/>
      <c r="UQA149" s="343"/>
      <c r="UQB149" s="343"/>
      <c r="UQC149" s="343"/>
      <c r="UQD149" s="343"/>
      <c r="UQE149" s="343"/>
      <c r="UQF149" s="343"/>
      <c r="UQG149" s="343"/>
      <c r="UQH149" s="343"/>
      <c r="UQI149" s="343"/>
      <c r="UQJ149" s="343"/>
      <c r="UQK149" s="343"/>
      <c r="UQL149" s="343"/>
      <c r="UQM149" s="343"/>
      <c r="UQN149" s="343"/>
      <c r="UQO149" s="343"/>
      <c r="UQP149" s="343"/>
      <c r="UQQ149" s="343"/>
      <c r="UQR149" s="343"/>
      <c r="UQS149" s="343"/>
      <c r="UQT149" s="343"/>
      <c r="UQU149" s="343"/>
      <c r="UQV149" s="343"/>
      <c r="UQW149" s="343"/>
      <c r="UQX149" s="343"/>
      <c r="UQY149" s="343"/>
      <c r="UQZ149" s="343"/>
      <c r="URA149" s="343"/>
      <c r="URB149" s="343"/>
      <c r="URC149" s="343"/>
      <c r="URD149" s="343"/>
      <c r="URE149" s="343"/>
      <c r="URF149" s="343"/>
      <c r="URG149" s="343"/>
      <c r="URH149" s="343"/>
      <c r="URI149" s="343"/>
      <c r="URJ149" s="343"/>
      <c r="URK149" s="343"/>
      <c r="URL149" s="343"/>
      <c r="URM149" s="343"/>
      <c r="URN149" s="343"/>
      <c r="URO149" s="343"/>
      <c r="URP149" s="343"/>
      <c r="URQ149" s="343"/>
      <c r="URR149" s="343"/>
      <c r="URS149" s="343"/>
      <c r="URT149" s="343"/>
      <c r="URU149" s="343"/>
      <c r="URV149" s="343"/>
      <c r="URW149" s="343"/>
      <c r="URX149" s="343"/>
      <c r="URY149" s="343"/>
      <c r="URZ149" s="343"/>
      <c r="USA149" s="343"/>
      <c r="USB149" s="343"/>
      <c r="USC149" s="343"/>
      <c r="USD149" s="343"/>
      <c r="USE149" s="343"/>
      <c r="USF149" s="343"/>
      <c r="USG149" s="343"/>
      <c r="USH149" s="343"/>
      <c r="USI149" s="343"/>
      <c r="USJ149" s="343"/>
      <c r="USK149" s="343"/>
      <c r="USL149" s="343"/>
      <c r="USM149" s="343"/>
      <c r="USN149" s="343"/>
      <c r="USO149" s="343"/>
      <c r="USP149" s="343"/>
      <c r="USQ149" s="343"/>
      <c r="USR149" s="343"/>
      <c r="USS149" s="343"/>
      <c r="UST149" s="343"/>
      <c r="USU149" s="343"/>
      <c r="USV149" s="343"/>
      <c r="USW149" s="343"/>
      <c r="USX149" s="343"/>
      <c r="USY149" s="343"/>
      <c r="USZ149" s="343"/>
      <c r="UTA149" s="343"/>
      <c r="UTB149" s="343"/>
      <c r="UTC149" s="343"/>
      <c r="UTD149" s="343"/>
      <c r="UTE149" s="343"/>
      <c r="UTF149" s="343"/>
      <c r="UTG149" s="343"/>
      <c r="UTH149" s="343"/>
      <c r="UTI149" s="343"/>
      <c r="UTJ149" s="343"/>
      <c r="UTK149" s="343"/>
      <c r="UTL149" s="343"/>
      <c r="UTM149" s="343"/>
      <c r="UTN149" s="343"/>
      <c r="UTO149" s="343"/>
      <c r="UTP149" s="343"/>
      <c r="UTQ149" s="343"/>
      <c r="UTR149" s="343"/>
      <c r="UTS149" s="343"/>
      <c r="UTT149" s="343"/>
      <c r="UTU149" s="343"/>
      <c r="UTV149" s="343"/>
      <c r="UTW149" s="343"/>
      <c r="UTX149" s="343"/>
      <c r="UTY149" s="343"/>
      <c r="UTZ149" s="343"/>
      <c r="UUA149" s="343"/>
      <c r="UUB149" s="343"/>
      <c r="UUC149" s="343"/>
      <c r="UUD149" s="343"/>
      <c r="UUE149" s="343"/>
      <c r="UUF149" s="343"/>
      <c r="UUG149" s="343"/>
      <c r="UUH149" s="343"/>
      <c r="UUI149" s="343"/>
      <c r="UUJ149" s="343"/>
      <c r="UUK149" s="343"/>
      <c r="UUL149" s="343"/>
      <c r="UUM149" s="343"/>
      <c r="UUN149" s="343"/>
      <c r="UUO149" s="343"/>
      <c r="UUP149" s="343"/>
      <c r="UUQ149" s="343"/>
      <c r="UUR149" s="343"/>
      <c r="UUS149" s="343"/>
      <c r="UUT149" s="343"/>
      <c r="UUU149" s="343"/>
      <c r="UUV149" s="343"/>
      <c r="UUW149" s="343"/>
      <c r="UUX149" s="343"/>
      <c r="UUY149" s="343"/>
      <c r="UUZ149" s="343"/>
      <c r="UVA149" s="343"/>
      <c r="UVB149" s="343"/>
      <c r="UVC149" s="343"/>
      <c r="UVD149" s="343"/>
      <c r="UVE149" s="343"/>
      <c r="UVF149" s="343"/>
      <c r="UVG149" s="343"/>
      <c r="UVH149" s="343"/>
      <c r="UVI149" s="343"/>
      <c r="UVJ149" s="343"/>
      <c r="UVK149" s="343"/>
      <c r="UVL149" s="343"/>
      <c r="UVM149" s="343"/>
      <c r="UVN149" s="343"/>
      <c r="UVO149" s="343"/>
      <c r="UVP149" s="343"/>
      <c r="UVQ149" s="343"/>
      <c r="UVR149" s="343"/>
      <c r="UVS149" s="343"/>
      <c r="UVT149" s="343"/>
      <c r="UVU149" s="343"/>
      <c r="UVV149" s="343"/>
      <c r="UVW149" s="343"/>
      <c r="UVX149" s="343"/>
      <c r="UVY149" s="343"/>
      <c r="UVZ149" s="343"/>
      <c r="UWA149" s="343"/>
      <c r="UWB149" s="343"/>
      <c r="UWC149" s="343"/>
      <c r="UWD149" s="343"/>
      <c r="UWE149" s="343"/>
      <c r="UWF149" s="343"/>
      <c r="UWG149" s="343"/>
      <c r="UWH149" s="343"/>
      <c r="UWI149" s="343"/>
      <c r="UWJ149" s="343"/>
      <c r="UWK149" s="343"/>
      <c r="UWL149" s="343"/>
      <c r="UWM149" s="343"/>
      <c r="UWN149" s="343"/>
      <c r="UWO149" s="343"/>
      <c r="UWP149" s="343"/>
      <c r="UWQ149" s="343"/>
      <c r="UWR149" s="343"/>
      <c r="UWS149" s="343"/>
      <c r="UWT149" s="343"/>
      <c r="UWU149" s="343"/>
      <c r="UWV149" s="343"/>
      <c r="UWW149" s="343"/>
      <c r="UWX149" s="343"/>
      <c r="UWY149" s="343"/>
      <c r="UWZ149" s="343"/>
      <c r="UXA149" s="343"/>
      <c r="UXB149" s="343"/>
      <c r="UXC149" s="343"/>
      <c r="UXD149" s="343"/>
      <c r="UXE149" s="343"/>
      <c r="UXF149" s="343"/>
      <c r="UXG149" s="343"/>
      <c r="UXH149" s="343"/>
      <c r="UXI149" s="343"/>
      <c r="UXJ149" s="343"/>
      <c r="UXK149" s="343"/>
      <c r="UXL149" s="343"/>
      <c r="UXM149" s="343"/>
      <c r="UXN149" s="343"/>
      <c r="UXO149" s="343"/>
      <c r="UXP149" s="343"/>
      <c r="UXQ149" s="343"/>
      <c r="UXR149" s="343"/>
      <c r="UXS149" s="343"/>
      <c r="UXT149" s="343"/>
      <c r="UXU149" s="343"/>
      <c r="UXV149" s="343"/>
      <c r="UXW149" s="343"/>
      <c r="UXX149" s="343"/>
      <c r="UXY149" s="343"/>
      <c r="UXZ149" s="343"/>
      <c r="UYA149" s="343"/>
      <c r="UYB149" s="343"/>
      <c r="UYC149" s="343"/>
      <c r="UYD149" s="343"/>
      <c r="UYE149" s="343"/>
      <c r="UYF149" s="343"/>
      <c r="UYG149" s="343"/>
      <c r="UYH149" s="343"/>
      <c r="UYI149" s="343"/>
      <c r="UYJ149" s="343"/>
      <c r="UYK149" s="343"/>
      <c r="UYL149" s="343"/>
      <c r="UYM149" s="343"/>
      <c r="UYN149" s="343"/>
      <c r="UYO149" s="343"/>
      <c r="UYP149" s="343"/>
      <c r="UYQ149" s="343"/>
      <c r="UYR149" s="343"/>
      <c r="UYS149" s="343"/>
      <c r="UYT149" s="343"/>
      <c r="UYU149" s="343"/>
      <c r="UYV149" s="343"/>
      <c r="UYW149" s="343"/>
      <c r="UYX149" s="343"/>
      <c r="UYY149" s="343"/>
      <c r="UYZ149" s="343"/>
      <c r="UZA149" s="343"/>
      <c r="UZB149" s="343"/>
      <c r="UZC149" s="343"/>
      <c r="UZD149" s="343"/>
      <c r="UZE149" s="343"/>
      <c r="UZF149" s="343"/>
      <c r="UZG149" s="343"/>
      <c r="UZH149" s="343"/>
      <c r="UZI149" s="343"/>
      <c r="UZJ149" s="343"/>
      <c r="UZK149" s="343"/>
      <c r="UZL149" s="343"/>
      <c r="UZM149" s="343"/>
      <c r="UZN149" s="343"/>
      <c r="UZO149" s="343"/>
      <c r="UZP149" s="343"/>
      <c r="UZQ149" s="343"/>
      <c r="UZR149" s="343"/>
      <c r="UZS149" s="343"/>
      <c r="UZT149" s="343"/>
      <c r="UZU149" s="343"/>
      <c r="UZV149" s="343"/>
      <c r="UZW149" s="343"/>
      <c r="UZX149" s="343"/>
      <c r="UZY149" s="343"/>
      <c r="UZZ149" s="343"/>
      <c r="VAA149" s="343"/>
      <c r="VAB149" s="343"/>
      <c r="VAC149" s="343"/>
      <c r="VAD149" s="343"/>
      <c r="VAE149" s="343"/>
      <c r="VAF149" s="343"/>
      <c r="VAG149" s="343"/>
      <c r="VAH149" s="343"/>
      <c r="VAI149" s="343"/>
      <c r="VAJ149" s="343"/>
      <c r="VAK149" s="343"/>
      <c r="VAL149" s="343"/>
      <c r="VAM149" s="343"/>
      <c r="VAN149" s="343"/>
      <c r="VAO149" s="343"/>
      <c r="VAP149" s="343"/>
      <c r="VAQ149" s="343"/>
      <c r="VAR149" s="343"/>
      <c r="VAS149" s="343"/>
      <c r="VAT149" s="343"/>
      <c r="VAU149" s="343"/>
      <c r="VAV149" s="343"/>
      <c r="VAW149" s="343"/>
      <c r="VAX149" s="343"/>
      <c r="VAY149" s="343"/>
      <c r="VAZ149" s="343"/>
      <c r="VBA149" s="343"/>
      <c r="VBB149" s="343"/>
      <c r="VBC149" s="343"/>
      <c r="VBD149" s="343"/>
      <c r="VBE149" s="343"/>
      <c r="VBF149" s="343"/>
      <c r="VBG149" s="343"/>
      <c r="VBH149" s="343"/>
      <c r="VBI149" s="343"/>
      <c r="VBJ149" s="343"/>
      <c r="VBK149" s="343"/>
      <c r="VBL149" s="343"/>
      <c r="VBM149" s="343"/>
      <c r="VBN149" s="343"/>
      <c r="VBO149" s="343"/>
      <c r="VBP149" s="343"/>
      <c r="VBQ149" s="343"/>
      <c r="VBR149" s="343"/>
      <c r="VBS149" s="343"/>
      <c r="VBT149" s="343"/>
      <c r="VBU149" s="343"/>
      <c r="VBV149" s="343"/>
      <c r="VBW149" s="343"/>
      <c r="VBX149" s="343"/>
      <c r="VBY149" s="343"/>
      <c r="VBZ149" s="343"/>
      <c r="VCA149" s="343"/>
      <c r="VCB149" s="343"/>
      <c r="VCC149" s="343"/>
      <c r="VCD149" s="343"/>
      <c r="VCE149" s="343"/>
      <c r="VCF149" s="343"/>
      <c r="VCG149" s="343"/>
      <c r="VCH149" s="343"/>
      <c r="VCI149" s="343"/>
      <c r="VCJ149" s="343"/>
      <c r="VCK149" s="343"/>
      <c r="VCL149" s="343"/>
      <c r="VCM149" s="343"/>
      <c r="VCN149" s="343"/>
      <c r="VCO149" s="343"/>
      <c r="VCP149" s="343"/>
      <c r="VCQ149" s="343"/>
      <c r="VCR149" s="343"/>
      <c r="VCS149" s="343"/>
      <c r="VCT149" s="343"/>
      <c r="VCU149" s="343"/>
      <c r="VCV149" s="343"/>
      <c r="VCW149" s="343"/>
      <c r="VCX149" s="343"/>
      <c r="VCY149" s="343"/>
      <c r="VCZ149" s="343"/>
      <c r="VDA149" s="343"/>
      <c r="VDB149" s="343"/>
      <c r="VDC149" s="343"/>
      <c r="VDD149" s="343"/>
      <c r="VDE149" s="343"/>
      <c r="VDF149" s="343"/>
      <c r="VDG149" s="343"/>
      <c r="VDH149" s="343"/>
      <c r="VDI149" s="343"/>
      <c r="VDJ149" s="343"/>
      <c r="VDK149" s="343"/>
      <c r="VDL149" s="343"/>
      <c r="VDM149" s="343"/>
      <c r="VDN149" s="343"/>
      <c r="VDO149" s="343"/>
      <c r="VDP149" s="343"/>
      <c r="VDQ149" s="343"/>
      <c r="VDR149" s="343"/>
      <c r="VDS149" s="343"/>
      <c r="VDT149" s="343"/>
      <c r="VDU149" s="343"/>
      <c r="VDV149" s="343"/>
      <c r="VDW149" s="343"/>
      <c r="VDX149" s="343"/>
      <c r="VDY149" s="343"/>
      <c r="VDZ149" s="343"/>
      <c r="VEA149" s="343"/>
      <c r="VEB149" s="343"/>
      <c r="VEC149" s="343"/>
      <c r="VED149" s="343"/>
      <c r="VEE149" s="343"/>
      <c r="VEF149" s="343"/>
      <c r="VEG149" s="343"/>
      <c r="VEH149" s="343"/>
      <c r="VEI149" s="343"/>
      <c r="VEJ149" s="343"/>
      <c r="VEK149" s="343"/>
      <c r="VEL149" s="343"/>
      <c r="VEM149" s="343"/>
      <c r="VEN149" s="343"/>
      <c r="VEO149" s="343"/>
      <c r="VEP149" s="343"/>
      <c r="VEQ149" s="343"/>
      <c r="VER149" s="343"/>
      <c r="VES149" s="343"/>
      <c r="VET149" s="343"/>
      <c r="VEU149" s="343"/>
      <c r="VEV149" s="343"/>
      <c r="VEW149" s="343"/>
      <c r="VEX149" s="343"/>
      <c r="VEY149" s="343"/>
      <c r="VEZ149" s="343"/>
      <c r="VFA149" s="343"/>
      <c r="VFB149" s="343"/>
      <c r="VFC149" s="343"/>
      <c r="VFD149" s="343"/>
      <c r="VFE149" s="343"/>
      <c r="VFF149" s="343"/>
      <c r="VFG149" s="343"/>
      <c r="VFH149" s="343"/>
      <c r="VFI149" s="343"/>
      <c r="VFJ149" s="343"/>
      <c r="VFK149" s="343"/>
      <c r="VFL149" s="343"/>
      <c r="VFM149" s="343"/>
      <c r="VFN149" s="343"/>
      <c r="VFO149" s="343"/>
      <c r="VFP149" s="343"/>
      <c r="VFQ149" s="343"/>
      <c r="VFR149" s="343"/>
      <c r="VFS149" s="343"/>
      <c r="VFT149" s="343"/>
      <c r="VFU149" s="343"/>
      <c r="VFV149" s="343"/>
      <c r="VFW149" s="343"/>
      <c r="VFX149" s="343"/>
      <c r="VFY149" s="343"/>
      <c r="VFZ149" s="343"/>
      <c r="VGA149" s="343"/>
      <c r="VGB149" s="343"/>
      <c r="VGC149" s="343"/>
      <c r="VGD149" s="343"/>
      <c r="VGE149" s="343"/>
      <c r="VGF149" s="343"/>
      <c r="VGG149" s="343"/>
      <c r="VGH149" s="343"/>
      <c r="VGI149" s="343"/>
      <c r="VGJ149" s="343"/>
      <c r="VGK149" s="343"/>
      <c r="VGL149" s="343"/>
      <c r="VGM149" s="343"/>
      <c r="VGN149" s="343"/>
      <c r="VGO149" s="343"/>
      <c r="VGP149" s="343"/>
      <c r="VGQ149" s="343"/>
      <c r="VGR149" s="343"/>
      <c r="VGS149" s="343"/>
      <c r="VGT149" s="343"/>
      <c r="VGU149" s="343"/>
      <c r="VGV149" s="343"/>
      <c r="VGW149" s="343"/>
      <c r="VGX149" s="343"/>
      <c r="VGY149" s="343"/>
      <c r="VGZ149" s="343"/>
      <c r="VHA149" s="343"/>
      <c r="VHB149" s="343"/>
      <c r="VHC149" s="343"/>
      <c r="VHD149" s="343"/>
      <c r="VHE149" s="343"/>
      <c r="VHF149" s="343"/>
      <c r="VHG149" s="343"/>
      <c r="VHH149" s="343"/>
      <c r="VHI149" s="343"/>
      <c r="VHJ149" s="343"/>
      <c r="VHK149" s="343"/>
      <c r="VHL149" s="343"/>
      <c r="VHM149" s="343"/>
      <c r="VHN149" s="343"/>
      <c r="VHO149" s="343"/>
      <c r="VHP149" s="343"/>
      <c r="VHQ149" s="343"/>
      <c r="VHR149" s="343"/>
      <c r="VHS149" s="343"/>
      <c r="VHT149" s="343"/>
      <c r="VHU149" s="343"/>
      <c r="VHV149" s="343"/>
      <c r="VHW149" s="343"/>
      <c r="VHX149" s="343"/>
      <c r="VHY149" s="343"/>
      <c r="VHZ149" s="343"/>
      <c r="VIA149" s="343"/>
      <c r="VIB149" s="343"/>
      <c r="VIC149" s="343"/>
      <c r="VID149" s="343"/>
      <c r="VIE149" s="343"/>
      <c r="VIF149" s="343"/>
      <c r="VIG149" s="343"/>
      <c r="VIH149" s="343"/>
      <c r="VII149" s="343"/>
      <c r="VIJ149" s="343"/>
      <c r="VIK149" s="343"/>
      <c r="VIL149" s="343"/>
      <c r="VIM149" s="343"/>
      <c r="VIN149" s="343"/>
      <c r="VIO149" s="343"/>
      <c r="VIP149" s="343"/>
      <c r="VIQ149" s="343"/>
      <c r="VIR149" s="343"/>
      <c r="VIS149" s="343"/>
      <c r="VIT149" s="343"/>
      <c r="VIU149" s="343"/>
      <c r="VIV149" s="343"/>
      <c r="VIW149" s="343"/>
      <c r="VIX149" s="343"/>
      <c r="VIY149" s="343"/>
      <c r="VIZ149" s="343"/>
      <c r="VJA149" s="343"/>
      <c r="VJB149" s="343"/>
      <c r="VJC149" s="343"/>
      <c r="VJD149" s="343"/>
      <c r="VJE149" s="343"/>
      <c r="VJF149" s="343"/>
      <c r="VJG149" s="343"/>
      <c r="VJH149" s="343"/>
      <c r="VJI149" s="343"/>
      <c r="VJJ149" s="343"/>
      <c r="VJK149" s="343"/>
      <c r="VJL149" s="343"/>
      <c r="VJM149" s="343"/>
      <c r="VJN149" s="343"/>
      <c r="VJO149" s="343"/>
      <c r="VJP149" s="343"/>
      <c r="VJQ149" s="343"/>
      <c r="VJR149" s="343"/>
      <c r="VJS149" s="343"/>
      <c r="VJT149" s="343"/>
      <c r="VJU149" s="343"/>
      <c r="VJV149" s="343"/>
      <c r="VJW149" s="343"/>
      <c r="VJX149" s="343"/>
      <c r="VJY149" s="343"/>
      <c r="VJZ149" s="343"/>
      <c r="VKA149" s="343"/>
      <c r="VKB149" s="343"/>
      <c r="VKC149" s="343"/>
      <c r="VKD149" s="343"/>
      <c r="VKE149" s="343"/>
      <c r="VKF149" s="343"/>
      <c r="VKG149" s="343"/>
      <c r="VKH149" s="343"/>
      <c r="VKI149" s="343"/>
      <c r="VKJ149" s="343"/>
      <c r="VKK149" s="343"/>
      <c r="VKL149" s="343"/>
      <c r="VKM149" s="343"/>
      <c r="VKN149" s="343"/>
      <c r="VKO149" s="343"/>
      <c r="VKP149" s="343"/>
      <c r="VKQ149" s="343"/>
      <c r="VKR149" s="343"/>
      <c r="VKS149" s="343"/>
      <c r="VKT149" s="343"/>
      <c r="VKU149" s="343"/>
      <c r="VKV149" s="343"/>
      <c r="VKW149" s="343"/>
      <c r="VKX149" s="343"/>
      <c r="VKY149" s="343"/>
      <c r="VKZ149" s="343"/>
      <c r="VLA149" s="343"/>
      <c r="VLB149" s="343"/>
      <c r="VLC149" s="343"/>
      <c r="VLD149" s="343"/>
      <c r="VLE149" s="343"/>
      <c r="VLF149" s="343"/>
      <c r="VLG149" s="343"/>
      <c r="VLH149" s="343"/>
      <c r="VLI149" s="343"/>
      <c r="VLJ149" s="343"/>
      <c r="VLK149" s="343"/>
      <c r="VLL149" s="343"/>
      <c r="VLM149" s="343"/>
      <c r="VLN149" s="343"/>
      <c r="VLO149" s="343"/>
      <c r="VLP149" s="343"/>
      <c r="VLQ149" s="343"/>
      <c r="VLR149" s="343"/>
      <c r="VLS149" s="343"/>
      <c r="VLT149" s="343"/>
      <c r="VLU149" s="343"/>
      <c r="VLV149" s="343"/>
      <c r="VLW149" s="343"/>
      <c r="VLX149" s="343"/>
      <c r="VLY149" s="343"/>
      <c r="VLZ149" s="343"/>
      <c r="VMA149" s="343"/>
      <c r="VMB149" s="343"/>
      <c r="VMC149" s="343"/>
      <c r="VMD149" s="343"/>
      <c r="VME149" s="343"/>
      <c r="VMF149" s="343"/>
      <c r="VMG149" s="343"/>
      <c r="VMH149" s="343"/>
      <c r="VMI149" s="343"/>
      <c r="VMJ149" s="343"/>
      <c r="VMK149" s="343"/>
      <c r="VML149" s="343"/>
      <c r="VMM149" s="343"/>
      <c r="VMN149" s="343"/>
      <c r="VMO149" s="343"/>
      <c r="VMP149" s="343"/>
      <c r="VMQ149" s="343"/>
      <c r="VMR149" s="343"/>
      <c r="VMS149" s="343"/>
      <c r="VMT149" s="343"/>
      <c r="VMU149" s="343"/>
      <c r="VMV149" s="343"/>
      <c r="VMW149" s="343"/>
      <c r="VMX149" s="343"/>
      <c r="VMY149" s="343"/>
      <c r="VMZ149" s="343"/>
      <c r="VNA149" s="343"/>
      <c r="VNB149" s="343"/>
      <c r="VNC149" s="343"/>
      <c r="VND149" s="343"/>
      <c r="VNE149" s="343"/>
      <c r="VNF149" s="343"/>
      <c r="VNG149" s="343"/>
      <c r="VNH149" s="343"/>
      <c r="VNI149" s="343"/>
      <c r="VNJ149" s="343"/>
      <c r="VNK149" s="343"/>
      <c r="VNL149" s="343"/>
      <c r="VNM149" s="343"/>
      <c r="VNN149" s="343"/>
      <c r="VNO149" s="343"/>
      <c r="VNP149" s="343"/>
      <c r="VNQ149" s="343"/>
      <c r="VNR149" s="343"/>
      <c r="VNS149" s="343"/>
      <c r="VNT149" s="343"/>
      <c r="VNU149" s="343"/>
      <c r="VNV149" s="343"/>
      <c r="VNW149" s="343"/>
      <c r="VNX149" s="343"/>
      <c r="VNY149" s="343"/>
      <c r="VNZ149" s="343"/>
      <c r="VOA149" s="343"/>
      <c r="VOB149" s="343"/>
      <c r="VOC149" s="343"/>
      <c r="VOD149" s="343"/>
      <c r="VOE149" s="343"/>
      <c r="VOF149" s="343"/>
      <c r="VOG149" s="343"/>
      <c r="VOH149" s="343"/>
      <c r="VOI149" s="343"/>
      <c r="VOJ149" s="343"/>
      <c r="VOK149" s="343"/>
      <c r="VOL149" s="343"/>
      <c r="VOM149" s="343"/>
      <c r="VON149" s="343"/>
      <c r="VOO149" s="343"/>
      <c r="VOP149" s="343"/>
      <c r="VOQ149" s="343"/>
      <c r="VOR149" s="343"/>
      <c r="VOS149" s="343"/>
      <c r="VOT149" s="343"/>
      <c r="VOU149" s="343"/>
      <c r="VOV149" s="343"/>
      <c r="VOW149" s="343"/>
      <c r="VOX149" s="343"/>
      <c r="VOY149" s="343"/>
      <c r="VOZ149" s="343"/>
      <c r="VPA149" s="343"/>
      <c r="VPB149" s="343"/>
      <c r="VPC149" s="343"/>
      <c r="VPD149" s="343"/>
      <c r="VPE149" s="343"/>
      <c r="VPF149" s="343"/>
      <c r="VPG149" s="343"/>
      <c r="VPH149" s="343"/>
      <c r="VPI149" s="343"/>
      <c r="VPJ149" s="343"/>
      <c r="VPK149" s="343"/>
      <c r="VPL149" s="343"/>
      <c r="VPM149" s="343"/>
      <c r="VPN149" s="343"/>
      <c r="VPO149" s="343"/>
      <c r="VPP149" s="343"/>
      <c r="VPQ149" s="343"/>
      <c r="VPR149" s="343"/>
      <c r="VPS149" s="343"/>
      <c r="VPT149" s="343"/>
      <c r="VPU149" s="343"/>
      <c r="VPV149" s="343"/>
      <c r="VPW149" s="343"/>
      <c r="VPX149" s="343"/>
      <c r="VPY149" s="343"/>
      <c r="VPZ149" s="343"/>
      <c r="VQA149" s="343"/>
      <c r="VQB149" s="343"/>
      <c r="VQC149" s="343"/>
      <c r="VQD149" s="343"/>
      <c r="VQE149" s="343"/>
      <c r="VQF149" s="343"/>
      <c r="VQG149" s="343"/>
      <c r="VQH149" s="343"/>
      <c r="VQI149" s="343"/>
      <c r="VQJ149" s="343"/>
      <c r="VQK149" s="343"/>
      <c r="VQL149" s="343"/>
      <c r="VQM149" s="343"/>
      <c r="VQN149" s="343"/>
      <c r="VQO149" s="343"/>
      <c r="VQP149" s="343"/>
      <c r="VQQ149" s="343"/>
      <c r="VQR149" s="343"/>
      <c r="VQS149" s="343"/>
      <c r="VQT149" s="343"/>
      <c r="VQU149" s="343"/>
      <c r="VQV149" s="343"/>
      <c r="VQW149" s="343"/>
      <c r="VQX149" s="343"/>
      <c r="VQY149" s="343"/>
      <c r="VQZ149" s="343"/>
      <c r="VRA149" s="343"/>
      <c r="VRB149" s="343"/>
      <c r="VRC149" s="343"/>
      <c r="VRD149" s="343"/>
      <c r="VRE149" s="343"/>
      <c r="VRF149" s="343"/>
      <c r="VRG149" s="343"/>
      <c r="VRH149" s="343"/>
      <c r="VRI149" s="343"/>
      <c r="VRJ149" s="343"/>
      <c r="VRK149" s="343"/>
      <c r="VRL149" s="343"/>
      <c r="VRM149" s="343"/>
      <c r="VRN149" s="343"/>
      <c r="VRO149" s="343"/>
      <c r="VRP149" s="343"/>
      <c r="VRQ149" s="343"/>
      <c r="VRR149" s="343"/>
      <c r="VRS149" s="343"/>
      <c r="VRT149" s="343"/>
      <c r="VRU149" s="343"/>
      <c r="VRV149" s="343"/>
      <c r="VRW149" s="343"/>
      <c r="VRX149" s="343"/>
      <c r="VRY149" s="343"/>
      <c r="VRZ149" s="343"/>
      <c r="VSA149" s="343"/>
      <c r="VSB149" s="343"/>
      <c r="VSC149" s="343"/>
      <c r="VSD149" s="343"/>
      <c r="VSE149" s="343"/>
      <c r="VSF149" s="343"/>
      <c r="VSG149" s="343"/>
      <c r="VSH149" s="343"/>
      <c r="VSI149" s="343"/>
      <c r="VSJ149" s="343"/>
      <c r="VSK149" s="343"/>
      <c r="VSL149" s="343"/>
      <c r="VSM149" s="343"/>
      <c r="VSN149" s="343"/>
      <c r="VSO149" s="343"/>
      <c r="VSP149" s="343"/>
      <c r="VSQ149" s="343"/>
      <c r="VSR149" s="343"/>
      <c r="VSS149" s="343"/>
      <c r="VST149" s="343"/>
      <c r="VSU149" s="343"/>
      <c r="VSV149" s="343"/>
      <c r="VSW149" s="343"/>
      <c r="VSX149" s="343"/>
      <c r="VSY149" s="343"/>
      <c r="VSZ149" s="343"/>
      <c r="VTA149" s="343"/>
      <c r="VTB149" s="343"/>
      <c r="VTC149" s="343"/>
      <c r="VTD149" s="343"/>
      <c r="VTE149" s="343"/>
      <c r="VTF149" s="343"/>
      <c r="VTG149" s="343"/>
      <c r="VTH149" s="343"/>
      <c r="VTI149" s="343"/>
      <c r="VTJ149" s="343"/>
      <c r="VTK149" s="343"/>
      <c r="VTL149" s="343"/>
      <c r="VTM149" s="343"/>
      <c r="VTN149" s="343"/>
      <c r="VTO149" s="343"/>
      <c r="VTP149" s="343"/>
      <c r="VTQ149" s="343"/>
      <c r="VTR149" s="343"/>
      <c r="VTS149" s="343"/>
      <c r="VTT149" s="343"/>
      <c r="VTU149" s="343"/>
      <c r="VTV149" s="343"/>
      <c r="VTW149" s="343"/>
      <c r="VTX149" s="343"/>
      <c r="VTY149" s="343"/>
      <c r="VTZ149" s="343"/>
      <c r="VUA149" s="343"/>
      <c r="VUB149" s="343"/>
      <c r="VUC149" s="343"/>
      <c r="VUD149" s="343"/>
      <c r="VUE149" s="343"/>
      <c r="VUF149" s="343"/>
      <c r="VUG149" s="343"/>
      <c r="VUH149" s="343"/>
      <c r="VUI149" s="343"/>
      <c r="VUJ149" s="343"/>
      <c r="VUK149" s="343"/>
      <c r="VUL149" s="343"/>
      <c r="VUM149" s="343"/>
      <c r="VUN149" s="343"/>
      <c r="VUO149" s="343"/>
      <c r="VUP149" s="343"/>
      <c r="VUQ149" s="343"/>
      <c r="VUR149" s="343"/>
      <c r="VUS149" s="343"/>
      <c r="VUT149" s="343"/>
      <c r="VUU149" s="343"/>
      <c r="VUV149" s="343"/>
      <c r="VUW149" s="343"/>
      <c r="VUX149" s="343"/>
      <c r="VUY149" s="343"/>
      <c r="VUZ149" s="343"/>
      <c r="VVA149" s="343"/>
      <c r="VVB149" s="343"/>
      <c r="VVC149" s="343"/>
      <c r="VVD149" s="343"/>
      <c r="VVE149" s="343"/>
      <c r="VVF149" s="343"/>
      <c r="VVG149" s="343"/>
      <c r="VVH149" s="343"/>
      <c r="VVI149" s="343"/>
      <c r="VVJ149" s="343"/>
      <c r="VVK149" s="343"/>
      <c r="VVL149" s="343"/>
      <c r="VVM149" s="343"/>
      <c r="VVN149" s="343"/>
      <c r="VVO149" s="343"/>
      <c r="VVP149" s="343"/>
      <c r="VVQ149" s="343"/>
      <c r="VVR149" s="343"/>
      <c r="VVS149" s="343"/>
      <c r="VVT149" s="343"/>
      <c r="VVU149" s="343"/>
      <c r="VVV149" s="343"/>
      <c r="VVW149" s="343"/>
      <c r="VVX149" s="343"/>
      <c r="VVY149" s="343"/>
      <c r="VVZ149" s="343"/>
      <c r="VWA149" s="343"/>
      <c r="VWB149" s="343"/>
      <c r="VWC149" s="343"/>
      <c r="VWD149" s="343"/>
      <c r="VWE149" s="343"/>
      <c r="VWF149" s="343"/>
      <c r="VWG149" s="343"/>
      <c r="VWH149" s="343"/>
      <c r="VWI149" s="343"/>
      <c r="VWJ149" s="343"/>
      <c r="VWK149" s="343"/>
      <c r="VWL149" s="343"/>
      <c r="VWM149" s="343"/>
      <c r="VWN149" s="343"/>
      <c r="VWO149" s="343"/>
      <c r="VWP149" s="343"/>
      <c r="VWQ149" s="343"/>
      <c r="VWR149" s="343"/>
      <c r="VWS149" s="343"/>
      <c r="VWT149" s="343"/>
      <c r="VWU149" s="343"/>
      <c r="VWV149" s="343"/>
      <c r="VWW149" s="343"/>
      <c r="VWX149" s="343"/>
      <c r="VWY149" s="343"/>
      <c r="VWZ149" s="343"/>
      <c r="VXA149" s="343"/>
      <c r="VXB149" s="343"/>
      <c r="VXC149" s="343"/>
      <c r="VXD149" s="343"/>
      <c r="VXE149" s="343"/>
      <c r="VXF149" s="343"/>
      <c r="VXG149" s="343"/>
      <c r="VXH149" s="343"/>
      <c r="VXI149" s="343"/>
      <c r="VXJ149" s="343"/>
      <c r="VXK149" s="343"/>
      <c r="VXL149" s="343"/>
      <c r="VXM149" s="343"/>
      <c r="VXN149" s="343"/>
      <c r="VXO149" s="343"/>
      <c r="VXP149" s="343"/>
      <c r="VXQ149" s="343"/>
      <c r="VXR149" s="343"/>
      <c r="VXS149" s="343"/>
      <c r="VXT149" s="343"/>
      <c r="VXU149" s="343"/>
      <c r="VXV149" s="343"/>
      <c r="VXW149" s="343"/>
      <c r="VXX149" s="343"/>
      <c r="VXY149" s="343"/>
      <c r="VXZ149" s="343"/>
      <c r="VYA149" s="343"/>
      <c r="VYB149" s="343"/>
      <c r="VYC149" s="343"/>
      <c r="VYD149" s="343"/>
      <c r="VYE149" s="343"/>
      <c r="VYF149" s="343"/>
      <c r="VYG149" s="343"/>
      <c r="VYH149" s="343"/>
      <c r="VYI149" s="343"/>
      <c r="VYJ149" s="343"/>
      <c r="VYK149" s="343"/>
      <c r="VYL149" s="343"/>
      <c r="VYM149" s="343"/>
      <c r="VYN149" s="343"/>
      <c r="VYO149" s="343"/>
      <c r="VYP149" s="343"/>
      <c r="VYQ149" s="343"/>
      <c r="VYR149" s="343"/>
      <c r="VYS149" s="343"/>
      <c r="VYT149" s="343"/>
      <c r="VYU149" s="343"/>
      <c r="VYV149" s="343"/>
      <c r="VYW149" s="343"/>
      <c r="VYX149" s="343"/>
      <c r="VYY149" s="343"/>
      <c r="VYZ149" s="343"/>
      <c r="VZA149" s="343"/>
      <c r="VZB149" s="343"/>
      <c r="VZC149" s="343"/>
      <c r="VZD149" s="343"/>
      <c r="VZE149" s="343"/>
      <c r="VZF149" s="343"/>
      <c r="VZG149" s="343"/>
      <c r="VZH149" s="343"/>
      <c r="VZI149" s="343"/>
      <c r="VZJ149" s="343"/>
      <c r="VZK149" s="343"/>
      <c r="VZL149" s="343"/>
      <c r="VZM149" s="343"/>
      <c r="VZN149" s="343"/>
      <c r="VZO149" s="343"/>
      <c r="VZP149" s="343"/>
      <c r="VZQ149" s="343"/>
      <c r="VZR149" s="343"/>
      <c r="VZS149" s="343"/>
      <c r="VZT149" s="343"/>
      <c r="VZU149" s="343"/>
      <c r="VZV149" s="343"/>
      <c r="VZW149" s="343"/>
      <c r="VZX149" s="343"/>
      <c r="VZY149" s="343"/>
      <c r="VZZ149" s="343"/>
      <c r="WAA149" s="343"/>
      <c r="WAB149" s="343"/>
      <c r="WAC149" s="343"/>
      <c r="WAD149" s="343"/>
      <c r="WAE149" s="343"/>
      <c r="WAF149" s="343"/>
      <c r="WAG149" s="343"/>
      <c r="WAH149" s="343"/>
      <c r="WAI149" s="343"/>
      <c r="WAJ149" s="343"/>
      <c r="WAK149" s="343"/>
      <c r="WAL149" s="343"/>
      <c r="WAM149" s="343"/>
      <c r="WAN149" s="343"/>
      <c r="WAO149" s="343"/>
      <c r="WAP149" s="343"/>
      <c r="WAQ149" s="343"/>
      <c r="WAR149" s="343"/>
      <c r="WAS149" s="343"/>
      <c r="WAT149" s="343"/>
      <c r="WAU149" s="343"/>
      <c r="WAV149" s="343"/>
      <c r="WAW149" s="343"/>
      <c r="WAX149" s="343"/>
      <c r="WAY149" s="343"/>
      <c r="WAZ149" s="343"/>
      <c r="WBA149" s="343"/>
      <c r="WBB149" s="343"/>
      <c r="WBC149" s="343"/>
      <c r="WBD149" s="343"/>
      <c r="WBE149" s="343"/>
      <c r="WBF149" s="343"/>
      <c r="WBG149" s="343"/>
      <c r="WBH149" s="343"/>
      <c r="WBI149" s="343"/>
      <c r="WBJ149" s="343"/>
      <c r="WBK149" s="343"/>
      <c r="WBL149" s="343"/>
      <c r="WBM149" s="343"/>
      <c r="WBN149" s="343"/>
      <c r="WBO149" s="343"/>
      <c r="WBP149" s="343"/>
      <c r="WBQ149" s="343"/>
      <c r="WBR149" s="343"/>
      <c r="WBS149" s="343"/>
      <c r="WBT149" s="343"/>
      <c r="WBU149" s="343"/>
      <c r="WBV149" s="343"/>
      <c r="WBW149" s="343"/>
      <c r="WBX149" s="343"/>
      <c r="WBY149" s="343"/>
      <c r="WBZ149" s="343"/>
      <c r="WCA149" s="343"/>
      <c r="WCB149" s="343"/>
      <c r="WCC149" s="343"/>
      <c r="WCD149" s="343"/>
      <c r="WCE149" s="343"/>
      <c r="WCF149" s="343"/>
      <c r="WCG149" s="343"/>
      <c r="WCH149" s="343"/>
      <c r="WCI149" s="343"/>
      <c r="WCJ149" s="343"/>
      <c r="WCK149" s="343"/>
      <c r="WCL149" s="343"/>
      <c r="WCM149" s="343"/>
      <c r="WCN149" s="343"/>
      <c r="WCO149" s="343"/>
      <c r="WCP149" s="343"/>
      <c r="WCQ149" s="343"/>
      <c r="WCR149" s="343"/>
      <c r="WCS149" s="343"/>
      <c r="WCT149" s="343"/>
      <c r="WCU149" s="343"/>
      <c r="WCV149" s="343"/>
      <c r="WCW149" s="343"/>
      <c r="WCX149" s="343"/>
      <c r="WCY149" s="343"/>
      <c r="WCZ149" s="343"/>
      <c r="WDA149" s="343"/>
      <c r="WDB149" s="343"/>
      <c r="WDC149" s="343"/>
      <c r="WDD149" s="343"/>
      <c r="WDE149" s="343"/>
      <c r="WDF149" s="343"/>
      <c r="WDG149" s="343"/>
      <c r="WDH149" s="343"/>
      <c r="WDI149" s="343"/>
      <c r="WDJ149" s="343"/>
      <c r="WDK149" s="343"/>
      <c r="WDL149" s="343"/>
      <c r="WDM149" s="343"/>
      <c r="WDN149" s="343"/>
      <c r="WDO149" s="343"/>
      <c r="WDP149" s="343"/>
      <c r="WDQ149" s="343"/>
      <c r="WDR149" s="343"/>
      <c r="WDS149" s="343"/>
      <c r="WDT149" s="343"/>
      <c r="WDU149" s="343"/>
      <c r="WDV149" s="343"/>
      <c r="WDW149" s="343"/>
      <c r="WDX149" s="343"/>
      <c r="WDY149" s="343"/>
      <c r="WDZ149" s="343"/>
      <c r="WEA149" s="343"/>
      <c r="WEB149" s="343"/>
      <c r="WEC149" s="343"/>
      <c r="WED149" s="343"/>
      <c r="WEE149" s="343"/>
      <c r="WEF149" s="343"/>
      <c r="WEG149" s="343"/>
      <c r="WEH149" s="343"/>
      <c r="WEI149" s="343"/>
      <c r="WEJ149" s="343"/>
      <c r="WEK149" s="343"/>
      <c r="WEL149" s="343"/>
      <c r="WEM149" s="343"/>
      <c r="WEN149" s="343"/>
      <c r="WEO149" s="343"/>
      <c r="WEP149" s="343"/>
      <c r="WEQ149" s="343"/>
      <c r="WER149" s="343"/>
      <c r="WES149" s="343"/>
      <c r="WET149" s="343"/>
      <c r="WEU149" s="343"/>
      <c r="WEV149" s="343"/>
      <c r="WEW149" s="343"/>
      <c r="WEX149" s="343"/>
      <c r="WEY149" s="343"/>
      <c r="WEZ149" s="343"/>
      <c r="WFA149" s="343"/>
      <c r="WFB149" s="343"/>
      <c r="WFC149" s="343"/>
      <c r="WFD149" s="343"/>
      <c r="WFE149" s="343"/>
      <c r="WFF149" s="343"/>
      <c r="WFG149" s="343"/>
      <c r="WFH149" s="343"/>
      <c r="WFI149" s="343"/>
      <c r="WFJ149" s="343"/>
      <c r="WFK149" s="343"/>
      <c r="WFL149" s="343"/>
      <c r="WFM149" s="343"/>
      <c r="WFN149" s="343"/>
      <c r="WFO149" s="343"/>
      <c r="WFP149" s="343"/>
      <c r="WFQ149" s="343"/>
      <c r="WFR149" s="343"/>
      <c r="WFS149" s="343"/>
      <c r="WFT149" s="343"/>
      <c r="WFU149" s="343"/>
      <c r="WFV149" s="343"/>
      <c r="WFW149" s="343"/>
      <c r="WFX149" s="343"/>
      <c r="WFY149" s="343"/>
      <c r="WFZ149" s="343"/>
      <c r="WGA149" s="343"/>
      <c r="WGB149" s="343"/>
      <c r="WGC149" s="343"/>
      <c r="WGD149" s="343"/>
      <c r="WGE149" s="343"/>
      <c r="WGF149" s="343"/>
      <c r="WGG149" s="343"/>
      <c r="WGH149" s="343"/>
      <c r="WGI149" s="343"/>
      <c r="WGJ149" s="343"/>
      <c r="WGK149" s="343"/>
      <c r="WGL149" s="343"/>
      <c r="WGM149" s="343"/>
      <c r="WGN149" s="343"/>
      <c r="WGO149" s="343"/>
      <c r="WGP149" s="343"/>
      <c r="WGQ149" s="343"/>
      <c r="WGR149" s="343"/>
      <c r="WGS149" s="343"/>
      <c r="WGT149" s="343"/>
      <c r="WGU149" s="343"/>
      <c r="WGV149" s="343"/>
      <c r="WGW149" s="343"/>
      <c r="WGX149" s="343"/>
      <c r="WGY149" s="343"/>
      <c r="WGZ149" s="343"/>
      <c r="WHA149" s="343"/>
      <c r="WHB149" s="343"/>
      <c r="WHC149" s="343"/>
      <c r="WHD149" s="343"/>
      <c r="WHE149" s="343"/>
      <c r="WHF149" s="343"/>
      <c r="WHG149" s="343"/>
      <c r="WHH149" s="343"/>
      <c r="WHI149" s="343"/>
      <c r="WHJ149" s="343"/>
      <c r="WHK149" s="343"/>
      <c r="WHL149" s="343"/>
      <c r="WHM149" s="343"/>
      <c r="WHN149" s="343"/>
      <c r="WHO149" s="343"/>
      <c r="WHP149" s="343"/>
      <c r="WHQ149" s="343"/>
      <c r="WHR149" s="343"/>
      <c r="WHS149" s="343"/>
      <c r="WHT149" s="343"/>
      <c r="WHU149" s="343"/>
      <c r="WHV149" s="343"/>
      <c r="WHW149" s="343"/>
      <c r="WHX149" s="343"/>
      <c r="WHY149" s="343"/>
      <c r="WHZ149" s="343"/>
      <c r="WIA149" s="343"/>
      <c r="WIB149" s="343"/>
      <c r="WIC149" s="343"/>
      <c r="WID149" s="343"/>
      <c r="WIE149" s="343"/>
      <c r="WIF149" s="343"/>
      <c r="WIG149" s="343"/>
      <c r="WIH149" s="343"/>
      <c r="WII149" s="343"/>
      <c r="WIJ149" s="343"/>
      <c r="WIK149" s="343"/>
      <c r="WIL149" s="343"/>
      <c r="WIM149" s="343"/>
      <c r="WIN149" s="343"/>
      <c r="WIO149" s="343"/>
      <c r="WIP149" s="343"/>
      <c r="WIQ149" s="343"/>
      <c r="WIR149" s="343"/>
      <c r="WIS149" s="343"/>
      <c r="WIT149" s="343"/>
      <c r="WIU149" s="343"/>
      <c r="WIV149" s="343"/>
      <c r="WIW149" s="343"/>
      <c r="WIX149" s="343"/>
      <c r="WIY149" s="343"/>
      <c r="WIZ149" s="343"/>
      <c r="WJA149" s="343"/>
      <c r="WJB149" s="343"/>
      <c r="WJC149" s="343"/>
      <c r="WJD149" s="343"/>
      <c r="WJE149" s="343"/>
      <c r="WJF149" s="343"/>
      <c r="WJG149" s="343"/>
      <c r="WJH149" s="343"/>
      <c r="WJI149" s="343"/>
      <c r="WJJ149" s="343"/>
      <c r="WJK149" s="343"/>
      <c r="WJL149" s="343"/>
      <c r="WJM149" s="343"/>
      <c r="WJN149" s="343"/>
      <c r="WJO149" s="343"/>
      <c r="WJP149" s="343"/>
      <c r="WJQ149" s="343"/>
      <c r="WJR149" s="343"/>
      <c r="WJS149" s="343"/>
      <c r="WJT149" s="343"/>
      <c r="WJU149" s="343"/>
      <c r="WJV149" s="343"/>
      <c r="WJW149" s="343"/>
      <c r="WJX149" s="343"/>
      <c r="WJY149" s="343"/>
      <c r="WJZ149" s="343"/>
      <c r="WKA149" s="343"/>
      <c r="WKB149" s="343"/>
      <c r="WKC149" s="343"/>
      <c r="WKD149" s="343"/>
      <c r="WKE149" s="343"/>
      <c r="WKF149" s="343"/>
      <c r="WKG149" s="343"/>
      <c r="WKH149" s="343"/>
      <c r="WKI149" s="343"/>
      <c r="WKJ149" s="343"/>
      <c r="WKK149" s="343"/>
      <c r="WKL149" s="343"/>
      <c r="WKM149" s="343"/>
      <c r="WKN149" s="343"/>
      <c r="WKO149" s="343"/>
      <c r="WKP149" s="343"/>
      <c r="WKQ149" s="343"/>
      <c r="WKR149" s="343"/>
      <c r="WKS149" s="343"/>
      <c r="WKT149" s="343"/>
      <c r="WKU149" s="343"/>
      <c r="WKV149" s="343"/>
      <c r="WKW149" s="343"/>
      <c r="WKX149" s="343"/>
      <c r="WKY149" s="343"/>
      <c r="WKZ149" s="343"/>
      <c r="WLA149" s="343"/>
      <c r="WLB149" s="343"/>
      <c r="WLC149" s="343"/>
      <c r="WLD149" s="343"/>
      <c r="WLE149" s="343"/>
      <c r="WLF149" s="343"/>
      <c r="WLG149" s="343"/>
      <c r="WLH149" s="343"/>
      <c r="WLI149" s="343"/>
      <c r="WLJ149" s="343"/>
      <c r="WLK149" s="343"/>
      <c r="WLL149" s="343"/>
      <c r="WLM149" s="343"/>
      <c r="WLN149" s="343"/>
      <c r="WLO149" s="343"/>
      <c r="WLP149" s="343"/>
      <c r="WLQ149" s="343"/>
      <c r="WLR149" s="343"/>
      <c r="WLS149" s="343"/>
      <c r="WLT149" s="343"/>
      <c r="WLU149" s="343"/>
      <c r="WLV149" s="343"/>
      <c r="WLW149" s="343"/>
      <c r="WLX149" s="343"/>
      <c r="WLY149" s="343"/>
      <c r="WLZ149" s="343"/>
      <c r="WMA149" s="343"/>
      <c r="WMB149" s="343"/>
      <c r="WMC149" s="343"/>
      <c r="WMD149" s="343"/>
      <c r="WME149" s="343"/>
      <c r="WMF149" s="343"/>
      <c r="WMG149" s="343"/>
      <c r="WMH149" s="343"/>
      <c r="WMI149" s="343"/>
      <c r="WMJ149" s="343"/>
      <c r="WMK149" s="343"/>
      <c r="WML149" s="343"/>
      <c r="WMM149" s="343"/>
      <c r="WMN149" s="343"/>
      <c r="WMO149" s="343"/>
      <c r="WMP149" s="343"/>
      <c r="WMQ149" s="343"/>
      <c r="WMR149" s="343"/>
      <c r="WMS149" s="343"/>
      <c r="WMT149" s="343"/>
      <c r="WMU149" s="343"/>
      <c r="WMV149" s="343"/>
      <c r="WMW149" s="343"/>
      <c r="WMX149" s="343"/>
      <c r="WMY149" s="343"/>
      <c r="WMZ149" s="343"/>
      <c r="WNA149" s="343"/>
      <c r="WNB149" s="343"/>
      <c r="WNC149" s="343"/>
      <c r="WND149" s="343"/>
      <c r="WNE149" s="343"/>
      <c r="WNF149" s="343"/>
      <c r="WNG149" s="343"/>
      <c r="WNH149" s="343"/>
      <c r="WNI149" s="343"/>
      <c r="WNJ149" s="343"/>
      <c r="WNK149" s="343"/>
      <c r="WNL149" s="343"/>
      <c r="WNM149" s="343"/>
      <c r="WNN149" s="343"/>
      <c r="WNO149" s="343"/>
      <c r="WNP149" s="343"/>
      <c r="WNQ149" s="343"/>
      <c r="WNR149" s="343"/>
      <c r="WNS149" s="343"/>
      <c r="WNT149" s="343"/>
      <c r="WNU149" s="343"/>
      <c r="WNV149" s="343"/>
      <c r="WNW149" s="343"/>
      <c r="WNX149" s="343"/>
      <c r="WNY149" s="343"/>
      <c r="WNZ149" s="343"/>
      <c r="WOA149" s="343"/>
      <c r="WOB149" s="343"/>
      <c r="WOC149" s="343"/>
      <c r="WOD149" s="343"/>
      <c r="WOE149" s="343"/>
      <c r="WOF149" s="343"/>
      <c r="WOG149" s="343"/>
      <c r="WOH149" s="343"/>
      <c r="WOI149" s="343"/>
      <c r="WOJ149" s="343"/>
      <c r="WOK149" s="343"/>
      <c r="WOL149" s="343"/>
      <c r="WOM149" s="343"/>
      <c r="WON149" s="343"/>
      <c r="WOO149" s="343"/>
      <c r="WOP149" s="343"/>
      <c r="WOQ149" s="343"/>
      <c r="WOR149" s="343"/>
      <c r="WOS149" s="343"/>
      <c r="WOT149" s="343"/>
      <c r="WOU149" s="343"/>
      <c r="WOV149" s="343"/>
      <c r="WOW149" s="343"/>
      <c r="WOX149" s="343"/>
      <c r="WOY149" s="343"/>
      <c r="WOZ149" s="343"/>
      <c r="WPA149" s="343"/>
      <c r="WPB149" s="343"/>
      <c r="WPC149" s="343"/>
      <c r="WPD149" s="343"/>
      <c r="WPE149" s="343"/>
      <c r="WPF149" s="343"/>
      <c r="WPG149" s="343"/>
      <c r="WPH149" s="343"/>
      <c r="WPI149" s="343"/>
      <c r="WPJ149" s="343"/>
      <c r="WPK149" s="343"/>
      <c r="WPL149" s="343"/>
      <c r="WPM149" s="343"/>
      <c r="WPN149" s="343"/>
      <c r="WPO149" s="343"/>
      <c r="WPP149" s="343"/>
      <c r="WPQ149" s="343"/>
      <c r="WPR149" s="343"/>
      <c r="WPS149" s="343"/>
      <c r="WPT149" s="343"/>
      <c r="WPU149" s="343"/>
      <c r="WPV149" s="343"/>
      <c r="WPW149" s="343"/>
      <c r="WPX149" s="343"/>
      <c r="WPY149" s="343"/>
      <c r="WPZ149" s="343"/>
      <c r="WQA149" s="343"/>
      <c r="WQB149" s="343"/>
      <c r="WQC149" s="343"/>
      <c r="WQD149" s="343"/>
      <c r="WQE149" s="343"/>
      <c r="WQF149" s="343"/>
      <c r="WQG149" s="343"/>
      <c r="WQH149" s="343"/>
      <c r="WQI149" s="343"/>
      <c r="WQJ149" s="343"/>
      <c r="WQK149" s="343"/>
      <c r="WQL149" s="343"/>
      <c r="WQM149" s="343"/>
      <c r="WQN149" s="343"/>
      <c r="WQO149" s="343"/>
      <c r="WQP149" s="343"/>
      <c r="WQQ149" s="343"/>
      <c r="WQR149" s="343"/>
      <c r="WQS149" s="343"/>
      <c r="WQT149" s="343"/>
      <c r="WQU149" s="343"/>
      <c r="WQV149" s="343"/>
      <c r="WQW149" s="343"/>
      <c r="WQX149" s="343"/>
      <c r="WQY149" s="343"/>
      <c r="WQZ149" s="343"/>
      <c r="WRA149" s="343"/>
      <c r="WRB149" s="343"/>
      <c r="WRC149" s="343"/>
      <c r="WRD149" s="343"/>
      <c r="WRE149" s="343"/>
      <c r="WRF149" s="343"/>
      <c r="WRG149" s="343"/>
      <c r="WRH149" s="343"/>
      <c r="WRI149" s="343"/>
      <c r="WRJ149" s="343"/>
      <c r="WRK149" s="343"/>
      <c r="WRL149" s="343"/>
      <c r="WRM149" s="343"/>
      <c r="WRN149" s="343"/>
      <c r="WRO149" s="343"/>
      <c r="WRP149" s="343"/>
      <c r="WRQ149" s="343"/>
      <c r="WRR149" s="343"/>
      <c r="WRS149" s="343"/>
      <c r="WRT149" s="343"/>
      <c r="WRU149" s="343"/>
      <c r="WRV149" s="343"/>
      <c r="WRW149" s="343"/>
      <c r="WRX149" s="343"/>
      <c r="WRY149" s="343"/>
      <c r="WRZ149" s="343"/>
      <c r="WSA149" s="343"/>
      <c r="WSB149" s="343"/>
      <c r="WSC149" s="343"/>
      <c r="WSD149" s="343"/>
      <c r="WSE149" s="343"/>
      <c r="WSF149" s="343"/>
      <c r="WSG149" s="343"/>
      <c r="WSH149" s="343"/>
      <c r="WSI149" s="343"/>
      <c r="WSJ149" s="343"/>
      <c r="WSK149" s="343"/>
      <c r="WSL149" s="343"/>
      <c r="WSM149" s="343"/>
      <c r="WSN149" s="343"/>
      <c r="WSO149" s="343"/>
      <c r="WSP149" s="343"/>
      <c r="WSQ149" s="343"/>
      <c r="WSR149" s="343"/>
      <c r="WSS149" s="343"/>
      <c r="WST149" s="343"/>
      <c r="WSU149" s="343"/>
      <c r="WSV149" s="343"/>
      <c r="WSW149" s="343"/>
      <c r="WSX149" s="343"/>
      <c r="WSY149" s="343"/>
      <c r="WSZ149" s="343"/>
      <c r="WTA149" s="343"/>
      <c r="WTB149" s="343"/>
      <c r="WTC149" s="343"/>
      <c r="WTD149" s="343"/>
      <c r="WTE149" s="343"/>
      <c r="WTF149" s="343"/>
      <c r="WTG149" s="343"/>
      <c r="WTH149" s="343"/>
      <c r="WTI149" s="343"/>
      <c r="WTJ149" s="343"/>
      <c r="WTK149" s="343"/>
      <c r="WTL149" s="343"/>
      <c r="WTM149" s="343"/>
      <c r="WTN149" s="343"/>
      <c r="WTO149" s="343"/>
      <c r="WTP149" s="343"/>
      <c r="WTQ149" s="343"/>
      <c r="WTR149" s="343"/>
      <c r="WTS149" s="343"/>
      <c r="WTT149" s="343"/>
      <c r="WTU149" s="343"/>
      <c r="WTV149" s="343"/>
      <c r="WTW149" s="343"/>
      <c r="WTX149" s="343"/>
      <c r="WTY149" s="343"/>
      <c r="WTZ149" s="343"/>
      <c r="WUA149" s="343"/>
      <c r="WUB149" s="343"/>
      <c r="WUC149" s="343"/>
      <c r="WUD149" s="343"/>
      <c r="WUE149" s="343"/>
      <c r="WUF149" s="343"/>
      <c r="WUG149" s="343"/>
      <c r="WUH149" s="343"/>
      <c r="WUI149" s="343"/>
      <c r="WUJ149" s="343"/>
      <c r="WUK149" s="343"/>
      <c r="WUL149" s="343"/>
      <c r="WUM149" s="343"/>
      <c r="WUN149" s="343"/>
      <c r="WUO149" s="343"/>
      <c r="WUP149" s="343"/>
      <c r="WUQ149" s="343"/>
      <c r="WUR149" s="343"/>
      <c r="WUS149" s="343"/>
      <c r="WUT149" s="343"/>
      <c r="WUU149" s="343"/>
      <c r="WUV149" s="343"/>
      <c r="WUW149" s="343"/>
      <c r="WUX149" s="343"/>
      <c r="WUY149" s="343"/>
      <c r="WUZ149" s="343"/>
      <c r="WVA149" s="343"/>
      <c r="WVB149" s="343"/>
      <c r="WVC149" s="343"/>
      <c r="WVD149" s="343"/>
      <c r="WVE149" s="343"/>
      <c r="WVF149" s="343"/>
      <c r="WVG149" s="343"/>
      <c r="WVH149" s="343"/>
      <c r="WVI149" s="343"/>
      <c r="WVJ149" s="343"/>
      <c r="WVK149" s="343"/>
      <c r="WVL149" s="343"/>
      <c r="WVM149" s="343"/>
      <c r="WVN149" s="343"/>
      <c r="WVO149" s="343"/>
      <c r="WVP149" s="343"/>
      <c r="WVQ149" s="343"/>
      <c r="WVR149" s="343"/>
      <c r="WVS149" s="343"/>
      <c r="WVT149" s="343"/>
      <c r="WVU149" s="343"/>
      <c r="WVV149" s="343"/>
      <c r="WVW149" s="343"/>
      <c r="WVX149" s="343"/>
      <c r="WVY149" s="343"/>
      <c r="WVZ149" s="343"/>
      <c r="WWA149" s="343"/>
      <c r="WWB149" s="343"/>
      <c r="WWC149" s="343"/>
      <c r="WWD149" s="343"/>
      <c r="WWE149" s="343"/>
      <c r="WWF149" s="343"/>
      <c r="WWG149" s="343"/>
      <c r="WWH149" s="343"/>
      <c r="WWI149" s="343"/>
      <c r="WWJ149" s="343"/>
      <c r="WWK149" s="343"/>
      <c r="WWL149" s="343"/>
      <c r="WWM149" s="343"/>
      <c r="WWN149" s="343"/>
      <c r="WWO149" s="343"/>
      <c r="WWP149" s="343"/>
      <c r="WWQ149" s="343"/>
      <c r="WWR149" s="343"/>
      <c r="WWS149" s="343"/>
      <c r="WWT149" s="343"/>
      <c r="WWU149" s="343"/>
      <c r="WWV149" s="343"/>
      <c r="WWW149" s="343"/>
      <c r="WWX149" s="343"/>
      <c r="WWY149" s="343"/>
      <c r="WWZ149" s="343"/>
      <c r="WXA149" s="343"/>
      <c r="WXB149" s="343"/>
      <c r="WXC149" s="343"/>
      <c r="WXD149" s="343"/>
      <c r="WXE149" s="343"/>
      <c r="WXF149" s="343"/>
      <c r="WXG149" s="343"/>
      <c r="WXH149" s="343"/>
      <c r="WXI149" s="343"/>
      <c r="WXJ149" s="343"/>
      <c r="WXK149" s="343"/>
      <c r="WXL149" s="343"/>
      <c r="WXM149" s="343"/>
      <c r="WXN149" s="343"/>
      <c r="WXO149" s="343"/>
      <c r="WXP149" s="343"/>
      <c r="WXQ149" s="343"/>
      <c r="WXR149" s="343"/>
      <c r="WXS149" s="343"/>
      <c r="WXT149" s="343"/>
      <c r="WXU149" s="343"/>
      <c r="WXV149" s="343"/>
      <c r="WXW149" s="343"/>
      <c r="WXX149" s="343"/>
      <c r="WXY149" s="343"/>
      <c r="WXZ149" s="343"/>
      <c r="WYA149" s="343"/>
      <c r="WYB149" s="343"/>
      <c r="WYC149" s="343"/>
      <c r="WYD149" s="343"/>
      <c r="WYE149" s="343"/>
      <c r="WYF149" s="343"/>
      <c r="WYG149" s="343"/>
      <c r="WYH149" s="343"/>
      <c r="WYI149" s="343"/>
      <c r="WYJ149" s="343"/>
      <c r="WYK149" s="343"/>
      <c r="WYL149" s="343"/>
      <c r="WYM149" s="343"/>
      <c r="WYN149" s="343"/>
      <c r="WYO149" s="343"/>
      <c r="WYP149" s="343"/>
      <c r="WYQ149" s="343"/>
      <c r="WYR149" s="343"/>
      <c r="WYS149" s="343"/>
      <c r="WYT149" s="343"/>
      <c r="WYU149" s="343"/>
      <c r="WYV149" s="343"/>
      <c r="WYW149" s="343"/>
      <c r="WYX149" s="343"/>
      <c r="WYY149" s="343"/>
      <c r="WYZ149" s="343"/>
      <c r="WZA149" s="343"/>
      <c r="WZB149" s="343"/>
      <c r="WZC149" s="343"/>
      <c r="WZD149" s="343"/>
      <c r="WZE149" s="343"/>
      <c r="WZF149" s="343"/>
      <c r="WZG149" s="343"/>
      <c r="WZH149" s="343"/>
      <c r="WZI149" s="343"/>
      <c r="WZJ149" s="343"/>
      <c r="WZK149" s="343"/>
      <c r="WZL149" s="343"/>
      <c r="WZM149" s="343"/>
      <c r="WZN149" s="343"/>
      <c r="WZO149" s="343"/>
      <c r="WZP149" s="343"/>
      <c r="WZQ149" s="343"/>
      <c r="WZR149" s="343"/>
      <c r="WZS149" s="343"/>
      <c r="WZT149" s="343"/>
      <c r="WZU149" s="343"/>
      <c r="WZV149" s="343"/>
      <c r="WZW149" s="343"/>
      <c r="WZX149" s="343"/>
      <c r="WZY149" s="343"/>
      <c r="WZZ149" s="343"/>
      <c r="XAA149" s="343"/>
      <c r="XAB149" s="343"/>
      <c r="XAC149" s="343"/>
      <c r="XAD149" s="343"/>
      <c r="XAE149" s="343"/>
      <c r="XAF149" s="343"/>
      <c r="XAG149" s="343"/>
      <c r="XAH149" s="343"/>
      <c r="XAI149" s="343"/>
      <c r="XAJ149" s="343"/>
      <c r="XAK149" s="343"/>
      <c r="XAL149" s="343"/>
      <c r="XAM149" s="343"/>
      <c r="XAN149" s="343"/>
      <c r="XAO149" s="343"/>
      <c r="XAP149" s="343"/>
      <c r="XAQ149" s="343"/>
      <c r="XAR149" s="343"/>
      <c r="XAS149" s="343"/>
      <c r="XAT149" s="343"/>
      <c r="XAU149" s="343"/>
      <c r="XAV149" s="343"/>
      <c r="XAW149" s="343"/>
      <c r="XAX149" s="343"/>
      <c r="XAY149" s="343"/>
      <c r="XAZ149" s="343"/>
      <c r="XBA149" s="343"/>
      <c r="XBB149" s="343"/>
      <c r="XBC149" s="343"/>
      <c r="XBD149" s="343"/>
      <c r="XBE149" s="343"/>
      <c r="XBF149" s="343"/>
      <c r="XBG149" s="343"/>
      <c r="XBH149" s="343"/>
      <c r="XBI149" s="343"/>
      <c r="XBJ149" s="343"/>
      <c r="XBK149" s="343"/>
      <c r="XBL149" s="343"/>
      <c r="XBM149" s="343"/>
      <c r="XBN149" s="343"/>
      <c r="XBO149" s="343"/>
      <c r="XBP149" s="343"/>
      <c r="XBQ149" s="343"/>
      <c r="XBR149" s="343"/>
      <c r="XBS149" s="343"/>
      <c r="XBT149" s="343"/>
      <c r="XBU149" s="343"/>
      <c r="XBV149" s="343"/>
      <c r="XBW149" s="343"/>
      <c r="XBX149" s="343"/>
      <c r="XBY149" s="343"/>
      <c r="XBZ149" s="343"/>
      <c r="XCA149" s="343"/>
      <c r="XCB149" s="343"/>
      <c r="XCC149" s="343"/>
      <c r="XCD149" s="343"/>
      <c r="XCE149" s="343"/>
      <c r="XCF149" s="343"/>
      <c r="XCG149" s="343"/>
      <c r="XCH149" s="343"/>
      <c r="XCI149" s="343"/>
      <c r="XCJ149" s="343"/>
      <c r="XCK149" s="343"/>
      <c r="XCL149" s="343"/>
      <c r="XCM149" s="343"/>
      <c r="XCN149" s="343"/>
      <c r="XCO149" s="343"/>
      <c r="XCP149" s="343"/>
      <c r="XCQ149" s="343"/>
      <c r="XCR149" s="343"/>
      <c r="XCS149" s="343"/>
      <c r="XCT149" s="343"/>
      <c r="XCU149" s="343"/>
      <c r="XCV149" s="343"/>
      <c r="XCW149" s="343"/>
      <c r="XCX149" s="343"/>
      <c r="XCY149" s="343"/>
      <c r="XCZ149" s="343"/>
      <c r="XDA149" s="343"/>
      <c r="XDB149" s="343"/>
      <c r="XDC149" s="343"/>
      <c r="XDD149" s="343"/>
      <c r="XDE149" s="343"/>
      <c r="XDF149" s="343"/>
      <c r="XDG149" s="343"/>
      <c r="XDH149" s="343"/>
      <c r="XDI149" s="343"/>
      <c r="XDJ149" s="343"/>
      <c r="XDK149" s="343"/>
      <c r="XDL149" s="343"/>
      <c r="XDM149" s="343"/>
      <c r="XDN149" s="343"/>
      <c r="XDO149" s="343"/>
      <c r="XDP149" s="343"/>
      <c r="XDQ149" s="343"/>
      <c r="XDR149" s="343"/>
      <c r="XDS149" s="343"/>
      <c r="XDT149" s="343"/>
      <c r="XDU149" s="343"/>
      <c r="XDV149" s="343"/>
      <c r="XDW149" s="343"/>
      <c r="XDX149" s="343"/>
      <c r="XDY149" s="343"/>
      <c r="XDZ149" s="343"/>
      <c r="XEA149" s="343"/>
      <c r="XEB149" s="343"/>
      <c r="XEC149" s="343"/>
      <c r="XED149" s="343"/>
      <c r="XEE149" s="343"/>
      <c r="XEF149" s="343"/>
      <c r="XEG149" s="343"/>
      <c r="XEH149" s="343"/>
      <c r="XEI149" s="343"/>
      <c r="XEJ149" s="343"/>
      <c r="XEK149" s="343"/>
      <c r="XEL149" s="343"/>
      <c r="XEM149" s="343"/>
      <c r="XEN149" s="343"/>
      <c r="XEO149" s="343"/>
      <c r="XEP149" s="343"/>
      <c r="XEQ149" s="343"/>
      <c r="XER149" s="343"/>
      <c r="XES149" s="343"/>
      <c r="XET149" s="343"/>
      <c r="XEU149" s="343"/>
      <c r="XEV149" s="343"/>
      <c r="XEW149" s="343"/>
      <c r="XEX149" s="343"/>
      <c r="XEY149" s="343"/>
      <c r="XEZ149" s="343"/>
      <c r="XFA149" s="343"/>
      <c r="XFB149" s="343"/>
    </row>
    <row r="150" spans="1:16382">
      <c r="A150" s="458" t="s">
        <v>609</v>
      </c>
      <c r="B150" s="471"/>
      <c r="C150" s="541" t="s">
        <v>1115</v>
      </c>
      <c r="D150" s="542"/>
      <c r="E150" s="542"/>
      <c r="F150" s="543"/>
    </row>
    <row r="151" spans="1:16382">
      <c r="A151" s="472"/>
      <c r="B151" s="473"/>
      <c r="C151" s="455" t="s">
        <v>737</v>
      </c>
      <c r="D151" s="456"/>
      <c r="E151" s="456"/>
      <c r="F151" s="457"/>
    </row>
    <row r="152" spans="1:16382">
      <c r="A152" s="472"/>
      <c r="B152" s="473"/>
      <c r="C152" s="455" t="s">
        <v>738</v>
      </c>
      <c r="D152" s="456"/>
      <c r="E152" s="456"/>
      <c r="F152" s="457"/>
    </row>
    <row r="153" spans="1:16382">
      <c r="A153" s="472"/>
      <c r="B153" s="473"/>
      <c r="C153" s="344" t="s">
        <v>739</v>
      </c>
      <c r="D153" s="345"/>
      <c r="E153" s="345"/>
      <c r="F153" s="346"/>
    </row>
    <row r="154" spans="1:16382">
      <c r="A154" s="472"/>
      <c r="B154" s="473"/>
      <c r="C154" s="464" t="s">
        <v>1193</v>
      </c>
      <c r="D154" s="465"/>
      <c r="E154" s="465"/>
      <c r="F154" s="466"/>
    </row>
    <row r="155" spans="1:16382">
      <c r="A155" s="472"/>
      <c r="B155" s="473"/>
      <c r="C155" s="455" t="s">
        <v>740</v>
      </c>
      <c r="D155" s="456"/>
      <c r="E155" s="456"/>
      <c r="F155" s="457"/>
    </row>
    <row r="156" spans="1:16382">
      <c r="A156" s="474"/>
      <c r="B156" s="475"/>
      <c r="C156" s="544" t="s">
        <v>741</v>
      </c>
      <c r="D156" s="469"/>
      <c r="E156" s="469"/>
      <c r="F156" s="470"/>
    </row>
    <row r="157" spans="1:16382">
      <c r="A157" s="458" t="s">
        <v>742</v>
      </c>
      <c r="B157" s="471"/>
      <c r="C157" s="449" t="s">
        <v>743</v>
      </c>
      <c r="D157" s="450"/>
      <c r="E157" s="450"/>
      <c r="F157" s="451"/>
    </row>
    <row r="158" spans="1:16382">
      <c r="A158" s="472"/>
      <c r="B158" s="473"/>
      <c r="C158" s="452" t="s">
        <v>1116</v>
      </c>
      <c r="D158" s="453"/>
      <c r="E158" s="453"/>
      <c r="F158" s="454"/>
    </row>
    <row r="159" spans="1:16382">
      <c r="A159" s="472"/>
      <c r="B159" s="473"/>
      <c r="C159" s="455" t="s">
        <v>918</v>
      </c>
      <c r="D159" s="456"/>
      <c r="E159" s="456"/>
      <c r="F159" s="457"/>
    </row>
    <row r="160" spans="1:16382">
      <c r="A160" s="472"/>
      <c r="B160" s="473"/>
      <c r="C160" s="455" t="s">
        <v>744</v>
      </c>
      <c r="D160" s="456"/>
      <c r="E160" s="456"/>
      <c r="F160" s="457"/>
    </row>
    <row r="161" spans="1:10">
      <c r="A161" s="472"/>
      <c r="B161" s="473"/>
      <c r="C161" s="464" t="s">
        <v>1193</v>
      </c>
      <c r="D161" s="465"/>
      <c r="E161" s="465"/>
      <c r="F161" s="466"/>
    </row>
    <row r="162" spans="1:10">
      <c r="A162" s="472"/>
      <c r="B162" s="473"/>
      <c r="C162" s="455" t="s">
        <v>745</v>
      </c>
      <c r="D162" s="456"/>
      <c r="E162" s="456"/>
      <c r="F162" s="457"/>
    </row>
    <row r="163" spans="1:10">
      <c r="A163" s="472"/>
      <c r="B163" s="473"/>
      <c r="C163" s="455" t="s">
        <v>746</v>
      </c>
      <c r="D163" s="456"/>
      <c r="E163" s="456"/>
      <c r="F163" s="457"/>
    </row>
    <row r="164" spans="1:10">
      <c r="A164" s="474"/>
      <c r="B164" s="475"/>
      <c r="C164" s="464" t="s">
        <v>1194</v>
      </c>
      <c r="D164" s="465"/>
      <c r="E164" s="465"/>
      <c r="F164" s="466"/>
    </row>
    <row r="165" spans="1:10">
      <c r="A165" s="458" t="s">
        <v>1142</v>
      </c>
      <c r="B165" s="471"/>
      <c r="C165" s="449" t="s">
        <v>743</v>
      </c>
      <c r="D165" s="450"/>
      <c r="E165" s="450"/>
      <c r="F165" s="451"/>
    </row>
    <row r="166" spans="1:10">
      <c r="A166" s="472"/>
      <c r="B166" s="473"/>
      <c r="C166" s="452" t="s">
        <v>1117</v>
      </c>
      <c r="D166" s="453"/>
      <c r="E166" s="453"/>
      <c r="F166" s="454"/>
    </row>
    <row r="167" spans="1:10">
      <c r="A167" s="472"/>
      <c r="B167" s="473"/>
      <c r="C167" s="455" t="s">
        <v>747</v>
      </c>
      <c r="D167" s="456"/>
      <c r="E167" s="456"/>
      <c r="F167" s="457"/>
    </row>
    <row r="168" spans="1:10">
      <c r="A168" s="472"/>
      <c r="B168" s="473"/>
      <c r="C168" s="455" t="s">
        <v>744</v>
      </c>
      <c r="D168" s="456"/>
      <c r="E168" s="456"/>
      <c r="F168" s="457"/>
    </row>
    <row r="169" spans="1:10">
      <c r="A169" s="472"/>
      <c r="B169" s="473"/>
      <c r="C169" s="464" t="s">
        <v>1195</v>
      </c>
      <c r="D169" s="465"/>
      <c r="E169" s="465"/>
      <c r="F169" s="466"/>
    </row>
    <row r="170" spans="1:10">
      <c r="A170" s="472"/>
      <c r="B170" s="473"/>
      <c r="C170" s="446" t="s">
        <v>748</v>
      </c>
      <c r="D170" s="447"/>
      <c r="E170" s="447"/>
      <c r="F170" s="448"/>
      <c r="J170" s="396"/>
    </row>
    <row r="171" spans="1:10">
      <c r="A171" s="472"/>
      <c r="B171" s="473"/>
      <c r="C171" s="446" t="s">
        <v>1028</v>
      </c>
      <c r="D171" s="447"/>
      <c r="E171" s="447"/>
      <c r="F171" s="448"/>
      <c r="J171" s="396"/>
    </row>
    <row r="172" spans="1:10" ht="16.5">
      <c r="A172" s="472"/>
      <c r="B172" s="473"/>
      <c r="C172" s="549" t="s">
        <v>1125</v>
      </c>
      <c r="D172" s="550"/>
      <c r="E172" s="550"/>
      <c r="F172" s="551"/>
      <c r="J172" s="396"/>
    </row>
    <row r="173" spans="1:10" ht="16.5">
      <c r="A173" s="472"/>
      <c r="B173" s="473"/>
      <c r="C173" s="552" t="s">
        <v>749</v>
      </c>
      <c r="D173" s="550"/>
      <c r="E173" s="550"/>
      <c r="F173" s="551"/>
      <c r="J173" s="396"/>
    </row>
    <row r="174" spans="1:10">
      <c r="A174" s="472"/>
      <c r="B174" s="473"/>
      <c r="C174" s="446" t="s">
        <v>1158</v>
      </c>
      <c r="D174" s="447"/>
      <c r="E174" s="447"/>
      <c r="F174" s="448"/>
      <c r="J174" s="396"/>
    </row>
    <row r="175" spans="1:10" ht="16.5">
      <c r="A175" s="472"/>
      <c r="B175" s="473"/>
      <c r="C175" s="549" t="s">
        <v>1154</v>
      </c>
      <c r="D175" s="550"/>
      <c r="E175" s="550"/>
      <c r="F175" s="551"/>
      <c r="J175" s="396"/>
    </row>
    <row r="176" spans="1:10">
      <c r="A176" s="472"/>
      <c r="B176" s="473"/>
      <c r="C176" s="446" t="s">
        <v>1159</v>
      </c>
      <c r="D176" s="447"/>
      <c r="E176" s="447"/>
      <c r="F176" s="448"/>
      <c r="J176" s="396"/>
    </row>
    <row r="177" spans="1:10">
      <c r="A177" s="472"/>
      <c r="B177" s="473"/>
      <c r="C177" s="446" t="s">
        <v>1162</v>
      </c>
      <c r="D177" s="447"/>
      <c r="E177" s="447"/>
      <c r="F177" s="448"/>
      <c r="J177" s="396"/>
    </row>
    <row r="178" spans="1:10">
      <c r="A178" s="472"/>
      <c r="B178" s="473"/>
      <c r="C178" s="446" t="s">
        <v>1165</v>
      </c>
      <c r="D178" s="447"/>
      <c r="E178" s="447"/>
      <c r="F178" s="448"/>
      <c r="J178" s="396"/>
    </row>
    <row r="179" spans="1:10">
      <c r="A179" s="472"/>
      <c r="B179" s="473"/>
      <c r="C179" s="455" t="s">
        <v>750</v>
      </c>
      <c r="D179" s="456"/>
      <c r="E179" s="456"/>
      <c r="F179" s="457"/>
    </row>
    <row r="180" spans="1:10">
      <c r="A180" s="472"/>
      <c r="B180" s="473"/>
      <c r="C180" s="455" t="s">
        <v>1124</v>
      </c>
      <c r="D180" s="456"/>
      <c r="E180" s="456"/>
      <c r="F180" s="457"/>
    </row>
    <row r="181" spans="1:10">
      <c r="A181" s="474"/>
      <c r="B181" s="475"/>
      <c r="C181" s="553" t="s">
        <v>1196</v>
      </c>
      <c r="D181" s="554"/>
      <c r="E181" s="554"/>
      <c r="F181" s="555"/>
    </row>
    <row r="182" spans="1:10">
      <c r="A182" s="338"/>
      <c r="B182" s="338"/>
      <c r="C182" s="338"/>
      <c r="D182" s="338"/>
      <c r="E182" s="338"/>
      <c r="F182" s="338"/>
    </row>
    <row r="183" spans="1:10" ht="26.25">
      <c r="A183" s="347" t="s">
        <v>751</v>
      </c>
      <c r="B183" s="338"/>
      <c r="C183" s="338"/>
      <c r="D183" s="338"/>
      <c r="E183" s="338"/>
      <c r="F183" s="338"/>
    </row>
    <row r="184" spans="1:10" ht="26.25">
      <c r="A184" s="347"/>
      <c r="B184" s="360"/>
      <c r="C184" s="360"/>
      <c r="D184" s="360"/>
      <c r="E184" s="360"/>
      <c r="F184" s="360"/>
    </row>
    <row r="185" spans="1:10">
      <c r="A185" s="443" t="s">
        <v>1029</v>
      </c>
      <c r="B185" s="443"/>
      <c r="C185" s="443"/>
      <c r="D185" s="443"/>
      <c r="E185" s="443"/>
      <c r="F185" s="443"/>
    </row>
    <row r="186" spans="1:10">
      <c r="A186" s="444" t="s">
        <v>1030</v>
      </c>
      <c r="B186" s="444"/>
      <c r="C186" s="444"/>
      <c r="D186" s="444"/>
      <c r="E186" s="444"/>
      <c r="F186" s="444"/>
    </row>
    <row r="187" spans="1:10">
      <c r="A187" s="445" t="s">
        <v>1097</v>
      </c>
      <c r="B187" s="445"/>
      <c r="C187" s="445"/>
      <c r="D187" s="445"/>
      <c r="E187" s="445"/>
      <c r="F187" s="445"/>
    </row>
    <row r="188" spans="1:10">
      <c r="A188" s="444"/>
      <c r="B188" s="444"/>
      <c r="C188" s="444"/>
      <c r="D188" s="444"/>
      <c r="E188" s="444"/>
      <c r="F188" s="444"/>
    </row>
    <row r="189" spans="1:10">
      <c r="A189" s="424" t="s">
        <v>752</v>
      </c>
      <c r="B189" s="424"/>
      <c r="C189" s="424"/>
      <c r="D189" s="424"/>
      <c r="E189" s="424"/>
      <c r="F189" s="424"/>
    </row>
    <row r="190" spans="1:10">
      <c r="A190" s="433" t="s">
        <v>753</v>
      </c>
      <c r="B190" s="433"/>
      <c r="C190" s="433"/>
      <c r="D190" s="433"/>
      <c r="E190" s="433"/>
      <c r="F190" s="433"/>
    </row>
    <row r="191" spans="1:10">
      <c r="A191" s="433" t="s">
        <v>754</v>
      </c>
      <c r="B191" s="433"/>
      <c r="C191" s="433"/>
      <c r="D191" s="433"/>
      <c r="E191" s="433"/>
      <c r="F191" s="433"/>
    </row>
    <row r="192" spans="1:10">
      <c r="A192" s="433" t="s">
        <v>610</v>
      </c>
      <c r="B192" s="433"/>
      <c r="C192" s="433"/>
      <c r="D192" s="433"/>
      <c r="E192" s="433"/>
      <c r="F192" s="433"/>
    </row>
    <row r="193" spans="1:6">
      <c r="A193" s="433" t="s">
        <v>755</v>
      </c>
      <c r="B193" s="433"/>
      <c r="C193" s="433"/>
      <c r="D193" s="433"/>
      <c r="E193" s="433"/>
      <c r="F193" s="433"/>
    </row>
    <row r="194" spans="1:6">
      <c r="A194" s="433" t="s">
        <v>756</v>
      </c>
      <c r="B194" s="433"/>
      <c r="C194" s="433"/>
      <c r="D194" s="433"/>
      <c r="E194" s="433"/>
      <c r="F194" s="433"/>
    </row>
    <row r="195" spans="1:6">
      <c r="A195" s="433" t="s">
        <v>611</v>
      </c>
      <c r="B195" s="433"/>
      <c r="C195" s="433"/>
      <c r="D195" s="433"/>
      <c r="E195" s="433"/>
      <c r="F195" s="433"/>
    </row>
    <row r="196" spans="1:6">
      <c r="A196" s="486" t="s">
        <v>1031</v>
      </c>
      <c r="B196" s="486"/>
      <c r="C196" s="486"/>
      <c r="D196" s="486"/>
      <c r="E196" s="486"/>
      <c r="F196" s="486"/>
    </row>
    <row r="197" spans="1:6">
      <c r="A197" s="486" t="s">
        <v>1032</v>
      </c>
      <c r="B197" s="486"/>
      <c r="C197" s="486"/>
      <c r="D197" s="486"/>
      <c r="E197" s="486"/>
      <c r="F197" s="486"/>
    </row>
    <row r="198" spans="1:6">
      <c r="A198" s="338"/>
      <c r="B198" s="338"/>
      <c r="C198" s="338"/>
      <c r="D198" s="338"/>
      <c r="E198" s="338"/>
      <c r="F198" s="338"/>
    </row>
    <row r="199" spans="1:6">
      <c r="A199" s="424" t="s">
        <v>757</v>
      </c>
      <c r="B199" s="424"/>
      <c r="C199" s="424"/>
      <c r="D199" s="424"/>
      <c r="E199" s="424"/>
      <c r="F199" s="424"/>
    </row>
    <row r="200" spans="1:6">
      <c r="A200" s="433" t="s">
        <v>758</v>
      </c>
      <c r="B200" s="433"/>
      <c r="C200" s="433"/>
      <c r="D200" s="433"/>
      <c r="E200" s="433"/>
      <c r="F200" s="433"/>
    </row>
    <row r="201" spans="1:6">
      <c r="A201" s="548" t="s">
        <v>1197</v>
      </c>
      <c r="B201" s="548"/>
      <c r="C201" s="548"/>
      <c r="D201" s="548"/>
      <c r="E201" s="548"/>
      <c r="F201" s="548"/>
    </row>
    <row r="202" spans="1:6">
      <c r="A202" s="433" t="s">
        <v>759</v>
      </c>
      <c r="B202" s="433"/>
      <c r="C202" s="433"/>
      <c r="D202" s="433"/>
      <c r="E202" s="433"/>
      <c r="F202" s="433"/>
    </row>
    <row r="203" spans="1:6">
      <c r="A203" s="486" t="s">
        <v>1033</v>
      </c>
      <c r="B203" s="486"/>
      <c r="C203" s="486"/>
      <c r="D203" s="486"/>
      <c r="E203" s="486"/>
      <c r="F203" s="486"/>
    </row>
    <row r="204" spans="1:6">
      <c r="A204" s="433"/>
      <c r="B204" s="433"/>
      <c r="C204" s="433"/>
      <c r="D204" s="433"/>
      <c r="E204" s="433"/>
      <c r="F204" s="433"/>
    </row>
    <row r="205" spans="1:6">
      <c r="A205" s="424" t="s">
        <v>760</v>
      </c>
      <c r="B205" s="424"/>
      <c r="C205" s="424"/>
      <c r="D205" s="424"/>
      <c r="E205" s="424"/>
      <c r="F205" s="424"/>
    </row>
    <row r="206" spans="1:6">
      <c r="A206" s="433" t="s">
        <v>761</v>
      </c>
      <c r="B206" s="433"/>
      <c r="C206" s="433"/>
      <c r="D206" s="433"/>
      <c r="E206" s="433"/>
      <c r="F206" s="433"/>
    </row>
    <row r="207" spans="1:6">
      <c r="A207" s="433"/>
      <c r="B207" s="433"/>
      <c r="C207" s="433"/>
      <c r="D207" s="433"/>
      <c r="E207" s="433"/>
      <c r="F207" s="433"/>
    </row>
    <row r="208" spans="1:6">
      <c r="A208" s="433" t="s">
        <v>762</v>
      </c>
      <c r="B208" s="433"/>
      <c r="C208" s="433"/>
      <c r="D208" s="433"/>
      <c r="E208" s="433"/>
      <c r="F208" s="433"/>
    </row>
    <row r="209" spans="1:6">
      <c r="A209" s="433"/>
      <c r="B209" s="433"/>
      <c r="C209" s="433"/>
      <c r="D209" s="433"/>
      <c r="E209" s="433"/>
      <c r="F209" s="433"/>
    </row>
    <row r="210" spans="1:6">
      <c r="A210" s="433" t="s">
        <v>763</v>
      </c>
      <c r="B210" s="433"/>
      <c r="C210" s="433"/>
      <c r="D210" s="433"/>
      <c r="E210" s="433"/>
      <c r="F210" s="433"/>
    </row>
    <row r="211" spans="1:6">
      <c r="A211" s="433" t="s">
        <v>764</v>
      </c>
      <c r="B211" s="433"/>
      <c r="C211" s="433"/>
      <c r="D211" s="433"/>
      <c r="E211" s="433"/>
      <c r="F211" s="433"/>
    </row>
    <row r="212" spans="1:6">
      <c r="A212" s="433" t="s">
        <v>765</v>
      </c>
      <c r="B212" s="433"/>
      <c r="C212" s="433"/>
      <c r="D212" s="433"/>
      <c r="E212" s="433"/>
      <c r="F212" s="433"/>
    </row>
    <row r="213" spans="1:6">
      <c r="A213" s="433" t="s">
        <v>1119</v>
      </c>
      <c r="B213" s="433"/>
      <c r="C213" s="433"/>
      <c r="D213" s="433"/>
      <c r="E213" s="433"/>
      <c r="F213" s="433"/>
    </row>
    <row r="214" spans="1:6">
      <c r="A214" s="486" t="s">
        <v>1209</v>
      </c>
      <c r="B214" s="486"/>
      <c r="C214" s="486"/>
      <c r="D214" s="486"/>
      <c r="E214" s="486"/>
      <c r="F214" s="486"/>
    </row>
    <row r="215" spans="1:6">
      <c r="A215" s="486" t="s">
        <v>1210</v>
      </c>
      <c r="B215" s="486"/>
      <c r="C215" s="486"/>
      <c r="D215" s="486"/>
      <c r="E215" s="486"/>
      <c r="F215" s="486"/>
    </row>
    <row r="216" spans="1:6">
      <c r="A216" s="524" t="s">
        <v>1198</v>
      </c>
      <c r="B216" s="524"/>
      <c r="C216" s="524"/>
      <c r="D216" s="524"/>
      <c r="E216" s="524"/>
      <c r="F216" s="524"/>
    </row>
    <row r="217" spans="1:6">
      <c r="A217" s="530" t="s">
        <v>1199</v>
      </c>
      <c r="B217" s="530"/>
      <c r="C217" s="530"/>
      <c r="D217" s="530"/>
      <c r="E217" s="530"/>
      <c r="F217" s="530"/>
    </row>
    <row r="218" spans="1:6">
      <c r="A218" s="486" t="s">
        <v>1200</v>
      </c>
      <c r="B218" s="486"/>
      <c r="C218" s="486"/>
      <c r="D218" s="486"/>
      <c r="E218" s="486"/>
      <c r="F218" s="486"/>
    </row>
    <row r="219" spans="1:6">
      <c r="A219" s="486" t="s">
        <v>766</v>
      </c>
      <c r="B219" s="486"/>
      <c r="C219" s="486"/>
      <c r="D219" s="486"/>
      <c r="E219" s="486"/>
      <c r="F219" s="486"/>
    </row>
    <row r="220" spans="1:6">
      <c r="A220" s="486" t="s">
        <v>1201</v>
      </c>
      <c r="B220" s="486"/>
      <c r="C220" s="486"/>
      <c r="D220" s="486"/>
      <c r="E220" s="486"/>
      <c r="F220" s="486"/>
    </row>
    <row r="221" spans="1:6">
      <c r="A221" s="486" t="s">
        <v>1202</v>
      </c>
      <c r="B221" s="486"/>
      <c r="C221" s="486"/>
      <c r="D221" s="486"/>
      <c r="E221" s="486"/>
      <c r="F221" s="486"/>
    </row>
    <row r="222" spans="1:6">
      <c r="A222" s="486" t="s">
        <v>395</v>
      </c>
      <c r="B222" s="486"/>
      <c r="C222" s="486"/>
      <c r="D222" s="486"/>
      <c r="E222" s="486"/>
      <c r="F222" s="486"/>
    </row>
    <row r="223" spans="1:6">
      <c r="A223" s="486" t="s">
        <v>1203</v>
      </c>
      <c r="B223" s="486"/>
      <c r="C223" s="486"/>
      <c r="D223" s="486"/>
      <c r="E223" s="486"/>
      <c r="F223" s="486"/>
    </row>
    <row r="224" spans="1:6">
      <c r="A224" s="486" t="s">
        <v>1204</v>
      </c>
      <c r="B224" s="486"/>
      <c r="C224" s="486"/>
      <c r="D224" s="486"/>
      <c r="E224" s="486"/>
      <c r="F224" s="486"/>
    </row>
    <row r="225" spans="1:6">
      <c r="A225" s="486" t="s">
        <v>1205</v>
      </c>
      <c r="B225" s="486"/>
      <c r="C225" s="486"/>
      <c r="D225" s="486"/>
      <c r="E225" s="486"/>
      <c r="F225" s="486"/>
    </row>
    <row r="226" spans="1:6">
      <c r="A226" s="486" t="s">
        <v>1206</v>
      </c>
      <c r="B226" s="486"/>
      <c r="C226" s="486"/>
      <c r="D226" s="486"/>
      <c r="E226" s="486"/>
      <c r="F226" s="486"/>
    </row>
    <row r="227" spans="1:6">
      <c r="A227" s="486" t="s">
        <v>1207</v>
      </c>
      <c r="B227" s="486"/>
      <c r="C227" s="486"/>
      <c r="D227" s="486"/>
      <c r="E227" s="486"/>
      <c r="F227" s="486"/>
    </row>
    <row r="228" spans="1:6">
      <c r="A228" s="486" t="s">
        <v>1034</v>
      </c>
      <c r="B228" s="486"/>
      <c r="C228" s="486"/>
      <c r="D228" s="486"/>
      <c r="E228" s="486"/>
      <c r="F228" s="486"/>
    </row>
    <row r="229" spans="1:6">
      <c r="A229" s="486" t="s">
        <v>1208</v>
      </c>
      <c r="B229" s="486"/>
      <c r="C229" s="486"/>
      <c r="D229" s="486"/>
      <c r="E229" s="486"/>
      <c r="F229" s="486"/>
    </row>
    <row r="230" spans="1:6">
      <c r="A230" s="486" t="s">
        <v>1034</v>
      </c>
      <c r="B230" s="486"/>
      <c r="C230" s="486"/>
      <c r="D230" s="486"/>
      <c r="E230" s="486"/>
      <c r="F230" s="486"/>
    </row>
    <row r="231" spans="1:6">
      <c r="A231" s="433"/>
      <c r="B231" s="433"/>
      <c r="C231" s="433"/>
      <c r="D231" s="433"/>
      <c r="E231" s="433"/>
      <c r="F231" s="433"/>
    </row>
    <row r="232" spans="1:6">
      <c r="A232" s="424" t="s">
        <v>767</v>
      </c>
      <c r="B232" s="424"/>
      <c r="C232" s="424"/>
      <c r="D232" s="424"/>
      <c r="E232" s="424"/>
      <c r="F232" s="424"/>
    </row>
    <row r="233" spans="1:6">
      <c r="A233" s="433" t="s">
        <v>761</v>
      </c>
      <c r="B233" s="433"/>
      <c r="C233" s="433"/>
      <c r="D233" s="433"/>
      <c r="E233" s="433"/>
      <c r="F233" s="433"/>
    </row>
    <row r="234" spans="1:6">
      <c r="A234" s="433"/>
      <c r="B234" s="433"/>
      <c r="C234" s="433"/>
      <c r="D234" s="433"/>
      <c r="E234" s="433"/>
      <c r="F234" s="433"/>
    </row>
    <row r="235" spans="1:6">
      <c r="A235" s="433" t="s">
        <v>768</v>
      </c>
      <c r="B235" s="433"/>
      <c r="C235" s="433"/>
      <c r="D235" s="433"/>
      <c r="E235" s="433"/>
      <c r="F235" s="433"/>
    </row>
    <row r="236" spans="1:6">
      <c r="A236" s="433" t="s">
        <v>612</v>
      </c>
      <c r="B236" s="433"/>
      <c r="C236" s="433"/>
      <c r="D236" s="433"/>
      <c r="E236" s="433"/>
      <c r="F236" s="433"/>
    </row>
    <row r="237" spans="1:6">
      <c r="A237" s="433" t="s">
        <v>769</v>
      </c>
      <c r="B237" s="433"/>
      <c r="C237" s="433"/>
      <c r="D237" s="433"/>
      <c r="E237" s="433"/>
      <c r="F237" s="433"/>
    </row>
    <row r="238" spans="1:6">
      <c r="A238" s="433" t="s">
        <v>613</v>
      </c>
      <c r="B238" s="433"/>
      <c r="C238" s="433"/>
      <c r="D238" s="433"/>
      <c r="E238" s="433"/>
      <c r="F238" s="433"/>
    </row>
    <row r="239" spans="1:6">
      <c r="A239" s="433"/>
      <c r="B239" s="433"/>
      <c r="C239" s="433"/>
      <c r="D239" s="433"/>
      <c r="E239" s="433"/>
      <c r="F239" s="433"/>
    </row>
    <row r="240" spans="1:6">
      <c r="A240" s="433" t="s">
        <v>770</v>
      </c>
      <c r="B240" s="433"/>
      <c r="C240" s="433"/>
      <c r="D240" s="433"/>
      <c r="E240" s="433"/>
      <c r="F240" s="433"/>
    </row>
    <row r="241" spans="1:6">
      <c r="A241" s="433" t="s">
        <v>771</v>
      </c>
      <c r="B241" s="433"/>
      <c r="C241" s="433"/>
      <c r="D241" s="433"/>
      <c r="E241" s="433"/>
      <c r="F241" s="433"/>
    </row>
    <row r="242" spans="1:6">
      <c r="A242" s="433" t="s">
        <v>772</v>
      </c>
      <c r="B242" s="433"/>
      <c r="C242" s="433"/>
      <c r="D242" s="433"/>
      <c r="E242" s="433"/>
      <c r="F242" s="433"/>
    </row>
    <row r="243" spans="1:6">
      <c r="A243" s="433" t="s">
        <v>773</v>
      </c>
      <c r="B243" s="433"/>
      <c r="C243" s="433"/>
      <c r="D243" s="433"/>
      <c r="E243" s="433"/>
      <c r="F243" s="433"/>
    </row>
    <row r="244" spans="1:6">
      <c r="A244" s="443" t="s">
        <v>1035</v>
      </c>
      <c r="B244" s="443"/>
      <c r="C244" s="443"/>
      <c r="D244" s="443"/>
      <c r="E244" s="443"/>
      <c r="F244" s="443"/>
    </row>
    <row r="245" spans="1:6">
      <c r="A245" s="444" t="s">
        <v>1036</v>
      </c>
      <c r="B245" s="444"/>
      <c r="C245" s="444"/>
      <c r="D245" s="444"/>
      <c r="E245" s="444"/>
      <c r="F245" s="444"/>
    </row>
    <row r="246" spans="1:6">
      <c r="A246" s="486" t="s">
        <v>1118</v>
      </c>
      <c r="B246" s="486"/>
      <c r="C246" s="486"/>
      <c r="D246" s="486"/>
      <c r="E246" s="486"/>
      <c r="F246" s="486"/>
    </row>
    <row r="247" spans="1:6">
      <c r="A247" s="432" t="s">
        <v>1114</v>
      </c>
      <c r="B247" s="432"/>
      <c r="C247" s="432"/>
      <c r="D247" s="432"/>
      <c r="E247" s="432"/>
      <c r="F247" s="432"/>
    </row>
    <row r="248" spans="1:6">
      <c r="A248" s="433" t="s">
        <v>774</v>
      </c>
      <c r="B248" s="433"/>
      <c r="C248" s="433"/>
      <c r="D248" s="433"/>
      <c r="E248" s="433"/>
      <c r="F248" s="433"/>
    </row>
    <row r="249" spans="1:6">
      <c r="A249" s="433" t="s">
        <v>614</v>
      </c>
      <c r="B249" s="433"/>
      <c r="C249" s="433"/>
      <c r="D249" s="433"/>
      <c r="E249" s="433"/>
      <c r="F249" s="433"/>
    </row>
    <row r="250" spans="1:6">
      <c r="A250" s="433" t="s">
        <v>615</v>
      </c>
      <c r="B250" s="433"/>
      <c r="C250" s="433"/>
      <c r="D250" s="433"/>
      <c r="E250" s="433"/>
      <c r="F250" s="433"/>
    </row>
    <row r="251" spans="1:6">
      <c r="A251" s="433" t="s">
        <v>775</v>
      </c>
      <c r="B251" s="433"/>
      <c r="C251" s="433"/>
      <c r="D251" s="433"/>
      <c r="E251" s="433"/>
      <c r="F251" s="433"/>
    </row>
    <row r="252" spans="1:6">
      <c r="A252" s="424" t="s">
        <v>776</v>
      </c>
      <c r="B252" s="424"/>
      <c r="C252" s="424"/>
      <c r="D252" s="424"/>
      <c r="E252" s="424"/>
      <c r="F252" s="424"/>
    </row>
    <row r="253" spans="1:6">
      <c r="A253" s="433" t="s">
        <v>777</v>
      </c>
      <c r="B253" s="433"/>
      <c r="C253" s="433"/>
      <c r="D253" s="433"/>
      <c r="E253" s="433"/>
      <c r="F253" s="433"/>
    </row>
    <row r="254" spans="1:6">
      <c r="A254" s="433" t="s">
        <v>778</v>
      </c>
      <c r="B254" s="433"/>
      <c r="C254" s="433"/>
      <c r="D254" s="433"/>
      <c r="E254" s="433"/>
      <c r="F254" s="433"/>
    </row>
    <row r="255" spans="1:6">
      <c r="A255" s="433" t="s">
        <v>779</v>
      </c>
      <c r="B255" s="433"/>
      <c r="C255" s="433"/>
      <c r="D255" s="433"/>
      <c r="E255" s="433"/>
      <c r="F255" s="433"/>
    </row>
    <row r="256" spans="1:6">
      <c r="A256" s="433" t="s">
        <v>780</v>
      </c>
      <c r="B256" s="433"/>
      <c r="C256" s="433"/>
      <c r="D256" s="433"/>
      <c r="E256" s="433"/>
      <c r="F256" s="433"/>
    </row>
    <row r="257" spans="1:9">
      <c r="A257" s="433" t="s">
        <v>781</v>
      </c>
      <c r="B257" s="433"/>
      <c r="C257" s="433"/>
      <c r="D257" s="433"/>
      <c r="E257" s="433"/>
      <c r="F257" s="433"/>
    </row>
    <row r="258" spans="1:9">
      <c r="A258" s="433" t="s">
        <v>782</v>
      </c>
      <c r="B258" s="433"/>
      <c r="C258" s="433"/>
      <c r="D258" s="433"/>
      <c r="E258" s="433"/>
      <c r="F258" s="433"/>
    </row>
    <row r="259" spans="1:9">
      <c r="A259" s="433" t="s">
        <v>783</v>
      </c>
      <c r="B259" s="433"/>
      <c r="C259" s="433"/>
      <c r="D259" s="433"/>
      <c r="E259" s="433"/>
      <c r="F259" s="433"/>
    </row>
    <row r="260" spans="1:9">
      <c r="A260" s="433" t="s">
        <v>616</v>
      </c>
      <c r="B260" s="433"/>
      <c r="C260" s="433"/>
      <c r="D260" s="433"/>
      <c r="E260" s="433"/>
      <c r="F260" s="433"/>
    </row>
    <row r="261" spans="1:9">
      <c r="A261" s="433" t="s">
        <v>784</v>
      </c>
      <c r="B261" s="433"/>
      <c r="C261" s="433"/>
      <c r="D261" s="433"/>
      <c r="E261" s="433"/>
      <c r="F261" s="433"/>
    </row>
    <row r="262" spans="1:9">
      <c r="A262" s="433" t="s">
        <v>785</v>
      </c>
      <c r="B262" s="433"/>
      <c r="C262" s="433"/>
      <c r="D262" s="433"/>
      <c r="E262" s="433"/>
      <c r="F262" s="433"/>
    </row>
    <row r="263" spans="1:9">
      <c r="A263" s="433" t="s">
        <v>1147</v>
      </c>
      <c r="B263" s="433"/>
      <c r="C263" s="433"/>
      <c r="D263" s="433"/>
      <c r="E263" s="433"/>
      <c r="F263" s="433"/>
    </row>
    <row r="264" spans="1:9">
      <c r="A264" s="433" t="s">
        <v>1148</v>
      </c>
      <c r="B264" s="433"/>
      <c r="C264" s="433"/>
      <c r="D264" s="433"/>
      <c r="E264" s="433"/>
      <c r="F264" s="433"/>
    </row>
    <row r="265" spans="1:9" s="348" customFormat="1">
      <c r="A265" s="424" t="s">
        <v>1152</v>
      </c>
      <c r="B265" s="424"/>
      <c r="C265" s="424"/>
      <c r="D265" s="424"/>
      <c r="E265" s="424"/>
      <c r="F265" s="424"/>
      <c r="G265" s="325"/>
      <c r="H265" s="325"/>
      <c r="I265" s="325"/>
    </row>
    <row r="266" spans="1:9" s="348" customFormat="1">
      <c r="A266" s="424" t="s">
        <v>1211</v>
      </c>
      <c r="B266" s="424"/>
      <c r="C266" s="424"/>
      <c r="D266" s="424"/>
      <c r="E266" s="424"/>
      <c r="F266" s="424"/>
      <c r="G266" s="325"/>
      <c r="H266" s="325"/>
      <c r="I266" s="325"/>
    </row>
    <row r="267" spans="1:9">
      <c r="A267" s="433" t="s">
        <v>786</v>
      </c>
      <c r="B267" s="433"/>
      <c r="C267" s="433"/>
      <c r="D267" s="433"/>
      <c r="E267" s="433"/>
      <c r="F267" s="433"/>
    </row>
    <row r="268" spans="1:9">
      <c r="A268" s="433" t="s">
        <v>617</v>
      </c>
      <c r="B268" s="433"/>
      <c r="C268" s="433"/>
      <c r="D268" s="433"/>
      <c r="E268" s="433"/>
      <c r="F268" s="433"/>
    </row>
    <row r="269" spans="1:9">
      <c r="A269" s="486" t="s">
        <v>1111</v>
      </c>
      <c r="B269" s="486"/>
      <c r="C269" s="486"/>
      <c r="D269" s="486"/>
      <c r="E269" s="486"/>
      <c r="F269" s="486"/>
    </row>
    <row r="270" spans="1:9">
      <c r="A270" s="486" t="s">
        <v>1110</v>
      </c>
      <c r="B270" s="486"/>
      <c r="C270" s="486"/>
      <c r="D270" s="486"/>
      <c r="E270" s="486"/>
      <c r="F270" s="486"/>
    </row>
    <row r="271" spans="1:9">
      <c r="A271" s="433"/>
      <c r="B271" s="433"/>
      <c r="C271" s="433"/>
      <c r="D271" s="433"/>
      <c r="E271" s="433"/>
      <c r="F271" s="433"/>
    </row>
    <row r="272" spans="1:9">
      <c r="A272" s="424" t="s">
        <v>787</v>
      </c>
      <c r="B272" s="424"/>
      <c r="C272" s="424"/>
      <c r="D272" s="424"/>
      <c r="E272" s="424"/>
      <c r="F272" s="424"/>
    </row>
    <row r="273" spans="1:244">
      <c r="A273" s="433" t="s">
        <v>788</v>
      </c>
      <c r="B273" s="433"/>
      <c r="C273" s="433"/>
      <c r="D273" s="433"/>
      <c r="E273" s="433"/>
      <c r="F273" s="433"/>
    </row>
    <row r="274" spans="1:244">
      <c r="A274" s="433"/>
      <c r="B274" s="433"/>
      <c r="C274" s="433"/>
      <c r="D274" s="433"/>
      <c r="E274" s="433"/>
      <c r="F274" s="433"/>
    </row>
    <row r="275" spans="1:244">
      <c r="A275" s="433" t="s">
        <v>789</v>
      </c>
      <c r="B275" s="433"/>
      <c r="C275" s="433"/>
      <c r="D275" s="433"/>
      <c r="E275" s="433"/>
      <c r="F275" s="433"/>
    </row>
    <row r="276" spans="1:244">
      <c r="A276" s="433" t="s">
        <v>790</v>
      </c>
      <c r="B276" s="433"/>
      <c r="C276" s="433"/>
      <c r="D276" s="433"/>
      <c r="E276" s="433"/>
      <c r="F276" s="433"/>
    </row>
    <row r="277" spans="1:244">
      <c r="A277" s="433" t="s">
        <v>791</v>
      </c>
      <c r="B277" s="433"/>
      <c r="C277" s="433"/>
      <c r="D277" s="433"/>
      <c r="E277" s="433"/>
      <c r="F277" s="433"/>
    </row>
    <row r="278" spans="1:244">
      <c r="A278" s="433"/>
      <c r="B278" s="433"/>
      <c r="C278" s="433"/>
      <c r="D278" s="433"/>
      <c r="E278" s="433"/>
      <c r="F278" s="433"/>
    </row>
    <row r="279" spans="1:244">
      <c r="A279" s="433" t="s">
        <v>792</v>
      </c>
      <c r="B279" s="433"/>
      <c r="C279" s="433"/>
      <c r="D279" s="433"/>
      <c r="E279" s="433"/>
      <c r="F279" s="433"/>
    </row>
    <row r="280" spans="1:244">
      <c r="A280" s="433" t="s">
        <v>793</v>
      </c>
      <c r="B280" s="433"/>
      <c r="C280" s="433"/>
      <c r="D280" s="433"/>
      <c r="E280" s="433"/>
      <c r="F280" s="433"/>
    </row>
    <row r="281" spans="1:244">
      <c r="A281" s="433"/>
      <c r="B281" s="433"/>
      <c r="C281" s="433"/>
      <c r="D281" s="433"/>
      <c r="E281" s="433"/>
      <c r="F281" s="433"/>
    </row>
    <row r="282" spans="1:244">
      <c r="A282" s="424" t="s">
        <v>794</v>
      </c>
      <c r="B282" s="424"/>
      <c r="C282" s="424"/>
      <c r="D282" s="424"/>
      <c r="E282" s="424"/>
      <c r="F282" s="424"/>
    </row>
    <row r="283" spans="1:244">
      <c r="A283" s="433" t="s">
        <v>795</v>
      </c>
      <c r="B283" s="433"/>
      <c r="C283" s="433"/>
      <c r="D283" s="433"/>
      <c r="E283" s="433"/>
      <c r="F283" s="433"/>
      <c r="J283" s="349"/>
      <c r="K283" s="349"/>
      <c r="L283" s="349"/>
      <c r="M283" s="349"/>
      <c r="N283" s="349"/>
      <c r="O283" s="349"/>
      <c r="P283" s="349"/>
      <c r="Q283" s="349"/>
      <c r="R283" s="349"/>
      <c r="S283" s="349"/>
      <c r="T283" s="349"/>
      <c r="U283" s="349"/>
      <c r="V283" s="349"/>
      <c r="W283" s="349"/>
      <c r="X283" s="349"/>
      <c r="Y283" s="349"/>
      <c r="Z283" s="349"/>
      <c r="AA283" s="349"/>
      <c r="AB283" s="349"/>
      <c r="AC283" s="349"/>
      <c r="AD283" s="349"/>
      <c r="AE283" s="349"/>
      <c r="AF283" s="349"/>
      <c r="AG283" s="349"/>
      <c r="AH283" s="349"/>
      <c r="AI283" s="349"/>
      <c r="AJ283" s="349"/>
      <c r="AK283" s="349"/>
      <c r="AL283" s="349"/>
      <c r="AM283" s="349"/>
      <c r="AN283" s="349"/>
      <c r="AO283" s="349"/>
      <c r="AP283" s="349"/>
      <c r="AQ283" s="349"/>
      <c r="AR283" s="349"/>
      <c r="AS283" s="349"/>
      <c r="AT283" s="349"/>
      <c r="AU283" s="349"/>
      <c r="AV283" s="349"/>
      <c r="AW283" s="349"/>
      <c r="AX283" s="349"/>
      <c r="AY283" s="349"/>
      <c r="AZ283" s="349"/>
      <c r="BA283" s="349"/>
      <c r="BB283" s="349"/>
      <c r="BC283" s="349"/>
      <c r="BD283" s="349"/>
      <c r="BE283" s="349"/>
      <c r="BF283" s="349"/>
      <c r="BG283" s="349"/>
      <c r="BH283" s="349"/>
      <c r="BI283" s="349"/>
      <c r="BJ283" s="349"/>
      <c r="BK283" s="349"/>
      <c r="BL283" s="349"/>
      <c r="BM283" s="349"/>
      <c r="BN283" s="349"/>
      <c r="BO283" s="349"/>
      <c r="BP283" s="349"/>
      <c r="BQ283" s="349"/>
      <c r="BR283" s="349"/>
      <c r="BS283" s="349"/>
      <c r="BT283" s="349"/>
      <c r="BU283" s="349"/>
      <c r="BV283" s="349"/>
      <c r="BW283" s="349"/>
      <c r="BX283" s="349"/>
      <c r="BY283" s="349"/>
      <c r="BZ283" s="349"/>
      <c r="CA283" s="349"/>
      <c r="CB283" s="349"/>
      <c r="CC283" s="349"/>
      <c r="CD283" s="349"/>
      <c r="CE283" s="349"/>
      <c r="CF283" s="349"/>
      <c r="CG283" s="349"/>
      <c r="CH283" s="349"/>
      <c r="CI283" s="349"/>
      <c r="CJ283" s="349"/>
      <c r="CK283" s="349"/>
      <c r="CL283" s="349"/>
      <c r="CM283" s="349"/>
      <c r="CN283" s="349"/>
      <c r="CO283" s="349"/>
      <c r="CP283" s="349"/>
      <c r="CQ283" s="349"/>
      <c r="CR283" s="349"/>
      <c r="CS283" s="349"/>
      <c r="CT283" s="349"/>
      <c r="CU283" s="349"/>
      <c r="CV283" s="349"/>
      <c r="CW283" s="349"/>
      <c r="CX283" s="349"/>
      <c r="CY283" s="349"/>
      <c r="CZ283" s="349"/>
      <c r="DA283" s="349"/>
      <c r="DB283" s="349"/>
      <c r="DC283" s="349"/>
      <c r="DD283" s="349"/>
      <c r="DE283" s="349"/>
      <c r="DF283" s="349"/>
      <c r="DG283" s="349"/>
      <c r="DH283" s="349"/>
      <c r="DI283" s="349"/>
      <c r="DJ283" s="349"/>
      <c r="DK283" s="349"/>
      <c r="DL283" s="349"/>
      <c r="DM283" s="349"/>
      <c r="DN283" s="349"/>
      <c r="DO283" s="349"/>
      <c r="DP283" s="349"/>
      <c r="DQ283" s="349"/>
      <c r="DR283" s="349"/>
      <c r="DS283" s="349"/>
      <c r="DT283" s="349"/>
      <c r="DU283" s="349"/>
      <c r="DV283" s="349"/>
      <c r="DW283" s="349"/>
      <c r="DX283" s="349"/>
      <c r="DY283" s="349"/>
      <c r="DZ283" s="349"/>
      <c r="EA283" s="349"/>
      <c r="EB283" s="349"/>
      <c r="EC283" s="349"/>
      <c r="ED283" s="349"/>
      <c r="EE283" s="349"/>
      <c r="EF283" s="349"/>
      <c r="EG283" s="349"/>
      <c r="EH283" s="349"/>
      <c r="EI283" s="349"/>
      <c r="EJ283" s="349"/>
      <c r="EK283" s="349"/>
      <c r="EL283" s="349"/>
      <c r="EM283" s="349"/>
      <c r="EN283" s="349"/>
      <c r="EO283" s="349"/>
      <c r="EP283" s="349"/>
      <c r="EQ283" s="349"/>
      <c r="ER283" s="349"/>
      <c r="ES283" s="349"/>
      <c r="ET283" s="349"/>
      <c r="EU283" s="349"/>
      <c r="EV283" s="349"/>
      <c r="EW283" s="349"/>
      <c r="EX283" s="349"/>
      <c r="EY283" s="349"/>
      <c r="EZ283" s="349"/>
      <c r="FA283" s="349"/>
      <c r="FB283" s="349"/>
      <c r="FC283" s="349"/>
      <c r="FD283" s="349"/>
      <c r="FE283" s="349"/>
      <c r="FF283" s="349"/>
      <c r="FG283" s="349"/>
      <c r="FH283" s="349"/>
      <c r="FI283" s="349"/>
      <c r="FJ283" s="349"/>
      <c r="FK283" s="349"/>
      <c r="FL283" s="349"/>
      <c r="FM283" s="349"/>
      <c r="FN283" s="349"/>
      <c r="FO283" s="349"/>
      <c r="FP283" s="349"/>
      <c r="FQ283" s="349"/>
      <c r="FR283" s="349"/>
      <c r="FS283" s="349"/>
      <c r="FT283" s="349"/>
      <c r="FU283" s="349"/>
      <c r="FV283" s="349"/>
      <c r="FW283" s="349"/>
      <c r="FX283" s="349"/>
      <c r="FY283" s="349"/>
      <c r="FZ283" s="349"/>
      <c r="GA283" s="349"/>
      <c r="GB283" s="349"/>
      <c r="GC283" s="349"/>
      <c r="GD283" s="349"/>
      <c r="GE283" s="349"/>
      <c r="GF283" s="349"/>
      <c r="GG283" s="349"/>
      <c r="GH283" s="349"/>
      <c r="GI283" s="349"/>
      <c r="GJ283" s="349"/>
      <c r="GK283" s="349"/>
      <c r="GL283" s="349"/>
      <c r="GM283" s="349"/>
      <c r="GN283" s="349"/>
      <c r="GO283" s="349"/>
      <c r="GP283" s="349"/>
      <c r="GQ283" s="349"/>
      <c r="GR283" s="349"/>
      <c r="GS283" s="349"/>
      <c r="GT283" s="349"/>
      <c r="GU283" s="349"/>
      <c r="GV283" s="349"/>
      <c r="GW283" s="349"/>
      <c r="GX283" s="349"/>
      <c r="GY283" s="349"/>
      <c r="GZ283" s="349"/>
      <c r="HA283" s="349"/>
      <c r="HB283" s="349"/>
      <c r="HC283" s="349"/>
      <c r="HD283" s="349"/>
      <c r="HE283" s="349"/>
      <c r="HF283" s="349"/>
      <c r="HG283" s="349"/>
      <c r="HH283" s="349"/>
      <c r="HI283" s="349"/>
      <c r="HJ283" s="349"/>
      <c r="HK283" s="349"/>
      <c r="HL283" s="349"/>
      <c r="HM283" s="349"/>
      <c r="HN283" s="349"/>
      <c r="HO283" s="349"/>
      <c r="HP283" s="349"/>
      <c r="HQ283" s="349"/>
      <c r="HR283" s="349"/>
      <c r="HS283" s="349"/>
      <c r="HT283" s="349"/>
      <c r="HU283" s="349"/>
      <c r="HV283" s="349"/>
      <c r="HW283" s="349"/>
      <c r="HX283" s="349"/>
      <c r="HY283" s="349"/>
      <c r="HZ283" s="349"/>
      <c r="IA283" s="349"/>
      <c r="IB283" s="349"/>
      <c r="IC283" s="349"/>
      <c r="ID283" s="349"/>
      <c r="IE283" s="349"/>
      <c r="IF283" s="349"/>
      <c r="IG283" s="349"/>
      <c r="IH283" s="349"/>
      <c r="II283" s="349"/>
      <c r="IJ283" s="349"/>
    </row>
    <row r="284" spans="1:244">
      <c r="A284" s="433"/>
      <c r="B284" s="433"/>
      <c r="C284" s="433"/>
      <c r="D284" s="433"/>
      <c r="E284" s="433"/>
      <c r="F284" s="433"/>
    </row>
    <row r="285" spans="1:244">
      <c r="A285" s="433" t="s">
        <v>796</v>
      </c>
      <c r="B285" s="433"/>
      <c r="C285" s="433"/>
      <c r="D285" s="433"/>
      <c r="E285" s="433"/>
      <c r="F285" s="433"/>
      <c r="J285" s="349"/>
      <c r="K285" s="349"/>
      <c r="L285" s="349"/>
      <c r="M285" s="349"/>
      <c r="N285" s="349"/>
      <c r="O285" s="349"/>
      <c r="P285" s="349"/>
      <c r="Q285" s="349"/>
      <c r="R285" s="349"/>
      <c r="S285" s="349"/>
      <c r="T285" s="349"/>
      <c r="U285" s="349"/>
      <c r="V285" s="349"/>
      <c r="W285" s="349"/>
      <c r="X285" s="349"/>
      <c r="Y285" s="349"/>
      <c r="Z285" s="349"/>
      <c r="AA285" s="349"/>
      <c r="AB285" s="349"/>
      <c r="AC285" s="349"/>
      <c r="AD285" s="349"/>
      <c r="AE285" s="349"/>
      <c r="AF285" s="349"/>
      <c r="AG285" s="349"/>
      <c r="AH285" s="349"/>
      <c r="AI285" s="349"/>
      <c r="AJ285" s="349"/>
      <c r="AK285" s="349"/>
      <c r="AL285" s="349"/>
      <c r="AM285" s="349"/>
      <c r="AN285" s="349"/>
      <c r="AO285" s="349"/>
      <c r="AP285" s="349"/>
      <c r="AQ285" s="349"/>
      <c r="AR285" s="349"/>
      <c r="AS285" s="349"/>
      <c r="AT285" s="349"/>
      <c r="AU285" s="349"/>
      <c r="AV285" s="349"/>
      <c r="AW285" s="349"/>
      <c r="AX285" s="349"/>
      <c r="AY285" s="349"/>
      <c r="AZ285" s="349"/>
      <c r="BA285" s="349"/>
      <c r="BB285" s="349"/>
      <c r="BC285" s="349"/>
      <c r="BD285" s="349"/>
      <c r="BE285" s="349"/>
      <c r="BF285" s="349"/>
      <c r="BG285" s="349"/>
      <c r="BH285" s="349"/>
      <c r="BI285" s="349"/>
      <c r="BJ285" s="349"/>
      <c r="BK285" s="349"/>
      <c r="BL285" s="349"/>
      <c r="BM285" s="349"/>
      <c r="BN285" s="349"/>
      <c r="BO285" s="349"/>
      <c r="BP285" s="349"/>
      <c r="BQ285" s="349"/>
      <c r="BR285" s="349"/>
      <c r="BS285" s="349"/>
      <c r="BT285" s="349"/>
      <c r="BU285" s="349"/>
      <c r="BV285" s="349"/>
      <c r="BW285" s="349"/>
      <c r="BX285" s="349"/>
      <c r="BY285" s="349"/>
      <c r="BZ285" s="349"/>
      <c r="CA285" s="349"/>
      <c r="CB285" s="349"/>
      <c r="CC285" s="349"/>
      <c r="CD285" s="349"/>
      <c r="CE285" s="349"/>
      <c r="CF285" s="349"/>
      <c r="CG285" s="349"/>
      <c r="CH285" s="349"/>
      <c r="CI285" s="349"/>
      <c r="CJ285" s="349"/>
      <c r="CK285" s="349"/>
      <c r="CL285" s="349"/>
      <c r="CM285" s="349"/>
      <c r="CN285" s="349"/>
      <c r="CO285" s="349"/>
      <c r="CP285" s="349"/>
      <c r="CQ285" s="349"/>
      <c r="CR285" s="349"/>
      <c r="CS285" s="349"/>
      <c r="CT285" s="349"/>
      <c r="CU285" s="349"/>
      <c r="CV285" s="349"/>
      <c r="CW285" s="349"/>
      <c r="CX285" s="349"/>
      <c r="CY285" s="349"/>
      <c r="CZ285" s="349"/>
      <c r="DA285" s="349"/>
      <c r="DB285" s="349"/>
      <c r="DC285" s="349"/>
      <c r="DD285" s="349"/>
      <c r="DE285" s="349"/>
      <c r="DF285" s="349"/>
      <c r="DG285" s="349"/>
      <c r="DH285" s="349"/>
      <c r="DI285" s="349"/>
      <c r="DJ285" s="349"/>
      <c r="DK285" s="349"/>
      <c r="DL285" s="349"/>
      <c r="DM285" s="349"/>
      <c r="DN285" s="349"/>
      <c r="DO285" s="349"/>
      <c r="DP285" s="349"/>
      <c r="DQ285" s="349"/>
      <c r="DR285" s="349"/>
      <c r="DS285" s="349"/>
      <c r="DT285" s="349"/>
      <c r="DU285" s="349"/>
      <c r="DV285" s="349"/>
      <c r="DW285" s="349"/>
      <c r="DX285" s="349"/>
      <c r="DY285" s="349"/>
      <c r="DZ285" s="349"/>
      <c r="EA285" s="349"/>
      <c r="EB285" s="349"/>
      <c r="EC285" s="349"/>
      <c r="ED285" s="349"/>
      <c r="EE285" s="349"/>
      <c r="EF285" s="349"/>
      <c r="EG285" s="349"/>
      <c r="EH285" s="349"/>
      <c r="EI285" s="349"/>
      <c r="EJ285" s="349"/>
      <c r="EK285" s="349"/>
      <c r="EL285" s="349"/>
      <c r="EM285" s="349"/>
      <c r="EN285" s="349"/>
      <c r="EO285" s="349"/>
      <c r="EP285" s="349"/>
      <c r="EQ285" s="349"/>
      <c r="ER285" s="349"/>
      <c r="ES285" s="349"/>
      <c r="ET285" s="349"/>
      <c r="EU285" s="349"/>
      <c r="EV285" s="349"/>
      <c r="EW285" s="349"/>
      <c r="EX285" s="349"/>
      <c r="EY285" s="349"/>
      <c r="EZ285" s="349"/>
      <c r="FA285" s="349"/>
      <c r="FB285" s="349"/>
      <c r="FC285" s="349"/>
      <c r="FD285" s="349"/>
      <c r="FE285" s="349"/>
      <c r="FF285" s="349"/>
      <c r="FG285" s="349"/>
      <c r="FH285" s="349"/>
      <c r="FI285" s="349"/>
      <c r="FJ285" s="349"/>
      <c r="FK285" s="349"/>
      <c r="FL285" s="349"/>
      <c r="FM285" s="349"/>
      <c r="FN285" s="349"/>
      <c r="FO285" s="349"/>
      <c r="FP285" s="349"/>
      <c r="FQ285" s="349"/>
      <c r="FR285" s="349"/>
      <c r="FS285" s="349"/>
      <c r="FT285" s="349"/>
      <c r="FU285" s="349"/>
      <c r="FV285" s="349"/>
      <c r="FW285" s="349"/>
      <c r="FX285" s="349"/>
      <c r="FY285" s="349"/>
      <c r="FZ285" s="349"/>
      <c r="GA285" s="349"/>
      <c r="GB285" s="349"/>
      <c r="GC285" s="349"/>
      <c r="GD285" s="349"/>
      <c r="GE285" s="349"/>
      <c r="GF285" s="349"/>
      <c r="GG285" s="349"/>
      <c r="GH285" s="349"/>
      <c r="GI285" s="349"/>
      <c r="GJ285" s="349"/>
      <c r="GK285" s="349"/>
      <c r="GL285" s="349"/>
      <c r="GM285" s="349"/>
      <c r="GN285" s="349"/>
      <c r="GO285" s="349"/>
      <c r="GP285" s="349"/>
      <c r="GQ285" s="349"/>
      <c r="GR285" s="349"/>
      <c r="GS285" s="349"/>
      <c r="GT285" s="349"/>
      <c r="GU285" s="349"/>
      <c r="GV285" s="349"/>
      <c r="GW285" s="349"/>
      <c r="GX285" s="349"/>
      <c r="GY285" s="349"/>
      <c r="GZ285" s="349"/>
      <c r="HA285" s="349"/>
      <c r="HB285" s="349"/>
      <c r="HC285" s="349"/>
      <c r="HD285" s="349"/>
      <c r="HE285" s="349"/>
      <c r="HF285" s="349"/>
      <c r="HG285" s="349"/>
      <c r="HH285" s="349"/>
      <c r="HI285" s="349"/>
      <c r="HJ285" s="349"/>
      <c r="HK285" s="349"/>
      <c r="HL285" s="349"/>
      <c r="HM285" s="349"/>
      <c r="HN285" s="349"/>
      <c r="HO285" s="349"/>
      <c r="HP285" s="349"/>
      <c r="HQ285" s="349"/>
      <c r="HR285" s="349"/>
      <c r="HS285" s="349"/>
      <c r="HT285" s="349"/>
      <c r="HU285" s="349"/>
      <c r="HV285" s="349"/>
      <c r="HW285" s="349"/>
      <c r="HX285" s="349"/>
      <c r="HY285" s="349"/>
      <c r="HZ285" s="349"/>
      <c r="IA285" s="349"/>
      <c r="IB285" s="349"/>
      <c r="IC285" s="349"/>
      <c r="ID285" s="349"/>
      <c r="IE285" s="349"/>
      <c r="IF285" s="349"/>
      <c r="IG285" s="349"/>
      <c r="IH285" s="349"/>
      <c r="II285" s="349"/>
      <c r="IJ285" s="349"/>
    </row>
    <row r="286" spans="1:244">
      <c r="A286" s="433" t="s">
        <v>797</v>
      </c>
      <c r="B286" s="433"/>
      <c r="C286" s="433"/>
      <c r="D286" s="433"/>
      <c r="E286" s="433"/>
      <c r="F286" s="433"/>
    </row>
    <row r="287" spans="1:244">
      <c r="A287" s="433" t="s">
        <v>798</v>
      </c>
      <c r="B287" s="433"/>
      <c r="C287" s="433"/>
      <c r="D287" s="433"/>
      <c r="E287" s="433"/>
      <c r="F287" s="433"/>
    </row>
    <row r="288" spans="1:244">
      <c r="A288" s="433"/>
      <c r="B288" s="433"/>
      <c r="C288" s="433"/>
      <c r="D288" s="433"/>
      <c r="E288" s="433"/>
      <c r="F288" s="433"/>
    </row>
    <row r="289" spans="1:244">
      <c r="A289" s="433" t="s">
        <v>799</v>
      </c>
      <c r="B289" s="433"/>
      <c r="C289" s="433"/>
      <c r="D289" s="433"/>
      <c r="E289" s="433"/>
      <c r="F289" s="433"/>
    </row>
    <row r="290" spans="1:244">
      <c r="A290" s="433" t="s">
        <v>800</v>
      </c>
      <c r="B290" s="433"/>
      <c r="C290" s="433"/>
      <c r="D290" s="433"/>
      <c r="E290" s="433"/>
      <c r="F290" s="433"/>
    </row>
    <row r="291" spans="1:244">
      <c r="A291" s="433" t="s">
        <v>801</v>
      </c>
      <c r="B291" s="433"/>
      <c r="C291" s="433"/>
      <c r="D291" s="433"/>
      <c r="E291" s="433"/>
      <c r="F291" s="433"/>
    </row>
    <row r="292" spans="1:244">
      <c r="A292" s="433" t="s">
        <v>802</v>
      </c>
      <c r="B292" s="433"/>
      <c r="C292" s="433"/>
      <c r="D292" s="433"/>
      <c r="E292" s="433"/>
      <c r="F292" s="433"/>
    </row>
    <row r="293" spans="1:244">
      <c r="A293" s="433" t="s">
        <v>803</v>
      </c>
      <c r="B293" s="433"/>
      <c r="C293" s="433"/>
      <c r="D293" s="433"/>
      <c r="E293" s="433"/>
      <c r="F293" s="433"/>
    </row>
    <row r="294" spans="1:244">
      <c r="A294" s="433" t="s">
        <v>804</v>
      </c>
      <c r="B294" s="433"/>
      <c r="C294" s="433"/>
      <c r="D294" s="433"/>
      <c r="E294" s="433"/>
      <c r="F294" s="433"/>
    </row>
    <row r="295" spans="1:244">
      <c r="A295" s="433" t="s">
        <v>1135</v>
      </c>
      <c r="B295" s="433"/>
      <c r="C295" s="433"/>
      <c r="D295" s="433"/>
      <c r="E295" s="433"/>
      <c r="F295" s="433"/>
    </row>
    <row r="296" spans="1:244">
      <c r="A296" s="433" t="s">
        <v>1095</v>
      </c>
      <c r="B296" s="433"/>
      <c r="C296" s="433"/>
      <c r="D296" s="433"/>
      <c r="E296" s="433"/>
      <c r="F296" s="433"/>
    </row>
    <row r="297" spans="1:244">
      <c r="A297" s="433"/>
      <c r="B297" s="433"/>
      <c r="C297" s="433"/>
      <c r="D297" s="433"/>
      <c r="E297" s="433"/>
      <c r="F297" s="433"/>
    </row>
    <row r="298" spans="1:244">
      <c r="A298" s="424" t="s">
        <v>1149</v>
      </c>
      <c r="B298" s="424"/>
      <c r="C298" s="424"/>
      <c r="D298" s="424"/>
      <c r="E298" s="424"/>
      <c r="F298" s="424"/>
    </row>
    <row r="299" spans="1:244">
      <c r="A299" s="433" t="s">
        <v>1150</v>
      </c>
      <c r="B299" s="433"/>
      <c r="C299" s="433"/>
      <c r="D299" s="433"/>
      <c r="E299" s="433"/>
      <c r="F299" s="433"/>
      <c r="J299" s="349"/>
      <c r="K299" s="349"/>
      <c r="L299" s="349"/>
      <c r="M299" s="349"/>
      <c r="N299" s="349"/>
      <c r="O299" s="349"/>
      <c r="P299" s="349"/>
      <c r="Q299" s="349"/>
      <c r="R299" s="349"/>
      <c r="S299" s="349"/>
      <c r="T299" s="349"/>
      <c r="U299" s="349"/>
      <c r="V299" s="349"/>
      <c r="W299" s="349"/>
      <c r="X299" s="349"/>
      <c r="Y299" s="349"/>
      <c r="Z299" s="349"/>
      <c r="AA299" s="349"/>
      <c r="AB299" s="349"/>
      <c r="AC299" s="349"/>
      <c r="AD299" s="349"/>
      <c r="AE299" s="349"/>
      <c r="AF299" s="349"/>
      <c r="AG299" s="349"/>
      <c r="AH299" s="349"/>
      <c r="AI299" s="349"/>
      <c r="AJ299" s="349"/>
      <c r="AK299" s="349"/>
      <c r="AL299" s="349"/>
      <c r="AM299" s="349"/>
      <c r="AN299" s="349"/>
      <c r="AO299" s="349"/>
      <c r="AP299" s="349"/>
      <c r="AQ299" s="349"/>
      <c r="AR299" s="349"/>
      <c r="AS299" s="349"/>
      <c r="AT299" s="349"/>
      <c r="AU299" s="349"/>
      <c r="AV299" s="349"/>
      <c r="AW299" s="349"/>
      <c r="AX299" s="349"/>
      <c r="AY299" s="349"/>
      <c r="AZ299" s="349"/>
      <c r="BA299" s="349"/>
      <c r="BB299" s="349"/>
      <c r="BC299" s="349"/>
      <c r="BD299" s="349"/>
      <c r="BE299" s="349"/>
      <c r="BF299" s="349"/>
      <c r="BG299" s="349"/>
      <c r="BH299" s="349"/>
      <c r="BI299" s="349"/>
      <c r="BJ299" s="349"/>
      <c r="BK299" s="349"/>
      <c r="BL299" s="349"/>
      <c r="BM299" s="349"/>
      <c r="BN299" s="349"/>
      <c r="BO299" s="349"/>
      <c r="BP299" s="349"/>
      <c r="BQ299" s="349"/>
      <c r="BR299" s="349"/>
      <c r="BS299" s="349"/>
      <c r="BT299" s="349"/>
      <c r="BU299" s="349"/>
      <c r="BV299" s="349"/>
      <c r="BW299" s="349"/>
      <c r="BX299" s="349"/>
      <c r="BY299" s="349"/>
      <c r="BZ299" s="349"/>
      <c r="CA299" s="349"/>
      <c r="CB299" s="349"/>
      <c r="CC299" s="349"/>
      <c r="CD299" s="349"/>
      <c r="CE299" s="349"/>
      <c r="CF299" s="349"/>
      <c r="CG299" s="349"/>
      <c r="CH299" s="349"/>
      <c r="CI299" s="349"/>
      <c r="CJ299" s="349"/>
      <c r="CK299" s="349"/>
      <c r="CL299" s="349"/>
      <c r="CM299" s="349"/>
      <c r="CN299" s="349"/>
      <c r="CO299" s="349"/>
      <c r="CP299" s="349"/>
      <c r="CQ299" s="349"/>
      <c r="CR299" s="349"/>
      <c r="CS299" s="349"/>
      <c r="CT299" s="349"/>
      <c r="CU299" s="349"/>
      <c r="CV299" s="349"/>
      <c r="CW299" s="349"/>
      <c r="CX299" s="349"/>
      <c r="CY299" s="349"/>
      <c r="CZ299" s="349"/>
      <c r="DA299" s="349"/>
      <c r="DB299" s="349"/>
      <c r="DC299" s="349"/>
      <c r="DD299" s="349"/>
      <c r="DE299" s="349"/>
      <c r="DF299" s="349"/>
      <c r="DG299" s="349"/>
      <c r="DH299" s="349"/>
      <c r="DI299" s="349"/>
      <c r="DJ299" s="349"/>
      <c r="DK299" s="349"/>
      <c r="DL299" s="349"/>
      <c r="DM299" s="349"/>
      <c r="DN299" s="349"/>
      <c r="DO299" s="349"/>
      <c r="DP299" s="349"/>
      <c r="DQ299" s="349"/>
      <c r="DR299" s="349"/>
      <c r="DS299" s="349"/>
      <c r="DT299" s="349"/>
      <c r="DU299" s="349"/>
      <c r="DV299" s="349"/>
      <c r="DW299" s="349"/>
      <c r="DX299" s="349"/>
      <c r="DY299" s="349"/>
      <c r="DZ299" s="349"/>
      <c r="EA299" s="349"/>
      <c r="EB299" s="349"/>
      <c r="EC299" s="349"/>
      <c r="ED299" s="349"/>
      <c r="EE299" s="349"/>
      <c r="EF299" s="349"/>
      <c r="EG299" s="349"/>
      <c r="EH299" s="349"/>
      <c r="EI299" s="349"/>
      <c r="EJ299" s="349"/>
      <c r="EK299" s="349"/>
      <c r="EL299" s="349"/>
      <c r="EM299" s="349"/>
      <c r="EN299" s="349"/>
      <c r="EO299" s="349"/>
      <c r="EP299" s="349"/>
      <c r="EQ299" s="349"/>
      <c r="ER299" s="349"/>
      <c r="ES299" s="349"/>
      <c r="ET299" s="349"/>
      <c r="EU299" s="349"/>
      <c r="EV299" s="349"/>
      <c r="EW299" s="349"/>
      <c r="EX299" s="349"/>
      <c r="EY299" s="349"/>
      <c r="EZ299" s="349"/>
      <c r="FA299" s="349"/>
      <c r="FB299" s="349"/>
      <c r="FC299" s="349"/>
      <c r="FD299" s="349"/>
      <c r="FE299" s="349"/>
      <c r="FF299" s="349"/>
      <c r="FG299" s="349"/>
      <c r="FH299" s="349"/>
      <c r="FI299" s="349"/>
      <c r="FJ299" s="349"/>
      <c r="FK299" s="349"/>
      <c r="FL299" s="349"/>
      <c r="FM299" s="349"/>
      <c r="FN299" s="349"/>
      <c r="FO299" s="349"/>
      <c r="FP299" s="349"/>
      <c r="FQ299" s="349"/>
      <c r="FR299" s="349"/>
      <c r="FS299" s="349"/>
      <c r="FT299" s="349"/>
      <c r="FU299" s="349"/>
      <c r="FV299" s="349"/>
      <c r="FW299" s="349"/>
      <c r="FX299" s="349"/>
      <c r="FY299" s="349"/>
      <c r="FZ299" s="349"/>
      <c r="GA299" s="349"/>
      <c r="GB299" s="349"/>
      <c r="GC299" s="349"/>
      <c r="GD299" s="349"/>
      <c r="GE299" s="349"/>
      <c r="GF299" s="349"/>
      <c r="GG299" s="349"/>
      <c r="GH299" s="349"/>
      <c r="GI299" s="349"/>
      <c r="GJ299" s="349"/>
      <c r="GK299" s="349"/>
      <c r="GL299" s="349"/>
      <c r="GM299" s="349"/>
      <c r="GN299" s="349"/>
      <c r="GO299" s="349"/>
      <c r="GP299" s="349"/>
      <c r="GQ299" s="349"/>
      <c r="GR299" s="349"/>
      <c r="GS299" s="349"/>
      <c r="GT299" s="349"/>
      <c r="GU299" s="349"/>
      <c r="GV299" s="349"/>
      <c r="GW299" s="349"/>
      <c r="GX299" s="349"/>
      <c r="GY299" s="349"/>
      <c r="GZ299" s="349"/>
      <c r="HA299" s="349"/>
      <c r="HB299" s="349"/>
      <c r="HC299" s="349"/>
      <c r="HD299" s="349"/>
      <c r="HE299" s="349"/>
      <c r="HF299" s="349"/>
      <c r="HG299" s="349"/>
      <c r="HH299" s="349"/>
      <c r="HI299" s="349"/>
      <c r="HJ299" s="349"/>
      <c r="HK299" s="349"/>
      <c r="HL299" s="349"/>
      <c r="HM299" s="349"/>
      <c r="HN299" s="349"/>
      <c r="HO299" s="349"/>
      <c r="HP299" s="349"/>
      <c r="HQ299" s="349"/>
      <c r="HR299" s="349"/>
      <c r="HS299" s="349"/>
      <c r="HT299" s="349"/>
      <c r="HU299" s="349"/>
      <c r="HV299" s="349"/>
      <c r="HW299" s="349"/>
      <c r="HX299" s="349"/>
      <c r="HY299" s="349"/>
      <c r="HZ299" s="349"/>
      <c r="IA299" s="349"/>
      <c r="IB299" s="349"/>
      <c r="IC299" s="349"/>
      <c r="ID299" s="349"/>
      <c r="IE299" s="349"/>
      <c r="IF299" s="349"/>
      <c r="IG299" s="349"/>
      <c r="IH299" s="349"/>
      <c r="II299" s="349"/>
      <c r="IJ299" s="349"/>
    </row>
    <row r="300" spans="1:244">
      <c r="A300" s="338"/>
      <c r="B300" s="338"/>
      <c r="C300" s="338"/>
      <c r="D300" s="338"/>
      <c r="E300" s="338"/>
      <c r="F300" s="338"/>
    </row>
    <row r="301" spans="1:244">
      <c r="A301" s="433" t="s">
        <v>796</v>
      </c>
      <c r="B301" s="433"/>
      <c r="C301" s="433"/>
      <c r="D301" s="433"/>
      <c r="E301" s="433"/>
      <c r="F301" s="433"/>
      <c r="J301" s="349"/>
      <c r="K301" s="349"/>
      <c r="L301" s="349"/>
      <c r="M301" s="349"/>
      <c r="N301" s="349"/>
      <c r="O301" s="349"/>
      <c r="P301" s="349"/>
      <c r="Q301" s="349"/>
      <c r="R301" s="349"/>
      <c r="S301" s="349"/>
      <c r="T301" s="349"/>
      <c r="U301" s="349"/>
      <c r="V301" s="349"/>
      <c r="W301" s="349"/>
      <c r="X301" s="349"/>
      <c r="Y301" s="349"/>
      <c r="Z301" s="349"/>
      <c r="AA301" s="349"/>
      <c r="AB301" s="349"/>
      <c r="AC301" s="349"/>
      <c r="AD301" s="349"/>
      <c r="AE301" s="349"/>
      <c r="AF301" s="349"/>
      <c r="AG301" s="349"/>
      <c r="AH301" s="349"/>
      <c r="AI301" s="349"/>
      <c r="AJ301" s="349"/>
      <c r="AK301" s="349"/>
      <c r="AL301" s="349"/>
      <c r="AM301" s="349"/>
      <c r="AN301" s="349"/>
      <c r="AO301" s="349"/>
      <c r="AP301" s="349"/>
      <c r="AQ301" s="349"/>
      <c r="AR301" s="349"/>
      <c r="AS301" s="349"/>
      <c r="AT301" s="349"/>
      <c r="AU301" s="349"/>
      <c r="AV301" s="349"/>
      <c r="AW301" s="349"/>
      <c r="AX301" s="349"/>
      <c r="AY301" s="349"/>
      <c r="AZ301" s="349"/>
      <c r="BA301" s="349"/>
      <c r="BB301" s="349"/>
      <c r="BC301" s="349"/>
      <c r="BD301" s="349"/>
      <c r="BE301" s="349"/>
      <c r="BF301" s="349"/>
      <c r="BG301" s="349"/>
      <c r="BH301" s="349"/>
      <c r="BI301" s="349"/>
      <c r="BJ301" s="349"/>
      <c r="BK301" s="349"/>
      <c r="BL301" s="349"/>
      <c r="BM301" s="349"/>
      <c r="BN301" s="349"/>
      <c r="BO301" s="349"/>
      <c r="BP301" s="349"/>
      <c r="BQ301" s="349"/>
      <c r="BR301" s="349"/>
      <c r="BS301" s="349"/>
      <c r="BT301" s="349"/>
      <c r="BU301" s="349"/>
      <c r="BV301" s="349"/>
      <c r="BW301" s="349"/>
      <c r="BX301" s="349"/>
      <c r="BY301" s="349"/>
      <c r="BZ301" s="349"/>
      <c r="CA301" s="349"/>
      <c r="CB301" s="349"/>
      <c r="CC301" s="349"/>
      <c r="CD301" s="349"/>
      <c r="CE301" s="349"/>
      <c r="CF301" s="349"/>
      <c r="CG301" s="349"/>
      <c r="CH301" s="349"/>
      <c r="CI301" s="349"/>
      <c r="CJ301" s="349"/>
      <c r="CK301" s="349"/>
      <c r="CL301" s="349"/>
      <c r="CM301" s="349"/>
      <c r="CN301" s="349"/>
      <c r="CO301" s="349"/>
      <c r="CP301" s="349"/>
      <c r="CQ301" s="349"/>
      <c r="CR301" s="349"/>
      <c r="CS301" s="349"/>
      <c r="CT301" s="349"/>
      <c r="CU301" s="349"/>
      <c r="CV301" s="349"/>
      <c r="CW301" s="349"/>
      <c r="CX301" s="349"/>
      <c r="CY301" s="349"/>
      <c r="CZ301" s="349"/>
      <c r="DA301" s="349"/>
      <c r="DB301" s="349"/>
      <c r="DC301" s="349"/>
      <c r="DD301" s="349"/>
      <c r="DE301" s="349"/>
      <c r="DF301" s="349"/>
      <c r="DG301" s="349"/>
      <c r="DH301" s="349"/>
      <c r="DI301" s="349"/>
      <c r="DJ301" s="349"/>
      <c r="DK301" s="349"/>
      <c r="DL301" s="349"/>
      <c r="DM301" s="349"/>
      <c r="DN301" s="349"/>
      <c r="DO301" s="349"/>
      <c r="DP301" s="349"/>
      <c r="DQ301" s="349"/>
      <c r="DR301" s="349"/>
      <c r="DS301" s="349"/>
      <c r="DT301" s="349"/>
      <c r="DU301" s="349"/>
      <c r="DV301" s="349"/>
      <c r="DW301" s="349"/>
      <c r="DX301" s="349"/>
      <c r="DY301" s="349"/>
      <c r="DZ301" s="349"/>
      <c r="EA301" s="349"/>
      <c r="EB301" s="349"/>
      <c r="EC301" s="349"/>
      <c r="ED301" s="349"/>
      <c r="EE301" s="349"/>
      <c r="EF301" s="349"/>
      <c r="EG301" s="349"/>
      <c r="EH301" s="349"/>
      <c r="EI301" s="349"/>
      <c r="EJ301" s="349"/>
      <c r="EK301" s="349"/>
      <c r="EL301" s="349"/>
      <c r="EM301" s="349"/>
      <c r="EN301" s="349"/>
      <c r="EO301" s="349"/>
      <c r="EP301" s="349"/>
      <c r="EQ301" s="349"/>
      <c r="ER301" s="349"/>
      <c r="ES301" s="349"/>
      <c r="ET301" s="349"/>
      <c r="EU301" s="349"/>
      <c r="EV301" s="349"/>
      <c r="EW301" s="349"/>
      <c r="EX301" s="349"/>
      <c r="EY301" s="349"/>
      <c r="EZ301" s="349"/>
      <c r="FA301" s="349"/>
      <c r="FB301" s="349"/>
      <c r="FC301" s="349"/>
      <c r="FD301" s="349"/>
      <c r="FE301" s="349"/>
      <c r="FF301" s="349"/>
      <c r="FG301" s="349"/>
      <c r="FH301" s="349"/>
      <c r="FI301" s="349"/>
      <c r="FJ301" s="349"/>
      <c r="FK301" s="349"/>
      <c r="FL301" s="349"/>
      <c r="FM301" s="349"/>
      <c r="FN301" s="349"/>
      <c r="FO301" s="349"/>
      <c r="FP301" s="349"/>
      <c r="FQ301" s="349"/>
      <c r="FR301" s="349"/>
      <c r="FS301" s="349"/>
      <c r="FT301" s="349"/>
      <c r="FU301" s="349"/>
      <c r="FV301" s="349"/>
      <c r="FW301" s="349"/>
      <c r="FX301" s="349"/>
      <c r="FY301" s="349"/>
      <c r="FZ301" s="349"/>
      <c r="GA301" s="349"/>
      <c r="GB301" s="349"/>
      <c r="GC301" s="349"/>
      <c r="GD301" s="349"/>
      <c r="GE301" s="349"/>
      <c r="GF301" s="349"/>
      <c r="GG301" s="349"/>
      <c r="GH301" s="349"/>
      <c r="GI301" s="349"/>
      <c r="GJ301" s="349"/>
      <c r="GK301" s="349"/>
      <c r="GL301" s="349"/>
      <c r="GM301" s="349"/>
      <c r="GN301" s="349"/>
      <c r="GO301" s="349"/>
      <c r="GP301" s="349"/>
      <c r="GQ301" s="349"/>
      <c r="GR301" s="349"/>
      <c r="GS301" s="349"/>
      <c r="GT301" s="349"/>
      <c r="GU301" s="349"/>
      <c r="GV301" s="349"/>
      <c r="GW301" s="349"/>
      <c r="GX301" s="349"/>
      <c r="GY301" s="349"/>
      <c r="GZ301" s="349"/>
      <c r="HA301" s="349"/>
      <c r="HB301" s="349"/>
      <c r="HC301" s="349"/>
      <c r="HD301" s="349"/>
      <c r="HE301" s="349"/>
      <c r="HF301" s="349"/>
      <c r="HG301" s="349"/>
      <c r="HH301" s="349"/>
      <c r="HI301" s="349"/>
      <c r="HJ301" s="349"/>
      <c r="HK301" s="349"/>
      <c r="HL301" s="349"/>
      <c r="HM301" s="349"/>
      <c r="HN301" s="349"/>
      <c r="HO301" s="349"/>
      <c r="HP301" s="349"/>
      <c r="HQ301" s="349"/>
      <c r="HR301" s="349"/>
      <c r="HS301" s="349"/>
      <c r="HT301" s="349"/>
      <c r="HU301" s="349"/>
      <c r="HV301" s="349"/>
      <c r="HW301" s="349"/>
      <c r="HX301" s="349"/>
      <c r="HY301" s="349"/>
      <c r="HZ301" s="349"/>
      <c r="IA301" s="349"/>
      <c r="IB301" s="349"/>
      <c r="IC301" s="349"/>
      <c r="ID301" s="349"/>
      <c r="IE301" s="349"/>
      <c r="IF301" s="349"/>
      <c r="IG301" s="349"/>
      <c r="IH301" s="349"/>
      <c r="II301" s="349"/>
      <c r="IJ301" s="349"/>
    </row>
    <row r="302" spans="1:244">
      <c r="A302" s="433" t="s">
        <v>805</v>
      </c>
      <c r="B302" s="433"/>
      <c r="C302" s="433"/>
      <c r="D302" s="433"/>
      <c r="E302" s="433"/>
      <c r="F302" s="433"/>
    </row>
    <row r="303" spans="1:244">
      <c r="A303" s="433" t="s">
        <v>806</v>
      </c>
      <c r="B303" s="433"/>
      <c r="C303" s="433"/>
      <c r="D303" s="433"/>
      <c r="E303" s="433"/>
      <c r="F303" s="433"/>
    </row>
    <row r="304" spans="1:244">
      <c r="A304" s="433"/>
      <c r="B304" s="433"/>
      <c r="C304" s="433"/>
      <c r="D304" s="433"/>
      <c r="E304" s="433"/>
      <c r="F304" s="433"/>
    </row>
    <row r="305" spans="1:9" s="348" customFormat="1">
      <c r="A305" s="424" t="s">
        <v>373</v>
      </c>
      <c r="B305" s="424"/>
      <c r="C305" s="424"/>
      <c r="D305" s="424"/>
      <c r="E305" s="424"/>
      <c r="F305" s="424"/>
      <c r="G305" s="325"/>
      <c r="H305" s="325"/>
      <c r="I305" s="325"/>
    </row>
    <row r="306" spans="1:9" s="348" customFormat="1">
      <c r="A306" s="424" t="s">
        <v>109</v>
      </c>
      <c r="B306" s="424"/>
      <c r="C306" s="424"/>
      <c r="D306" s="424"/>
      <c r="E306" s="424"/>
      <c r="F306" s="424"/>
      <c r="G306" s="325"/>
      <c r="H306" s="325"/>
      <c r="I306" s="325"/>
    </row>
    <row r="307" spans="1:9" s="348" customFormat="1">
      <c r="A307" s="424" t="s">
        <v>913</v>
      </c>
      <c r="B307" s="424"/>
      <c r="C307" s="424"/>
      <c r="D307" s="424"/>
      <c r="E307" s="424"/>
      <c r="F307" s="424"/>
      <c r="G307" s="325"/>
      <c r="H307" s="325"/>
      <c r="I307" s="325"/>
    </row>
    <row r="308" spans="1:9" s="348" customFormat="1">
      <c r="A308" s="424" t="s">
        <v>914</v>
      </c>
      <c r="B308" s="424"/>
      <c r="C308" s="424"/>
      <c r="D308" s="424"/>
      <c r="E308" s="424"/>
      <c r="F308" s="424"/>
      <c r="G308" s="325"/>
      <c r="H308" s="325"/>
      <c r="I308" s="325"/>
    </row>
    <row r="309" spans="1:9" s="348" customFormat="1">
      <c r="A309" s="424" t="s">
        <v>110</v>
      </c>
      <c r="B309" s="424"/>
      <c r="C309" s="424"/>
      <c r="D309" s="424"/>
      <c r="E309" s="424"/>
      <c r="F309" s="424"/>
      <c r="G309" s="325"/>
      <c r="H309" s="325"/>
      <c r="I309" s="325"/>
    </row>
    <row r="310" spans="1:9" s="348" customFormat="1">
      <c r="A310" s="424" t="s">
        <v>915</v>
      </c>
      <c r="B310" s="424"/>
      <c r="C310" s="424"/>
      <c r="D310" s="424"/>
      <c r="E310" s="424"/>
      <c r="F310" s="424"/>
      <c r="G310" s="325"/>
      <c r="H310" s="325"/>
      <c r="I310" s="325"/>
    </row>
    <row r="311" spans="1:9" s="348" customFormat="1">
      <c r="A311" s="424" t="s">
        <v>916</v>
      </c>
      <c r="B311" s="424"/>
      <c r="C311" s="424"/>
      <c r="D311" s="424"/>
      <c r="E311" s="424"/>
      <c r="F311" s="424"/>
      <c r="G311" s="325"/>
      <c r="H311" s="325"/>
      <c r="I311" s="325"/>
    </row>
    <row r="312" spans="1:9" s="348" customFormat="1">
      <c r="A312" s="424" t="s">
        <v>1153</v>
      </c>
      <c r="B312" s="424"/>
      <c r="C312" s="424"/>
      <c r="D312" s="424"/>
      <c r="E312" s="424"/>
      <c r="F312" s="424"/>
      <c r="G312" s="325"/>
      <c r="H312" s="325"/>
      <c r="I312" s="325"/>
    </row>
    <row r="313" spans="1:9" s="348" customFormat="1">
      <c r="A313" s="424" t="s">
        <v>1136</v>
      </c>
      <c r="B313" s="424"/>
      <c r="C313" s="424"/>
      <c r="D313" s="424"/>
      <c r="E313" s="424"/>
      <c r="F313" s="424"/>
      <c r="G313" s="325"/>
      <c r="H313" s="325"/>
      <c r="I313" s="325"/>
    </row>
    <row r="314" spans="1:9" s="348" customFormat="1">
      <c r="A314" s="424" t="s">
        <v>1151</v>
      </c>
      <c r="B314" s="424"/>
      <c r="C314" s="424"/>
      <c r="D314" s="424"/>
      <c r="E314" s="424"/>
      <c r="F314" s="424"/>
      <c r="G314" s="325"/>
      <c r="H314" s="325"/>
      <c r="I314" s="325"/>
    </row>
    <row r="315" spans="1:9" s="348" customFormat="1">
      <c r="A315" s="424" t="s">
        <v>1163</v>
      </c>
      <c r="B315" s="424"/>
      <c r="C315" s="424"/>
      <c r="D315" s="424"/>
      <c r="E315" s="424"/>
      <c r="F315" s="424"/>
      <c r="G315" s="325"/>
      <c r="H315" s="325"/>
      <c r="I315" s="325"/>
    </row>
    <row r="316" spans="1:9" s="348" customFormat="1">
      <c r="A316" s="424" t="s">
        <v>1164</v>
      </c>
      <c r="B316" s="424"/>
      <c r="C316" s="424"/>
      <c r="D316" s="424"/>
      <c r="E316" s="424"/>
      <c r="F316" s="424"/>
      <c r="G316" s="325"/>
      <c r="H316" s="325"/>
      <c r="I316" s="325"/>
    </row>
    <row r="317" spans="1:9" s="348" customFormat="1">
      <c r="A317" s="424" t="s">
        <v>1126</v>
      </c>
      <c r="B317" s="424"/>
      <c r="C317" s="424"/>
      <c r="D317" s="424"/>
      <c r="E317" s="424"/>
      <c r="F317" s="424"/>
      <c r="G317" s="325"/>
      <c r="H317" s="325"/>
      <c r="I317" s="325"/>
    </row>
    <row r="318" spans="1:9" s="348" customFormat="1">
      <c r="A318" s="392" t="s">
        <v>1166</v>
      </c>
      <c r="B318" s="359"/>
      <c r="C318" s="359"/>
      <c r="D318" s="359"/>
      <c r="E318" s="359"/>
      <c r="F318" s="359"/>
      <c r="G318" s="325"/>
      <c r="H318" s="325"/>
      <c r="I318" s="325"/>
    </row>
    <row r="319" spans="1:9" s="348" customFormat="1">
      <c r="A319" s="392"/>
      <c r="B319" s="389"/>
      <c r="C319" s="389"/>
      <c r="D319" s="389"/>
      <c r="E319" s="389"/>
      <c r="F319" s="389"/>
      <c r="G319" s="325"/>
      <c r="H319" s="325"/>
      <c r="I319" s="325"/>
    </row>
    <row r="320" spans="1:9" s="348" customFormat="1">
      <c r="A320" s="424" t="s">
        <v>807</v>
      </c>
      <c r="B320" s="424"/>
      <c r="C320" s="424"/>
      <c r="D320" s="424"/>
      <c r="E320" s="424"/>
      <c r="F320" s="424"/>
      <c r="G320" s="325"/>
      <c r="H320" s="325"/>
      <c r="I320" s="325"/>
    </row>
    <row r="321" spans="1:9" s="348" customFormat="1">
      <c r="A321" s="433" t="s">
        <v>808</v>
      </c>
      <c r="B321" s="433"/>
      <c r="C321" s="433"/>
      <c r="D321" s="433"/>
      <c r="E321" s="433"/>
      <c r="F321" s="433"/>
      <c r="G321" s="325"/>
      <c r="H321" s="325"/>
      <c r="I321" s="325"/>
    </row>
    <row r="322" spans="1:9">
      <c r="A322" s="433" t="s">
        <v>809</v>
      </c>
      <c r="B322" s="433"/>
      <c r="C322" s="433"/>
      <c r="D322" s="433"/>
      <c r="E322" s="433"/>
      <c r="F322" s="433"/>
    </row>
    <row r="323" spans="1:9">
      <c r="A323" s="338"/>
      <c r="B323" s="338"/>
      <c r="C323" s="338"/>
      <c r="D323" s="338"/>
      <c r="E323" s="338"/>
      <c r="F323" s="338"/>
    </row>
    <row r="324" spans="1:9">
      <c r="A324" s="424" t="s">
        <v>810</v>
      </c>
      <c r="B324" s="424"/>
      <c r="C324" s="424"/>
      <c r="D324" s="424"/>
      <c r="E324" s="424"/>
      <c r="F324" s="424"/>
    </row>
    <row r="325" spans="1:9">
      <c r="A325" s="433" t="s">
        <v>808</v>
      </c>
      <c r="B325" s="433"/>
      <c r="C325" s="433"/>
      <c r="D325" s="433"/>
      <c r="E325" s="433"/>
      <c r="F325" s="433"/>
    </row>
    <row r="326" spans="1:9">
      <c r="A326" s="433"/>
      <c r="B326" s="433"/>
      <c r="C326" s="433"/>
      <c r="D326" s="433"/>
      <c r="E326" s="433"/>
      <c r="F326" s="433"/>
    </row>
    <row r="327" spans="1:9">
      <c r="A327" s="433" t="s">
        <v>811</v>
      </c>
      <c r="B327" s="433"/>
      <c r="C327" s="433"/>
      <c r="D327" s="433"/>
      <c r="E327" s="433"/>
      <c r="F327" s="433"/>
    </row>
    <row r="328" spans="1:9">
      <c r="A328" s="424" t="s">
        <v>812</v>
      </c>
      <c r="B328" s="424"/>
      <c r="C328" s="424"/>
      <c r="D328" s="424"/>
      <c r="E328" s="424"/>
      <c r="F328" s="424"/>
    </row>
    <row r="329" spans="1:9">
      <c r="A329" s="424" t="s">
        <v>813</v>
      </c>
      <c r="B329" s="424"/>
      <c r="C329" s="424"/>
      <c r="D329" s="424"/>
      <c r="E329" s="424"/>
      <c r="F329" s="424"/>
    </row>
    <row r="330" spans="1:9">
      <c r="A330" s="424" t="s">
        <v>1123</v>
      </c>
      <c r="B330" s="424"/>
      <c r="C330" s="424"/>
      <c r="D330" s="424"/>
      <c r="E330" s="424"/>
      <c r="F330" s="424"/>
    </row>
    <row r="331" spans="1:9">
      <c r="A331" s="424" t="s">
        <v>814</v>
      </c>
      <c r="B331" s="424"/>
      <c r="C331" s="424"/>
      <c r="D331" s="424"/>
      <c r="E331" s="424"/>
      <c r="F331" s="424"/>
    </row>
    <row r="332" spans="1:9">
      <c r="A332" s="424" t="s">
        <v>815</v>
      </c>
      <c r="B332" s="424"/>
      <c r="C332" s="424"/>
      <c r="D332" s="424"/>
      <c r="E332" s="424"/>
      <c r="F332" s="424"/>
    </row>
    <row r="333" spans="1:9">
      <c r="A333" s="424" t="s">
        <v>1122</v>
      </c>
      <c r="B333" s="424"/>
      <c r="C333" s="424"/>
      <c r="D333" s="424"/>
      <c r="E333" s="424"/>
      <c r="F333" s="424"/>
    </row>
    <row r="334" spans="1:9">
      <c r="A334" s="424" t="s">
        <v>816</v>
      </c>
      <c r="B334" s="424"/>
      <c r="C334" s="424"/>
      <c r="D334" s="424"/>
      <c r="E334" s="424"/>
      <c r="F334" s="424"/>
    </row>
    <row r="335" spans="1:9">
      <c r="A335" s="433" t="s">
        <v>817</v>
      </c>
      <c r="B335" s="433"/>
      <c r="C335" s="433"/>
      <c r="D335" s="433"/>
      <c r="E335" s="433"/>
      <c r="F335" s="433"/>
    </row>
    <row r="336" spans="1:9">
      <c r="A336" s="566" t="s">
        <v>818</v>
      </c>
      <c r="B336" s="566"/>
      <c r="C336" s="566"/>
      <c r="D336" s="566"/>
      <c r="E336" s="566"/>
      <c r="F336" s="566"/>
    </row>
    <row r="337" spans="1:6">
      <c r="A337" s="433"/>
      <c r="B337" s="433"/>
      <c r="C337" s="433"/>
      <c r="D337" s="433"/>
      <c r="E337" s="433"/>
      <c r="F337" s="433"/>
    </row>
    <row r="338" spans="1:6">
      <c r="A338" s="424" t="s">
        <v>819</v>
      </c>
      <c r="B338" s="424"/>
      <c r="C338" s="424"/>
      <c r="D338" s="424"/>
      <c r="E338" s="424"/>
      <c r="F338" s="424"/>
    </row>
    <row r="339" spans="1:6">
      <c r="A339" s="433" t="s">
        <v>820</v>
      </c>
      <c r="B339" s="433"/>
      <c r="C339" s="433"/>
      <c r="D339" s="433"/>
      <c r="E339" s="433"/>
      <c r="F339" s="433"/>
    </row>
    <row r="340" spans="1:6">
      <c r="A340" s="433" t="s">
        <v>821</v>
      </c>
      <c r="B340" s="433"/>
      <c r="C340" s="433"/>
      <c r="D340" s="433"/>
      <c r="E340" s="433"/>
      <c r="F340" s="433"/>
    </row>
    <row r="341" spans="1:6">
      <c r="A341" s="433" t="s">
        <v>822</v>
      </c>
      <c r="B341" s="433"/>
      <c r="C341" s="433"/>
      <c r="D341" s="433"/>
      <c r="E341" s="433"/>
      <c r="F341" s="433"/>
    </row>
    <row r="342" spans="1:6">
      <c r="A342" s="433"/>
      <c r="B342" s="433"/>
      <c r="C342" s="433"/>
      <c r="D342" s="433"/>
      <c r="E342" s="433"/>
      <c r="F342" s="433"/>
    </row>
    <row r="343" spans="1:6">
      <c r="A343" s="433" t="s">
        <v>823</v>
      </c>
      <c r="B343" s="433"/>
      <c r="C343" s="433"/>
      <c r="D343" s="433"/>
      <c r="E343" s="433"/>
      <c r="F343" s="433"/>
    </row>
    <row r="344" spans="1:6">
      <c r="A344" s="433" t="s">
        <v>824</v>
      </c>
      <c r="B344" s="433"/>
      <c r="C344" s="433"/>
      <c r="D344" s="433"/>
      <c r="E344" s="433"/>
      <c r="F344" s="433"/>
    </row>
    <row r="345" spans="1:6">
      <c r="A345" s="433" t="s">
        <v>825</v>
      </c>
      <c r="B345" s="433"/>
      <c r="C345" s="433"/>
      <c r="D345" s="433"/>
      <c r="E345" s="433"/>
      <c r="F345" s="433"/>
    </row>
    <row r="346" spans="1:6">
      <c r="A346" s="433"/>
      <c r="B346" s="433"/>
      <c r="C346" s="433"/>
      <c r="D346" s="433"/>
      <c r="E346" s="433"/>
      <c r="F346" s="433"/>
    </row>
    <row r="347" spans="1:6">
      <c r="A347" s="433" t="s">
        <v>826</v>
      </c>
      <c r="B347" s="433"/>
      <c r="C347" s="433"/>
      <c r="D347" s="433"/>
      <c r="E347" s="433"/>
      <c r="F347" s="433"/>
    </row>
    <row r="348" spans="1:6">
      <c r="A348" s="433" t="s">
        <v>827</v>
      </c>
      <c r="B348" s="433"/>
      <c r="C348" s="433"/>
      <c r="D348" s="433"/>
      <c r="E348" s="433"/>
      <c r="F348" s="433"/>
    </row>
    <row r="349" spans="1:6">
      <c r="A349" s="424" t="s">
        <v>828</v>
      </c>
      <c r="B349" s="424"/>
      <c r="C349" s="424"/>
      <c r="D349" s="424"/>
      <c r="E349" s="424"/>
      <c r="F349" s="424"/>
    </row>
    <row r="350" spans="1:6">
      <c r="A350" s="424" t="s">
        <v>829</v>
      </c>
      <c r="B350" s="424"/>
      <c r="C350" s="424"/>
      <c r="D350" s="424"/>
      <c r="E350" s="424"/>
      <c r="F350" s="424"/>
    </row>
    <row r="351" spans="1:6">
      <c r="A351" s="424" t="s">
        <v>830</v>
      </c>
      <c r="B351" s="424"/>
      <c r="C351" s="424"/>
      <c r="D351" s="424"/>
      <c r="E351" s="424"/>
      <c r="F351" s="424"/>
    </row>
    <row r="352" spans="1:6">
      <c r="A352" s="424" t="s">
        <v>1093</v>
      </c>
      <c r="B352" s="424"/>
      <c r="C352" s="424"/>
      <c r="D352" s="424"/>
      <c r="E352" s="424"/>
      <c r="F352" s="424"/>
    </row>
    <row r="353" spans="1:6">
      <c r="A353" s="424" t="s">
        <v>1094</v>
      </c>
      <c r="B353" s="424"/>
      <c r="C353" s="424"/>
      <c r="D353" s="424"/>
      <c r="E353" s="424"/>
      <c r="F353" s="424"/>
    </row>
    <row r="354" spans="1:6">
      <c r="A354" s="433" t="s">
        <v>618</v>
      </c>
      <c r="B354" s="433"/>
      <c r="C354" s="433"/>
      <c r="D354" s="433"/>
      <c r="E354" s="433"/>
      <c r="F354" s="433"/>
    </row>
    <row r="355" spans="1:6">
      <c r="A355" s="433" t="s">
        <v>619</v>
      </c>
      <c r="B355" s="433"/>
      <c r="C355" s="433"/>
      <c r="D355" s="433"/>
      <c r="E355" s="433"/>
      <c r="F355" s="433"/>
    </row>
    <row r="356" spans="1:6">
      <c r="A356" s="338"/>
      <c r="B356" s="338"/>
      <c r="C356" s="338"/>
      <c r="D356" s="338"/>
      <c r="E356" s="338"/>
      <c r="F356" s="338"/>
    </row>
    <row r="357" spans="1:6">
      <c r="A357" s="424" t="s">
        <v>831</v>
      </c>
      <c r="B357" s="424"/>
      <c r="C357" s="424"/>
      <c r="D357" s="424"/>
      <c r="E357" s="424"/>
      <c r="F357" s="424"/>
    </row>
    <row r="358" spans="1:6">
      <c r="A358" s="433" t="s">
        <v>832</v>
      </c>
      <c r="B358" s="433"/>
      <c r="C358" s="433"/>
      <c r="D358" s="433"/>
      <c r="E358" s="433"/>
      <c r="F358" s="433"/>
    </row>
    <row r="359" spans="1:6">
      <c r="A359" s="433" t="s">
        <v>821</v>
      </c>
      <c r="B359" s="433"/>
      <c r="C359" s="433"/>
      <c r="D359" s="433"/>
      <c r="E359" s="433"/>
      <c r="F359" s="433"/>
    </row>
    <row r="360" spans="1:6">
      <c r="A360" s="433" t="s">
        <v>1109</v>
      </c>
      <c r="B360" s="433"/>
      <c r="C360" s="433"/>
      <c r="D360" s="433"/>
      <c r="E360" s="433"/>
      <c r="F360" s="433"/>
    </row>
    <row r="361" spans="1:6">
      <c r="A361" s="350"/>
      <c r="B361" s="350"/>
      <c r="C361" s="350"/>
      <c r="D361" s="350"/>
      <c r="E361" s="350"/>
      <c r="F361" s="350"/>
    </row>
    <row r="362" spans="1:6">
      <c r="A362" s="433" t="s">
        <v>833</v>
      </c>
      <c r="B362" s="433"/>
      <c r="C362" s="433"/>
      <c r="D362" s="433"/>
      <c r="E362" s="433"/>
      <c r="F362" s="433"/>
    </row>
    <row r="363" spans="1:6">
      <c r="A363" s="339" t="s">
        <v>834</v>
      </c>
      <c r="B363" s="338"/>
      <c r="C363" s="338"/>
      <c r="D363" s="338"/>
      <c r="E363" s="338"/>
      <c r="F363" s="338"/>
    </row>
    <row r="364" spans="1:6">
      <c r="A364" s="433" t="s">
        <v>835</v>
      </c>
      <c r="B364" s="433"/>
      <c r="C364" s="433"/>
      <c r="D364" s="433"/>
      <c r="E364" s="433"/>
      <c r="F364" s="433"/>
    </row>
    <row r="365" spans="1:6">
      <c r="A365" s="339" t="s">
        <v>1108</v>
      </c>
      <c r="B365" s="338"/>
      <c r="C365" s="338"/>
      <c r="D365" s="338"/>
      <c r="E365" s="338"/>
      <c r="F365" s="338"/>
    </row>
    <row r="366" spans="1:6">
      <c r="A366" s="338"/>
      <c r="B366" s="338"/>
      <c r="C366" s="338"/>
      <c r="D366" s="338"/>
      <c r="E366" s="338"/>
      <c r="F366" s="338"/>
    </row>
    <row r="367" spans="1:6">
      <c r="A367" s="424" t="s">
        <v>836</v>
      </c>
      <c r="B367" s="424"/>
      <c r="C367" s="424"/>
      <c r="D367" s="424"/>
      <c r="E367" s="424"/>
      <c r="F367" s="424"/>
    </row>
    <row r="368" spans="1:6">
      <c r="A368" s="569" t="s">
        <v>1113</v>
      </c>
      <c r="B368" s="569"/>
      <c r="C368" s="569"/>
      <c r="D368" s="569"/>
      <c r="E368" s="569"/>
      <c r="F368" s="569"/>
    </row>
    <row r="369" spans="1:6">
      <c r="A369" s="351" t="s">
        <v>1104</v>
      </c>
      <c r="B369" s="338"/>
      <c r="C369" s="338"/>
      <c r="D369" s="338"/>
      <c r="E369" s="338"/>
      <c r="F369" s="338"/>
    </row>
    <row r="370" spans="1:6">
      <c r="A370" s="569" t="s">
        <v>837</v>
      </c>
      <c r="B370" s="569"/>
      <c r="C370" s="569"/>
      <c r="D370" s="569"/>
      <c r="E370" s="569"/>
      <c r="F370" s="569"/>
    </row>
    <row r="371" spans="1:6">
      <c r="A371" s="487" t="s">
        <v>1105</v>
      </c>
      <c r="B371" s="569"/>
      <c r="C371" s="569"/>
      <c r="D371" s="569"/>
      <c r="E371" s="569"/>
      <c r="F371" s="569"/>
    </row>
    <row r="372" spans="1:6">
      <c r="A372" s="487" t="s">
        <v>838</v>
      </c>
      <c r="B372" s="569"/>
      <c r="C372" s="569"/>
      <c r="D372" s="569"/>
      <c r="E372" s="569"/>
      <c r="F372" s="569"/>
    </row>
    <row r="373" spans="1:6">
      <c r="A373" s="487" t="s">
        <v>1106</v>
      </c>
      <c r="B373" s="569"/>
      <c r="C373" s="569"/>
      <c r="D373" s="569"/>
      <c r="E373" s="569"/>
      <c r="F373" s="569"/>
    </row>
    <row r="374" spans="1:6">
      <c r="A374" s="487" t="s">
        <v>1107</v>
      </c>
      <c r="B374" s="487"/>
      <c r="C374" s="487"/>
      <c r="D374" s="487"/>
      <c r="E374" s="487"/>
      <c r="F374" s="487"/>
    </row>
    <row r="375" spans="1:6">
      <c r="A375" s="487"/>
      <c r="B375" s="487"/>
      <c r="C375" s="487"/>
      <c r="D375" s="487"/>
      <c r="E375" s="487"/>
      <c r="F375" s="487"/>
    </row>
    <row r="376" spans="1:6">
      <c r="A376" s="433" t="s">
        <v>839</v>
      </c>
      <c r="B376" s="433"/>
      <c r="C376" s="433"/>
      <c r="D376" s="433"/>
      <c r="E376" s="433"/>
      <c r="F376" s="433"/>
    </row>
    <row r="377" spans="1:6">
      <c r="A377" s="339" t="s">
        <v>1099</v>
      </c>
      <c r="B377" s="343"/>
      <c r="C377" s="343"/>
      <c r="D377" s="343"/>
      <c r="E377" s="343"/>
      <c r="F377" s="343"/>
    </row>
    <row r="378" spans="1:6">
      <c r="A378" s="352" t="s">
        <v>840</v>
      </c>
      <c r="B378" s="353"/>
      <c r="C378" s="353"/>
      <c r="D378" s="353"/>
      <c r="E378" s="353"/>
      <c r="F378" s="353"/>
    </row>
    <row r="379" spans="1:6">
      <c r="A379" s="339" t="s">
        <v>1100</v>
      </c>
      <c r="B379" s="343"/>
      <c r="C379" s="343"/>
      <c r="D379" s="343"/>
      <c r="E379" s="343"/>
      <c r="F379" s="343"/>
    </row>
    <row r="380" spans="1:6">
      <c r="A380" s="339" t="s">
        <v>1101</v>
      </c>
      <c r="B380" s="343"/>
      <c r="C380" s="343"/>
      <c r="D380" s="343"/>
      <c r="E380" s="343"/>
      <c r="F380" s="343"/>
    </row>
    <row r="381" spans="1:6">
      <c r="A381" s="339" t="s">
        <v>1102</v>
      </c>
      <c r="B381" s="343"/>
      <c r="C381" s="343"/>
      <c r="D381" s="343"/>
      <c r="E381" s="343"/>
      <c r="F381" s="343"/>
    </row>
    <row r="382" spans="1:6">
      <c r="A382" s="339" t="s">
        <v>1103</v>
      </c>
    </row>
    <row r="383" spans="1:6">
      <c r="A383" s="338"/>
      <c r="B383" s="338"/>
      <c r="C383" s="338"/>
      <c r="D383" s="338"/>
      <c r="E383" s="338"/>
      <c r="F383" s="338"/>
    </row>
    <row r="384" spans="1:6">
      <c r="A384" s="568"/>
      <c r="B384" s="568"/>
      <c r="C384" s="568"/>
      <c r="D384" s="568"/>
      <c r="E384" s="568"/>
      <c r="F384" s="568"/>
    </row>
    <row r="385" spans="1:6" ht="26.25">
      <c r="A385" s="567" t="s">
        <v>841</v>
      </c>
      <c r="B385" s="567"/>
      <c r="C385" s="567"/>
      <c r="D385" s="567"/>
      <c r="E385" s="567"/>
    </row>
    <row r="386" spans="1:6" ht="17.25">
      <c r="A386" s="354"/>
      <c r="B386" s="354"/>
      <c r="C386" s="354"/>
      <c r="D386" s="354"/>
      <c r="E386" s="354"/>
    </row>
    <row r="387" spans="1:6">
      <c r="A387" s="564" t="s">
        <v>842</v>
      </c>
      <c r="B387" s="565"/>
      <c r="C387" s="355" t="s">
        <v>843</v>
      </c>
      <c r="D387" s="356"/>
      <c r="E387" s="341" t="s">
        <v>842</v>
      </c>
      <c r="F387" s="355" t="s">
        <v>843</v>
      </c>
    </row>
    <row r="388" spans="1:6">
      <c r="A388" s="425" t="s">
        <v>108</v>
      </c>
      <c r="B388" s="426"/>
      <c r="C388" s="357" t="s">
        <v>94</v>
      </c>
      <c r="D388" s="356"/>
      <c r="E388" s="417" t="s">
        <v>844</v>
      </c>
      <c r="F388" s="357" t="s">
        <v>396</v>
      </c>
    </row>
    <row r="389" spans="1:6">
      <c r="A389" s="427"/>
      <c r="B389" s="428"/>
      <c r="C389" s="357" t="s">
        <v>845</v>
      </c>
      <c r="D389" s="356"/>
      <c r="E389" s="418"/>
      <c r="F389" s="357" t="s">
        <v>397</v>
      </c>
    </row>
    <row r="390" spans="1:6">
      <c r="A390" s="427"/>
      <c r="B390" s="428"/>
      <c r="C390" s="357" t="s">
        <v>40</v>
      </c>
      <c r="D390" s="356"/>
      <c r="E390" s="419"/>
      <c r="F390" s="357" t="s">
        <v>728</v>
      </c>
    </row>
    <row r="391" spans="1:6">
      <c r="A391" s="427"/>
      <c r="B391" s="428"/>
      <c r="C391" s="357" t="s">
        <v>1038</v>
      </c>
      <c r="D391" s="356"/>
      <c r="E391" s="434" t="s">
        <v>846</v>
      </c>
      <c r="F391" s="340" t="s">
        <v>847</v>
      </c>
    </row>
    <row r="392" spans="1:6">
      <c r="A392" s="427"/>
      <c r="B392" s="428"/>
      <c r="C392" s="357" t="s">
        <v>848</v>
      </c>
      <c r="D392" s="356"/>
      <c r="E392" s="438"/>
      <c r="F392" s="340" t="s">
        <v>849</v>
      </c>
    </row>
    <row r="393" spans="1:6">
      <c r="A393" s="427"/>
      <c r="B393" s="428"/>
      <c r="C393" s="357" t="s">
        <v>850</v>
      </c>
      <c r="D393" s="356"/>
      <c r="E393" s="417" t="s">
        <v>851</v>
      </c>
      <c r="F393" s="357" t="s">
        <v>852</v>
      </c>
    </row>
    <row r="394" spans="1:6">
      <c r="A394" s="427"/>
      <c r="B394" s="428"/>
      <c r="C394" s="357" t="s">
        <v>853</v>
      </c>
      <c r="D394" s="356"/>
      <c r="E394" s="419"/>
      <c r="F394" s="357" t="s">
        <v>854</v>
      </c>
    </row>
    <row r="395" spans="1:6">
      <c r="A395" s="427"/>
      <c r="B395" s="428"/>
      <c r="C395" s="357" t="s">
        <v>1129</v>
      </c>
      <c r="D395" s="356"/>
      <c r="E395" s="417" t="s">
        <v>102</v>
      </c>
      <c r="F395" s="357" t="s">
        <v>41</v>
      </c>
    </row>
    <row r="396" spans="1:6">
      <c r="A396" s="427"/>
      <c r="B396" s="428"/>
      <c r="C396" s="357" t="s">
        <v>1130</v>
      </c>
      <c r="D396" s="356"/>
      <c r="E396" s="418"/>
      <c r="F396" s="357" t="s">
        <v>855</v>
      </c>
    </row>
    <row r="397" spans="1:6">
      <c r="A397" s="427"/>
      <c r="B397" s="428"/>
      <c r="C397" s="357" t="s">
        <v>1131</v>
      </c>
      <c r="D397" s="356"/>
      <c r="E397" s="418"/>
      <c r="F397" s="357" t="s">
        <v>46</v>
      </c>
    </row>
    <row r="398" spans="1:6">
      <c r="A398" s="427"/>
      <c r="B398" s="428"/>
      <c r="C398" s="357" t="s">
        <v>1127</v>
      </c>
      <c r="D398" s="356"/>
      <c r="E398" s="418"/>
      <c r="F398" s="357" t="s">
        <v>43</v>
      </c>
    </row>
    <row r="399" spans="1:6">
      <c r="A399" s="427"/>
      <c r="B399" s="428"/>
      <c r="C399" s="357" t="s">
        <v>856</v>
      </c>
      <c r="D399" s="356"/>
      <c r="E399" s="418"/>
      <c r="F399" s="357" t="s">
        <v>857</v>
      </c>
    </row>
    <row r="400" spans="1:6">
      <c r="A400" s="427"/>
      <c r="B400" s="428"/>
      <c r="C400" s="357" t="s">
        <v>1039</v>
      </c>
      <c r="D400" s="356"/>
      <c r="E400" s="418"/>
      <c r="F400" s="357" t="s">
        <v>620</v>
      </c>
    </row>
    <row r="401" spans="1:6">
      <c r="A401" s="429"/>
      <c r="B401" s="430"/>
      <c r="C401" s="357" t="s">
        <v>540</v>
      </c>
      <c r="D401" s="356"/>
      <c r="E401" s="418"/>
      <c r="F401" s="357" t="s">
        <v>858</v>
      </c>
    </row>
    <row r="402" spans="1:6">
      <c r="A402" s="517" t="s">
        <v>859</v>
      </c>
      <c r="B402" s="518"/>
      <c r="C402" s="357" t="s">
        <v>860</v>
      </c>
      <c r="D402" s="356"/>
      <c r="E402" s="418"/>
      <c r="F402" s="357" t="s">
        <v>861</v>
      </c>
    </row>
    <row r="403" spans="1:6">
      <c r="A403" s="570"/>
      <c r="B403" s="571"/>
      <c r="C403" s="357" t="s">
        <v>1040</v>
      </c>
      <c r="D403" s="356"/>
      <c r="E403" s="418"/>
      <c r="F403" s="357" t="s">
        <v>862</v>
      </c>
    </row>
    <row r="404" spans="1:6">
      <c r="A404" s="425" t="s">
        <v>863</v>
      </c>
      <c r="B404" s="426"/>
      <c r="C404" s="357" t="s">
        <v>1041</v>
      </c>
      <c r="D404" s="356"/>
      <c r="E404" s="419"/>
      <c r="F404" s="357" t="s">
        <v>864</v>
      </c>
    </row>
    <row r="405" spans="1:6">
      <c r="A405" s="427"/>
      <c r="B405" s="428"/>
      <c r="C405" s="357" t="s">
        <v>1042</v>
      </c>
      <c r="D405" s="356"/>
      <c r="E405" s="434" t="s">
        <v>865</v>
      </c>
      <c r="F405" s="310" t="s">
        <v>866</v>
      </c>
    </row>
    <row r="406" spans="1:6">
      <c r="A406" s="427"/>
      <c r="B406" s="428"/>
      <c r="C406" s="357" t="s">
        <v>1043</v>
      </c>
      <c r="D406" s="356"/>
      <c r="E406" s="435"/>
      <c r="F406" s="310" t="s">
        <v>867</v>
      </c>
    </row>
    <row r="407" spans="1:6">
      <c r="A407" s="427"/>
      <c r="B407" s="428"/>
      <c r="C407" s="357" t="s">
        <v>1044</v>
      </c>
      <c r="D407" s="356"/>
      <c r="E407" s="436"/>
      <c r="F407" s="310" t="s">
        <v>868</v>
      </c>
    </row>
    <row r="408" spans="1:6">
      <c r="A408" s="427"/>
      <c r="B408" s="428"/>
      <c r="C408" s="357" t="s">
        <v>1112</v>
      </c>
      <c r="D408" s="356"/>
      <c r="E408" s="417" t="s">
        <v>869</v>
      </c>
      <c r="F408" s="357" t="s">
        <v>870</v>
      </c>
    </row>
    <row r="409" spans="1:6">
      <c r="A409" s="427"/>
      <c r="B409" s="428"/>
      <c r="C409" s="357" t="s">
        <v>32</v>
      </c>
      <c r="D409" s="356"/>
      <c r="E409" s="418"/>
      <c r="F409" s="357" t="s">
        <v>871</v>
      </c>
    </row>
    <row r="410" spans="1:6">
      <c r="A410" s="427"/>
      <c r="B410" s="428"/>
      <c r="C410" s="357" t="s">
        <v>33</v>
      </c>
      <c r="D410" s="356"/>
      <c r="E410" s="419"/>
      <c r="F410" s="357" t="s">
        <v>873</v>
      </c>
    </row>
    <row r="411" spans="1:6">
      <c r="A411" s="427"/>
      <c r="B411" s="428"/>
      <c r="C411" s="357" t="s">
        <v>36</v>
      </c>
      <c r="D411" s="356"/>
      <c r="E411" s="417" t="s">
        <v>875</v>
      </c>
      <c r="F411" s="357" t="s">
        <v>107</v>
      </c>
    </row>
    <row r="412" spans="1:6">
      <c r="A412" s="427"/>
      <c r="B412" s="428"/>
      <c r="C412" s="357" t="s">
        <v>872</v>
      </c>
      <c r="D412" s="356"/>
      <c r="E412" s="418"/>
      <c r="F412" s="357" t="s">
        <v>877</v>
      </c>
    </row>
    <row r="413" spans="1:6">
      <c r="A413" s="427"/>
      <c r="B413" s="428"/>
      <c r="C413" s="357" t="s">
        <v>874</v>
      </c>
      <c r="D413" s="356"/>
      <c r="E413" s="418"/>
      <c r="F413" s="357" t="s">
        <v>106</v>
      </c>
    </row>
    <row r="414" spans="1:6">
      <c r="A414" s="427"/>
      <c r="B414" s="428"/>
      <c r="C414" s="357" t="s">
        <v>876</v>
      </c>
      <c r="D414" s="356"/>
      <c r="E414" s="418"/>
      <c r="F414" s="357" t="s">
        <v>105</v>
      </c>
    </row>
    <row r="415" spans="1:6">
      <c r="A415" s="427"/>
      <c r="B415" s="428"/>
      <c r="C415" s="357" t="s">
        <v>878</v>
      </c>
      <c r="D415" s="356"/>
      <c r="E415" s="418"/>
      <c r="F415" s="357" t="s">
        <v>880</v>
      </c>
    </row>
    <row r="416" spans="1:6">
      <c r="A416" s="427"/>
      <c r="B416" s="428"/>
      <c r="C416" s="357" t="s">
        <v>1045</v>
      </c>
      <c r="D416" s="356"/>
      <c r="E416" s="418"/>
      <c r="F416" s="357" t="s">
        <v>882</v>
      </c>
    </row>
    <row r="417" spans="1:6">
      <c r="A417" s="427"/>
      <c r="B417" s="428"/>
      <c r="C417" s="357" t="s">
        <v>1046</v>
      </c>
      <c r="D417" s="356"/>
      <c r="E417" s="418"/>
      <c r="F417" s="357" t="s">
        <v>621</v>
      </c>
    </row>
    <row r="418" spans="1:6">
      <c r="A418" s="429"/>
      <c r="B418" s="430"/>
      <c r="C418" s="357" t="s">
        <v>879</v>
      </c>
      <c r="D418" s="356"/>
      <c r="E418" s="418"/>
      <c r="F418" s="357" t="s">
        <v>883</v>
      </c>
    </row>
    <row r="419" spans="1:6">
      <c r="A419" s="425" t="s">
        <v>881</v>
      </c>
      <c r="B419" s="426"/>
      <c r="C419" s="357" t="s">
        <v>34</v>
      </c>
      <c r="D419" s="356"/>
      <c r="E419" s="418"/>
      <c r="F419" s="357" t="s">
        <v>885</v>
      </c>
    </row>
    <row r="420" spans="1:6">
      <c r="A420" s="427"/>
      <c r="B420" s="428"/>
      <c r="C420" s="357" t="s">
        <v>35</v>
      </c>
      <c r="D420" s="356"/>
      <c r="E420" s="419"/>
      <c r="F420" s="357" t="s">
        <v>38</v>
      </c>
    </row>
    <row r="421" spans="1:6">
      <c r="A421" s="427"/>
      <c r="B421" s="428"/>
      <c r="C421" s="357" t="s">
        <v>31</v>
      </c>
      <c r="D421" s="356"/>
      <c r="E421" s="417" t="s">
        <v>887</v>
      </c>
      <c r="F421" s="357" t="s">
        <v>90</v>
      </c>
    </row>
    <row r="422" spans="1:6">
      <c r="A422" s="429"/>
      <c r="B422" s="430"/>
      <c r="C422" s="357" t="s">
        <v>884</v>
      </c>
      <c r="D422" s="356"/>
      <c r="E422" s="418"/>
      <c r="F422" s="357" t="s">
        <v>888</v>
      </c>
    </row>
    <row r="423" spans="1:6">
      <c r="A423" s="425" t="s">
        <v>95</v>
      </c>
      <c r="B423" s="426"/>
      <c r="C423" s="357" t="s">
        <v>886</v>
      </c>
      <c r="D423" s="356"/>
      <c r="E423" s="418"/>
      <c r="F423" s="357" t="s">
        <v>885</v>
      </c>
    </row>
    <row r="424" spans="1:6">
      <c r="A424" s="427"/>
      <c r="B424" s="428"/>
      <c r="C424" s="357" t="s">
        <v>96</v>
      </c>
      <c r="D424" s="356"/>
      <c r="E424" s="418"/>
      <c r="F424" s="357" t="s">
        <v>889</v>
      </c>
    </row>
    <row r="425" spans="1:6">
      <c r="A425" s="427"/>
      <c r="B425" s="428"/>
      <c r="C425" s="357" t="s">
        <v>97</v>
      </c>
      <c r="D425" s="356"/>
      <c r="E425" s="419"/>
      <c r="F425" s="357" t="s">
        <v>890</v>
      </c>
    </row>
    <row r="426" spans="1:6">
      <c r="A426" s="427"/>
      <c r="B426" s="428"/>
      <c r="C426" s="357" t="s">
        <v>98</v>
      </c>
      <c r="D426" s="356"/>
      <c r="E426" s="417" t="s">
        <v>891</v>
      </c>
      <c r="F426" s="357" t="s">
        <v>622</v>
      </c>
    </row>
    <row r="427" spans="1:6">
      <c r="A427" s="427"/>
      <c r="B427" s="428"/>
      <c r="C427" s="357" t="s">
        <v>99</v>
      </c>
      <c r="D427" s="356"/>
      <c r="E427" s="419"/>
      <c r="F427" s="357" t="s">
        <v>893</v>
      </c>
    </row>
    <row r="428" spans="1:6">
      <c r="A428" s="427"/>
      <c r="B428" s="428"/>
      <c r="C428" s="357" t="s">
        <v>100</v>
      </c>
      <c r="D428" s="356"/>
      <c r="E428" s="434" t="s">
        <v>895</v>
      </c>
      <c r="F428" s="310" t="s">
        <v>896</v>
      </c>
    </row>
    <row r="429" spans="1:6">
      <c r="A429" s="427"/>
      <c r="B429" s="428"/>
      <c r="C429" s="357" t="s">
        <v>101</v>
      </c>
      <c r="D429" s="356"/>
      <c r="E429" s="437"/>
      <c r="F429" s="310" t="s">
        <v>726</v>
      </c>
    </row>
    <row r="430" spans="1:6">
      <c r="A430" s="427"/>
      <c r="B430" s="428"/>
      <c r="C430" s="357" t="s">
        <v>892</v>
      </c>
      <c r="D430" s="356"/>
      <c r="E430" s="438"/>
      <c r="F430" s="310" t="s">
        <v>727</v>
      </c>
    </row>
    <row r="431" spans="1:6">
      <c r="A431" s="429"/>
      <c r="B431" s="430"/>
      <c r="C431" s="357" t="s">
        <v>894</v>
      </c>
      <c r="D431" s="356"/>
      <c r="E431" s="434" t="s">
        <v>900</v>
      </c>
      <c r="F431" s="310" t="s">
        <v>896</v>
      </c>
    </row>
    <row r="432" spans="1:6">
      <c r="A432" s="425" t="s">
        <v>93</v>
      </c>
      <c r="B432" s="426"/>
      <c r="C432" s="340" t="s">
        <v>897</v>
      </c>
      <c r="D432" s="356"/>
      <c r="E432" s="437"/>
      <c r="F432" s="310" t="s">
        <v>726</v>
      </c>
    </row>
    <row r="433" spans="1:6">
      <c r="A433" s="427"/>
      <c r="B433" s="428"/>
      <c r="C433" s="340" t="s">
        <v>898</v>
      </c>
      <c r="D433" s="356"/>
      <c r="E433" s="438"/>
      <c r="F433" s="310" t="s">
        <v>727</v>
      </c>
    </row>
    <row r="434" spans="1:6">
      <c r="A434" s="427"/>
      <c r="B434" s="428"/>
      <c r="C434" s="357" t="s">
        <v>899</v>
      </c>
      <c r="D434" s="356"/>
      <c r="E434" s="561" t="s">
        <v>904</v>
      </c>
      <c r="F434" s="358" t="s">
        <v>905</v>
      </c>
    </row>
    <row r="435" spans="1:6">
      <c r="A435" s="427"/>
      <c r="B435" s="428"/>
      <c r="C435" s="357" t="s">
        <v>901</v>
      </c>
      <c r="E435" s="562"/>
      <c r="F435" s="358" t="s">
        <v>906</v>
      </c>
    </row>
    <row r="436" spans="1:6">
      <c r="A436" s="429"/>
      <c r="B436" s="430"/>
      <c r="C436" s="357" t="s">
        <v>902</v>
      </c>
      <c r="E436" s="562"/>
      <c r="F436" s="358" t="s">
        <v>528</v>
      </c>
    </row>
    <row r="437" spans="1:6">
      <c r="A437" s="425" t="s">
        <v>103</v>
      </c>
      <c r="B437" s="426"/>
      <c r="C437" s="357" t="s">
        <v>903</v>
      </c>
      <c r="E437" s="563"/>
      <c r="F437" s="358" t="s">
        <v>38</v>
      </c>
    </row>
    <row r="438" spans="1:6">
      <c r="A438" s="427"/>
      <c r="B438" s="428"/>
      <c r="C438" s="357" t="s">
        <v>64</v>
      </c>
      <c r="E438" s="434" t="s">
        <v>907</v>
      </c>
      <c r="F438" s="310" t="s">
        <v>627</v>
      </c>
    </row>
    <row r="439" spans="1:6">
      <c r="A439" s="427"/>
      <c r="B439" s="428"/>
      <c r="C439" s="357" t="s">
        <v>623</v>
      </c>
      <c r="E439" s="437"/>
      <c r="F439" s="310" t="s">
        <v>908</v>
      </c>
    </row>
    <row r="440" spans="1:6">
      <c r="A440" s="427"/>
      <c r="B440" s="428"/>
      <c r="C440" s="357" t="s">
        <v>624</v>
      </c>
      <c r="E440" s="437"/>
      <c r="F440" s="310" t="s">
        <v>1098</v>
      </c>
    </row>
    <row r="441" spans="1:6">
      <c r="A441" s="427"/>
      <c r="B441" s="428"/>
      <c r="C441" s="357" t="s">
        <v>104</v>
      </c>
      <c r="E441" s="437"/>
      <c r="F441" s="310" t="s">
        <v>912</v>
      </c>
    </row>
    <row r="442" spans="1:6">
      <c r="A442" s="429"/>
      <c r="B442" s="430"/>
      <c r="C442" s="357" t="s">
        <v>894</v>
      </c>
      <c r="E442" s="438"/>
      <c r="F442" s="310" t="s">
        <v>1144</v>
      </c>
    </row>
    <row r="443" spans="1:6">
      <c r="A443" s="431" t="s">
        <v>1072</v>
      </c>
      <c r="B443" s="431"/>
      <c r="C443" s="358" t="s">
        <v>1073</v>
      </c>
      <c r="E443" s="417" t="s">
        <v>1145</v>
      </c>
      <c r="F443" s="357" t="s">
        <v>909</v>
      </c>
    </row>
    <row r="444" spans="1:6">
      <c r="A444" s="431"/>
      <c r="B444" s="431"/>
      <c r="C444" s="358" t="s">
        <v>1074</v>
      </c>
      <c r="E444" s="418"/>
      <c r="F444" s="357" t="s">
        <v>910</v>
      </c>
    </row>
    <row r="445" spans="1:6">
      <c r="A445" s="431"/>
      <c r="B445" s="431"/>
      <c r="C445" s="358" t="s">
        <v>1075</v>
      </c>
      <c r="E445" s="419"/>
      <c r="F445" s="357" t="s">
        <v>911</v>
      </c>
    </row>
    <row r="446" spans="1:6">
      <c r="A446" s="404"/>
      <c r="B446" s="404"/>
      <c r="C446" s="405"/>
      <c r="E446" s="417" t="s">
        <v>1215</v>
      </c>
      <c r="F446" s="357" t="s">
        <v>1216</v>
      </c>
    </row>
    <row r="447" spans="1:6">
      <c r="A447" s="404"/>
      <c r="B447" s="404"/>
      <c r="C447" s="405"/>
      <c r="E447" s="418"/>
      <c r="F447" s="357" t="s">
        <v>1217</v>
      </c>
    </row>
    <row r="448" spans="1:6">
      <c r="A448" s="404"/>
      <c r="B448" s="404"/>
      <c r="C448" s="405"/>
      <c r="E448" s="419"/>
      <c r="F448" s="357" t="s">
        <v>1218</v>
      </c>
    </row>
    <row r="449" spans="1:6">
      <c r="A449" s="404"/>
      <c r="B449" s="404"/>
      <c r="C449" s="405"/>
      <c r="E449" s="406"/>
      <c r="F449" s="407"/>
    </row>
  </sheetData>
  <mergeCells count="411">
    <mergeCell ref="A437:B442"/>
    <mergeCell ref="E438:E442"/>
    <mergeCell ref="E443:E445"/>
    <mergeCell ref="C176:F176"/>
    <mergeCell ref="C177:F177"/>
    <mergeCell ref="A27:F27"/>
    <mergeCell ref="A402:B403"/>
    <mergeCell ref="A277:F277"/>
    <mergeCell ref="A28:F28"/>
    <mergeCell ref="A260:F260"/>
    <mergeCell ref="A261:F261"/>
    <mergeCell ref="A262:F262"/>
    <mergeCell ref="A271:F271"/>
    <mergeCell ref="A272:F272"/>
    <mergeCell ref="A254:F254"/>
    <mergeCell ref="A349:F349"/>
    <mergeCell ref="A346:F346"/>
    <mergeCell ref="A347:F347"/>
    <mergeCell ref="A348:F348"/>
    <mergeCell ref="A345:F345"/>
    <mergeCell ref="A337:F337"/>
    <mergeCell ref="A326:F326"/>
    <mergeCell ref="A327:F327"/>
    <mergeCell ref="A328:F328"/>
    <mergeCell ref="A329:F329"/>
    <mergeCell ref="A336:F336"/>
    <mergeCell ref="A338:F338"/>
    <mergeCell ref="A339:F339"/>
    <mergeCell ref="A340:F340"/>
    <mergeCell ref="A341:F341"/>
    <mergeCell ref="A353:F353"/>
    <mergeCell ref="A385:E385"/>
    <mergeCell ref="A384:F384"/>
    <mergeCell ref="A362:F362"/>
    <mergeCell ref="A364:F364"/>
    <mergeCell ref="A367:F367"/>
    <mergeCell ref="A368:F368"/>
    <mergeCell ref="A370:F370"/>
    <mergeCell ref="A371:F371"/>
    <mergeCell ref="A372:F372"/>
    <mergeCell ref="A373:F373"/>
    <mergeCell ref="A374:F374"/>
    <mergeCell ref="A330:F330"/>
    <mergeCell ref="E388:E390"/>
    <mergeCell ref="E395:E404"/>
    <mergeCell ref="A192:F192"/>
    <mergeCell ref="A193:F193"/>
    <mergeCell ref="A195:F195"/>
    <mergeCell ref="A220:F220"/>
    <mergeCell ref="A224:F224"/>
    <mergeCell ref="A225:F225"/>
    <mergeCell ref="A209:F209"/>
    <mergeCell ref="A207:F207"/>
    <mergeCell ref="A208:F208"/>
    <mergeCell ref="A218:F218"/>
    <mergeCell ref="A230:F230"/>
    <mergeCell ref="A231:F231"/>
    <mergeCell ref="A276:F276"/>
    <mergeCell ref="A273:F273"/>
    <mergeCell ref="A274:F274"/>
    <mergeCell ref="A263:F263"/>
    <mergeCell ref="A264:F264"/>
    <mergeCell ref="A275:F275"/>
    <mergeCell ref="A335:F335"/>
    <mergeCell ref="A284:F284"/>
    <mergeCell ref="A320:F320"/>
    <mergeCell ref="A332:F332"/>
    <mergeCell ref="E434:E437"/>
    <mergeCell ref="A290:F290"/>
    <mergeCell ref="A297:F297"/>
    <mergeCell ref="A285:F285"/>
    <mergeCell ref="A286:F286"/>
    <mergeCell ref="A287:F287"/>
    <mergeCell ref="A288:F288"/>
    <mergeCell ref="A289:F289"/>
    <mergeCell ref="A291:F291"/>
    <mergeCell ref="A292:F292"/>
    <mergeCell ref="A358:F358"/>
    <mergeCell ref="A359:F359"/>
    <mergeCell ref="E426:E427"/>
    <mergeCell ref="E421:E425"/>
    <mergeCell ref="A387:B387"/>
    <mergeCell ref="E408:E410"/>
    <mergeCell ref="A419:B422"/>
    <mergeCell ref="A350:F350"/>
    <mergeCell ref="A351:F351"/>
    <mergeCell ref="A354:F354"/>
    <mergeCell ref="A293:F293"/>
    <mergeCell ref="A294:F294"/>
    <mergeCell ref="A325:F325"/>
    <mergeCell ref="A334:F334"/>
    <mergeCell ref="A19:F19"/>
    <mergeCell ref="A20:F20"/>
    <mergeCell ref="A11:F11"/>
    <mergeCell ref="A23:F23"/>
    <mergeCell ref="A24:F24"/>
    <mergeCell ref="A26:F26"/>
    <mergeCell ref="A14:F14"/>
    <mergeCell ref="A15:F15"/>
    <mergeCell ref="A22:F22"/>
    <mergeCell ref="A16:F16"/>
    <mergeCell ref="A17:F17"/>
    <mergeCell ref="A18:F18"/>
    <mergeCell ref="A13:F13"/>
    <mergeCell ref="A21:F21"/>
    <mergeCell ref="A25:F25"/>
    <mergeCell ref="A1:F1"/>
    <mergeCell ref="A2:F2"/>
    <mergeCell ref="A4:F4"/>
    <mergeCell ref="A5:F5"/>
    <mergeCell ref="A6:F6"/>
    <mergeCell ref="A7:F7"/>
    <mergeCell ref="A8:F8"/>
    <mergeCell ref="A9:F9"/>
    <mergeCell ref="A12:F12"/>
    <mergeCell ref="A3:F3"/>
    <mergeCell ref="A10:F10"/>
    <mergeCell ref="A137:F137"/>
    <mergeCell ref="C150:F150"/>
    <mergeCell ref="C148:F148"/>
    <mergeCell ref="A196:F196"/>
    <mergeCell ref="A190:F190"/>
    <mergeCell ref="A214:F214"/>
    <mergeCell ref="A227:F227"/>
    <mergeCell ref="A228:F228"/>
    <mergeCell ref="A219:F219"/>
    <mergeCell ref="A221:F221"/>
    <mergeCell ref="A222:F222"/>
    <mergeCell ref="C181:F181"/>
    <mergeCell ref="A215:F215"/>
    <mergeCell ref="C152:F152"/>
    <mergeCell ref="C140:F140"/>
    <mergeCell ref="C142:F142"/>
    <mergeCell ref="A203:F203"/>
    <mergeCell ref="C164:F164"/>
    <mergeCell ref="A197:F197"/>
    <mergeCell ref="A194:F194"/>
    <mergeCell ref="A205:F205"/>
    <mergeCell ref="C179:F179"/>
    <mergeCell ref="C180:F180"/>
    <mergeCell ref="A191:F191"/>
    <mergeCell ref="C141:F141"/>
    <mergeCell ref="A315:F315"/>
    <mergeCell ref="A201:F201"/>
    <mergeCell ref="A188:F188"/>
    <mergeCell ref="C170:F170"/>
    <mergeCell ref="A165:B181"/>
    <mergeCell ref="C172:F172"/>
    <mergeCell ref="C173:F173"/>
    <mergeCell ref="A199:F199"/>
    <mergeCell ref="A200:F200"/>
    <mergeCell ref="C168:F168"/>
    <mergeCell ref="C169:F169"/>
    <mergeCell ref="C175:F175"/>
    <mergeCell ref="A204:F204"/>
    <mergeCell ref="A202:F202"/>
    <mergeCell ref="C171:F171"/>
    <mergeCell ref="A250:F250"/>
    <mergeCell ref="A244:F244"/>
    <mergeCell ref="A245:F245"/>
    <mergeCell ref="A305:F305"/>
    <mergeCell ref="A306:F306"/>
    <mergeCell ref="A307:F307"/>
    <mergeCell ref="A232:F232"/>
    <mergeCell ref="A240:F240"/>
    <mergeCell ref="A144:B149"/>
    <mergeCell ref="C162:F162"/>
    <mergeCell ref="C146:F146"/>
    <mergeCell ref="C158:F158"/>
    <mergeCell ref="C160:F160"/>
    <mergeCell ref="C144:F144"/>
    <mergeCell ref="C161:F161"/>
    <mergeCell ref="A150:B156"/>
    <mergeCell ref="C163:F163"/>
    <mergeCell ref="C156:F156"/>
    <mergeCell ref="C157:F157"/>
    <mergeCell ref="A66:B66"/>
    <mergeCell ref="C66:F66"/>
    <mergeCell ref="A67:B69"/>
    <mergeCell ref="C67:F67"/>
    <mergeCell ref="C68:F68"/>
    <mergeCell ref="C69:F69"/>
    <mergeCell ref="A70:B73"/>
    <mergeCell ref="C70:F70"/>
    <mergeCell ref="A29:F29"/>
    <mergeCell ref="A30:F30"/>
    <mergeCell ref="A31:F31"/>
    <mergeCell ref="A32:F32"/>
    <mergeCell ref="A33:F33"/>
    <mergeCell ref="A38:F38"/>
    <mergeCell ref="A39:F39"/>
    <mergeCell ref="A44:F44"/>
    <mergeCell ref="A49:F49"/>
    <mergeCell ref="A34:F34"/>
    <mergeCell ref="A35:F35"/>
    <mergeCell ref="A36:F36"/>
    <mergeCell ref="A37:F37"/>
    <mergeCell ref="A56:F56"/>
    <mergeCell ref="A61:F61"/>
    <mergeCell ref="A40:F40"/>
    <mergeCell ref="A234:F234"/>
    <mergeCell ref="A235:F235"/>
    <mergeCell ref="A236:F236"/>
    <mergeCell ref="A238:F238"/>
    <mergeCell ref="A226:F226"/>
    <mergeCell ref="A210:F210"/>
    <mergeCell ref="A211:F211"/>
    <mergeCell ref="A212:F212"/>
    <mergeCell ref="A213:F213"/>
    <mergeCell ref="A233:F233"/>
    <mergeCell ref="A237:F237"/>
    <mergeCell ref="A216:F216"/>
    <mergeCell ref="A217:F217"/>
    <mergeCell ref="E411:E420"/>
    <mergeCell ref="A278:F278"/>
    <mergeCell ref="A388:B401"/>
    <mergeCell ref="A257:F257"/>
    <mergeCell ref="A331:F331"/>
    <mergeCell ref="E393:E394"/>
    <mergeCell ref="A357:F357"/>
    <mergeCell ref="A258:F258"/>
    <mergeCell ref="A301:F301"/>
    <mergeCell ref="A302:F302"/>
    <mergeCell ref="A303:F303"/>
    <mergeCell ref="E391:E392"/>
    <mergeCell ref="A352:F352"/>
    <mergeCell ref="A342:F342"/>
    <mergeCell ref="A343:F343"/>
    <mergeCell ref="A333:F333"/>
    <mergeCell ref="A324:F324"/>
    <mergeCell ref="A283:F283"/>
    <mergeCell ref="A280:F280"/>
    <mergeCell ref="A282:F282"/>
    <mergeCell ref="A267:F267"/>
    <mergeCell ref="A268:F268"/>
    <mergeCell ref="A281:F281"/>
    <mergeCell ref="A344:F344"/>
    <mergeCell ref="A41:F41"/>
    <mergeCell ref="A42:F42"/>
    <mergeCell ref="A43:F43"/>
    <mergeCell ref="A45:F45"/>
    <mergeCell ref="A46:F46"/>
    <mergeCell ref="A47:F47"/>
    <mergeCell ref="A48:F48"/>
    <mergeCell ref="A50:F50"/>
    <mergeCell ref="A51:F51"/>
    <mergeCell ref="A52:F52"/>
    <mergeCell ref="A53:F53"/>
    <mergeCell ref="A55:F55"/>
    <mergeCell ref="A57:F57"/>
    <mergeCell ref="A58:F58"/>
    <mergeCell ref="A59:F59"/>
    <mergeCell ref="A60:F60"/>
    <mergeCell ref="A63:F63"/>
    <mergeCell ref="A65:B65"/>
    <mergeCell ref="C65:F65"/>
    <mergeCell ref="A54:F54"/>
    <mergeCell ref="C71:F71"/>
    <mergeCell ref="C72:F72"/>
    <mergeCell ref="C73:F73"/>
    <mergeCell ref="A76:B85"/>
    <mergeCell ref="C76:F76"/>
    <mergeCell ref="C77:F77"/>
    <mergeCell ref="C78:F78"/>
    <mergeCell ref="C79:F79"/>
    <mergeCell ref="C80:F80"/>
    <mergeCell ref="C81:F81"/>
    <mergeCell ref="C82:F82"/>
    <mergeCell ref="C83:F83"/>
    <mergeCell ref="C84:F84"/>
    <mergeCell ref="C85:F85"/>
    <mergeCell ref="A74:B75"/>
    <mergeCell ref="C74:F74"/>
    <mergeCell ref="C75:F75"/>
    <mergeCell ref="A86:B86"/>
    <mergeCell ref="C86:F86"/>
    <mergeCell ref="A87:B88"/>
    <mergeCell ref="C87:F87"/>
    <mergeCell ref="C88:F88"/>
    <mergeCell ref="A90:B91"/>
    <mergeCell ref="C90:F90"/>
    <mergeCell ref="C91:F91"/>
    <mergeCell ref="A92:B92"/>
    <mergeCell ref="C92:F92"/>
    <mergeCell ref="A89:B89"/>
    <mergeCell ref="C89:F89"/>
    <mergeCell ref="A93:A94"/>
    <mergeCell ref="C93:F93"/>
    <mergeCell ref="C94:F94"/>
    <mergeCell ref="A95:A99"/>
    <mergeCell ref="C95:F95"/>
    <mergeCell ref="C96:F96"/>
    <mergeCell ref="C97:F97"/>
    <mergeCell ref="C98:F98"/>
    <mergeCell ref="C99:F99"/>
    <mergeCell ref="A100:A105"/>
    <mergeCell ref="C100:F100"/>
    <mergeCell ref="B101:B102"/>
    <mergeCell ref="C101:F101"/>
    <mergeCell ref="C102:F102"/>
    <mergeCell ref="C103:F103"/>
    <mergeCell ref="C104:F104"/>
    <mergeCell ref="C105:F105"/>
    <mergeCell ref="A106:B107"/>
    <mergeCell ref="C106:F106"/>
    <mergeCell ref="C107:F107"/>
    <mergeCell ref="A189:F189"/>
    <mergeCell ref="A223:F223"/>
    <mergeCell ref="A259:F259"/>
    <mergeCell ref="A298:F298"/>
    <mergeCell ref="A296:F296"/>
    <mergeCell ref="A375:F375"/>
    <mergeCell ref="A376:F376"/>
    <mergeCell ref="C113:F113"/>
    <mergeCell ref="C114:F114"/>
    <mergeCell ref="C116:F116"/>
    <mergeCell ref="C117:F117"/>
    <mergeCell ref="C120:F120"/>
    <mergeCell ref="C121:F121"/>
    <mergeCell ref="B122:B124"/>
    <mergeCell ref="C122:F122"/>
    <mergeCell ref="C123:F123"/>
    <mergeCell ref="C124:F124"/>
    <mergeCell ref="C115:F115"/>
    <mergeCell ref="C118:F118"/>
    <mergeCell ref="C119:F119"/>
    <mergeCell ref="A206:F206"/>
    <mergeCell ref="A243:F243"/>
    <mergeCell ref="A229:F229"/>
    <mergeCell ref="A242:F242"/>
    <mergeCell ref="A314:F314"/>
    <mergeCell ref="A269:F269"/>
    <mergeCell ref="A270:F270"/>
    <mergeCell ref="A313:F313"/>
    <mergeCell ref="A265:F265"/>
    <mergeCell ref="A253:F253"/>
    <mergeCell ref="A239:F239"/>
    <mergeCell ref="A241:F241"/>
    <mergeCell ref="A256:F256"/>
    <mergeCell ref="A312:F312"/>
    <mergeCell ref="A255:F255"/>
    <mergeCell ref="A246:F246"/>
    <mergeCell ref="A248:F248"/>
    <mergeCell ref="A249:F249"/>
    <mergeCell ref="A308:F308"/>
    <mergeCell ref="A311:F311"/>
    <mergeCell ref="A304:F304"/>
    <mergeCell ref="A299:F299"/>
    <mergeCell ref="A279:F279"/>
    <mergeCell ref="A251:F251"/>
    <mergeCell ref="A252:F252"/>
    <mergeCell ref="A108:B110"/>
    <mergeCell ref="C108:F108"/>
    <mergeCell ref="C109:F109"/>
    <mergeCell ref="C110:F110"/>
    <mergeCell ref="A111:A127"/>
    <mergeCell ref="B111:B121"/>
    <mergeCell ref="C111:F111"/>
    <mergeCell ref="C112:F112"/>
    <mergeCell ref="B125:B126"/>
    <mergeCell ref="C125:F125"/>
    <mergeCell ref="C126:F126"/>
    <mergeCell ref="C127:F127"/>
    <mergeCell ref="A128:A132"/>
    <mergeCell ref="C128:F128"/>
    <mergeCell ref="C129:F129"/>
    <mergeCell ref="C130:F130"/>
    <mergeCell ref="C131:F131"/>
    <mergeCell ref="C132:F132"/>
    <mergeCell ref="A185:F185"/>
    <mergeCell ref="A186:F186"/>
    <mergeCell ref="A187:F187"/>
    <mergeCell ref="C174:F174"/>
    <mergeCell ref="C178:F178"/>
    <mergeCell ref="C165:F165"/>
    <mergeCell ref="C166:F166"/>
    <mergeCell ref="C167:F167"/>
    <mergeCell ref="A139:B143"/>
    <mergeCell ref="C149:F149"/>
    <mergeCell ref="C159:F159"/>
    <mergeCell ref="C154:F154"/>
    <mergeCell ref="C151:F151"/>
    <mergeCell ref="C139:F139"/>
    <mergeCell ref="C143:F143"/>
    <mergeCell ref="C155:F155"/>
    <mergeCell ref="C145:F145"/>
    <mergeCell ref="A157:B164"/>
    <mergeCell ref="E446:E448"/>
    <mergeCell ref="A133:A136"/>
    <mergeCell ref="C133:F133"/>
    <mergeCell ref="C134:F134"/>
    <mergeCell ref="C135:F135"/>
    <mergeCell ref="C136:F136"/>
    <mergeCell ref="A316:F316"/>
    <mergeCell ref="A317:F317"/>
    <mergeCell ref="A404:B418"/>
    <mergeCell ref="A443:B445"/>
    <mergeCell ref="A247:F247"/>
    <mergeCell ref="A266:F266"/>
    <mergeCell ref="A321:F321"/>
    <mergeCell ref="A322:F322"/>
    <mergeCell ref="A309:F309"/>
    <mergeCell ref="A310:F310"/>
    <mergeCell ref="A295:F295"/>
    <mergeCell ref="A423:B431"/>
    <mergeCell ref="E405:E407"/>
    <mergeCell ref="E428:E430"/>
    <mergeCell ref="E431:E433"/>
    <mergeCell ref="A432:B436"/>
    <mergeCell ref="A355:F355"/>
    <mergeCell ref="A360:F360"/>
  </mergeCells>
  <phoneticPr fontId="22" type="noConversion"/>
  <printOptions horizontalCentered="1"/>
  <pageMargins left="0.70866141732283472" right="0.70866141732283472" top="0.98425196850393704" bottom="0.47244094488188981" header="0" footer="0"/>
  <pageSetup paperSize="9" scale="54" fitToHeight="100" orientation="portrait" r:id="rId1"/>
  <rowBreaks count="5" manualBreakCount="5">
    <brk id="78" max="5" man="1"/>
    <brk id="156" max="5" man="1"/>
    <brk id="230" max="5" man="1"/>
    <brk id="296" max="5" man="1"/>
    <brk id="38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M11"/>
  <sheetViews>
    <sheetView showGridLines="0" view="pageBreakPreview" topLeftCell="F3" zoomScale="90" zoomScaleNormal="85" zoomScaleSheetLayoutView="90" workbookViewId="0">
      <selection activeCell="F3" sqref="F3:F4"/>
    </sheetView>
  </sheetViews>
  <sheetFormatPr defaultColWidth="9" defaultRowHeight="13.5"/>
  <cols>
    <col min="1" max="5" width="12.75" style="2" hidden="1" customWidth="1"/>
    <col min="6" max="6" width="10.625" style="2" customWidth="1"/>
    <col min="7" max="7" width="11.375" style="2" customWidth="1"/>
    <col min="8" max="9" width="8.625" style="2" customWidth="1"/>
    <col min="10" max="10" width="7.625" style="2" customWidth="1"/>
    <col min="11" max="11" width="10.625" style="2" customWidth="1"/>
    <col min="12" max="13" width="4.625" style="2" customWidth="1"/>
    <col min="14" max="14" width="8.625" style="2" customWidth="1"/>
    <col min="15" max="16" width="6.625" style="2" customWidth="1"/>
    <col min="17" max="17" width="10.625" style="2" customWidth="1"/>
    <col min="18" max="18" width="11.375" style="2" customWidth="1"/>
    <col min="19" max="19" width="9.625" style="2" customWidth="1"/>
    <col min="20" max="21" width="7.625" style="2" customWidth="1"/>
    <col min="22" max="24" width="6.125" style="2" customWidth="1"/>
    <col min="25" max="25" width="9.625" style="2" customWidth="1"/>
    <col min="26" max="27" width="7.625" style="2" customWidth="1"/>
    <col min="28" max="28" width="6.5" style="2" customWidth="1"/>
    <col min="29" max="30" width="6.125" style="2" customWidth="1"/>
    <col min="31" max="31" width="9.625" style="2" customWidth="1"/>
    <col min="32" max="33" width="7.625" style="2" customWidth="1"/>
    <col min="34" max="36" width="6.125" style="2" customWidth="1"/>
    <col min="37" max="37" width="6.625" style="2" customWidth="1"/>
    <col min="38" max="38" width="9.625" style="2" customWidth="1"/>
    <col min="39" max="39" width="6.625" style="2" customWidth="1"/>
    <col min="40" max="45" width="9" style="2"/>
    <col min="46" max="46" width="5.5" style="2" customWidth="1"/>
    <col min="47" max="47" width="4.875" style="2" customWidth="1"/>
    <col min="48" max="48" width="9" style="2"/>
    <col min="49" max="50" width="5" style="2" customWidth="1"/>
    <col min="51" max="16384" width="9" style="2"/>
  </cols>
  <sheetData>
    <row r="1" spans="1:39" hidden="1">
      <c r="A1" s="120" t="s">
        <v>155</v>
      </c>
      <c r="B1" s="120" t="s">
        <v>156</v>
      </c>
      <c r="C1" s="120" t="s">
        <v>157</v>
      </c>
      <c r="D1" s="120" t="s">
        <v>158</v>
      </c>
      <c r="E1" s="120" t="s">
        <v>159</v>
      </c>
      <c r="F1" s="121" t="s">
        <v>354</v>
      </c>
      <c r="G1" s="121" t="s">
        <v>160</v>
      </c>
      <c r="H1" s="121" t="s">
        <v>161</v>
      </c>
      <c r="I1" s="121" t="s">
        <v>162</v>
      </c>
      <c r="J1" s="121" t="s">
        <v>163</v>
      </c>
      <c r="K1" s="121" t="s">
        <v>164</v>
      </c>
      <c r="L1" s="121" t="s">
        <v>165</v>
      </c>
      <c r="M1" s="121" t="s">
        <v>166</v>
      </c>
      <c r="N1" s="121" t="s">
        <v>154</v>
      </c>
      <c r="O1" s="121" t="s">
        <v>167</v>
      </c>
      <c r="P1" s="121" t="s">
        <v>168</v>
      </c>
      <c r="Q1" s="121" t="s">
        <v>169</v>
      </c>
      <c r="R1" s="121" t="s">
        <v>170</v>
      </c>
      <c r="S1" s="121" t="s">
        <v>171</v>
      </c>
      <c r="T1" s="121" t="s">
        <v>172</v>
      </c>
      <c r="U1" s="121" t="s">
        <v>173</v>
      </c>
      <c r="V1" s="121" t="s">
        <v>351</v>
      </c>
      <c r="W1" s="121" t="s">
        <v>174</v>
      </c>
      <c r="X1" s="121" t="s">
        <v>175</v>
      </c>
      <c r="Y1" s="121" t="s">
        <v>176</v>
      </c>
      <c r="Z1" s="121" t="s">
        <v>177</v>
      </c>
      <c r="AA1" s="121" t="s">
        <v>178</v>
      </c>
      <c r="AB1" s="121" t="s">
        <v>352</v>
      </c>
      <c r="AC1" s="121" t="s">
        <v>179</v>
      </c>
      <c r="AD1" s="121" t="s">
        <v>180</v>
      </c>
      <c r="AE1" s="121" t="s">
        <v>181</v>
      </c>
      <c r="AF1" s="121" t="s">
        <v>182</v>
      </c>
      <c r="AG1" s="121" t="s">
        <v>183</v>
      </c>
      <c r="AH1" s="121" t="s">
        <v>353</v>
      </c>
      <c r="AI1" s="121" t="s">
        <v>184</v>
      </c>
      <c r="AJ1" s="121" t="s">
        <v>185</v>
      </c>
      <c r="AK1" s="121" t="s">
        <v>186</v>
      </c>
      <c r="AL1" s="121" t="s">
        <v>187</v>
      </c>
      <c r="AM1" s="121" t="s">
        <v>188</v>
      </c>
    </row>
    <row r="2" spans="1:39" hidden="1">
      <c r="A2" s="108"/>
      <c r="B2" s="109"/>
      <c r="C2" s="109"/>
      <c r="D2" s="109"/>
      <c r="E2" s="110"/>
      <c r="F2" s="111"/>
      <c r="G2" s="111"/>
      <c r="H2" s="112"/>
      <c r="I2" s="112"/>
      <c r="J2" s="112"/>
      <c r="K2" s="112"/>
      <c r="L2" s="112"/>
      <c r="M2" s="112"/>
      <c r="N2" s="112"/>
      <c r="O2" s="113"/>
      <c r="P2" s="111"/>
      <c r="Q2" s="112"/>
      <c r="R2" s="113"/>
      <c r="S2" s="111"/>
      <c r="T2" s="112"/>
      <c r="U2" s="112"/>
      <c r="V2" s="112"/>
      <c r="W2" s="112"/>
      <c r="X2" s="113"/>
      <c r="Y2" s="111"/>
      <c r="Z2" s="112"/>
      <c r="AA2" s="112"/>
      <c r="AB2" s="112"/>
      <c r="AC2" s="112"/>
      <c r="AD2" s="113"/>
      <c r="AE2" s="111"/>
      <c r="AF2" s="112"/>
      <c r="AG2" s="112"/>
      <c r="AH2" s="112"/>
      <c r="AI2" s="112"/>
      <c r="AJ2" s="113"/>
      <c r="AK2" s="111"/>
      <c r="AL2" s="112"/>
      <c r="AM2" s="113"/>
    </row>
    <row r="3" spans="1:39" ht="30" customHeight="1">
      <c r="A3" s="573"/>
      <c r="B3" s="574"/>
      <c r="C3" s="574"/>
      <c r="D3" s="574"/>
      <c r="E3" s="575"/>
      <c r="F3" s="582" t="s">
        <v>558</v>
      </c>
      <c r="G3" s="576" t="s">
        <v>23</v>
      </c>
      <c r="H3" s="577"/>
      <c r="I3" s="577"/>
      <c r="J3" s="577"/>
      <c r="K3" s="577"/>
      <c r="L3" s="577"/>
      <c r="M3" s="577"/>
      <c r="N3" s="577"/>
      <c r="O3" s="578"/>
      <c r="P3" s="579" t="s">
        <v>117</v>
      </c>
      <c r="Q3" s="580"/>
      <c r="R3" s="581"/>
      <c r="S3" s="576" t="s">
        <v>70</v>
      </c>
      <c r="T3" s="577"/>
      <c r="U3" s="577"/>
      <c r="V3" s="577"/>
      <c r="W3" s="577"/>
      <c r="X3" s="578"/>
      <c r="Y3" s="576" t="s">
        <v>72</v>
      </c>
      <c r="Z3" s="577"/>
      <c r="AA3" s="577"/>
      <c r="AB3" s="577"/>
      <c r="AC3" s="577"/>
      <c r="AD3" s="578"/>
      <c r="AE3" s="576" t="s">
        <v>73</v>
      </c>
      <c r="AF3" s="577"/>
      <c r="AG3" s="577"/>
      <c r="AH3" s="577"/>
      <c r="AI3" s="577"/>
      <c r="AJ3" s="578"/>
      <c r="AK3" s="579" t="s">
        <v>65</v>
      </c>
      <c r="AL3" s="580"/>
      <c r="AM3" s="581"/>
    </row>
    <row r="4" spans="1:39" ht="60" customHeight="1">
      <c r="A4" s="62" t="s">
        <v>15</v>
      </c>
      <c r="B4" s="62" t="s">
        <v>24</v>
      </c>
      <c r="C4" s="62" t="s">
        <v>28</v>
      </c>
      <c r="D4" s="62" t="s">
        <v>29</v>
      </c>
      <c r="E4" s="62" t="s">
        <v>30</v>
      </c>
      <c r="F4" s="583"/>
      <c r="G4" s="6" t="s">
        <v>7</v>
      </c>
      <c r="H4" s="6" t="s">
        <v>119</v>
      </c>
      <c r="I4" s="6" t="s">
        <v>120</v>
      </c>
      <c r="J4" s="6" t="s">
        <v>121</v>
      </c>
      <c r="K4" s="6" t="s">
        <v>1048</v>
      </c>
      <c r="L4" s="6" t="s">
        <v>68</v>
      </c>
      <c r="M4" s="6" t="s">
        <v>69</v>
      </c>
      <c r="N4" s="6" t="s">
        <v>118</v>
      </c>
      <c r="O4" s="117" t="s">
        <v>539</v>
      </c>
      <c r="P4" s="6" t="s">
        <v>116</v>
      </c>
      <c r="Q4" s="29" t="s">
        <v>25</v>
      </c>
      <c r="R4" s="6" t="s">
        <v>525</v>
      </c>
      <c r="S4" s="6" t="s">
        <v>71</v>
      </c>
      <c r="T4" s="6" t="s">
        <v>143</v>
      </c>
      <c r="U4" s="6" t="s">
        <v>76</v>
      </c>
      <c r="V4" s="117" t="s">
        <v>1049</v>
      </c>
      <c r="W4" s="6" t="s">
        <v>348</v>
      </c>
      <c r="X4" s="6" t="s">
        <v>349</v>
      </c>
      <c r="Y4" s="6" t="s">
        <v>71</v>
      </c>
      <c r="Z4" s="6" t="s">
        <v>143</v>
      </c>
      <c r="AA4" s="6" t="s">
        <v>74</v>
      </c>
      <c r="AB4" s="117" t="s">
        <v>1050</v>
      </c>
      <c r="AC4" s="6" t="s">
        <v>348</v>
      </c>
      <c r="AD4" s="6" t="s">
        <v>349</v>
      </c>
      <c r="AE4" s="6" t="s">
        <v>71</v>
      </c>
      <c r="AF4" s="6" t="s">
        <v>143</v>
      </c>
      <c r="AG4" s="6" t="s">
        <v>74</v>
      </c>
      <c r="AH4" s="117" t="s">
        <v>1049</v>
      </c>
      <c r="AI4" s="6" t="s">
        <v>348</v>
      </c>
      <c r="AJ4" s="6" t="s">
        <v>349</v>
      </c>
      <c r="AK4" s="6" t="s">
        <v>66</v>
      </c>
      <c r="AL4" s="6" t="s">
        <v>115</v>
      </c>
      <c r="AM4" s="21" t="s">
        <v>67</v>
      </c>
    </row>
    <row r="5" spans="1:39" s="69" customFormat="1" hidden="1">
      <c r="A5" s="68"/>
      <c r="B5" s="68"/>
      <c r="C5" s="68"/>
      <c r="D5" s="68"/>
      <c r="E5" s="68"/>
      <c r="F5" s="124"/>
      <c r="G5" s="124"/>
      <c r="H5" s="124"/>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c r="AJ5" s="124"/>
      <c r="AK5" s="124"/>
      <c r="AL5" s="124"/>
      <c r="AM5" s="125"/>
    </row>
    <row r="6" spans="1:39" s="69" customFormat="1" hidden="1">
      <c r="A6" s="68"/>
      <c r="B6" s="68"/>
      <c r="C6" s="68"/>
      <c r="D6" s="68"/>
      <c r="E6" s="68"/>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124"/>
      <c r="AH6" s="124"/>
      <c r="AI6" s="124"/>
      <c r="AJ6" s="124"/>
      <c r="AK6" s="124"/>
      <c r="AL6" s="124"/>
      <c r="AM6" s="125"/>
    </row>
    <row r="7" spans="1:39" s="69" customFormat="1" hidden="1">
      <c r="A7" s="68"/>
      <c r="B7" s="68"/>
      <c r="C7" s="68"/>
      <c r="D7" s="68"/>
      <c r="E7" s="68"/>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5"/>
    </row>
    <row r="8" spans="1:39" s="69" customFormat="1" hidden="1">
      <c r="A8" s="68"/>
      <c r="B8" s="68"/>
      <c r="C8" s="68"/>
      <c r="D8" s="68"/>
      <c r="E8" s="68"/>
      <c r="F8" s="124"/>
      <c r="G8" s="124"/>
      <c r="H8" s="124"/>
      <c r="I8" s="124"/>
      <c r="J8" s="124"/>
      <c r="K8" s="124"/>
      <c r="L8" s="124"/>
      <c r="M8" s="124"/>
      <c r="N8" s="124"/>
      <c r="O8" s="124"/>
      <c r="P8" s="124"/>
      <c r="Q8" s="124"/>
      <c r="R8" s="124"/>
      <c r="S8" s="124"/>
      <c r="T8" s="124"/>
      <c r="U8" s="124"/>
      <c r="V8" s="124"/>
      <c r="W8" s="124"/>
      <c r="X8" s="124"/>
      <c r="Y8" s="124"/>
      <c r="Z8" s="124"/>
      <c r="AA8" s="124"/>
      <c r="AB8" s="124"/>
      <c r="AC8" s="124"/>
      <c r="AD8" s="124"/>
      <c r="AE8" s="124"/>
      <c r="AF8" s="124"/>
      <c r="AG8" s="124"/>
      <c r="AH8" s="124"/>
      <c r="AI8" s="124"/>
      <c r="AJ8" s="124"/>
      <c r="AK8" s="124"/>
      <c r="AL8" s="124"/>
      <c r="AM8" s="125"/>
    </row>
    <row r="9" spans="1:39" s="69" customFormat="1" hidden="1">
      <c r="A9" s="68"/>
      <c r="B9" s="68"/>
      <c r="C9" s="68"/>
      <c r="D9" s="68"/>
      <c r="E9" s="68"/>
      <c r="F9" s="124"/>
      <c r="G9" s="124"/>
      <c r="H9" s="124"/>
      <c r="I9" s="124"/>
      <c r="J9" s="124"/>
      <c r="K9" s="124"/>
      <c r="L9" s="124"/>
      <c r="M9" s="124"/>
      <c r="N9" s="124"/>
      <c r="O9" s="124"/>
      <c r="P9" s="124"/>
      <c r="Q9" s="124"/>
      <c r="R9" s="124"/>
      <c r="S9" s="124"/>
      <c r="T9" s="124"/>
      <c r="U9" s="124"/>
      <c r="V9" s="124"/>
      <c r="W9" s="124"/>
      <c r="X9" s="124"/>
      <c r="Y9" s="124"/>
      <c r="Z9" s="124"/>
      <c r="AA9" s="124"/>
      <c r="AB9" s="124"/>
      <c r="AC9" s="124"/>
      <c r="AD9" s="124"/>
      <c r="AE9" s="124"/>
      <c r="AF9" s="124"/>
      <c r="AG9" s="124"/>
      <c r="AH9" s="124"/>
      <c r="AI9" s="124"/>
      <c r="AJ9" s="124"/>
      <c r="AK9" s="124"/>
      <c r="AL9" s="124"/>
      <c r="AM9" s="125"/>
    </row>
    <row r="10" spans="1:39" s="69" customFormat="1" hidden="1">
      <c r="A10" s="68"/>
      <c r="B10" s="68"/>
      <c r="C10" s="68"/>
      <c r="D10" s="68"/>
      <c r="E10" s="68"/>
      <c r="F10" s="124"/>
      <c r="G10" s="124"/>
      <c r="H10" s="124"/>
      <c r="I10" s="124"/>
      <c r="J10" s="124"/>
      <c r="K10" s="124"/>
      <c r="L10" s="124"/>
      <c r="M10" s="124"/>
      <c r="N10" s="124"/>
      <c r="O10" s="124"/>
      <c r="P10" s="124"/>
      <c r="Q10" s="124"/>
      <c r="R10" s="124"/>
      <c r="S10" s="124"/>
      <c r="T10" s="124"/>
      <c r="U10" s="124"/>
      <c r="V10" s="124"/>
      <c r="W10" s="124"/>
      <c r="X10" s="124"/>
      <c r="Y10" s="124"/>
      <c r="Z10" s="124"/>
      <c r="AA10" s="124"/>
      <c r="AB10" s="124"/>
      <c r="AC10" s="124"/>
      <c r="AD10" s="124"/>
      <c r="AE10" s="124"/>
      <c r="AF10" s="124"/>
      <c r="AG10" s="124"/>
      <c r="AH10" s="124"/>
      <c r="AI10" s="124"/>
      <c r="AJ10" s="124"/>
      <c r="AK10" s="124"/>
      <c r="AL10" s="124"/>
      <c r="AM10" s="125"/>
    </row>
    <row r="11" spans="1:39" s="54" customFormat="1" ht="80.099999999999994" customHeight="1">
      <c r="A11" s="62"/>
      <c r="B11" s="62"/>
      <c r="C11" s="62"/>
      <c r="D11" s="62"/>
      <c r="E11" s="62"/>
      <c r="F11" s="297">
        <v>44316</v>
      </c>
      <c r="G11" s="45" t="s">
        <v>631</v>
      </c>
      <c r="H11" s="45" t="s">
        <v>1128</v>
      </c>
      <c r="I11" s="45" t="s">
        <v>1047</v>
      </c>
      <c r="J11" s="216">
        <v>25000</v>
      </c>
      <c r="K11" s="216">
        <v>12500</v>
      </c>
      <c r="L11" s="50">
        <v>10</v>
      </c>
      <c r="M11" s="50">
        <v>5</v>
      </c>
      <c r="N11" s="50" t="s">
        <v>577</v>
      </c>
      <c r="O11" s="59" t="s">
        <v>632</v>
      </c>
      <c r="P11" s="59">
        <v>0</v>
      </c>
      <c r="Q11" s="263"/>
      <c r="R11" s="247"/>
      <c r="S11" s="45" t="s">
        <v>633</v>
      </c>
      <c r="T11" s="45" t="s">
        <v>634</v>
      </c>
      <c r="U11" s="216">
        <v>10000</v>
      </c>
      <c r="V11" s="102">
        <v>0</v>
      </c>
      <c r="W11" s="50">
        <v>3</v>
      </c>
      <c r="X11" s="50">
        <v>2</v>
      </c>
      <c r="Y11" s="12" t="s">
        <v>635</v>
      </c>
      <c r="Z11" s="12" t="s">
        <v>634</v>
      </c>
      <c r="AA11" s="12"/>
      <c r="AB11" s="102">
        <v>0</v>
      </c>
      <c r="AC11" s="14">
        <v>3</v>
      </c>
      <c r="AD11" s="14">
        <v>2</v>
      </c>
      <c r="AE11" s="12"/>
      <c r="AF11" s="12"/>
      <c r="AG11" s="27"/>
      <c r="AH11" s="102"/>
      <c r="AI11" s="14"/>
      <c r="AJ11" s="14"/>
      <c r="AK11" s="50" t="s">
        <v>636</v>
      </c>
      <c r="AL11" s="50" t="s">
        <v>633</v>
      </c>
      <c r="AM11" s="50" t="s">
        <v>637</v>
      </c>
    </row>
  </sheetData>
  <sheetProtection selectLockedCells="1"/>
  <mergeCells count="8">
    <mergeCell ref="A3:E3"/>
    <mergeCell ref="G3:O3"/>
    <mergeCell ref="AK3:AM3"/>
    <mergeCell ref="P3:R3"/>
    <mergeCell ref="Y3:AD3"/>
    <mergeCell ref="S3:X3"/>
    <mergeCell ref="AE3:AJ3"/>
    <mergeCell ref="F3:F4"/>
  </mergeCells>
  <phoneticPr fontId="1" type="noConversion"/>
  <dataValidations count="7">
    <dataValidation type="decimal" allowBlank="1" showInputMessage="1" showErrorMessage="1" error="숫자로 입력" sqref="L11:M11">
      <formula1>0.1</formula1>
      <formula2>99</formula2>
    </dataValidation>
    <dataValidation type="whole" allowBlank="1" showInputMessage="1" showErrorMessage="1" error="숫자로 입력" sqref="J11:K11">
      <formula1>0</formula1>
      <formula2>9000000</formula2>
    </dataValidation>
    <dataValidation type="decimal" allowBlank="1" showInputMessage="1" showErrorMessage="1" error="%로 입력" sqref="P11">
      <formula1>0</formula1>
      <formula2>99.9</formula2>
    </dataValidation>
    <dataValidation type="decimal" allowBlank="1" showInputMessage="1" showErrorMessage="1" error="숫자로 입력" sqref="AG11:AH11 U11:V11 AA11:AB11">
      <formula1>0</formula1>
      <formula2>1000000</formula2>
    </dataValidation>
    <dataValidation allowBlank="1" showInputMessage="1" showErrorMessage="1" error="숫자로 입력" sqref="Z11 T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Y955"/>
  <sheetViews>
    <sheetView showGridLines="0" view="pageBreakPreview" topLeftCell="D4" zoomScale="85" zoomScaleNormal="100" zoomScaleSheetLayoutView="85" workbookViewId="0">
      <selection activeCell="D4" sqref="D4:D6"/>
    </sheetView>
  </sheetViews>
  <sheetFormatPr defaultColWidth="9" defaultRowHeight="13.5"/>
  <cols>
    <col min="1" max="3" width="12.75" style="2" hidden="1" customWidth="1"/>
    <col min="4" max="4" width="15.5" style="2" bestFit="1" customWidth="1"/>
    <col min="5" max="5" width="16.5" style="2" bestFit="1" customWidth="1"/>
    <col min="6" max="7" width="15.625" style="2" customWidth="1"/>
    <col min="8" max="8" width="7.25" style="2" bestFit="1" customWidth="1"/>
    <col min="9" max="9" width="8.75" style="2" bestFit="1" customWidth="1"/>
    <col min="10" max="11" width="8.125" style="2" bestFit="1" customWidth="1"/>
    <col min="12" max="13" width="7.75" style="2" bestFit="1" customWidth="1"/>
    <col min="14" max="15" width="7.75" style="2" hidden="1" customWidth="1"/>
    <col min="16" max="16" width="14.875" style="2" customWidth="1"/>
    <col min="17" max="17" width="11.375" style="2" customWidth="1"/>
    <col min="18" max="19" width="18.375" style="2" customWidth="1"/>
    <col min="20" max="20" width="14.75" style="2" customWidth="1"/>
    <col min="21" max="21" width="9" style="2"/>
    <col min="22" max="22" width="10.875" style="2" bestFit="1" customWidth="1"/>
    <col min="23" max="24" width="9" style="2"/>
    <col min="25" max="25" width="10" style="2" bestFit="1" customWidth="1"/>
    <col min="26" max="60" width="9" style="2"/>
    <col min="61" max="61" width="5.5" style="2" customWidth="1"/>
    <col min="62" max="62" width="4.875" style="2" customWidth="1"/>
    <col min="63" max="63" width="9" style="2"/>
    <col min="64" max="65" width="5" style="2" customWidth="1"/>
    <col min="66" max="16384" width="9" style="2"/>
  </cols>
  <sheetData>
    <row r="1" spans="1:25" hidden="1">
      <c r="A1" s="120" t="s">
        <v>155</v>
      </c>
      <c r="B1" s="120" t="s">
        <v>156</v>
      </c>
      <c r="C1" s="120" t="s">
        <v>189</v>
      </c>
      <c r="D1" s="121" t="s">
        <v>190</v>
      </c>
      <c r="E1" s="121" t="s">
        <v>191</v>
      </c>
      <c r="F1" s="121" t="s">
        <v>195</v>
      </c>
      <c r="G1" s="121" t="s">
        <v>194</v>
      </c>
      <c r="H1" s="121" t="s">
        <v>564</v>
      </c>
      <c r="I1" s="121" t="s">
        <v>569</v>
      </c>
      <c r="J1" s="121" t="s">
        <v>565</v>
      </c>
      <c r="K1" s="121" t="s">
        <v>570</v>
      </c>
      <c r="L1" s="121" t="s">
        <v>566</v>
      </c>
      <c r="M1" s="121" t="s">
        <v>571</v>
      </c>
      <c r="N1" s="121"/>
      <c r="O1" s="121"/>
      <c r="P1" s="121" t="s">
        <v>350</v>
      </c>
      <c r="Q1" s="121" t="s">
        <v>193</v>
      </c>
      <c r="R1" s="121" t="s">
        <v>192</v>
      </c>
      <c r="S1" s="121" t="s">
        <v>572</v>
      </c>
    </row>
    <row r="2" spans="1:25" ht="13.5" hidden="1" customHeight="1">
      <c r="A2" s="64"/>
      <c r="B2" s="64"/>
      <c r="C2" s="64"/>
      <c r="D2" s="117"/>
      <c r="E2" s="117"/>
      <c r="F2" s="117"/>
      <c r="G2" s="117"/>
      <c r="H2" s="117"/>
      <c r="I2" s="117"/>
      <c r="J2" s="117"/>
      <c r="K2" s="117"/>
      <c r="L2" s="117"/>
      <c r="M2" s="117"/>
      <c r="N2" s="385"/>
      <c r="O2" s="385"/>
      <c r="P2" s="117"/>
      <c r="Q2" s="117"/>
      <c r="R2" s="117"/>
      <c r="S2" s="299"/>
    </row>
    <row r="3" spans="1:25" hidden="1">
      <c r="A3" s="63"/>
      <c r="B3" s="63"/>
      <c r="C3" s="64"/>
      <c r="D3" s="1"/>
      <c r="E3" s="1"/>
      <c r="F3" s="1"/>
      <c r="G3" s="1"/>
      <c r="H3" s="1"/>
      <c r="I3" s="101"/>
      <c r="J3" s="1"/>
      <c r="K3" s="101"/>
      <c r="L3" s="1"/>
      <c r="M3" s="101"/>
      <c r="N3" s="101"/>
      <c r="O3" s="101"/>
      <c r="P3" s="101"/>
      <c r="Q3" s="1"/>
      <c r="R3" s="1"/>
      <c r="S3" s="1"/>
    </row>
    <row r="4" spans="1:25" ht="13.5" customHeight="1">
      <c r="A4" s="63" t="s">
        <v>15</v>
      </c>
      <c r="B4" s="63" t="s">
        <v>24</v>
      </c>
      <c r="C4" s="64" t="s">
        <v>144</v>
      </c>
      <c r="D4" s="585" t="s">
        <v>26</v>
      </c>
      <c r="E4" s="585" t="s">
        <v>27</v>
      </c>
      <c r="F4" s="585" t="s">
        <v>75</v>
      </c>
      <c r="G4" s="585" t="s">
        <v>77</v>
      </c>
      <c r="H4" s="576" t="s">
        <v>1140</v>
      </c>
      <c r="I4" s="577"/>
      <c r="J4" s="577"/>
      <c r="K4" s="577"/>
      <c r="L4" s="577"/>
      <c r="M4" s="577"/>
      <c r="N4" s="390"/>
      <c r="O4" s="391"/>
      <c r="P4" s="585" t="s">
        <v>521</v>
      </c>
      <c r="Q4" s="585" t="s">
        <v>78</v>
      </c>
      <c r="R4" s="585" t="s">
        <v>2</v>
      </c>
      <c r="S4" s="585" t="s">
        <v>2</v>
      </c>
      <c r="Y4" s="259"/>
    </row>
    <row r="5" spans="1:25">
      <c r="A5" s="64"/>
      <c r="B5" s="64"/>
      <c r="C5" s="64"/>
      <c r="D5" s="586"/>
      <c r="E5" s="586"/>
      <c r="F5" s="586"/>
      <c r="G5" s="586"/>
      <c r="H5" s="584" t="s">
        <v>561</v>
      </c>
      <c r="I5" s="584"/>
      <c r="J5" s="584" t="s">
        <v>563</v>
      </c>
      <c r="K5" s="584"/>
      <c r="L5" s="584" t="s">
        <v>562</v>
      </c>
      <c r="M5" s="584"/>
      <c r="N5" s="576"/>
      <c r="O5" s="578"/>
      <c r="P5" s="586"/>
      <c r="Q5" s="586"/>
      <c r="R5" s="586"/>
      <c r="S5" s="586"/>
      <c r="U5" s="591"/>
      <c r="V5" s="591"/>
      <c r="W5" s="591"/>
      <c r="X5" s="591"/>
    </row>
    <row r="6" spans="1:25">
      <c r="A6" s="64"/>
      <c r="B6" s="64"/>
      <c r="C6" s="64"/>
      <c r="D6" s="587"/>
      <c r="E6" s="587"/>
      <c r="F6" s="587"/>
      <c r="G6" s="587"/>
      <c r="H6" s="117" t="s">
        <v>567</v>
      </c>
      <c r="I6" s="117" t="s">
        <v>568</v>
      </c>
      <c r="J6" s="117" t="s">
        <v>567</v>
      </c>
      <c r="K6" s="117" t="s">
        <v>568</v>
      </c>
      <c r="L6" s="117" t="s">
        <v>567</v>
      </c>
      <c r="M6" s="117" t="s">
        <v>568</v>
      </c>
      <c r="N6" s="385"/>
      <c r="O6" s="385"/>
      <c r="P6" s="587"/>
      <c r="Q6" s="587"/>
      <c r="R6" s="587"/>
      <c r="S6" s="587"/>
    </row>
    <row r="7" spans="1:25" ht="13.5" hidden="1" customHeight="1">
      <c r="A7" s="64"/>
      <c r="B7" s="64"/>
      <c r="C7" s="64"/>
      <c r="D7" s="117"/>
      <c r="E7" s="117"/>
      <c r="F7" s="117"/>
      <c r="G7" s="117"/>
      <c r="H7" s="117"/>
      <c r="I7" s="117"/>
      <c r="J7" s="117"/>
      <c r="K7" s="117"/>
      <c r="L7" s="117"/>
      <c r="M7" s="117"/>
      <c r="N7" s="385"/>
      <c r="O7" s="385"/>
      <c r="P7" s="117"/>
      <c r="Q7" s="117"/>
      <c r="R7" s="117"/>
      <c r="S7" s="299"/>
    </row>
    <row r="8" spans="1:25" ht="13.5" hidden="1" customHeight="1">
      <c r="A8" s="64"/>
      <c r="B8" s="64"/>
      <c r="C8" s="64"/>
      <c r="D8" s="117"/>
      <c r="E8" s="117"/>
      <c r="F8" s="117"/>
      <c r="G8" s="117"/>
      <c r="H8" s="117"/>
      <c r="I8" s="117"/>
      <c r="J8" s="117"/>
      <c r="K8" s="117"/>
      <c r="L8" s="117"/>
      <c r="M8" s="117"/>
      <c r="N8" s="385"/>
      <c r="O8" s="385"/>
      <c r="P8" s="117"/>
      <c r="Q8" s="117"/>
      <c r="R8" s="117"/>
      <c r="S8" s="299"/>
    </row>
    <row r="9" spans="1:25" ht="13.5" hidden="1" customHeight="1">
      <c r="A9" s="64"/>
      <c r="B9" s="64"/>
      <c r="C9" s="64"/>
      <c r="D9" s="117"/>
      <c r="E9" s="117"/>
      <c r="F9" s="117"/>
      <c r="G9" s="117"/>
      <c r="H9" s="117"/>
      <c r="I9" s="117"/>
      <c r="J9" s="117"/>
      <c r="K9" s="117"/>
      <c r="L9" s="117"/>
      <c r="M9" s="117"/>
      <c r="N9" s="385"/>
      <c r="O9" s="385"/>
      <c r="P9" s="117"/>
      <c r="Q9" s="117"/>
      <c r="R9" s="117"/>
      <c r="S9" s="299"/>
    </row>
    <row r="10" spans="1:25" ht="13.5" hidden="1" customHeight="1">
      <c r="A10" s="64"/>
      <c r="B10" s="64"/>
      <c r="C10" s="64"/>
      <c r="D10" s="117"/>
      <c r="E10" s="117"/>
      <c r="F10" s="117"/>
      <c r="G10" s="117"/>
      <c r="H10" s="117"/>
      <c r="I10" s="117"/>
      <c r="J10" s="117"/>
      <c r="K10" s="117"/>
      <c r="L10" s="117"/>
      <c r="M10" s="117"/>
      <c r="N10" s="385"/>
      <c r="O10" s="385"/>
      <c r="P10" s="117"/>
      <c r="Q10" s="117"/>
      <c r="R10" s="117"/>
      <c r="S10" s="299"/>
    </row>
    <row r="11" spans="1:25">
      <c r="A11" s="65"/>
      <c r="B11" s="65"/>
      <c r="C11" s="66"/>
      <c r="D11" s="24" t="s">
        <v>1212</v>
      </c>
      <c r="E11" s="24" t="s">
        <v>1213</v>
      </c>
      <c r="F11" s="7" t="s">
        <v>578</v>
      </c>
      <c r="G11" s="9"/>
      <c r="H11" s="194"/>
      <c r="I11" s="181"/>
      <c r="J11" s="194"/>
      <c r="K11" s="181"/>
      <c r="L11" s="194"/>
      <c r="M11" s="181"/>
      <c r="N11" s="194"/>
      <c r="O11" s="181"/>
      <c r="P11" s="194"/>
      <c r="Q11" s="181"/>
      <c r="R11" s="298"/>
      <c r="S11" s="298"/>
      <c r="U11" s="415"/>
      <c r="V11" s="415"/>
      <c r="W11" s="415"/>
      <c r="X11" s="415"/>
    </row>
    <row r="12" spans="1:25">
      <c r="A12" s="66"/>
      <c r="B12" s="66"/>
      <c r="C12" s="66"/>
      <c r="D12" s="191" t="s">
        <v>579</v>
      </c>
      <c r="E12" s="191" t="s">
        <v>630</v>
      </c>
      <c r="F12" s="48" t="s">
        <v>31</v>
      </c>
      <c r="G12" s="192"/>
      <c r="H12" s="194"/>
      <c r="I12" s="181"/>
      <c r="J12" s="194"/>
      <c r="K12" s="181"/>
      <c r="L12" s="194"/>
      <c r="M12" s="181"/>
      <c r="N12" s="194"/>
      <c r="O12" s="181"/>
      <c r="P12" s="194"/>
      <c r="Q12" s="181"/>
      <c r="R12" s="58"/>
      <c r="S12" s="58"/>
      <c r="U12" s="415"/>
      <c r="V12" s="415"/>
      <c r="W12" s="415"/>
      <c r="X12" s="415"/>
    </row>
    <row r="13" spans="1:25">
      <c r="A13" s="66"/>
      <c r="B13" s="66"/>
      <c r="C13" s="66"/>
      <c r="D13" s="191" t="s">
        <v>38</v>
      </c>
      <c r="E13" s="191" t="s">
        <v>700</v>
      </c>
      <c r="F13" s="48" t="s">
        <v>34</v>
      </c>
      <c r="G13" s="192"/>
      <c r="H13" s="194"/>
      <c r="I13" s="181"/>
      <c r="J13" s="194"/>
      <c r="K13" s="181"/>
      <c r="L13" s="194"/>
      <c r="M13" s="181"/>
      <c r="N13" s="387"/>
      <c r="O13" s="181"/>
      <c r="P13" s="194"/>
      <c r="Q13" s="181"/>
      <c r="R13" s="58"/>
      <c r="S13" s="58"/>
      <c r="U13" s="415"/>
      <c r="V13" s="415"/>
      <c r="W13" s="415"/>
      <c r="X13" s="415"/>
    </row>
    <row r="14" spans="1:25">
      <c r="A14" s="66"/>
      <c r="B14" s="66"/>
      <c r="C14" s="66"/>
      <c r="D14" s="191" t="s">
        <v>580</v>
      </c>
      <c r="E14" s="191" t="s">
        <v>696</v>
      </c>
      <c r="F14" s="48" t="s">
        <v>35</v>
      </c>
      <c r="G14" s="192"/>
      <c r="H14" s="194"/>
      <c r="I14" s="181"/>
      <c r="J14" s="194"/>
      <c r="K14" s="181"/>
      <c r="L14" s="194"/>
      <c r="M14" s="181"/>
      <c r="N14" s="387"/>
      <c r="O14" s="181"/>
      <c r="P14" s="194"/>
      <c r="Q14" s="181"/>
      <c r="R14" s="58"/>
      <c r="S14" s="58"/>
      <c r="U14" s="415"/>
      <c r="V14" s="415"/>
      <c r="W14" s="415"/>
      <c r="X14" s="415"/>
    </row>
    <row r="15" spans="1:25">
      <c r="A15" s="66"/>
      <c r="B15" s="66"/>
      <c r="C15" s="66"/>
      <c r="D15" s="191" t="s">
        <v>36</v>
      </c>
      <c r="E15" s="191" t="s">
        <v>697</v>
      </c>
      <c r="F15" s="48" t="s">
        <v>35</v>
      </c>
      <c r="G15" s="192"/>
      <c r="H15" s="194"/>
      <c r="I15" s="181"/>
      <c r="J15" s="194"/>
      <c r="K15" s="181"/>
      <c r="L15" s="194"/>
      <c r="M15" s="181"/>
      <c r="N15" s="387"/>
      <c r="O15" s="181"/>
      <c r="P15" s="194"/>
      <c r="Q15" s="181"/>
      <c r="R15" s="58"/>
      <c r="S15" s="58"/>
      <c r="U15" s="415"/>
      <c r="V15" s="415"/>
      <c r="W15" s="415"/>
      <c r="X15" s="415"/>
    </row>
    <row r="16" spans="1:25">
      <c r="A16" s="66"/>
      <c r="B16" s="66"/>
      <c r="C16" s="66"/>
      <c r="D16" s="191" t="s">
        <v>36</v>
      </c>
      <c r="E16" s="191" t="s">
        <v>698</v>
      </c>
      <c r="F16" s="48" t="s">
        <v>35</v>
      </c>
      <c r="G16" s="192"/>
      <c r="H16" s="194"/>
      <c r="I16" s="181"/>
      <c r="J16" s="194"/>
      <c r="K16" s="181"/>
      <c r="L16" s="194"/>
      <c r="M16" s="181"/>
      <c r="N16" s="387"/>
      <c r="O16" s="181"/>
      <c r="P16" s="194"/>
      <c r="Q16" s="181"/>
      <c r="R16" s="58"/>
      <c r="S16" s="58"/>
      <c r="U16" s="415"/>
      <c r="V16" s="415"/>
      <c r="W16" s="415"/>
      <c r="X16" s="415"/>
    </row>
    <row r="17" spans="1:24">
      <c r="A17" s="66"/>
      <c r="B17" s="66"/>
      <c r="C17" s="66"/>
      <c r="D17" s="191" t="s">
        <v>36</v>
      </c>
      <c r="E17" s="191" t="s">
        <v>699</v>
      </c>
      <c r="F17" s="48" t="s">
        <v>35</v>
      </c>
      <c r="G17" s="192"/>
      <c r="H17" s="194"/>
      <c r="I17" s="181"/>
      <c r="J17" s="194"/>
      <c r="K17" s="181"/>
      <c r="L17" s="194"/>
      <c r="M17" s="181"/>
      <c r="N17" s="387"/>
      <c r="O17" s="181"/>
      <c r="P17" s="194"/>
      <c r="Q17" s="181"/>
      <c r="R17" s="58"/>
      <c r="S17" s="58"/>
      <c r="U17" s="161"/>
      <c r="V17" s="161"/>
      <c r="W17" s="161"/>
      <c r="X17" s="161"/>
    </row>
    <row r="18" spans="1:24">
      <c r="A18" s="66"/>
      <c r="B18" s="66"/>
      <c r="C18" s="66"/>
      <c r="D18" s="191"/>
      <c r="E18" s="191"/>
      <c r="F18" s="48"/>
      <c r="G18" s="192"/>
      <c r="H18" s="194"/>
      <c r="I18" s="181"/>
      <c r="J18" s="194"/>
      <c r="K18" s="181"/>
      <c r="L18" s="194"/>
      <c r="M18" s="181"/>
      <c r="N18" s="387"/>
      <c r="O18" s="181"/>
      <c r="P18" s="194"/>
      <c r="Q18" s="181"/>
      <c r="R18" s="58"/>
      <c r="S18" s="58"/>
      <c r="U18" s="161"/>
      <c r="V18" s="161"/>
      <c r="W18" s="161"/>
      <c r="X18" s="161"/>
    </row>
    <row r="19" spans="1:24">
      <c r="A19" s="66"/>
      <c r="B19" s="66"/>
      <c r="C19" s="66"/>
      <c r="D19" s="191"/>
      <c r="E19" s="191"/>
      <c r="F19" s="48"/>
      <c r="G19" s="192"/>
      <c r="H19" s="194"/>
      <c r="I19" s="181"/>
      <c r="J19" s="194"/>
      <c r="K19" s="181"/>
      <c r="L19" s="194"/>
      <c r="M19" s="181"/>
      <c r="N19" s="387"/>
      <c r="O19" s="181"/>
      <c r="P19" s="194"/>
      <c r="Q19" s="181"/>
      <c r="R19" s="58"/>
      <c r="S19" s="58"/>
      <c r="U19" s="161"/>
      <c r="V19" s="415"/>
      <c r="W19" s="161"/>
      <c r="X19" s="161"/>
    </row>
    <row r="20" spans="1:24">
      <c r="A20" s="66"/>
      <c r="B20" s="66"/>
      <c r="C20" s="66"/>
      <c r="D20" s="191"/>
      <c r="E20" s="191"/>
      <c r="F20" s="48"/>
      <c r="G20" s="192"/>
      <c r="H20" s="194"/>
      <c r="I20" s="181"/>
      <c r="J20" s="194"/>
      <c r="K20" s="181"/>
      <c r="L20" s="194"/>
      <c r="M20" s="181"/>
      <c r="N20" s="387"/>
      <c r="O20" s="181"/>
      <c r="P20" s="194"/>
      <c r="Q20" s="181"/>
      <c r="R20" s="58"/>
      <c r="S20" s="58"/>
      <c r="W20" s="414"/>
      <c r="X20" s="414"/>
    </row>
    <row r="21" spans="1:24">
      <c r="A21" s="66"/>
      <c r="B21" s="66"/>
      <c r="C21" s="66"/>
      <c r="D21" s="191"/>
      <c r="E21" s="191"/>
      <c r="F21" s="48"/>
      <c r="G21" s="192"/>
      <c r="H21" s="194"/>
      <c r="I21" s="181"/>
      <c r="J21" s="194"/>
      <c r="K21" s="181"/>
      <c r="L21" s="194"/>
      <c r="M21" s="181"/>
      <c r="N21" s="387"/>
      <c r="O21" s="181"/>
      <c r="P21" s="194"/>
      <c r="Q21" s="181" t="str">
        <f t="shared" ref="Q21:Q50" si="0">IF(OR(ISBLANK(P21),0),"",$G$51*P21)</f>
        <v/>
      </c>
      <c r="R21" s="58"/>
      <c r="S21" s="58"/>
    </row>
    <row r="22" spans="1:24">
      <c r="A22" s="66"/>
      <c r="B22" s="66"/>
      <c r="C22" s="66"/>
      <c r="D22" s="191"/>
      <c r="E22" s="191"/>
      <c r="F22" s="48"/>
      <c r="G22" s="192"/>
      <c r="H22" s="194"/>
      <c r="I22" s="181"/>
      <c r="J22" s="194"/>
      <c r="K22" s="181"/>
      <c r="L22" s="194"/>
      <c r="M22" s="181"/>
      <c r="N22" s="387"/>
      <c r="O22" s="181"/>
      <c r="P22" s="194"/>
      <c r="Q22" s="181" t="str">
        <f t="shared" si="0"/>
        <v/>
      </c>
      <c r="R22" s="58"/>
      <c r="S22" s="58"/>
    </row>
    <row r="23" spans="1:24">
      <c r="A23" s="66"/>
      <c r="B23" s="66"/>
      <c r="C23" s="66"/>
      <c r="D23" s="191"/>
      <c r="E23" s="191"/>
      <c r="F23" s="48"/>
      <c r="G23" s="192"/>
      <c r="H23" s="194"/>
      <c r="I23" s="181"/>
      <c r="J23" s="194"/>
      <c r="K23" s="181"/>
      <c r="L23" s="194"/>
      <c r="M23" s="181"/>
      <c r="N23" s="387"/>
      <c r="O23" s="181"/>
      <c r="P23" s="194"/>
      <c r="Q23" s="181" t="str">
        <f t="shared" si="0"/>
        <v/>
      </c>
      <c r="R23" s="58"/>
      <c r="S23" s="58"/>
      <c r="V23" s="416"/>
      <c r="W23" s="416"/>
      <c r="X23" s="416"/>
    </row>
    <row r="24" spans="1:24">
      <c r="A24" s="66"/>
      <c r="B24" s="66"/>
      <c r="C24" s="66"/>
      <c r="D24" s="191"/>
      <c r="E24" s="191"/>
      <c r="F24" s="48"/>
      <c r="G24" s="192"/>
      <c r="H24" s="194"/>
      <c r="I24" s="181"/>
      <c r="J24" s="194"/>
      <c r="K24" s="181"/>
      <c r="L24" s="194"/>
      <c r="M24" s="181"/>
      <c r="N24" s="387"/>
      <c r="O24" s="181"/>
      <c r="P24" s="194"/>
      <c r="Q24" s="181" t="str">
        <f t="shared" si="0"/>
        <v/>
      </c>
      <c r="R24" s="58"/>
      <c r="S24" s="58"/>
      <c r="V24" s="415"/>
    </row>
    <row r="25" spans="1:24">
      <c r="A25" s="66"/>
      <c r="B25" s="66"/>
      <c r="C25" s="66"/>
      <c r="D25" s="191"/>
      <c r="E25" s="191"/>
      <c r="F25" s="48"/>
      <c r="G25" s="192"/>
      <c r="H25" s="194"/>
      <c r="I25" s="181"/>
      <c r="J25" s="194"/>
      <c r="K25" s="181"/>
      <c r="L25" s="194"/>
      <c r="M25" s="181"/>
      <c r="N25" s="387"/>
      <c r="O25" s="181"/>
      <c r="P25" s="194"/>
      <c r="Q25" s="181" t="str">
        <f t="shared" si="0"/>
        <v/>
      </c>
      <c r="R25" s="58"/>
      <c r="S25" s="58"/>
    </row>
    <row r="26" spans="1:24">
      <c r="A26" s="66"/>
      <c r="B26" s="66"/>
      <c r="C26" s="66"/>
      <c r="D26" s="191"/>
      <c r="E26" s="191"/>
      <c r="F26" s="48"/>
      <c r="G26" s="192"/>
      <c r="H26" s="194"/>
      <c r="I26" s="181"/>
      <c r="J26" s="194"/>
      <c r="K26" s="181"/>
      <c r="L26" s="194"/>
      <c r="M26" s="181"/>
      <c r="N26" s="387"/>
      <c r="O26" s="181"/>
      <c r="P26" s="194"/>
      <c r="Q26" s="181" t="str">
        <f t="shared" si="0"/>
        <v/>
      </c>
      <c r="R26" s="58"/>
      <c r="S26" s="58"/>
    </row>
    <row r="27" spans="1:24">
      <c r="A27" s="66"/>
      <c r="B27" s="66"/>
      <c r="C27" s="66"/>
      <c r="D27" s="191"/>
      <c r="E27" s="191"/>
      <c r="F27" s="48"/>
      <c r="G27" s="192"/>
      <c r="H27" s="194"/>
      <c r="I27" s="181"/>
      <c r="J27" s="194"/>
      <c r="K27" s="181"/>
      <c r="L27" s="194"/>
      <c r="M27" s="181"/>
      <c r="N27" s="387"/>
      <c r="O27" s="181"/>
      <c r="P27" s="194"/>
      <c r="Q27" s="181" t="str">
        <f t="shared" si="0"/>
        <v/>
      </c>
      <c r="R27" s="58"/>
      <c r="S27" s="58"/>
    </row>
    <row r="28" spans="1:24">
      <c r="A28" s="66"/>
      <c r="B28" s="66"/>
      <c r="C28" s="66"/>
      <c r="D28" s="191"/>
      <c r="E28" s="191"/>
      <c r="F28" s="48"/>
      <c r="G28" s="192"/>
      <c r="H28" s="194"/>
      <c r="I28" s="181"/>
      <c r="J28" s="194"/>
      <c r="K28" s="181"/>
      <c r="L28" s="194"/>
      <c r="M28" s="181"/>
      <c r="N28" s="387"/>
      <c r="O28" s="181"/>
      <c r="P28" s="194"/>
      <c r="Q28" s="181" t="str">
        <f t="shared" si="0"/>
        <v/>
      </c>
      <c r="R28" s="58"/>
      <c r="S28" s="58"/>
    </row>
    <row r="29" spans="1:24">
      <c r="A29" s="66"/>
      <c r="B29" s="66"/>
      <c r="C29" s="66"/>
      <c r="D29" s="191"/>
      <c r="E29" s="191"/>
      <c r="F29" s="48"/>
      <c r="G29" s="192"/>
      <c r="H29" s="194"/>
      <c r="I29" s="181"/>
      <c r="J29" s="194"/>
      <c r="K29" s="181"/>
      <c r="L29" s="194"/>
      <c r="M29" s="181"/>
      <c r="N29" s="387"/>
      <c r="O29" s="181"/>
      <c r="P29" s="194"/>
      <c r="Q29" s="181" t="str">
        <f t="shared" si="0"/>
        <v/>
      </c>
      <c r="R29" s="58"/>
      <c r="S29" s="58"/>
    </row>
    <row r="30" spans="1:24">
      <c r="A30" s="66"/>
      <c r="B30" s="66"/>
      <c r="C30" s="66"/>
      <c r="D30" s="191"/>
      <c r="E30" s="191"/>
      <c r="F30" s="48"/>
      <c r="G30" s="192"/>
      <c r="H30" s="194"/>
      <c r="I30" s="181"/>
      <c r="J30" s="194"/>
      <c r="K30" s="181"/>
      <c r="L30" s="194"/>
      <c r="M30" s="181"/>
      <c r="N30" s="387"/>
      <c r="O30" s="181"/>
      <c r="P30" s="194"/>
      <c r="Q30" s="181" t="str">
        <f t="shared" si="0"/>
        <v/>
      </c>
      <c r="R30" s="58"/>
      <c r="S30" s="58"/>
    </row>
    <row r="31" spans="1:24">
      <c r="A31" s="66"/>
      <c r="B31" s="66"/>
      <c r="C31" s="66"/>
      <c r="D31" s="191"/>
      <c r="E31" s="191"/>
      <c r="F31" s="48"/>
      <c r="G31" s="192"/>
      <c r="H31" s="194"/>
      <c r="I31" s="181"/>
      <c r="J31" s="194"/>
      <c r="K31" s="181"/>
      <c r="L31" s="194"/>
      <c r="M31" s="181"/>
      <c r="N31" s="387"/>
      <c r="O31" s="181"/>
      <c r="P31" s="194"/>
      <c r="Q31" s="181" t="str">
        <f t="shared" si="0"/>
        <v/>
      </c>
      <c r="R31" s="58"/>
      <c r="S31" s="58"/>
    </row>
    <row r="32" spans="1:24">
      <c r="A32" s="66"/>
      <c r="B32" s="66"/>
      <c r="C32" s="66"/>
      <c r="D32" s="191"/>
      <c r="E32" s="191"/>
      <c r="F32" s="48"/>
      <c r="G32" s="192"/>
      <c r="H32" s="194"/>
      <c r="I32" s="181"/>
      <c r="J32" s="194"/>
      <c r="K32" s="181"/>
      <c r="L32" s="194"/>
      <c r="M32" s="181"/>
      <c r="N32" s="387"/>
      <c r="O32" s="181"/>
      <c r="P32" s="194"/>
      <c r="Q32" s="181" t="str">
        <f t="shared" si="0"/>
        <v/>
      </c>
      <c r="R32" s="58"/>
      <c r="S32" s="58"/>
    </row>
    <row r="33" spans="1:19">
      <c r="A33" s="66"/>
      <c r="B33" s="66"/>
      <c r="C33" s="66"/>
      <c r="D33" s="191"/>
      <c r="E33" s="191"/>
      <c r="F33" s="48"/>
      <c r="G33" s="192"/>
      <c r="H33" s="194"/>
      <c r="I33" s="181"/>
      <c r="J33" s="194"/>
      <c r="K33" s="181"/>
      <c r="L33" s="194"/>
      <c r="M33" s="181"/>
      <c r="N33" s="387"/>
      <c r="O33" s="181"/>
      <c r="P33" s="194"/>
      <c r="Q33" s="181" t="str">
        <f t="shared" si="0"/>
        <v/>
      </c>
      <c r="R33" s="58"/>
      <c r="S33" s="58"/>
    </row>
    <row r="34" spans="1:19">
      <c r="A34" s="66"/>
      <c r="B34" s="66"/>
      <c r="C34" s="66"/>
      <c r="D34" s="191"/>
      <c r="E34" s="191"/>
      <c r="F34" s="48"/>
      <c r="G34" s="192"/>
      <c r="H34" s="194"/>
      <c r="I34" s="181"/>
      <c r="J34" s="194"/>
      <c r="K34" s="181"/>
      <c r="L34" s="194"/>
      <c r="M34" s="181"/>
      <c r="N34" s="387"/>
      <c r="O34" s="181"/>
      <c r="P34" s="194"/>
      <c r="Q34" s="181" t="str">
        <f t="shared" si="0"/>
        <v/>
      </c>
      <c r="R34" s="58"/>
      <c r="S34" s="58"/>
    </row>
    <row r="35" spans="1:19">
      <c r="A35" s="66"/>
      <c r="B35" s="66"/>
      <c r="C35" s="66"/>
      <c r="D35" s="191"/>
      <c r="E35" s="191"/>
      <c r="F35" s="48"/>
      <c r="G35" s="192"/>
      <c r="H35" s="194"/>
      <c r="I35" s="181"/>
      <c r="J35" s="194"/>
      <c r="K35" s="181"/>
      <c r="L35" s="194"/>
      <c r="M35" s="181"/>
      <c r="N35" s="387"/>
      <c r="O35" s="181"/>
      <c r="P35" s="194"/>
      <c r="Q35" s="181" t="str">
        <f t="shared" si="0"/>
        <v/>
      </c>
      <c r="R35" s="58"/>
      <c r="S35" s="58"/>
    </row>
    <row r="36" spans="1:19">
      <c r="A36" s="66"/>
      <c r="B36" s="66"/>
      <c r="C36" s="66"/>
      <c r="D36" s="191"/>
      <c r="E36" s="191"/>
      <c r="F36" s="48"/>
      <c r="G36" s="192"/>
      <c r="H36" s="194"/>
      <c r="I36" s="181"/>
      <c r="J36" s="194"/>
      <c r="K36" s="181"/>
      <c r="L36" s="194"/>
      <c r="M36" s="181"/>
      <c r="N36" s="387"/>
      <c r="O36" s="181"/>
      <c r="P36" s="194"/>
      <c r="Q36" s="181" t="str">
        <f t="shared" si="0"/>
        <v/>
      </c>
      <c r="R36" s="58"/>
      <c r="S36" s="58"/>
    </row>
    <row r="37" spans="1:19">
      <c r="A37" s="66"/>
      <c r="B37" s="66"/>
      <c r="C37" s="66"/>
      <c r="D37" s="191"/>
      <c r="E37" s="191"/>
      <c r="F37" s="48"/>
      <c r="G37" s="192"/>
      <c r="H37" s="194"/>
      <c r="I37" s="181"/>
      <c r="J37" s="194"/>
      <c r="K37" s="181"/>
      <c r="L37" s="194"/>
      <c r="M37" s="181"/>
      <c r="N37" s="387"/>
      <c r="O37" s="181"/>
      <c r="P37" s="194"/>
      <c r="Q37" s="181" t="str">
        <f t="shared" si="0"/>
        <v/>
      </c>
      <c r="R37" s="58"/>
      <c r="S37" s="58"/>
    </row>
    <row r="38" spans="1:19">
      <c r="A38" s="66"/>
      <c r="B38" s="66"/>
      <c r="C38" s="66"/>
      <c r="D38" s="191"/>
      <c r="E38" s="191"/>
      <c r="F38" s="48"/>
      <c r="G38" s="192"/>
      <c r="H38" s="194"/>
      <c r="I38" s="181"/>
      <c r="J38" s="194"/>
      <c r="K38" s="181"/>
      <c r="L38" s="194"/>
      <c r="M38" s="181"/>
      <c r="N38" s="387"/>
      <c r="O38" s="181"/>
      <c r="P38" s="194"/>
      <c r="Q38" s="181" t="str">
        <f t="shared" si="0"/>
        <v/>
      </c>
      <c r="R38" s="58"/>
      <c r="S38" s="58"/>
    </row>
    <row r="39" spans="1:19">
      <c r="A39" s="66"/>
      <c r="B39" s="66"/>
      <c r="C39" s="66"/>
      <c r="D39" s="191"/>
      <c r="E39" s="191"/>
      <c r="F39" s="48"/>
      <c r="G39" s="192"/>
      <c r="H39" s="194"/>
      <c r="I39" s="181"/>
      <c r="J39" s="194"/>
      <c r="K39" s="181"/>
      <c r="L39" s="194"/>
      <c r="M39" s="181"/>
      <c r="N39" s="387"/>
      <c r="O39" s="181"/>
      <c r="P39" s="194"/>
      <c r="Q39" s="181" t="str">
        <f t="shared" si="0"/>
        <v/>
      </c>
      <c r="R39" s="58"/>
      <c r="S39" s="58"/>
    </row>
    <row r="40" spans="1:19">
      <c r="A40" s="66"/>
      <c r="B40" s="66"/>
      <c r="C40" s="66"/>
      <c r="D40" s="191"/>
      <c r="E40" s="191"/>
      <c r="F40" s="48"/>
      <c r="G40" s="192"/>
      <c r="H40" s="194"/>
      <c r="I40" s="181"/>
      <c r="J40" s="194"/>
      <c r="K40" s="181"/>
      <c r="L40" s="194"/>
      <c r="M40" s="181"/>
      <c r="N40" s="387"/>
      <c r="O40" s="181"/>
      <c r="P40" s="194"/>
      <c r="Q40" s="181" t="str">
        <f t="shared" si="0"/>
        <v/>
      </c>
      <c r="R40" s="58"/>
      <c r="S40" s="58"/>
    </row>
    <row r="41" spans="1:19">
      <c r="A41" s="66"/>
      <c r="B41" s="66"/>
      <c r="C41" s="66"/>
      <c r="D41" s="191"/>
      <c r="E41" s="191"/>
      <c r="F41" s="48"/>
      <c r="G41" s="192"/>
      <c r="H41" s="194"/>
      <c r="I41" s="181"/>
      <c r="J41" s="194"/>
      <c r="K41" s="181"/>
      <c r="L41" s="194"/>
      <c r="M41" s="181"/>
      <c r="N41" s="387"/>
      <c r="O41" s="181"/>
      <c r="P41" s="194"/>
      <c r="Q41" s="181" t="str">
        <f t="shared" si="0"/>
        <v/>
      </c>
      <c r="R41" s="58"/>
      <c r="S41" s="58"/>
    </row>
    <row r="42" spans="1:19">
      <c r="A42" s="66"/>
      <c r="B42" s="66"/>
      <c r="C42" s="66"/>
      <c r="D42" s="191"/>
      <c r="E42" s="191"/>
      <c r="F42" s="48"/>
      <c r="G42" s="192"/>
      <c r="H42" s="194"/>
      <c r="I42" s="181"/>
      <c r="J42" s="194"/>
      <c r="K42" s="181"/>
      <c r="L42" s="194"/>
      <c r="M42" s="181"/>
      <c r="N42" s="387"/>
      <c r="O42" s="181"/>
      <c r="P42" s="194"/>
      <c r="Q42" s="181" t="str">
        <f t="shared" si="0"/>
        <v/>
      </c>
      <c r="R42" s="58"/>
      <c r="S42" s="58"/>
    </row>
    <row r="43" spans="1:19">
      <c r="A43" s="66"/>
      <c r="B43" s="66"/>
      <c r="C43" s="66"/>
      <c r="D43" s="191"/>
      <c r="E43" s="191"/>
      <c r="F43" s="48"/>
      <c r="G43" s="192"/>
      <c r="H43" s="194"/>
      <c r="I43" s="181"/>
      <c r="J43" s="194"/>
      <c r="K43" s="181"/>
      <c r="L43" s="194"/>
      <c r="M43" s="181"/>
      <c r="N43" s="387"/>
      <c r="O43" s="181"/>
      <c r="P43" s="194"/>
      <c r="Q43" s="181" t="str">
        <f t="shared" si="0"/>
        <v/>
      </c>
      <c r="R43" s="58"/>
      <c r="S43" s="58"/>
    </row>
    <row r="44" spans="1:19">
      <c r="A44" s="66"/>
      <c r="B44" s="66"/>
      <c r="C44" s="66"/>
      <c r="D44" s="191"/>
      <c r="E44" s="191"/>
      <c r="F44" s="48"/>
      <c r="G44" s="192"/>
      <c r="H44" s="194"/>
      <c r="I44" s="181"/>
      <c r="J44" s="194"/>
      <c r="K44" s="181"/>
      <c r="L44" s="194"/>
      <c r="M44" s="181"/>
      <c r="N44" s="387"/>
      <c r="O44" s="181"/>
      <c r="P44" s="194"/>
      <c r="Q44" s="181" t="str">
        <f t="shared" si="0"/>
        <v/>
      </c>
      <c r="R44" s="58"/>
      <c r="S44" s="58"/>
    </row>
    <row r="45" spans="1:19">
      <c r="A45" s="65"/>
      <c r="B45" s="65"/>
      <c r="C45" s="66"/>
      <c r="D45" s="191"/>
      <c r="E45" s="191"/>
      <c r="F45" s="48"/>
      <c r="G45" s="192"/>
      <c r="H45" s="194"/>
      <c r="I45" s="181"/>
      <c r="J45" s="194"/>
      <c r="K45" s="181"/>
      <c r="L45" s="194"/>
      <c r="M45" s="181"/>
      <c r="N45" s="387"/>
      <c r="O45" s="181"/>
      <c r="P45" s="194"/>
      <c r="Q45" s="181" t="str">
        <f t="shared" si="0"/>
        <v/>
      </c>
      <c r="R45" s="298"/>
      <c r="S45" s="298"/>
    </row>
    <row r="46" spans="1:19">
      <c r="A46" s="66"/>
      <c r="B46" s="66"/>
      <c r="C46" s="66"/>
      <c r="D46" s="191"/>
      <c r="E46" s="191"/>
      <c r="F46" s="48"/>
      <c r="G46" s="192"/>
      <c r="H46" s="194"/>
      <c r="I46" s="181"/>
      <c r="J46" s="194"/>
      <c r="K46" s="181"/>
      <c r="L46" s="194"/>
      <c r="M46" s="181"/>
      <c r="N46" s="387"/>
      <c r="O46" s="181"/>
      <c r="P46" s="194"/>
      <c r="Q46" s="181" t="str">
        <f t="shared" si="0"/>
        <v/>
      </c>
      <c r="R46" s="58"/>
      <c r="S46" s="58"/>
    </row>
    <row r="47" spans="1:19">
      <c r="A47" s="66"/>
      <c r="B47" s="66"/>
      <c r="C47" s="66"/>
      <c r="D47" s="191"/>
      <c r="E47" s="191"/>
      <c r="F47" s="48"/>
      <c r="G47" s="192"/>
      <c r="H47" s="194"/>
      <c r="I47" s="181"/>
      <c r="J47" s="194"/>
      <c r="K47" s="181"/>
      <c r="L47" s="194"/>
      <c r="M47" s="181"/>
      <c r="N47" s="387"/>
      <c r="O47" s="181"/>
      <c r="P47" s="194"/>
      <c r="Q47" s="181" t="str">
        <f t="shared" si="0"/>
        <v/>
      </c>
      <c r="R47" s="58"/>
      <c r="S47" s="58"/>
    </row>
    <row r="48" spans="1:19">
      <c r="A48" s="66"/>
      <c r="B48" s="66"/>
      <c r="C48" s="66"/>
      <c r="D48" s="191"/>
      <c r="E48" s="191"/>
      <c r="F48" s="48"/>
      <c r="G48" s="192"/>
      <c r="H48" s="194"/>
      <c r="I48" s="181"/>
      <c r="J48" s="194"/>
      <c r="K48" s="181"/>
      <c r="L48" s="194"/>
      <c r="M48" s="181"/>
      <c r="N48" s="387"/>
      <c r="O48" s="181"/>
      <c r="P48" s="194"/>
      <c r="Q48" s="181" t="str">
        <f t="shared" si="0"/>
        <v/>
      </c>
      <c r="R48" s="58"/>
      <c r="S48" s="58"/>
    </row>
    <row r="49" spans="1:19">
      <c r="A49" s="66"/>
      <c r="B49" s="66"/>
      <c r="C49" s="66"/>
      <c r="D49" s="191"/>
      <c r="E49" s="191"/>
      <c r="F49" s="48"/>
      <c r="G49" s="192"/>
      <c r="H49" s="194"/>
      <c r="I49" s="181"/>
      <c r="J49" s="194"/>
      <c r="K49" s="181"/>
      <c r="L49" s="194"/>
      <c r="M49" s="181"/>
      <c r="N49" s="387"/>
      <c r="O49" s="181"/>
      <c r="P49" s="194"/>
      <c r="Q49" s="181" t="str">
        <f t="shared" si="0"/>
        <v/>
      </c>
      <c r="R49" s="58"/>
      <c r="S49" s="58"/>
    </row>
    <row r="50" spans="1:19">
      <c r="A50" s="66"/>
      <c r="B50" s="66"/>
      <c r="C50" s="66"/>
      <c r="D50" s="191"/>
      <c r="E50" s="191"/>
      <c r="F50" s="48"/>
      <c r="G50" s="192"/>
      <c r="H50" s="194"/>
      <c r="I50" s="181"/>
      <c r="J50" s="194"/>
      <c r="K50" s="181"/>
      <c r="L50" s="194"/>
      <c r="M50" s="181"/>
      <c r="N50" s="387"/>
      <c r="O50" s="181"/>
      <c r="P50" s="194"/>
      <c r="Q50" s="181" t="str">
        <f t="shared" si="0"/>
        <v/>
      </c>
      <c r="R50" s="58"/>
      <c r="S50" s="58"/>
    </row>
    <row r="51" spans="1:19">
      <c r="D51" s="588" t="s">
        <v>522</v>
      </c>
      <c r="E51" s="589"/>
      <c r="F51" s="590"/>
      <c r="G51" s="193">
        <f>SUM(G11:G50)</f>
        <v>0</v>
      </c>
      <c r="H51" s="195">
        <f t="shared" ref="H51:N51" si="1">SUM(H11:H50)</f>
        <v>0</v>
      </c>
      <c r="I51" s="193">
        <f>SUM(I11:I50)</f>
        <v>0</v>
      </c>
      <c r="J51" s="195">
        <f t="shared" si="1"/>
        <v>0</v>
      </c>
      <c r="K51" s="193">
        <f>SUM(K11:K50)</f>
        <v>0</v>
      </c>
      <c r="L51" s="195">
        <f t="shared" si="1"/>
        <v>0</v>
      </c>
      <c r="M51" s="193">
        <f>SUM(M11:M50)</f>
        <v>0</v>
      </c>
      <c r="N51" s="195">
        <f t="shared" si="1"/>
        <v>0</v>
      </c>
      <c r="O51" s="193">
        <f>SUM(O11:O50)</f>
        <v>0</v>
      </c>
      <c r="P51" s="195">
        <f>SUM(P11:P50)</f>
        <v>0</v>
      </c>
      <c r="Q51" s="193">
        <f>SUM(Q11:Q50)</f>
        <v>0</v>
      </c>
      <c r="R51" s="197" t="str">
        <f>IF(G51='1.1.제안펀드'!J11,"","차이 확인필요")</f>
        <v>차이 확인필요</v>
      </c>
      <c r="S51" s="197" t="str">
        <f>IF(H51+J51+L51+N51=100%,"","출자형태100% 확인필요")</f>
        <v>출자형태100% 확인필요</v>
      </c>
    </row>
    <row r="52" spans="1:19">
      <c r="Q52" s="2" t="str">
        <f t="shared" ref="Q52:Q115" si="2">IF(OR(ISBLANK(P52),0),"",G52*P52)</f>
        <v/>
      </c>
    </row>
    <row r="53" spans="1:19">
      <c r="Q53" s="2" t="str">
        <f t="shared" si="2"/>
        <v/>
      </c>
    </row>
    <row r="54" spans="1:19">
      <c r="Q54" s="2" t="str">
        <f t="shared" si="2"/>
        <v/>
      </c>
    </row>
    <row r="55" spans="1:19">
      <c r="I55" s="388"/>
      <c r="J55" s="388"/>
      <c r="K55" s="388"/>
      <c r="L55" s="388"/>
      <c r="M55" s="388"/>
      <c r="N55" s="388"/>
      <c r="O55" s="388"/>
      <c r="Q55" s="2" t="str">
        <f t="shared" si="2"/>
        <v/>
      </c>
    </row>
    <row r="56" spans="1:19">
      <c r="Q56" s="2" t="str">
        <f t="shared" si="2"/>
        <v/>
      </c>
    </row>
    <row r="57" spans="1:19">
      <c r="Q57" s="2" t="str">
        <f t="shared" si="2"/>
        <v/>
      </c>
    </row>
    <row r="58" spans="1:19">
      <c r="Q58" s="2" t="str">
        <f t="shared" si="2"/>
        <v/>
      </c>
    </row>
    <row r="59" spans="1:19">
      <c r="Q59" s="2" t="str">
        <f t="shared" si="2"/>
        <v/>
      </c>
    </row>
    <row r="60" spans="1:19">
      <c r="Q60" s="2" t="str">
        <f t="shared" si="2"/>
        <v/>
      </c>
    </row>
    <row r="61" spans="1:19">
      <c r="Q61" s="2" t="str">
        <f t="shared" si="2"/>
        <v/>
      </c>
    </row>
    <row r="62" spans="1:19">
      <c r="Q62" s="2" t="str">
        <f t="shared" si="2"/>
        <v/>
      </c>
    </row>
    <row r="63" spans="1:19">
      <c r="Q63" s="2" t="str">
        <f t="shared" si="2"/>
        <v/>
      </c>
    </row>
    <row r="64" spans="1:19">
      <c r="Q64" s="2" t="str">
        <f t="shared" si="2"/>
        <v/>
      </c>
    </row>
    <row r="65" spans="17:17">
      <c r="Q65" s="190" t="str">
        <f t="shared" si="2"/>
        <v/>
      </c>
    </row>
    <row r="66" spans="17:17">
      <c r="Q66" s="190" t="str">
        <f t="shared" si="2"/>
        <v/>
      </c>
    </row>
    <row r="67" spans="17:17">
      <c r="Q67" s="190" t="str">
        <f t="shared" si="2"/>
        <v/>
      </c>
    </row>
    <row r="68" spans="17:17">
      <c r="Q68" s="190" t="str">
        <f t="shared" si="2"/>
        <v/>
      </c>
    </row>
    <row r="69" spans="17:17">
      <c r="Q69" s="190" t="str">
        <f t="shared" si="2"/>
        <v/>
      </c>
    </row>
    <row r="70" spans="17:17">
      <c r="Q70" s="190" t="str">
        <f t="shared" si="2"/>
        <v/>
      </c>
    </row>
    <row r="71" spans="17:17">
      <c r="Q71" s="190" t="str">
        <f t="shared" si="2"/>
        <v/>
      </c>
    </row>
    <row r="72" spans="17:17">
      <c r="Q72" s="190" t="str">
        <f t="shared" si="2"/>
        <v/>
      </c>
    </row>
    <row r="73" spans="17:17">
      <c r="Q73" s="190" t="str">
        <f t="shared" si="2"/>
        <v/>
      </c>
    </row>
    <row r="74" spans="17:17">
      <c r="Q74" s="190" t="str">
        <f t="shared" si="2"/>
        <v/>
      </c>
    </row>
    <row r="75" spans="17:17">
      <c r="Q75" s="190" t="str">
        <f t="shared" si="2"/>
        <v/>
      </c>
    </row>
    <row r="76" spans="17:17">
      <c r="Q76" s="190" t="str">
        <f t="shared" si="2"/>
        <v/>
      </c>
    </row>
    <row r="77" spans="17:17">
      <c r="Q77" s="190" t="str">
        <f t="shared" si="2"/>
        <v/>
      </c>
    </row>
    <row r="78" spans="17:17">
      <c r="Q78" s="190" t="str">
        <f t="shared" si="2"/>
        <v/>
      </c>
    </row>
    <row r="79" spans="17:17">
      <c r="Q79" s="190" t="str">
        <f t="shared" si="2"/>
        <v/>
      </c>
    </row>
    <row r="80" spans="17:17">
      <c r="Q80" s="190" t="str">
        <f t="shared" si="2"/>
        <v/>
      </c>
    </row>
    <row r="81" spans="17:17">
      <c r="Q81" s="190" t="str">
        <f t="shared" si="2"/>
        <v/>
      </c>
    </row>
    <row r="82" spans="17:17">
      <c r="Q82" s="190" t="str">
        <f t="shared" si="2"/>
        <v/>
      </c>
    </row>
    <row r="83" spans="17:17">
      <c r="Q83" s="190" t="str">
        <f t="shared" si="2"/>
        <v/>
      </c>
    </row>
    <row r="84" spans="17:17">
      <c r="Q84" s="190" t="str">
        <f t="shared" si="2"/>
        <v/>
      </c>
    </row>
    <row r="85" spans="17:17">
      <c r="Q85" s="190" t="str">
        <f t="shared" si="2"/>
        <v/>
      </c>
    </row>
    <row r="86" spans="17:17">
      <c r="Q86" s="190" t="str">
        <f t="shared" si="2"/>
        <v/>
      </c>
    </row>
    <row r="87" spans="17:17">
      <c r="Q87" s="190" t="str">
        <f t="shared" si="2"/>
        <v/>
      </c>
    </row>
    <row r="88" spans="17:17">
      <c r="Q88" s="190" t="str">
        <f t="shared" si="2"/>
        <v/>
      </c>
    </row>
    <row r="89" spans="17:17">
      <c r="Q89" s="190" t="str">
        <f t="shared" si="2"/>
        <v/>
      </c>
    </row>
    <row r="90" spans="17:17">
      <c r="Q90" s="190" t="str">
        <f t="shared" si="2"/>
        <v/>
      </c>
    </row>
    <row r="91" spans="17:17">
      <c r="Q91" s="190" t="str">
        <f t="shared" si="2"/>
        <v/>
      </c>
    </row>
    <row r="92" spans="17:17">
      <c r="Q92" s="190" t="str">
        <f t="shared" si="2"/>
        <v/>
      </c>
    </row>
    <row r="93" spans="17:17">
      <c r="Q93" s="190" t="str">
        <f t="shared" si="2"/>
        <v/>
      </c>
    </row>
    <row r="94" spans="17:17">
      <c r="Q94" s="190" t="str">
        <f t="shared" si="2"/>
        <v/>
      </c>
    </row>
    <row r="95" spans="17:17">
      <c r="Q95" s="190" t="str">
        <f t="shared" si="2"/>
        <v/>
      </c>
    </row>
    <row r="96" spans="17:17">
      <c r="Q96" s="190" t="str">
        <f t="shared" si="2"/>
        <v/>
      </c>
    </row>
    <row r="97" spans="17:17">
      <c r="Q97" s="190" t="str">
        <f t="shared" si="2"/>
        <v/>
      </c>
    </row>
    <row r="98" spans="17:17">
      <c r="Q98" s="190" t="str">
        <f t="shared" si="2"/>
        <v/>
      </c>
    </row>
    <row r="99" spans="17:17">
      <c r="Q99" s="190" t="str">
        <f t="shared" si="2"/>
        <v/>
      </c>
    </row>
    <row r="100" spans="17:17">
      <c r="Q100" s="190" t="str">
        <f t="shared" si="2"/>
        <v/>
      </c>
    </row>
    <row r="101" spans="17:17">
      <c r="Q101" s="190" t="str">
        <f t="shared" si="2"/>
        <v/>
      </c>
    </row>
    <row r="102" spans="17:17">
      <c r="Q102" s="190" t="str">
        <f t="shared" si="2"/>
        <v/>
      </c>
    </row>
    <row r="103" spans="17:17">
      <c r="Q103" s="190" t="str">
        <f t="shared" si="2"/>
        <v/>
      </c>
    </row>
    <row r="104" spans="17:17">
      <c r="Q104" s="190" t="str">
        <f t="shared" si="2"/>
        <v/>
      </c>
    </row>
    <row r="105" spans="17:17">
      <c r="Q105" s="190" t="str">
        <f t="shared" si="2"/>
        <v/>
      </c>
    </row>
    <row r="106" spans="17:17">
      <c r="Q106" s="190" t="str">
        <f t="shared" si="2"/>
        <v/>
      </c>
    </row>
    <row r="107" spans="17:17">
      <c r="Q107" s="190" t="str">
        <f t="shared" si="2"/>
        <v/>
      </c>
    </row>
    <row r="108" spans="17:17">
      <c r="Q108" s="190" t="str">
        <f t="shared" si="2"/>
        <v/>
      </c>
    </row>
    <row r="109" spans="17:17">
      <c r="Q109" s="190" t="str">
        <f t="shared" si="2"/>
        <v/>
      </c>
    </row>
    <row r="110" spans="17:17">
      <c r="Q110" s="190" t="str">
        <f t="shared" si="2"/>
        <v/>
      </c>
    </row>
    <row r="111" spans="17:17">
      <c r="Q111" s="190" t="str">
        <f t="shared" si="2"/>
        <v/>
      </c>
    </row>
    <row r="112" spans="17:17">
      <c r="Q112" s="190" t="str">
        <f t="shared" si="2"/>
        <v/>
      </c>
    </row>
    <row r="113" spans="17:17">
      <c r="Q113" s="190" t="str">
        <f t="shared" si="2"/>
        <v/>
      </c>
    </row>
    <row r="114" spans="17:17">
      <c r="Q114" s="190" t="str">
        <f t="shared" si="2"/>
        <v/>
      </c>
    </row>
    <row r="115" spans="17:17">
      <c r="Q115" s="190" t="str">
        <f t="shared" si="2"/>
        <v/>
      </c>
    </row>
    <row r="116" spans="17:17">
      <c r="Q116" s="190" t="str">
        <f t="shared" ref="Q116:Q179" si="3">IF(OR(ISBLANK(P116),0),"",G116*P116)</f>
        <v/>
      </c>
    </row>
    <row r="117" spans="17:17">
      <c r="Q117" s="190" t="str">
        <f t="shared" si="3"/>
        <v/>
      </c>
    </row>
    <row r="118" spans="17:17">
      <c r="Q118" s="190" t="str">
        <f t="shared" si="3"/>
        <v/>
      </c>
    </row>
    <row r="119" spans="17:17">
      <c r="Q119" s="190" t="str">
        <f t="shared" si="3"/>
        <v/>
      </c>
    </row>
    <row r="120" spans="17:17">
      <c r="Q120" s="190" t="str">
        <f t="shared" si="3"/>
        <v/>
      </c>
    </row>
    <row r="121" spans="17:17">
      <c r="Q121" s="190" t="str">
        <f t="shared" si="3"/>
        <v/>
      </c>
    </row>
    <row r="122" spans="17:17">
      <c r="Q122" s="190" t="str">
        <f t="shared" si="3"/>
        <v/>
      </c>
    </row>
    <row r="123" spans="17:17">
      <c r="Q123" s="190" t="str">
        <f t="shared" si="3"/>
        <v/>
      </c>
    </row>
    <row r="124" spans="17:17">
      <c r="Q124" s="190" t="str">
        <f t="shared" si="3"/>
        <v/>
      </c>
    </row>
    <row r="125" spans="17:17">
      <c r="Q125" s="190" t="str">
        <f t="shared" si="3"/>
        <v/>
      </c>
    </row>
    <row r="126" spans="17:17">
      <c r="Q126" s="190" t="str">
        <f t="shared" si="3"/>
        <v/>
      </c>
    </row>
    <row r="127" spans="17:17">
      <c r="Q127" s="190" t="str">
        <f t="shared" si="3"/>
        <v/>
      </c>
    </row>
    <row r="128" spans="17:17">
      <c r="Q128" s="190" t="str">
        <f t="shared" si="3"/>
        <v/>
      </c>
    </row>
    <row r="129" spans="17:17">
      <c r="Q129" s="190" t="str">
        <f t="shared" si="3"/>
        <v/>
      </c>
    </row>
    <row r="130" spans="17:17">
      <c r="Q130" s="190" t="str">
        <f t="shared" si="3"/>
        <v/>
      </c>
    </row>
    <row r="131" spans="17:17">
      <c r="Q131" s="190" t="str">
        <f t="shared" si="3"/>
        <v/>
      </c>
    </row>
    <row r="132" spans="17:17">
      <c r="Q132" s="190" t="str">
        <f t="shared" si="3"/>
        <v/>
      </c>
    </row>
    <row r="133" spans="17:17">
      <c r="Q133" s="190" t="str">
        <f t="shared" si="3"/>
        <v/>
      </c>
    </row>
    <row r="134" spans="17:17">
      <c r="Q134" s="190" t="str">
        <f t="shared" si="3"/>
        <v/>
      </c>
    </row>
    <row r="135" spans="17:17">
      <c r="Q135" s="190" t="str">
        <f t="shared" si="3"/>
        <v/>
      </c>
    </row>
    <row r="136" spans="17:17">
      <c r="Q136" s="190" t="str">
        <f t="shared" si="3"/>
        <v/>
      </c>
    </row>
    <row r="137" spans="17:17">
      <c r="Q137" s="190" t="str">
        <f t="shared" si="3"/>
        <v/>
      </c>
    </row>
    <row r="138" spans="17:17">
      <c r="Q138" s="190" t="str">
        <f t="shared" si="3"/>
        <v/>
      </c>
    </row>
    <row r="139" spans="17:17">
      <c r="Q139" s="190" t="str">
        <f t="shared" si="3"/>
        <v/>
      </c>
    </row>
    <row r="140" spans="17:17">
      <c r="Q140" s="190" t="str">
        <f t="shared" si="3"/>
        <v/>
      </c>
    </row>
    <row r="141" spans="17:17">
      <c r="Q141" s="190" t="str">
        <f t="shared" si="3"/>
        <v/>
      </c>
    </row>
    <row r="142" spans="17:17">
      <c r="Q142" s="190" t="str">
        <f t="shared" si="3"/>
        <v/>
      </c>
    </row>
    <row r="143" spans="17:17">
      <c r="Q143" s="190" t="str">
        <f t="shared" si="3"/>
        <v/>
      </c>
    </row>
    <row r="144" spans="17:17">
      <c r="Q144" s="190" t="str">
        <f t="shared" si="3"/>
        <v/>
      </c>
    </row>
    <row r="145" spans="17:17">
      <c r="Q145" s="190" t="str">
        <f t="shared" si="3"/>
        <v/>
      </c>
    </row>
    <row r="146" spans="17:17">
      <c r="Q146" s="190" t="str">
        <f t="shared" si="3"/>
        <v/>
      </c>
    </row>
    <row r="147" spans="17:17">
      <c r="Q147" s="190" t="str">
        <f t="shared" si="3"/>
        <v/>
      </c>
    </row>
    <row r="148" spans="17:17">
      <c r="Q148" s="190" t="str">
        <f t="shared" si="3"/>
        <v/>
      </c>
    </row>
    <row r="149" spans="17:17">
      <c r="Q149" s="190" t="str">
        <f t="shared" si="3"/>
        <v/>
      </c>
    </row>
    <row r="150" spans="17:17">
      <c r="Q150" s="190" t="str">
        <f t="shared" si="3"/>
        <v/>
      </c>
    </row>
    <row r="151" spans="17:17">
      <c r="Q151" s="190" t="str">
        <f t="shared" si="3"/>
        <v/>
      </c>
    </row>
    <row r="152" spans="17:17">
      <c r="Q152" s="190" t="str">
        <f t="shared" si="3"/>
        <v/>
      </c>
    </row>
    <row r="153" spans="17:17">
      <c r="Q153" s="190" t="str">
        <f t="shared" si="3"/>
        <v/>
      </c>
    </row>
    <row r="154" spans="17:17">
      <c r="Q154" s="190" t="str">
        <f t="shared" si="3"/>
        <v/>
      </c>
    </row>
    <row r="155" spans="17:17">
      <c r="Q155" s="190" t="str">
        <f t="shared" si="3"/>
        <v/>
      </c>
    </row>
    <row r="156" spans="17:17">
      <c r="Q156" s="190" t="str">
        <f t="shared" si="3"/>
        <v/>
      </c>
    </row>
    <row r="157" spans="17:17">
      <c r="Q157" s="190" t="str">
        <f t="shared" si="3"/>
        <v/>
      </c>
    </row>
    <row r="158" spans="17:17">
      <c r="Q158" s="190" t="str">
        <f t="shared" si="3"/>
        <v/>
      </c>
    </row>
    <row r="159" spans="17:17">
      <c r="Q159" s="190" t="str">
        <f t="shared" si="3"/>
        <v/>
      </c>
    </row>
    <row r="160" spans="17:17">
      <c r="Q160" s="190" t="str">
        <f t="shared" si="3"/>
        <v/>
      </c>
    </row>
    <row r="161" spans="17:17">
      <c r="Q161" s="190" t="str">
        <f t="shared" si="3"/>
        <v/>
      </c>
    </row>
    <row r="162" spans="17:17">
      <c r="Q162" s="190" t="str">
        <f t="shared" si="3"/>
        <v/>
      </c>
    </row>
    <row r="163" spans="17:17">
      <c r="Q163" s="190" t="str">
        <f t="shared" si="3"/>
        <v/>
      </c>
    </row>
    <row r="164" spans="17:17">
      <c r="Q164" s="190" t="str">
        <f t="shared" si="3"/>
        <v/>
      </c>
    </row>
    <row r="165" spans="17:17">
      <c r="Q165" s="190" t="str">
        <f t="shared" si="3"/>
        <v/>
      </c>
    </row>
    <row r="166" spans="17:17">
      <c r="Q166" s="190" t="str">
        <f t="shared" si="3"/>
        <v/>
      </c>
    </row>
    <row r="167" spans="17:17">
      <c r="Q167" s="190" t="str">
        <f t="shared" si="3"/>
        <v/>
      </c>
    </row>
    <row r="168" spans="17:17">
      <c r="Q168" s="190" t="str">
        <f t="shared" si="3"/>
        <v/>
      </c>
    </row>
    <row r="169" spans="17:17">
      <c r="Q169" s="190" t="str">
        <f t="shared" si="3"/>
        <v/>
      </c>
    </row>
    <row r="170" spans="17:17">
      <c r="Q170" s="190" t="str">
        <f t="shared" si="3"/>
        <v/>
      </c>
    </row>
    <row r="171" spans="17:17">
      <c r="Q171" s="190" t="str">
        <f t="shared" si="3"/>
        <v/>
      </c>
    </row>
    <row r="172" spans="17:17">
      <c r="Q172" s="190" t="str">
        <f t="shared" si="3"/>
        <v/>
      </c>
    </row>
    <row r="173" spans="17:17">
      <c r="Q173" s="190" t="str">
        <f t="shared" si="3"/>
        <v/>
      </c>
    </row>
    <row r="174" spans="17:17">
      <c r="Q174" s="190" t="str">
        <f t="shared" si="3"/>
        <v/>
      </c>
    </row>
    <row r="175" spans="17:17">
      <c r="Q175" s="190" t="str">
        <f t="shared" si="3"/>
        <v/>
      </c>
    </row>
    <row r="176" spans="17:17">
      <c r="Q176" s="190" t="str">
        <f t="shared" si="3"/>
        <v/>
      </c>
    </row>
    <row r="177" spans="17:17">
      <c r="Q177" s="190" t="str">
        <f t="shared" si="3"/>
        <v/>
      </c>
    </row>
    <row r="178" spans="17:17">
      <c r="Q178" s="190" t="str">
        <f t="shared" si="3"/>
        <v/>
      </c>
    </row>
    <row r="179" spans="17:17">
      <c r="Q179" s="190" t="str">
        <f t="shared" si="3"/>
        <v/>
      </c>
    </row>
    <row r="180" spans="17:17">
      <c r="Q180" s="190" t="str">
        <f t="shared" ref="Q180:Q243" si="4">IF(OR(ISBLANK(P180),0),"",G180*P180)</f>
        <v/>
      </c>
    </row>
    <row r="181" spans="17:17">
      <c r="Q181" s="190" t="str">
        <f t="shared" si="4"/>
        <v/>
      </c>
    </row>
    <row r="182" spans="17:17">
      <c r="Q182" s="190" t="str">
        <f t="shared" si="4"/>
        <v/>
      </c>
    </row>
    <row r="183" spans="17:17">
      <c r="Q183" s="190" t="str">
        <f t="shared" si="4"/>
        <v/>
      </c>
    </row>
    <row r="184" spans="17:17">
      <c r="Q184" s="190" t="str">
        <f t="shared" si="4"/>
        <v/>
      </c>
    </row>
    <row r="185" spans="17:17">
      <c r="Q185" s="190" t="str">
        <f t="shared" si="4"/>
        <v/>
      </c>
    </row>
    <row r="186" spans="17:17">
      <c r="Q186" s="190" t="str">
        <f t="shared" si="4"/>
        <v/>
      </c>
    </row>
    <row r="187" spans="17:17">
      <c r="Q187" s="190" t="str">
        <f t="shared" si="4"/>
        <v/>
      </c>
    </row>
    <row r="188" spans="17:17">
      <c r="Q188" s="190" t="str">
        <f t="shared" si="4"/>
        <v/>
      </c>
    </row>
    <row r="189" spans="17:17">
      <c r="Q189" s="190" t="str">
        <f t="shared" si="4"/>
        <v/>
      </c>
    </row>
    <row r="190" spans="17:17">
      <c r="Q190" s="190" t="str">
        <f t="shared" si="4"/>
        <v/>
      </c>
    </row>
    <row r="191" spans="17:17">
      <c r="Q191" s="190" t="str">
        <f t="shared" si="4"/>
        <v/>
      </c>
    </row>
    <row r="192" spans="17:17">
      <c r="Q192" s="190" t="str">
        <f t="shared" si="4"/>
        <v/>
      </c>
    </row>
    <row r="193" spans="17:17">
      <c r="Q193" s="190" t="str">
        <f t="shared" si="4"/>
        <v/>
      </c>
    </row>
    <row r="194" spans="17:17">
      <c r="Q194" s="190" t="str">
        <f t="shared" si="4"/>
        <v/>
      </c>
    </row>
    <row r="195" spans="17:17">
      <c r="Q195" s="190" t="str">
        <f t="shared" si="4"/>
        <v/>
      </c>
    </row>
    <row r="196" spans="17:17">
      <c r="Q196" s="190" t="str">
        <f t="shared" si="4"/>
        <v/>
      </c>
    </row>
    <row r="197" spans="17:17">
      <c r="Q197" s="190" t="str">
        <f t="shared" si="4"/>
        <v/>
      </c>
    </row>
    <row r="198" spans="17:17">
      <c r="Q198" s="190" t="str">
        <f t="shared" si="4"/>
        <v/>
      </c>
    </row>
    <row r="199" spans="17:17">
      <c r="Q199" s="190" t="str">
        <f t="shared" si="4"/>
        <v/>
      </c>
    </row>
    <row r="200" spans="17:17">
      <c r="Q200" s="190" t="str">
        <f t="shared" si="4"/>
        <v/>
      </c>
    </row>
    <row r="201" spans="17:17">
      <c r="Q201" s="190" t="str">
        <f t="shared" si="4"/>
        <v/>
      </c>
    </row>
    <row r="202" spans="17:17">
      <c r="Q202" s="190" t="str">
        <f t="shared" si="4"/>
        <v/>
      </c>
    </row>
    <row r="203" spans="17:17">
      <c r="Q203" s="190" t="str">
        <f t="shared" si="4"/>
        <v/>
      </c>
    </row>
    <row r="204" spans="17:17">
      <c r="Q204" s="190" t="str">
        <f t="shared" si="4"/>
        <v/>
      </c>
    </row>
    <row r="205" spans="17:17">
      <c r="Q205" s="190" t="str">
        <f t="shared" si="4"/>
        <v/>
      </c>
    </row>
    <row r="206" spans="17:17">
      <c r="Q206" s="190" t="str">
        <f t="shared" si="4"/>
        <v/>
      </c>
    </row>
    <row r="207" spans="17:17">
      <c r="Q207" s="190" t="str">
        <f t="shared" si="4"/>
        <v/>
      </c>
    </row>
    <row r="208" spans="17:17">
      <c r="Q208" s="190" t="str">
        <f t="shared" si="4"/>
        <v/>
      </c>
    </row>
    <row r="209" spans="17:17">
      <c r="Q209" s="190" t="str">
        <f t="shared" si="4"/>
        <v/>
      </c>
    </row>
    <row r="210" spans="17:17">
      <c r="Q210" s="190" t="str">
        <f t="shared" si="4"/>
        <v/>
      </c>
    </row>
    <row r="211" spans="17:17">
      <c r="Q211" s="190" t="str">
        <f t="shared" si="4"/>
        <v/>
      </c>
    </row>
    <row r="212" spans="17:17">
      <c r="Q212" s="190" t="str">
        <f t="shared" si="4"/>
        <v/>
      </c>
    </row>
    <row r="213" spans="17:17">
      <c r="Q213" s="190" t="str">
        <f t="shared" si="4"/>
        <v/>
      </c>
    </row>
    <row r="214" spans="17:17">
      <c r="Q214" s="190" t="str">
        <f t="shared" si="4"/>
        <v/>
      </c>
    </row>
    <row r="215" spans="17:17">
      <c r="Q215" s="190" t="str">
        <f t="shared" si="4"/>
        <v/>
      </c>
    </row>
    <row r="216" spans="17:17">
      <c r="Q216" s="190" t="str">
        <f t="shared" si="4"/>
        <v/>
      </c>
    </row>
    <row r="217" spans="17:17">
      <c r="Q217" s="190" t="str">
        <f t="shared" si="4"/>
        <v/>
      </c>
    </row>
    <row r="218" spans="17:17">
      <c r="Q218" s="190" t="str">
        <f t="shared" si="4"/>
        <v/>
      </c>
    </row>
    <row r="219" spans="17:17">
      <c r="Q219" s="190" t="str">
        <f t="shared" si="4"/>
        <v/>
      </c>
    </row>
    <row r="220" spans="17:17">
      <c r="Q220" s="190" t="str">
        <f t="shared" si="4"/>
        <v/>
      </c>
    </row>
    <row r="221" spans="17:17">
      <c r="Q221" s="190" t="str">
        <f t="shared" si="4"/>
        <v/>
      </c>
    </row>
    <row r="222" spans="17:17">
      <c r="Q222" s="190" t="str">
        <f t="shared" si="4"/>
        <v/>
      </c>
    </row>
    <row r="223" spans="17:17">
      <c r="Q223" s="190" t="str">
        <f t="shared" si="4"/>
        <v/>
      </c>
    </row>
    <row r="224" spans="17:17">
      <c r="Q224" s="190" t="str">
        <f t="shared" si="4"/>
        <v/>
      </c>
    </row>
    <row r="225" spans="17:17">
      <c r="Q225" s="190" t="str">
        <f t="shared" si="4"/>
        <v/>
      </c>
    </row>
    <row r="226" spans="17:17">
      <c r="Q226" s="190" t="str">
        <f t="shared" si="4"/>
        <v/>
      </c>
    </row>
    <row r="227" spans="17:17">
      <c r="Q227" s="190" t="str">
        <f t="shared" si="4"/>
        <v/>
      </c>
    </row>
    <row r="228" spans="17:17">
      <c r="Q228" s="190" t="str">
        <f t="shared" si="4"/>
        <v/>
      </c>
    </row>
    <row r="229" spans="17:17">
      <c r="Q229" s="190" t="str">
        <f t="shared" si="4"/>
        <v/>
      </c>
    </row>
    <row r="230" spans="17:17">
      <c r="Q230" s="190" t="str">
        <f t="shared" si="4"/>
        <v/>
      </c>
    </row>
    <row r="231" spans="17:17">
      <c r="Q231" s="190" t="str">
        <f t="shared" si="4"/>
        <v/>
      </c>
    </row>
    <row r="232" spans="17:17">
      <c r="Q232" s="190" t="str">
        <f t="shared" si="4"/>
        <v/>
      </c>
    </row>
    <row r="233" spans="17:17">
      <c r="Q233" s="190" t="str">
        <f t="shared" si="4"/>
        <v/>
      </c>
    </row>
    <row r="234" spans="17:17">
      <c r="Q234" s="190" t="str">
        <f t="shared" si="4"/>
        <v/>
      </c>
    </row>
    <row r="235" spans="17:17">
      <c r="Q235" s="190" t="str">
        <f t="shared" si="4"/>
        <v/>
      </c>
    </row>
    <row r="236" spans="17:17">
      <c r="Q236" s="190" t="str">
        <f t="shared" si="4"/>
        <v/>
      </c>
    </row>
    <row r="237" spans="17:17">
      <c r="Q237" s="190" t="str">
        <f t="shared" si="4"/>
        <v/>
      </c>
    </row>
    <row r="238" spans="17:17">
      <c r="Q238" s="190" t="str">
        <f t="shared" si="4"/>
        <v/>
      </c>
    </row>
    <row r="239" spans="17:17">
      <c r="Q239" s="190" t="str">
        <f t="shared" si="4"/>
        <v/>
      </c>
    </row>
    <row r="240" spans="17:17">
      <c r="Q240" s="190" t="str">
        <f t="shared" si="4"/>
        <v/>
      </c>
    </row>
    <row r="241" spans="17:17">
      <c r="Q241" s="190" t="str">
        <f t="shared" si="4"/>
        <v/>
      </c>
    </row>
    <row r="242" spans="17:17">
      <c r="Q242" s="190" t="str">
        <f t="shared" si="4"/>
        <v/>
      </c>
    </row>
    <row r="243" spans="17:17">
      <c r="Q243" s="190" t="str">
        <f t="shared" si="4"/>
        <v/>
      </c>
    </row>
    <row r="244" spans="17:17">
      <c r="Q244" s="190" t="str">
        <f t="shared" ref="Q244:Q307" si="5">IF(OR(ISBLANK(P244),0),"",G244*P244)</f>
        <v/>
      </c>
    </row>
    <row r="245" spans="17:17">
      <c r="Q245" s="190" t="str">
        <f t="shared" si="5"/>
        <v/>
      </c>
    </row>
    <row r="246" spans="17:17">
      <c r="Q246" s="190" t="str">
        <f t="shared" si="5"/>
        <v/>
      </c>
    </row>
    <row r="247" spans="17:17">
      <c r="Q247" s="190" t="str">
        <f t="shared" si="5"/>
        <v/>
      </c>
    </row>
    <row r="248" spans="17:17">
      <c r="Q248" s="190" t="str">
        <f t="shared" si="5"/>
        <v/>
      </c>
    </row>
    <row r="249" spans="17:17">
      <c r="Q249" s="190" t="str">
        <f t="shared" si="5"/>
        <v/>
      </c>
    </row>
    <row r="250" spans="17:17">
      <c r="Q250" s="190" t="str">
        <f t="shared" si="5"/>
        <v/>
      </c>
    </row>
    <row r="251" spans="17:17">
      <c r="Q251" s="190" t="str">
        <f t="shared" si="5"/>
        <v/>
      </c>
    </row>
    <row r="252" spans="17:17">
      <c r="Q252" s="190" t="str">
        <f t="shared" si="5"/>
        <v/>
      </c>
    </row>
    <row r="253" spans="17:17">
      <c r="Q253" s="190" t="str">
        <f t="shared" si="5"/>
        <v/>
      </c>
    </row>
    <row r="254" spans="17:17">
      <c r="Q254" s="190" t="str">
        <f t="shared" si="5"/>
        <v/>
      </c>
    </row>
    <row r="255" spans="17:17">
      <c r="Q255" s="190" t="str">
        <f t="shared" si="5"/>
        <v/>
      </c>
    </row>
    <row r="256" spans="17:17">
      <c r="Q256" s="190" t="str">
        <f t="shared" si="5"/>
        <v/>
      </c>
    </row>
    <row r="257" spans="17:17">
      <c r="Q257" s="190" t="str">
        <f t="shared" si="5"/>
        <v/>
      </c>
    </row>
    <row r="258" spans="17:17">
      <c r="Q258" s="190" t="str">
        <f t="shared" si="5"/>
        <v/>
      </c>
    </row>
    <row r="259" spans="17:17">
      <c r="Q259" s="190" t="str">
        <f t="shared" si="5"/>
        <v/>
      </c>
    </row>
    <row r="260" spans="17:17">
      <c r="Q260" s="190" t="str">
        <f t="shared" si="5"/>
        <v/>
      </c>
    </row>
    <row r="261" spans="17:17">
      <c r="Q261" s="190" t="str">
        <f t="shared" si="5"/>
        <v/>
      </c>
    </row>
    <row r="262" spans="17:17">
      <c r="Q262" s="190" t="str">
        <f t="shared" si="5"/>
        <v/>
      </c>
    </row>
    <row r="263" spans="17:17">
      <c r="Q263" s="190" t="str">
        <f t="shared" si="5"/>
        <v/>
      </c>
    </row>
    <row r="264" spans="17:17">
      <c r="Q264" s="190" t="str">
        <f t="shared" si="5"/>
        <v/>
      </c>
    </row>
    <row r="265" spans="17:17">
      <c r="Q265" s="190" t="str">
        <f t="shared" si="5"/>
        <v/>
      </c>
    </row>
    <row r="266" spans="17:17">
      <c r="Q266" s="190" t="str">
        <f t="shared" si="5"/>
        <v/>
      </c>
    </row>
    <row r="267" spans="17:17">
      <c r="Q267" s="190" t="str">
        <f t="shared" si="5"/>
        <v/>
      </c>
    </row>
    <row r="268" spans="17:17">
      <c r="Q268" s="190" t="str">
        <f t="shared" si="5"/>
        <v/>
      </c>
    </row>
    <row r="269" spans="17:17">
      <c r="Q269" s="190" t="str">
        <f t="shared" si="5"/>
        <v/>
      </c>
    </row>
    <row r="270" spans="17:17">
      <c r="Q270" s="190" t="str">
        <f t="shared" si="5"/>
        <v/>
      </c>
    </row>
    <row r="271" spans="17:17">
      <c r="Q271" s="190" t="str">
        <f t="shared" si="5"/>
        <v/>
      </c>
    </row>
    <row r="272" spans="17:17">
      <c r="Q272" s="190" t="str">
        <f t="shared" si="5"/>
        <v/>
      </c>
    </row>
    <row r="273" spans="17:17">
      <c r="Q273" s="190" t="str">
        <f t="shared" si="5"/>
        <v/>
      </c>
    </row>
    <row r="274" spans="17:17">
      <c r="Q274" s="190" t="str">
        <f t="shared" si="5"/>
        <v/>
      </c>
    </row>
    <row r="275" spans="17:17">
      <c r="Q275" s="190" t="str">
        <f t="shared" si="5"/>
        <v/>
      </c>
    </row>
    <row r="276" spans="17:17">
      <c r="Q276" s="190" t="str">
        <f t="shared" si="5"/>
        <v/>
      </c>
    </row>
    <row r="277" spans="17:17">
      <c r="Q277" s="190" t="str">
        <f t="shared" si="5"/>
        <v/>
      </c>
    </row>
    <row r="278" spans="17:17">
      <c r="Q278" s="190" t="str">
        <f t="shared" si="5"/>
        <v/>
      </c>
    </row>
    <row r="279" spans="17:17">
      <c r="Q279" s="190" t="str">
        <f t="shared" si="5"/>
        <v/>
      </c>
    </row>
    <row r="280" spans="17:17">
      <c r="Q280" s="190" t="str">
        <f t="shared" si="5"/>
        <v/>
      </c>
    </row>
    <row r="281" spans="17:17">
      <c r="Q281" s="190" t="str">
        <f t="shared" si="5"/>
        <v/>
      </c>
    </row>
    <row r="282" spans="17:17">
      <c r="Q282" s="190" t="str">
        <f t="shared" si="5"/>
        <v/>
      </c>
    </row>
    <row r="283" spans="17:17">
      <c r="Q283" s="190" t="str">
        <f t="shared" si="5"/>
        <v/>
      </c>
    </row>
    <row r="284" spans="17:17">
      <c r="Q284" s="190" t="str">
        <f t="shared" si="5"/>
        <v/>
      </c>
    </row>
    <row r="285" spans="17:17">
      <c r="Q285" s="190" t="str">
        <f t="shared" si="5"/>
        <v/>
      </c>
    </row>
    <row r="286" spans="17:17">
      <c r="Q286" s="190" t="str">
        <f t="shared" si="5"/>
        <v/>
      </c>
    </row>
    <row r="287" spans="17:17">
      <c r="Q287" s="190" t="str">
        <f t="shared" si="5"/>
        <v/>
      </c>
    </row>
    <row r="288" spans="17:17">
      <c r="Q288" s="190" t="str">
        <f t="shared" si="5"/>
        <v/>
      </c>
    </row>
    <row r="289" spans="17:17">
      <c r="Q289" s="190" t="str">
        <f t="shared" si="5"/>
        <v/>
      </c>
    </row>
    <row r="290" spans="17:17">
      <c r="Q290" s="190" t="str">
        <f t="shared" si="5"/>
        <v/>
      </c>
    </row>
    <row r="291" spans="17:17">
      <c r="Q291" s="190" t="str">
        <f t="shared" si="5"/>
        <v/>
      </c>
    </row>
    <row r="292" spans="17:17">
      <c r="Q292" s="190" t="str">
        <f t="shared" si="5"/>
        <v/>
      </c>
    </row>
    <row r="293" spans="17:17">
      <c r="Q293" s="190" t="str">
        <f t="shared" si="5"/>
        <v/>
      </c>
    </row>
    <row r="294" spans="17:17">
      <c r="Q294" s="190" t="str">
        <f t="shared" si="5"/>
        <v/>
      </c>
    </row>
    <row r="295" spans="17:17">
      <c r="Q295" s="190" t="str">
        <f t="shared" si="5"/>
        <v/>
      </c>
    </row>
    <row r="296" spans="17:17">
      <c r="Q296" s="190" t="str">
        <f t="shared" si="5"/>
        <v/>
      </c>
    </row>
    <row r="297" spans="17:17">
      <c r="Q297" s="190" t="str">
        <f t="shared" si="5"/>
        <v/>
      </c>
    </row>
    <row r="298" spans="17:17">
      <c r="Q298" s="190" t="str">
        <f t="shared" si="5"/>
        <v/>
      </c>
    </row>
    <row r="299" spans="17:17">
      <c r="Q299" s="190" t="str">
        <f t="shared" si="5"/>
        <v/>
      </c>
    </row>
    <row r="300" spans="17:17">
      <c r="Q300" s="190" t="str">
        <f t="shared" si="5"/>
        <v/>
      </c>
    </row>
    <row r="301" spans="17:17">
      <c r="Q301" s="190" t="str">
        <f t="shared" si="5"/>
        <v/>
      </c>
    </row>
    <row r="302" spans="17:17">
      <c r="Q302" s="190" t="str">
        <f t="shared" si="5"/>
        <v/>
      </c>
    </row>
    <row r="303" spans="17:17">
      <c r="Q303" s="190" t="str">
        <f t="shared" si="5"/>
        <v/>
      </c>
    </row>
    <row r="304" spans="17:17">
      <c r="Q304" s="190" t="str">
        <f t="shared" si="5"/>
        <v/>
      </c>
    </row>
    <row r="305" spans="17:17">
      <c r="Q305" s="190" t="str">
        <f t="shared" si="5"/>
        <v/>
      </c>
    </row>
    <row r="306" spans="17:17">
      <c r="Q306" s="190" t="str">
        <f t="shared" si="5"/>
        <v/>
      </c>
    </row>
    <row r="307" spans="17:17">
      <c r="Q307" s="190" t="str">
        <f t="shared" si="5"/>
        <v/>
      </c>
    </row>
    <row r="308" spans="17:17">
      <c r="Q308" s="190" t="str">
        <f t="shared" ref="Q308:Q371" si="6">IF(OR(ISBLANK(P308),0),"",G308*P308)</f>
        <v/>
      </c>
    </row>
    <row r="309" spans="17:17">
      <c r="Q309" s="190" t="str">
        <f t="shared" si="6"/>
        <v/>
      </c>
    </row>
    <row r="310" spans="17:17">
      <c r="Q310" s="190" t="str">
        <f t="shared" si="6"/>
        <v/>
      </c>
    </row>
    <row r="311" spans="17:17">
      <c r="Q311" s="190" t="str">
        <f t="shared" si="6"/>
        <v/>
      </c>
    </row>
    <row r="312" spans="17:17">
      <c r="Q312" s="190" t="str">
        <f t="shared" si="6"/>
        <v/>
      </c>
    </row>
    <row r="313" spans="17:17">
      <c r="Q313" s="190" t="str">
        <f t="shared" si="6"/>
        <v/>
      </c>
    </row>
    <row r="314" spans="17:17">
      <c r="Q314" s="190" t="str">
        <f t="shared" si="6"/>
        <v/>
      </c>
    </row>
    <row r="315" spans="17:17">
      <c r="Q315" s="190" t="str">
        <f t="shared" si="6"/>
        <v/>
      </c>
    </row>
    <row r="316" spans="17:17">
      <c r="Q316" s="190" t="str">
        <f t="shared" si="6"/>
        <v/>
      </c>
    </row>
    <row r="317" spans="17:17">
      <c r="Q317" s="190" t="str">
        <f t="shared" si="6"/>
        <v/>
      </c>
    </row>
    <row r="318" spans="17:17">
      <c r="Q318" s="190" t="str">
        <f t="shared" si="6"/>
        <v/>
      </c>
    </row>
    <row r="319" spans="17:17">
      <c r="Q319" s="190" t="str">
        <f t="shared" si="6"/>
        <v/>
      </c>
    </row>
    <row r="320" spans="17:17">
      <c r="Q320" s="190" t="str">
        <f t="shared" si="6"/>
        <v/>
      </c>
    </row>
    <row r="321" spans="17:17">
      <c r="Q321" s="190" t="str">
        <f t="shared" si="6"/>
        <v/>
      </c>
    </row>
    <row r="322" spans="17:17">
      <c r="Q322" s="190" t="str">
        <f t="shared" si="6"/>
        <v/>
      </c>
    </row>
    <row r="323" spans="17:17">
      <c r="Q323" s="190" t="str">
        <f t="shared" si="6"/>
        <v/>
      </c>
    </row>
    <row r="324" spans="17:17">
      <c r="Q324" s="190" t="str">
        <f t="shared" si="6"/>
        <v/>
      </c>
    </row>
    <row r="325" spans="17:17">
      <c r="Q325" s="190" t="str">
        <f t="shared" si="6"/>
        <v/>
      </c>
    </row>
    <row r="326" spans="17:17">
      <c r="Q326" s="190" t="str">
        <f t="shared" si="6"/>
        <v/>
      </c>
    </row>
    <row r="327" spans="17:17">
      <c r="Q327" s="190" t="str">
        <f t="shared" si="6"/>
        <v/>
      </c>
    </row>
    <row r="328" spans="17:17">
      <c r="Q328" s="190" t="str">
        <f t="shared" si="6"/>
        <v/>
      </c>
    </row>
    <row r="329" spans="17:17">
      <c r="Q329" s="190" t="str">
        <f t="shared" si="6"/>
        <v/>
      </c>
    </row>
    <row r="330" spans="17:17">
      <c r="Q330" s="190" t="str">
        <f t="shared" si="6"/>
        <v/>
      </c>
    </row>
    <row r="331" spans="17:17">
      <c r="Q331" s="190" t="str">
        <f t="shared" si="6"/>
        <v/>
      </c>
    </row>
    <row r="332" spans="17:17">
      <c r="Q332" s="190" t="str">
        <f t="shared" si="6"/>
        <v/>
      </c>
    </row>
    <row r="333" spans="17:17">
      <c r="Q333" s="190" t="str">
        <f t="shared" si="6"/>
        <v/>
      </c>
    </row>
    <row r="334" spans="17:17">
      <c r="Q334" s="190" t="str">
        <f t="shared" si="6"/>
        <v/>
      </c>
    </row>
    <row r="335" spans="17:17">
      <c r="Q335" s="190" t="str">
        <f t="shared" si="6"/>
        <v/>
      </c>
    </row>
    <row r="336" spans="17:17">
      <c r="Q336" s="190" t="str">
        <f t="shared" si="6"/>
        <v/>
      </c>
    </row>
    <row r="337" spans="17:17">
      <c r="Q337" s="190" t="str">
        <f t="shared" si="6"/>
        <v/>
      </c>
    </row>
    <row r="338" spans="17:17">
      <c r="Q338" s="190" t="str">
        <f t="shared" si="6"/>
        <v/>
      </c>
    </row>
    <row r="339" spans="17:17">
      <c r="Q339" s="190" t="str">
        <f t="shared" si="6"/>
        <v/>
      </c>
    </row>
    <row r="340" spans="17:17">
      <c r="Q340" s="190" t="str">
        <f t="shared" si="6"/>
        <v/>
      </c>
    </row>
    <row r="341" spans="17:17">
      <c r="Q341" s="190" t="str">
        <f t="shared" si="6"/>
        <v/>
      </c>
    </row>
    <row r="342" spans="17:17">
      <c r="Q342" s="190" t="str">
        <f t="shared" si="6"/>
        <v/>
      </c>
    </row>
    <row r="343" spans="17:17">
      <c r="Q343" s="190" t="str">
        <f t="shared" si="6"/>
        <v/>
      </c>
    </row>
    <row r="344" spans="17:17">
      <c r="Q344" s="190" t="str">
        <f t="shared" si="6"/>
        <v/>
      </c>
    </row>
    <row r="345" spans="17:17">
      <c r="Q345" s="190" t="str">
        <f t="shared" si="6"/>
        <v/>
      </c>
    </row>
    <row r="346" spans="17:17">
      <c r="Q346" s="190" t="str">
        <f t="shared" si="6"/>
        <v/>
      </c>
    </row>
    <row r="347" spans="17:17">
      <c r="Q347" s="190" t="str">
        <f t="shared" si="6"/>
        <v/>
      </c>
    </row>
    <row r="348" spans="17:17">
      <c r="Q348" s="190" t="str">
        <f t="shared" si="6"/>
        <v/>
      </c>
    </row>
    <row r="349" spans="17:17">
      <c r="Q349" s="190" t="str">
        <f t="shared" si="6"/>
        <v/>
      </c>
    </row>
    <row r="350" spans="17:17">
      <c r="Q350" s="190" t="str">
        <f t="shared" si="6"/>
        <v/>
      </c>
    </row>
    <row r="351" spans="17:17">
      <c r="Q351" s="190" t="str">
        <f t="shared" si="6"/>
        <v/>
      </c>
    </row>
    <row r="352" spans="17:17">
      <c r="Q352" s="190" t="str">
        <f t="shared" si="6"/>
        <v/>
      </c>
    </row>
    <row r="353" spans="17:17">
      <c r="Q353" s="190" t="str">
        <f t="shared" si="6"/>
        <v/>
      </c>
    </row>
    <row r="354" spans="17:17">
      <c r="Q354" s="190" t="str">
        <f t="shared" si="6"/>
        <v/>
      </c>
    </row>
    <row r="355" spans="17:17">
      <c r="Q355" s="190" t="str">
        <f t="shared" si="6"/>
        <v/>
      </c>
    </row>
    <row r="356" spans="17:17">
      <c r="Q356" s="190" t="str">
        <f t="shared" si="6"/>
        <v/>
      </c>
    </row>
    <row r="357" spans="17:17">
      <c r="Q357" s="190" t="str">
        <f t="shared" si="6"/>
        <v/>
      </c>
    </row>
    <row r="358" spans="17:17">
      <c r="Q358" s="190" t="str">
        <f t="shared" si="6"/>
        <v/>
      </c>
    </row>
    <row r="359" spans="17:17">
      <c r="Q359" s="190" t="str">
        <f t="shared" si="6"/>
        <v/>
      </c>
    </row>
    <row r="360" spans="17:17">
      <c r="Q360" s="190" t="str">
        <f t="shared" si="6"/>
        <v/>
      </c>
    </row>
    <row r="361" spans="17:17">
      <c r="Q361" s="190" t="str">
        <f t="shared" si="6"/>
        <v/>
      </c>
    </row>
    <row r="362" spans="17:17">
      <c r="Q362" s="190" t="str">
        <f t="shared" si="6"/>
        <v/>
      </c>
    </row>
    <row r="363" spans="17:17">
      <c r="Q363" s="190" t="str">
        <f t="shared" si="6"/>
        <v/>
      </c>
    </row>
    <row r="364" spans="17:17">
      <c r="Q364" s="190" t="str">
        <f t="shared" si="6"/>
        <v/>
      </c>
    </row>
    <row r="365" spans="17:17">
      <c r="Q365" s="190" t="str">
        <f t="shared" si="6"/>
        <v/>
      </c>
    </row>
    <row r="366" spans="17:17">
      <c r="Q366" s="190" t="str">
        <f t="shared" si="6"/>
        <v/>
      </c>
    </row>
    <row r="367" spans="17:17">
      <c r="Q367" s="190" t="str">
        <f t="shared" si="6"/>
        <v/>
      </c>
    </row>
    <row r="368" spans="17:17">
      <c r="Q368" s="190" t="str">
        <f t="shared" si="6"/>
        <v/>
      </c>
    </row>
    <row r="369" spans="17:17">
      <c r="Q369" s="190" t="str">
        <f t="shared" si="6"/>
        <v/>
      </c>
    </row>
    <row r="370" spans="17:17">
      <c r="Q370" s="190" t="str">
        <f t="shared" si="6"/>
        <v/>
      </c>
    </row>
    <row r="371" spans="17:17">
      <c r="Q371" s="190" t="str">
        <f t="shared" si="6"/>
        <v/>
      </c>
    </row>
    <row r="372" spans="17:17">
      <c r="Q372" s="190" t="str">
        <f t="shared" ref="Q372:Q435" si="7">IF(OR(ISBLANK(P372),0),"",G372*P372)</f>
        <v/>
      </c>
    </row>
    <row r="373" spans="17:17">
      <c r="Q373" s="190" t="str">
        <f t="shared" si="7"/>
        <v/>
      </c>
    </row>
    <row r="374" spans="17:17">
      <c r="Q374" s="190" t="str">
        <f t="shared" si="7"/>
        <v/>
      </c>
    </row>
    <row r="375" spans="17:17">
      <c r="Q375" s="190" t="str">
        <f t="shared" si="7"/>
        <v/>
      </c>
    </row>
    <row r="376" spans="17:17">
      <c r="Q376" s="190" t="str">
        <f t="shared" si="7"/>
        <v/>
      </c>
    </row>
    <row r="377" spans="17:17">
      <c r="Q377" s="190" t="str">
        <f t="shared" si="7"/>
        <v/>
      </c>
    </row>
    <row r="378" spans="17:17">
      <c r="Q378" s="190" t="str">
        <f t="shared" si="7"/>
        <v/>
      </c>
    </row>
    <row r="379" spans="17:17">
      <c r="Q379" s="190" t="str">
        <f t="shared" si="7"/>
        <v/>
      </c>
    </row>
    <row r="380" spans="17:17">
      <c r="Q380" s="190" t="str">
        <f t="shared" si="7"/>
        <v/>
      </c>
    </row>
    <row r="381" spans="17:17">
      <c r="Q381" s="190" t="str">
        <f t="shared" si="7"/>
        <v/>
      </c>
    </row>
    <row r="382" spans="17:17">
      <c r="Q382" s="190" t="str">
        <f t="shared" si="7"/>
        <v/>
      </c>
    </row>
    <row r="383" spans="17:17">
      <c r="Q383" s="190" t="str">
        <f t="shared" si="7"/>
        <v/>
      </c>
    </row>
    <row r="384" spans="17:17">
      <c r="Q384" s="190" t="str">
        <f t="shared" si="7"/>
        <v/>
      </c>
    </row>
    <row r="385" spans="17:17">
      <c r="Q385" s="190" t="str">
        <f t="shared" si="7"/>
        <v/>
      </c>
    </row>
    <row r="386" spans="17:17">
      <c r="Q386" s="190" t="str">
        <f t="shared" si="7"/>
        <v/>
      </c>
    </row>
    <row r="387" spans="17:17">
      <c r="Q387" s="190" t="str">
        <f t="shared" si="7"/>
        <v/>
      </c>
    </row>
    <row r="388" spans="17:17">
      <c r="Q388" s="190" t="str">
        <f t="shared" si="7"/>
        <v/>
      </c>
    </row>
    <row r="389" spans="17:17">
      <c r="Q389" s="190" t="str">
        <f t="shared" si="7"/>
        <v/>
      </c>
    </row>
    <row r="390" spans="17:17">
      <c r="Q390" s="190" t="str">
        <f t="shared" si="7"/>
        <v/>
      </c>
    </row>
    <row r="391" spans="17:17">
      <c r="Q391" s="190" t="str">
        <f t="shared" si="7"/>
        <v/>
      </c>
    </row>
    <row r="392" spans="17:17">
      <c r="Q392" s="190" t="str">
        <f t="shared" si="7"/>
        <v/>
      </c>
    </row>
    <row r="393" spans="17:17">
      <c r="Q393" s="190" t="str">
        <f t="shared" si="7"/>
        <v/>
      </c>
    </row>
    <row r="394" spans="17:17">
      <c r="Q394" s="190" t="str">
        <f t="shared" si="7"/>
        <v/>
      </c>
    </row>
    <row r="395" spans="17:17">
      <c r="Q395" s="190" t="str">
        <f t="shared" si="7"/>
        <v/>
      </c>
    </row>
    <row r="396" spans="17:17">
      <c r="Q396" s="190" t="str">
        <f t="shared" si="7"/>
        <v/>
      </c>
    </row>
    <row r="397" spans="17:17">
      <c r="Q397" s="190" t="str">
        <f t="shared" si="7"/>
        <v/>
      </c>
    </row>
    <row r="398" spans="17:17">
      <c r="Q398" s="190" t="str">
        <f t="shared" si="7"/>
        <v/>
      </c>
    </row>
    <row r="399" spans="17:17">
      <c r="Q399" s="190" t="str">
        <f t="shared" si="7"/>
        <v/>
      </c>
    </row>
    <row r="400" spans="17:17">
      <c r="Q400" s="190" t="str">
        <f t="shared" si="7"/>
        <v/>
      </c>
    </row>
    <row r="401" spans="17:17">
      <c r="Q401" s="190" t="str">
        <f t="shared" si="7"/>
        <v/>
      </c>
    </row>
    <row r="402" spans="17:17">
      <c r="Q402" s="190" t="str">
        <f t="shared" si="7"/>
        <v/>
      </c>
    </row>
    <row r="403" spans="17:17">
      <c r="Q403" s="190" t="str">
        <f t="shared" si="7"/>
        <v/>
      </c>
    </row>
    <row r="404" spans="17:17">
      <c r="Q404" s="190" t="str">
        <f t="shared" si="7"/>
        <v/>
      </c>
    </row>
    <row r="405" spans="17:17">
      <c r="Q405" s="190" t="str">
        <f t="shared" si="7"/>
        <v/>
      </c>
    </row>
    <row r="406" spans="17:17">
      <c r="Q406" s="190" t="str">
        <f t="shared" si="7"/>
        <v/>
      </c>
    </row>
    <row r="407" spans="17:17">
      <c r="Q407" s="190" t="str">
        <f t="shared" si="7"/>
        <v/>
      </c>
    </row>
    <row r="408" spans="17:17">
      <c r="Q408" s="190" t="str">
        <f t="shared" si="7"/>
        <v/>
      </c>
    </row>
    <row r="409" spans="17:17">
      <c r="Q409" s="190" t="str">
        <f t="shared" si="7"/>
        <v/>
      </c>
    </row>
    <row r="410" spans="17:17">
      <c r="Q410" s="190" t="str">
        <f t="shared" si="7"/>
        <v/>
      </c>
    </row>
    <row r="411" spans="17:17">
      <c r="Q411" s="190" t="str">
        <f t="shared" si="7"/>
        <v/>
      </c>
    </row>
    <row r="412" spans="17:17">
      <c r="Q412" s="190" t="str">
        <f t="shared" si="7"/>
        <v/>
      </c>
    </row>
    <row r="413" spans="17:17">
      <c r="Q413" s="190" t="str">
        <f t="shared" si="7"/>
        <v/>
      </c>
    </row>
    <row r="414" spans="17:17">
      <c r="Q414" s="190" t="str">
        <f t="shared" si="7"/>
        <v/>
      </c>
    </row>
    <row r="415" spans="17:17">
      <c r="Q415" s="190" t="str">
        <f t="shared" si="7"/>
        <v/>
      </c>
    </row>
    <row r="416" spans="17:17">
      <c r="Q416" s="190" t="str">
        <f t="shared" si="7"/>
        <v/>
      </c>
    </row>
    <row r="417" spans="17:17">
      <c r="Q417" s="190" t="str">
        <f t="shared" si="7"/>
        <v/>
      </c>
    </row>
    <row r="418" spans="17:17">
      <c r="Q418" s="190" t="str">
        <f t="shared" si="7"/>
        <v/>
      </c>
    </row>
    <row r="419" spans="17:17">
      <c r="Q419" s="190" t="str">
        <f t="shared" si="7"/>
        <v/>
      </c>
    </row>
    <row r="420" spans="17:17">
      <c r="Q420" s="190" t="str">
        <f t="shared" si="7"/>
        <v/>
      </c>
    </row>
    <row r="421" spans="17:17">
      <c r="Q421" s="190" t="str">
        <f t="shared" si="7"/>
        <v/>
      </c>
    </row>
    <row r="422" spans="17:17">
      <c r="Q422" s="190" t="str">
        <f t="shared" si="7"/>
        <v/>
      </c>
    </row>
    <row r="423" spans="17:17">
      <c r="Q423" s="190" t="str">
        <f t="shared" si="7"/>
        <v/>
      </c>
    </row>
    <row r="424" spans="17:17">
      <c r="Q424" s="190" t="str">
        <f t="shared" si="7"/>
        <v/>
      </c>
    </row>
    <row r="425" spans="17:17">
      <c r="Q425" s="190" t="str">
        <f t="shared" si="7"/>
        <v/>
      </c>
    </row>
    <row r="426" spans="17:17">
      <c r="Q426" s="190" t="str">
        <f t="shared" si="7"/>
        <v/>
      </c>
    </row>
    <row r="427" spans="17:17">
      <c r="Q427" s="190" t="str">
        <f t="shared" si="7"/>
        <v/>
      </c>
    </row>
    <row r="428" spans="17:17">
      <c r="Q428" s="190" t="str">
        <f t="shared" si="7"/>
        <v/>
      </c>
    </row>
    <row r="429" spans="17:17">
      <c r="Q429" s="190" t="str">
        <f t="shared" si="7"/>
        <v/>
      </c>
    </row>
    <row r="430" spans="17:17">
      <c r="Q430" s="190" t="str">
        <f t="shared" si="7"/>
        <v/>
      </c>
    </row>
    <row r="431" spans="17:17">
      <c r="Q431" s="190" t="str">
        <f t="shared" si="7"/>
        <v/>
      </c>
    </row>
    <row r="432" spans="17:17">
      <c r="Q432" s="190" t="str">
        <f t="shared" si="7"/>
        <v/>
      </c>
    </row>
    <row r="433" spans="17:17">
      <c r="Q433" s="190" t="str">
        <f t="shared" si="7"/>
        <v/>
      </c>
    </row>
    <row r="434" spans="17:17">
      <c r="Q434" s="190" t="str">
        <f t="shared" si="7"/>
        <v/>
      </c>
    </row>
    <row r="435" spans="17:17">
      <c r="Q435" s="190" t="str">
        <f t="shared" si="7"/>
        <v/>
      </c>
    </row>
    <row r="436" spans="17:17">
      <c r="Q436" s="190" t="str">
        <f t="shared" ref="Q436:Q499" si="8">IF(OR(ISBLANK(P436),0),"",G436*P436)</f>
        <v/>
      </c>
    </row>
    <row r="437" spans="17:17">
      <c r="Q437" s="190" t="str">
        <f t="shared" si="8"/>
        <v/>
      </c>
    </row>
    <row r="438" spans="17:17">
      <c r="Q438" s="190" t="str">
        <f t="shared" si="8"/>
        <v/>
      </c>
    </row>
    <row r="439" spans="17:17">
      <c r="Q439" s="190" t="str">
        <f t="shared" si="8"/>
        <v/>
      </c>
    </row>
    <row r="440" spans="17:17">
      <c r="Q440" s="190" t="str">
        <f t="shared" si="8"/>
        <v/>
      </c>
    </row>
    <row r="441" spans="17:17">
      <c r="Q441" s="190" t="str">
        <f t="shared" si="8"/>
        <v/>
      </c>
    </row>
    <row r="442" spans="17:17">
      <c r="Q442" s="190" t="str">
        <f t="shared" si="8"/>
        <v/>
      </c>
    </row>
    <row r="443" spans="17:17">
      <c r="Q443" s="190" t="str">
        <f t="shared" si="8"/>
        <v/>
      </c>
    </row>
    <row r="444" spans="17:17">
      <c r="Q444" s="190" t="str">
        <f t="shared" si="8"/>
        <v/>
      </c>
    </row>
    <row r="445" spans="17:17">
      <c r="Q445" s="190" t="str">
        <f t="shared" si="8"/>
        <v/>
      </c>
    </row>
    <row r="446" spans="17:17">
      <c r="Q446" s="190" t="str">
        <f t="shared" si="8"/>
        <v/>
      </c>
    </row>
    <row r="447" spans="17:17">
      <c r="Q447" s="190" t="str">
        <f t="shared" si="8"/>
        <v/>
      </c>
    </row>
    <row r="448" spans="17:17">
      <c r="Q448" s="190" t="str">
        <f t="shared" si="8"/>
        <v/>
      </c>
    </row>
    <row r="449" spans="17:17">
      <c r="Q449" s="190" t="str">
        <f t="shared" si="8"/>
        <v/>
      </c>
    </row>
    <row r="450" spans="17:17">
      <c r="Q450" s="190" t="str">
        <f t="shared" si="8"/>
        <v/>
      </c>
    </row>
    <row r="451" spans="17:17">
      <c r="Q451" s="190" t="str">
        <f t="shared" si="8"/>
        <v/>
      </c>
    </row>
    <row r="452" spans="17:17">
      <c r="Q452" s="190" t="str">
        <f t="shared" si="8"/>
        <v/>
      </c>
    </row>
    <row r="453" spans="17:17">
      <c r="Q453" s="190" t="str">
        <f t="shared" si="8"/>
        <v/>
      </c>
    </row>
    <row r="454" spans="17:17">
      <c r="Q454" s="190" t="str">
        <f t="shared" si="8"/>
        <v/>
      </c>
    </row>
    <row r="455" spans="17:17">
      <c r="Q455" s="190" t="str">
        <f t="shared" si="8"/>
        <v/>
      </c>
    </row>
    <row r="456" spans="17:17">
      <c r="Q456" s="190" t="str">
        <f t="shared" si="8"/>
        <v/>
      </c>
    </row>
    <row r="457" spans="17:17">
      <c r="Q457" s="190" t="str">
        <f t="shared" si="8"/>
        <v/>
      </c>
    </row>
    <row r="458" spans="17:17">
      <c r="Q458" s="190" t="str">
        <f t="shared" si="8"/>
        <v/>
      </c>
    </row>
    <row r="459" spans="17:17">
      <c r="Q459" s="190" t="str">
        <f t="shared" si="8"/>
        <v/>
      </c>
    </row>
    <row r="460" spans="17:17">
      <c r="Q460" s="190" t="str">
        <f t="shared" si="8"/>
        <v/>
      </c>
    </row>
    <row r="461" spans="17:17">
      <c r="Q461" s="190" t="str">
        <f t="shared" si="8"/>
        <v/>
      </c>
    </row>
    <row r="462" spans="17:17">
      <c r="Q462" s="190" t="str">
        <f t="shared" si="8"/>
        <v/>
      </c>
    </row>
    <row r="463" spans="17:17">
      <c r="Q463" s="190" t="str">
        <f t="shared" si="8"/>
        <v/>
      </c>
    </row>
    <row r="464" spans="17:17">
      <c r="Q464" s="190" t="str">
        <f t="shared" si="8"/>
        <v/>
      </c>
    </row>
    <row r="465" spans="17:17">
      <c r="Q465" s="190" t="str">
        <f t="shared" si="8"/>
        <v/>
      </c>
    </row>
    <row r="466" spans="17:17">
      <c r="Q466" s="190" t="str">
        <f t="shared" si="8"/>
        <v/>
      </c>
    </row>
    <row r="467" spans="17:17">
      <c r="Q467" s="190" t="str">
        <f t="shared" si="8"/>
        <v/>
      </c>
    </row>
    <row r="468" spans="17:17">
      <c r="Q468" s="190" t="str">
        <f t="shared" si="8"/>
        <v/>
      </c>
    </row>
    <row r="469" spans="17:17">
      <c r="Q469" s="190" t="str">
        <f t="shared" si="8"/>
        <v/>
      </c>
    </row>
    <row r="470" spans="17:17">
      <c r="Q470" s="190" t="str">
        <f t="shared" si="8"/>
        <v/>
      </c>
    </row>
    <row r="471" spans="17:17">
      <c r="Q471" s="190" t="str">
        <f t="shared" si="8"/>
        <v/>
      </c>
    </row>
    <row r="472" spans="17:17">
      <c r="Q472" s="190" t="str">
        <f t="shared" si="8"/>
        <v/>
      </c>
    </row>
    <row r="473" spans="17:17">
      <c r="Q473" s="190" t="str">
        <f t="shared" si="8"/>
        <v/>
      </c>
    </row>
    <row r="474" spans="17:17">
      <c r="Q474" s="190" t="str">
        <f t="shared" si="8"/>
        <v/>
      </c>
    </row>
    <row r="475" spans="17:17">
      <c r="Q475" s="190" t="str">
        <f t="shared" si="8"/>
        <v/>
      </c>
    </row>
    <row r="476" spans="17:17">
      <c r="Q476" s="190" t="str">
        <f t="shared" si="8"/>
        <v/>
      </c>
    </row>
    <row r="477" spans="17:17">
      <c r="Q477" s="190" t="str">
        <f t="shared" si="8"/>
        <v/>
      </c>
    </row>
    <row r="478" spans="17:17">
      <c r="Q478" s="190" t="str">
        <f t="shared" si="8"/>
        <v/>
      </c>
    </row>
    <row r="479" spans="17:17">
      <c r="Q479" s="190" t="str">
        <f t="shared" si="8"/>
        <v/>
      </c>
    </row>
    <row r="480" spans="17:17">
      <c r="Q480" s="190" t="str">
        <f t="shared" si="8"/>
        <v/>
      </c>
    </row>
    <row r="481" spans="17:17">
      <c r="Q481" s="190" t="str">
        <f t="shared" si="8"/>
        <v/>
      </c>
    </row>
    <row r="482" spans="17:17">
      <c r="Q482" s="190" t="str">
        <f t="shared" si="8"/>
        <v/>
      </c>
    </row>
    <row r="483" spans="17:17">
      <c r="Q483" s="190" t="str">
        <f t="shared" si="8"/>
        <v/>
      </c>
    </row>
    <row r="484" spans="17:17">
      <c r="Q484" s="190" t="str">
        <f t="shared" si="8"/>
        <v/>
      </c>
    </row>
    <row r="485" spans="17:17">
      <c r="Q485" s="190" t="str">
        <f t="shared" si="8"/>
        <v/>
      </c>
    </row>
    <row r="486" spans="17:17">
      <c r="Q486" s="190" t="str">
        <f t="shared" si="8"/>
        <v/>
      </c>
    </row>
    <row r="487" spans="17:17">
      <c r="Q487" s="190" t="str">
        <f t="shared" si="8"/>
        <v/>
      </c>
    </row>
    <row r="488" spans="17:17">
      <c r="Q488" s="190" t="str">
        <f t="shared" si="8"/>
        <v/>
      </c>
    </row>
    <row r="489" spans="17:17">
      <c r="Q489" s="190" t="str">
        <f t="shared" si="8"/>
        <v/>
      </c>
    </row>
    <row r="490" spans="17:17">
      <c r="Q490" s="190" t="str">
        <f t="shared" si="8"/>
        <v/>
      </c>
    </row>
    <row r="491" spans="17:17">
      <c r="Q491" s="190" t="str">
        <f t="shared" si="8"/>
        <v/>
      </c>
    </row>
    <row r="492" spans="17:17">
      <c r="Q492" s="190" t="str">
        <f t="shared" si="8"/>
        <v/>
      </c>
    </row>
    <row r="493" spans="17:17">
      <c r="Q493" s="190" t="str">
        <f t="shared" si="8"/>
        <v/>
      </c>
    </row>
    <row r="494" spans="17:17">
      <c r="Q494" s="190" t="str">
        <f t="shared" si="8"/>
        <v/>
      </c>
    </row>
    <row r="495" spans="17:17">
      <c r="Q495" s="190" t="str">
        <f t="shared" si="8"/>
        <v/>
      </c>
    </row>
    <row r="496" spans="17:17">
      <c r="Q496" s="190" t="str">
        <f t="shared" si="8"/>
        <v/>
      </c>
    </row>
    <row r="497" spans="17:17">
      <c r="Q497" s="190" t="str">
        <f t="shared" si="8"/>
        <v/>
      </c>
    </row>
    <row r="498" spans="17:17">
      <c r="Q498" s="190" t="str">
        <f t="shared" si="8"/>
        <v/>
      </c>
    </row>
    <row r="499" spans="17:17">
      <c r="Q499" s="190" t="str">
        <f t="shared" si="8"/>
        <v/>
      </c>
    </row>
    <row r="500" spans="17:17">
      <c r="Q500" s="190" t="str">
        <f t="shared" ref="Q500:Q563" si="9">IF(OR(ISBLANK(P500),0),"",G500*P500)</f>
        <v/>
      </c>
    </row>
    <row r="501" spans="17:17">
      <c r="Q501" s="190" t="str">
        <f t="shared" si="9"/>
        <v/>
      </c>
    </row>
    <row r="502" spans="17:17">
      <c r="Q502" s="190" t="str">
        <f t="shared" si="9"/>
        <v/>
      </c>
    </row>
    <row r="503" spans="17:17">
      <c r="Q503" s="190" t="str">
        <f t="shared" si="9"/>
        <v/>
      </c>
    </row>
    <row r="504" spans="17:17">
      <c r="Q504" s="190" t="str">
        <f t="shared" si="9"/>
        <v/>
      </c>
    </row>
    <row r="505" spans="17:17">
      <c r="Q505" s="190" t="str">
        <f t="shared" si="9"/>
        <v/>
      </c>
    </row>
    <row r="506" spans="17:17">
      <c r="Q506" s="190" t="str">
        <f t="shared" si="9"/>
        <v/>
      </c>
    </row>
    <row r="507" spans="17:17">
      <c r="Q507" s="190" t="str">
        <f t="shared" si="9"/>
        <v/>
      </c>
    </row>
    <row r="508" spans="17:17">
      <c r="Q508" s="190" t="str">
        <f t="shared" si="9"/>
        <v/>
      </c>
    </row>
    <row r="509" spans="17:17">
      <c r="Q509" s="190" t="str">
        <f t="shared" si="9"/>
        <v/>
      </c>
    </row>
    <row r="510" spans="17:17">
      <c r="Q510" s="190" t="str">
        <f t="shared" si="9"/>
        <v/>
      </c>
    </row>
    <row r="511" spans="17:17">
      <c r="Q511" s="190" t="str">
        <f t="shared" si="9"/>
        <v/>
      </c>
    </row>
    <row r="512" spans="17:17">
      <c r="Q512" s="190" t="str">
        <f t="shared" si="9"/>
        <v/>
      </c>
    </row>
    <row r="513" spans="17:17">
      <c r="Q513" s="190" t="str">
        <f t="shared" si="9"/>
        <v/>
      </c>
    </row>
    <row r="514" spans="17:17">
      <c r="Q514" s="190" t="str">
        <f t="shared" si="9"/>
        <v/>
      </c>
    </row>
    <row r="515" spans="17:17">
      <c r="Q515" s="190" t="str">
        <f t="shared" si="9"/>
        <v/>
      </c>
    </row>
    <row r="516" spans="17:17">
      <c r="Q516" s="190" t="str">
        <f t="shared" si="9"/>
        <v/>
      </c>
    </row>
    <row r="517" spans="17:17">
      <c r="Q517" s="190" t="str">
        <f t="shared" si="9"/>
        <v/>
      </c>
    </row>
    <row r="518" spans="17:17">
      <c r="Q518" s="190" t="str">
        <f t="shared" si="9"/>
        <v/>
      </c>
    </row>
    <row r="519" spans="17:17">
      <c r="Q519" s="190" t="str">
        <f t="shared" si="9"/>
        <v/>
      </c>
    </row>
    <row r="520" spans="17:17">
      <c r="Q520" s="190" t="str">
        <f t="shared" si="9"/>
        <v/>
      </c>
    </row>
    <row r="521" spans="17:17">
      <c r="Q521" s="190" t="str">
        <f t="shared" si="9"/>
        <v/>
      </c>
    </row>
    <row r="522" spans="17:17">
      <c r="Q522" s="190" t="str">
        <f t="shared" si="9"/>
        <v/>
      </c>
    </row>
    <row r="523" spans="17:17">
      <c r="Q523" s="190" t="str">
        <f t="shared" si="9"/>
        <v/>
      </c>
    </row>
    <row r="524" spans="17:17">
      <c r="Q524" s="190" t="str">
        <f t="shared" si="9"/>
        <v/>
      </c>
    </row>
    <row r="525" spans="17:17">
      <c r="Q525" s="190" t="str">
        <f t="shared" si="9"/>
        <v/>
      </c>
    </row>
    <row r="526" spans="17:17">
      <c r="Q526" s="190" t="str">
        <f t="shared" si="9"/>
        <v/>
      </c>
    </row>
    <row r="527" spans="17:17">
      <c r="Q527" s="190" t="str">
        <f t="shared" si="9"/>
        <v/>
      </c>
    </row>
    <row r="528" spans="17:17">
      <c r="Q528" s="190" t="str">
        <f t="shared" si="9"/>
        <v/>
      </c>
    </row>
    <row r="529" spans="17:17">
      <c r="Q529" s="190" t="str">
        <f t="shared" si="9"/>
        <v/>
      </c>
    </row>
    <row r="530" spans="17:17">
      <c r="Q530" s="190" t="str">
        <f t="shared" si="9"/>
        <v/>
      </c>
    </row>
    <row r="531" spans="17:17">
      <c r="Q531" s="190" t="str">
        <f t="shared" si="9"/>
        <v/>
      </c>
    </row>
    <row r="532" spans="17:17">
      <c r="Q532" s="190" t="str">
        <f t="shared" si="9"/>
        <v/>
      </c>
    </row>
    <row r="533" spans="17:17">
      <c r="Q533" s="190" t="str">
        <f t="shared" si="9"/>
        <v/>
      </c>
    </row>
    <row r="534" spans="17:17">
      <c r="Q534" s="190" t="str">
        <f t="shared" si="9"/>
        <v/>
      </c>
    </row>
    <row r="535" spans="17:17">
      <c r="Q535" s="190" t="str">
        <f t="shared" si="9"/>
        <v/>
      </c>
    </row>
    <row r="536" spans="17:17">
      <c r="Q536" s="190" t="str">
        <f t="shared" si="9"/>
        <v/>
      </c>
    </row>
    <row r="537" spans="17:17">
      <c r="Q537" s="190" t="str">
        <f t="shared" si="9"/>
        <v/>
      </c>
    </row>
    <row r="538" spans="17:17">
      <c r="Q538" s="190" t="str">
        <f t="shared" si="9"/>
        <v/>
      </c>
    </row>
    <row r="539" spans="17:17">
      <c r="Q539" s="190" t="str">
        <f t="shared" si="9"/>
        <v/>
      </c>
    </row>
    <row r="540" spans="17:17">
      <c r="Q540" s="190" t="str">
        <f t="shared" si="9"/>
        <v/>
      </c>
    </row>
    <row r="541" spans="17:17">
      <c r="Q541" s="190" t="str">
        <f t="shared" si="9"/>
        <v/>
      </c>
    </row>
    <row r="542" spans="17:17">
      <c r="Q542" s="190" t="str">
        <f t="shared" si="9"/>
        <v/>
      </c>
    </row>
    <row r="543" spans="17:17">
      <c r="Q543" s="190" t="str">
        <f t="shared" si="9"/>
        <v/>
      </c>
    </row>
    <row r="544" spans="17:17">
      <c r="Q544" s="190" t="str">
        <f t="shared" si="9"/>
        <v/>
      </c>
    </row>
    <row r="545" spans="17:17">
      <c r="Q545" s="190" t="str">
        <f t="shared" si="9"/>
        <v/>
      </c>
    </row>
    <row r="546" spans="17:17">
      <c r="Q546" s="190" t="str">
        <f t="shared" si="9"/>
        <v/>
      </c>
    </row>
    <row r="547" spans="17:17">
      <c r="Q547" s="190" t="str">
        <f t="shared" si="9"/>
        <v/>
      </c>
    </row>
    <row r="548" spans="17:17">
      <c r="Q548" s="190" t="str">
        <f t="shared" si="9"/>
        <v/>
      </c>
    </row>
    <row r="549" spans="17:17">
      <c r="Q549" s="190" t="str">
        <f t="shared" si="9"/>
        <v/>
      </c>
    </row>
    <row r="550" spans="17:17">
      <c r="Q550" s="190" t="str">
        <f t="shared" si="9"/>
        <v/>
      </c>
    </row>
    <row r="551" spans="17:17">
      <c r="Q551" s="190" t="str">
        <f t="shared" si="9"/>
        <v/>
      </c>
    </row>
    <row r="552" spans="17:17">
      <c r="Q552" s="190" t="str">
        <f t="shared" si="9"/>
        <v/>
      </c>
    </row>
    <row r="553" spans="17:17">
      <c r="Q553" s="190" t="str">
        <f t="shared" si="9"/>
        <v/>
      </c>
    </row>
    <row r="554" spans="17:17">
      <c r="Q554" s="190" t="str">
        <f t="shared" si="9"/>
        <v/>
      </c>
    </row>
    <row r="555" spans="17:17">
      <c r="Q555" s="190" t="str">
        <f t="shared" si="9"/>
        <v/>
      </c>
    </row>
    <row r="556" spans="17:17">
      <c r="Q556" s="190" t="str">
        <f t="shared" si="9"/>
        <v/>
      </c>
    </row>
    <row r="557" spans="17:17">
      <c r="Q557" s="190" t="str">
        <f t="shared" si="9"/>
        <v/>
      </c>
    </row>
    <row r="558" spans="17:17">
      <c r="Q558" s="190" t="str">
        <f t="shared" si="9"/>
        <v/>
      </c>
    </row>
    <row r="559" spans="17:17">
      <c r="Q559" s="190" t="str">
        <f t="shared" si="9"/>
        <v/>
      </c>
    </row>
    <row r="560" spans="17:17">
      <c r="Q560" s="190" t="str">
        <f t="shared" si="9"/>
        <v/>
      </c>
    </row>
    <row r="561" spans="17:17">
      <c r="Q561" s="190" t="str">
        <f t="shared" si="9"/>
        <v/>
      </c>
    </row>
    <row r="562" spans="17:17">
      <c r="Q562" s="190" t="str">
        <f t="shared" si="9"/>
        <v/>
      </c>
    </row>
    <row r="563" spans="17:17">
      <c r="Q563" s="190" t="str">
        <f t="shared" si="9"/>
        <v/>
      </c>
    </row>
    <row r="564" spans="17:17">
      <c r="Q564" s="190" t="str">
        <f t="shared" ref="Q564:Q627" si="10">IF(OR(ISBLANK(P564),0),"",G564*P564)</f>
        <v/>
      </c>
    </row>
    <row r="565" spans="17:17">
      <c r="Q565" s="190" t="str">
        <f t="shared" si="10"/>
        <v/>
      </c>
    </row>
    <row r="566" spans="17:17">
      <c r="Q566" s="190" t="str">
        <f t="shared" si="10"/>
        <v/>
      </c>
    </row>
    <row r="567" spans="17:17">
      <c r="Q567" s="190" t="str">
        <f t="shared" si="10"/>
        <v/>
      </c>
    </row>
    <row r="568" spans="17:17">
      <c r="Q568" s="190" t="str">
        <f t="shared" si="10"/>
        <v/>
      </c>
    </row>
    <row r="569" spans="17:17">
      <c r="Q569" s="190" t="str">
        <f t="shared" si="10"/>
        <v/>
      </c>
    </row>
    <row r="570" spans="17:17">
      <c r="Q570" s="190" t="str">
        <f t="shared" si="10"/>
        <v/>
      </c>
    </row>
    <row r="571" spans="17:17">
      <c r="Q571" s="190" t="str">
        <f t="shared" si="10"/>
        <v/>
      </c>
    </row>
    <row r="572" spans="17:17">
      <c r="Q572" s="190" t="str">
        <f t="shared" si="10"/>
        <v/>
      </c>
    </row>
    <row r="573" spans="17:17">
      <c r="Q573" s="190" t="str">
        <f t="shared" si="10"/>
        <v/>
      </c>
    </row>
    <row r="574" spans="17:17">
      <c r="Q574" s="190" t="str">
        <f t="shared" si="10"/>
        <v/>
      </c>
    </row>
    <row r="575" spans="17:17">
      <c r="Q575" s="190" t="str">
        <f t="shared" si="10"/>
        <v/>
      </c>
    </row>
    <row r="576" spans="17:17">
      <c r="Q576" s="190" t="str">
        <f t="shared" si="10"/>
        <v/>
      </c>
    </row>
    <row r="577" spans="17:17">
      <c r="Q577" s="190" t="str">
        <f t="shared" si="10"/>
        <v/>
      </c>
    </row>
    <row r="578" spans="17:17">
      <c r="Q578" s="190" t="str">
        <f t="shared" si="10"/>
        <v/>
      </c>
    </row>
    <row r="579" spans="17:17">
      <c r="Q579" s="190" t="str">
        <f t="shared" si="10"/>
        <v/>
      </c>
    </row>
    <row r="580" spans="17:17">
      <c r="Q580" s="190" t="str">
        <f t="shared" si="10"/>
        <v/>
      </c>
    </row>
    <row r="581" spans="17:17">
      <c r="Q581" s="190" t="str">
        <f t="shared" si="10"/>
        <v/>
      </c>
    </row>
    <row r="582" spans="17:17">
      <c r="Q582" s="190" t="str">
        <f t="shared" si="10"/>
        <v/>
      </c>
    </row>
    <row r="583" spans="17:17">
      <c r="Q583" s="190" t="str">
        <f t="shared" si="10"/>
        <v/>
      </c>
    </row>
    <row r="584" spans="17:17">
      <c r="Q584" s="190" t="str">
        <f t="shared" si="10"/>
        <v/>
      </c>
    </row>
    <row r="585" spans="17:17">
      <c r="Q585" s="190" t="str">
        <f t="shared" si="10"/>
        <v/>
      </c>
    </row>
    <row r="586" spans="17:17">
      <c r="Q586" s="190" t="str">
        <f t="shared" si="10"/>
        <v/>
      </c>
    </row>
    <row r="587" spans="17:17">
      <c r="Q587" s="190" t="str">
        <f t="shared" si="10"/>
        <v/>
      </c>
    </row>
    <row r="588" spans="17:17">
      <c r="Q588" s="190" t="str">
        <f t="shared" si="10"/>
        <v/>
      </c>
    </row>
    <row r="589" spans="17:17">
      <c r="Q589" s="190" t="str">
        <f t="shared" si="10"/>
        <v/>
      </c>
    </row>
    <row r="590" spans="17:17">
      <c r="Q590" s="190" t="str">
        <f t="shared" si="10"/>
        <v/>
      </c>
    </row>
    <row r="591" spans="17:17">
      <c r="Q591" s="190" t="str">
        <f t="shared" si="10"/>
        <v/>
      </c>
    </row>
    <row r="592" spans="17:17">
      <c r="Q592" s="190" t="str">
        <f t="shared" si="10"/>
        <v/>
      </c>
    </row>
    <row r="593" spans="17:17">
      <c r="Q593" s="190" t="str">
        <f t="shared" si="10"/>
        <v/>
      </c>
    </row>
    <row r="594" spans="17:17">
      <c r="Q594" s="190" t="str">
        <f t="shared" si="10"/>
        <v/>
      </c>
    </row>
    <row r="595" spans="17:17">
      <c r="Q595" s="190" t="str">
        <f t="shared" si="10"/>
        <v/>
      </c>
    </row>
    <row r="596" spans="17:17">
      <c r="Q596" s="190" t="str">
        <f t="shared" si="10"/>
        <v/>
      </c>
    </row>
    <row r="597" spans="17:17">
      <c r="Q597" s="190" t="str">
        <f t="shared" si="10"/>
        <v/>
      </c>
    </row>
    <row r="598" spans="17:17">
      <c r="Q598" s="190" t="str">
        <f t="shared" si="10"/>
        <v/>
      </c>
    </row>
    <row r="599" spans="17:17">
      <c r="Q599" s="190" t="str">
        <f t="shared" si="10"/>
        <v/>
      </c>
    </row>
    <row r="600" spans="17:17">
      <c r="Q600" s="190" t="str">
        <f t="shared" si="10"/>
        <v/>
      </c>
    </row>
    <row r="601" spans="17:17">
      <c r="Q601" s="190" t="str">
        <f t="shared" si="10"/>
        <v/>
      </c>
    </row>
    <row r="602" spans="17:17">
      <c r="Q602" s="190" t="str">
        <f t="shared" si="10"/>
        <v/>
      </c>
    </row>
    <row r="603" spans="17:17">
      <c r="Q603" s="190" t="str">
        <f t="shared" si="10"/>
        <v/>
      </c>
    </row>
    <row r="604" spans="17:17">
      <c r="Q604" s="190" t="str">
        <f t="shared" si="10"/>
        <v/>
      </c>
    </row>
    <row r="605" spans="17:17">
      <c r="Q605" s="190" t="str">
        <f t="shared" si="10"/>
        <v/>
      </c>
    </row>
    <row r="606" spans="17:17">
      <c r="Q606" s="190" t="str">
        <f t="shared" si="10"/>
        <v/>
      </c>
    </row>
    <row r="607" spans="17:17">
      <c r="Q607" s="190" t="str">
        <f t="shared" si="10"/>
        <v/>
      </c>
    </row>
    <row r="608" spans="17:17">
      <c r="Q608" s="190" t="str">
        <f t="shared" si="10"/>
        <v/>
      </c>
    </row>
    <row r="609" spans="17:17">
      <c r="Q609" s="190" t="str">
        <f t="shared" si="10"/>
        <v/>
      </c>
    </row>
    <row r="610" spans="17:17">
      <c r="Q610" s="190" t="str">
        <f t="shared" si="10"/>
        <v/>
      </c>
    </row>
    <row r="611" spans="17:17">
      <c r="Q611" s="190" t="str">
        <f t="shared" si="10"/>
        <v/>
      </c>
    </row>
    <row r="612" spans="17:17">
      <c r="Q612" s="190" t="str">
        <f t="shared" si="10"/>
        <v/>
      </c>
    </row>
    <row r="613" spans="17:17">
      <c r="Q613" s="190" t="str">
        <f t="shared" si="10"/>
        <v/>
      </c>
    </row>
    <row r="614" spans="17:17">
      <c r="Q614" s="190" t="str">
        <f t="shared" si="10"/>
        <v/>
      </c>
    </row>
    <row r="615" spans="17:17">
      <c r="Q615" s="190" t="str">
        <f t="shared" si="10"/>
        <v/>
      </c>
    </row>
    <row r="616" spans="17:17">
      <c r="Q616" s="190" t="str">
        <f t="shared" si="10"/>
        <v/>
      </c>
    </row>
    <row r="617" spans="17:17">
      <c r="Q617" s="190" t="str">
        <f t="shared" si="10"/>
        <v/>
      </c>
    </row>
    <row r="618" spans="17:17">
      <c r="Q618" s="190" t="str">
        <f t="shared" si="10"/>
        <v/>
      </c>
    </row>
    <row r="619" spans="17:17">
      <c r="Q619" s="190" t="str">
        <f t="shared" si="10"/>
        <v/>
      </c>
    </row>
    <row r="620" spans="17:17">
      <c r="Q620" s="190" t="str">
        <f t="shared" si="10"/>
        <v/>
      </c>
    </row>
    <row r="621" spans="17:17">
      <c r="Q621" s="190" t="str">
        <f t="shared" si="10"/>
        <v/>
      </c>
    </row>
    <row r="622" spans="17:17">
      <c r="Q622" s="190" t="str">
        <f t="shared" si="10"/>
        <v/>
      </c>
    </row>
    <row r="623" spans="17:17">
      <c r="Q623" s="190" t="str">
        <f t="shared" si="10"/>
        <v/>
      </c>
    </row>
    <row r="624" spans="17:17">
      <c r="Q624" s="190" t="str">
        <f t="shared" si="10"/>
        <v/>
      </c>
    </row>
    <row r="625" spans="17:17">
      <c r="Q625" s="190" t="str">
        <f t="shared" si="10"/>
        <v/>
      </c>
    </row>
    <row r="626" spans="17:17">
      <c r="Q626" s="190" t="str">
        <f t="shared" si="10"/>
        <v/>
      </c>
    </row>
    <row r="627" spans="17:17">
      <c r="Q627" s="190" t="str">
        <f t="shared" si="10"/>
        <v/>
      </c>
    </row>
    <row r="628" spans="17:17">
      <c r="Q628" s="190" t="str">
        <f t="shared" ref="Q628:Q691" si="11">IF(OR(ISBLANK(P628),0),"",G628*P628)</f>
        <v/>
      </c>
    </row>
    <row r="629" spans="17:17">
      <c r="Q629" s="190" t="str">
        <f t="shared" si="11"/>
        <v/>
      </c>
    </row>
    <row r="630" spans="17:17">
      <c r="Q630" s="190" t="str">
        <f t="shared" si="11"/>
        <v/>
      </c>
    </row>
    <row r="631" spans="17:17">
      <c r="Q631" s="190" t="str">
        <f t="shared" si="11"/>
        <v/>
      </c>
    </row>
    <row r="632" spans="17:17">
      <c r="Q632" s="190" t="str">
        <f t="shared" si="11"/>
        <v/>
      </c>
    </row>
    <row r="633" spans="17:17">
      <c r="Q633" s="190" t="str">
        <f t="shared" si="11"/>
        <v/>
      </c>
    </row>
    <row r="634" spans="17:17">
      <c r="Q634" s="190" t="str">
        <f t="shared" si="11"/>
        <v/>
      </c>
    </row>
    <row r="635" spans="17:17">
      <c r="Q635" s="190" t="str">
        <f t="shared" si="11"/>
        <v/>
      </c>
    </row>
    <row r="636" spans="17:17">
      <c r="Q636" s="190" t="str">
        <f t="shared" si="11"/>
        <v/>
      </c>
    </row>
    <row r="637" spans="17:17">
      <c r="Q637" s="190" t="str">
        <f t="shared" si="11"/>
        <v/>
      </c>
    </row>
    <row r="638" spans="17:17">
      <c r="Q638" s="190" t="str">
        <f t="shared" si="11"/>
        <v/>
      </c>
    </row>
    <row r="639" spans="17:17">
      <c r="Q639" s="190" t="str">
        <f t="shared" si="11"/>
        <v/>
      </c>
    </row>
    <row r="640" spans="17:17">
      <c r="Q640" s="190" t="str">
        <f t="shared" si="11"/>
        <v/>
      </c>
    </row>
    <row r="641" spans="17:17">
      <c r="Q641" s="190" t="str">
        <f t="shared" si="11"/>
        <v/>
      </c>
    </row>
    <row r="642" spans="17:17">
      <c r="Q642" s="190" t="str">
        <f t="shared" si="11"/>
        <v/>
      </c>
    </row>
    <row r="643" spans="17:17">
      <c r="Q643" s="190" t="str">
        <f t="shared" si="11"/>
        <v/>
      </c>
    </row>
    <row r="644" spans="17:17">
      <c r="Q644" s="190" t="str">
        <f t="shared" si="11"/>
        <v/>
      </c>
    </row>
    <row r="645" spans="17:17">
      <c r="Q645" s="190" t="str">
        <f t="shared" si="11"/>
        <v/>
      </c>
    </row>
    <row r="646" spans="17:17">
      <c r="Q646" s="190" t="str">
        <f t="shared" si="11"/>
        <v/>
      </c>
    </row>
    <row r="647" spans="17:17">
      <c r="Q647" s="190" t="str">
        <f t="shared" si="11"/>
        <v/>
      </c>
    </row>
    <row r="648" spans="17:17">
      <c r="Q648" s="190" t="str">
        <f t="shared" si="11"/>
        <v/>
      </c>
    </row>
    <row r="649" spans="17:17">
      <c r="Q649" s="190" t="str">
        <f t="shared" si="11"/>
        <v/>
      </c>
    </row>
    <row r="650" spans="17:17">
      <c r="Q650" s="190" t="str">
        <f t="shared" si="11"/>
        <v/>
      </c>
    </row>
    <row r="651" spans="17:17">
      <c r="Q651" s="190" t="str">
        <f t="shared" si="11"/>
        <v/>
      </c>
    </row>
    <row r="652" spans="17:17">
      <c r="Q652" s="190" t="str">
        <f t="shared" si="11"/>
        <v/>
      </c>
    </row>
    <row r="653" spans="17:17">
      <c r="Q653" s="190" t="str">
        <f t="shared" si="11"/>
        <v/>
      </c>
    </row>
    <row r="654" spans="17:17">
      <c r="Q654" s="190" t="str">
        <f t="shared" si="11"/>
        <v/>
      </c>
    </row>
    <row r="655" spans="17:17">
      <c r="Q655" s="190" t="str">
        <f t="shared" si="11"/>
        <v/>
      </c>
    </row>
    <row r="656" spans="17:17">
      <c r="Q656" s="190" t="str">
        <f t="shared" si="11"/>
        <v/>
      </c>
    </row>
    <row r="657" spans="17:17">
      <c r="Q657" s="190" t="str">
        <f t="shared" si="11"/>
        <v/>
      </c>
    </row>
    <row r="658" spans="17:17">
      <c r="Q658" s="190" t="str">
        <f t="shared" si="11"/>
        <v/>
      </c>
    </row>
    <row r="659" spans="17:17">
      <c r="Q659" s="190" t="str">
        <f t="shared" si="11"/>
        <v/>
      </c>
    </row>
    <row r="660" spans="17:17">
      <c r="Q660" s="190" t="str">
        <f t="shared" si="11"/>
        <v/>
      </c>
    </row>
    <row r="661" spans="17:17">
      <c r="Q661" s="190" t="str">
        <f t="shared" si="11"/>
        <v/>
      </c>
    </row>
    <row r="662" spans="17:17">
      <c r="Q662" s="190" t="str">
        <f t="shared" si="11"/>
        <v/>
      </c>
    </row>
    <row r="663" spans="17:17">
      <c r="Q663" s="190" t="str">
        <f t="shared" si="11"/>
        <v/>
      </c>
    </row>
    <row r="664" spans="17:17">
      <c r="Q664" s="190" t="str">
        <f t="shared" si="11"/>
        <v/>
      </c>
    </row>
    <row r="665" spans="17:17">
      <c r="Q665" s="190" t="str">
        <f t="shared" si="11"/>
        <v/>
      </c>
    </row>
    <row r="666" spans="17:17">
      <c r="Q666" s="190" t="str">
        <f t="shared" si="11"/>
        <v/>
      </c>
    </row>
    <row r="667" spans="17:17">
      <c r="Q667" s="190" t="str">
        <f t="shared" si="11"/>
        <v/>
      </c>
    </row>
    <row r="668" spans="17:17">
      <c r="Q668" s="190" t="str">
        <f t="shared" si="11"/>
        <v/>
      </c>
    </row>
    <row r="669" spans="17:17">
      <c r="Q669" s="190" t="str">
        <f t="shared" si="11"/>
        <v/>
      </c>
    </row>
    <row r="670" spans="17:17">
      <c r="Q670" s="190" t="str">
        <f t="shared" si="11"/>
        <v/>
      </c>
    </row>
    <row r="671" spans="17:17">
      <c r="Q671" s="190" t="str">
        <f t="shared" si="11"/>
        <v/>
      </c>
    </row>
    <row r="672" spans="17:17">
      <c r="Q672" s="190" t="str">
        <f t="shared" si="11"/>
        <v/>
      </c>
    </row>
    <row r="673" spans="17:17">
      <c r="Q673" s="190" t="str">
        <f t="shared" si="11"/>
        <v/>
      </c>
    </row>
    <row r="674" spans="17:17">
      <c r="Q674" s="190" t="str">
        <f t="shared" si="11"/>
        <v/>
      </c>
    </row>
    <row r="675" spans="17:17">
      <c r="Q675" s="190" t="str">
        <f t="shared" si="11"/>
        <v/>
      </c>
    </row>
    <row r="676" spans="17:17">
      <c r="Q676" s="190" t="str">
        <f t="shared" si="11"/>
        <v/>
      </c>
    </row>
    <row r="677" spans="17:17">
      <c r="Q677" s="190" t="str">
        <f t="shared" si="11"/>
        <v/>
      </c>
    </row>
    <row r="678" spans="17:17">
      <c r="Q678" s="190" t="str">
        <f t="shared" si="11"/>
        <v/>
      </c>
    </row>
    <row r="679" spans="17:17">
      <c r="Q679" s="190" t="str">
        <f t="shared" si="11"/>
        <v/>
      </c>
    </row>
    <row r="680" spans="17:17">
      <c r="Q680" s="190" t="str">
        <f t="shared" si="11"/>
        <v/>
      </c>
    </row>
    <row r="681" spans="17:17">
      <c r="Q681" s="190" t="str">
        <f t="shared" si="11"/>
        <v/>
      </c>
    </row>
    <row r="682" spans="17:17">
      <c r="Q682" s="190" t="str">
        <f t="shared" si="11"/>
        <v/>
      </c>
    </row>
    <row r="683" spans="17:17">
      <c r="Q683" s="190" t="str">
        <f t="shared" si="11"/>
        <v/>
      </c>
    </row>
    <row r="684" spans="17:17">
      <c r="Q684" s="190" t="str">
        <f t="shared" si="11"/>
        <v/>
      </c>
    </row>
    <row r="685" spans="17:17">
      <c r="Q685" s="190" t="str">
        <f t="shared" si="11"/>
        <v/>
      </c>
    </row>
    <row r="686" spans="17:17">
      <c r="Q686" s="190" t="str">
        <f t="shared" si="11"/>
        <v/>
      </c>
    </row>
    <row r="687" spans="17:17">
      <c r="Q687" s="190" t="str">
        <f t="shared" si="11"/>
        <v/>
      </c>
    </row>
    <row r="688" spans="17:17">
      <c r="Q688" s="190" t="str">
        <f t="shared" si="11"/>
        <v/>
      </c>
    </row>
    <row r="689" spans="17:17">
      <c r="Q689" s="190" t="str">
        <f t="shared" si="11"/>
        <v/>
      </c>
    </row>
    <row r="690" spans="17:17">
      <c r="Q690" s="190" t="str">
        <f t="shared" si="11"/>
        <v/>
      </c>
    </row>
    <row r="691" spans="17:17">
      <c r="Q691" s="190" t="str">
        <f t="shared" si="11"/>
        <v/>
      </c>
    </row>
    <row r="692" spans="17:17">
      <c r="Q692" s="190" t="str">
        <f t="shared" ref="Q692:Q755" si="12">IF(OR(ISBLANK(P692),0),"",G692*P692)</f>
        <v/>
      </c>
    </row>
    <row r="693" spans="17:17">
      <c r="Q693" s="190" t="str">
        <f t="shared" si="12"/>
        <v/>
      </c>
    </row>
    <row r="694" spans="17:17">
      <c r="Q694" s="190" t="str">
        <f t="shared" si="12"/>
        <v/>
      </c>
    </row>
    <row r="695" spans="17:17">
      <c r="Q695" s="190" t="str">
        <f t="shared" si="12"/>
        <v/>
      </c>
    </row>
    <row r="696" spans="17:17">
      <c r="Q696" s="190" t="str">
        <f t="shared" si="12"/>
        <v/>
      </c>
    </row>
    <row r="697" spans="17:17">
      <c r="Q697" s="190" t="str">
        <f t="shared" si="12"/>
        <v/>
      </c>
    </row>
    <row r="698" spans="17:17">
      <c r="Q698" s="190" t="str">
        <f t="shared" si="12"/>
        <v/>
      </c>
    </row>
    <row r="699" spans="17:17">
      <c r="Q699" s="190" t="str">
        <f t="shared" si="12"/>
        <v/>
      </c>
    </row>
    <row r="700" spans="17:17">
      <c r="Q700" s="190" t="str">
        <f t="shared" si="12"/>
        <v/>
      </c>
    </row>
    <row r="701" spans="17:17">
      <c r="Q701" s="190" t="str">
        <f t="shared" si="12"/>
        <v/>
      </c>
    </row>
    <row r="702" spans="17:17">
      <c r="Q702" s="190" t="str">
        <f t="shared" si="12"/>
        <v/>
      </c>
    </row>
    <row r="703" spans="17:17">
      <c r="Q703" s="190" t="str">
        <f t="shared" si="12"/>
        <v/>
      </c>
    </row>
    <row r="704" spans="17:17">
      <c r="Q704" s="190" t="str">
        <f t="shared" si="12"/>
        <v/>
      </c>
    </row>
    <row r="705" spans="17:17">
      <c r="Q705" s="190" t="str">
        <f t="shared" si="12"/>
        <v/>
      </c>
    </row>
    <row r="706" spans="17:17">
      <c r="Q706" s="190" t="str">
        <f t="shared" si="12"/>
        <v/>
      </c>
    </row>
    <row r="707" spans="17:17">
      <c r="Q707" s="190" t="str">
        <f t="shared" si="12"/>
        <v/>
      </c>
    </row>
    <row r="708" spans="17:17">
      <c r="Q708" s="190" t="str">
        <f t="shared" si="12"/>
        <v/>
      </c>
    </row>
    <row r="709" spans="17:17">
      <c r="Q709" s="190" t="str">
        <f t="shared" si="12"/>
        <v/>
      </c>
    </row>
    <row r="710" spans="17:17">
      <c r="Q710" s="190" t="str">
        <f t="shared" si="12"/>
        <v/>
      </c>
    </row>
    <row r="711" spans="17:17">
      <c r="Q711" s="190" t="str">
        <f t="shared" si="12"/>
        <v/>
      </c>
    </row>
    <row r="712" spans="17:17">
      <c r="Q712" s="190" t="str">
        <f t="shared" si="12"/>
        <v/>
      </c>
    </row>
    <row r="713" spans="17:17">
      <c r="Q713" s="190" t="str">
        <f t="shared" si="12"/>
        <v/>
      </c>
    </row>
    <row r="714" spans="17:17">
      <c r="Q714" s="190" t="str">
        <f t="shared" si="12"/>
        <v/>
      </c>
    </row>
    <row r="715" spans="17:17">
      <c r="Q715" s="190" t="str">
        <f t="shared" si="12"/>
        <v/>
      </c>
    </row>
    <row r="716" spans="17:17">
      <c r="Q716" s="190" t="str">
        <f t="shared" si="12"/>
        <v/>
      </c>
    </row>
    <row r="717" spans="17:17">
      <c r="Q717" s="190" t="str">
        <f t="shared" si="12"/>
        <v/>
      </c>
    </row>
    <row r="718" spans="17:17">
      <c r="Q718" s="190" t="str">
        <f t="shared" si="12"/>
        <v/>
      </c>
    </row>
    <row r="719" spans="17:17">
      <c r="Q719" s="190" t="str">
        <f t="shared" si="12"/>
        <v/>
      </c>
    </row>
    <row r="720" spans="17:17">
      <c r="Q720" s="190" t="str">
        <f t="shared" si="12"/>
        <v/>
      </c>
    </row>
    <row r="721" spans="17:17">
      <c r="Q721" s="190" t="str">
        <f t="shared" si="12"/>
        <v/>
      </c>
    </row>
    <row r="722" spans="17:17">
      <c r="Q722" s="190" t="str">
        <f t="shared" si="12"/>
        <v/>
      </c>
    </row>
    <row r="723" spans="17:17">
      <c r="Q723" s="190" t="str">
        <f t="shared" si="12"/>
        <v/>
      </c>
    </row>
    <row r="724" spans="17:17">
      <c r="Q724" s="190" t="str">
        <f t="shared" si="12"/>
        <v/>
      </c>
    </row>
    <row r="725" spans="17:17">
      <c r="Q725" s="190" t="str">
        <f t="shared" si="12"/>
        <v/>
      </c>
    </row>
    <row r="726" spans="17:17">
      <c r="Q726" s="190" t="str">
        <f t="shared" si="12"/>
        <v/>
      </c>
    </row>
    <row r="727" spans="17:17">
      <c r="Q727" s="190" t="str">
        <f t="shared" si="12"/>
        <v/>
      </c>
    </row>
    <row r="728" spans="17:17">
      <c r="Q728" s="190" t="str">
        <f t="shared" si="12"/>
        <v/>
      </c>
    </row>
    <row r="729" spans="17:17">
      <c r="Q729" s="190" t="str">
        <f t="shared" si="12"/>
        <v/>
      </c>
    </row>
    <row r="730" spans="17:17">
      <c r="Q730" s="190" t="str">
        <f t="shared" si="12"/>
        <v/>
      </c>
    </row>
    <row r="731" spans="17:17">
      <c r="Q731" s="190" t="str">
        <f t="shared" si="12"/>
        <v/>
      </c>
    </row>
    <row r="732" spans="17:17">
      <c r="Q732" s="190" t="str">
        <f t="shared" si="12"/>
        <v/>
      </c>
    </row>
    <row r="733" spans="17:17">
      <c r="Q733" s="190" t="str">
        <f t="shared" si="12"/>
        <v/>
      </c>
    </row>
    <row r="734" spans="17:17">
      <c r="Q734" s="190" t="str">
        <f t="shared" si="12"/>
        <v/>
      </c>
    </row>
    <row r="735" spans="17:17">
      <c r="Q735" s="190" t="str">
        <f t="shared" si="12"/>
        <v/>
      </c>
    </row>
    <row r="736" spans="17:17">
      <c r="Q736" s="190" t="str">
        <f t="shared" si="12"/>
        <v/>
      </c>
    </row>
    <row r="737" spans="17:17">
      <c r="Q737" s="190" t="str">
        <f t="shared" si="12"/>
        <v/>
      </c>
    </row>
    <row r="738" spans="17:17">
      <c r="Q738" s="190" t="str">
        <f t="shared" si="12"/>
        <v/>
      </c>
    </row>
    <row r="739" spans="17:17">
      <c r="Q739" s="190" t="str">
        <f t="shared" si="12"/>
        <v/>
      </c>
    </row>
    <row r="740" spans="17:17">
      <c r="Q740" s="190" t="str">
        <f t="shared" si="12"/>
        <v/>
      </c>
    </row>
    <row r="741" spans="17:17">
      <c r="Q741" s="190" t="str">
        <f t="shared" si="12"/>
        <v/>
      </c>
    </row>
    <row r="742" spans="17:17">
      <c r="Q742" s="190" t="str">
        <f t="shared" si="12"/>
        <v/>
      </c>
    </row>
    <row r="743" spans="17:17">
      <c r="Q743" s="190" t="str">
        <f t="shared" si="12"/>
        <v/>
      </c>
    </row>
    <row r="744" spans="17:17">
      <c r="Q744" s="190" t="str">
        <f t="shared" si="12"/>
        <v/>
      </c>
    </row>
    <row r="745" spans="17:17">
      <c r="Q745" s="190" t="str">
        <f t="shared" si="12"/>
        <v/>
      </c>
    </row>
    <row r="746" spans="17:17">
      <c r="Q746" s="190" t="str">
        <f t="shared" si="12"/>
        <v/>
      </c>
    </row>
    <row r="747" spans="17:17">
      <c r="Q747" s="190" t="str">
        <f t="shared" si="12"/>
        <v/>
      </c>
    </row>
    <row r="748" spans="17:17">
      <c r="Q748" s="190" t="str">
        <f t="shared" si="12"/>
        <v/>
      </c>
    </row>
    <row r="749" spans="17:17">
      <c r="Q749" s="190" t="str">
        <f t="shared" si="12"/>
        <v/>
      </c>
    </row>
    <row r="750" spans="17:17">
      <c r="Q750" s="190" t="str">
        <f t="shared" si="12"/>
        <v/>
      </c>
    </row>
    <row r="751" spans="17:17">
      <c r="Q751" s="190" t="str">
        <f t="shared" si="12"/>
        <v/>
      </c>
    </row>
    <row r="752" spans="17:17">
      <c r="Q752" s="190" t="str">
        <f t="shared" si="12"/>
        <v/>
      </c>
    </row>
    <row r="753" spans="17:17">
      <c r="Q753" s="190" t="str">
        <f t="shared" si="12"/>
        <v/>
      </c>
    </row>
    <row r="754" spans="17:17">
      <c r="Q754" s="190" t="str">
        <f t="shared" si="12"/>
        <v/>
      </c>
    </row>
    <row r="755" spans="17:17">
      <c r="Q755" s="190" t="str">
        <f t="shared" si="12"/>
        <v/>
      </c>
    </row>
    <row r="756" spans="17:17">
      <c r="Q756" s="190" t="str">
        <f t="shared" ref="Q756:Q819" si="13">IF(OR(ISBLANK(P756),0),"",G756*P756)</f>
        <v/>
      </c>
    </row>
    <row r="757" spans="17:17">
      <c r="Q757" s="190" t="str">
        <f t="shared" si="13"/>
        <v/>
      </c>
    </row>
    <row r="758" spans="17:17">
      <c r="Q758" s="190" t="str">
        <f t="shared" si="13"/>
        <v/>
      </c>
    </row>
    <row r="759" spans="17:17">
      <c r="Q759" s="190" t="str">
        <f t="shared" si="13"/>
        <v/>
      </c>
    </row>
    <row r="760" spans="17:17">
      <c r="Q760" s="190" t="str">
        <f t="shared" si="13"/>
        <v/>
      </c>
    </row>
    <row r="761" spans="17:17">
      <c r="Q761" s="190" t="str">
        <f t="shared" si="13"/>
        <v/>
      </c>
    </row>
    <row r="762" spans="17:17">
      <c r="Q762" s="190" t="str">
        <f t="shared" si="13"/>
        <v/>
      </c>
    </row>
    <row r="763" spans="17:17">
      <c r="Q763" s="190" t="str">
        <f t="shared" si="13"/>
        <v/>
      </c>
    </row>
    <row r="764" spans="17:17">
      <c r="Q764" s="190" t="str">
        <f t="shared" si="13"/>
        <v/>
      </c>
    </row>
    <row r="765" spans="17:17">
      <c r="Q765" s="190" t="str">
        <f t="shared" si="13"/>
        <v/>
      </c>
    </row>
    <row r="766" spans="17:17">
      <c r="Q766" s="190" t="str">
        <f t="shared" si="13"/>
        <v/>
      </c>
    </row>
    <row r="767" spans="17:17">
      <c r="Q767" s="190" t="str">
        <f t="shared" si="13"/>
        <v/>
      </c>
    </row>
    <row r="768" spans="17:17">
      <c r="Q768" s="190" t="str">
        <f t="shared" si="13"/>
        <v/>
      </c>
    </row>
    <row r="769" spans="17:17">
      <c r="Q769" s="190" t="str">
        <f t="shared" si="13"/>
        <v/>
      </c>
    </row>
    <row r="770" spans="17:17">
      <c r="Q770" s="190" t="str">
        <f t="shared" si="13"/>
        <v/>
      </c>
    </row>
    <row r="771" spans="17:17">
      <c r="Q771" s="190" t="str">
        <f t="shared" si="13"/>
        <v/>
      </c>
    </row>
    <row r="772" spans="17:17">
      <c r="Q772" s="190" t="str">
        <f t="shared" si="13"/>
        <v/>
      </c>
    </row>
    <row r="773" spans="17:17">
      <c r="Q773" s="190" t="str">
        <f t="shared" si="13"/>
        <v/>
      </c>
    </row>
    <row r="774" spans="17:17">
      <c r="Q774" s="190" t="str">
        <f t="shared" si="13"/>
        <v/>
      </c>
    </row>
    <row r="775" spans="17:17">
      <c r="Q775" s="190" t="str">
        <f t="shared" si="13"/>
        <v/>
      </c>
    </row>
    <row r="776" spans="17:17">
      <c r="Q776" s="190" t="str">
        <f t="shared" si="13"/>
        <v/>
      </c>
    </row>
    <row r="777" spans="17:17">
      <c r="Q777" s="190" t="str">
        <f t="shared" si="13"/>
        <v/>
      </c>
    </row>
    <row r="778" spans="17:17">
      <c r="Q778" s="190" t="str">
        <f t="shared" si="13"/>
        <v/>
      </c>
    </row>
    <row r="779" spans="17:17">
      <c r="Q779" s="190" t="str">
        <f t="shared" si="13"/>
        <v/>
      </c>
    </row>
    <row r="780" spans="17:17">
      <c r="Q780" s="190" t="str">
        <f t="shared" si="13"/>
        <v/>
      </c>
    </row>
    <row r="781" spans="17:17">
      <c r="Q781" s="190" t="str">
        <f t="shared" si="13"/>
        <v/>
      </c>
    </row>
    <row r="782" spans="17:17">
      <c r="Q782" s="190" t="str">
        <f t="shared" si="13"/>
        <v/>
      </c>
    </row>
    <row r="783" spans="17:17">
      <c r="Q783" s="190" t="str">
        <f t="shared" si="13"/>
        <v/>
      </c>
    </row>
    <row r="784" spans="17:17">
      <c r="Q784" s="190" t="str">
        <f t="shared" si="13"/>
        <v/>
      </c>
    </row>
    <row r="785" spans="17:17">
      <c r="Q785" s="190" t="str">
        <f t="shared" si="13"/>
        <v/>
      </c>
    </row>
    <row r="786" spans="17:17">
      <c r="Q786" s="190" t="str">
        <f t="shared" si="13"/>
        <v/>
      </c>
    </row>
    <row r="787" spans="17:17">
      <c r="Q787" s="190" t="str">
        <f t="shared" si="13"/>
        <v/>
      </c>
    </row>
    <row r="788" spans="17:17">
      <c r="Q788" s="190" t="str">
        <f t="shared" si="13"/>
        <v/>
      </c>
    </row>
    <row r="789" spans="17:17">
      <c r="Q789" s="190" t="str">
        <f t="shared" si="13"/>
        <v/>
      </c>
    </row>
    <row r="790" spans="17:17">
      <c r="Q790" s="190" t="str">
        <f t="shared" si="13"/>
        <v/>
      </c>
    </row>
    <row r="791" spans="17:17">
      <c r="Q791" s="190" t="str">
        <f t="shared" si="13"/>
        <v/>
      </c>
    </row>
    <row r="792" spans="17:17">
      <c r="Q792" s="190" t="str">
        <f t="shared" si="13"/>
        <v/>
      </c>
    </row>
    <row r="793" spans="17:17">
      <c r="Q793" s="190" t="str">
        <f t="shared" si="13"/>
        <v/>
      </c>
    </row>
    <row r="794" spans="17:17">
      <c r="Q794" s="190" t="str">
        <f t="shared" si="13"/>
        <v/>
      </c>
    </row>
    <row r="795" spans="17:17">
      <c r="Q795" s="190" t="str">
        <f t="shared" si="13"/>
        <v/>
      </c>
    </row>
    <row r="796" spans="17:17">
      <c r="Q796" s="190" t="str">
        <f t="shared" si="13"/>
        <v/>
      </c>
    </row>
    <row r="797" spans="17:17">
      <c r="Q797" s="190" t="str">
        <f t="shared" si="13"/>
        <v/>
      </c>
    </row>
    <row r="798" spans="17:17">
      <c r="Q798" s="190" t="str">
        <f t="shared" si="13"/>
        <v/>
      </c>
    </row>
    <row r="799" spans="17:17">
      <c r="Q799" s="190" t="str">
        <f t="shared" si="13"/>
        <v/>
      </c>
    </row>
    <row r="800" spans="17:17">
      <c r="Q800" s="190" t="str">
        <f t="shared" si="13"/>
        <v/>
      </c>
    </row>
    <row r="801" spans="17:17">
      <c r="Q801" s="190" t="str">
        <f t="shared" si="13"/>
        <v/>
      </c>
    </row>
    <row r="802" spans="17:17">
      <c r="Q802" s="190" t="str">
        <f t="shared" si="13"/>
        <v/>
      </c>
    </row>
    <row r="803" spans="17:17">
      <c r="Q803" s="190" t="str">
        <f t="shared" si="13"/>
        <v/>
      </c>
    </row>
    <row r="804" spans="17:17">
      <c r="Q804" s="190" t="str">
        <f t="shared" si="13"/>
        <v/>
      </c>
    </row>
    <row r="805" spans="17:17">
      <c r="Q805" s="190" t="str">
        <f t="shared" si="13"/>
        <v/>
      </c>
    </row>
    <row r="806" spans="17:17">
      <c r="Q806" s="190" t="str">
        <f t="shared" si="13"/>
        <v/>
      </c>
    </row>
    <row r="807" spans="17:17">
      <c r="Q807" s="190" t="str">
        <f t="shared" si="13"/>
        <v/>
      </c>
    </row>
    <row r="808" spans="17:17">
      <c r="Q808" s="190" t="str">
        <f t="shared" si="13"/>
        <v/>
      </c>
    </row>
    <row r="809" spans="17:17">
      <c r="Q809" s="190" t="str">
        <f t="shared" si="13"/>
        <v/>
      </c>
    </row>
    <row r="810" spans="17:17">
      <c r="Q810" s="190" t="str">
        <f t="shared" si="13"/>
        <v/>
      </c>
    </row>
    <row r="811" spans="17:17">
      <c r="Q811" s="190" t="str">
        <f t="shared" si="13"/>
        <v/>
      </c>
    </row>
    <row r="812" spans="17:17">
      <c r="Q812" s="190" t="str">
        <f t="shared" si="13"/>
        <v/>
      </c>
    </row>
    <row r="813" spans="17:17">
      <c r="Q813" s="190" t="str">
        <f t="shared" si="13"/>
        <v/>
      </c>
    </row>
    <row r="814" spans="17:17">
      <c r="Q814" s="190" t="str">
        <f t="shared" si="13"/>
        <v/>
      </c>
    </row>
    <row r="815" spans="17:17">
      <c r="Q815" s="190" t="str">
        <f t="shared" si="13"/>
        <v/>
      </c>
    </row>
    <row r="816" spans="17:17">
      <c r="Q816" s="190" t="str">
        <f t="shared" si="13"/>
        <v/>
      </c>
    </row>
    <row r="817" spans="17:17">
      <c r="Q817" s="190" t="str">
        <f t="shared" si="13"/>
        <v/>
      </c>
    </row>
    <row r="818" spans="17:17">
      <c r="Q818" s="190" t="str">
        <f t="shared" si="13"/>
        <v/>
      </c>
    </row>
    <row r="819" spans="17:17">
      <c r="Q819" s="190" t="str">
        <f t="shared" si="13"/>
        <v/>
      </c>
    </row>
    <row r="820" spans="17:17">
      <c r="Q820" s="190" t="str">
        <f t="shared" ref="Q820:Q883" si="14">IF(OR(ISBLANK(P820),0),"",G820*P820)</f>
        <v/>
      </c>
    </row>
    <row r="821" spans="17:17">
      <c r="Q821" s="190" t="str">
        <f t="shared" si="14"/>
        <v/>
      </c>
    </row>
    <row r="822" spans="17:17">
      <c r="Q822" s="190" t="str">
        <f t="shared" si="14"/>
        <v/>
      </c>
    </row>
    <row r="823" spans="17:17">
      <c r="Q823" s="190" t="str">
        <f t="shared" si="14"/>
        <v/>
      </c>
    </row>
    <row r="824" spans="17:17">
      <c r="Q824" s="190" t="str">
        <f t="shared" si="14"/>
        <v/>
      </c>
    </row>
    <row r="825" spans="17:17">
      <c r="Q825" s="190" t="str">
        <f t="shared" si="14"/>
        <v/>
      </c>
    </row>
    <row r="826" spans="17:17">
      <c r="Q826" s="190" t="str">
        <f t="shared" si="14"/>
        <v/>
      </c>
    </row>
    <row r="827" spans="17:17">
      <c r="Q827" s="190" t="str">
        <f t="shared" si="14"/>
        <v/>
      </c>
    </row>
    <row r="828" spans="17:17">
      <c r="Q828" s="190" t="str">
        <f t="shared" si="14"/>
        <v/>
      </c>
    </row>
    <row r="829" spans="17:17">
      <c r="Q829" s="190" t="str">
        <f t="shared" si="14"/>
        <v/>
      </c>
    </row>
    <row r="830" spans="17:17">
      <c r="Q830" s="190" t="str">
        <f t="shared" si="14"/>
        <v/>
      </c>
    </row>
    <row r="831" spans="17:17">
      <c r="Q831" s="190" t="str">
        <f t="shared" si="14"/>
        <v/>
      </c>
    </row>
    <row r="832" spans="17:17">
      <c r="Q832" s="190" t="str">
        <f t="shared" si="14"/>
        <v/>
      </c>
    </row>
    <row r="833" spans="17:17">
      <c r="Q833" s="190" t="str">
        <f t="shared" si="14"/>
        <v/>
      </c>
    </row>
    <row r="834" spans="17:17">
      <c r="Q834" s="190" t="str">
        <f t="shared" si="14"/>
        <v/>
      </c>
    </row>
    <row r="835" spans="17:17">
      <c r="Q835" s="190" t="str">
        <f t="shared" si="14"/>
        <v/>
      </c>
    </row>
    <row r="836" spans="17:17">
      <c r="Q836" s="190" t="str">
        <f t="shared" si="14"/>
        <v/>
      </c>
    </row>
    <row r="837" spans="17:17">
      <c r="Q837" s="190" t="str">
        <f t="shared" si="14"/>
        <v/>
      </c>
    </row>
    <row r="838" spans="17:17">
      <c r="Q838" s="190" t="str">
        <f t="shared" si="14"/>
        <v/>
      </c>
    </row>
    <row r="839" spans="17:17">
      <c r="Q839" s="190" t="str">
        <f t="shared" si="14"/>
        <v/>
      </c>
    </row>
    <row r="840" spans="17:17">
      <c r="Q840" s="190" t="str">
        <f t="shared" si="14"/>
        <v/>
      </c>
    </row>
    <row r="841" spans="17:17">
      <c r="Q841" s="190" t="str">
        <f t="shared" si="14"/>
        <v/>
      </c>
    </row>
    <row r="842" spans="17:17">
      <c r="Q842" s="190" t="str">
        <f t="shared" si="14"/>
        <v/>
      </c>
    </row>
    <row r="843" spans="17:17">
      <c r="Q843" s="190" t="str">
        <f t="shared" si="14"/>
        <v/>
      </c>
    </row>
    <row r="844" spans="17:17">
      <c r="Q844" s="190" t="str">
        <f t="shared" si="14"/>
        <v/>
      </c>
    </row>
    <row r="845" spans="17:17">
      <c r="Q845" s="190" t="str">
        <f t="shared" si="14"/>
        <v/>
      </c>
    </row>
    <row r="846" spans="17:17">
      <c r="Q846" s="190" t="str">
        <f t="shared" si="14"/>
        <v/>
      </c>
    </row>
    <row r="847" spans="17:17">
      <c r="Q847" s="190" t="str">
        <f t="shared" si="14"/>
        <v/>
      </c>
    </row>
    <row r="848" spans="17:17">
      <c r="Q848" s="190" t="str">
        <f t="shared" si="14"/>
        <v/>
      </c>
    </row>
    <row r="849" spans="17:17">
      <c r="Q849" s="190" t="str">
        <f t="shared" si="14"/>
        <v/>
      </c>
    </row>
    <row r="850" spans="17:17">
      <c r="Q850" s="190" t="str">
        <f t="shared" si="14"/>
        <v/>
      </c>
    </row>
    <row r="851" spans="17:17">
      <c r="Q851" s="190" t="str">
        <f t="shared" si="14"/>
        <v/>
      </c>
    </row>
    <row r="852" spans="17:17">
      <c r="Q852" s="190" t="str">
        <f t="shared" si="14"/>
        <v/>
      </c>
    </row>
    <row r="853" spans="17:17">
      <c r="Q853" s="190" t="str">
        <f t="shared" si="14"/>
        <v/>
      </c>
    </row>
    <row r="854" spans="17:17">
      <c r="Q854" s="190" t="str">
        <f t="shared" si="14"/>
        <v/>
      </c>
    </row>
    <row r="855" spans="17:17">
      <c r="Q855" s="190" t="str">
        <f t="shared" si="14"/>
        <v/>
      </c>
    </row>
    <row r="856" spans="17:17">
      <c r="Q856" s="190" t="str">
        <f t="shared" si="14"/>
        <v/>
      </c>
    </row>
    <row r="857" spans="17:17">
      <c r="Q857" s="190" t="str">
        <f t="shared" si="14"/>
        <v/>
      </c>
    </row>
    <row r="858" spans="17:17">
      <c r="Q858" s="190" t="str">
        <f t="shared" si="14"/>
        <v/>
      </c>
    </row>
    <row r="859" spans="17:17">
      <c r="Q859" s="190" t="str">
        <f t="shared" si="14"/>
        <v/>
      </c>
    </row>
    <row r="860" spans="17:17">
      <c r="Q860" s="190" t="str">
        <f t="shared" si="14"/>
        <v/>
      </c>
    </row>
    <row r="861" spans="17:17">
      <c r="Q861" s="190" t="str">
        <f t="shared" si="14"/>
        <v/>
      </c>
    </row>
    <row r="862" spans="17:17">
      <c r="Q862" s="190" t="str">
        <f t="shared" si="14"/>
        <v/>
      </c>
    </row>
    <row r="863" spans="17:17">
      <c r="Q863" s="190" t="str">
        <f t="shared" si="14"/>
        <v/>
      </c>
    </row>
    <row r="864" spans="17:17">
      <c r="Q864" s="190" t="str">
        <f t="shared" si="14"/>
        <v/>
      </c>
    </row>
    <row r="865" spans="17:17">
      <c r="Q865" s="190" t="str">
        <f t="shared" si="14"/>
        <v/>
      </c>
    </row>
    <row r="866" spans="17:17">
      <c r="Q866" s="190" t="str">
        <f t="shared" si="14"/>
        <v/>
      </c>
    </row>
    <row r="867" spans="17:17">
      <c r="Q867" s="190" t="str">
        <f t="shared" si="14"/>
        <v/>
      </c>
    </row>
    <row r="868" spans="17:17">
      <c r="Q868" s="190" t="str">
        <f t="shared" si="14"/>
        <v/>
      </c>
    </row>
    <row r="869" spans="17:17">
      <c r="Q869" s="190" t="str">
        <f t="shared" si="14"/>
        <v/>
      </c>
    </row>
    <row r="870" spans="17:17">
      <c r="Q870" s="190" t="str">
        <f t="shared" si="14"/>
        <v/>
      </c>
    </row>
    <row r="871" spans="17:17">
      <c r="Q871" s="190" t="str">
        <f t="shared" si="14"/>
        <v/>
      </c>
    </row>
    <row r="872" spans="17:17">
      <c r="Q872" s="190" t="str">
        <f t="shared" si="14"/>
        <v/>
      </c>
    </row>
    <row r="873" spans="17:17">
      <c r="Q873" s="190" t="str">
        <f t="shared" si="14"/>
        <v/>
      </c>
    </row>
    <row r="874" spans="17:17">
      <c r="Q874" s="190" t="str">
        <f t="shared" si="14"/>
        <v/>
      </c>
    </row>
    <row r="875" spans="17:17">
      <c r="Q875" s="190" t="str">
        <f t="shared" si="14"/>
        <v/>
      </c>
    </row>
    <row r="876" spans="17:17">
      <c r="Q876" s="190" t="str">
        <f t="shared" si="14"/>
        <v/>
      </c>
    </row>
    <row r="877" spans="17:17">
      <c r="Q877" s="190" t="str">
        <f t="shared" si="14"/>
        <v/>
      </c>
    </row>
    <row r="878" spans="17:17">
      <c r="Q878" s="190" t="str">
        <f t="shared" si="14"/>
        <v/>
      </c>
    </row>
    <row r="879" spans="17:17">
      <c r="Q879" s="190" t="str">
        <f t="shared" si="14"/>
        <v/>
      </c>
    </row>
    <row r="880" spans="17:17">
      <c r="Q880" s="190" t="str">
        <f t="shared" si="14"/>
        <v/>
      </c>
    </row>
    <row r="881" spans="17:17">
      <c r="Q881" s="190" t="str">
        <f t="shared" si="14"/>
        <v/>
      </c>
    </row>
    <row r="882" spans="17:17">
      <c r="Q882" s="190" t="str">
        <f t="shared" si="14"/>
        <v/>
      </c>
    </row>
    <row r="883" spans="17:17">
      <c r="Q883" s="190" t="str">
        <f t="shared" si="14"/>
        <v/>
      </c>
    </row>
    <row r="884" spans="17:17">
      <c r="Q884" s="190" t="str">
        <f t="shared" ref="Q884:Q947" si="15">IF(OR(ISBLANK(P884),0),"",G884*P884)</f>
        <v/>
      </c>
    </row>
    <row r="885" spans="17:17">
      <c r="Q885" s="190" t="str">
        <f t="shared" si="15"/>
        <v/>
      </c>
    </row>
    <row r="886" spans="17:17">
      <c r="Q886" s="190" t="str">
        <f t="shared" si="15"/>
        <v/>
      </c>
    </row>
    <row r="887" spans="17:17">
      <c r="Q887" s="190" t="str">
        <f t="shared" si="15"/>
        <v/>
      </c>
    </row>
    <row r="888" spans="17:17">
      <c r="Q888" s="190" t="str">
        <f t="shared" si="15"/>
        <v/>
      </c>
    </row>
    <row r="889" spans="17:17">
      <c r="Q889" s="190" t="str">
        <f t="shared" si="15"/>
        <v/>
      </c>
    </row>
    <row r="890" spans="17:17">
      <c r="Q890" s="190" t="str">
        <f t="shared" si="15"/>
        <v/>
      </c>
    </row>
    <row r="891" spans="17:17">
      <c r="Q891" s="190" t="str">
        <f t="shared" si="15"/>
        <v/>
      </c>
    </row>
    <row r="892" spans="17:17">
      <c r="Q892" s="190" t="str">
        <f t="shared" si="15"/>
        <v/>
      </c>
    </row>
    <row r="893" spans="17:17">
      <c r="Q893" s="190" t="str">
        <f t="shared" si="15"/>
        <v/>
      </c>
    </row>
    <row r="894" spans="17:17">
      <c r="Q894" s="190" t="str">
        <f t="shared" si="15"/>
        <v/>
      </c>
    </row>
    <row r="895" spans="17:17">
      <c r="Q895" s="190" t="str">
        <f t="shared" si="15"/>
        <v/>
      </c>
    </row>
    <row r="896" spans="17:17">
      <c r="Q896" s="190" t="str">
        <f t="shared" si="15"/>
        <v/>
      </c>
    </row>
    <row r="897" spans="17:17">
      <c r="Q897" s="190" t="str">
        <f t="shared" si="15"/>
        <v/>
      </c>
    </row>
    <row r="898" spans="17:17">
      <c r="Q898" s="190" t="str">
        <f t="shared" si="15"/>
        <v/>
      </c>
    </row>
    <row r="899" spans="17:17">
      <c r="Q899" s="190" t="str">
        <f t="shared" si="15"/>
        <v/>
      </c>
    </row>
    <row r="900" spans="17:17">
      <c r="Q900" s="190" t="str">
        <f t="shared" si="15"/>
        <v/>
      </c>
    </row>
    <row r="901" spans="17:17">
      <c r="Q901" s="190" t="str">
        <f t="shared" si="15"/>
        <v/>
      </c>
    </row>
    <row r="902" spans="17:17">
      <c r="Q902" s="190" t="str">
        <f t="shared" si="15"/>
        <v/>
      </c>
    </row>
    <row r="903" spans="17:17">
      <c r="Q903" s="190" t="str">
        <f t="shared" si="15"/>
        <v/>
      </c>
    </row>
    <row r="904" spans="17:17">
      <c r="Q904" s="190" t="str">
        <f t="shared" si="15"/>
        <v/>
      </c>
    </row>
    <row r="905" spans="17:17">
      <c r="Q905" s="190" t="str">
        <f t="shared" si="15"/>
        <v/>
      </c>
    </row>
    <row r="906" spans="17:17">
      <c r="Q906" s="190" t="str">
        <f t="shared" si="15"/>
        <v/>
      </c>
    </row>
    <row r="907" spans="17:17">
      <c r="Q907" s="190" t="str">
        <f t="shared" si="15"/>
        <v/>
      </c>
    </row>
    <row r="908" spans="17:17">
      <c r="Q908" s="190" t="str">
        <f t="shared" si="15"/>
        <v/>
      </c>
    </row>
    <row r="909" spans="17:17">
      <c r="Q909" s="190" t="str">
        <f t="shared" si="15"/>
        <v/>
      </c>
    </row>
    <row r="910" spans="17:17">
      <c r="Q910" s="190" t="str">
        <f t="shared" si="15"/>
        <v/>
      </c>
    </row>
    <row r="911" spans="17:17">
      <c r="Q911" s="190" t="str">
        <f t="shared" si="15"/>
        <v/>
      </c>
    </row>
    <row r="912" spans="17:17">
      <c r="Q912" s="190" t="str">
        <f t="shared" si="15"/>
        <v/>
      </c>
    </row>
    <row r="913" spans="17:17">
      <c r="Q913" s="190" t="str">
        <f t="shared" si="15"/>
        <v/>
      </c>
    </row>
    <row r="914" spans="17:17">
      <c r="Q914" s="190" t="str">
        <f t="shared" si="15"/>
        <v/>
      </c>
    </row>
    <row r="915" spans="17:17">
      <c r="Q915" s="190" t="str">
        <f t="shared" si="15"/>
        <v/>
      </c>
    </row>
    <row r="916" spans="17:17">
      <c r="Q916" s="190" t="str">
        <f t="shared" si="15"/>
        <v/>
      </c>
    </row>
    <row r="917" spans="17:17">
      <c r="Q917" s="190" t="str">
        <f t="shared" si="15"/>
        <v/>
      </c>
    </row>
    <row r="918" spans="17:17">
      <c r="Q918" s="190" t="str">
        <f t="shared" si="15"/>
        <v/>
      </c>
    </row>
    <row r="919" spans="17:17">
      <c r="Q919" s="190" t="str">
        <f t="shared" si="15"/>
        <v/>
      </c>
    </row>
    <row r="920" spans="17:17">
      <c r="Q920" s="190" t="str">
        <f t="shared" si="15"/>
        <v/>
      </c>
    </row>
    <row r="921" spans="17:17">
      <c r="Q921" s="190" t="str">
        <f t="shared" si="15"/>
        <v/>
      </c>
    </row>
    <row r="922" spans="17:17">
      <c r="Q922" s="190" t="str">
        <f t="shared" si="15"/>
        <v/>
      </c>
    </row>
    <row r="923" spans="17:17">
      <c r="Q923" s="190" t="str">
        <f t="shared" si="15"/>
        <v/>
      </c>
    </row>
    <row r="924" spans="17:17">
      <c r="Q924" s="190" t="str">
        <f t="shared" si="15"/>
        <v/>
      </c>
    </row>
    <row r="925" spans="17:17">
      <c r="Q925" s="190" t="str">
        <f t="shared" si="15"/>
        <v/>
      </c>
    </row>
    <row r="926" spans="17:17">
      <c r="Q926" s="190" t="str">
        <f t="shared" si="15"/>
        <v/>
      </c>
    </row>
    <row r="927" spans="17:17">
      <c r="Q927" s="190" t="str">
        <f t="shared" si="15"/>
        <v/>
      </c>
    </row>
    <row r="928" spans="17:17">
      <c r="Q928" s="190" t="str">
        <f t="shared" si="15"/>
        <v/>
      </c>
    </row>
    <row r="929" spans="17:17">
      <c r="Q929" s="190" t="str">
        <f t="shared" si="15"/>
        <v/>
      </c>
    </row>
    <row r="930" spans="17:17">
      <c r="Q930" s="190" t="str">
        <f t="shared" si="15"/>
        <v/>
      </c>
    </row>
    <row r="931" spans="17:17">
      <c r="Q931" s="190" t="str">
        <f t="shared" si="15"/>
        <v/>
      </c>
    </row>
    <row r="932" spans="17:17">
      <c r="Q932" s="190" t="str">
        <f t="shared" si="15"/>
        <v/>
      </c>
    </row>
    <row r="933" spans="17:17">
      <c r="Q933" s="190" t="str">
        <f t="shared" si="15"/>
        <v/>
      </c>
    </row>
    <row r="934" spans="17:17">
      <c r="Q934" s="190" t="str">
        <f t="shared" si="15"/>
        <v/>
      </c>
    </row>
    <row r="935" spans="17:17">
      <c r="Q935" s="190" t="str">
        <f t="shared" si="15"/>
        <v/>
      </c>
    </row>
    <row r="936" spans="17:17">
      <c r="Q936" s="190" t="str">
        <f t="shared" si="15"/>
        <v/>
      </c>
    </row>
    <row r="937" spans="17:17">
      <c r="Q937" s="190" t="str">
        <f t="shared" si="15"/>
        <v/>
      </c>
    </row>
    <row r="938" spans="17:17">
      <c r="Q938" s="190" t="str">
        <f t="shared" si="15"/>
        <v/>
      </c>
    </row>
    <row r="939" spans="17:17">
      <c r="Q939" s="190" t="str">
        <f t="shared" si="15"/>
        <v/>
      </c>
    </row>
    <row r="940" spans="17:17">
      <c r="Q940" s="190" t="str">
        <f t="shared" si="15"/>
        <v/>
      </c>
    </row>
    <row r="941" spans="17:17">
      <c r="Q941" s="190" t="str">
        <f t="shared" si="15"/>
        <v/>
      </c>
    </row>
    <row r="942" spans="17:17">
      <c r="Q942" s="190" t="str">
        <f t="shared" si="15"/>
        <v/>
      </c>
    </row>
    <row r="943" spans="17:17">
      <c r="Q943" s="190" t="str">
        <f t="shared" si="15"/>
        <v/>
      </c>
    </row>
    <row r="944" spans="17:17">
      <c r="Q944" s="190" t="str">
        <f t="shared" si="15"/>
        <v/>
      </c>
    </row>
    <row r="945" spans="17:17">
      <c r="Q945" s="190" t="str">
        <f t="shared" si="15"/>
        <v/>
      </c>
    </row>
    <row r="946" spans="17:17">
      <c r="Q946" s="190" t="str">
        <f t="shared" si="15"/>
        <v/>
      </c>
    </row>
    <row r="947" spans="17:17">
      <c r="Q947" s="190" t="str">
        <f t="shared" si="15"/>
        <v/>
      </c>
    </row>
    <row r="948" spans="17:17">
      <c r="Q948" s="190" t="str">
        <f t="shared" ref="Q948:Q955" si="16">IF(OR(ISBLANK(P948),0),"",G948*P948)</f>
        <v/>
      </c>
    </row>
    <row r="949" spans="17:17">
      <c r="Q949" s="190" t="str">
        <f t="shared" si="16"/>
        <v/>
      </c>
    </row>
    <row r="950" spans="17:17">
      <c r="Q950" s="190" t="str">
        <f t="shared" si="16"/>
        <v/>
      </c>
    </row>
    <row r="951" spans="17:17">
      <c r="Q951" s="190" t="str">
        <f t="shared" si="16"/>
        <v/>
      </c>
    </row>
    <row r="952" spans="17:17">
      <c r="Q952" s="190" t="str">
        <f t="shared" si="16"/>
        <v/>
      </c>
    </row>
    <row r="953" spans="17:17">
      <c r="Q953" s="190" t="str">
        <f t="shared" si="16"/>
        <v/>
      </c>
    </row>
    <row r="954" spans="17:17">
      <c r="Q954" s="190" t="str">
        <f t="shared" si="16"/>
        <v/>
      </c>
    </row>
    <row r="955" spans="17:17">
      <c r="Q955" s="190" t="str">
        <f t="shared" si="16"/>
        <v/>
      </c>
    </row>
  </sheetData>
  <sheetProtection formatRows="0" insertRows="0" deleteRows="0" selectLockedCells="1"/>
  <mergeCells count="15">
    <mergeCell ref="U5:X5"/>
    <mergeCell ref="S4:S6"/>
    <mergeCell ref="P4:P6"/>
    <mergeCell ref="Q4:Q6"/>
    <mergeCell ref="R4:R6"/>
    <mergeCell ref="D51:F51"/>
    <mergeCell ref="D4:D6"/>
    <mergeCell ref="E4:E6"/>
    <mergeCell ref="F4:F6"/>
    <mergeCell ref="H5:I5"/>
    <mergeCell ref="J5:K5"/>
    <mergeCell ref="L5:M5"/>
    <mergeCell ref="G4:G6"/>
    <mergeCell ref="N5:O5"/>
    <mergeCell ref="H4:M4"/>
  </mergeCells>
  <phoneticPr fontId="22" type="noConversion"/>
  <dataValidations xWindow="757" yWindow="280" count="5">
    <dataValidation type="decimal" allowBlank="1" showInputMessage="1" showErrorMessage="1" sqref="P57:P1048576 P7:P50 N11:N12 L11:L50 P5 J11:J50 H11:H50">
      <formula1>0</formula1>
      <formula2>1</formula2>
    </dataValidation>
    <dataValidation type="list" allowBlank="1" showErrorMessage="1" error="목록에서 선택" promptTitle="출자확정여부유형" prompt="구분유형 중에서 선택하세요 !" sqref="F57:F1048576 H57:O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R7:S10 I5:L10 D7:G10 R1:S4 D1:G4 O6 A1:C10 M6:M10 N7:O10 N5:N6 H1:H10 I1:O3 T1:T10 U7:U10 U1:U5 W1:X4 Y1:XFD10 W7:X10 V1:V4 V6:V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6"/>
  <sheetViews>
    <sheetView showGridLines="0" view="pageBreakPreview" topLeftCell="C3" zoomScale="80" zoomScaleNormal="70" zoomScaleSheetLayoutView="80" workbookViewId="0">
      <selection activeCell="C3" sqref="C3:G3"/>
    </sheetView>
  </sheetViews>
  <sheetFormatPr defaultColWidth="9" defaultRowHeight="13.5"/>
  <cols>
    <col min="1" max="2" width="12.75" style="128" hidden="1" customWidth="1"/>
    <col min="3" max="3" width="23.625" style="128" customWidth="1"/>
    <col min="4" max="4" width="13.625" style="128" customWidth="1"/>
    <col min="5" max="5" width="10.75" style="128" customWidth="1"/>
    <col min="6" max="6" width="13.375" style="128" customWidth="1"/>
    <col min="7" max="7" width="19.375" style="128" customWidth="1"/>
    <col min="8" max="8" width="11.375" style="128" customWidth="1"/>
    <col min="9" max="9" width="11.125" style="128" customWidth="1"/>
    <col min="10" max="10" width="11.375" style="128" customWidth="1"/>
    <col min="11" max="11" width="8.625" style="128" customWidth="1"/>
    <col min="12" max="12" width="11.5" style="128" customWidth="1"/>
    <col min="13" max="13" width="18.25" style="128" customWidth="1"/>
    <col min="14" max="14" width="10.5" style="128" customWidth="1"/>
    <col min="15" max="15" width="11.375" style="128" customWidth="1"/>
    <col min="16" max="16" width="8.125" style="128" customWidth="1"/>
    <col min="17" max="17" width="11" style="128" customWidth="1"/>
    <col min="18" max="18" width="6.625" style="128" customWidth="1"/>
    <col min="19" max="19" width="9.625" style="128" customWidth="1"/>
    <col min="20" max="22" width="12.625" style="128" customWidth="1"/>
    <col min="23" max="23" width="21.375" style="128" customWidth="1"/>
    <col min="24" max="52" width="7.625" style="128" customWidth="1"/>
    <col min="53" max="53" width="5.5" style="128" customWidth="1"/>
    <col min="54" max="54" width="4.875" style="128" customWidth="1"/>
    <col min="55" max="55" width="7.625" style="128" customWidth="1"/>
    <col min="56" max="57" width="5" style="128" customWidth="1"/>
    <col min="58" max="16384" width="9" style="128"/>
  </cols>
  <sheetData>
    <row r="1" spans="1:57" ht="13.5" hidden="1" customHeight="1">
      <c r="A1" s="120" t="s">
        <v>155</v>
      </c>
      <c r="B1" s="120" t="s">
        <v>196</v>
      </c>
      <c r="C1" s="127" t="s">
        <v>217</v>
      </c>
      <c r="D1" s="121" t="s">
        <v>197</v>
      </c>
      <c r="E1" s="121" t="s">
        <v>198</v>
      </c>
      <c r="F1" s="121" t="s">
        <v>199</v>
      </c>
      <c r="G1" s="121" t="s">
        <v>200</v>
      </c>
      <c r="H1" s="121" t="s">
        <v>201</v>
      </c>
      <c r="I1" s="121" t="s">
        <v>202</v>
      </c>
      <c r="J1" s="121" t="s">
        <v>203</v>
      </c>
      <c r="K1" s="121" t="s">
        <v>204</v>
      </c>
      <c r="L1" s="121" t="s">
        <v>205</v>
      </c>
      <c r="M1" s="121" t="s">
        <v>206</v>
      </c>
      <c r="N1" s="121" t="s">
        <v>207</v>
      </c>
      <c r="O1" s="121" t="s">
        <v>208</v>
      </c>
      <c r="P1" s="121" t="s">
        <v>209</v>
      </c>
      <c r="Q1" s="121" t="s">
        <v>210</v>
      </c>
      <c r="R1" s="121" t="s">
        <v>211</v>
      </c>
      <c r="S1" s="121" t="s">
        <v>212</v>
      </c>
      <c r="T1" s="121" t="s">
        <v>213</v>
      </c>
      <c r="U1" s="121" t="s">
        <v>214</v>
      </c>
      <c r="V1" s="121" t="s">
        <v>215</v>
      </c>
      <c r="W1" s="121" t="s">
        <v>216</v>
      </c>
    </row>
    <row r="2" spans="1:57" ht="13.5" hidden="1" customHeight="1">
      <c r="A2" s="129"/>
      <c r="B2" s="129"/>
      <c r="C2" s="130"/>
      <c r="D2" s="131"/>
      <c r="E2" s="131"/>
      <c r="F2" s="131"/>
      <c r="G2" s="132"/>
      <c r="H2" s="131"/>
      <c r="I2" s="131"/>
      <c r="J2" s="132"/>
      <c r="K2" s="130"/>
      <c r="L2" s="131"/>
      <c r="M2" s="132"/>
      <c r="N2" s="130"/>
      <c r="O2" s="131"/>
      <c r="P2" s="132"/>
      <c r="Q2" s="130"/>
      <c r="R2" s="131"/>
      <c r="S2" s="131"/>
      <c r="T2" s="131"/>
      <c r="U2" s="131"/>
      <c r="V2" s="131"/>
      <c r="W2" s="132"/>
    </row>
    <row r="3" spans="1:57" s="2" customFormat="1" ht="30" customHeight="1">
      <c r="A3" s="62"/>
      <c r="B3" s="62"/>
      <c r="C3" s="576" t="s">
        <v>79</v>
      </c>
      <c r="D3" s="577"/>
      <c r="E3" s="577"/>
      <c r="F3" s="577"/>
      <c r="G3" s="578"/>
      <c r="H3" s="576" t="s">
        <v>81</v>
      </c>
      <c r="I3" s="577"/>
      <c r="J3" s="578"/>
      <c r="K3" s="576" t="s">
        <v>80</v>
      </c>
      <c r="L3" s="577"/>
      <c r="M3" s="578"/>
      <c r="N3" s="576" t="s">
        <v>129</v>
      </c>
      <c r="O3" s="577"/>
      <c r="P3" s="578"/>
      <c r="Q3" s="576" t="s">
        <v>130</v>
      </c>
      <c r="R3" s="577"/>
      <c r="S3" s="577"/>
      <c r="T3" s="577"/>
      <c r="U3" s="577"/>
      <c r="V3" s="577"/>
      <c r="W3" s="577"/>
      <c r="X3" s="601"/>
      <c r="Y3" s="596"/>
      <c r="Z3" s="596"/>
      <c r="AA3" s="596"/>
      <c r="AB3" s="596"/>
      <c r="AC3" s="596"/>
      <c r="AD3" s="596"/>
      <c r="AE3" s="596"/>
      <c r="AF3" s="596"/>
      <c r="AG3" s="596"/>
      <c r="AH3" s="596"/>
      <c r="AI3" s="596"/>
      <c r="AJ3" s="596"/>
      <c r="AK3" s="596"/>
      <c r="AL3" s="596"/>
      <c r="AM3" s="596"/>
      <c r="AN3" s="596"/>
      <c r="AO3" s="596"/>
      <c r="AP3" s="596"/>
      <c r="AQ3" s="596"/>
      <c r="AR3" s="596"/>
      <c r="AS3" s="596"/>
      <c r="AT3" s="596"/>
      <c r="AU3" s="596"/>
      <c r="AV3" s="596"/>
      <c r="AW3" s="596"/>
      <c r="AX3" s="596"/>
      <c r="AY3" s="596"/>
      <c r="AZ3" s="596"/>
      <c r="BA3" s="596"/>
      <c r="BB3" s="596"/>
      <c r="BC3" s="596"/>
      <c r="BD3" s="596"/>
      <c r="BE3" s="596"/>
    </row>
    <row r="4" spans="1:57" s="2" customFormat="1" ht="75" customHeight="1">
      <c r="A4" s="62" t="s">
        <v>15</v>
      </c>
      <c r="B4" s="62" t="s">
        <v>3</v>
      </c>
      <c r="C4" s="28" t="s">
        <v>131</v>
      </c>
      <c r="D4" s="28" t="s">
        <v>8</v>
      </c>
      <c r="E4" s="28" t="s">
        <v>9</v>
      </c>
      <c r="F4" s="28" t="s">
        <v>10</v>
      </c>
      <c r="G4" s="28" t="s">
        <v>133</v>
      </c>
      <c r="H4" s="28" t="s">
        <v>11</v>
      </c>
      <c r="I4" s="28" t="s">
        <v>132</v>
      </c>
      <c r="J4" s="41" t="s">
        <v>398</v>
      </c>
      <c r="K4" s="28" t="s">
        <v>1</v>
      </c>
      <c r="L4" s="28" t="s">
        <v>12</v>
      </c>
      <c r="M4" s="28" t="s">
        <v>13</v>
      </c>
      <c r="N4" s="28" t="s">
        <v>134</v>
      </c>
      <c r="O4" s="41" t="s">
        <v>135</v>
      </c>
      <c r="P4" s="44" t="s">
        <v>625</v>
      </c>
      <c r="Q4" s="41" t="s">
        <v>136</v>
      </c>
      <c r="R4" s="28" t="s">
        <v>137</v>
      </c>
      <c r="S4" s="28" t="s">
        <v>138</v>
      </c>
      <c r="T4" s="28" t="s">
        <v>139</v>
      </c>
      <c r="U4" s="28" t="s">
        <v>140</v>
      </c>
      <c r="V4" s="28" t="s">
        <v>141</v>
      </c>
      <c r="W4" s="304" t="s">
        <v>142</v>
      </c>
      <c r="X4" s="318"/>
      <c r="Y4" s="319"/>
      <c r="Z4" s="319"/>
      <c r="AA4" s="319"/>
      <c r="AB4" s="319"/>
      <c r="AC4" s="319"/>
      <c r="AD4" s="319"/>
      <c r="AE4" s="319"/>
      <c r="AF4" s="319"/>
      <c r="AG4" s="319"/>
      <c r="AH4" s="319"/>
      <c r="AI4" s="319"/>
      <c r="AJ4" s="319"/>
      <c r="AK4" s="319"/>
      <c r="AL4" s="319"/>
      <c r="AM4" s="319"/>
      <c r="AN4" s="319"/>
      <c r="AO4" s="319"/>
      <c r="AP4" s="319"/>
      <c r="AQ4" s="319"/>
      <c r="AR4" s="319"/>
      <c r="AS4" s="319"/>
      <c r="AT4" s="319"/>
      <c r="AU4" s="319"/>
      <c r="AV4" s="319"/>
      <c r="AW4" s="319"/>
      <c r="AX4" s="319"/>
      <c r="AY4" s="319"/>
      <c r="AZ4" s="319"/>
      <c r="BA4" s="319"/>
      <c r="BB4" s="320"/>
      <c r="BC4" s="319"/>
      <c r="BD4" s="319"/>
      <c r="BE4" s="321"/>
    </row>
    <row r="5" spans="1:57" ht="13.5" hidden="1" customHeight="1">
      <c r="X5" s="322"/>
      <c r="Y5" s="323"/>
      <c r="Z5" s="323"/>
      <c r="AA5" s="323"/>
      <c r="AB5" s="323"/>
      <c r="AC5" s="323"/>
      <c r="AD5" s="323"/>
      <c r="AE5" s="323"/>
      <c r="AF5" s="323"/>
      <c r="AG5" s="323"/>
      <c r="AH5" s="323"/>
      <c r="AI5" s="323"/>
      <c r="AJ5" s="323"/>
      <c r="AK5" s="323"/>
      <c r="AL5" s="323"/>
      <c r="AM5" s="323"/>
      <c r="AN5" s="323"/>
      <c r="AO5" s="323"/>
      <c r="AP5" s="323"/>
      <c r="AQ5" s="323"/>
      <c r="AR5" s="323"/>
      <c r="AS5" s="323"/>
      <c r="AT5" s="323"/>
      <c r="AU5" s="323"/>
      <c r="AV5" s="323"/>
      <c r="AW5" s="323"/>
      <c r="AX5" s="323"/>
      <c r="AY5" s="323"/>
      <c r="AZ5" s="323"/>
      <c r="BA5" s="323"/>
      <c r="BB5" s="323"/>
      <c r="BC5" s="323"/>
      <c r="BD5" s="323"/>
      <c r="BE5" s="323"/>
    </row>
    <row r="6" spans="1:57" ht="13.5" hidden="1" customHeight="1">
      <c r="X6" s="322"/>
      <c r="Y6" s="323"/>
      <c r="Z6" s="323"/>
      <c r="AA6" s="323"/>
      <c r="AB6" s="323"/>
      <c r="AC6" s="323"/>
      <c r="AD6" s="323"/>
      <c r="AE6" s="323"/>
      <c r="AF6" s="323"/>
      <c r="AG6" s="323"/>
      <c r="AH6" s="323"/>
      <c r="AI6" s="323"/>
      <c r="AJ6" s="323"/>
      <c r="AK6" s="323"/>
      <c r="AL6" s="323"/>
      <c r="AM6" s="323"/>
      <c r="AN6" s="323"/>
      <c r="AO6" s="323"/>
      <c r="AP6" s="323"/>
      <c r="AQ6" s="323"/>
      <c r="AR6" s="323"/>
      <c r="AS6" s="323"/>
      <c r="AT6" s="323"/>
      <c r="AU6" s="323"/>
      <c r="AV6" s="323"/>
      <c r="AW6" s="323"/>
      <c r="AX6" s="323"/>
      <c r="AY6" s="323"/>
      <c r="AZ6" s="323"/>
      <c r="BA6" s="323"/>
      <c r="BB6" s="323"/>
      <c r="BC6" s="323"/>
      <c r="BD6" s="323"/>
      <c r="BE6" s="323"/>
    </row>
    <row r="7" spans="1:57" ht="13.5" hidden="1" customHeight="1">
      <c r="X7" s="322"/>
      <c r="Y7" s="323"/>
      <c r="Z7" s="323"/>
      <c r="AA7" s="323"/>
      <c r="AB7" s="323"/>
      <c r="AC7" s="323"/>
      <c r="AD7" s="323"/>
      <c r="AE7" s="323"/>
      <c r="AF7" s="323"/>
      <c r="AG7" s="323"/>
      <c r="AH7" s="323"/>
      <c r="AI7" s="323"/>
      <c r="AJ7" s="323"/>
      <c r="AK7" s="323"/>
      <c r="AL7" s="323"/>
      <c r="AM7" s="323"/>
      <c r="AN7" s="323"/>
      <c r="AO7" s="323"/>
      <c r="AP7" s="323"/>
      <c r="AQ7" s="323"/>
      <c r="AR7" s="323"/>
      <c r="AS7" s="323"/>
      <c r="AT7" s="323"/>
      <c r="AU7" s="323"/>
      <c r="AV7" s="323"/>
      <c r="AW7" s="323"/>
      <c r="AX7" s="323"/>
      <c r="AY7" s="323"/>
      <c r="AZ7" s="323"/>
      <c r="BA7" s="323"/>
      <c r="BB7" s="323"/>
      <c r="BC7" s="323"/>
      <c r="BD7" s="323"/>
      <c r="BE7" s="323"/>
    </row>
    <row r="8" spans="1:57" ht="13.5" hidden="1" customHeight="1">
      <c r="X8" s="322"/>
      <c r="Y8" s="323"/>
      <c r="Z8" s="323"/>
      <c r="AA8" s="323"/>
      <c r="AB8" s="323"/>
      <c r="AC8" s="323"/>
      <c r="AD8" s="323"/>
      <c r="AE8" s="323"/>
      <c r="AF8" s="323"/>
      <c r="AG8" s="323"/>
      <c r="AH8" s="323"/>
      <c r="AI8" s="323"/>
      <c r="AJ8" s="323"/>
      <c r="AK8" s="323"/>
      <c r="AL8" s="323"/>
      <c r="AM8" s="323"/>
      <c r="AN8" s="323"/>
      <c r="AO8" s="323"/>
      <c r="AP8" s="323"/>
      <c r="AQ8" s="323"/>
      <c r="AR8" s="323"/>
      <c r="AS8" s="323"/>
      <c r="AT8" s="323"/>
      <c r="AU8" s="323"/>
      <c r="AV8" s="323"/>
      <c r="AW8" s="323"/>
      <c r="AX8" s="323"/>
      <c r="AY8" s="323"/>
      <c r="AZ8" s="323"/>
      <c r="BA8" s="323"/>
      <c r="BB8" s="323"/>
      <c r="BC8" s="323"/>
      <c r="BD8" s="323"/>
      <c r="BE8" s="323"/>
    </row>
    <row r="9" spans="1:57" ht="13.5" hidden="1" customHeight="1">
      <c r="X9" s="322"/>
      <c r="Y9" s="323"/>
      <c r="Z9" s="323"/>
      <c r="AA9" s="323"/>
      <c r="AB9" s="323"/>
      <c r="AC9" s="323"/>
      <c r="AD9" s="323"/>
      <c r="AE9" s="323"/>
      <c r="AF9" s="323"/>
      <c r="AG9" s="323"/>
      <c r="AH9" s="323"/>
      <c r="AI9" s="323"/>
      <c r="AJ9" s="323"/>
      <c r="AK9" s="323"/>
      <c r="AL9" s="323"/>
      <c r="AM9" s="323"/>
      <c r="AN9" s="323"/>
      <c r="AO9" s="323"/>
      <c r="AP9" s="323"/>
      <c r="AQ9" s="323"/>
      <c r="AR9" s="323"/>
      <c r="AS9" s="323"/>
      <c r="AT9" s="323"/>
      <c r="AU9" s="323"/>
      <c r="AV9" s="323"/>
      <c r="AW9" s="323"/>
      <c r="AX9" s="323"/>
      <c r="AY9" s="323"/>
      <c r="AZ9" s="323"/>
      <c r="BA9" s="323"/>
      <c r="BB9" s="323"/>
      <c r="BC9" s="323"/>
      <c r="BD9" s="323"/>
      <c r="BE9" s="323"/>
    </row>
    <row r="10" spans="1:57" ht="13.5" hidden="1" customHeight="1">
      <c r="X10" s="322"/>
      <c r="Y10" s="323"/>
      <c r="Z10" s="323"/>
      <c r="AA10" s="323"/>
      <c r="AB10" s="323"/>
      <c r="AC10" s="323"/>
      <c r="AD10" s="323"/>
      <c r="AE10" s="323"/>
      <c r="AF10" s="323"/>
      <c r="AG10" s="323"/>
      <c r="AH10" s="323"/>
      <c r="AI10" s="323"/>
      <c r="AJ10" s="323"/>
      <c r="AK10" s="323"/>
      <c r="AL10" s="323"/>
      <c r="AM10" s="323"/>
      <c r="AN10" s="323"/>
      <c r="AO10" s="323"/>
      <c r="AP10" s="323"/>
      <c r="AQ10" s="323"/>
      <c r="AR10" s="323"/>
      <c r="AS10" s="323"/>
      <c r="AT10" s="323"/>
      <c r="AU10" s="323"/>
      <c r="AV10" s="323"/>
      <c r="AW10" s="323"/>
      <c r="AX10" s="323"/>
      <c r="AY10" s="323"/>
      <c r="AZ10" s="323"/>
      <c r="BA10" s="323"/>
      <c r="BB10" s="323"/>
      <c r="BC10" s="323"/>
      <c r="BD10" s="323"/>
      <c r="BE10" s="323"/>
    </row>
    <row r="11" spans="1:57" ht="54.95" customHeight="1">
      <c r="A11" s="67"/>
      <c r="B11" s="67"/>
      <c r="C11" s="98" t="s">
        <v>633</v>
      </c>
      <c r="D11" s="217" t="s">
        <v>634</v>
      </c>
      <c r="E11" s="217" t="s">
        <v>638</v>
      </c>
      <c r="F11" s="50" t="s">
        <v>636</v>
      </c>
      <c r="G11" s="98" t="s">
        <v>101</v>
      </c>
      <c r="H11" s="93">
        <v>36892</v>
      </c>
      <c r="I11" s="218">
        <v>40178</v>
      </c>
      <c r="J11" s="218">
        <v>40207</v>
      </c>
      <c r="K11" s="50" t="s">
        <v>639</v>
      </c>
      <c r="L11" s="45" t="s">
        <v>581</v>
      </c>
      <c r="M11" s="45" t="s">
        <v>640</v>
      </c>
      <c r="N11" s="22">
        <v>50</v>
      </c>
      <c r="O11" s="12">
        <v>25</v>
      </c>
      <c r="P11" s="45">
        <v>20</v>
      </c>
      <c r="Q11" s="50" t="s">
        <v>636</v>
      </c>
      <c r="R11" s="50" t="s">
        <v>641</v>
      </c>
      <c r="S11" s="50" t="s">
        <v>582</v>
      </c>
      <c r="T11" s="50" t="s">
        <v>642</v>
      </c>
      <c r="U11" s="50" t="s">
        <v>642</v>
      </c>
      <c r="V11" s="50" t="s">
        <v>642</v>
      </c>
      <c r="W11" s="305" t="s">
        <v>643</v>
      </c>
      <c r="X11" s="311"/>
      <c r="Y11" s="190"/>
      <c r="Z11" s="190"/>
      <c r="AA11" s="190"/>
      <c r="AB11" s="190"/>
      <c r="AC11" s="190"/>
      <c r="AD11" s="190"/>
      <c r="AE11" s="312"/>
      <c r="AF11" s="312"/>
      <c r="AG11" s="190"/>
      <c r="AH11" s="190"/>
      <c r="AI11" s="190"/>
      <c r="AJ11" s="190"/>
      <c r="AK11" s="190"/>
      <c r="AL11" s="190"/>
      <c r="AM11" s="190"/>
      <c r="AN11" s="190"/>
      <c r="AO11" s="190"/>
      <c r="AP11" s="190"/>
      <c r="AQ11" s="190"/>
      <c r="AR11" s="190"/>
      <c r="AS11" s="190"/>
      <c r="AT11" s="190"/>
      <c r="AU11" s="190"/>
      <c r="AV11" s="313"/>
      <c r="AW11" s="313"/>
      <c r="AX11" s="314"/>
      <c r="AY11" s="314"/>
      <c r="AZ11" s="314"/>
      <c r="BA11" s="315"/>
      <c r="BB11" s="316"/>
      <c r="BC11" s="314"/>
      <c r="BD11" s="317"/>
      <c r="BE11" s="317"/>
    </row>
    <row r="14" spans="1:57" ht="30" customHeight="1">
      <c r="C14" s="597" t="s">
        <v>391</v>
      </c>
      <c r="D14" s="598"/>
      <c r="E14" s="598"/>
      <c r="F14" s="598"/>
      <c r="G14" s="598"/>
      <c r="H14" s="598"/>
      <c r="I14" s="598"/>
      <c r="J14" s="598"/>
      <c r="K14" s="599"/>
      <c r="L14" s="597" t="s">
        <v>356</v>
      </c>
      <c r="M14" s="598"/>
      <c r="N14" s="598"/>
      <c r="O14" s="598"/>
      <c r="P14" s="598"/>
      <c r="Q14" s="598"/>
      <c r="R14" s="598"/>
      <c r="S14" s="598"/>
      <c r="T14" s="599"/>
      <c r="U14" s="597" t="s">
        <v>626</v>
      </c>
      <c r="V14" s="598"/>
      <c r="W14" s="598"/>
      <c r="X14" s="598"/>
      <c r="Y14" s="598"/>
      <c r="Z14" s="598"/>
      <c r="AA14" s="598"/>
      <c r="AB14" s="599"/>
      <c r="AC14" s="597" t="s">
        <v>355</v>
      </c>
      <c r="AD14" s="598"/>
      <c r="AE14" s="598"/>
      <c r="AF14" s="598"/>
      <c r="AG14" s="598"/>
      <c r="AH14" s="598"/>
      <c r="AI14" s="598"/>
      <c r="AJ14" s="599"/>
    </row>
    <row r="15" spans="1:57" ht="67.5">
      <c r="C15" s="107" t="s">
        <v>123</v>
      </c>
      <c r="D15" s="107" t="s">
        <v>357</v>
      </c>
      <c r="E15" s="107" t="s">
        <v>358</v>
      </c>
      <c r="F15" s="107" t="s">
        <v>359</v>
      </c>
      <c r="G15" s="107" t="s">
        <v>122</v>
      </c>
      <c r="H15" s="107" t="s">
        <v>360</v>
      </c>
      <c r="I15" s="107" t="s">
        <v>361</v>
      </c>
      <c r="J15" s="107" t="s">
        <v>362</v>
      </c>
      <c r="K15" s="107" t="s">
        <v>363</v>
      </c>
      <c r="L15" s="107" t="s">
        <v>364</v>
      </c>
      <c r="M15" s="107" t="s">
        <v>124</v>
      </c>
      <c r="N15" s="107" t="s">
        <v>358</v>
      </c>
      <c r="O15" s="107" t="s">
        <v>359</v>
      </c>
      <c r="P15" s="107" t="s">
        <v>51</v>
      </c>
      <c r="Q15" s="295" t="s">
        <v>365</v>
      </c>
      <c r="R15" s="107" t="s">
        <v>361</v>
      </c>
      <c r="S15" s="296" t="s">
        <v>366</v>
      </c>
      <c r="T15" s="107" t="s">
        <v>367</v>
      </c>
      <c r="U15" s="107" t="s">
        <v>368</v>
      </c>
      <c r="V15" s="107" t="s">
        <v>369</v>
      </c>
      <c r="W15" s="107" t="s">
        <v>359</v>
      </c>
      <c r="X15" s="107" t="s">
        <v>51</v>
      </c>
      <c r="Y15" s="107" t="s">
        <v>392</v>
      </c>
      <c r="Z15" s="107" t="s">
        <v>393</v>
      </c>
      <c r="AA15" s="107" t="s">
        <v>370</v>
      </c>
      <c r="AB15" s="107" t="s">
        <v>371</v>
      </c>
      <c r="AC15" s="107" t="s">
        <v>368</v>
      </c>
      <c r="AD15" s="107" t="s">
        <v>369</v>
      </c>
      <c r="AE15" s="107" t="s">
        <v>359</v>
      </c>
      <c r="AF15" s="107" t="s">
        <v>51</v>
      </c>
      <c r="AG15" s="264" t="s">
        <v>392</v>
      </c>
      <c r="AH15" s="107" t="s">
        <v>394</v>
      </c>
      <c r="AI15" s="107" t="s">
        <v>372</v>
      </c>
      <c r="AJ15" s="265" t="s">
        <v>1096</v>
      </c>
    </row>
    <row r="16" spans="1:57" ht="45" customHeight="1">
      <c r="C16" s="138">
        <f ca="1">SUMPRODUCT( (OFFSET(제안사_펀드현황,0,2,ROWS(제안사_펀드현황),1)="청산료")*1 )</f>
        <v>2</v>
      </c>
      <c r="D16" s="138">
        <f ca="1">SUMPRODUCT( (OFFSET(제안사_펀드현황,0,2,ROWS(제안사_펀드현황),1)="청산료")*1, OFFSET(제안사_펀드현황,0,8,ROWS(제안사_펀드현황),1) )</f>
        <v>13000</v>
      </c>
      <c r="E16" s="138">
        <f ca="1">SUMPRODUCT( (OFFSET(제안사_펀드현황,0,2,ROWS(제안사_펀드현황),1)="청산료")*1, OFFSET(제안사_펀드현황,0,9,ROWS(제안사_펀드현황),1) )</f>
        <v>13000</v>
      </c>
      <c r="F16" s="138">
        <f ca="1">SUMPRODUCT( (OFFSET(제안사_펀드현황,0,2,ROWS(제안사_펀드현황),1)="청산료")*1, OFFSET(제안사_펀드현황,0,20,ROWS(제안사_펀드현황),1) )</f>
        <v>14999.990875</v>
      </c>
      <c r="G16" s="138">
        <f ca="1">SUMPRODUCT( (OFFSET(제안사_펀드현황,0,2,ROWS(제안사_펀드현황),1)="청산료")*1, OFFSET(제안사_펀드현황,0,21,ROWS(제안사_펀드현황),1) )</f>
        <v>6450</v>
      </c>
      <c r="H16" s="138">
        <f ca="1">SUMPRODUCT( (OFFSET(제안사_펀드현황,0,2,ROWS(제안사_펀드현황),1)="청산료")*1, OFFSET(제안사_펀드현황,0,24,ROWS(제안사_펀드현황),1) )</f>
        <v>20290</v>
      </c>
      <c r="I16" s="138">
        <f ca="1">SUMPRODUCT( (OFFSET(제안사_펀드현황,0,2,ROWS(제안사_펀드현황),1)="청산료")*1, OFFSET(제안사_펀드현황,0,25,ROWS(제안사_펀드현황),1) )</f>
        <v>0</v>
      </c>
      <c r="J16" s="139">
        <f ca="1">SUMPRODUCT( (OFFSET(제안사_펀드현황,0,2,ROWS(제안사_펀드현황),1)="청산료")*1, OFFSET(제안사_펀드현황,0,9,ROWS(제안사_펀드현황),1), OFFSET(제안사_펀드현황,0,17,ROWS(제안사_펀드현황),1) )/E16</f>
        <v>0.12401534410623404</v>
      </c>
      <c r="K16" s="139">
        <f ca="1">(H16+I16)/E16</f>
        <v>1.5607692307692307</v>
      </c>
      <c r="L16" s="138">
        <f ca="1">SUMPRODUCT( (OFFSET(제안사_펀드현황,0,2,ROWS(제안사_펀드현황),1)&lt;&gt;"청산료")*1,  (OFFSET(제안사_펀드현황,0,2,ROWS(제안사_펀드현황),1)&lt;&gt;"")*1  )</f>
        <v>1</v>
      </c>
      <c r="M16" s="138">
        <f ca="1">SUMPRODUCT( (OFFSET(제안사_펀드현황,0,2,ROWS(제안사_펀드현황),1)&lt;&gt;"청산료")*1,  (OFFSET(제안사_펀드현황,0,2,ROWS(제안사_펀드현황),1)&lt;&gt;"")*1,  OFFSET(제안사_펀드현황,0,8,ROWS(제안사_펀드현황),1) )</f>
        <v>10000</v>
      </c>
      <c r="N16" s="138">
        <f ca="1">SUMPRODUCT( (OFFSET(제안사_펀드현황,0,2,ROWS(제안사_펀드현황),1)&lt;&gt;"청산료")*1,  (OFFSET(제안사_펀드현황,0,2,ROWS(제안사_펀드현황),1)&lt;&gt;"")*1,  OFFSET(제안사_펀드현황,0,9,ROWS(제안사_펀드현황),1) )</f>
        <v>10000</v>
      </c>
      <c r="O16" s="138">
        <f ca="1">SUMPRODUCT( (OFFSET(제안사_펀드현황,0,2,ROWS(제안사_펀드현황),1)&lt;&gt;"청산료")*1,  (OFFSET(제안사_펀드현황,0,2,ROWS(제안사_펀드현황),1)&lt;&gt;"")*1,  OFFSET(제안사_펀드현황,0,20,ROWS(제안사_펀드현황),1) )</f>
        <v>4000</v>
      </c>
      <c r="P16" s="138">
        <f ca="1">SUMPRODUCT( (OFFSET(제안사_펀드현황,0,2,ROWS(제안사_펀드현황),1)&lt;&gt;"청산료")*1,  (OFFSET(제안사_펀드현황,0,2,ROWS(제안사_펀드현황),1)&lt;&gt;"")*1,  OFFSET(제안사_펀드현황,0,21,ROWS(제안사_펀드현황),1) )</f>
        <v>0</v>
      </c>
      <c r="Q16" s="290">
        <f ca="1">SUMPRODUCT( (OFFSET(제안사_펀드현황,0,2,ROWS(제안사_펀드현황),1)&lt;&gt;"청산료")*1,  (OFFSET(제안사_펀드현황,0,2,ROWS(제안사_펀드현황),1)&lt;&gt;"")*1,  OFFSET(제안사_펀드현황,0,24,ROWS(제안사_펀드현황),1) )</f>
        <v>15600</v>
      </c>
      <c r="R16" s="138">
        <f ca="1">SUMPRODUCT( (OFFSET(제안사_펀드현황,0,2,ROWS(제안사_펀드현황),1)&lt;&gt;"청산료")*1,  (OFFSET(제안사_펀드현황,0,2,ROWS(제안사_펀드현황),1)&lt;&gt;"")*1,  OFFSET(제안사_펀드현황,0,25,ROWS(제안사_펀드현황),1) )</f>
        <v>0</v>
      </c>
      <c r="S16" s="289">
        <f ca="1">SUMPRODUCT( (OFFSET(제안사_펀드현황,0,2,ROWS(제안사_펀드현황),1)&lt;&gt;"청산료")*1,  (OFFSET(제안사_펀드현황,0,2,ROWS(제안사_펀드현황),1)&lt;&gt;"")*1,  OFFSET(제안사_펀드현황,0,30,ROWS(제안사_펀드현황),1) )</f>
        <v>2020</v>
      </c>
      <c r="T16" s="138">
        <f ca="1">SUMPRODUCT( (OFFSET(제안사_펀드현황,0,2,ROWS(제안사_펀드현황),1)&lt;&gt;"청산료")*1,  (OFFSET(제안사_펀드현황,0,2,ROWS(제안사_펀드현황),1)&lt;&gt;"")*1, OFFSET(제안사_펀드현황,0,31,ROWS(제안사_펀드현황),1) )</f>
        <v>0</v>
      </c>
      <c r="U16" s="138">
        <f ca="1">SUMPRODUCT( (OFFSET(제안사_투자현황,0,0,ROWS(제안사_투자현황),1)="고유계정")*1 )</f>
        <v>2</v>
      </c>
      <c r="V16" s="138">
        <f ca="1">SUMPRODUCT( (OFFSET(제안사_투자현황,0,0,ROWS(제안사_투자현황),1)="고유계정")*1, (OFFSET(제안사_투자현황,0,9,ROWS(제안사_투자현황),1)="회수료")*1 )</f>
        <v>1</v>
      </c>
      <c r="W16" s="138">
        <f ca="1">SUMPRODUCT( (OFFSET(제안사_투자현황,0,0,ROWS(제안사_투자현황),1)="고유계정")*1, OFFSET(제안사_투자현황,0,8,ROWS(제안사_투자현황),1) )</f>
        <v>2000</v>
      </c>
      <c r="X16" s="138">
        <f ca="1">SUMPRODUCT( (OFFSET(제안사_투자현황,0,0,ROWS(제안사_투자현황),1)="고유계정")*1, OFFSET(제안사_투자현황,0,13,ROWS(제안사_투자현황),1) )</f>
        <v>1000</v>
      </c>
      <c r="Y16" s="138">
        <f ca="1">SUMPRODUCT( (OFFSET(제안사_투자현황,0,0,ROWS(제안사_투자현황),1)="고유계정")*1, OFFSET(제안사_투자현황,0,18,ROWS(제안사_투자현황),1) )</f>
        <v>1000</v>
      </c>
      <c r="Z16" s="138">
        <f ca="1">SUMPRODUCT( (OFFSET(제안사_투자현황,0,0,ROWS(제안사_투자현황),1)="고유계정")*1, OFFSET(제안사_투자현황,0,19,ROWS(제안사_투자현황),1) )</f>
        <v>1000</v>
      </c>
      <c r="AA16" s="140">
        <f ca="1">IF(W16=0,"N/A", SUMPRODUCT( (OFFSET(제안사_투자현황,0,0,ROWS(제안사_투자현황),1)="고유계정")*1, OFFSET(제안사_투자현황,0,8,ROWS(제안사_투자현황),1), OFFSET(제안사_투자현황,0,10,ROWS(제안사_투자현황),1) ) / W16)</f>
        <v>1.7500000000000002E-2</v>
      </c>
      <c r="AB16" s="140">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3.5000000000000003E-2</v>
      </c>
      <c r="AC16" s="141">
        <f ca="1">SUMPRODUCT( (OFFSET(제안사_투자현황,0,0,ROWS(제안사_투자현황),1)="펀드계정")*1 )</f>
        <v>8</v>
      </c>
      <c r="AD16" s="141">
        <f ca="1">SUMPRODUCT( (OFFSET(제안사_투자현황,0,0,ROWS(제안사_투자현황),1)="펀드계정")*1, (OFFSET(제안사_투자현황,0,9,ROWS(제안사_투자현황),1)="회수료")*1 )</f>
        <v>2</v>
      </c>
      <c r="AE16" s="141">
        <f ca="1">SUMPRODUCT( (OFFSET(제안사_투자현황,0,0,ROWS(제안사_투자현황),1)="펀드계정")*1, OFFSET(제안사_투자현황,0,8,ROWS(제안사_투자현황),1) )</f>
        <v>18999.990875</v>
      </c>
      <c r="AF16" s="260">
        <f ca="1">SUMPRODUCT( (OFFSET(제안사_투자현황,0,0,ROWS(제안사_투자현황),1)="펀드계정")*1, OFFSET(제안사_투자현황,0,13,ROWS(제안사_투자현황),1) )</f>
        <v>6450</v>
      </c>
      <c r="AG16" s="262">
        <f ca="1">SUMPRODUCT( (OFFSET(제안사_투자현황,0,0,ROWS(제안사_투자현황),1)="펀드계정")*1, OFFSET(제안사_투자현황,0,18,ROWS(제안사_투자현황),1) )</f>
        <v>13899.991875</v>
      </c>
      <c r="AH16" s="141">
        <f ca="1">SUMPRODUCT( (OFFSET(제안사_투자현황,0,0,ROWS(제안사_투자현황),1)="펀드계정")*1, OFFSET(제안사_투자현황,0,19,ROWS(제안사_투자현황),1) )</f>
        <v>13364.517526</v>
      </c>
      <c r="AI16" s="261">
        <f ca="1">IF(AE16=0,"N/A", SUMPRODUCT( (OFFSET(제안사_투자현황,0,0,ROWS(제안사_투자현황),1)="펀드계정")*1, OFFSET(제안사_투자현황,0,8,ROWS(제안사_투자현황),1), OFFSET(제안사_투자현황,0,10,ROWS(제안사_투자현황),1) ) / AE16)</f>
        <v>6.3157893490304118E-3</v>
      </c>
      <c r="AJ16" s="261">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2.9999992499998129E-2</v>
      </c>
    </row>
    <row r="18" spans="3:16" ht="20.100000000000001" customHeight="1"/>
    <row r="19" spans="3:16" ht="30" customHeight="1">
      <c r="C19" s="600" t="s">
        <v>550</v>
      </c>
      <c r="D19" s="600"/>
      <c r="E19" s="205" t="s">
        <v>547</v>
      </c>
      <c r="F19" s="205"/>
      <c r="G19" s="205"/>
      <c r="H19" s="205"/>
      <c r="I19" s="205"/>
      <c r="J19" s="205"/>
      <c r="K19" s="205" t="s">
        <v>548</v>
      </c>
      <c r="L19" s="205"/>
      <c r="M19" s="205" t="s">
        <v>549</v>
      </c>
      <c r="N19" s="205"/>
      <c r="O19" s="205"/>
      <c r="P19" s="205"/>
    </row>
    <row r="20" spans="3:16" ht="40.5">
      <c r="C20" s="288" t="s">
        <v>546</v>
      </c>
      <c r="D20" s="288" t="s">
        <v>420</v>
      </c>
      <c r="E20" s="288" t="s">
        <v>421</v>
      </c>
      <c r="F20" s="288" t="s">
        <v>422</v>
      </c>
      <c r="G20" s="288" t="s">
        <v>551</v>
      </c>
      <c r="H20" s="288" t="s">
        <v>527</v>
      </c>
      <c r="I20" s="288" t="s">
        <v>552</v>
      </c>
      <c r="J20" s="288" t="s">
        <v>553</v>
      </c>
      <c r="K20" s="288" t="s">
        <v>424</v>
      </c>
      <c r="L20" s="288" t="s">
        <v>425</v>
      </c>
      <c r="M20" s="47" t="s">
        <v>545</v>
      </c>
      <c r="N20" s="47" t="s">
        <v>427</v>
      </c>
      <c r="O20" s="47" t="s">
        <v>428</v>
      </c>
      <c r="P20" s="288" t="s">
        <v>534</v>
      </c>
    </row>
    <row r="21" spans="3:16" ht="40.5">
      <c r="C21" s="246" t="s">
        <v>644</v>
      </c>
      <c r="D21" s="225" t="s">
        <v>638</v>
      </c>
      <c r="E21" s="50" t="s">
        <v>37</v>
      </c>
      <c r="F21" s="45" t="s">
        <v>576</v>
      </c>
      <c r="G21" s="45" t="s">
        <v>86</v>
      </c>
      <c r="H21" s="45" t="s">
        <v>583</v>
      </c>
      <c r="I21" s="45" t="s">
        <v>584</v>
      </c>
      <c r="J21" s="45" t="s">
        <v>585</v>
      </c>
      <c r="K21" s="221">
        <v>2000</v>
      </c>
      <c r="L21" s="221">
        <v>2000</v>
      </c>
      <c r="M21" s="291">
        <f>J11</f>
        <v>40207</v>
      </c>
      <c r="N21" s="226">
        <v>40572</v>
      </c>
      <c r="O21" s="88">
        <v>40937</v>
      </c>
      <c r="P21" s="182">
        <f t="shared" ref="P21" si="0">IF(ISBLANK(M21),"",DATEDIF(M21,O21,"d")/365)</f>
        <v>2</v>
      </c>
    </row>
    <row r="24" spans="3:16">
      <c r="C24" s="592" t="s">
        <v>1051</v>
      </c>
      <c r="D24" s="593"/>
      <c r="E24" s="593"/>
      <c r="F24" s="593"/>
      <c r="G24" s="593"/>
      <c r="H24" s="594"/>
    </row>
    <row r="25" spans="3:16">
      <c r="C25" s="362" t="s">
        <v>1052</v>
      </c>
      <c r="D25" s="362" t="s">
        <v>1053</v>
      </c>
      <c r="E25" s="592" t="s">
        <v>1054</v>
      </c>
      <c r="F25" s="593"/>
      <c r="G25" s="594"/>
      <c r="H25" s="362" t="s">
        <v>1055</v>
      </c>
    </row>
    <row r="26" spans="3:16">
      <c r="C26" s="375"/>
      <c r="D26" s="375"/>
      <c r="E26" s="376"/>
      <c r="F26" s="377"/>
      <c r="G26" s="378"/>
      <c r="H26" s="375"/>
    </row>
    <row r="27" spans="3:16">
      <c r="C27" s="375"/>
      <c r="D27" s="375"/>
      <c r="E27" s="376"/>
      <c r="F27" s="377"/>
      <c r="G27" s="378"/>
      <c r="H27" s="375"/>
    </row>
    <row r="28" spans="3:16">
      <c r="C28" s="375"/>
      <c r="D28" s="375"/>
      <c r="E28" s="376"/>
      <c r="F28" s="377"/>
      <c r="G28" s="378"/>
      <c r="H28" s="375"/>
    </row>
    <row r="29" spans="3:16">
      <c r="C29" s="375"/>
      <c r="D29" s="375"/>
      <c r="E29" s="376"/>
      <c r="F29" s="377"/>
      <c r="G29" s="378"/>
      <c r="H29" s="375"/>
    </row>
    <row r="30" spans="3:16">
      <c r="C30" s="78"/>
      <c r="D30" s="78"/>
      <c r="E30" s="376"/>
      <c r="F30" s="377"/>
      <c r="G30" s="378"/>
      <c r="H30" s="375"/>
    </row>
    <row r="31" spans="3:16">
      <c r="C31" s="78"/>
      <c r="D31" s="78"/>
      <c r="E31" s="376"/>
      <c r="F31" s="377"/>
      <c r="G31" s="378"/>
      <c r="H31" s="375"/>
    </row>
    <row r="32" spans="3:16">
      <c r="C32" s="78"/>
      <c r="D32" s="78"/>
      <c r="E32" s="376"/>
      <c r="F32" s="377"/>
      <c r="G32" s="378"/>
      <c r="H32" s="375"/>
    </row>
    <row r="33" spans="3:8">
      <c r="C33" s="78"/>
      <c r="D33" s="78"/>
      <c r="E33" s="376"/>
      <c r="F33" s="377"/>
      <c r="G33" s="378"/>
      <c r="H33" s="375"/>
    </row>
    <row r="34" spans="3:8">
      <c r="C34" s="78"/>
      <c r="D34" s="78"/>
      <c r="E34" s="376"/>
      <c r="F34" s="377"/>
      <c r="G34" s="378"/>
      <c r="H34" s="375"/>
    </row>
    <row r="35" spans="3:8">
      <c r="C35" s="78"/>
      <c r="D35" s="78"/>
      <c r="E35" s="376"/>
      <c r="F35" s="377"/>
      <c r="G35" s="378"/>
      <c r="H35" s="375"/>
    </row>
    <row r="36" spans="3:8">
      <c r="C36" s="78" t="s">
        <v>1056</v>
      </c>
      <c r="D36" s="379">
        <v>1</v>
      </c>
      <c r="E36" s="595"/>
      <c r="F36" s="595"/>
      <c r="G36" s="595"/>
      <c r="H36" s="375"/>
    </row>
  </sheetData>
  <sheetProtection selectLockedCells="1"/>
  <dataConsolidate/>
  <mergeCells count="17">
    <mergeCell ref="AG3:AO3"/>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 ref="X3:AF3"/>
  </mergeCells>
  <phoneticPr fontId="1" type="noConversion"/>
  <dataValidations count="9">
    <dataValidation allowBlank="1" showInputMessage="1" showErrorMessage="1" error="연월일을 입력" sqref="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s>
  <pageMargins left="0.39370078740157483" right="0.19685039370078741" top="1.1023622047244095" bottom="0.19685039370078741" header="0.78740157480314965" footer="0.19685039370078741"/>
  <pageSetup paperSize="9" scale="35"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75" zoomScaleNormal="85" zoomScaleSheetLayoutView="75" workbookViewId="0">
      <pane xSplit="3" ySplit="10" topLeftCell="D11" activePane="bottomRight" state="frozen"/>
      <selection activeCell="A35" sqref="A35"/>
      <selection pane="topRight" activeCell="A35" sqref="A35"/>
      <selection pane="bottomLeft" activeCell="A35" sqref="A35"/>
      <selection pane="bottomRight" activeCell="D11" sqref="D11"/>
    </sheetView>
  </sheetViews>
  <sheetFormatPr defaultColWidth="9" defaultRowHeight="13.5"/>
  <cols>
    <col min="1" max="1" width="9.625" style="32" hidden="1" customWidth="1"/>
    <col min="2" max="2" width="8" style="32" hidden="1" customWidth="1"/>
    <col min="3" max="3" width="17.625" style="32" customWidth="1"/>
    <col min="4" max="17" width="15.75" style="32" customWidth="1"/>
    <col min="18" max="52" width="9" style="32"/>
    <col min="53" max="53" width="5.5" style="32" customWidth="1"/>
    <col min="54" max="54" width="4.875" style="32" customWidth="1"/>
    <col min="55" max="55" width="9" style="32"/>
    <col min="56" max="57" width="5" style="32" customWidth="1"/>
    <col min="58" max="16384" width="9" style="32"/>
  </cols>
  <sheetData>
    <row r="1" spans="1:17" hidden="1">
      <c r="A1" s="134" t="s">
        <v>155</v>
      </c>
      <c r="B1" s="134" t="s">
        <v>196</v>
      </c>
      <c r="C1" s="121" t="s">
        <v>218</v>
      </c>
      <c r="D1" s="121" t="s">
        <v>219</v>
      </c>
      <c r="E1" s="121" t="s">
        <v>220</v>
      </c>
      <c r="F1" s="121" t="s">
        <v>221</v>
      </c>
      <c r="G1" s="121" t="s">
        <v>222</v>
      </c>
      <c r="H1" s="121" t="s">
        <v>223</v>
      </c>
      <c r="I1" s="121" t="s">
        <v>224</v>
      </c>
      <c r="J1" s="121" t="s">
        <v>225</v>
      </c>
      <c r="K1" s="121" t="s">
        <v>226</v>
      </c>
      <c r="L1" s="121" t="s">
        <v>227</v>
      </c>
      <c r="M1" s="121" t="s">
        <v>228</v>
      </c>
      <c r="N1" s="121" t="s">
        <v>229</v>
      </c>
      <c r="O1" s="121" t="s">
        <v>230</v>
      </c>
      <c r="P1" s="121" t="s">
        <v>231</v>
      </c>
      <c r="Q1" s="121" t="s">
        <v>232</v>
      </c>
    </row>
    <row r="2" spans="1:17" hidden="1">
      <c r="A2" s="82"/>
      <c r="B2" s="82"/>
      <c r="C2" s="121"/>
      <c r="D2" s="121"/>
      <c r="E2" s="121"/>
      <c r="F2" s="121"/>
      <c r="G2" s="121"/>
      <c r="H2" s="121"/>
      <c r="I2" s="121"/>
      <c r="J2" s="121"/>
      <c r="K2" s="121"/>
      <c r="L2" s="121"/>
      <c r="M2" s="121"/>
      <c r="N2" s="121"/>
      <c r="O2" s="121"/>
      <c r="P2" s="121"/>
      <c r="Q2" s="121"/>
    </row>
    <row r="3" spans="1:17" hidden="1">
      <c r="A3" s="82"/>
      <c r="B3" s="82"/>
      <c r="C3" s="121"/>
      <c r="D3" s="121"/>
      <c r="E3" s="121"/>
      <c r="F3" s="121"/>
      <c r="G3" s="121"/>
      <c r="H3" s="121"/>
      <c r="I3" s="121"/>
      <c r="J3" s="121"/>
      <c r="K3" s="121"/>
      <c r="L3" s="121"/>
      <c r="M3" s="121"/>
      <c r="N3" s="121"/>
      <c r="O3" s="121"/>
      <c r="P3" s="121"/>
      <c r="Q3" s="121"/>
    </row>
    <row r="4" spans="1:17" s="2" customFormat="1" ht="30" customHeight="1">
      <c r="A4" s="61" t="s">
        <v>15</v>
      </c>
      <c r="B4" s="61" t="s">
        <v>3</v>
      </c>
      <c r="C4" s="6" t="s">
        <v>114</v>
      </c>
      <c r="D4" s="6" t="s">
        <v>112</v>
      </c>
      <c r="E4" s="6" t="s">
        <v>4</v>
      </c>
      <c r="F4" s="6" t="s">
        <v>113</v>
      </c>
      <c r="G4" s="6" t="s">
        <v>111</v>
      </c>
      <c r="H4" s="6" t="s">
        <v>523</v>
      </c>
      <c r="I4" s="6" t="s">
        <v>704</v>
      </c>
      <c r="J4" s="29" t="s">
        <v>84</v>
      </c>
      <c r="K4" s="6" t="s">
        <v>5</v>
      </c>
      <c r="L4" s="6" t="s">
        <v>6</v>
      </c>
      <c r="M4" s="6" t="s">
        <v>16</v>
      </c>
      <c r="N4" s="6" t="s">
        <v>17</v>
      </c>
      <c r="O4" s="29" t="s">
        <v>399</v>
      </c>
      <c r="P4" s="6" t="s">
        <v>18</v>
      </c>
      <c r="Q4" s="29" t="s">
        <v>85</v>
      </c>
    </row>
    <row r="5" spans="1:17" hidden="1">
      <c r="A5" s="135"/>
      <c r="B5" s="135"/>
    </row>
    <row r="6" spans="1:17" hidden="1">
      <c r="A6" s="135"/>
      <c r="B6" s="135"/>
    </row>
    <row r="7" spans="1:17" hidden="1">
      <c r="A7" s="135"/>
      <c r="B7" s="135"/>
    </row>
    <row r="8" spans="1:17" hidden="1">
      <c r="A8" s="135"/>
      <c r="B8" s="135"/>
    </row>
    <row r="9" spans="1:17" hidden="1">
      <c r="A9" s="135"/>
      <c r="B9" s="135"/>
    </row>
    <row r="10" spans="1:17" hidden="1">
      <c r="A10" s="135"/>
      <c r="B10" s="135"/>
    </row>
    <row r="11" spans="1:17" ht="30" customHeight="1">
      <c r="A11" s="136"/>
      <c r="B11" s="136"/>
      <c r="C11" s="88">
        <v>44196</v>
      </c>
      <c r="D11" s="219">
        <v>10000</v>
      </c>
      <c r="E11" s="219">
        <v>9000</v>
      </c>
      <c r="F11" s="219">
        <v>3000</v>
      </c>
      <c r="G11" s="219">
        <v>1000</v>
      </c>
      <c r="H11" s="219">
        <v>7000</v>
      </c>
      <c r="I11" s="219">
        <v>4000</v>
      </c>
      <c r="J11" s="219">
        <v>2000</v>
      </c>
      <c r="K11" s="219">
        <v>1500</v>
      </c>
      <c r="L11" s="220">
        <v>200</v>
      </c>
      <c r="M11" s="142">
        <f t="shared" ref="M11:N11" si="0">E11/G11</f>
        <v>9</v>
      </c>
      <c r="N11" s="142">
        <f t="shared" si="0"/>
        <v>0.42857142857142855</v>
      </c>
      <c r="O11" s="142">
        <f>H11/I11</f>
        <v>1.75</v>
      </c>
      <c r="P11" s="142">
        <f>J11/K11</f>
        <v>1.3333333333333333</v>
      </c>
      <c r="Q11" s="142">
        <f>L11/H11</f>
        <v>2.8571428571428571E-2</v>
      </c>
    </row>
    <row r="12" spans="1:17" ht="30" customHeight="1">
      <c r="A12" s="136"/>
      <c r="B12" s="136"/>
      <c r="C12" s="88">
        <v>43830</v>
      </c>
      <c r="D12" s="219">
        <v>8000</v>
      </c>
      <c r="E12" s="219">
        <v>7000</v>
      </c>
      <c r="F12" s="219">
        <v>3000</v>
      </c>
      <c r="G12" s="219">
        <v>1000</v>
      </c>
      <c r="H12" s="219">
        <v>1000</v>
      </c>
      <c r="I12" s="219">
        <v>500</v>
      </c>
      <c r="J12" s="219">
        <v>600</v>
      </c>
      <c r="K12" s="219">
        <v>500</v>
      </c>
      <c r="L12" s="220">
        <v>-100</v>
      </c>
      <c r="M12" s="142">
        <f t="shared" ref="M12:M13" si="1">E12/G12</f>
        <v>7</v>
      </c>
      <c r="N12" s="142">
        <f t="shared" ref="N12:N13" si="2">F12/H12</f>
        <v>3</v>
      </c>
      <c r="O12" s="142">
        <f t="shared" ref="O12:O13" si="3">H12/I12</f>
        <v>2</v>
      </c>
      <c r="P12" s="142">
        <f t="shared" ref="P12:P13" si="4">J12/K12</f>
        <v>1.2</v>
      </c>
      <c r="Q12" s="142">
        <f t="shared" ref="Q12:Q13" si="5">L12/H12</f>
        <v>-0.1</v>
      </c>
    </row>
    <row r="13" spans="1:17" ht="30" customHeight="1">
      <c r="A13" s="136"/>
      <c r="B13" s="136"/>
      <c r="C13" s="88">
        <v>43465</v>
      </c>
      <c r="D13" s="219">
        <v>8000</v>
      </c>
      <c r="E13" s="219">
        <v>7000</v>
      </c>
      <c r="F13" s="219">
        <v>3000</v>
      </c>
      <c r="G13" s="219">
        <v>4000</v>
      </c>
      <c r="H13" s="219">
        <v>1000</v>
      </c>
      <c r="I13" s="219">
        <v>500</v>
      </c>
      <c r="J13" s="219">
        <v>3000</v>
      </c>
      <c r="K13" s="219">
        <v>2500</v>
      </c>
      <c r="L13" s="220">
        <v>500</v>
      </c>
      <c r="M13" s="142">
        <f t="shared" si="1"/>
        <v>1.75</v>
      </c>
      <c r="N13" s="142">
        <f t="shared" si="2"/>
        <v>3</v>
      </c>
      <c r="O13" s="142">
        <f t="shared" si="3"/>
        <v>2</v>
      </c>
      <c r="P13" s="142">
        <f t="shared" si="4"/>
        <v>1.2</v>
      </c>
      <c r="Q13" s="142">
        <f t="shared" si="5"/>
        <v>0.5</v>
      </c>
    </row>
    <row r="15" spans="1:17">
      <c r="H15" s="137"/>
    </row>
    <row r="16" spans="1:17">
      <c r="H16" s="137"/>
      <c r="J16" s="137"/>
      <c r="K16" s="137"/>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277"/>
  <sheetViews>
    <sheetView showGridLines="0" view="pageBreakPreview" topLeftCell="D1" zoomScale="85" zoomScaleNormal="85" zoomScaleSheetLayoutView="85" workbookViewId="0">
      <pane xSplit="1" ySplit="10" topLeftCell="E11" activePane="bottomRight" state="frozen"/>
      <selection activeCell="A35" sqref="A35"/>
      <selection pane="topRight" activeCell="A35" sqref="A35"/>
      <selection pane="bottomLeft" activeCell="A35" sqref="A35"/>
      <selection pane="bottomRight" activeCell="E11" sqref="E11"/>
    </sheetView>
  </sheetViews>
  <sheetFormatPr defaultColWidth="9" defaultRowHeight="13.5"/>
  <cols>
    <col min="1" max="1" width="14.875" style="31" hidden="1" customWidth="1"/>
    <col min="2" max="3" width="14.875" style="32" hidden="1" customWidth="1"/>
    <col min="4" max="4" width="14.375" style="31" customWidth="1"/>
    <col min="5" max="5" width="7.625" style="2" customWidth="1"/>
    <col min="6" max="6" width="6.5" style="54" customWidth="1"/>
    <col min="7" max="7" width="10.625" style="31" customWidth="1"/>
    <col min="8" max="8" width="8.625" style="31" customWidth="1"/>
    <col min="9" max="9" width="12.125" style="31" customWidth="1"/>
    <col min="10" max="10" width="14.25" style="31" customWidth="1"/>
    <col min="11" max="11" width="11.5" style="32" customWidth="1"/>
    <col min="12" max="13" width="7.125" style="39" customWidth="1"/>
    <col min="14" max="16" width="10.875" style="52" customWidth="1"/>
    <col min="17" max="17" width="7" style="33" customWidth="1"/>
    <col min="18" max="18" width="5.625" style="2" customWidth="1"/>
    <col min="19" max="19" width="9.125" style="31" customWidth="1"/>
    <col min="20" max="20" width="18.625" style="31" customWidth="1"/>
    <col min="21" max="22" width="7.125" style="32" customWidth="1"/>
    <col min="23" max="23" width="5.375" style="39" customWidth="1"/>
    <col min="24" max="27" width="7.125" style="39" customWidth="1"/>
    <col min="28" max="33" width="7.625" style="39" customWidth="1"/>
    <col min="34" max="34" width="7.125" style="32" customWidth="1"/>
    <col min="35" max="35" width="7.625" style="39" customWidth="1"/>
    <col min="36" max="36" width="6.625" style="160" customWidth="1"/>
    <col min="37" max="38" width="10.625" style="161" customWidth="1"/>
    <col min="39" max="39" width="4.625" style="2" customWidth="1"/>
    <col min="40" max="40" width="6.625" style="160" customWidth="1"/>
    <col min="41" max="42" width="10.625" style="161" customWidth="1"/>
    <col min="43" max="43" width="4.625" style="2" customWidth="1"/>
    <col min="44" max="44" width="6.625" style="160" customWidth="1"/>
    <col min="45" max="46" width="10.625" style="161" customWidth="1"/>
    <col min="47" max="47" width="4.625" style="2" customWidth="1"/>
    <col min="48" max="50" width="12.5" style="2" customWidth="1"/>
    <col min="51" max="51" width="9.5" style="54" customWidth="1"/>
    <col min="52" max="52" width="7.125" style="32" customWidth="1"/>
    <col min="53" max="53" width="7.625" style="31" customWidth="1"/>
    <col min="54" max="54" width="5.5" style="31" customWidth="1"/>
    <col min="55" max="55" width="4.875" style="32" customWidth="1"/>
    <col min="56" max="56" width="7.625" style="31" customWidth="1"/>
    <col min="57" max="57" width="5" style="31" customWidth="1"/>
    <col min="58" max="58" width="5" style="32" customWidth="1"/>
    <col min="59" max="59" width="7.625" style="31" customWidth="1"/>
    <col min="60" max="60" width="10.125" style="32" customWidth="1"/>
    <col min="61" max="61" width="7.125" style="32" customWidth="1"/>
    <col min="62" max="62" width="10.125" style="32" customWidth="1"/>
    <col min="63" max="63" width="7.125" style="32" customWidth="1"/>
    <col min="64" max="64" width="10.125" style="32" customWidth="1"/>
    <col min="65" max="65" width="7.125" style="32" customWidth="1"/>
    <col min="66" max="66" width="9.625" style="32" customWidth="1"/>
    <col min="67" max="16384" width="9" style="32"/>
  </cols>
  <sheetData>
    <row r="1" spans="1:66" ht="13.5" hidden="1" customHeight="1">
      <c r="A1" s="143" t="s">
        <v>155</v>
      </c>
      <c r="B1" s="144" t="s">
        <v>196</v>
      </c>
      <c r="C1" s="144" t="s">
        <v>233</v>
      </c>
      <c r="D1" s="145" t="s">
        <v>160</v>
      </c>
      <c r="E1" s="146" t="s">
        <v>234</v>
      </c>
      <c r="F1" s="147" t="s">
        <v>235</v>
      </c>
      <c r="G1" s="145" t="s">
        <v>236</v>
      </c>
      <c r="H1" s="145" t="s">
        <v>237</v>
      </c>
      <c r="I1" s="145"/>
      <c r="J1" s="145"/>
      <c r="K1" s="148" t="s">
        <v>400</v>
      </c>
      <c r="L1" s="149" t="s">
        <v>401</v>
      </c>
      <c r="M1" s="149" t="s">
        <v>402</v>
      </c>
      <c r="N1" s="150" t="s">
        <v>238</v>
      </c>
      <c r="O1" s="150" t="s">
        <v>239</v>
      </c>
      <c r="P1" s="150" t="s">
        <v>240</v>
      </c>
      <c r="Q1" s="151" t="s">
        <v>165</v>
      </c>
      <c r="R1" s="146" t="s">
        <v>168</v>
      </c>
      <c r="S1" s="145" t="s">
        <v>241</v>
      </c>
      <c r="T1" s="145" t="s">
        <v>242</v>
      </c>
      <c r="U1" s="148" t="s">
        <v>243</v>
      </c>
      <c r="V1" s="148" t="s">
        <v>244</v>
      </c>
      <c r="W1" s="149" t="s">
        <v>245</v>
      </c>
      <c r="X1" s="149" t="s">
        <v>246</v>
      </c>
      <c r="Y1" s="149" t="s">
        <v>247</v>
      </c>
      <c r="Z1" s="149" t="s">
        <v>249</v>
      </c>
      <c r="AA1" s="149" t="s">
        <v>248</v>
      </c>
      <c r="AB1" s="149" t="s">
        <v>250</v>
      </c>
      <c r="AC1" s="149" t="s">
        <v>251</v>
      </c>
      <c r="AD1" s="149" t="s">
        <v>252</v>
      </c>
      <c r="AE1" s="149" t="s">
        <v>253</v>
      </c>
      <c r="AF1" s="149" t="s">
        <v>254</v>
      </c>
      <c r="AG1" s="149" t="s">
        <v>255</v>
      </c>
      <c r="AH1" s="180" t="s">
        <v>511</v>
      </c>
      <c r="AI1" s="149" t="s">
        <v>256</v>
      </c>
      <c r="AJ1" s="154" t="s">
        <v>257</v>
      </c>
      <c r="AK1" s="155" t="s">
        <v>403</v>
      </c>
      <c r="AL1" s="155" t="s">
        <v>258</v>
      </c>
      <c r="AM1" s="146" t="s">
        <v>259</v>
      </c>
      <c r="AN1" s="154" t="s">
        <v>260</v>
      </c>
      <c r="AO1" s="155" t="s">
        <v>261</v>
      </c>
      <c r="AP1" s="155" t="s">
        <v>262</v>
      </c>
      <c r="AQ1" s="146" t="s">
        <v>263</v>
      </c>
      <c r="AR1" s="154" t="s">
        <v>264</v>
      </c>
      <c r="AS1" s="155" t="s">
        <v>265</v>
      </c>
      <c r="AT1" s="155" t="s">
        <v>266</v>
      </c>
      <c r="AU1" s="146" t="s">
        <v>267</v>
      </c>
      <c r="AV1" s="146" t="s">
        <v>268</v>
      </c>
      <c r="AW1" s="146"/>
      <c r="AX1" s="146" t="s">
        <v>269</v>
      </c>
      <c r="AY1" s="147" t="s">
        <v>270</v>
      </c>
      <c r="AZ1" s="148" t="s">
        <v>271</v>
      </c>
      <c r="BA1" s="145" t="s">
        <v>272</v>
      </c>
      <c r="BB1" s="145" t="s">
        <v>273</v>
      </c>
      <c r="BC1" s="148" t="s">
        <v>274</v>
      </c>
      <c r="BD1" s="145" t="s">
        <v>275</v>
      </c>
      <c r="BE1" s="145" t="s">
        <v>276</v>
      </c>
      <c r="BF1" s="148" t="s">
        <v>277</v>
      </c>
      <c r="BG1" s="145" t="s">
        <v>278</v>
      </c>
      <c r="BH1" s="148" t="s">
        <v>279</v>
      </c>
      <c r="BI1" s="148" t="s">
        <v>280</v>
      </c>
      <c r="BJ1" s="148" t="s">
        <v>281</v>
      </c>
      <c r="BK1" s="148" t="s">
        <v>282</v>
      </c>
      <c r="BL1" s="148" t="s">
        <v>283</v>
      </c>
      <c r="BM1" s="148" t="s">
        <v>284</v>
      </c>
      <c r="BN1" s="148" t="s">
        <v>285</v>
      </c>
    </row>
    <row r="2" spans="1:66" ht="13.5" hidden="1" customHeight="1">
      <c r="A2" s="143"/>
      <c r="B2" s="144"/>
      <c r="C2" s="144"/>
      <c r="D2" s="145"/>
      <c r="E2" s="146"/>
      <c r="F2" s="145"/>
      <c r="G2" s="146"/>
      <c r="H2" s="145"/>
      <c r="I2" s="146"/>
      <c r="J2" s="145"/>
      <c r="K2" s="146"/>
      <c r="L2" s="145"/>
      <c r="M2" s="146"/>
      <c r="N2" s="145"/>
      <c r="O2" s="146"/>
      <c r="P2" s="145"/>
      <c r="Q2" s="146"/>
      <c r="R2" s="145"/>
      <c r="S2" s="146"/>
      <c r="T2" s="145"/>
      <c r="U2" s="146"/>
      <c r="V2" s="145"/>
      <c r="W2" s="146"/>
      <c r="X2" s="145"/>
      <c r="Y2" s="146"/>
      <c r="Z2" s="145"/>
      <c r="AA2" s="146"/>
      <c r="AB2" s="145"/>
      <c r="AC2" s="146"/>
      <c r="AD2" s="145"/>
      <c r="AE2" s="146"/>
      <c r="AF2" s="145"/>
      <c r="AG2" s="146"/>
      <c r="AH2" s="145"/>
      <c r="AI2" s="146"/>
      <c r="AJ2" s="145"/>
      <c r="AK2" s="146"/>
      <c r="AL2" s="145"/>
      <c r="AM2" s="146"/>
      <c r="AN2" s="145"/>
      <c r="AO2" s="146"/>
      <c r="AP2" s="145"/>
      <c r="AQ2" s="146"/>
      <c r="AR2" s="145"/>
      <c r="AS2" s="146"/>
      <c r="AT2" s="145"/>
      <c r="AU2" s="146"/>
      <c r="AV2" s="145"/>
      <c r="AW2" s="145"/>
      <c r="AX2" s="146"/>
      <c r="AY2" s="145"/>
      <c r="AZ2" s="146"/>
      <c r="BA2" s="145"/>
      <c r="BB2" s="146"/>
      <c r="BC2" s="145"/>
      <c r="BD2" s="146"/>
      <c r="BE2" s="145"/>
      <c r="BF2" s="146"/>
      <c r="BG2" s="145"/>
      <c r="BH2" s="146"/>
      <c r="BI2" s="145"/>
      <c r="BJ2" s="146"/>
      <c r="BK2" s="145"/>
      <c r="BL2" s="146"/>
      <c r="BM2" s="145"/>
      <c r="BN2" s="146"/>
    </row>
    <row r="3" spans="1:66" s="34" customFormat="1" ht="30" customHeight="1">
      <c r="A3" s="153"/>
      <c r="B3" s="153"/>
      <c r="C3" s="242"/>
      <c r="D3" s="600" t="s">
        <v>404</v>
      </c>
      <c r="E3" s="600"/>
      <c r="F3" s="205" t="s">
        <v>405</v>
      </c>
      <c r="G3" s="205"/>
      <c r="H3" s="205"/>
      <c r="I3" s="205"/>
      <c r="J3" s="205"/>
      <c r="K3" s="205"/>
      <c r="L3" s="205" t="s">
        <v>406</v>
      </c>
      <c r="M3" s="205"/>
      <c r="N3" s="205" t="s">
        <v>407</v>
      </c>
      <c r="O3" s="205"/>
      <c r="P3" s="205"/>
      <c r="Q3" s="205"/>
      <c r="R3" s="600" t="s">
        <v>408</v>
      </c>
      <c r="S3" s="600"/>
      <c r="T3" s="600"/>
      <c r="U3" s="600" t="s">
        <v>409</v>
      </c>
      <c r="V3" s="600"/>
      <c r="W3" s="600" t="s">
        <v>410</v>
      </c>
      <c r="X3" s="600"/>
      <c r="Y3" s="600"/>
      <c r="Z3" s="592" t="s">
        <v>411</v>
      </c>
      <c r="AA3" s="594"/>
      <c r="AB3" s="600" t="s">
        <v>412</v>
      </c>
      <c r="AC3" s="600"/>
      <c r="AD3" s="600"/>
      <c r="AE3" s="600"/>
      <c r="AF3" s="603" t="s">
        <v>512</v>
      </c>
      <c r="AG3" s="603" t="s">
        <v>513</v>
      </c>
      <c r="AH3" s="608" t="s">
        <v>514</v>
      </c>
      <c r="AI3" s="603" t="s">
        <v>515</v>
      </c>
      <c r="AJ3" s="602" t="s">
        <v>542</v>
      </c>
      <c r="AK3" s="602"/>
      <c r="AL3" s="602"/>
      <c r="AM3" s="602"/>
      <c r="AN3" s="602" t="s">
        <v>543</v>
      </c>
      <c r="AO3" s="602"/>
      <c r="AP3" s="602"/>
      <c r="AQ3" s="602"/>
      <c r="AR3" s="602" t="s">
        <v>544</v>
      </c>
      <c r="AS3" s="602"/>
      <c r="AT3" s="602"/>
      <c r="AU3" s="602"/>
      <c r="AV3" s="605" t="s">
        <v>1057</v>
      </c>
      <c r="AW3" s="606"/>
      <c r="AX3" s="607"/>
      <c r="AY3" s="602" t="s">
        <v>413</v>
      </c>
      <c r="AZ3" s="602"/>
      <c r="BA3" s="602"/>
      <c r="BB3" s="602" t="s">
        <v>414</v>
      </c>
      <c r="BC3" s="602"/>
      <c r="BD3" s="602"/>
      <c r="BE3" s="602" t="s">
        <v>415</v>
      </c>
      <c r="BF3" s="602"/>
      <c r="BG3" s="602"/>
      <c r="BH3" s="602" t="s">
        <v>416</v>
      </c>
      <c r="BI3" s="602"/>
      <c r="BJ3" s="602" t="s">
        <v>417</v>
      </c>
      <c r="BK3" s="602"/>
      <c r="BL3" s="602" t="s">
        <v>418</v>
      </c>
      <c r="BM3" s="602"/>
      <c r="BN3" s="608" t="s">
        <v>516</v>
      </c>
    </row>
    <row r="4" spans="1:66" s="35" customFormat="1" ht="50.1" customHeight="1">
      <c r="A4" s="153" t="s">
        <v>15</v>
      </c>
      <c r="B4" s="153" t="s">
        <v>3</v>
      </c>
      <c r="C4" s="242" t="s">
        <v>419</v>
      </c>
      <c r="D4" s="215" t="s">
        <v>7</v>
      </c>
      <c r="E4" s="215" t="s">
        <v>420</v>
      </c>
      <c r="F4" s="114" t="s">
        <v>421</v>
      </c>
      <c r="G4" s="114" t="s">
        <v>422</v>
      </c>
      <c r="H4" s="114" t="s">
        <v>423</v>
      </c>
      <c r="I4" s="196" t="s">
        <v>527</v>
      </c>
      <c r="J4" s="256" t="s">
        <v>533</v>
      </c>
      <c r="K4" s="256" t="s">
        <v>532</v>
      </c>
      <c r="L4" s="207" t="s">
        <v>424</v>
      </c>
      <c r="M4" s="114" t="s">
        <v>425</v>
      </c>
      <c r="N4" s="47" t="s">
        <v>426</v>
      </c>
      <c r="O4" s="47" t="s">
        <v>427</v>
      </c>
      <c r="P4" s="47" t="s">
        <v>428</v>
      </c>
      <c r="Q4" s="256" t="s">
        <v>534</v>
      </c>
      <c r="R4" s="114" t="s">
        <v>429</v>
      </c>
      <c r="S4" s="114" t="s">
        <v>430</v>
      </c>
      <c r="T4" s="114" t="s">
        <v>431</v>
      </c>
      <c r="U4" s="207" t="s">
        <v>432</v>
      </c>
      <c r="V4" s="114" t="s">
        <v>433</v>
      </c>
      <c r="W4" s="114" t="s">
        <v>434</v>
      </c>
      <c r="X4" s="207" t="s">
        <v>435</v>
      </c>
      <c r="Y4" s="207" t="s">
        <v>436</v>
      </c>
      <c r="Z4" s="207" t="s">
        <v>437</v>
      </c>
      <c r="AA4" s="207" t="s">
        <v>438</v>
      </c>
      <c r="AB4" s="114" t="s">
        <v>439</v>
      </c>
      <c r="AC4" s="114" t="s">
        <v>440</v>
      </c>
      <c r="AD4" s="114" t="s">
        <v>441</v>
      </c>
      <c r="AE4" s="288" t="s">
        <v>541</v>
      </c>
      <c r="AF4" s="604"/>
      <c r="AG4" s="604"/>
      <c r="AH4" s="609"/>
      <c r="AI4" s="604"/>
      <c r="AJ4" s="43" t="s">
        <v>442</v>
      </c>
      <c r="AK4" s="55" t="s">
        <v>443</v>
      </c>
      <c r="AL4" s="55" t="s">
        <v>444</v>
      </c>
      <c r="AM4" s="115" t="s">
        <v>445</v>
      </c>
      <c r="AN4" s="43" t="s">
        <v>442</v>
      </c>
      <c r="AO4" s="55" t="s">
        <v>443</v>
      </c>
      <c r="AP4" s="55" t="s">
        <v>444</v>
      </c>
      <c r="AQ4" s="115" t="s">
        <v>445</v>
      </c>
      <c r="AR4" s="43" t="s">
        <v>442</v>
      </c>
      <c r="AS4" s="55" t="s">
        <v>443</v>
      </c>
      <c r="AT4" s="55" t="s">
        <v>444</v>
      </c>
      <c r="AU4" s="115" t="s">
        <v>445</v>
      </c>
      <c r="AV4" s="363" t="s">
        <v>1058</v>
      </c>
      <c r="AW4" s="363" t="s">
        <v>1059</v>
      </c>
      <c r="AX4" s="363" t="s">
        <v>1060</v>
      </c>
      <c r="AY4" s="115" t="s">
        <v>446</v>
      </c>
      <c r="AZ4" s="115" t="s">
        <v>447</v>
      </c>
      <c r="BA4" s="383" t="s">
        <v>448</v>
      </c>
      <c r="BB4" s="115" t="s">
        <v>449</v>
      </c>
      <c r="BC4" s="115" t="s">
        <v>447</v>
      </c>
      <c r="BD4" s="383" t="s">
        <v>448</v>
      </c>
      <c r="BE4" s="115" t="s">
        <v>449</v>
      </c>
      <c r="BF4" s="115" t="s">
        <v>447</v>
      </c>
      <c r="BG4" s="383" t="s">
        <v>448</v>
      </c>
      <c r="BH4" s="115" t="s">
        <v>450</v>
      </c>
      <c r="BI4" s="115" t="s">
        <v>451</v>
      </c>
      <c r="BJ4" s="115" t="s">
        <v>450</v>
      </c>
      <c r="BK4" s="115" t="s">
        <v>451</v>
      </c>
      <c r="BL4" s="115" t="s">
        <v>450</v>
      </c>
      <c r="BM4" s="115" t="s">
        <v>451</v>
      </c>
      <c r="BN4" s="609"/>
    </row>
    <row r="5" spans="1:66" s="35" customFormat="1" ht="16.5" hidden="1" customHeight="1">
      <c r="A5" s="83"/>
      <c r="B5" s="84"/>
      <c r="C5" s="243"/>
      <c r="D5" s="73"/>
      <c r="E5" s="49"/>
      <c r="F5" s="53"/>
      <c r="G5" s="36"/>
      <c r="H5" s="36"/>
      <c r="I5" s="73"/>
      <c r="J5" s="73"/>
      <c r="K5" s="37"/>
      <c r="L5" s="37"/>
      <c r="M5" s="37"/>
      <c r="N5" s="51"/>
      <c r="O5" s="51"/>
      <c r="P5" s="51"/>
      <c r="Q5" s="38"/>
      <c r="R5" s="38"/>
      <c r="S5" s="36"/>
      <c r="T5" s="36"/>
      <c r="U5" s="37"/>
      <c r="V5" s="37"/>
      <c r="W5" s="37"/>
      <c r="X5" s="37"/>
      <c r="Y5" s="37"/>
      <c r="Z5" s="37"/>
      <c r="AA5" s="37"/>
      <c r="AB5" s="37"/>
      <c r="AC5" s="37"/>
      <c r="AD5" s="37"/>
      <c r="AE5" s="37"/>
      <c r="AF5" s="37"/>
      <c r="AG5" s="37"/>
      <c r="AH5" s="74"/>
      <c r="AI5" s="40"/>
      <c r="AJ5" s="133"/>
      <c r="AK5" s="156"/>
      <c r="AL5" s="156"/>
      <c r="AM5" s="123"/>
      <c r="AN5" s="133"/>
      <c r="AO5" s="156"/>
      <c r="AP5" s="156"/>
      <c r="AQ5" s="123"/>
      <c r="AR5" s="133"/>
      <c r="AS5" s="156"/>
      <c r="AT5" s="156"/>
      <c r="AU5" s="123"/>
      <c r="AV5" s="123"/>
      <c r="AW5" s="81"/>
      <c r="AX5" s="126"/>
      <c r="AY5" s="123"/>
      <c r="AZ5" s="157"/>
      <c r="BA5" s="122"/>
      <c r="BB5" s="122"/>
      <c r="BC5" s="157"/>
      <c r="BD5" s="122"/>
      <c r="BE5" s="122"/>
      <c r="BF5" s="157"/>
      <c r="BG5" s="122"/>
      <c r="BH5" s="122"/>
      <c r="BI5" s="122"/>
      <c r="BJ5" s="122"/>
      <c r="BK5" s="122"/>
      <c r="BL5" s="122"/>
      <c r="BM5" s="122"/>
      <c r="BN5" s="122"/>
    </row>
    <row r="6" spans="1:66" s="35" customFormat="1" ht="16.5" hidden="1" customHeight="1">
      <c r="A6" s="86"/>
      <c r="B6" s="85"/>
      <c r="C6" s="243"/>
      <c r="D6" s="73"/>
      <c r="E6" s="49"/>
      <c r="F6" s="75"/>
      <c r="G6" s="73"/>
      <c r="H6" s="73"/>
      <c r="I6" s="73"/>
      <c r="J6" s="73"/>
      <c r="K6" s="74"/>
      <c r="L6" s="74"/>
      <c r="M6" s="74"/>
      <c r="N6" s="76"/>
      <c r="O6" s="76"/>
      <c r="P6" s="76"/>
      <c r="Q6" s="49"/>
      <c r="R6" s="49"/>
      <c r="S6" s="73"/>
      <c r="T6" s="73"/>
      <c r="U6" s="74"/>
      <c r="V6" s="74"/>
      <c r="W6" s="74"/>
      <c r="X6" s="74"/>
      <c r="Y6" s="74"/>
      <c r="Z6" s="74"/>
      <c r="AA6" s="74"/>
      <c r="AB6" s="74"/>
      <c r="AC6" s="74"/>
      <c r="AD6" s="74"/>
      <c r="AE6" s="74"/>
      <c r="AF6" s="74"/>
      <c r="AG6" s="74"/>
      <c r="AH6" s="74"/>
      <c r="AI6" s="77"/>
      <c r="AJ6" s="158"/>
      <c r="AK6" s="159"/>
      <c r="AL6" s="159"/>
      <c r="AM6" s="81"/>
      <c r="AN6" s="158"/>
      <c r="AO6" s="159"/>
      <c r="AP6" s="159"/>
      <c r="AQ6" s="81"/>
      <c r="AR6" s="158"/>
      <c r="AS6" s="159"/>
      <c r="AT6" s="159"/>
      <c r="AU6" s="81"/>
      <c r="AV6" s="81"/>
      <c r="AW6" s="81"/>
      <c r="AX6" s="78"/>
      <c r="AY6" s="81"/>
      <c r="AZ6" s="80"/>
      <c r="BA6" s="79"/>
      <c r="BB6" s="79"/>
      <c r="BC6" s="80"/>
      <c r="BD6" s="79"/>
      <c r="BE6" s="79"/>
      <c r="BF6" s="80"/>
      <c r="BG6" s="79"/>
      <c r="BH6" s="79"/>
      <c r="BI6" s="79"/>
      <c r="BJ6" s="79"/>
      <c r="BK6" s="79"/>
      <c r="BL6" s="79"/>
      <c r="BM6" s="79"/>
      <c r="BN6" s="79"/>
    </row>
    <row r="7" spans="1:66" s="35" customFormat="1" ht="16.5" hidden="1" customHeight="1">
      <c r="A7" s="86"/>
      <c r="B7" s="85"/>
      <c r="C7" s="243"/>
      <c r="D7" s="73"/>
      <c r="E7" s="49"/>
      <c r="F7" s="75"/>
      <c r="G7" s="73"/>
      <c r="H7" s="73"/>
      <c r="I7" s="73"/>
      <c r="J7" s="73"/>
      <c r="K7" s="74"/>
      <c r="L7" s="74"/>
      <c r="M7" s="74"/>
      <c r="N7" s="76"/>
      <c r="O7" s="76"/>
      <c r="P7" s="76"/>
      <c r="Q7" s="49"/>
      <c r="R7" s="49"/>
      <c r="S7" s="73"/>
      <c r="T7" s="73"/>
      <c r="U7" s="74"/>
      <c r="V7" s="74"/>
      <c r="W7" s="74"/>
      <c r="X7" s="74"/>
      <c r="Y7" s="74"/>
      <c r="Z7" s="74"/>
      <c r="AA7" s="74"/>
      <c r="AB7" s="74"/>
      <c r="AC7" s="74"/>
      <c r="AD7" s="74"/>
      <c r="AE7" s="74"/>
      <c r="AF7" s="74"/>
      <c r="AG7" s="74"/>
      <c r="AH7" s="74"/>
      <c r="AI7" s="77"/>
      <c r="AJ7" s="158"/>
      <c r="AK7" s="159"/>
      <c r="AL7" s="159"/>
      <c r="AM7" s="81"/>
      <c r="AN7" s="158"/>
      <c r="AO7" s="159"/>
      <c r="AP7" s="159"/>
      <c r="AQ7" s="81"/>
      <c r="AR7" s="158"/>
      <c r="AS7" s="159"/>
      <c r="AT7" s="159"/>
      <c r="AU7" s="81"/>
      <c r="AV7" s="81"/>
      <c r="AW7" s="81"/>
      <c r="AX7" s="78"/>
      <c r="AY7" s="81"/>
      <c r="AZ7" s="80"/>
      <c r="BA7" s="79"/>
      <c r="BB7" s="79"/>
      <c r="BC7" s="80"/>
      <c r="BD7" s="79"/>
      <c r="BE7" s="79"/>
      <c r="BF7" s="80"/>
      <c r="BG7" s="79"/>
      <c r="BH7" s="79"/>
      <c r="BI7" s="79"/>
      <c r="BJ7" s="79"/>
      <c r="BK7" s="79"/>
      <c r="BL7" s="79"/>
      <c r="BM7" s="79"/>
      <c r="BN7" s="79"/>
    </row>
    <row r="8" spans="1:66" s="35" customFormat="1" ht="16.5" hidden="1" customHeight="1">
      <c r="A8" s="83"/>
      <c r="B8" s="84"/>
      <c r="C8" s="243"/>
      <c r="D8" s="73"/>
      <c r="E8" s="49"/>
      <c r="F8" s="53"/>
      <c r="G8" s="36"/>
      <c r="H8" s="36"/>
      <c r="I8" s="73"/>
      <c r="J8" s="73"/>
      <c r="K8" s="37"/>
      <c r="L8" s="37"/>
      <c r="M8" s="37"/>
      <c r="N8" s="51"/>
      <c r="O8" s="51"/>
      <c r="P8" s="51"/>
      <c r="Q8" s="38"/>
      <c r="R8" s="38"/>
      <c r="S8" s="36"/>
      <c r="T8" s="36"/>
      <c r="U8" s="37"/>
      <c r="V8" s="37"/>
      <c r="W8" s="37"/>
      <c r="X8" s="37"/>
      <c r="Y8" s="37"/>
      <c r="Z8" s="37"/>
      <c r="AA8" s="37"/>
      <c r="AB8" s="37"/>
      <c r="AC8" s="37"/>
      <c r="AD8" s="37"/>
      <c r="AE8" s="37"/>
      <c r="AF8" s="37"/>
      <c r="AG8" s="37"/>
      <c r="AH8" s="74"/>
      <c r="AI8" s="40"/>
      <c r="AJ8" s="133"/>
      <c r="AK8" s="156"/>
      <c r="AL8" s="156"/>
      <c r="AM8" s="123"/>
      <c r="AN8" s="133"/>
      <c r="AO8" s="156"/>
      <c r="AP8" s="156"/>
      <c r="AQ8" s="123"/>
      <c r="AR8" s="133"/>
      <c r="AS8" s="156"/>
      <c r="AT8" s="156"/>
      <c r="AU8" s="123"/>
      <c r="AV8" s="123"/>
      <c r="AW8" s="81"/>
      <c r="AX8" s="126"/>
      <c r="AY8" s="123"/>
      <c r="AZ8" s="157"/>
      <c r="BA8" s="122"/>
      <c r="BB8" s="122"/>
      <c r="BC8" s="157"/>
      <c r="BD8" s="122"/>
      <c r="BE8" s="122"/>
      <c r="BF8" s="157"/>
      <c r="BG8" s="122"/>
      <c r="BH8" s="122"/>
      <c r="BI8" s="122"/>
      <c r="BJ8" s="122"/>
      <c r="BK8" s="122"/>
      <c r="BL8" s="122"/>
      <c r="BM8" s="122"/>
      <c r="BN8" s="122"/>
    </row>
    <row r="9" spans="1:66" s="35" customFormat="1" ht="16.5" hidden="1" customHeight="1">
      <c r="A9" s="83"/>
      <c r="B9" s="84"/>
      <c r="C9" s="243"/>
      <c r="D9" s="73"/>
      <c r="E9" s="49"/>
      <c r="F9" s="53"/>
      <c r="G9" s="36"/>
      <c r="H9" s="36"/>
      <c r="I9" s="73"/>
      <c r="J9" s="73"/>
      <c r="K9" s="37"/>
      <c r="L9" s="37"/>
      <c r="M9" s="37"/>
      <c r="N9" s="51"/>
      <c r="O9" s="51"/>
      <c r="P9" s="51"/>
      <c r="Q9" s="38"/>
      <c r="R9" s="38"/>
      <c r="S9" s="36"/>
      <c r="T9" s="36"/>
      <c r="U9" s="37"/>
      <c r="V9" s="37"/>
      <c r="W9" s="37"/>
      <c r="X9" s="37"/>
      <c r="Y9" s="37"/>
      <c r="Z9" s="37"/>
      <c r="AA9" s="37"/>
      <c r="AB9" s="37"/>
      <c r="AC9" s="37"/>
      <c r="AD9" s="37"/>
      <c r="AE9" s="37"/>
      <c r="AF9" s="37"/>
      <c r="AG9" s="37"/>
      <c r="AH9" s="74"/>
      <c r="AI9" s="40"/>
      <c r="AJ9" s="133"/>
      <c r="AK9" s="156"/>
      <c r="AL9" s="156"/>
      <c r="AM9" s="123"/>
      <c r="AN9" s="133"/>
      <c r="AO9" s="156"/>
      <c r="AP9" s="156"/>
      <c r="AQ9" s="123"/>
      <c r="AR9" s="133"/>
      <c r="AS9" s="156"/>
      <c r="AT9" s="156"/>
      <c r="AU9" s="123"/>
      <c r="AV9" s="123"/>
      <c r="AW9" s="81"/>
      <c r="AX9" s="126"/>
      <c r="AY9" s="123"/>
      <c r="AZ9" s="157"/>
      <c r="BA9" s="122"/>
      <c r="BB9" s="122"/>
      <c r="BC9" s="157"/>
      <c r="BD9" s="122"/>
      <c r="BE9" s="122"/>
      <c r="BF9" s="157"/>
      <c r="BG9" s="122"/>
      <c r="BH9" s="122"/>
      <c r="BI9" s="122"/>
      <c r="BJ9" s="122"/>
      <c r="BK9" s="122"/>
      <c r="BL9" s="122"/>
      <c r="BM9" s="122"/>
      <c r="BN9" s="122"/>
    </row>
    <row r="10" spans="1:66" s="35" customFormat="1" ht="16.5" hidden="1" customHeight="1">
      <c r="A10" s="83"/>
      <c r="B10" s="84"/>
      <c r="C10" s="243"/>
      <c r="D10" s="73"/>
      <c r="E10" s="49"/>
      <c r="F10" s="53"/>
      <c r="G10" s="36"/>
      <c r="H10" s="36"/>
      <c r="I10" s="73"/>
      <c r="J10" s="73"/>
      <c r="K10" s="37"/>
      <c r="L10" s="37"/>
      <c r="M10" s="37"/>
      <c r="N10" s="51"/>
      <c r="O10" s="51"/>
      <c r="P10" s="51"/>
      <c r="Q10" s="38"/>
      <c r="R10" s="38"/>
      <c r="S10" s="36"/>
      <c r="T10" s="36"/>
      <c r="U10" s="37"/>
      <c r="V10" s="37"/>
      <c r="W10" s="37"/>
      <c r="X10" s="37"/>
      <c r="Y10" s="37"/>
      <c r="Z10" s="37"/>
      <c r="AA10" s="37"/>
      <c r="AB10" s="37"/>
      <c r="AC10" s="37"/>
      <c r="AD10" s="37"/>
      <c r="AE10" s="37"/>
      <c r="AF10" s="37"/>
      <c r="AG10" s="37"/>
      <c r="AH10" s="74"/>
      <c r="AI10" s="40"/>
      <c r="AJ10" s="133"/>
      <c r="AK10" s="156"/>
      <c r="AL10" s="156"/>
      <c r="AM10" s="123"/>
      <c r="AN10" s="133"/>
      <c r="AO10" s="156"/>
      <c r="AP10" s="156"/>
      <c r="AQ10" s="123"/>
      <c r="AR10" s="133"/>
      <c r="AS10" s="156"/>
      <c r="AT10" s="156"/>
      <c r="AU10" s="123"/>
      <c r="AV10" s="123"/>
      <c r="AW10" s="81"/>
      <c r="AX10" s="126"/>
      <c r="AY10" s="123"/>
      <c r="AZ10" s="157"/>
      <c r="BA10" s="122"/>
      <c r="BB10" s="122"/>
      <c r="BC10" s="157"/>
      <c r="BD10" s="122"/>
      <c r="BE10" s="122"/>
      <c r="BF10" s="157"/>
      <c r="BG10" s="122"/>
      <c r="BH10" s="122"/>
      <c r="BI10" s="122"/>
      <c r="BJ10" s="122"/>
      <c r="BK10" s="122"/>
      <c r="BL10" s="122"/>
      <c r="BM10" s="122"/>
      <c r="BN10" s="122"/>
    </row>
    <row r="11" spans="1:66" ht="39.950000000000003" customHeight="1">
      <c r="A11" s="87"/>
      <c r="B11" s="72"/>
      <c r="C11" s="244"/>
      <c r="D11" s="246" t="s">
        <v>644</v>
      </c>
      <c r="E11" s="225" t="s">
        <v>638</v>
      </c>
      <c r="F11" s="50" t="s">
        <v>37</v>
      </c>
      <c r="G11" s="45" t="s">
        <v>576</v>
      </c>
      <c r="H11" s="45" t="s">
        <v>86</v>
      </c>
      <c r="I11" s="45" t="s">
        <v>583</v>
      </c>
      <c r="J11" s="45" t="s">
        <v>584</v>
      </c>
      <c r="K11" s="45" t="s">
        <v>585</v>
      </c>
      <c r="L11" s="221">
        <v>3000</v>
      </c>
      <c r="M11" s="221">
        <v>3000</v>
      </c>
      <c r="N11" s="88">
        <v>38342</v>
      </c>
      <c r="O11" s="226">
        <v>39448</v>
      </c>
      <c r="P11" s="88">
        <v>40556</v>
      </c>
      <c r="Q11" s="182">
        <f t="shared" ref="Q11:Q200" si="0">IF(ISBLANK(N11),"",DATEDIF(N11,P11,"d")/365)</f>
        <v>6.065753424657534</v>
      </c>
      <c r="R11" s="222">
        <v>0.1</v>
      </c>
      <c r="S11" s="45" t="s">
        <v>586</v>
      </c>
      <c r="T11" s="45" t="s">
        <v>652</v>
      </c>
      <c r="U11" s="206">
        <f t="shared" ref="U11:U200"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0.32589251995086665</v>
      </c>
      <c r="V11" s="183">
        <f t="shared" ref="V11" ca="1" si="2">IF( ISBLANK($D11), "", IF(ISNUMBER(M11), (AA11+AB11+AC11+AF11-AG11)/M11, "N/A")  )</f>
        <v>6.5666639583333328</v>
      </c>
      <c r="W11" s="184">
        <f t="shared" ref="W11:W200" ca="1" si="3">IF( ISBLANK($D11), "", SUMPRODUCT( (OFFSET(제안사_투자현황,0,1,ROWS(제안사_투자현황),1)=$D11)*1, ISTEXT(OFFSET(제안사_투자현황,0,3,ROWS(제안사_투자현황),1))*1 ) )</f>
        <v>3</v>
      </c>
      <c r="X11" s="184">
        <f t="shared" ref="X11:X200" ca="1" si="4">IF( ISBLANK($D11), "0", SUMPRODUCT( (OFFSET(제안사_투자현황,0,1,ROWS(제안사_투자현황),1)=$D11)*1, OFFSET(제안사_투자현황,0,8,ROWS(제안사_투자현황),1)) )</f>
        <v>5999.9918749999997</v>
      </c>
      <c r="Y11" s="184">
        <f t="shared" ref="Y11:Y200" ca="1" si="5">IF( ISBLANK($D11), "", SUMPRODUCT( (OFFSET(제안사_투자현황,0,1,ROWS(제안사_투자현황),1)=$D11)*1, OFFSET(제안사_투자현황,0,13,ROWS(제안사_투자현황),1)) )</f>
        <v>4000</v>
      </c>
      <c r="Z11" s="184">
        <f t="shared" ref="Z11:Z200" ca="1" si="6">IF( ISBLANK($D11), "", SUMPRODUCT( (OFFSET(제안사_투자현황,0,1,ROWS(제안사_투자현황),1)=$D11)*1, OFFSET(제안사_투자현황,0,18,ROWS(제안사_투자현황),1)) )</f>
        <v>2999.9918750000002</v>
      </c>
      <c r="AA11" s="184">
        <f t="shared" ref="AA11:AA200" ca="1" si="7">IF( ISBLANK($D11), "", SUMPRODUCT( (OFFSET(제안사_투자현황,0,1,ROWS(제안사_투자현황),1)=$D11)*1, OFFSET(제안사_투자현황,0,19,ROWS(제안사_투자현황),1)) )</f>
        <v>2999.9918750000002</v>
      </c>
      <c r="AB11" s="184">
        <f t="shared" ref="AB11:AB200"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84">
        <f t="shared" ref="AC11:AC200" ca="1" si="9">IF( ISBLANK($D11), "", SUMPRODUCT( (OFFSET(펀드_거래,0,0,ROWS(펀드_거래),1)=$D11)*1, (OFFSET(펀드_거래,0,1,ROWS(펀드_거래),1)="성과보수")*1, OFFSET(펀드_거래,0,2,ROWS(펀드_거래),1)/1000000) )</f>
        <v>0</v>
      </c>
      <c r="AD11" s="223"/>
      <c r="AE11" s="223"/>
      <c r="AF11" s="223"/>
      <c r="AG11" s="223"/>
      <c r="AH11" s="141">
        <f t="shared" ref="AH11:AH200" ca="1" si="10">IF( ISERROR(AA11+AF11-AG11), "", AA11+AF11-AG11 )</f>
        <v>2999.9918750000002</v>
      </c>
      <c r="AI11" s="214"/>
      <c r="AJ11" s="30"/>
      <c r="AK11" s="23"/>
      <c r="AL11" s="23"/>
      <c r="AM11" s="228"/>
      <c r="AN11" s="227"/>
      <c r="AO11" s="226"/>
      <c r="AP11" s="226"/>
      <c r="AQ11" s="228"/>
      <c r="AR11" s="227"/>
      <c r="AS11" s="226"/>
      <c r="AT11" s="226"/>
      <c r="AU11" s="228"/>
      <c r="AV11" s="228">
        <f>SUMIF('4.2.펀드 인력변경이력'!A1:A19,'2.3.제안사 펀드현황'!D11,'4.2.펀드 인력변경이력'!F1:F19)</f>
        <v>3</v>
      </c>
      <c r="AW11" s="228">
        <f>SUMIF('4.2.펀드 인력변경이력'!A:A,'2.3.제안사 펀드현황'!D11,'4.2.펀드 인력변경이력'!G:G)</f>
        <v>1</v>
      </c>
      <c r="AX11" s="384">
        <f>IF(D11="","",IF(AW11=0,3,IF(AV11/AW11&gt;3,3,AV11/AW11)))</f>
        <v>3</v>
      </c>
      <c r="AY11" s="50"/>
      <c r="AZ11" s="219"/>
      <c r="BA11" s="224"/>
      <c r="BB11" s="22"/>
      <c r="BC11" s="10"/>
      <c r="BD11" s="22"/>
      <c r="BE11" s="22"/>
      <c r="BF11" s="10"/>
      <c r="BG11" s="22"/>
      <c r="BH11" s="266"/>
      <c r="BI11" s="224"/>
      <c r="BJ11" s="266"/>
      <c r="BK11" s="224"/>
      <c r="BL11" s="266"/>
      <c r="BM11" s="224"/>
      <c r="BN11" s="224"/>
    </row>
    <row r="12" spans="1:66" ht="39.950000000000003" customHeight="1">
      <c r="A12" s="87"/>
      <c r="B12" s="72"/>
      <c r="C12" s="244"/>
      <c r="D12" s="245" t="s">
        <v>645</v>
      </c>
      <c r="E12" s="225" t="s">
        <v>646</v>
      </c>
      <c r="F12" s="50" t="s">
        <v>37</v>
      </c>
      <c r="G12" s="45" t="s">
        <v>647</v>
      </c>
      <c r="H12" s="45" t="s">
        <v>86</v>
      </c>
      <c r="I12" s="45" t="s">
        <v>648</v>
      </c>
      <c r="J12" s="45" t="s">
        <v>528</v>
      </c>
      <c r="K12" s="45" t="s">
        <v>585</v>
      </c>
      <c r="L12" s="221">
        <v>10000</v>
      </c>
      <c r="M12" s="221">
        <v>10000</v>
      </c>
      <c r="N12" s="88">
        <v>38073</v>
      </c>
      <c r="O12" s="226">
        <v>39115</v>
      </c>
      <c r="P12" s="88">
        <v>40631</v>
      </c>
      <c r="Q12" s="182">
        <f t="shared" si="0"/>
        <v>7.0082191780821921</v>
      </c>
      <c r="R12" s="222">
        <v>0.1</v>
      </c>
      <c r="S12" s="45" t="s">
        <v>586</v>
      </c>
      <c r="T12" s="45" t="s">
        <v>653</v>
      </c>
      <c r="U12" s="206">
        <f t="shared" ca="1" si="1"/>
        <v>6.3452191352844245E-2</v>
      </c>
      <c r="V12" s="183">
        <f t="shared" ref="V12:V75" ca="1" si="11">IF( ISBLANK($D12), "", IF(ISNUMBER(M12), (AA12+AB12+AC12+AF12-AG12)/M12, "N/A")  )</f>
        <v>1.1934525651000001</v>
      </c>
      <c r="W12" s="184">
        <f t="shared" ca="1" si="3"/>
        <v>3</v>
      </c>
      <c r="X12" s="184">
        <f t="shared" ca="1" si="4"/>
        <v>8999.9989999999998</v>
      </c>
      <c r="Y12" s="184">
        <f t="shared" ca="1" si="5"/>
        <v>2450</v>
      </c>
      <c r="Z12" s="184">
        <f t="shared" ca="1" si="6"/>
        <v>6900</v>
      </c>
      <c r="AA12" s="184">
        <f t="shared" ca="1" si="7"/>
        <v>8344.5256509999999</v>
      </c>
      <c r="AB12" s="184">
        <f t="shared" ca="1" si="8"/>
        <v>3590</v>
      </c>
      <c r="AC12" s="184">
        <f t="shared" ca="1" si="9"/>
        <v>0</v>
      </c>
      <c r="AD12" s="223"/>
      <c r="AE12" s="223"/>
      <c r="AF12" s="223"/>
      <c r="AG12" s="223"/>
      <c r="AH12" s="141">
        <f t="shared" ca="1" si="10"/>
        <v>8344.5256509999999</v>
      </c>
      <c r="AI12" s="214"/>
      <c r="AJ12" s="30"/>
      <c r="AK12" s="23"/>
      <c r="AL12" s="23"/>
      <c r="AM12" s="228"/>
      <c r="AN12" s="227"/>
      <c r="AO12" s="226"/>
      <c r="AP12" s="226"/>
      <c r="AQ12" s="228"/>
      <c r="AR12" s="227"/>
      <c r="AS12" s="226"/>
      <c r="AT12" s="226"/>
      <c r="AU12" s="228"/>
      <c r="AV12" s="228">
        <f>SUMIF('4.2.펀드 인력변경이력'!A1:A19,'2.3.제안사 펀드현황'!D12,'4.2.펀드 인력변경이력'!F1:F19)</f>
        <v>3</v>
      </c>
      <c r="AW12" s="228">
        <f>SUMIF('4.2.펀드 인력변경이력'!A:A,'2.3.제안사 펀드현황'!D12,'4.2.펀드 인력변경이력'!G:G)</f>
        <v>1</v>
      </c>
      <c r="AX12" s="384">
        <f>IF(D12="","",IF(AW12=0,3,IF(AV12/AW12&gt;3,3,AV12/AW12)))</f>
        <v>3</v>
      </c>
      <c r="AY12" s="50"/>
      <c r="AZ12" s="219"/>
      <c r="BA12" s="224"/>
      <c r="BB12" s="22"/>
      <c r="BC12" s="10"/>
      <c r="BD12" s="22"/>
      <c r="BE12" s="22"/>
      <c r="BF12" s="10"/>
      <c r="BG12" s="22"/>
      <c r="BH12" s="266"/>
      <c r="BI12" s="224"/>
      <c r="BJ12" s="266"/>
      <c r="BK12" s="224"/>
      <c r="BL12" s="266"/>
      <c r="BM12" s="224"/>
      <c r="BN12" s="224"/>
    </row>
    <row r="13" spans="1:66" ht="39.950000000000003" customHeight="1">
      <c r="A13" s="87"/>
      <c r="B13" s="72"/>
      <c r="C13" s="244"/>
      <c r="D13" s="245" t="s">
        <v>649</v>
      </c>
      <c r="E13" s="225" t="s">
        <v>650</v>
      </c>
      <c r="F13" s="50" t="s">
        <v>39</v>
      </c>
      <c r="G13" s="45" t="s">
        <v>576</v>
      </c>
      <c r="H13" s="45" t="s">
        <v>86</v>
      </c>
      <c r="I13" s="45" t="s">
        <v>651</v>
      </c>
      <c r="J13" s="45" t="s">
        <v>38</v>
      </c>
      <c r="K13" s="45" t="s">
        <v>38</v>
      </c>
      <c r="L13" s="221">
        <v>10000</v>
      </c>
      <c r="M13" s="221">
        <v>10000</v>
      </c>
      <c r="N13" s="88">
        <v>40633</v>
      </c>
      <c r="O13" s="226">
        <v>41729</v>
      </c>
      <c r="P13" s="88">
        <v>42893</v>
      </c>
      <c r="Q13" s="182">
        <f t="shared" si="0"/>
        <v>6.1917808219178081</v>
      </c>
      <c r="R13" s="222">
        <v>0.1</v>
      </c>
      <c r="S13" s="45" t="s">
        <v>586</v>
      </c>
      <c r="T13" s="45" t="s">
        <v>654</v>
      </c>
      <c r="U13" s="206">
        <f t="shared" ca="1" si="1"/>
        <v>0.21419345378875737</v>
      </c>
      <c r="V13" s="183">
        <f t="shared" ca="1" si="11"/>
        <v>1.762</v>
      </c>
      <c r="W13" s="184">
        <f t="shared" ca="1" si="3"/>
        <v>2</v>
      </c>
      <c r="X13" s="184">
        <f t="shared" ca="1" si="4"/>
        <v>4000</v>
      </c>
      <c r="Y13" s="184">
        <f t="shared" ca="1" si="5"/>
        <v>0</v>
      </c>
      <c r="Z13" s="184">
        <f t="shared" ca="1" si="6"/>
        <v>4000</v>
      </c>
      <c r="AA13" s="184">
        <f t="shared" ca="1" si="7"/>
        <v>2020</v>
      </c>
      <c r="AB13" s="184">
        <f t="shared" ca="1" si="8"/>
        <v>15600</v>
      </c>
      <c r="AC13" s="184">
        <f t="shared" ca="1" si="9"/>
        <v>0</v>
      </c>
      <c r="AD13" s="223"/>
      <c r="AE13" s="223"/>
      <c r="AF13" s="223"/>
      <c r="AG13" s="223"/>
      <c r="AH13" s="141">
        <f t="shared" ca="1" si="10"/>
        <v>2020</v>
      </c>
      <c r="AI13" s="214"/>
      <c r="AJ13" s="30"/>
      <c r="AK13" s="23"/>
      <c r="AL13" s="23"/>
      <c r="AM13" s="228"/>
      <c r="AN13" s="227"/>
      <c r="AO13" s="226"/>
      <c r="AP13" s="226"/>
      <c r="AQ13" s="228"/>
      <c r="AR13" s="227"/>
      <c r="AS13" s="226"/>
      <c r="AT13" s="226"/>
      <c r="AU13" s="228"/>
      <c r="AV13" s="228">
        <f>SUMIF('4.2.펀드 인력변경이력'!A1:A19,'2.3.제안사 펀드현황'!D13,'4.2.펀드 인력변경이력'!F1:F19)</f>
        <v>3</v>
      </c>
      <c r="AW13" s="228">
        <f>SUMIF('4.2.펀드 인력변경이력'!A:A,'2.3.제안사 펀드현황'!D13,'4.2.펀드 인력변경이력'!G:G)</f>
        <v>1</v>
      </c>
      <c r="AX13" s="384">
        <f>IF(D13="","",IF(AW13=0,3,IF(AV13/AW13&gt;3,3,AV13/AW13)))</f>
        <v>3</v>
      </c>
      <c r="AY13" s="50"/>
      <c r="AZ13" s="219"/>
      <c r="BA13" s="224"/>
      <c r="BB13" s="22"/>
      <c r="BC13" s="10"/>
      <c r="BD13" s="22"/>
      <c r="BE13" s="22"/>
      <c r="BF13" s="10"/>
      <c r="BG13" s="22"/>
      <c r="BH13" s="266"/>
      <c r="BI13" s="224"/>
      <c r="BJ13" s="266"/>
      <c r="BK13" s="224"/>
      <c r="BL13" s="266"/>
      <c r="BM13" s="224"/>
      <c r="BN13" s="224"/>
    </row>
    <row r="14" spans="1:66" ht="39.950000000000003" customHeight="1">
      <c r="A14" s="301"/>
      <c r="B14" s="70"/>
      <c r="C14" s="244"/>
      <c r="D14" s="245"/>
      <c r="E14" s="225"/>
      <c r="F14" s="50"/>
      <c r="G14" s="45"/>
      <c r="H14" s="45"/>
      <c r="I14" s="45"/>
      <c r="J14" s="45"/>
      <c r="K14" s="45"/>
      <c r="L14" s="221"/>
      <c r="M14" s="221"/>
      <c r="N14" s="88"/>
      <c r="O14" s="226"/>
      <c r="P14" s="88"/>
      <c r="Q14" s="182" t="str">
        <f t="shared" si="0"/>
        <v/>
      </c>
      <c r="R14" s="222"/>
      <c r="S14" s="45"/>
      <c r="T14" s="45"/>
      <c r="U14" s="206" t="str">
        <f t="shared" ca="1" si="1"/>
        <v/>
      </c>
      <c r="V14" s="183" t="str">
        <f t="shared" si="11"/>
        <v/>
      </c>
      <c r="W14" s="184" t="str">
        <f t="shared" ca="1" si="3"/>
        <v/>
      </c>
      <c r="X14" s="184" t="str">
        <f t="shared" ca="1" si="4"/>
        <v>0</v>
      </c>
      <c r="Y14" s="184" t="str">
        <f t="shared" ca="1" si="5"/>
        <v/>
      </c>
      <c r="Z14" s="184" t="str">
        <f t="shared" ca="1" si="6"/>
        <v/>
      </c>
      <c r="AA14" s="184" t="str">
        <f t="shared" ca="1" si="7"/>
        <v/>
      </c>
      <c r="AB14" s="184" t="str">
        <f t="shared" ca="1" si="8"/>
        <v/>
      </c>
      <c r="AC14" s="184" t="str">
        <f t="shared" ca="1" si="9"/>
        <v/>
      </c>
      <c r="AD14" s="223"/>
      <c r="AE14" s="223"/>
      <c r="AF14" s="223"/>
      <c r="AG14" s="223"/>
      <c r="AH14" s="141" t="str">
        <f t="shared" ca="1" si="10"/>
        <v/>
      </c>
      <c r="AI14" s="214"/>
      <c r="AJ14" s="300"/>
      <c r="AK14" s="88"/>
      <c r="AL14" s="88"/>
      <c r="AM14" s="228"/>
      <c r="AN14" s="227"/>
      <c r="AO14" s="226"/>
      <c r="AP14" s="226"/>
      <c r="AQ14" s="228"/>
      <c r="AR14" s="227"/>
      <c r="AS14" s="226"/>
      <c r="AT14" s="226"/>
      <c r="AU14" s="228"/>
      <c r="AV14" s="228"/>
      <c r="AW14" s="228"/>
      <c r="AX14" s="384"/>
      <c r="AY14" s="50"/>
      <c r="AZ14" s="219"/>
      <c r="BA14" s="224"/>
      <c r="BB14" s="224"/>
      <c r="BC14" s="219"/>
      <c r="BD14" s="224"/>
      <c r="BE14" s="224"/>
      <c r="BF14" s="219"/>
      <c r="BG14" s="224"/>
      <c r="BH14" s="266"/>
      <c r="BI14" s="224"/>
      <c r="BJ14" s="266"/>
      <c r="BK14" s="224"/>
      <c r="BL14" s="266"/>
      <c r="BM14" s="224"/>
      <c r="BN14" s="224"/>
    </row>
    <row r="15" spans="1:66" ht="39.950000000000003" customHeight="1">
      <c r="A15" s="301"/>
      <c r="B15" s="70"/>
      <c r="C15" s="244"/>
      <c r="D15" s="245"/>
      <c r="E15" s="225"/>
      <c r="F15" s="50"/>
      <c r="G15" s="45"/>
      <c r="H15" s="45"/>
      <c r="I15" s="45"/>
      <c r="J15" s="45"/>
      <c r="K15" s="45"/>
      <c r="L15" s="221"/>
      <c r="M15" s="221"/>
      <c r="N15" s="88"/>
      <c r="O15" s="226"/>
      <c r="P15" s="88"/>
      <c r="Q15" s="182" t="str">
        <f t="shared" si="0"/>
        <v/>
      </c>
      <c r="R15" s="222"/>
      <c r="S15" s="45"/>
      <c r="T15" s="45"/>
      <c r="U15" s="206" t="str">
        <f t="shared" ca="1" si="1"/>
        <v/>
      </c>
      <c r="V15" s="183" t="str">
        <f t="shared" si="11"/>
        <v/>
      </c>
      <c r="W15" s="184" t="str">
        <f t="shared" ca="1" si="3"/>
        <v/>
      </c>
      <c r="X15" s="184" t="str">
        <f t="shared" ca="1" si="4"/>
        <v>0</v>
      </c>
      <c r="Y15" s="184" t="str">
        <f t="shared" ca="1" si="5"/>
        <v/>
      </c>
      <c r="Z15" s="184" t="str">
        <f t="shared" ca="1" si="6"/>
        <v/>
      </c>
      <c r="AA15" s="184" t="str">
        <f t="shared" ca="1" si="7"/>
        <v/>
      </c>
      <c r="AB15" s="184" t="str">
        <f t="shared" ca="1" si="8"/>
        <v/>
      </c>
      <c r="AC15" s="184" t="str">
        <f t="shared" ca="1" si="9"/>
        <v/>
      </c>
      <c r="AD15" s="223"/>
      <c r="AE15" s="223"/>
      <c r="AF15" s="223"/>
      <c r="AG15" s="223"/>
      <c r="AH15" s="141" t="str">
        <f t="shared" ca="1" si="10"/>
        <v/>
      </c>
      <c r="AI15" s="214"/>
      <c r="AJ15" s="300"/>
      <c r="AK15" s="88"/>
      <c r="AL15" s="88"/>
      <c r="AM15" s="228"/>
      <c r="AN15" s="227"/>
      <c r="AO15" s="226"/>
      <c r="AP15" s="226"/>
      <c r="AQ15" s="228"/>
      <c r="AR15" s="227"/>
      <c r="AS15" s="226"/>
      <c r="AT15" s="226"/>
      <c r="AU15" s="228"/>
      <c r="AV15" s="228"/>
      <c r="AW15" s="228"/>
      <c r="AX15" s="384"/>
      <c r="AY15" s="50"/>
      <c r="AZ15" s="219"/>
      <c r="BA15" s="224"/>
      <c r="BB15" s="224"/>
      <c r="BC15" s="219"/>
      <c r="BD15" s="224"/>
      <c r="BE15" s="224"/>
      <c r="BF15" s="219"/>
      <c r="BG15" s="224"/>
      <c r="BH15" s="266"/>
      <c r="BI15" s="224"/>
      <c r="BJ15" s="266"/>
      <c r="BK15" s="224"/>
      <c r="BL15" s="266"/>
      <c r="BM15" s="224"/>
      <c r="BN15" s="224"/>
    </row>
    <row r="16" spans="1:66" ht="39.950000000000003" customHeight="1">
      <c r="A16" s="301"/>
      <c r="B16" s="70"/>
      <c r="C16" s="244"/>
      <c r="D16" s="245"/>
      <c r="E16" s="225"/>
      <c r="F16" s="50"/>
      <c r="G16" s="45"/>
      <c r="H16" s="45"/>
      <c r="I16" s="45"/>
      <c r="J16" s="45"/>
      <c r="K16" s="45"/>
      <c r="L16" s="221"/>
      <c r="M16" s="221"/>
      <c r="N16" s="88"/>
      <c r="O16" s="226"/>
      <c r="P16" s="88"/>
      <c r="Q16" s="182" t="str">
        <f t="shared" si="0"/>
        <v/>
      </c>
      <c r="R16" s="222"/>
      <c r="S16" s="45"/>
      <c r="T16" s="45"/>
      <c r="U16" s="206" t="str">
        <f t="shared" ca="1" si="1"/>
        <v/>
      </c>
      <c r="V16" s="183" t="str">
        <f t="shared" si="11"/>
        <v/>
      </c>
      <c r="W16" s="184" t="str">
        <f t="shared" ca="1" si="3"/>
        <v/>
      </c>
      <c r="X16" s="184" t="str">
        <f t="shared" ca="1" si="4"/>
        <v>0</v>
      </c>
      <c r="Y16" s="184" t="str">
        <f t="shared" ca="1" si="5"/>
        <v/>
      </c>
      <c r="Z16" s="184" t="str">
        <f t="shared" ca="1" si="6"/>
        <v/>
      </c>
      <c r="AA16" s="184" t="str">
        <f t="shared" ca="1" si="7"/>
        <v/>
      </c>
      <c r="AB16" s="184" t="str">
        <f t="shared" ca="1" si="8"/>
        <v/>
      </c>
      <c r="AC16" s="184" t="str">
        <f t="shared" ca="1" si="9"/>
        <v/>
      </c>
      <c r="AD16" s="223"/>
      <c r="AE16" s="223"/>
      <c r="AF16" s="223"/>
      <c r="AG16" s="223"/>
      <c r="AH16" s="141" t="str">
        <f t="shared" ca="1" si="10"/>
        <v/>
      </c>
      <c r="AI16" s="214"/>
      <c r="AJ16" s="300"/>
      <c r="AK16" s="88"/>
      <c r="AL16" s="88"/>
      <c r="AM16" s="228"/>
      <c r="AN16" s="227"/>
      <c r="AO16" s="226"/>
      <c r="AP16" s="226"/>
      <c r="AQ16" s="228"/>
      <c r="AR16" s="227"/>
      <c r="AS16" s="226"/>
      <c r="AT16" s="226"/>
      <c r="AU16" s="228"/>
      <c r="AV16" s="228"/>
      <c r="AW16" s="228"/>
      <c r="AX16" s="384"/>
      <c r="AY16" s="50"/>
      <c r="AZ16" s="219"/>
      <c r="BA16" s="224"/>
      <c r="BB16" s="224"/>
      <c r="BC16" s="219"/>
      <c r="BD16" s="224"/>
      <c r="BE16" s="224"/>
      <c r="BF16" s="219"/>
      <c r="BG16" s="224"/>
      <c r="BH16" s="266"/>
      <c r="BI16" s="224"/>
      <c r="BJ16" s="266"/>
      <c r="BK16" s="224"/>
      <c r="BL16" s="266"/>
      <c r="BM16" s="224"/>
      <c r="BN16" s="224"/>
    </row>
    <row r="17" spans="1:66" ht="39.950000000000003" customHeight="1">
      <c r="A17" s="301"/>
      <c r="B17" s="70"/>
      <c r="C17" s="244"/>
      <c r="D17" s="245"/>
      <c r="E17" s="225"/>
      <c r="F17" s="50"/>
      <c r="G17" s="45"/>
      <c r="H17" s="45"/>
      <c r="I17" s="45"/>
      <c r="J17" s="45"/>
      <c r="K17" s="45"/>
      <c r="L17" s="221"/>
      <c r="M17" s="221"/>
      <c r="N17" s="88"/>
      <c r="O17" s="226"/>
      <c r="P17" s="88"/>
      <c r="Q17" s="182" t="str">
        <f t="shared" si="0"/>
        <v/>
      </c>
      <c r="R17" s="222"/>
      <c r="S17" s="45"/>
      <c r="T17" s="45"/>
      <c r="U17" s="206" t="str">
        <f t="shared" ca="1" si="1"/>
        <v/>
      </c>
      <c r="V17" s="183" t="str">
        <f t="shared" si="11"/>
        <v/>
      </c>
      <c r="W17" s="184" t="str">
        <f t="shared" ca="1" si="3"/>
        <v/>
      </c>
      <c r="X17" s="184" t="str">
        <f t="shared" ca="1" si="4"/>
        <v>0</v>
      </c>
      <c r="Y17" s="184" t="str">
        <f t="shared" ca="1" si="5"/>
        <v/>
      </c>
      <c r="Z17" s="184" t="str">
        <f t="shared" ca="1" si="6"/>
        <v/>
      </c>
      <c r="AA17" s="184" t="str">
        <f t="shared" ca="1" si="7"/>
        <v/>
      </c>
      <c r="AB17" s="184" t="str">
        <f t="shared" ca="1" si="8"/>
        <v/>
      </c>
      <c r="AC17" s="184" t="str">
        <f t="shared" ca="1" si="9"/>
        <v/>
      </c>
      <c r="AD17" s="223"/>
      <c r="AE17" s="223"/>
      <c r="AF17" s="223"/>
      <c r="AG17" s="223"/>
      <c r="AH17" s="141" t="str">
        <f t="shared" ca="1" si="10"/>
        <v/>
      </c>
      <c r="AI17" s="214"/>
      <c r="AJ17" s="300"/>
      <c r="AK17" s="88"/>
      <c r="AL17" s="88"/>
      <c r="AM17" s="228"/>
      <c r="AN17" s="227"/>
      <c r="AO17" s="226"/>
      <c r="AP17" s="226"/>
      <c r="AQ17" s="228"/>
      <c r="AR17" s="227"/>
      <c r="AS17" s="226"/>
      <c r="AT17" s="226"/>
      <c r="AU17" s="228"/>
      <c r="AV17" s="228"/>
      <c r="AW17" s="228"/>
      <c r="AX17" s="384"/>
      <c r="AY17" s="50"/>
      <c r="AZ17" s="219"/>
      <c r="BA17" s="224"/>
      <c r="BB17" s="224"/>
      <c r="BC17" s="219"/>
      <c r="BD17" s="224"/>
      <c r="BE17" s="224"/>
      <c r="BF17" s="219"/>
      <c r="BG17" s="224"/>
      <c r="BH17" s="266"/>
      <c r="BI17" s="224"/>
      <c r="BJ17" s="266"/>
      <c r="BK17" s="224"/>
      <c r="BL17" s="266"/>
      <c r="BM17" s="224"/>
      <c r="BN17" s="224"/>
    </row>
    <row r="18" spans="1:66" ht="39.950000000000003" customHeight="1">
      <c r="A18" s="301"/>
      <c r="B18" s="70"/>
      <c r="C18" s="244"/>
      <c r="D18" s="245"/>
      <c r="E18" s="225"/>
      <c r="F18" s="50"/>
      <c r="G18" s="45"/>
      <c r="H18" s="45"/>
      <c r="I18" s="45"/>
      <c r="J18" s="45"/>
      <c r="K18" s="45"/>
      <c r="L18" s="221"/>
      <c r="M18" s="221"/>
      <c r="N18" s="88"/>
      <c r="O18" s="226"/>
      <c r="P18" s="88"/>
      <c r="Q18" s="182" t="str">
        <f t="shared" si="0"/>
        <v/>
      </c>
      <c r="R18" s="222"/>
      <c r="S18" s="45"/>
      <c r="T18" s="45"/>
      <c r="U18" s="206" t="str">
        <f t="shared" ca="1" si="1"/>
        <v/>
      </c>
      <c r="V18" s="183" t="str">
        <f t="shared" si="11"/>
        <v/>
      </c>
      <c r="W18" s="184" t="str">
        <f t="shared" ca="1" si="3"/>
        <v/>
      </c>
      <c r="X18" s="184" t="str">
        <f t="shared" ca="1" si="4"/>
        <v>0</v>
      </c>
      <c r="Y18" s="184" t="str">
        <f t="shared" ca="1" si="5"/>
        <v/>
      </c>
      <c r="Z18" s="184" t="str">
        <f t="shared" ca="1" si="6"/>
        <v/>
      </c>
      <c r="AA18" s="184" t="str">
        <f t="shared" ca="1" si="7"/>
        <v/>
      </c>
      <c r="AB18" s="184" t="str">
        <f t="shared" ca="1" si="8"/>
        <v/>
      </c>
      <c r="AC18" s="184" t="str">
        <f t="shared" ca="1" si="9"/>
        <v/>
      </c>
      <c r="AD18" s="223"/>
      <c r="AE18" s="223"/>
      <c r="AF18" s="223"/>
      <c r="AG18" s="223"/>
      <c r="AH18" s="141" t="str">
        <f t="shared" ca="1" si="10"/>
        <v/>
      </c>
      <c r="AI18" s="214"/>
      <c r="AJ18" s="300"/>
      <c r="AK18" s="88"/>
      <c r="AL18" s="88"/>
      <c r="AM18" s="228"/>
      <c r="AN18" s="227"/>
      <c r="AO18" s="226"/>
      <c r="AP18" s="226"/>
      <c r="AQ18" s="228"/>
      <c r="AR18" s="227"/>
      <c r="AS18" s="226"/>
      <c r="AT18" s="226"/>
      <c r="AU18" s="228"/>
      <c r="AV18" s="228"/>
      <c r="AW18" s="228"/>
      <c r="AX18" s="384"/>
      <c r="AY18" s="50"/>
      <c r="AZ18" s="219"/>
      <c r="BA18" s="224"/>
      <c r="BB18" s="224"/>
      <c r="BC18" s="219"/>
      <c r="BD18" s="224"/>
      <c r="BE18" s="224"/>
      <c r="BF18" s="219"/>
      <c r="BG18" s="224"/>
      <c r="BH18" s="266"/>
      <c r="BI18" s="224"/>
      <c r="BJ18" s="266"/>
      <c r="BK18" s="224"/>
      <c r="BL18" s="266"/>
      <c r="BM18" s="224"/>
      <c r="BN18" s="224"/>
    </row>
    <row r="19" spans="1:66" ht="39.950000000000003" customHeight="1">
      <c r="A19" s="301"/>
      <c r="B19" s="70"/>
      <c r="C19" s="244"/>
      <c r="D19" s="245"/>
      <c r="E19" s="225"/>
      <c r="F19" s="50"/>
      <c r="G19" s="45"/>
      <c r="H19" s="45"/>
      <c r="I19" s="45"/>
      <c r="J19" s="45"/>
      <c r="K19" s="45"/>
      <c r="L19" s="221"/>
      <c r="M19" s="221"/>
      <c r="N19" s="88"/>
      <c r="O19" s="226"/>
      <c r="P19" s="88"/>
      <c r="Q19" s="182" t="str">
        <f t="shared" si="0"/>
        <v/>
      </c>
      <c r="R19" s="222"/>
      <c r="S19" s="45"/>
      <c r="T19" s="45"/>
      <c r="U19" s="206" t="str">
        <f t="shared" ca="1" si="1"/>
        <v/>
      </c>
      <c r="V19" s="183" t="str">
        <f t="shared" si="11"/>
        <v/>
      </c>
      <c r="W19" s="184" t="str">
        <f t="shared" ca="1" si="3"/>
        <v/>
      </c>
      <c r="X19" s="184" t="str">
        <f t="shared" ca="1" si="4"/>
        <v>0</v>
      </c>
      <c r="Y19" s="184" t="str">
        <f t="shared" ca="1" si="5"/>
        <v/>
      </c>
      <c r="Z19" s="184" t="str">
        <f t="shared" ca="1" si="6"/>
        <v/>
      </c>
      <c r="AA19" s="184" t="str">
        <f t="shared" ca="1" si="7"/>
        <v/>
      </c>
      <c r="AB19" s="184" t="str">
        <f t="shared" ca="1" si="8"/>
        <v/>
      </c>
      <c r="AC19" s="184" t="str">
        <f t="shared" ca="1" si="9"/>
        <v/>
      </c>
      <c r="AD19" s="223"/>
      <c r="AE19" s="223"/>
      <c r="AF19" s="223"/>
      <c r="AG19" s="223"/>
      <c r="AH19" s="141" t="str">
        <f t="shared" ca="1" si="10"/>
        <v/>
      </c>
      <c r="AI19" s="214"/>
      <c r="AJ19" s="300"/>
      <c r="AK19" s="88"/>
      <c r="AL19" s="88"/>
      <c r="AM19" s="228"/>
      <c r="AN19" s="227"/>
      <c r="AO19" s="226"/>
      <c r="AP19" s="226"/>
      <c r="AQ19" s="228"/>
      <c r="AR19" s="227"/>
      <c r="AS19" s="226"/>
      <c r="AT19" s="226"/>
      <c r="AU19" s="228"/>
      <c r="AV19" s="228"/>
      <c r="AW19" s="228"/>
      <c r="AX19" s="384"/>
      <c r="AY19" s="50"/>
      <c r="AZ19" s="219"/>
      <c r="BA19" s="224"/>
      <c r="BB19" s="224"/>
      <c r="BC19" s="219"/>
      <c r="BD19" s="224"/>
      <c r="BE19" s="224"/>
      <c r="BF19" s="219"/>
      <c r="BG19" s="224"/>
      <c r="BH19" s="266"/>
      <c r="BI19" s="224"/>
      <c r="BJ19" s="266"/>
      <c r="BK19" s="224"/>
      <c r="BL19" s="266"/>
      <c r="BM19" s="224"/>
      <c r="BN19" s="224"/>
    </row>
    <row r="20" spans="1:66" ht="39.950000000000003" customHeight="1">
      <c r="A20" s="301"/>
      <c r="B20" s="70"/>
      <c r="C20" s="244"/>
      <c r="D20" s="245"/>
      <c r="E20" s="225"/>
      <c r="F20" s="50"/>
      <c r="G20" s="45"/>
      <c r="H20" s="45"/>
      <c r="I20" s="45"/>
      <c r="J20" s="45"/>
      <c r="K20" s="45"/>
      <c r="L20" s="221"/>
      <c r="M20" s="221"/>
      <c r="N20" s="88"/>
      <c r="O20" s="226"/>
      <c r="P20" s="88"/>
      <c r="Q20" s="182" t="str">
        <f t="shared" si="0"/>
        <v/>
      </c>
      <c r="R20" s="222"/>
      <c r="S20" s="45"/>
      <c r="T20" s="45"/>
      <c r="U20" s="206" t="str">
        <f t="shared" ca="1" si="1"/>
        <v/>
      </c>
      <c r="V20" s="183" t="str">
        <f t="shared" si="11"/>
        <v/>
      </c>
      <c r="W20" s="184" t="str">
        <f t="shared" ca="1" si="3"/>
        <v/>
      </c>
      <c r="X20" s="184" t="str">
        <f t="shared" ca="1" si="4"/>
        <v>0</v>
      </c>
      <c r="Y20" s="184" t="str">
        <f t="shared" ca="1" si="5"/>
        <v/>
      </c>
      <c r="Z20" s="184" t="str">
        <f t="shared" ca="1" si="6"/>
        <v/>
      </c>
      <c r="AA20" s="184" t="str">
        <f t="shared" ca="1" si="7"/>
        <v/>
      </c>
      <c r="AB20" s="184" t="str">
        <f t="shared" ca="1" si="8"/>
        <v/>
      </c>
      <c r="AC20" s="184" t="str">
        <f t="shared" ca="1" si="9"/>
        <v/>
      </c>
      <c r="AD20" s="223"/>
      <c r="AE20" s="223"/>
      <c r="AF20" s="223"/>
      <c r="AG20" s="223"/>
      <c r="AH20" s="141" t="str">
        <f t="shared" ca="1" si="10"/>
        <v/>
      </c>
      <c r="AI20" s="214"/>
      <c r="AJ20" s="300"/>
      <c r="AK20" s="88"/>
      <c r="AL20" s="88"/>
      <c r="AM20" s="228"/>
      <c r="AN20" s="227"/>
      <c r="AO20" s="226"/>
      <c r="AP20" s="226"/>
      <c r="AQ20" s="228"/>
      <c r="AR20" s="227"/>
      <c r="AS20" s="226"/>
      <c r="AT20" s="226"/>
      <c r="AU20" s="228"/>
      <c r="AV20" s="228"/>
      <c r="AW20" s="228"/>
      <c r="AX20" s="384"/>
      <c r="AY20" s="50"/>
      <c r="AZ20" s="219"/>
      <c r="BA20" s="224"/>
      <c r="BB20" s="224"/>
      <c r="BC20" s="219"/>
      <c r="BD20" s="224"/>
      <c r="BE20" s="224"/>
      <c r="BF20" s="219"/>
      <c r="BG20" s="224"/>
      <c r="BH20" s="266"/>
      <c r="BI20" s="224"/>
      <c r="BJ20" s="266"/>
      <c r="BK20" s="224"/>
      <c r="BL20" s="266"/>
      <c r="BM20" s="224"/>
      <c r="BN20" s="224"/>
    </row>
    <row r="21" spans="1:66" ht="39.950000000000003" customHeight="1">
      <c r="A21" s="301"/>
      <c r="B21" s="70"/>
      <c r="C21" s="244"/>
      <c r="D21" s="245"/>
      <c r="E21" s="225"/>
      <c r="F21" s="50"/>
      <c r="G21" s="45"/>
      <c r="H21" s="45"/>
      <c r="I21" s="45"/>
      <c r="J21" s="45"/>
      <c r="K21" s="45"/>
      <c r="L21" s="221"/>
      <c r="M21" s="221"/>
      <c r="N21" s="88"/>
      <c r="O21" s="226"/>
      <c r="P21" s="88"/>
      <c r="Q21" s="182" t="str">
        <f t="shared" si="0"/>
        <v/>
      </c>
      <c r="R21" s="222"/>
      <c r="S21" s="45"/>
      <c r="T21" s="45"/>
      <c r="U21" s="206" t="str">
        <f t="shared" ca="1" si="1"/>
        <v/>
      </c>
      <c r="V21" s="183" t="str">
        <f t="shared" si="11"/>
        <v/>
      </c>
      <c r="W21" s="184" t="str">
        <f t="shared" ca="1" si="3"/>
        <v/>
      </c>
      <c r="X21" s="184" t="str">
        <f t="shared" ca="1" si="4"/>
        <v>0</v>
      </c>
      <c r="Y21" s="184" t="str">
        <f t="shared" ca="1" si="5"/>
        <v/>
      </c>
      <c r="Z21" s="184" t="str">
        <f t="shared" ca="1" si="6"/>
        <v/>
      </c>
      <c r="AA21" s="184" t="str">
        <f t="shared" ca="1" si="7"/>
        <v/>
      </c>
      <c r="AB21" s="184" t="str">
        <f t="shared" ca="1" si="8"/>
        <v/>
      </c>
      <c r="AC21" s="184" t="str">
        <f t="shared" ca="1" si="9"/>
        <v/>
      </c>
      <c r="AD21" s="223"/>
      <c r="AE21" s="223"/>
      <c r="AF21" s="223"/>
      <c r="AG21" s="223"/>
      <c r="AH21" s="141" t="str">
        <f t="shared" ca="1" si="10"/>
        <v/>
      </c>
      <c r="AI21" s="214"/>
      <c r="AJ21" s="300"/>
      <c r="AK21" s="88"/>
      <c r="AL21" s="88"/>
      <c r="AM21" s="228"/>
      <c r="AN21" s="227"/>
      <c r="AO21" s="226"/>
      <c r="AP21" s="226"/>
      <c r="AQ21" s="228"/>
      <c r="AR21" s="227"/>
      <c r="AS21" s="226"/>
      <c r="AT21" s="226"/>
      <c r="AU21" s="228"/>
      <c r="AV21" s="228"/>
      <c r="AW21" s="228"/>
      <c r="AX21" s="384"/>
      <c r="AY21" s="50"/>
      <c r="AZ21" s="219"/>
      <c r="BA21" s="224"/>
      <c r="BB21" s="224"/>
      <c r="BC21" s="219"/>
      <c r="BD21" s="224"/>
      <c r="BE21" s="224"/>
      <c r="BF21" s="219"/>
      <c r="BG21" s="224"/>
      <c r="BH21" s="266"/>
      <c r="BI21" s="224"/>
      <c r="BJ21" s="266"/>
      <c r="BK21" s="224"/>
      <c r="BL21" s="266"/>
      <c r="BM21" s="224"/>
      <c r="BN21" s="224"/>
    </row>
    <row r="22" spans="1:66" ht="39.950000000000003" customHeight="1">
      <c r="A22" s="301"/>
      <c r="B22" s="70"/>
      <c r="C22" s="244"/>
      <c r="D22" s="245"/>
      <c r="E22" s="225"/>
      <c r="F22" s="50"/>
      <c r="G22" s="45"/>
      <c r="H22" s="45"/>
      <c r="I22" s="45"/>
      <c r="J22" s="45"/>
      <c r="K22" s="45"/>
      <c r="L22" s="221"/>
      <c r="M22" s="221"/>
      <c r="N22" s="88"/>
      <c r="O22" s="226"/>
      <c r="P22" s="88"/>
      <c r="Q22" s="182" t="str">
        <f t="shared" si="0"/>
        <v/>
      </c>
      <c r="R22" s="222"/>
      <c r="S22" s="45"/>
      <c r="T22" s="45"/>
      <c r="U22" s="206" t="str">
        <f t="shared" ca="1" si="1"/>
        <v/>
      </c>
      <c r="V22" s="183" t="str">
        <f t="shared" si="11"/>
        <v/>
      </c>
      <c r="W22" s="184" t="str">
        <f t="shared" ca="1" si="3"/>
        <v/>
      </c>
      <c r="X22" s="184" t="str">
        <f t="shared" ca="1" si="4"/>
        <v>0</v>
      </c>
      <c r="Y22" s="184" t="str">
        <f t="shared" ca="1" si="5"/>
        <v/>
      </c>
      <c r="Z22" s="184" t="str">
        <f t="shared" ca="1" si="6"/>
        <v/>
      </c>
      <c r="AA22" s="184" t="str">
        <f t="shared" ca="1" si="7"/>
        <v/>
      </c>
      <c r="AB22" s="184" t="str">
        <f t="shared" ca="1" si="8"/>
        <v/>
      </c>
      <c r="AC22" s="184" t="str">
        <f t="shared" ca="1" si="9"/>
        <v/>
      </c>
      <c r="AD22" s="223"/>
      <c r="AE22" s="223"/>
      <c r="AF22" s="223"/>
      <c r="AG22" s="223"/>
      <c r="AH22" s="141" t="str">
        <f t="shared" ca="1" si="10"/>
        <v/>
      </c>
      <c r="AI22" s="214"/>
      <c r="AJ22" s="300"/>
      <c r="AK22" s="88"/>
      <c r="AL22" s="88"/>
      <c r="AM22" s="228"/>
      <c r="AN22" s="227"/>
      <c r="AO22" s="226"/>
      <c r="AP22" s="226"/>
      <c r="AQ22" s="228"/>
      <c r="AR22" s="227"/>
      <c r="AS22" s="226"/>
      <c r="AT22" s="226"/>
      <c r="AU22" s="228"/>
      <c r="AV22" s="228"/>
      <c r="AW22" s="228"/>
      <c r="AX22" s="384"/>
      <c r="AY22" s="50"/>
      <c r="AZ22" s="219"/>
      <c r="BA22" s="224"/>
      <c r="BB22" s="224"/>
      <c r="BC22" s="219"/>
      <c r="BD22" s="224"/>
      <c r="BE22" s="224"/>
      <c r="BF22" s="219"/>
      <c r="BG22" s="224"/>
      <c r="BH22" s="266"/>
      <c r="BI22" s="224"/>
      <c r="BJ22" s="266"/>
      <c r="BK22" s="224"/>
      <c r="BL22" s="266"/>
      <c r="BM22" s="224"/>
      <c r="BN22" s="224"/>
    </row>
    <row r="23" spans="1:66" ht="39.950000000000003" customHeight="1">
      <c r="A23" s="301"/>
      <c r="B23" s="70"/>
      <c r="C23" s="244"/>
      <c r="D23" s="245"/>
      <c r="E23" s="225"/>
      <c r="F23" s="50"/>
      <c r="G23" s="45"/>
      <c r="H23" s="45"/>
      <c r="I23" s="45"/>
      <c r="J23" s="45"/>
      <c r="K23" s="45"/>
      <c r="L23" s="221"/>
      <c r="M23" s="221"/>
      <c r="N23" s="88"/>
      <c r="O23" s="226"/>
      <c r="P23" s="88"/>
      <c r="Q23" s="182" t="str">
        <f t="shared" si="0"/>
        <v/>
      </c>
      <c r="R23" s="222"/>
      <c r="S23" s="45"/>
      <c r="T23" s="45"/>
      <c r="U23" s="206" t="str">
        <f t="shared" ca="1" si="1"/>
        <v/>
      </c>
      <c r="V23" s="183" t="str">
        <f t="shared" si="11"/>
        <v/>
      </c>
      <c r="W23" s="184" t="str">
        <f t="shared" ca="1" si="3"/>
        <v/>
      </c>
      <c r="X23" s="184" t="str">
        <f t="shared" ca="1" si="4"/>
        <v>0</v>
      </c>
      <c r="Y23" s="184" t="str">
        <f t="shared" ca="1" si="5"/>
        <v/>
      </c>
      <c r="Z23" s="184" t="str">
        <f t="shared" ca="1" si="6"/>
        <v/>
      </c>
      <c r="AA23" s="184" t="str">
        <f t="shared" ca="1" si="7"/>
        <v/>
      </c>
      <c r="AB23" s="184" t="str">
        <f t="shared" ca="1" si="8"/>
        <v/>
      </c>
      <c r="AC23" s="184" t="str">
        <f t="shared" ca="1" si="9"/>
        <v/>
      </c>
      <c r="AD23" s="223"/>
      <c r="AE23" s="223"/>
      <c r="AF23" s="223"/>
      <c r="AG23" s="223"/>
      <c r="AH23" s="141" t="str">
        <f t="shared" ca="1" si="10"/>
        <v/>
      </c>
      <c r="AI23" s="214"/>
      <c r="AJ23" s="300"/>
      <c r="AK23" s="88"/>
      <c r="AL23" s="88"/>
      <c r="AM23" s="228"/>
      <c r="AN23" s="227"/>
      <c r="AO23" s="226"/>
      <c r="AP23" s="226"/>
      <c r="AQ23" s="228"/>
      <c r="AR23" s="227"/>
      <c r="AS23" s="226"/>
      <c r="AT23" s="226"/>
      <c r="AU23" s="228"/>
      <c r="AV23" s="228"/>
      <c r="AW23" s="228"/>
      <c r="AX23" s="384"/>
      <c r="AY23" s="50"/>
      <c r="AZ23" s="219"/>
      <c r="BA23" s="224"/>
      <c r="BB23" s="224"/>
      <c r="BC23" s="219"/>
      <c r="BD23" s="224"/>
      <c r="BE23" s="224"/>
      <c r="BF23" s="219"/>
      <c r="BG23" s="224"/>
      <c r="BH23" s="266"/>
      <c r="BI23" s="224"/>
      <c r="BJ23" s="266"/>
      <c r="BK23" s="224"/>
      <c r="BL23" s="266"/>
      <c r="BM23" s="224"/>
      <c r="BN23" s="224"/>
    </row>
    <row r="24" spans="1:66" ht="39.950000000000003" customHeight="1">
      <c r="A24" s="301"/>
      <c r="B24" s="70"/>
      <c r="C24" s="244"/>
      <c r="D24" s="245"/>
      <c r="E24" s="225"/>
      <c r="F24" s="50"/>
      <c r="G24" s="45"/>
      <c r="H24" s="45"/>
      <c r="I24" s="45"/>
      <c r="J24" s="45"/>
      <c r="K24" s="45"/>
      <c r="L24" s="221"/>
      <c r="M24" s="221"/>
      <c r="N24" s="88"/>
      <c r="O24" s="226"/>
      <c r="P24" s="88"/>
      <c r="Q24" s="182" t="str">
        <f t="shared" si="0"/>
        <v/>
      </c>
      <c r="R24" s="222"/>
      <c r="S24" s="45"/>
      <c r="T24" s="45"/>
      <c r="U24" s="206" t="str">
        <f t="shared" ca="1" si="1"/>
        <v/>
      </c>
      <c r="V24" s="183" t="str">
        <f t="shared" si="11"/>
        <v/>
      </c>
      <c r="W24" s="184" t="str">
        <f t="shared" ca="1" si="3"/>
        <v/>
      </c>
      <c r="X24" s="184" t="str">
        <f t="shared" ca="1" si="4"/>
        <v>0</v>
      </c>
      <c r="Y24" s="184" t="str">
        <f t="shared" ca="1" si="5"/>
        <v/>
      </c>
      <c r="Z24" s="184" t="str">
        <f t="shared" ca="1" si="6"/>
        <v/>
      </c>
      <c r="AA24" s="184" t="str">
        <f t="shared" ca="1" si="7"/>
        <v/>
      </c>
      <c r="AB24" s="184" t="str">
        <f t="shared" ca="1" si="8"/>
        <v/>
      </c>
      <c r="AC24" s="184" t="str">
        <f t="shared" ca="1" si="9"/>
        <v/>
      </c>
      <c r="AD24" s="223"/>
      <c r="AE24" s="223"/>
      <c r="AF24" s="223"/>
      <c r="AG24" s="223"/>
      <c r="AH24" s="141" t="str">
        <f t="shared" ca="1" si="10"/>
        <v/>
      </c>
      <c r="AI24" s="214"/>
      <c r="AJ24" s="300"/>
      <c r="AK24" s="88"/>
      <c r="AL24" s="88"/>
      <c r="AM24" s="228"/>
      <c r="AN24" s="227"/>
      <c r="AO24" s="226"/>
      <c r="AP24" s="226"/>
      <c r="AQ24" s="228"/>
      <c r="AR24" s="227"/>
      <c r="AS24" s="226"/>
      <c r="AT24" s="226"/>
      <c r="AU24" s="228"/>
      <c r="AV24" s="228"/>
      <c r="AW24" s="228"/>
      <c r="AX24" s="384"/>
      <c r="AY24" s="50"/>
      <c r="AZ24" s="219"/>
      <c r="BA24" s="224"/>
      <c r="BB24" s="224"/>
      <c r="BC24" s="219"/>
      <c r="BD24" s="224"/>
      <c r="BE24" s="224"/>
      <c r="BF24" s="219"/>
      <c r="BG24" s="224"/>
      <c r="BH24" s="266"/>
      <c r="BI24" s="224"/>
      <c r="BJ24" s="266"/>
      <c r="BK24" s="224"/>
      <c r="BL24" s="266"/>
      <c r="BM24" s="224"/>
      <c r="BN24" s="224"/>
    </row>
    <row r="25" spans="1:66" ht="39.950000000000003" customHeight="1">
      <c r="A25" s="301"/>
      <c r="B25" s="70"/>
      <c r="C25" s="244"/>
      <c r="D25" s="245"/>
      <c r="E25" s="225"/>
      <c r="F25" s="50"/>
      <c r="G25" s="45"/>
      <c r="H25" s="45"/>
      <c r="I25" s="45"/>
      <c r="J25" s="45"/>
      <c r="K25" s="45"/>
      <c r="L25" s="221"/>
      <c r="M25" s="221"/>
      <c r="N25" s="88"/>
      <c r="O25" s="226"/>
      <c r="P25" s="88"/>
      <c r="Q25" s="182" t="str">
        <f t="shared" si="0"/>
        <v/>
      </c>
      <c r="R25" s="222"/>
      <c r="S25" s="45"/>
      <c r="T25" s="45"/>
      <c r="U25" s="206" t="str">
        <f t="shared" ca="1" si="1"/>
        <v/>
      </c>
      <c r="V25" s="183" t="str">
        <f t="shared" si="11"/>
        <v/>
      </c>
      <c r="W25" s="184" t="str">
        <f t="shared" ca="1" si="3"/>
        <v/>
      </c>
      <c r="X25" s="184" t="str">
        <f t="shared" ca="1" si="4"/>
        <v>0</v>
      </c>
      <c r="Y25" s="184" t="str">
        <f t="shared" ca="1" si="5"/>
        <v/>
      </c>
      <c r="Z25" s="184" t="str">
        <f t="shared" ca="1" si="6"/>
        <v/>
      </c>
      <c r="AA25" s="184" t="str">
        <f t="shared" ca="1" si="7"/>
        <v/>
      </c>
      <c r="AB25" s="184" t="str">
        <f t="shared" ca="1" si="8"/>
        <v/>
      </c>
      <c r="AC25" s="184" t="str">
        <f t="shared" ca="1" si="9"/>
        <v/>
      </c>
      <c r="AD25" s="223"/>
      <c r="AE25" s="223"/>
      <c r="AF25" s="223"/>
      <c r="AG25" s="223"/>
      <c r="AH25" s="141" t="str">
        <f t="shared" ca="1" si="10"/>
        <v/>
      </c>
      <c r="AI25" s="214"/>
      <c r="AJ25" s="300"/>
      <c r="AK25" s="88"/>
      <c r="AL25" s="88"/>
      <c r="AM25" s="228"/>
      <c r="AN25" s="227"/>
      <c r="AO25" s="226"/>
      <c r="AP25" s="226"/>
      <c r="AQ25" s="228"/>
      <c r="AR25" s="227"/>
      <c r="AS25" s="226"/>
      <c r="AT25" s="226"/>
      <c r="AU25" s="228"/>
      <c r="AV25" s="228"/>
      <c r="AW25" s="228"/>
      <c r="AX25" s="384"/>
      <c r="AY25" s="50"/>
      <c r="AZ25" s="219"/>
      <c r="BA25" s="224"/>
      <c r="BB25" s="224"/>
      <c r="BC25" s="219"/>
      <c r="BD25" s="224"/>
      <c r="BE25" s="224"/>
      <c r="BF25" s="219"/>
      <c r="BG25" s="224"/>
      <c r="BH25" s="266"/>
      <c r="BI25" s="224"/>
      <c r="BJ25" s="266"/>
      <c r="BK25" s="224"/>
      <c r="BL25" s="266"/>
      <c r="BM25" s="224"/>
      <c r="BN25" s="224"/>
    </row>
    <row r="26" spans="1:66" ht="39.950000000000003" customHeight="1">
      <c r="A26" s="301"/>
      <c r="B26" s="70"/>
      <c r="C26" s="244"/>
      <c r="D26" s="245"/>
      <c r="E26" s="225"/>
      <c r="F26" s="50"/>
      <c r="G26" s="45"/>
      <c r="H26" s="45"/>
      <c r="I26" s="45"/>
      <c r="J26" s="45"/>
      <c r="K26" s="45"/>
      <c r="L26" s="221"/>
      <c r="M26" s="221"/>
      <c r="N26" s="88"/>
      <c r="O26" s="226"/>
      <c r="P26" s="88"/>
      <c r="Q26" s="182" t="str">
        <f t="shared" si="0"/>
        <v/>
      </c>
      <c r="R26" s="222"/>
      <c r="S26" s="45"/>
      <c r="T26" s="45"/>
      <c r="U26" s="206" t="str">
        <f t="shared" ca="1" si="1"/>
        <v/>
      </c>
      <c r="V26" s="183" t="str">
        <f t="shared" si="11"/>
        <v/>
      </c>
      <c r="W26" s="184" t="str">
        <f t="shared" ca="1" si="3"/>
        <v/>
      </c>
      <c r="X26" s="184" t="str">
        <f t="shared" ca="1" si="4"/>
        <v>0</v>
      </c>
      <c r="Y26" s="184" t="str">
        <f t="shared" ca="1" si="5"/>
        <v/>
      </c>
      <c r="Z26" s="184" t="str">
        <f t="shared" ca="1" si="6"/>
        <v/>
      </c>
      <c r="AA26" s="184" t="str">
        <f t="shared" ca="1" si="7"/>
        <v/>
      </c>
      <c r="AB26" s="184" t="str">
        <f t="shared" ca="1" si="8"/>
        <v/>
      </c>
      <c r="AC26" s="184" t="str">
        <f t="shared" ca="1" si="9"/>
        <v/>
      </c>
      <c r="AD26" s="223"/>
      <c r="AE26" s="223"/>
      <c r="AF26" s="223"/>
      <c r="AG26" s="223"/>
      <c r="AH26" s="141" t="str">
        <f t="shared" ca="1" si="10"/>
        <v/>
      </c>
      <c r="AI26" s="214"/>
      <c r="AJ26" s="300"/>
      <c r="AK26" s="88"/>
      <c r="AL26" s="88"/>
      <c r="AM26" s="228"/>
      <c r="AN26" s="227"/>
      <c r="AO26" s="226"/>
      <c r="AP26" s="226"/>
      <c r="AQ26" s="228"/>
      <c r="AR26" s="227"/>
      <c r="AS26" s="226"/>
      <c r="AT26" s="226"/>
      <c r="AU26" s="228"/>
      <c r="AV26" s="228"/>
      <c r="AW26" s="228"/>
      <c r="AX26" s="384"/>
      <c r="AY26" s="50"/>
      <c r="AZ26" s="219"/>
      <c r="BA26" s="224"/>
      <c r="BB26" s="224"/>
      <c r="BC26" s="219"/>
      <c r="BD26" s="224"/>
      <c r="BE26" s="224"/>
      <c r="BF26" s="219"/>
      <c r="BG26" s="224"/>
      <c r="BH26" s="266"/>
      <c r="BI26" s="224"/>
      <c r="BJ26" s="266"/>
      <c r="BK26" s="224"/>
      <c r="BL26" s="266"/>
      <c r="BM26" s="224"/>
      <c r="BN26" s="224"/>
    </row>
    <row r="27" spans="1:66" ht="39.950000000000003" customHeight="1">
      <c r="A27" s="301"/>
      <c r="B27" s="70"/>
      <c r="C27" s="244"/>
      <c r="D27" s="245"/>
      <c r="E27" s="225"/>
      <c r="F27" s="50"/>
      <c r="G27" s="45"/>
      <c r="H27" s="45"/>
      <c r="I27" s="45"/>
      <c r="J27" s="45"/>
      <c r="K27" s="45"/>
      <c r="L27" s="221"/>
      <c r="M27" s="221"/>
      <c r="N27" s="88"/>
      <c r="O27" s="226"/>
      <c r="P27" s="88"/>
      <c r="Q27" s="182" t="str">
        <f t="shared" si="0"/>
        <v/>
      </c>
      <c r="R27" s="222"/>
      <c r="S27" s="45"/>
      <c r="T27" s="45"/>
      <c r="U27" s="206" t="str">
        <f t="shared" ca="1" si="1"/>
        <v/>
      </c>
      <c r="V27" s="183" t="str">
        <f t="shared" si="11"/>
        <v/>
      </c>
      <c r="W27" s="184" t="str">
        <f t="shared" ca="1" si="3"/>
        <v/>
      </c>
      <c r="X27" s="184" t="str">
        <f t="shared" ca="1" si="4"/>
        <v>0</v>
      </c>
      <c r="Y27" s="184" t="str">
        <f t="shared" ca="1" si="5"/>
        <v/>
      </c>
      <c r="Z27" s="184" t="str">
        <f t="shared" ca="1" si="6"/>
        <v/>
      </c>
      <c r="AA27" s="184" t="str">
        <f t="shared" ca="1" si="7"/>
        <v/>
      </c>
      <c r="AB27" s="184" t="str">
        <f t="shared" ca="1" si="8"/>
        <v/>
      </c>
      <c r="AC27" s="184" t="str">
        <f t="shared" ca="1" si="9"/>
        <v/>
      </c>
      <c r="AD27" s="223"/>
      <c r="AE27" s="223"/>
      <c r="AF27" s="223"/>
      <c r="AG27" s="223"/>
      <c r="AH27" s="141" t="str">
        <f t="shared" ca="1" si="10"/>
        <v/>
      </c>
      <c r="AI27" s="214"/>
      <c r="AJ27" s="300"/>
      <c r="AK27" s="88"/>
      <c r="AL27" s="88"/>
      <c r="AM27" s="228"/>
      <c r="AN27" s="227"/>
      <c r="AO27" s="226"/>
      <c r="AP27" s="226"/>
      <c r="AQ27" s="228"/>
      <c r="AR27" s="227"/>
      <c r="AS27" s="226"/>
      <c r="AT27" s="226"/>
      <c r="AU27" s="228"/>
      <c r="AV27" s="228"/>
      <c r="AW27" s="228"/>
      <c r="AX27" s="384"/>
      <c r="AY27" s="50"/>
      <c r="AZ27" s="219"/>
      <c r="BA27" s="224"/>
      <c r="BB27" s="224"/>
      <c r="BC27" s="219"/>
      <c r="BD27" s="224"/>
      <c r="BE27" s="224"/>
      <c r="BF27" s="219"/>
      <c r="BG27" s="224"/>
      <c r="BH27" s="266"/>
      <c r="BI27" s="224"/>
      <c r="BJ27" s="266"/>
      <c r="BK27" s="224"/>
      <c r="BL27" s="266"/>
      <c r="BM27" s="224"/>
      <c r="BN27" s="224"/>
    </row>
    <row r="28" spans="1:66" ht="39.950000000000003" customHeight="1">
      <c r="A28" s="301"/>
      <c r="B28" s="70"/>
      <c r="C28" s="244"/>
      <c r="D28" s="245"/>
      <c r="E28" s="225"/>
      <c r="F28" s="50"/>
      <c r="G28" s="45"/>
      <c r="H28" s="45"/>
      <c r="I28" s="45"/>
      <c r="J28" s="45"/>
      <c r="K28" s="45"/>
      <c r="L28" s="221"/>
      <c r="M28" s="221"/>
      <c r="N28" s="88"/>
      <c r="O28" s="226"/>
      <c r="P28" s="88"/>
      <c r="Q28" s="182" t="str">
        <f t="shared" si="0"/>
        <v/>
      </c>
      <c r="R28" s="222"/>
      <c r="S28" s="45"/>
      <c r="T28" s="45"/>
      <c r="U28" s="206" t="str">
        <f t="shared" ca="1" si="1"/>
        <v/>
      </c>
      <c r="V28" s="183" t="str">
        <f t="shared" si="11"/>
        <v/>
      </c>
      <c r="W28" s="184" t="str">
        <f t="shared" ca="1" si="3"/>
        <v/>
      </c>
      <c r="X28" s="184" t="str">
        <f t="shared" ca="1" si="4"/>
        <v>0</v>
      </c>
      <c r="Y28" s="184" t="str">
        <f t="shared" ca="1" si="5"/>
        <v/>
      </c>
      <c r="Z28" s="184" t="str">
        <f t="shared" ca="1" si="6"/>
        <v/>
      </c>
      <c r="AA28" s="184" t="str">
        <f t="shared" ca="1" si="7"/>
        <v/>
      </c>
      <c r="AB28" s="184" t="str">
        <f t="shared" ca="1" si="8"/>
        <v/>
      </c>
      <c r="AC28" s="184" t="str">
        <f t="shared" ca="1" si="9"/>
        <v/>
      </c>
      <c r="AD28" s="223"/>
      <c r="AE28" s="223"/>
      <c r="AF28" s="223"/>
      <c r="AG28" s="223"/>
      <c r="AH28" s="141" t="str">
        <f t="shared" ca="1" si="10"/>
        <v/>
      </c>
      <c r="AI28" s="214"/>
      <c r="AJ28" s="300"/>
      <c r="AK28" s="88"/>
      <c r="AL28" s="88"/>
      <c r="AM28" s="228"/>
      <c r="AN28" s="227"/>
      <c r="AO28" s="226"/>
      <c r="AP28" s="226"/>
      <c r="AQ28" s="228"/>
      <c r="AR28" s="227"/>
      <c r="AS28" s="226"/>
      <c r="AT28" s="226"/>
      <c r="AU28" s="228"/>
      <c r="AV28" s="228"/>
      <c r="AW28" s="228"/>
      <c r="AX28" s="384"/>
      <c r="AY28" s="50"/>
      <c r="AZ28" s="219"/>
      <c r="BA28" s="224"/>
      <c r="BB28" s="224"/>
      <c r="BC28" s="219"/>
      <c r="BD28" s="224"/>
      <c r="BE28" s="224"/>
      <c r="BF28" s="219"/>
      <c r="BG28" s="224"/>
      <c r="BH28" s="266"/>
      <c r="BI28" s="224"/>
      <c r="BJ28" s="266"/>
      <c r="BK28" s="224"/>
      <c r="BL28" s="266"/>
      <c r="BM28" s="224"/>
      <c r="BN28" s="224"/>
    </row>
    <row r="29" spans="1:66" ht="39.950000000000003" customHeight="1">
      <c r="A29" s="301"/>
      <c r="B29" s="70"/>
      <c r="C29" s="244"/>
      <c r="D29" s="245"/>
      <c r="E29" s="225"/>
      <c r="F29" s="50"/>
      <c r="G29" s="45"/>
      <c r="H29" s="45"/>
      <c r="I29" s="45"/>
      <c r="J29" s="45"/>
      <c r="K29" s="45"/>
      <c r="L29" s="221"/>
      <c r="M29" s="221"/>
      <c r="N29" s="88"/>
      <c r="O29" s="226"/>
      <c r="P29" s="88"/>
      <c r="Q29" s="182" t="str">
        <f t="shared" si="0"/>
        <v/>
      </c>
      <c r="R29" s="222"/>
      <c r="S29" s="45"/>
      <c r="T29" s="45"/>
      <c r="U29" s="206" t="str">
        <f t="shared" ca="1" si="1"/>
        <v/>
      </c>
      <c r="V29" s="183" t="str">
        <f t="shared" si="11"/>
        <v/>
      </c>
      <c r="W29" s="184" t="str">
        <f t="shared" ca="1" si="3"/>
        <v/>
      </c>
      <c r="X29" s="184" t="str">
        <f t="shared" ca="1" si="4"/>
        <v>0</v>
      </c>
      <c r="Y29" s="184" t="str">
        <f t="shared" ca="1" si="5"/>
        <v/>
      </c>
      <c r="Z29" s="184" t="str">
        <f t="shared" ca="1" si="6"/>
        <v/>
      </c>
      <c r="AA29" s="184" t="str">
        <f t="shared" ca="1" si="7"/>
        <v/>
      </c>
      <c r="AB29" s="184" t="str">
        <f t="shared" ca="1" si="8"/>
        <v/>
      </c>
      <c r="AC29" s="184" t="str">
        <f t="shared" ca="1" si="9"/>
        <v/>
      </c>
      <c r="AD29" s="223"/>
      <c r="AE29" s="223"/>
      <c r="AF29" s="223"/>
      <c r="AG29" s="223"/>
      <c r="AH29" s="141" t="str">
        <f t="shared" ca="1" si="10"/>
        <v/>
      </c>
      <c r="AI29" s="214"/>
      <c r="AJ29" s="300"/>
      <c r="AK29" s="88"/>
      <c r="AL29" s="88"/>
      <c r="AM29" s="228"/>
      <c r="AN29" s="227"/>
      <c r="AO29" s="226"/>
      <c r="AP29" s="226"/>
      <c r="AQ29" s="228"/>
      <c r="AR29" s="227"/>
      <c r="AS29" s="226"/>
      <c r="AT29" s="226"/>
      <c r="AU29" s="228"/>
      <c r="AV29" s="228"/>
      <c r="AW29" s="228"/>
      <c r="AX29" s="384"/>
      <c r="AY29" s="50"/>
      <c r="AZ29" s="219"/>
      <c r="BA29" s="224"/>
      <c r="BB29" s="224"/>
      <c r="BC29" s="219"/>
      <c r="BD29" s="224"/>
      <c r="BE29" s="224"/>
      <c r="BF29" s="219"/>
      <c r="BG29" s="224"/>
      <c r="BH29" s="266"/>
      <c r="BI29" s="224"/>
      <c r="BJ29" s="266"/>
      <c r="BK29" s="224"/>
      <c r="BL29" s="266"/>
      <c r="BM29" s="224"/>
      <c r="BN29" s="224"/>
    </row>
    <row r="30" spans="1:66" ht="39.950000000000003" customHeight="1">
      <c r="A30" s="301"/>
      <c r="B30" s="70"/>
      <c r="C30" s="244"/>
      <c r="D30" s="245"/>
      <c r="E30" s="225"/>
      <c r="F30" s="50"/>
      <c r="G30" s="45"/>
      <c r="H30" s="45"/>
      <c r="I30" s="45"/>
      <c r="J30" s="45"/>
      <c r="K30" s="45"/>
      <c r="L30" s="221"/>
      <c r="M30" s="221"/>
      <c r="N30" s="88"/>
      <c r="O30" s="226"/>
      <c r="P30" s="88"/>
      <c r="Q30" s="182" t="str">
        <f t="shared" si="0"/>
        <v/>
      </c>
      <c r="R30" s="222"/>
      <c r="S30" s="45"/>
      <c r="T30" s="45"/>
      <c r="U30" s="206" t="str">
        <f t="shared" ca="1" si="1"/>
        <v/>
      </c>
      <c r="V30" s="183" t="str">
        <f t="shared" si="11"/>
        <v/>
      </c>
      <c r="W30" s="184" t="str">
        <f t="shared" ca="1" si="3"/>
        <v/>
      </c>
      <c r="X30" s="184" t="str">
        <f t="shared" ca="1" si="4"/>
        <v>0</v>
      </c>
      <c r="Y30" s="184" t="str">
        <f t="shared" ca="1" si="5"/>
        <v/>
      </c>
      <c r="Z30" s="184" t="str">
        <f t="shared" ca="1" si="6"/>
        <v/>
      </c>
      <c r="AA30" s="184" t="str">
        <f t="shared" ca="1" si="7"/>
        <v/>
      </c>
      <c r="AB30" s="184" t="str">
        <f t="shared" ca="1" si="8"/>
        <v/>
      </c>
      <c r="AC30" s="184" t="str">
        <f t="shared" ca="1" si="9"/>
        <v/>
      </c>
      <c r="AD30" s="223"/>
      <c r="AE30" s="223"/>
      <c r="AF30" s="223"/>
      <c r="AG30" s="223"/>
      <c r="AH30" s="141" t="str">
        <f t="shared" ca="1" si="10"/>
        <v/>
      </c>
      <c r="AI30" s="214"/>
      <c r="AJ30" s="300"/>
      <c r="AK30" s="88"/>
      <c r="AL30" s="88"/>
      <c r="AM30" s="228"/>
      <c r="AN30" s="227"/>
      <c r="AO30" s="226"/>
      <c r="AP30" s="226"/>
      <c r="AQ30" s="228"/>
      <c r="AR30" s="227"/>
      <c r="AS30" s="226"/>
      <c r="AT30" s="226"/>
      <c r="AU30" s="228"/>
      <c r="AV30" s="228"/>
      <c r="AW30" s="228"/>
      <c r="AX30" s="384"/>
      <c r="AY30" s="50"/>
      <c r="AZ30" s="219"/>
      <c r="BA30" s="224"/>
      <c r="BB30" s="224"/>
      <c r="BC30" s="219"/>
      <c r="BD30" s="224"/>
      <c r="BE30" s="224"/>
      <c r="BF30" s="219"/>
      <c r="BG30" s="224"/>
      <c r="BH30" s="266"/>
      <c r="BI30" s="224"/>
      <c r="BJ30" s="266"/>
      <c r="BK30" s="224"/>
      <c r="BL30" s="266"/>
      <c r="BM30" s="224"/>
      <c r="BN30" s="224"/>
    </row>
    <row r="31" spans="1:66" ht="39.950000000000003" customHeight="1">
      <c r="A31" s="301"/>
      <c r="B31" s="70"/>
      <c r="C31" s="244"/>
      <c r="D31" s="245"/>
      <c r="E31" s="225"/>
      <c r="F31" s="50"/>
      <c r="G31" s="45"/>
      <c r="H31" s="45"/>
      <c r="I31" s="45"/>
      <c r="J31" s="45"/>
      <c r="K31" s="45"/>
      <c r="L31" s="221"/>
      <c r="M31" s="221"/>
      <c r="N31" s="88"/>
      <c r="O31" s="226"/>
      <c r="P31" s="88"/>
      <c r="Q31" s="182" t="str">
        <f t="shared" si="0"/>
        <v/>
      </c>
      <c r="R31" s="222"/>
      <c r="S31" s="45"/>
      <c r="T31" s="45"/>
      <c r="U31" s="206" t="str">
        <f t="shared" ca="1" si="1"/>
        <v/>
      </c>
      <c r="V31" s="183" t="str">
        <f t="shared" si="11"/>
        <v/>
      </c>
      <c r="W31" s="184" t="str">
        <f t="shared" ca="1" si="3"/>
        <v/>
      </c>
      <c r="X31" s="184" t="str">
        <f t="shared" ca="1" si="4"/>
        <v>0</v>
      </c>
      <c r="Y31" s="184" t="str">
        <f t="shared" ca="1" si="5"/>
        <v/>
      </c>
      <c r="Z31" s="184" t="str">
        <f t="shared" ca="1" si="6"/>
        <v/>
      </c>
      <c r="AA31" s="184" t="str">
        <f t="shared" ca="1" si="7"/>
        <v/>
      </c>
      <c r="AB31" s="184" t="str">
        <f t="shared" ca="1" si="8"/>
        <v/>
      </c>
      <c r="AC31" s="184" t="str">
        <f t="shared" ca="1" si="9"/>
        <v/>
      </c>
      <c r="AD31" s="223"/>
      <c r="AE31" s="223"/>
      <c r="AF31" s="223"/>
      <c r="AG31" s="223"/>
      <c r="AH31" s="141" t="str">
        <f t="shared" ca="1" si="10"/>
        <v/>
      </c>
      <c r="AI31" s="214"/>
      <c r="AJ31" s="300"/>
      <c r="AK31" s="88"/>
      <c r="AL31" s="88"/>
      <c r="AM31" s="228"/>
      <c r="AN31" s="227"/>
      <c r="AO31" s="226"/>
      <c r="AP31" s="226"/>
      <c r="AQ31" s="228"/>
      <c r="AR31" s="227"/>
      <c r="AS31" s="226"/>
      <c r="AT31" s="226"/>
      <c r="AU31" s="228"/>
      <c r="AV31" s="228"/>
      <c r="AW31" s="228"/>
      <c r="AX31" s="384"/>
      <c r="AY31" s="50"/>
      <c r="AZ31" s="219"/>
      <c r="BA31" s="224"/>
      <c r="BB31" s="224"/>
      <c r="BC31" s="219"/>
      <c r="BD31" s="224"/>
      <c r="BE31" s="224"/>
      <c r="BF31" s="219"/>
      <c r="BG31" s="224"/>
      <c r="BH31" s="266"/>
      <c r="BI31" s="224"/>
      <c r="BJ31" s="266"/>
      <c r="BK31" s="224"/>
      <c r="BL31" s="266"/>
      <c r="BM31" s="224"/>
      <c r="BN31" s="224"/>
    </row>
    <row r="32" spans="1:66" ht="39.950000000000003" customHeight="1">
      <c r="A32" s="301"/>
      <c r="B32" s="70"/>
      <c r="C32" s="244"/>
      <c r="D32" s="245"/>
      <c r="E32" s="225"/>
      <c r="F32" s="50"/>
      <c r="G32" s="45"/>
      <c r="H32" s="45"/>
      <c r="I32" s="45"/>
      <c r="J32" s="45"/>
      <c r="K32" s="45"/>
      <c r="L32" s="221"/>
      <c r="M32" s="221"/>
      <c r="N32" s="88"/>
      <c r="O32" s="226"/>
      <c r="P32" s="88"/>
      <c r="Q32" s="182" t="str">
        <f t="shared" si="0"/>
        <v/>
      </c>
      <c r="R32" s="222"/>
      <c r="S32" s="45"/>
      <c r="T32" s="45"/>
      <c r="U32" s="206" t="str">
        <f t="shared" ca="1" si="1"/>
        <v/>
      </c>
      <c r="V32" s="183" t="str">
        <f t="shared" si="11"/>
        <v/>
      </c>
      <c r="W32" s="184" t="str">
        <f t="shared" ca="1" si="3"/>
        <v/>
      </c>
      <c r="X32" s="184" t="str">
        <f t="shared" ca="1" si="4"/>
        <v>0</v>
      </c>
      <c r="Y32" s="184" t="str">
        <f t="shared" ca="1" si="5"/>
        <v/>
      </c>
      <c r="Z32" s="184" t="str">
        <f t="shared" ca="1" si="6"/>
        <v/>
      </c>
      <c r="AA32" s="184" t="str">
        <f t="shared" ca="1" si="7"/>
        <v/>
      </c>
      <c r="AB32" s="184" t="str">
        <f t="shared" ca="1" si="8"/>
        <v/>
      </c>
      <c r="AC32" s="184" t="str">
        <f t="shared" ca="1" si="9"/>
        <v/>
      </c>
      <c r="AD32" s="223"/>
      <c r="AE32" s="223"/>
      <c r="AF32" s="223"/>
      <c r="AG32" s="223"/>
      <c r="AH32" s="141" t="str">
        <f t="shared" ca="1" si="10"/>
        <v/>
      </c>
      <c r="AI32" s="214"/>
      <c r="AJ32" s="300"/>
      <c r="AK32" s="88"/>
      <c r="AL32" s="88"/>
      <c r="AM32" s="228"/>
      <c r="AN32" s="227"/>
      <c r="AO32" s="226"/>
      <c r="AP32" s="226"/>
      <c r="AQ32" s="228"/>
      <c r="AR32" s="227"/>
      <c r="AS32" s="226"/>
      <c r="AT32" s="226"/>
      <c r="AU32" s="228"/>
      <c r="AV32" s="228"/>
      <c r="AW32" s="228"/>
      <c r="AX32" s="384"/>
      <c r="AY32" s="50"/>
      <c r="AZ32" s="219"/>
      <c r="BA32" s="224"/>
      <c r="BB32" s="224"/>
      <c r="BC32" s="219"/>
      <c r="BD32" s="224"/>
      <c r="BE32" s="224"/>
      <c r="BF32" s="219"/>
      <c r="BG32" s="224"/>
      <c r="BH32" s="266"/>
      <c r="BI32" s="224"/>
      <c r="BJ32" s="266"/>
      <c r="BK32" s="224"/>
      <c r="BL32" s="266"/>
      <c r="BM32" s="224"/>
      <c r="BN32" s="224"/>
    </row>
    <row r="33" spans="1:66" ht="39.950000000000003" customHeight="1">
      <c r="A33" s="301"/>
      <c r="B33" s="70"/>
      <c r="C33" s="244"/>
      <c r="D33" s="245"/>
      <c r="E33" s="225"/>
      <c r="F33" s="50"/>
      <c r="G33" s="45"/>
      <c r="H33" s="45"/>
      <c r="I33" s="45"/>
      <c r="J33" s="45"/>
      <c r="K33" s="45"/>
      <c r="L33" s="221"/>
      <c r="M33" s="221"/>
      <c r="N33" s="88"/>
      <c r="O33" s="226"/>
      <c r="P33" s="88"/>
      <c r="Q33" s="182" t="str">
        <f t="shared" si="0"/>
        <v/>
      </c>
      <c r="R33" s="222"/>
      <c r="S33" s="45"/>
      <c r="T33" s="45"/>
      <c r="U33" s="206" t="str">
        <f t="shared" ca="1" si="1"/>
        <v/>
      </c>
      <c r="V33" s="183" t="str">
        <f t="shared" si="11"/>
        <v/>
      </c>
      <c r="W33" s="184" t="str">
        <f t="shared" ca="1" si="3"/>
        <v/>
      </c>
      <c r="X33" s="184" t="str">
        <f t="shared" ca="1" si="4"/>
        <v>0</v>
      </c>
      <c r="Y33" s="184" t="str">
        <f t="shared" ca="1" si="5"/>
        <v/>
      </c>
      <c r="Z33" s="184" t="str">
        <f t="shared" ca="1" si="6"/>
        <v/>
      </c>
      <c r="AA33" s="184" t="str">
        <f t="shared" ca="1" si="7"/>
        <v/>
      </c>
      <c r="AB33" s="184" t="str">
        <f t="shared" ca="1" si="8"/>
        <v/>
      </c>
      <c r="AC33" s="184" t="str">
        <f t="shared" ca="1" si="9"/>
        <v/>
      </c>
      <c r="AD33" s="223"/>
      <c r="AE33" s="223"/>
      <c r="AF33" s="223"/>
      <c r="AG33" s="223"/>
      <c r="AH33" s="141" t="str">
        <f t="shared" ca="1" si="10"/>
        <v/>
      </c>
      <c r="AI33" s="214"/>
      <c r="AJ33" s="300"/>
      <c r="AK33" s="88"/>
      <c r="AL33" s="88"/>
      <c r="AM33" s="228"/>
      <c r="AN33" s="227"/>
      <c r="AO33" s="226"/>
      <c r="AP33" s="226"/>
      <c r="AQ33" s="228"/>
      <c r="AR33" s="227"/>
      <c r="AS33" s="226"/>
      <c r="AT33" s="226"/>
      <c r="AU33" s="228"/>
      <c r="AV33" s="228"/>
      <c r="AW33" s="228"/>
      <c r="AX33" s="384"/>
      <c r="AY33" s="50"/>
      <c r="AZ33" s="219"/>
      <c r="BA33" s="224"/>
      <c r="BB33" s="224"/>
      <c r="BC33" s="219"/>
      <c r="BD33" s="224"/>
      <c r="BE33" s="224"/>
      <c r="BF33" s="219"/>
      <c r="BG33" s="224"/>
      <c r="BH33" s="266"/>
      <c r="BI33" s="224"/>
      <c r="BJ33" s="266"/>
      <c r="BK33" s="224"/>
      <c r="BL33" s="266"/>
      <c r="BM33" s="224"/>
      <c r="BN33" s="224"/>
    </row>
    <row r="34" spans="1:66" ht="39.950000000000003" customHeight="1">
      <c r="A34" s="301"/>
      <c r="B34" s="70"/>
      <c r="C34" s="244"/>
      <c r="D34" s="245"/>
      <c r="E34" s="225"/>
      <c r="F34" s="50"/>
      <c r="G34" s="45"/>
      <c r="H34" s="45"/>
      <c r="I34" s="45"/>
      <c r="J34" s="45"/>
      <c r="K34" s="45"/>
      <c r="L34" s="221"/>
      <c r="M34" s="221"/>
      <c r="N34" s="88"/>
      <c r="O34" s="226"/>
      <c r="P34" s="88"/>
      <c r="Q34" s="182" t="str">
        <f t="shared" si="0"/>
        <v/>
      </c>
      <c r="R34" s="222"/>
      <c r="S34" s="45"/>
      <c r="T34" s="45"/>
      <c r="U34" s="206" t="str">
        <f t="shared" ca="1" si="1"/>
        <v/>
      </c>
      <c r="V34" s="183" t="str">
        <f t="shared" si="11"/>
        <v/>
      </c>
      <c r="W34" s="184" t="str">
        <f t="shared" ca="1" si="3"/>
        <v/>
      </c>
      <c r="X34" s="184" t="str">
        <f t="shared" ca="1" si="4"/>
        <v>0</v>
      </c>
      <c r="Y34" s="184" t="str">
        <f t="shared" ca="1" si="5"/>
        <v/>
      </c>
      <c r="Z34" s="184" t="str">
        <f t="shared" ca="1" si="6"/>
        <v/>
      </c>
      <c r="AA34" s="184" t="str">
        <f t="shared" ca="1" si="7"/>
        <v/>
      </c>
      <c r="AB34" s="184" t="str">
        <f t="shared" ca="1" si="8"/>
        <v/>
      </c>
      <c r="AC34" s="184" t="str">
        <f t="shared" ca="1" si="9"/>
        <v/>
      </c>
      <c r="AD34" s="223"/>
      <c r="AE34" s="223"/>
      <c r="AF34" s="223"/>
      <c r="AG34" s="223"/>
      <c r="AH34" s="141" t="str">
        <f t="shared" ca="1" si="10"/>
        <v/>
      </c>
      <c r="AI34" s="214"/>
      <c r="AJ34" s="300"/>
      <c r="AK34" s="88"/>
      <c r="AL34" s="88"/>
      <c r="AM34" s="228"/>
      <c r="AN34" s="227"/>
      <c r="AO34" s="226"/>
      <c r="AP34" s="226"/>
      <c r="AQ34" s="228"/>
      <c r="AR34" s="227"/>
      <c r="AS34" s="226"/>
      <c r="AT34" s="226"/>
      <c r="AU34" s="228"/>
      <c r="AV34" s="228"/>
      <c r="AW34" s="228"/>
      <c r="AX34" s="384"/>
      <c r="AY34" s="50"/>
      <c r="AZ34" s="219"/>
      <c r="BA34" s="224"/>
      <c r="BB34" s="224"/>
      <c r="BC34" s="219"/>
      <c r="BD34" s="224"/>
      <c r="BE34" s="224"/>
      <c r="BF34" s="219"/>
      <c r="BG34" s="224"/>
      <c r="BH34" s="266"/>
      <c r="BI34" s="224"/>
      <c r="BJ34" s="266"/>
      <c r="BK34" s="224"/>
      <c r="BL34" s="266"/>
      <c r="BM34" s="224"/>
      <c r="BN34" s="224"/>
    </row>
    <row r="35" spans="1:66" ht="39.950000000000003" customHeight="1">
      <c r="A35" s="301"/>
      <c r="B35" s="70"/>
      <c r="C35" s="244"/>
      <c r="D35" s="245"/>
      <c r="E35" s="225"/>
      <c r="F35" s="50"/>
      <c r="G35" s="45"/>
      <c r="H35" s="45"/>
      <c r="I35" s="45"/>
      <c r="J35" s="45"/>
      <c r="K35" s="45"/>
      <c r="L35" s="221"/>
      <c r="M35" s="221"/>
      <c r="N35" s="88"/>
      <c r="O35" s="226"/>
      <c r="P35" s="88"/>
      <c r="Q35" s="182" t="str">
        <f t="shared" si="0"/>
        <v/>
      </c>
      <c r="R35" s="222"/>
      <c r="S35" s="45"/>
      <c r="T35" s="45"/>
      <c r="U35" s="206" t="str">
        <f t="shared" ca="1" si="1"/>
        <v/>
      </c>
      <c r="V35" s="183" t="str">
        <f t="shared" si="11"/>
        <v/>
      </c>
      <c r="W35" s="184" t="str">
        <f t="shared" ca="1" si="3"/>
        <v/>
      </c>
      <c r="X35" s="184" t="str">
        <f t="shared" ca="1" si="4"/>
        <v>0</v>
      </c>
      <c r="Y35" s="184" t="str">
        <f t="shared" ca="1" si="5"/>
        <v/>
      </c>
      <c r="Z35" s="184" t="str">
        <f t="shared" ca="1" si="6"/>
        <v/>
      </c>
      <c r="AA35" s="184" t="str">
        <f t="shared" ca="1" si="7"/>
        <v/>
      </c>
      <c r="AB35" s="184" t="str">
        <f t="shared" ca="1" si="8"/>
        <v/>
      </c>
      <c r="AC35" s="184" t="str">
        <f t="shared" ca="1" si="9"/>
        <v/>
      </c>
      <c r="AD35" s="223"/>
      <c r="AE35" s="223"/>
      <c r="AF35" s="223"/>
      <c r="AG35" s="223"/>
      <c r="AH35" s="141" t="str">
        <f t="shared" ca="1" si="10"/>
        <v/>
      </c>
      <c r="AI35" s="214"/>
      <c r="AJ35" s="300"/>
      <c r="AK35" s="88"/>
      <c r="AL35" s="88"/>
      <c r="AM35" s="228"/>
      <c r="AN35" s="227"/>
      <c r="AO35" s="226"/>
      <c r="AP35" s="226"/>
      <c r="AQ35" s="228"/>
      <c r="AR35" s="227"/>
      <c r="AS35" s="226"/>
      <c r="AT35" s="226"/>
      <c r="AU35" s="228"/>
      <c r="AV35" s="228"/>
      <c r="AW35" s="228"/>
      <c r="AX35" s="384"/>
      <c r="AY35" s="50"/>
      <c r="AZ35" s="219"/>
      <c r="BA35" s="224"/>
      <c r="BB35" s="224"/>
      <c r="BC35" s="219"/>
      <c r="BD35" s="224"/>
      <c r="BE35" s="224"/>
      <c r="BF35" s="219"/>
      <c r="BG35" s="224"/>
      <c r="BH35" s="266"/>
      <c r="BI35" s="224"/>
      <c r="BJ35" s="266"/>
      <c r="BK35" s="224"/>
      <c r="BL35" s="266"/>
      <c r="BM35" s="224"/>
      <c r="BN35" s="224"/>
    </row>
    <row r="36" spans="1:66" ht="39.950000000000003" customHeight="1">
      <c r="A36" s="301"/>
      <c r="B36" s="70"/>
      <c r="C36" s="244"/>
      <c r="D36" s="245"/>
      <c r="E36" s="225"/>
      <c r="F36" s="50"/>
      <c r="G36" s="45"/>
      <c r="H36" s="45"/>
      <c r="I36" s="45"/>
      <c r="J36" s="45"/>
      <c r="K36" s="45"/>
      <c r="L36" s="221"/>
      <c r="M36" s="221"/>
      <c r="N36" s="88"/>
      <c r="O36" s="226"/>
      <c r="P36" s="88"/>
      <c r="Q36" s="182" t="str">
        <f t="shared" si="0"/>
        <v/>
      </c>
      <c r="R36" s="222"/>
      <c r="S36" s="45"/>
      <c r="T36" s="45"/>
      <c r="U36" s="206" t="str">
        <f t="shared" ca="1" si="1"/>
        <v/>
      </c>
      <c r="V36" s="183" t="str">
        <f t="shared" si="11"/>
        <v/>
      </c>
      <c r="W36" s="184" t="str">
        <f t="shared" ca="1" si="3"/>
        <v/>
      </c>
      <c r="X36" s="184" t="str">
        <f t="shared" ca="1" si="4"/>
        <v>0</v>
      </c>
      <c r="Y36" s="184" t="str">
        <f t="shared" ca="1" si="5"/>
        <v/>
      </c>
      <c r="Z36" s="184" t="str">
        <f t="shared" ca="1" si="6"/>
        <v/>
      </c>
      <c r="AA36" s="184" t="str">
        <f t="shared" ca="1" si="7"/>
        <v/>
      </c>
      <c r="AB36" s="184" t="str">
        <f t="shared" ca="1" si="8"/>
        <v/>
      </c>
      <c r="AC36" s="184" t="str">
        <f t="shared" ca="1" si="9"/>
        <v/>
      </c>
      <c r="AD36" s="223"/>
      <c r="AE36" s="223"/>
      <c r="AF36" s="223"/>
      <c r="AG36" s="223"/>
      <c r="AH36" s="141" t="str">
        <f t="shared" ca="1" si="10"/>
        <v/>
      </c>
      <c r="AI36" s="214"/>
      <c r="AJ36" s="300"/>
      <c r="AK36" s="88"/>
      <c r="AL36" s="88"/>
      <c r="AM36" s="228"/>
      <c r="AN36" s="227"/>
      <c r="AO36" s="226"/>
      <c r="AP36" s="226"/>
      <c r="AQ36" s="228"/>
      <c r="AR36" s="227"/>
      <c r="AS36" s="226"/>
      <c r="AT36" s="226"/>
      <c r="AU36" s="228"/>
      <c r="AV36" s="228"/>
      <c r="AW36" s="228"/>
      <c r="AX36" s="384"/>
      <c r="AY36" s="50"/>
      <c r="AZ36" s="219"/>
      <c r="BA36" s="224"/>
      <c r="BB36" s="224"/>
      <c r="BC36" s="219"/>
      <c r="BD36" s="224"/>
      <c r="BE36" s="224"/>
      <c r="BF36" s="219"/>
      <c r="BG36" s="224"/>
      <c r="BH36" s="266"/>
      <c r="BI36" s="224"/>
      <c r="BJ36" s="266"/>
      <c r="BK36" s="224"/>
      <c r="BL36" s="266"/>
      <c r="BM36" s="224"/>
      <c r="BN36" s="224"/>
    </row>
    <row r="37" spans="1:66" ht="39.950000000000003" customHeight="1">
      <c r="A37" s="301"/>
      <c r="B37" s="70"/>
      <c r="C37" s="244"/>
      <c r="D37" s="245"/>
      <c r="E37" s="225"/>
      <c r="F37" s="50"/>
      <c r="G37" s="45"/>
      <c r="H37" s="45"/>
      <c r="I37" s="45"/>
      <c r="J37" s="45"/>
      <c r="K37" s="45"/>
      <c r="L37" s="221"/>
      <c r="M37" s="221"/>
      <c r="N37" s="88"/>
      <c r="O37" s="226"/>
      <c r="P37" s="88"/>
      <c r="Q37" s="182" t="str">
        <f t="shared" si="0"/>
        <v/>
      </c>
      <c r="R37" s="222"/>
      <c r="S37" s="45"/>
      <c r="T37" s="45"/>
      <c r="U37" s="206" t="str">
        <f t="shared" ca="1" si="1"/>
        <v/>
      </c>
      <c r="V37" s="183" t="str">
        <f t="shared" si="11"/>
        <v/>
      </c>
      <c r="W37" s="184" t="str">
        <f t="shared" ca="1" si="3"/>
        <v/>
      </c>
      <c r="X37" s="184" t="str">
        <f t="shared" ca="1" si="4"/>
        <v>0</v>
      </c>
      <c r="Y37" s="184" t="str">
        <f t="shared" ca="1" si="5"/>
        <v/>
      </c>
      <c r="Z37" s="184" t="str">
        <f t="shared" ca="1" si="6"/>
        <v/>
      </c>
      <c r="AA37" s="184" t="str">
        <f t="shared" ca="1" si="7"/>
        <v/>
      </c>
      <c r="AB37" s="184" t="str">
        <f t="shared" ca="1" si="8"/>
        <v/>
      </c>
      <c r="AC37" s="184" t="str">
        <f t="shared" ca="1" si="9"/>
        <v/>
      </c>
      <c r="AD37" s="223"/>
      <c r="AE37" s="223"/>
      <c r="AF37" s="223"/>
      <c r="AG37" s="223"/>
      <c r="AH37" s="141" t="str">
        <f t="shared" ca="1" si="10"/>
        <v/>
      </c>
      <c r="AI37" s="214"/>
      <c r="AJ37" s="300"/>
      <c r="AK37" s="88"/>
      <c r="AL37" s="88"/>
      <c r="AM37" s="228"/>
      <c r="AN37" s="227"/>
      <c r="AO37" s="226"/>
      <c r="AP37" s="226"/>
      <c r="AQ37" s="228"/>
      <c r="AR37" s="227"/>
      <c r="AS37" s="226"/>
      <c r="AT37" s="226"/>
      <c r="AU37" s="228"/>
      <c r="AV37" s="228"/>
      <c r="AW37" s="228"/>
      <c r="AX37" s="384"/>
      <c r="AY37" s="50"/>
      <c r="AZ37" s="219"/>
      <c r="BA37" s="224"/>
      <c r="BB37" s="224"/>
      <c r="BC37" s="219"/>
      <c r="BD37" s="224"/>
      <c r="BE37" s="224"/>
      <c r="BF37" s="219"/>
      <c r="BG37" s="224"/>
      <c r="BH37" s="266"/>
      <c r="BI37" s="224"/>
      <c r="BJ37" s="266"/>
      <c r="BK37" s="224"/>
      <c r="BL37" s="266"/>
      <c r="BM37" s="224"/>
      <c r="BN37" s="224"/>
    </row>
    <row r="38" spans="1:66" ht="39.950000000000003" customHeight="1">
      <c r="A38" s="301"/>
      <c r="B38" s="70"/>
      <c r="C38" s="244"/>
      <c r="D38" s="245"/>
      <c r="E38" s="225"/>
      <c r="F38" s="50"/>
      <c r="G38" s="45"/>
      <c r="H38" s="45"/>
      <c r="I38" s="45"/>
      <c r="J38" s="45"/>
      <c r="K38" s="45"/>
      <c r="L38" s="221"/>
      <c r="M38" s="221"/>
      <c r="N38" s="88"/>
      <c r="O38" s="226"/>
      <c r="P38" s="88"/>
      <c r="Q38" s="182" t="str">
        <f t="shared" si="0"/>
        <v/>
      </c>
      <c r="R38" s="222"/>
      <c r="S38" s="45"/>
      <c r="T38" s="45"/>
      <c r="U38" s="206" t="str">
        <f t="shared" ca="1" si="1"/>
        <v/>
      </c>
      <c r="V38" s="183" t="str">
        <f t="shared" si="11"/>
        <v/>
      </c>
      <c r="W38" s="184" t="str">
        <f t="shared" ca="1" si="3"/>
        <v/>
      </c>
      <c r="X38" s="184" t="str">
        <f t="shared" ca="1" si="4"/>
        <v>0</v>
      </c>
      <c r="Y38" s="184" t="str">
        <f t="shared" ca="1" si="5"/>
        <v/>
      </c>
      <c r="Z38" s="184" t="str">
        <f t="shared" ca="1" si="6"/>
        <v/>
      </c>
      <c r="AA38" s="184" t="str">
        <f t="shared" ca="1" si="7"/>
        <v/>
      </c>
      <c r="AB38" s="184" t="str">
        <f t="shared" ca="1" si="8"/>
        <v/>
      </c>
      <c r="AC38" s="184" t="str">
        <f t="shared" ca="1" si="9"/>
        <v/>
      </c>
      <c r="AD38" s="223"/>
      <c r="AE38" s="223"/>
      <c r="AF38" s="223"/>
      <c r="AG38" s="223"/>
      <c r="AH38" s="141" t="str">
        <f t="shared" ca="1" si="10"/>
        <v/>
      </c>
      <c r="AI38" s="214"/>
      <c r="AJ38" s="300"/>
      <c r="AK38" s="88"/>
      <c r="AL38" s="88"/>
      <c r="AM38" s="228"/>
      <c r="AN38" s="227"/>
      <c r="AO38" s="226"/>
      <c r="AP38" s="226"/>
      <c r="AQ38" s="228"/>
      <c r="AR38" s="227"/>
      <c r="AS38" s="226"/>
      <c r="AT38" s="226"/>
      <c r="AU38" s="228"/>
      <c r="AV38" s="228"/>
      <c r="AW38" s="228"/>
      <c r="AX38" s="384"/>
      <c r="AY38" s="50"/>
      <c r="AZ38" s="219"/>
      <c r="BA38" s="224"/>
      <c r="BB38" s="224"/>
      <c r="BC38" s="219"/>
      <c r="BD38" s="224"/>
      <c r="BE38" s="224"/>
      <c r="BF38" s="219"/>
      <c r="BG38" s="224"/>
      <c r="BH38" s="266"/>
      <c r="BI38" s="224"/>
      <c r="BJ38" s="266"/>
      <c r="BK38" s="224"/>
      <c r="BL38" s="266"/>
      <c r="BM38" s="224"/>
      <c r="BN38" s="224"/>
    </row>
    <row r="39" spans="1:66" ht="39.950000000000003" customHeight="1">
      <c r="A39" s="301"/>
      <c r="B39" s="70"/>
      <c r="C39" s="244"/>
      <c r="D39" s="245"/>
      <c r="E39" s="225"/>
      <c r="F39" s="50"/>
      <c r="G39" s="45"/>
      <c r="H39" s="45"/>
      <c r="I39" s="45"/>
      <c r="J39" s="45"/>
      <c r="K39" s="45"/>
      <c r="L39" s="221"/>
      <c r="M39" s="221"/>
      <c r="N39" s="88"/>
      <c r="O39" s="226"/>
      <c r="P39" s="88"/>
      <c r="Q39" s="182" t="str">
        <f t="shared" si="0"/>
        <v/>
      </c>
      <c r="R39" s="222"/>
      <c r="S39" s="45"/>
      <c r="T39" s="45"/>
      <c r="U39" s="206" t="str">
        <f t="shared" ca="1" si="1"/>
        <v/>
      </c>
      <c r="V39" s="183" t="str">
        <f t="shared" si="11"/>
        <v/>
      </c>
      <c r="W39" s="184" t="str">
        <f t="shared" ca="1" si="3"/>
        <v/>
      </c>
      <c r="X39" s="184" t="str">
        <f t="shared" ca="1" si="4"/>
        <v>0</v>
      </c>
      <c r="Y39" s="184" t="str">
        <f t="shared" ca="1" si="5"/>
        <v/>
      </c>
      <c r="Z39" s="184" t="str">
        <f t="shared" ca="1" si="6"/>
        <v/>
      </c>
      <c r="AA39" s="184" t="str">
        <f t="shared" ca="1" si="7"/>
        <v/>
      </c>
      <c r="AB39" s="184" t="str">
        <f t="shared" ca="1" si="8"/>
        <v/>
      </c>
      <c r="AC39" s="184" t="str">
        <f t="shared" ca="1" si="9"/>
        <v/>
      </c>
      <c r="AD39" s="223"/>
      <c r="AE39" s="223"/>
      <c r="AF39" s="223"/>
      <c r="AG39" s="223"/>
      <c r="AH39" s="141" t="str">
        <f t="shared" ca="1" si="10"/>
        <v/>
      </c>
      <c r="AI39" s="214"/>
      <c r="AJ39" s="300"/>
      <c r="AK39" s="88"/>
      <c r="AL39" s="88"/>
      <c r="AM39" s="228"/>
      <c r="AN39" s="227"/>
      <c r="AO39" s="226"/>
      <c r="AP39" s="226"/>
      <c r="AQ39" s="228"/>
      <c r="AR39" s="227"/>
      <c r="AS39" s="226"/>
      <c r="AT39" s="226"/>
      <c r="AU39" s="228"/>
      <c r="AV39" s="228"/>
      <c r="AW39" s="228"/>
      <c r="AX39" s="384"/>
      <c r="AY39" s="50"/>
      <c r="AZ39" s="219"/>
      <c r="BA39" s="224"/>
      <c r="BB39" s="224"/>
      <c r="BC39" s="219"/>
      <c r="BD39" s="224"/>
      <c r="BE39" s="224"/>
      <c r="BF39" s="219"/>
      <c r="BG39" s="224"/>
      <c r="BH39" s="266"/>
      <c r="BI39" s="224"/>
      <c r="BJ39" s="266"/>
      <c r="BK39" s="224"/>
      <c r="BL39" s="266"/>
      <c r="BM39" s="224"/>
      <c r="BN39" s="224"/>
    </row>
    <row r="40" spans="1:66" ht="39.950000000000003" customHeight="1">
      <c r="A40" s="301"/>
      <c r="B40" s="70"/>
      <c r="C40" s="244"/>
      <c r="D40" s="245"/>
      <c r="E40" s="225"/>
      <c r="F40" s="50"/>
      <c r="G40" s="45"/>
      <c r="H40" s="45"/>
      <c r="I40" s="45"/>
      <c r="J40" s="45"/>
      <c r="K40" s="45"/>
      <c r="L40" s="221"/>
      <c r="M40" s="221"/>
      <c r="N40" s="88"/>
      <c r="O40" s="226"/>
      <c r="P40" s="88"/>
      <c r="Q40" s="182" t="str">
        <f t="shared" si="0"/>
        <v/>
      </c>
      <c r="R40" s="222"/>
      <c r="S40" s="45"/>
      <c r="T40" s="45"/>
      <c r="U40" s="206" t="str">
        <f t="shared" ca="1" si="1"/>
        <v/>
      </c>
      <c r="V40" s="183" t="str">
        <f t="shared" si="11"/>
        <v/>
      </c>
      <c r="W40" s="184" t="str">
        <f t="shared" ca="1" si="3"/>
        <v/>
      </c>
      <c r="X40" s="184" t="str">
        <f t="shared" ca="1" si="4"/>
        <v>0</v>
      </c>
      <c r="Y40" s="184" t="str">
        <f t="shared" ca="1" si="5"/>
        <v/>
      </c>
      <c r="Z40" s="184" t="str">
        <f t="shared" ca="1" si="6"/>
        <v/>
      </c>
      <c r="AA40" s="184" t="str">
        <f t="shared" ca="1" si="7"/>
        <v/>
      </c>
      <c r="AB40" s="184" t="str">
        <f t="shared" ca="1" si="8"/>
        <v/>
      </c>
      <c r="AC40" s="184" t="str">
        <f t="shared" ca="1" si="9"/>
        <v/>
      </c>
      <c r="AD40" s="223"/>
      <c r="AE40" s="223"/>
      <c r="AF40" s="223"/>
      <c r="AG40" s="223"/>
      <c r="AH40" s="141" t="str">
        <f t="shared" ca="1" si="10"/>
        <v/>
      </c>
      <c r="AI40" s="214"/>
      <c r="AJ40" s="300"/>
      <c r="AK40" s="88"/>
      <c r="AL40" s="88"/>
      <c r="AM40" s="228"/>
      <c r="AN40" s="227"/>
      <c r="AO40" s="226"/>
      <c r="AP40" s="226"/>
      <c r="AQ40" s="228"/>
      <c r="AR40" s="227"/>
      <c r="AS40" s="226"/>
      <c r="AT40" s="226"/>
      <c r="AU40" s="228"/>
      <c r="AV40" s="228"/>
      <c r="AW40" s="228"/>
      <c r="AX40" s="384"/>
      <c r="AY40" s="50"/>
      <c r="AZ40" s="219"/>
      <c r="BA40" s="224"/>
      <c r="BB40" s="224"/>
      <c r="BC40" s="219"/>
      <c r="BD40" s="224"/>
      <c r="BE40" s="224"/>
      <c r="BF40" s="219"/>
      <c r="BG40" s="224"/>
      <c r="BH40" s="266"/>
      <c r="BI40" s="224"/>
      <c r="BJ40" s="266"/>
      <c r="BK40" s="224"/>
      <c r="BL40" s="266"/>
      <c r="BM40" s="224"/>
      <c r="BN40" s="224"/>
    </row>
    <row r="41" spans="1:66" ht="39.950000000000003" customHeight="1">
      <c r="A41" s="301"/>
      <c r="B41" s="70"/>
      <c r="C41" s="244"/>
      <c r="D41" s="245"/>
      <c r="E41" s="225"/>
      <c r="F41" s="50"/>
      <c r="G41" s="45"/>
      <c r="H41" s="45"/>
      <c r="I41" s="45"/>
      <c r="J41" s="45"/>
      <c r="K41" s="45"/>
      <c r="L41" s="221"/>
      <c r="M41" s="221"/>
      <c r="N41" s="88"/>
      <c r="O41" s="226"/>
      <c r="P41" s="88"/>
      <c r="Q41" s="182" t="str">
        <f t="shared" si="0"/>
        <v/>
      </c>
      <c r="R41" s="222"/>
      <c r="S41" s="45"/>
      <c r="T41" s="45"/>
      <c r="U41" s="206" t="str">
        <f t="shared" ca="1" si="1"/>
        <v/>
      </c>
      <c r="V41" s="183" t="str">
        <f t="shared" si="11"/>
        <v/>
      </c>
      <c r="W41" s="184" t="str">
        <f t="shared" ca="1" si="3"/>
        <v/>
      </c>
      <c r="X41" s="184" t="str">
        <f t="shared" ca="1" si="4"/>
        <v>0</v>
      </c>
      <c r="Y41" s="184" t="str">
        <f t="shared" ca="1" si="5"/>
        <v/>
      </c>
      <c r="Z41" s="184" t="str">
        <f t="shared" ca="1" si="6"/>
        <v/>
      </c>
      <c r="AA41" s="184" t="str">
        <f t="shared" ca="1" si="7"/>
        <v/>
      </c>
      <c r="AB41" s="184" t="str">
        <f t="shared" ca="1" si="8"/>
        <v/>
      </c>
      <c r="AC41" s="184" t="str">
        <f t="shared" ca="1" si="9"/>
        <v/>
      </c>
      <c r="AD41" s="223"/>
      <c r="AE41" s="223"/>
      <c r="AF41" s="223"/>
      <c r="AG41" s="223"/>
      <c r="AH41" s="141" t="str">
        <f t="shared" ca="1" si="10"/>
        <v/>
      </c>
      <c r="AI41" s="214"/>
      <c r="AJ41" s="300"/>
      <c r="AK41" s="88"/>
      <c r="AL41" s="88"/>
      <c r="AM41" s="228"/>
      <c r="AN41" s="227"/>
      <c r="AO41" s="226"/>
      <c r="AP41" s="226"/>
      <c r="AQ41" s="228"/>
      <c r="AR41" s="227"/>
      <c r="AS41" s="226"/>
      <c r="AT41" s="226"/>
      <c r="AU41" s="228"/>
      <c r="AV41" s="228"/>
      <c r="AW41" s="228"/>
      <c r="AX41" s="384"/>
      <c r="AY41" s="50"/>
      <c r="AZ41" s="219"/>
      <c r="BA41" s="224"/>
      <c r="BB41" s="224"/>
      <c r="BC41" s="219"/>
      <c r="BD41" s="224"/>
      <c r="BE41" s="224"/>
      <c r="BF41" s="219"/>
      <c r="BG41" s="224"/>
      <c r="BH41" s="266"/>
      <c r="BI41" s="224"/>
      <c r="BJ41" s="266"/>
      <c r="BK41" s="224"/>
      <c r="BL41" s="266"/>
      <c r="BM41" s="224"/>
      <c r="BN41" s="224"/>
    </row>
    <row r="42" spans="1:66" ht="39.950000000000003" customHeight="1">
      <c r="A42" s="301"/>
      <c r="B42" s="70"/>
      <c r="C42" s="244"/>
      <c r="D42" s="245"/>
      <c r="E42" s="225"/>
      <c r="F42" s="50"/>
      <c r="G42" s="45"/>
      <c r="H42" s="45"/>
      <c r="I42" s="45"/>
      <c r="J42" s="45"/>
      <c r="K42" s="45"/>
      <c r="L42" s="221"/>
      <c r="M42" s="221"/>
      <c r="N42" s="88"/>
      <c r="O42" s="226"/>
      <c r="P42" s="88"/>
      <c r="Q42" s="182" t="str">
        <f t="shared" si="0"/>
        <v/>
      </c>
      <c r="R42" s="222"/>
      <c r="S42" s="45"/>
      <c r="T42" s="45"/>
      <c r="U42" s="206" t="str">
        <f t="shared" ca="1" si="1"/>
        <v/>
      </c>
      <c r="V42" s="183" t="str">
        <f t="shared" si="11"/>
        <v/>
      </c>
      <c r="W42" s="184" t="str">
        <f t="shared" ca="1" si="3"/>
        <v/>
      </c>
      <c r="X42" s="184" t="str">
        <f t="shared" ca="1" si="4"/>
        <v>0</v>
      </c>
      <c r="Y42" s="184" t="str">
        <f t="shared" ca="1" si="5"/>
        <v/>
      </c>
      <c r="Z42" s="184" t="str">
        <f t="shared" ca="1" si="6"/>
        <v/>
      </c>
      <c r="AA42" s="184" t="str">
        <f t="shared" ca="1" si="7"/>
        <v/>
      </c>
      <c r="AB42" s="184" t="str">
        <f t="shared" ca="1" si="8"/>
        <v/>
      </c>
      <c r="AC42" s="184" t="str">
        <f t="shared" ca="1" si="9"/>
        <v/>
      </c>
      <c r="AD42" s="223"/>
      <c r="AE42" s="223"/>
      <c r="AF42" s="223"/>
      <c r="AG42" s="223"/>
      <c r="AH42" s="141" t="str">
        <f t="shared" ca="1" si="10"/>
        <v/>
      </c>
      <c r="AI42" s="214"/>
      <c r="AJ42" s="300"/>
      <c r="AK42" s="88"/>
      <c r="AL42" s="88"/>
      <c r="AM42" s="228"/>
      <c r="AN42" s="227"/>
      <c r="AO42" s="226"/>
      <c r="AP42" s="226"/>
      <c r="AQ42" s="228"/>
      <c r="AR42" s="227"/>
      <c r="AS42" s="226"/>
      <c r="AT42" s="226"/>
      <c r="AU42" s="228"/>
      <c r="AV42" s="228"/>
      <c r="AW42" s="228"/>
      <c r="AX42" s="384"/>
      <c r="AY42" s="50"/>
      <c r="AZ42" s="219"/>
      <c r="BA42" s="224"/>
      <c r="BB42" s="224"/>
      <c r="BC42" s="219"/>
      <c r="BD42" s="224"/>
      <c r="BE42" s="224"/>
      <c r="BF42" s="219"/>
      <c r="BG42" s="224"/>
      <c r="BH42" s="266"/>
      <c r="BI42" s="224"/>
      <c r="BJ42" s="266"/>
      <c r="BK42" s="224"/>
      <c r="BL42" s="266"/>
      <c r="BM42" s="224"/>
      <c r="BN42" s="224"/>
    </row>
    <row r="43" spans="1:66" ht="39.950000000000003" customHeight="1">
      <c r="A43" s="301"/>
      <c r="B43" s="70"/>
      <c r="C43" s="244"/>
      <c r="D43" s="245"/>
      <c r="E43" s="225"/>
      <c r="F43" s="50"/>
      <c r="G43" s="45"/>
      <c r="H43" s="45"/>
      <c r="I43" s="45"/>
      <c r="J43" s="45"/>
      <c r="K43" s="45"/>
      <c r="L43" s="221"/>
      <c r="M43" s="221"/>
      <c r="N43" s="88"/>
      <c r="O43" s="226"/>
      <c r="P43" s="88"/>
      <c r="Q43" s="182" t="str">
        <f t="shared" si="0"/>
        <v/>
      </c>
      <c r="R43" s="222"/>
      <c r="S43" s="45"/>
      <c r="T43" s="45"/>
      <c r="U43" s="206" t="str">
        <f t="shared" ca="1" si="1"/>
        <v/>
      </c>
      <c r="V43" s="183" t="str">
        <f t="shared" si="11"/>
        <v/>
      </c>
      <c r="W43" s="184" t="str">
        <f t="shared" ca="1" si="3"/>
        <v/>
      </c>
      <c r="X43" s="184" t="str">
        <f t="shared" ca="1" si="4"/>
        <v>0</v>
      </c>
      <c r="Y43" s="184" t="str">
        <f t="shared" ca="1" si="5"/>
        <v/>
      </c>
      <c r="Z43" s="184" t="str">
        <f t="shared" ca="1" si="6"/>
        <v/>
      </c>
      <c r="AA43" s="184" t="str">
        <f t="shared" ca="1" si="7"/>
        <v/>
      </c>
      <c r="AB43" s="184" t="str">
        <f t="shared" ca="1" si="8"/>
        <v/>
      </c>
      <c r="AC43" s="184" t="str">
        <f t="shared" ca="1" si="9"/>
        <v/>
      </c>
      <c r="AD43" s="223"/>
      <c r="AE43" s="223"/>
      <c r="AF43" s="223"/>
      <c r="AG43" s="223"/>
      <c r="AH43" s="141" t="str">
        <f t="shared" ca="1" si="10"/>
        <v/>
      </c>
      <c r="AI43" s="214"/>
      <c r="AJ43" s="300"/>
      <c r="AK43" s="88"/>
      <c r="AL43" s="88"/>
      <c r="AM43" s="228"/>
      <c r="AN43" s="227"/>
      <c r="AO43" s="226"/>
      <c r="AP43" s="226"/>
      <c r="AQ43" s="228"/>
      <c r="AR43" s="227"/>
      <c r="AS43" s="226"/>
      <c r="AT43" s="226"/>
      <c r="AU43" s="228"/>
      <c r="AV43" s="228"/>
      <c r="AW43" s="228"/>
      <c r="AX43" s="384"/>
      <c r="AY43" s="50"/>
      <c r="AZ43" s="219"/>
      <c r="BA43" s="224"/>
      <c r="BB43" s="224"/>
      <c r="BC43" s="219"/>
      <c r="BD43" s="224"/>
      <c r="BE43" s="224"/>
      <c r="BF43" s="219"/>
      <c r="BG43" s="224"/>
      <c r="BH43" s="266"/>
      <c r="BI43" s="224"/>
      <c r="BJ43" s="266"/>
      <c r="BK43" s="224"/>
      <c r="BL43" s="266"/>
      <c r="BM43" s="224"/>
      <c r="BN43" s="224"/>
    </row>
    <row r="44" spans="1:66" ht="39.950000000000003" customHeight="1">
      <c r="A44" s="301"/>
      <c r="B44" s="70"/>
      <c r="C44" s="244"/>
      <c r="D44" s="245"/>
      <c r="E44" s="225"/>
      <c r="F44" s="50"/>
      <c r="G44" s="45"/>
      <c r="H44" s="45"/>
      <c r="I44" s="45"/>
      <c r="J44" s="45"/>
      <c r="K44" s="45"/>
      <c r="L44" s="221"/>
      <c r="M44" s="221"/>
      <c r="N44" s="88"/>
      <c r="O44" s="226"/>
      <c r="P44" s="88"/>
      <c r="Q44" s="182" t="str">
        <f t="shared" si="0"/>
        <v/>
      </c>
      <c r="R44" s="222"/>
      <c r="S44" s="45"/>
      <c r="T44" s="45"/>
      <c r="U44" s="206" t="str">
        <f t="shared" ca="1" si="1"/>
        <v/>
      </c>
      <c r="V44" s="183" t="str">
        <f t="shared" si="11"/>
        <v/>
      </c>
      <c r="W44" s="184" t="str">
        <f t="shared" ca="1" si="3"/>
        <v/>
      </c>
      <c r="X44" s="184" t="str">
        <f t="shared" ca="1" si="4"/>
        <v>0</v>
      </c>
      <c r="Y44" s="184" t="str">
        <f t="shared" ca="1" si="5"/>
        <v/>
      </c>
      <c r="Z44" s="184" t="str">
        <f t="shared" ca="1" si="6"/>
        <v/>
      </c>
      <c r="AA44" s="184" t="str">
        <f t="shared" ca="1" si="7"/>
        <v/>
      </c>
      <c r="AB44" s="184" t="str">
        <f t="shared" ca="1" si="8"/>
        <v/>
      </c>
      <c r="AC44" s="184" t="str">
        <f t="shared" ca="1" si="9"/>
        <v/>
      </c>
      <c r="AD44" s="223"/>
      <c r="AE44" s="223"/>
      <c r="AF44" s="223"/>
      <c r="AG44" s="223"/>
      <c r="AH44" s="141" t="str">
        <f t="shared" ca="1" si="10"/>
        <v/>
      </c>
      <c r="AI44" s="214"/>
      <c r="AJ44" s="300"/>
      <c r="AK44" s="88"/>
      <c r="AL44" s="88"/>
      <c r="AM44" s="228"/>
      <c r="AN44" s="227"/>
      <c r="AO44" s="226"/>
      <c r="AP44" s="226"/>
      <c r="AQ44" s="228"/>
      <c r="AR44" s="227"/>
      <c r="AS44" s="226"/>
      <c r="AT44" s="226"/>
      <c r="AU44" s="228"/>
      <c r="AV44" s="228"/>
      <c r="AW44" s="228"/>
      <c r="AX44" s="384"/>
      <c r="AY44" s="50"/>
      <c r="AZ44" s="219"/>
      <c r="BA44" s="224"/>
      <c r="BB44" s="224"/>
      <c r="BC44" s="219"/>
      <c r="BD44" s="224"/>
      <c r="BE44" s="224"/>
      <c r="BF44" s="219"/>
      <c r="BG44" s="224"/>
      <c r="BH44" s="266"/>
      <c r="BI44" s="224"/>
      <c r="BJ44" s="266"/>
      <c r="BK44" s="224"/>
      <c r="BL44" s="266"/>
      <c r="BM44" s="224"/>
      <c r="BN44" s="224"/>
    </row>
    <row r="45" spans="1:66" ht="39.950000000000003" customHeight="1">
      <c r="A45" s="301"/>
      <c r="B45" s="70"/>
      <c r="C45" s="244"/>
      <c r="D45" s="245"/>
      <c r="E45" s="225"/>
      <c r="F45" s="50"/>
      <c r="G45" s="45"/>
      <c r="H45" s="45"/>
      <c r="I45" s="45"/>
      <c r="J45" s="45"/>
      <c r="K45" s="45"/>
      <c r="L45" s="221"/>
      <c r="M45" s="221"/>
      <c r="N45" s="88"/>
      <c r="O45" s="226"/>
      <c r="P45" s="88"/>
      <c r="Q45" s="182" t="str">
        <f t="shared" si="0"/>
        <v/>
      </c>
      <c r="R45" s="222"/>
      <c r="S45" s="45"/>
      <c r="T45" s="45"/>
      <c r="U45" s="206" t="str">
        <f t="shared" ca="1" si="1"/>
        <v/>
      </c>
      <c r="V45" s="183" t="str">
        <f t="shared" si="11"/>
        <v/>
      </c>
      <c r="W45" s="184" t="str">
        <f t="shared" ca="1" si="3"/>
        <v/>
      </c>
      <c r="X45" s="184" t="str">
        <f t="shared" ca="1" si="4"/>
        <v>0</v>
      </c>
      <c r="Y45" s="184" t="str">
        <f t="shared" ca="1" si="5"/>
        <v/>
      </c>
      <c r="Z45" s="184" t="str">
        <f t="shared" ca="1" si="6"/>
        <v/>
      </c>
      <c r="AA45" s="184" t="str">
        <f t="shared" ca="1" si="7"/>
        <v/>
      </c>
      <c r="AB45" s="184" t="str">
        <f t="shared" ca="1" si="8"/>
        <v/>
      </c>
      <c r="AC45" s="184" t="str">
        <f t="shared" ca="1" si="9"/>
        <v/>
      </c>
      <c r="AD45" s="223"/>
      <c r="AE45" s="223"/>
      <c r="AF45" s="223"/>
      <c r="AG45" s="223"/>
      <c r="AH45" s="141" t="str">
        <f t="shared" ca="1" si="10"/>
        <v/>
      </c>
      <c r="AI45" s="214"/>
      <c r="AJ45" s="300"/>
      <c r="AK45" s="88"/>
      <c r="AL45" s="88"/>
      <c r="AM45" s="228"/>
      <c r="AN45" s="227"/>
      <c r="AO45" s="226"/>
      <c r="AP45" s="226"/>
      <c r="AQ45" s="228"/>
      <c r="AR45" s="227"/>
      <c r="AS45" s="226"/>
      <c r="AT45" s="226"/>
      <c r="AU45" s="228"/>
      <c r="AV45" s="228"/>
      <c r="AW45" s="228"/>
      <c r="AX45" s="384"/>
      <c r="AY45" s="50"/>
      <c r="AZ45" s="219"/>
      <c r="BA45" s="224"/>
      <c r="BB45" s="224"/>
      <c r="BC45" s="219"/>
      <c r="BD45" s="224"/>
      <c r="BE45" s="224"/>
      <c r="BF45" s="219"/>
      <c r="BG45" s="224"/>
      <c r="BH45" s="266"/>
      <c r="BI45" s="224"/>
      <c r="BJ45" s="266"/>
      <c r="BK45" s="224"/>
      <c r="BL45" s="266"/>
      <c r="BM45" s="224"/>
      <c r="BN45" s="224"/>
    </row>
    <row r="46" spans="1:66" ht="39.950000000000003" customHeight="1">
      <c r="A46" s="301"/>
      <c r="B46" s="70"/>
      <c r="C46" s="244"/>
      <c r="D46" s="245"/>
      <c r="E46" s="225"/>
      <c r="F46" s="50"/>
      <c r="G46" s="45"/>
      <c r="H46" s="45"/>
      <c r="I46" s="45"/>
      <c r="J46" s="45"/>
      <c r="K46" s="45"/>
      <c r="L46" s="221"/>
      <c r="M46" s="221"/>
      <c r="N46" s="88"/>
      <c r="O46" s="226"/>
      <c r="P46" s="88"/>
      <c r="Q46" s="182" t="str">
        <f t="shared" si="0"/>
        <v/>
      </c>
      <c r="R46" s="222"/>
      <c r="S46" s="45"/>
      <c r="T46" s="45"/>
      <c r="U46" s="206" t="str">
        <f t="shared" ca="1" si="1"/>
        <v/>
      </c>
      <c r="V46" s="183" t="str">
        <f t="shared" si="11"/>
        <v/>
      </c>
      <c r="W46" s="184" t="str">
        <f t="shared" ca="1" si="3"/>
        <v/>
      </c>
      <c r="X46" s="184" t="str">
        <f t="shared" ca="1" si="4"/>
        <v>0</v>
      </c>
      <c r="Y46" s="184" t="str">
        <f t="shared" ca="1" si="5"/>
        <v/>
      </c>
      <c r="Z46" s="184" t="str">
        <f t="shared" ca="1" si="6"/>
        <v/>
      </c>
      <c r="AA46" s="184" t="str">
        <f t="shared" ca="1" si="7"/>
        <v/>
      </c>
      <c r="AB46" s="184" t="str">
        <f t="shared" ca="1" si="8"/>
        <v/>
      </c>
      <c r="AC46" s="184" t="str">
        <f t="shared" ca="1" si="9"/>
        <v/>
      </c>
      <c r="AD46" s="223"/>
      <c r="AE46" s="223"/>
      <c r="AF46" s="223"/>
      <c r="AG46" s="223"/>
      <c r="AH46" s="141" t="str">
        <f t="shared" ca="1" si="10"/>
        <v/>
      </c>
      <c r="AI46" s="214"/>
      <c r="AJ46" s="300"/>
      <c r="AK46" s="88"/>
      <c r="AL46" s="88"/>
      <c r="AM46" s="228"/>
      <c r="AN46" s="227"/>
      <c r="AO46" s="226"/>
      <c r="AP46" s="226"/>
      <c r="AQ46" s="228"/>
      <c r="AR46" s="227"/>
      <c r="AS46" s="226"/>
      <c r="AT46" s="226"/>
      <c r="AU46" s="228"/>
      <c r="AV46" s="228"/>
      <c r="AW46" s="228"/>
      <c r="AX46" s="384"/>
      <c r="AY46" s="50"/>
      <c r="AZ46" s="219"/>
      <c r="BA46" s="224"/>
      <c r="BB46" s="224"/>
      <c r="BC46" s="219"/>
      <c r="BD46" s="224"/>
      <c r="BE46" s="224"/>
      <c r="BF46" s="219"/>
      <c r="BG46" s="224"/>
      <c r="BH46" s="266"/>
      <c r="BI46" s="224"/>
      <c r="BJ46" s="266"/>
      <c r="BK46" s="224"/>
      <c r="BL46" s="266"/>
      <c r="BM46" s="224"/>
      <c r="BN46" s="224"/>
    </row>
    <row r="47" spans="1:66" ht="39.950000000000003" customHeight="1">
      <c r="A47" s="301"/>
      <c r="B47" s="70"/>
      <c r="C47" s="244"/>
      <c r="D47" s="245"/>
      <c r="E47" s="225"/>
      <c r="F47" s="50"/>
      <c r="G47" s="45"/>
      <c r="H47" s="45"/>
      <c r="I47" s="45"/>
      <c r="J47" s="45"/>
      <c r="K47" s="45"/>
      <c r="L47" s="221"/>
      <c r="M47" s="221"/>
      <c r="N47" s="88"/>
      <c r="O47" s="226"/>
      <c r="P47" s="88"/>
      <c r="Q47" s="182" t="str">
        <f t="shared" si="0"/>
        <v/>
      </c>
      <c r="R47" s="222"/>
      <c r="S47" s="45"/>
      <c r="T47" s="45"/>
      <c r="U47" s="206" t="str">
        <f t="shared" ca="1" si="1"/>
        <v/>
      </c>
      <c r="V47" s="183" t="str">
        <f t="shared" si="11"/>
        <v/>
      </c>
      <c r="W47" s="184" t="str">
        <f t="shared" ca="1" si="3"/>
        <v/>
      </c>
      <c r="X47" s="184" t="str">
        <f t="shared" ca="1" si="4"/>
        <v>0</v>
      </c>
      <c r="Y47" s="184" t="str">
        <f t="shared" ca="1" si="5"/>
        <v/>
      </c>
      <c r="Z47" s="184" t="str">
        <f t="shared" ca="1" si="6"/>
        <v/>
      </c>
      <c r="AA47" s="184" t="str">
        <f t="shared" ca="1" si="7"/>
        <v/>
      </c>
      <c r="AB47" s="184" t="str">
        <f t="shared" ca="1" si="8"/>
        <v/>
      </c>
      <c r="AC47" s="184" t="str">
        <f t="shared" ca="1" si="9"/>
        <v/>
      </c>
      <c r="AD47" s="223"/>
      <c r="AE47" s="223"/>
      <c r="AF47" s="223"/>
      <c r="AG47" s="223"/>
      <c r="AH47" s="141" t="str">
        <f t="shared" ca="1" si="10"/>
        <v/>
      </c>
      <c r="AI47" s="214"/>
      <c r="AJ47" s="300"/>
      <c r="AK47" s="88"/>
      <c r="AL47" s="88"/>
      <c r="AM47" s="228"/>
      <c r="AN47" s="227"/>
      <c r="AO47" s="226"/>
      <c r="AP47" s="226"/>
      <c r="AQ47" s="228"/>
      <c r="AR47" s="227"/>
      <c r="AS47" s="226"/>
      <c r="AT47" s="226"/>
      <c r="AU47" s="228"/>
      <c r="AV47" s="228"/>
      <c r="AW47" s="228"/>
      <c r="AX47" s="384"/>
      <c r="AY47" s="50"/>
      <c r="AZ47" s="219"/>
      <c r="BA47" s="224"/>
      <c r="BB47" s="224"/>
      <c r="BC47" s="219"/>
      <c r="BD47" s="224"/>
      <c r="BE47" s="224"/>
      <c r="BF47" s="219"/>
      <c r="BG47" s="224"/>
      <c r="BH47" s="266"/>
      <c r="BI47" s="224"/>
      <c r="BJ47" s="266"/>
      <c r="BK47" s="224"/>
      <c r="BL47" s="266"/>
      <c r="BM47" s="224"/>
      <c r="BN47" s="224"/>
    </row>
    <row r="48" spans="1:66" ht="39.950000000000003" customHeight="1">
      <c r="A48" s="301"/>
      <c r="B48" s="70"/>
      <c r="C48" s="244"/>
      <c r="D48" s="245"/>
      <c r="E48" s="225"/>
      <c r="F48" s="50"/>
      <c r="G48" s="45"/>
      <c r="H48" s="45"/>
      <c r="I48" s="45"/>
      <c r="J48" s="45"/>
      <c r="K48" s="45"/>
      <c r="L48" s="221"/>
      <c r="M48" s="221"/>
      <c r="N48" s="88"/>
      <c r="O48" s="226"/>
      <c r="P48" s="88"/>
      <c r="Q48" s="182" t="str">
        <f t="shared" si="0"/>
        <v/>
      </c>
      <c r="R48" s="222"/>
      <c r="S48" s="45"/>
      <c r="T48" s="45"/>
      <c r="U48" s="206" t="str">
        <f t="shared" ca="1" si="1"/>
        <v/>
      </c>
      <c r="V48" s="183" t="str">
        <f t="shared" si="11"/>
        <v/>
      </c>
      <c r="W48" s="184" t="str">
        <f t="shared" ca="1" si="3"/>
        <v/>
      </c>
      <c r="X48" s="184" t="str">
        <f t="shared" ca="1" si="4"/>
        <v>0</v>
      </c>
      <c r="Y48" s="184" t="str">
        <f t="shared" ca="1" si="5"/>
        <v/>
      </c>
      <c r="Z48" s="184" t="str">
        <f t="shared" ca="1" si="6"/>
        <v/>
      </c>
      <c r="AA48" s="184" t="str">
        <f t="shared" ca="1" si="7"/>
        <v/>
      </c>
      <c r="AB48" s="184" t="str">
        <f t="shared" ca="1" si="8"/>
        <v/>
      </c>
      <c r="AC48" s="184" t="str">
        <f t="shared" ca="1" si="9"/>
        <v/>
      </c>
      <c r="AD48" s="223"/>
      <c r="AE48" s="223"/>
      <c r="AF48" s="223"/>
      <c r="AG48" s="223"/>
      <c r="AH48" s="141" t="str">
        <f t="shared" ca="1" si="10"/>
        <v/>
      </c>
      <c r="AI48" s="214"/>
      <c r="AJ48" s="300"/>
      <c r="AK48" s="88"/>
      <c r="AL48" s="88"/>
      <c r="AM48" s="228"/>
      <c r="AN48" s="227"/>
      <c r="AO48" s="226"/>
      <c r="AP48" s="226"/>
      <c r="AQ48" s="228"/>
      <c r="AR48" s="227"/>
      <c r="AS48" s="226"/>
      <c r="AT48" s="226"/>
      <c r="AU48" s="228"/>
      <c r="AV48" s="228"/>
      <c r="AW48" s="228"/>
      <c r="AX48" s="384"/>
      <c r="AY48" s="50"/>
      <c r="AZ48" s="219"/>
      <c r="BA48" s="224"/>
      <c r="BB48" s="224"/>
      <c r="BC48" s="219"/>
      <c r="BD48" s="224"/>
      <c r="BE48" s="224"/>
      <c r="BF48" s="219"/>
      <c r="BG48" s="224"/>
      <c r="BH48" s="266"/>
      <c r="BI48" s="224"/>
      <c r="BJ48" s="266"/>
      <c r="BK48" s="224"/>
      <c r="BL48" s="266"/>
      <c r="BM48" s="224"/>
      <c r="BN48" s="224"/>
    </row>
    <row r="49" spans="1:66" ht="39.950000000000003" customHeight="1">
      <c r="A49" s="301"/>
      <c r="B49" s="70"/>
      <c r="C49" s="244"/>
      <c r="D49" s="245"/>
      <c r="E49" s="225"/>
      <c r="F49" s="50"/>
      <c r="G49" s="45"/>
      <c r="H49" s="45"/>
      <c r="I49" s="45"/>
      <c r="J49" s="45"/>
      <c r="K49" s="45"/>
      <c r="L49" s="221"/>
      <c r="M49" s="221"/>
      <c r="N49" s="88"/>
      <c r="O49" s="226"/>
      <c r="P49" s="88"/>
      <c r="Q49" s="182" t="str">
        <f t="shared" si="0"/>
        <v/>
      </c>
      <c r="R49" s="222"/>
      <c r="S49" s="45"/>
      <c r="T49" s="45"/>
      <c r="U49" s="206" t="str">
        <f t="shared" ca="1" si="1"/>
        <v/>
      </c>
      <c r="V49" s="183" t="str">
        <f t="shared" si="11"/>
        <v/>
      </c>
      <c r="W49" s="184" t="str">
        <f t="shared" ca="1" si="3"/>
        <v/>
      </c>
      <c r="X49" s="184" t="str">
        <f t="shared" ca="1" si="4"/>
        <v>0</v>
      </c>
      <c r="Y49" s="184" t="str">
        <f t="shared" ca="1" si="5"/>
        <v/>
      </c>
      <c r="Z49" s="184" t="str">
        <f t="shared" ca="1" si="6"/>
        <v/>
      </c>
      <c r="AA49" s="184" t="str">
        <f t="shared" ca="1" si="7"/>
        <v/>
      </c>
      <c r="AB49" s="184" t="str">
        <f t="shared" ca="1" si="8"/>
        <v/>
      </c>
      <c r="AC49" s="184" t="str">
        <f t="shared" ca="1" si="9"/>
        <v/>
      </c>
      <c r="AD49" s="223"/>
      <c r="AE49" s="223"/>
      <c r="AF49" s="223"/>
      <c r="AG49" s="223"/>
      <c r="AH49" s="141" t="str">
        <f t="shared" ca="1" si="10"/>
        <v/>
      </c>
      <c r="AI49" s="214"/>
      <c r="AJ49" s="300"/>
      <c r="AK49" s="88"/>
      <c r="AL49" s="88"/>
      <c r="AM49" s="228"/>
      <c r="AN49" s="227"/>
      <c r="AO49" s="226"/>
      <c r="AP49" s="226"/>
      <c r="AQ49" s="228"/>
      <c r="AR49" s="227"/>
      <c r="AS49" s="226"/>
      <c r="AT49" s="226"/>
      <c r="AU49" s="228"/>
      <c r="AV49" s="228"/>
      <c r="AW49" s="228"/>
      <c r="AX49" s="384"/>
      <c r="AY49" s="50"/>
      <c r="AZ49" s="219"/>
      <c r="BA49" s="224"/>
      <c r="BB49" s="224"/>
      <c r="BC49" s="219"/>
      <c r="BD49" s="224"/>
      <c r="BE49" s="224"/>
      <c r="BF49" s="219"/>
      <c r="BG49" s="224"/>
      <c r="BH49" s="266"/>
      <c r="BI49" s="224"/>
      <c r="BJ49" s="266"/>
      <c r="BK49" s="224"/>
      <c r="BL49" s="266"/>
      <c r="BM49" s="224"/>
      <c r="BN49" s="224"/>
    </row>
    <row r="50" spans="1:66" ht="39.950000000000003" customHeight="1">
      <c r="A50" s="301"/>
      <c r="B50" s="70"/>
      <c r="C50" s="244"/>
      <c r="D50" s="245"/>
      <c r="E50" s="225"/>
      <c r="F50" s="50"/>
      <c r="G50" s="45"/>
      <c r="H50" s="45"/>
      <c r="I50" s="45"/>
      <c r="J50" s="45"/>
      <c r="K50" s="45"/>
      <c r="L50" s="221"/>
      <c r="M50" s="221"/>
      <c r="N50" s="88"/>
      <c r="O50" s="226"/>
      <c r="P50" s="88"/>
      <c r="Q50" s="182" t="str">
        <f t="shared" si="0"/>
        <v/>
      </c>
      <c r="R50" s="222"/>
      <c r="S50" s="45"/>
      <c r="T50" s="45"/>
      <c r="U50" s="206" t="str">
        <f t="shared" ca="1" si="1"/>
        <v/>
      </c>
      <c r="V50" s="183" t="str">
        <f t="shared" si="11"/>
        <v/>
      </c>
      <c r="W50" s="184" t="str">
        <f t="shared" ca="1" si="3"/>
        <v/>
      </c>
      <c r="X50" s="184" t="str">
        <f t="shared" ca="1" si="4"/>
        <v>0</v>
      </c>
      <c r="Y50" s="184" t="str">
        <f t="shared" ca="1" si="5"/>
        <v/>
      </c>
      <c r="Z50" s="184" t="str">
        <f t="shared" ca="1" si="6"/>
        <v/>
      </c>
      <c r="AA50" s="184" t="str">
        <f t="shared" ca="1" si="7"/>
        <v/>
      </c>
      <c r="AB50" s="184" t="str">
        <f t="shared" ca="1" si="8"/>
        <v/>
      </c>
      <c r="AC50" s="184" t="str">
        <f t="shared" ca="1" si="9"/>
        <v/>
      </c>
      <c r="AD50" s="223"/>
      <c r="AE50" s="223"/>
      <c r="AF50" s="223"/>
      <c r="AG50" s="223"/>
      <c r="AH50" s="141" t="str">
        <f t="shared" ca="1" si="10"/>
        <v/>
      </c>
      <c r="AI50" s="214"/>
      <c r="AJ50" s="300"/>
      <c r="AK50" s="88"/>
      <c r="AL50" s="88"/>
      <c r="AM50" s="228"/>
      <c r="AN50" s="227"/>
      <c r="AO50" s="226"/>
      <c r="AP50" s="226"/>
      <c r="AQ50" s="228"/>
      <c r="AR50" s="227"/>
      <c r="AS50" s="226"/>
      <c r="AT50" s="226"/>
      <c r="AU50" s="228"/>
      <c r="AV50" s="228"/>
      <c r="AW50" s="228"/>
      <c r="AX50" s="384"/>
      <c r="AY50" s="50"/>
      <c r="AZ50" s="219"/>
      <c r="BA50" s="224"/>
      <c r="BB50" s="224"/>
      <c r="BC50" s="219"/>
      <c r="BD50" s="224"/>
      <c r="BE50" s="224"/>
      <c r="BF50" s="219"/>
      <c r="BG50" s="224"/>
      <c r="BH50" s="266"/>
      <c r="BI50" s="224"/>
      <c r="BJ50" s="266"/>
      <c r="BK50" s="224"/>
      <c r="BL50" s="266"/>
      <c r="BM50" s="224"/>
      <c r="BN50" s="224"/>
    </row>
    <row r="51" spans="1:66" ht="39.950000000000003" customHeight="1">
      <c r="A51" s="301"/>
      <c r="B51" s="70"/>
      <c r="C51" s="244"/>
      <c r="D51" s="245"/>
      <c r="E51" s="225"/>
      <c r="F51" s="50"/>
      <c r="G51" s="45"/>
      <c r="H51" s="45"/>
      <c r="I51" s="45"/>
      <c r="J51" s="45"/>
      <c r="K51" s="45"/>
      <c r="L51" s="221"/>
      <c r="M51" s="221"/>
      <c r="N51" s="88"/>
      <c r="O51" s="226"/>
      <c r="P51" s="88"/>
      <c r="Q51" s="182" t="str">
        <f t="shared" si="0"/>
        <v/>
      </c>
      <c r="R51" s="222"/>
      <c r="S51" s="45"/>
      <c r="T51" s="45"/>
      <c r="U51" s="206" t="str">
        <f t="shared" ca="1" si="1"/>
        <v/>
      </c>
      <c r="V51" s="183" t="str">
        <f t="shared" si="11"/>
        <v/>
      </c>
      <c r="W51" s="184" t="str">
        <f t="shared" ca="1" si="3"/>
        <v/>
      </c>
      <c r="X51" s="184" t="str">
        <f t="shared" ca="1" si="4"/>
        <v>0</v>
      </c>
      <c r="Y51" s="184" t="str">
        <f t="shared" ca="1" si="5"/>
        <v/>
      </c>
      <c r="Z51" s="184" t="str">
        <f t="shared" ca="1" si="6"/>
        <v/>
      </c>
      <c r="AA51" s="184" t="str">
        <f t="shared" ca="1" si="7"/>
        <v/>
      </c>
      <c r="AB51" s="184" t="str">
        <f t="shared" ca="1" si="8"/>
        <v/>
      </c>
      <c r="AC51" s="184" t="str">
        <f t="shared" ca="1" si="9"/>
        <v/>
      </c>
      <c r="AD51" s="223"/>
      <c r="AE51" s="223"/>
      <c r="AF51" s="223"/>
      <c r="AG51" s="223"/>
      <c r="AH51" s="141" t="str">
        <f t="shared" ca="1" si="10"/>
        <v/>
      </c>
      <c r="AI51" s="214"/>
      <c r="AJ51" s="300"/>
      <c r="AK51" s="88"/>
      <c r="AL51" s="88"/>
      <c r="AM51" s="228"/>
      <c r="AN51" s="227"/>
      <c r="AO51" s="226"/>
      <c r="AP51" s="226"/>
      <c r="AQ51" s="228"/>
      <c r="AR51" s="227"/>
      <c r="AS51" s="226"/>
      <c r="AT51" s="226"/>
      <c r="AU51" s="228"/>
      <c r="AV51" s="228"/>
      <c r="AW51" s="228"/>
      <c r="AX51" s="384"/>
      <c r="AY51" s="50"/>
      <c r="AZ51" s="219"/>
      <c r="BA51" s="224"/>
      <c r="BB51" s="224"/>
      <c r="BC51" s="219"/>
      <c r="BD51" s="224"/>
      <c r="BE51" s="224"/>
      <c r="BF51" s="219"/>
      <c r="BG51" s="224"/>
      <c r="BH51" s="266"/>
      <c r="BI51" s="224"/>
      <c r="BJ51" s="266"/>
      <c r="BK51" s="224"/>
      <c r="BL51" s="266"/>
      <c r="BM51" s="224"/>
      <c r="BN51" s="224"/>
    </row>
    <row r="52" spans="1:66" ht="39.950000000000003" customHeight="1">
      <c r="A52" s="301"/>
      <c r="B52" s="70"/>
      <c r="C52" s="244"/>
      <c r="D52" s="245"/>
      <c r="E52" s="225"/>
      <c r="F52" s="50"/>
      <c r="G52" s="45"/>
      <c r="H52" s="45"/>
      <c r="I52" s="45"/>
      <c r="J52" s="45"/>
      <c r="K52" s="45"/>
      <c r="L52" s="221"/>
      <c r="M52" s="221"/>
      <c r="N52" s="88"/>
      <c r="O52" s="226"/>
      <c r="P52" s="88"/>
      <c r="Q52" s="182" t="str">
        <f t="shared" si="0"/>
        <v/>
      </c>
      <c r="R52" s="222"/>
      <c r="S52" s="45"/>
      <c r="T52" s="45"/>
      <c r="U52" s="206" t="str">
        <f t="shared" ca="1" si="1"/>
        <v/>
      </c>
      <c r="V52" s="183" t="str">
        <f t="shared" si="11"/>
        <v/>
      </c>
      <c r="W52" s="184" t="str">
        <f t="shared" ca="1" si="3"/>
        <v/>
      </c>
      <c r="X52" s="184" t="str">
        <f t="shared" ca="1" si="4"/>
        <v>0</v>
      </c>
      <c r="Y52" s="184" t="str">
        <f t="shared" ca="1" si="5"/>
        <v/>
      </c>
      <c r="Z52" s="184" t="str">
        <f t="shared" ca="1" si="6"/>
        <v/>
      </c>
      <c r="AA52" s="184" t="str">
        <f t="shared" ca="1" si="7"/>
        <v/>
      </c>
      <c r="AB52" s="184" t="str">
        <f t="shared" ca="1" si="8"/>
        <v/>
      </c>
      <c r="AC52" s="184" t="str">
        <f t="shared" ca="1" si="9"/>
        <v/>
      </c>
      <c r="AD52" s="223"/>
      <c r="AE52" s="223"/>
      <c r="AF52" s="223"/>
      <c r="AG52" s="223"/>
      <c r="AH52" s="141" t="str">
        <f t="shared" ca="1" si="10"/>
        <v/>
      </c>
      <c r="AI52" s="214"/>
      <c r="AJ52" s="300"/>
      <c r="AK52" s="88"/>
      <c r="AL52" s="88"/>
      <c r="AM52" s="228"/>
      <c r="AN52" s="227"/>
      <c r="AO52" s="226"/>
      <c r="AP52" s="226"/>
      <c r="AQ52" s="228"/>
      <c r="AR52" s="227"/>
      <c r="AS52" s="226"/>
      <c r="AT52" s="226"/>
      <c r="AU52" s="228"/>
      <c r="AV52" s="228"/>
      <c r="AW52" s="228"/>
      <c r="AX52" s="384"/>
      <c r="AY52" s="50"/>
      <c r="AZ52" s="219"/>
      <c r="BA52" s="224"/>
      <c r="BB52" s="224"/>
      <c r="BC52" s="219"/>
      <c r="BD52" s="224"/>
      <c r="BE52" s="224"/>
      <c r="BF52" s="219"/>
      <c r="BG52" s="224"/>
      <c r="BH52" s="266"/>
      <c r="BI52" s="224"/>
      <c r="BJ52" s="266"/>
      <c r="BK52" s="224"/>
      <c r="BL52" s="266"/>
      <c r="BM52" s="224"/>
      <c r="BN52" s="224"/>
    </row>
    <row r="53" spans="1:66" ht="39.950000000000003" customHeight="1">
      <c r="A53" s="301"/>
      <c r="B53" s="70"/>
      <c r="C53" s="244"/>
      <c r="D53" s="245"/>
      <c r="E53" s="225"/>
      <c r="F53" s="50"/>
      <c r="G53" s="45"/>
      <c r="H53" s="45"/>
      <c r="I53" s="45"/>
      <c r="J53" s="45"/>
      <c r="K53" s="45"/>
      <c r="L53" s="221"/>
      <c r="M53" s="221"/>
      <c r="N53" s="88"/>
      <c r="O53" s="226"/>
      <c r="P53" s="88"/>
      <c r="Q53" s="182" t="str">
        <f t="shared" si="0"/>
        <v/>
      </c>
      <c r="R53" s="222"/>
      <c r="S53" s="45"/>
      <c r="T53" s="45"/>
      <c r="U53" s="206" t="str">
        <f t="shared" ca="1" si="1"/>
        <v/>
      </c>
      <c r="V53" s="183" t="str">
        <f t="shared" si="11"/>
        <v/>
      </c>
      <c r="W53" s="184" t="str">
        <f t="shared" ca="1" si="3"/>
        <v/>
      </c>
      <c r="X53" s="184" t="str">
        <f t="shared" ca="1" si="4"/>
        <v>0</v>
      </c>
      <c r="Y53" s="184" t="str">
        <f t="shared" ca="1" si="5"/>
        <v/>
      </c>
      <c r="Z53" s="184" t="str">
        <f t="shared" ca="1" si="6"/>
        <v/>
      </c>
      <c r="AA53" s="184" t="str">
        <f t="shared" ca="1" si="7"/>
        <v/>
      </c>
      <c r="AB53" s="184" t="str">
        <f t="shared" ca="1" si="8"/>
        <v/>
      </c>
      <c r="AC53" s="184" t="str">
        <f t="shared" ca="1" si="9"/>
        <v/>
      </c>
      <c r="AD53" s="223"/>
      <c r="AE53" s="223"/>
      <c r="AF53" s="223"/>
      <c r="AG53" s="223"/>
      <c r="AH53" s="141" t="str">
        <f t="shared" ca="1" si="10"/>
        <v/>
      </c>
      <c r="AI53" s="214"/>
      <c r="AJ53" s="300"/>
      <c r="AK53" s="88"/>
      <c r="AL53" s="88"/>
      <c r="AM53" s="228"/>
      <c r="AN53" s="227"/>
      <c r="AO53" s="226"/>
      <c r="AP53" s="226"/>
      <c r="AQ53" s="228"/>
      <c r="AR53" s="227"/>
      <c r="AS53" s="226"/>
      <c r="AT53" s="226"/>
      <c r="AU53" s="228"/>
      <c r="AV53" s="228"/>
      <c r="AW53" s="228"/>
      <c r="AX53" s="384"/>
      <c r="AY53" s="50"/>
      <c r="AZ53" s="219"/>
      <c r="BA53" s="224"/>
      <c r="BB53" s="224"/>
      <c r="BC53" s="219"/>
      <c r="BD53" s="224"/>
      <c r="BE53" s="224"/>
      <c r="BF53" s="219"/>
      <c r="BG53" s="224"/>
      <c r="BH53" s="266"/>
      <c r="BI53" s="224"/>
      <c r="BJ53" s="266"/>
      <c r="BK53" s="224"/>
      <c r="BL53" s="266"/>
      <c r="BM53" s="224"/>
      <c r="BN53" s="224"/>
    </row>
    <row r="54" spans="1:66" ht="39.950000000000003" customHeight="1">
      <c r="A54" s="301"/>
      <c r="B54" s="70"/>
      <c r="C54" s="244"/>
      <c r="D54" s="245"/>
      <c r="E54" s="225"/>
      <c r="F54" s="50"/>
      <c r="G54" s="45"/>
      <c r="H54" s="45"/>
      <c r="I54" s="45"/>
      <c r="J54" s="45"/>
      <c r="K54" s="45"/>
      <c r="L54" s="221"/>
      <c r="M54" s="221"/>
      <c r="N54" s="88"/>
      <c r="O54" s="226"/>
      <c r="P54" s="88"/>
      <c r="Q54" s="182" t="str">
        <f t="shared" si="0"/>
        <v/>
      </c>
      <c r="R54" s="222"/>
      <c r="S54" s="45"/>
      <c r="T54" s="45"/>
      <c r="U54" s="206" t="str">
        <f t="shared" ca="1" si="1"/>
        <v/>
      </c>
      <c r="V54" s="183" t="str">
        <f t="shared" si="11"/>
        <v/>
      </c>
      <c r="W54" s="184" t="str">
        <f t="shared" ca="1" si="3"/>
        <v/>
      </c>
      <c r="X54" s="184" t="str">
        <f t="shared" ca="1" si="4"/>
        <v>0</v>
      </c>
      <c r="Y54" s="184" t="str">
        <f t="shared" ca="1" si="5"/>
        <v/>
      </c>
      <c r="Z54" s="184" t="str">
        <f t="shared" ca="1" si="6"/>
        <v/>
      </c>
      <c r="AA54" s="184" t="str">
        <f t="shared" ca="1" si="7"/>
        <v/>
      </c>
      <c r="AB54" s="184" t="str">
        <f t="shared" ca="1" si="8"/>
        <v/>
      </c>
      <c r="AC54" s="184" t="str">
        <f t="shared" ca="1" si="9"/>
        <v/>
      </c>
      <c r="AD54" s="223"/>
      <c r="AE54" s="223"/>
      <c r="AF54" s="223"/>
      <c r="AG54" s="223"/>
      <c r="AH54" s="141" t="str">
        <f t="shared" ca="1" si="10"/>
        <v/>
      </c>
      <c r="AI54" s="214"/>
      <c r="AJ54" s="300"/>
      <c r="AK54" s="88"/>
      <c r="AL54" s="88"/>
      <c r="AM54" s="228"/>
      <c r="AN54" s="227"/>
      <c r="AO54" s="226"/>
      <c r="AP54" s="226"/>
      <c r="AQ54" s="228"/>
      <c r="AR54" s="227"/>
      <c r="AS54" s="226"/>
      <c r="AT54" s="226"/>
      <c r="AU54" s="228"/>
      <c r="AV54" s="228"/>
      <c r="AW54" s="228"/>
      <c r="AX54" s="384"/>
      <c r="AY54" s="50"/>
      <c r="AZ54" s="219"/>
      <c r="BA54" s="224"/>
      <c r="BB54" s="224"/>
      <c r="BC54" s="219"/>
      <c r="BD54" s="224"/>
      <c r="BE54" s="224"/>
      <c r="BF54" s="219"/>
      <c r="BG54" s="224"/>
      <c r="BH54" s="266"/>
      <c r="BI54" s="224"/>
      <c r="BJ54" s="266"/>
      <c r="BK54" s="224"/>
      <c r="BL54" s="266"/>
      <c r="BM54" s="224"/>
      <c r="BN54" s="224"/>
    </row>
    <row r="55" spans="1:66" ht="39.950000000000003" customHeight="1">
      <c r="A55" s="301"/>
      <c r="B55" s="70"/>
      <c r="C55" s="244"/>
      <c r="D55" s="245"/>
      <c r="E55" s="225"/>
      <c r="F55" s="50"/>
      <c r="G55" s="45"/>
      <c r="H55" s="45"/>
      <c r="I55" s="45"/>
      <c r="J55" s="45"/>
      <c r="K55" s="45"/>
      <c r="L55" s="221"/>
      <c r="M55" s="221"/>
      <c r="N55" s="88"/>
      <c r="O55" s="226"/>
      <c r="P55" s="88"/>
      <c r="Q55" s="182" t="str">
        <f t="shared" si="0"/>
        <v/>
      </c>
      <c r="R55" s="222"/>
      <c r="S55" s="45"/>
      <c r="T55" s="45"/>
      <c r="U55" s="206" t="str">
        <f t="shared" ca="1" si="1"/>
        <v/>
      </c>
      <c r="V55" s="183" t="str">
        <f t="shared" si="11"/>
        <v/>
      </c>
      <c r="W55" s="184" t="str">
        <f t="shared" ca="1" si="3"/>
        <v/>
      </c>
      <c r="X55" s="184" t="str">
        <f t="shared" ca="1" si="4"/>
        <v>0</v>
      </c>
      <c r="Y55" s="184" t="str">
        <f t="shared" ca="1" si="5"/>
        <v/>
      </c>
      <c r="Z55" s="184" t="str">
        <f t="shared" ca="1" si="6"/>
        <v/>
      </c>
      <c r="AA55" s="184" t="str">
        <f t="shared" ca="1" si="7"/>
        <v/>
      </c>
      <c r="AB55" s="184" t="str">
        <f t="shared" ca="1" si="8"/>
        <v/>
      </c>
      <c r="AC55" s="184" t="str">
        <f t="shared" ca="1" si="9"/>
        <v/>
      </c>
      <c r="AD55" s="223"/>
      <c r="AE55" s="223"/>
      <c r="AF55" s="223"/>
      <c r="AG55" s="223"/>
      <c r="AH55" s="141" t="str">
        <f t="shared" ca="1" si="10"/>
        <v/>
      </c>
      <c r="AI55" s="214"/>
      <c r="AJ55" s="300"/>
      <c r="AK55" s="88"/>
      <c r="AL55" s="88"/>
      <c r="AM55" s="228"/>
      <c r="AN55" s="227"/>
      <c r="AO55" s="226"/>
      <c r="AP55" s="226"/>
      <c r="AQ55" s="228"/>
      <c r="AR55" s="227"/>
      <c r="AS55" s="226"/>
      <c r="AT55" s="226"/>
      <c r="AU55" s="228"/>
      <c r="AV55" s="228"/>
      <c r="AW55" s="228"/>
      <c r="AX55" s="384"/>
      <c r="AY55" s="50"/>
      <c r="AZ55" s="219"/>
      <c r="BA55" s="224"/>
      <c r="BB55" s="224"/>
      <c r="BC55" s="219"/>
      <c r="BD55" s="224"/>
      <c r="BE55" s="224"/>
      <c r="BF55" s="219"/>
      <c r="BG55" s="224"/>
      <c r="BH55" s="266"/>
      <c r="BI55" s="224"/>
      <c r="BJ55" s="266"/>
      <c r="BK55" s="224"/>
      <c r="BL55" s="266"/>
      <c r="BM55" s="224"/>
      <c r="BN55" s="224"/>
    </row>
    <row r="56" spans="1:66" ht="39.950000000000003" customHeight="1">
      <c r="A56" s="301"/>
      <c r="B56" s="70"/>
      <c r="C56" s="244"/>
      <c r="D56" s="245"/>
      <c r="E56" s="225"/>
      <c r="F56" s="50"/>
      <c r="G56" s="45"/>
      <c r="H56" s="45"/>
      <c r="I56" s="45"/>
      <c r="J56" s="45"/>
      <c r="K56" s="45"/>
      <c r="L56" s="221"/>
      <c r="M56" s="221"/>
      <c r="N56" s="88"/>
      <c r="O56" s="226"/>
      <c r="P56" s="88"/>
      <c r="Q56" s="182" t="str">
        <f t="shared" si="0"/>
        <v/>
      </c>
      <c r="R56" s="222"/>
      <c r="S56" s="45"/>
      <c r="T56" s="45"/>
      <c r="U56" s="206" t="str">
        <f t="shared" ca="1" si="1"/>
        <v/>
      </c>
      <c r="V56" s="183" t="str">
        <f t="shared" si="11"/>
        <v/>
      </c>
      <c r="W56" s="184" t="str">
        <f t="shared" ca="1" si="3"/>
        <v/>
      </c>
      <c r="X56" s="184" t="str">
        <f t="shared" ca="1" si="4"/>
        <v>0</v>
      </c>
      <c r="Y56" s="184" t="str">
        <f t="shared" ca="1" si="5"/>
        <v/>
      </c>
      <c r="Z56" s="184" t="str">
        <f t="shared" ca="1" si="6"/>
        <v/>
      </c>
      <c r="AA56" s="184" t="str">
        <f t="shared" ca="1" si="7"/>
        <v/>
      </c>
      <c r="AB56" s="184" t="str">
        <f t="shared" ca="1" si="8"/>
        <v/>
      </c>
      <c r="AC56" s="184" t="str">
        <f t="shared" ca="1" si="9"/>
        <v/>
      </c>
      <c r="AD56" s="223"/>
      <c r="AE56" s="223"/>
      <c r="AF56" s="223"/>
      <c r="AG56" s="223"/>
      <c r="AH56" s="141" t="str">
        <f t="shared" ca="1" si="10"/>
        <v/>
      </c>
      <c r="AI56" s="214"/>
      <c r="AJ56" s="300"/>
      <c r="AK56" s="88"/>
      <c r="AL56" s="88"/>
      <c r="AM56" s="228"/>
      <c r="AN56" s="227"/>
      <c r="AO56" s="226"/>
      <c r="AP56" s="226"/>
      <c r="AQ56" s="228"/>
      <c r="AR56" s="227"/>
      <c r="AS56" s="226"/>
      <c r="AT56" s="226"/>
      <c r="AU56" s="228"/>
      <c r="AV56" s="228"/>
      <c r="AW56" s="228"/>
      <c r="AX56" s="384"/>
      <c r="AY56" s="50"/>
      <c r="AZ56" s="219"/>
      <c r="BA56" s="224"/>
      <c r="BB56" s="224"/>
      <c r="BC56" s="219"/>
      <c r="BD56" s="224"/>
      <c r="BE56" s="224"/>
      <c r="BF56" s="219"/>
      <c r="BG56" s="224"/>
      <c r="BH56" s="266"/>
      <c r="BI56" s="224"/>
      <c r="BJ56" s="266"/>
      <c r="BK56" s="224"/>
      <c r="BL56" s="266"/>
      <c r="BM56" s="224"/>
      <c r="BN56" s="224"/>
    </row>
    <row r="57" spans="1:66" ht="39.950000000000003" customHeight="1">
      <c r="A57" s="301"/>
      <c r="B57" s="70"/>
      <c r="C57" s="244"/>
      <c r="D57" s="245"/>
      <c r="E57" s="225"/>
      <c r="F57" s="50"/>
      <c r="G57" s="45"/>
      <c r="H57" s="45"/>
      <c r="I57" s="45"/>
      <c r="J57" s="45"/>
      <c r="K57" s="45"/>
      <c r="L57" s="221"/>
      <c r="M57" s="221"/>
      <c r="N57" s="88"/>
      <c r="O57" s="226"/>
      <c r="P57" s="88"/>
      <c r="Q57" s="182" t="str">
        <f t="shared" si="0"/>
        <v/>
      </c>
      <c r="R57" s="222"/>
      <c r="S57" s="45"/>
      <c r="T57" s="45"/>
      <c r="U57" s="206" t="str">
        <f t="shared" ca="1" si="1"/>
        <v/>
      </c>
      <c r="V57" s="183" t="str">
        <f t="shared" si="11"/>
        <v/>
      </c>
      <c r="W57" s="184" t="str">
        <f t="shared" ca="1" si="3"/>
        <v/>
      </c>
      <c r="X57" s="184" t="str">
        <f t="shared" ca="1" si="4"/>
        <v>0</v>
      </c>
      <c r="Y57" s="184" t="str">
        <f t="shared" ca="1" si="5"/>
        <v/>
      </c>
      <c r="Z57" s="184" t="str">
        <f t="shared" ca="1" si="6"/>
        <v/>
      </c>
      <c r="AA57" s="184" t="str">
        <f t="shared" ca="1" si="7"/>
        <v/>
      </c>
      <c r="AB57" s="184" t="str">
        <f t="shared" ca="1" si="8"/>
        <v/>
      </c>
      <c r="AC57" s="184" t="str">
        <f t="shared" ca="1" si="9"/>
        <v/>
      </c>
      <c r="AD57" s="223"/>
      <c r="AE57" s="223"/>
      <c r="AF57" s="223"/>
      <c r="AG57" s="223"/>
      <c r="AH57" s="141" t="str">
        <f t="shared" ca="1" si="10"/>
        <v/>
      </c>
      <c r="AI57" s="214"/>
      <c r="AJ57" s="300"/>
      <c r="AK57" s="88"/>
      <c r="AL57" s="88"/>
      <c r="AM57" s="228"/>
      <c r="AN57" s="227"/>
      <c r="AO57" s="226"/>
      <c r="AP57" s="226"/>
      <c r="AQ57" s="228"/>
      <c r="AR57" s="227"/>
      <c r="AS57" s="226"/>
      <c r="AT57" s="226"/>
      <c r="AU57" s="228"/>
      <c r="AV57" s="228"/>
      <c r="AW57" s="228"/>
      <c r="AX57" s="384"/>
      <c r="AY57" s="50"/>
      <c r="AZ57" s="219"/>
      <c r="BA57" s="224"/>
      <c r="BB57" s="224"/>
      <c r="BC57" s="219"/>
      <c r="BD57" s="224"/>
      <c r="BE57" s="224"/>
      <c r="BF57" s="219"/>
      <c r="BG57" s="224"/>
      <c r="BH57" s="266"/>
      <c r="BI57" s="224"/>
      <c r="BJ57" s="266"/>
      <c r="BK57" s="224"/>
      <c r="BL57" s="266"/>
      <c r="BM57" s="224"/>
      <c r="BN57" s="224"/>
    </row>
    <row r="58" spans="1:66" ht="39.950000000000003" customHeight="1">
      <c r="A58" s="301"/>
      <c r="B58" s="70"/>
      <c r="C58" s="244"/>
      <c r="D58" s="245"/>
      <c r="E58" s="225"/>
      <c r="F58" s="50"/>
      <c r="G58" s="45"/>
      <c r="H58" s="45"/>
      <c r="I58" s="45"/>
      <c r="J58" s="45"/>
      <c r="K58" s="45"/>
      <c r="L58" s="221"/>
      <c r="M58" s="221"/>
      <c r="N58" s="88"/>
      <c r="O58" s="226"/>
      <c r="P58" s="88"/>
      <c r="Q58" s="182" t="str">
        <f t="shared" si="0"/>
        <v/>
      </c>
      <c r="R58" s="222"/>
      <c r="S58" s="45"/>
      <c r="T58" s="45"/>
      <c r="U58" s="206" t="str">
        <f t="shared" ca="1" si="1"/>
        <v/>
      </c>
      <c r="V58" s="183" t="str">
        <f t="shared" si="11"/>
        <v/>
      </c>
      <c r="W58" s="184" t="str">
        <f t="shared" ca="1" si="3"/>
        <v/>
      </c>
      <c r="X58" s="184" t="str">
        <f t="shared" ca="1" si="4"/>
        <v>0</v>
      </c>
      <c r="Y58" s="184" t="str">
        <f t="shared" ca="1" si="5"/>
        <v/>
      </c>
      <c r="Z58" s="184" t="str">
        <f t="shared" ca="1" si="6"/>
        <v/>
      </c>
      <c r="AA58" s="184" t="str">
        <f t="shared" ca="1" si="7"/>
        <v/>
      </c>
      <c r="AB58" s="184" t="str">
        <f t="shared" ca="1" si="8"/>
        <v/>
      </c>
      <c r="AC58" s="184" t="str">
        <f t="shared" ca="1" si="9"/>
        <v/>
      </c>
      <c r="AD58" s="223"/>
      <c r="AE58" s="223"/>
      <c r="AF58" s="223"/>
      <c r="AG58" s="223"/>
      <c r="AH58" s="141" t="str">
        <f t="shared" ca="1" si="10"/>
        <v/>
      </c>
      <c r="AI58" s="214"/>
      <c r="AJ58" s="300"/>
      <c r="AK58" s="88"/>
      <c r="AL58" s="88"/>
      <c r="AM58" s="228"/>
      <c r="AN58" s="227"/>
      <c r="AO58" s="226"/>
      <c r="AP58" s="226"/>
      <c r="AQ58" s="228"/>
      <c r="AR58" s="227"/>
      <c r="AS58" s="226"/>
      <c r="AT58" s="226"/>
      <c r="AU58" s="228"/>
      <c r="AV58" s="228"/>
      <c r="AW58" s="228"/>
      <c r="AX58" s="384"/>
      <c r="AY58" s="50"/>
      <c r="AZ58" s="219"/>
      <c r="BA58" s="224"/>
      <c r="BB58" s="224"/>
      <c r="BC58" s="219"/>
      <c r="BD58" s="224"/>
      <c r="BE58" s="224"/>
      <c r="BF58" s="219"/>
      <c r="BG58" s="224"/>
      <c r="BH58" s="266"/>
      <c r="BI58" s="224"/>
      <c r="BJ58" s="266"/>
      <c r="BK58" s="224"/>
      <c r="BL58" s="266"/>
      <c r="BM58" s="224"/>
      <c r="BN58" s="224"/>
    </row>
    <row r="59" spans="1:66" ht="39.950000000000003" customHeight="1">
      <c r="A59" s="301"/>
      <c r="B59" s="70"/>
      <c r="C59" s="244"/>
      <c r="D59" s="245"/>
      <c r="E59" s="225"/>
      <c r="F59" s="50"/>
      <c r="G59" s="45"/>
      <c r="H59" s="45"/>
      <c r="I59" s="45"/>
      <c r="J59" s="45"/>
      <c r="K59" s="45"/>
      <c r="L59" s="221"/>
      <c r="M59" s="221"/>
      <c r="N59" s="88"/>
      <c r="O59" s="226"/>
      <c r="P59" s="88"/>
      <c r="Q59" s="182" t="str">
        <f t="shared" si="0"/>
        <v/>
      </c>
      <c r="R59" s="222"/>
      <c r="S59" s="45"/>
      <c r="T59" s="45"/>
      <c r="U59" s="206" t="str">
        <f t="shared" ca="1" si="1"/>
        <v/>
      </c>
      <c r="V59" s="183" t="str">
        <f t="shared" si="11"/>
        <v/>
      </c>
      <c r="W59" s="184" t="str">
        <f t="shared" ca="1" si="3"/>
        <v/>
      </c>
      <c r="X59" s="184" t="str">
        <f t="shared" ca="1" si="4"/>
        <v>0</v>
      </c>
      <c r="Y59" s="184" t="str">
        <f t="shared" ca="1" si="5"/>
        <v/>
      </c>
      <c r="Z59" s="184" t="str">
        <f t="shared" ca="1" si="6"/>
        <v/>
      </c>
      <c r="AA59" s="184" t="str">
        <f t="shared" ca="1" si="7"/>
        <v/>
      </c>
      <c r="AB59" s="184" t="str">
        <f t="shared" ca="1" si="8"/>
        <v/>
      </c>
      <c r="AC59" s="184" t="str">
        <f t="shared" ca="1" si="9"/>
        <v/>
      </c>
      <c r="AD59" s="223"/>
      <c r="AE59" s="223"/>
      <c r="AF59" s="223"/>
      <c r="AG59" s="223"/>
      <c r="AH59" s="141" t="str">
        <f t="shared" ca="1" si="10"/>
        <v/>
      </c>
      <c r="AI59" s="214"/>
      <c r="AJ59" s="300"/>
      <c r="AK59" s="88"/>
      <c r="AL59" s="88"/>
      <c r="AM59" s="228"/>
      <c r="AN59" s="227"/>
      <c r="AO59" s="226"/>
      <c r="AP59" s="226"/>
      <c r="AQ59" s="228"/>
      <c r="AR59" s="227"/>
      <c r="AS59" s="226"/>
      <c r="AT59" s="226"/>
      <c r="AU59" s="228"/>
      <c r="AV59" s="228"/>
      <c r="AW59" s="228"/>
      <c r="AX59" s="384"/>
      <c r="AY59" s="50"/>
      <c r="AZ59" s="219"/>
      <c r="BA59" s="224"/>
      <c r="BB59" s="224"/>
      <c r="BC59" s="219"/>
      <c r="BD59" s="224"/>
      <c r="BE59" s="224"/>
      <c r="BF59" s="219"/>
      <c r="BG59" s="224"/>
      <c r="BH59" s="266"/>
      <c r="BI59" s="224"/>
      <c r="BJ59" s="266"/>
      <c r="BK59" s="224"/>
      <c r="BL59" s="266"/>
      <c r="BM59" s="224"/>
      <c r="BN59" s="224"/>
    </row>
    <row r="60" spans="1:66" ht="39.950000000000003" customHeight="1">
      <c r="A60" s="301"/>
      <c r="B60" s="70"/>
      <c r="C60" s="244"/>
      <c r="D60" s="245"/>
      <c r="E60" s="225"/>
      <c r="F60" s="50"/>
      <c r="G60" s="45"/>
      <c r="H60" s="45"/>
      <c r="I60" s="45"/>
      <c r="J60" s="45"/>
      <c r="K60" s="45"/>
      <c r="L60" s="221"/>
      <c r="M60" s="221"/>
      <c r="N60" s="88"/>
      <c r="O60" s="226"/>
      <c r="P60" s="88"/>
      <c r="Q60" s="182" t="str">
        <f t="shared" si="0"/>
        <v/>
      </c>
      <c r="R60" s="222"/>
      <c r="S60" s="45"/>
      <c r="T60" s="45"/>
      <c r="U60" s="206" t="str">
        <f t="shared" ca="1" si="1"/>
        <v/>
      </c>
      <c r="V60" s="183" t="str">
        <f t="shared" si="11"/>
        <v/>
      </c>
      <c r="W60" s="184" t="str">
        <f t="shared" ca="1" si="3"/>
        <v/>
      </c>
      <c r="X60" s="184" t="str">
        <f t="shared" ca="1" si="4"/>
        <v>0</v>
      </c>
      <c r="Y60" s="184" t="str">
        <f t="shared" ca="1" si="5"/>
        <v/>
      </c>
      <c r="Z60" s="184" t="str">
        <f t="shared" ca="1" si="6"/>
        <v/>
      </c>
      <c r="AA60" s="184" t="str">
        <f t="shared" ca="1" si="7"/>
        <v/>
      </c>
      <c r="AB60" s="184" t="str">
        <f t="shared" ca="1" si="8"/>
        <v/>
      </c>
      <c r="AC60" s="184" t="str">
        <f t="shared" ca="1" si="9"/>
        <v/>
      </c>
      <c r="AD60" s="223"/>
      <c r="AE60" s="223"/>
      <c r="AF60" s="223"/>
      <c r="AG60" s="223"/>
      <c r="AH60" s="141" t="str">
        <f t="shared" ca="1" si="10"/>
        <v/>
      </c>
      <c r="AI60" s="214"/>
      <c r="AJ60" s="300"/>
      <c r="AK60" s="88"/>
      <c r="AL60" s="88"/>
      <c r="AM60" s="228"/>
      <c r="AN60" s="227"/>
      <c r="AO60" s="226"/>
      <c r="AP60" s="226"/>
      <c r="AQ60" s="228"/>
      <c r="AR60" s="227"/>
      <c r="AS60" s="226"/>
      <c r="AT60" s="226"/>
      <c r="AU60" s="228"/>
      <c r="AV60" s="228"/>
      <c r="AW60" s="228"/>
      <c r="AX60" s="384"/>
      <c r="AY60" s="50"/>
      <c r="AZ60" s="219"/>
      <c r="BA60" s="224"/>
      <c r="BB60" s="224"/>
      <c r="BC60" s="219"/>
      <c r="BD60" s="224"/>
      <c r="BE60" s="224"/>
      <c r="BF60" s="219"/>
      <c r="BG60" s="224"/>
      <c r="BH60" s="266"/>
      <c r="BI60" s="224"/>
      <c r="BJ60" s="266"/>
      <c r="BK60" s="224"/>
      <c r="BL60" s="266"/>
      <c r="BM60" s="224"/>
      <c r="BN60" s="224"/>
    </row>
    <row r="61" spans="1:66" ht="39.950000000000003" customHeight="1">
      <c r="A61" s="301"/>
      <c r="B61" s="70"/>
      <c r="C61" s="244"/>
      <c r="D61" s="245"/>
      <c r="E61" s="225"/>
      <c r="F61" s="50"/>
      <c r="G61" s="45"/>
      <c r="H61" s="45"/>
      <c r="I61" s="45"/>
      <c r="J61" s="45"/>
      <c r="K61" s="45"/>
      <c r="L61" s="221"/>
      <c r="M61" s="221"/>
      <c r="N61" s="88"/>
      <c r="O61" s="226"/>
      <c r="P61" s="88"/>
      <c r="Q61" s="182" t="str">
        <f t="shared" si="0"/>
        <v/>
      </c>
      <c r="R61" s="222"/>
      <c r="S61" s="45"/>
      <c r="T61" s="45"/>
      <c r="U61" s="206" t="str">
        <f t="shared" ca="1" si="1"/>
        <v/>
      </c>
      <c r="V61" s="183" t="str">
        <f t="shared" si="11"/>
        <v/>
      </c>
      <c r="W61" s="184" t="str">
        <f t="shared" ca="1" si="3"/>
        <v/>
      </c>
      <c r="X61" s="184" t="str">
        <f t="shared" ca="1" si="4"/>
        <v>0</v>
      </c>
      <c r="Y61" s="184" t="str">
        <f t="shared" ca="1" si="5"/>
        <v/>
      </c>
      <c r="Z61" s="184" t="str">
        <f t="shared" ca="1" si="6"/>
        <v/>
      </c>
      <c r="AA61" s="184" t="str">
        <f t="shared" ca="1" si="7"/>
        <v/>
      </c>
      <c r="AB61" s="184" t="str">
        <f t="shared" ca="1" si="8"/>
        <v/>
      </c>
      <c r="AC61" s="184" t="str">
        <f t="shared" ca="1" si="9"/>
        <v/>
      </c>
      <c r="AD61" s="223"/>
      <c r="AE61" s="223"/>
      <c r="AF61" s="223"/>
      <c r="AG61" s="223"/>
      <c r="AH61" s="141" t="str">
        <f t="shared" ca="1" si="10"/>
        <v/>
      </c>
      <c r="AI61" s="214"/>
      <c r="AJ61" s="300"/>
      <c r="AK61" s="88"/>
      <c r="AL61" s="88"/>
      <c r="AM61" s="228"/>
      <c r="AN61" s="227"/>
      <c r="AO61" s="226"/>
      <c r="AP61" s="226"/>
      <c r="AQ61" s="228"/>
      <c r="AR61" s="227"/>
      <c r="AS61" s="226"/>
      <c r="AT61" s="226"/>
      <c r="AU61" s="228"/>
      <c r="AV61" s="228"/>
      <c r="AW61" s="228"/>
      <c r="AX61" s="384"/>
      <c r="AY61" s="50"/>
      <c r="AZ61" s="219"/>
      <c r="BA61" s="224"/>
      <c r="BB61" s="224"/>
      <c r="BC61" s="219"/>
      <c r="BD61" s="224"/>
      <c r="BE61" s="224"/>
      <c r="BF61" s="219"/>
      <c r="BG61" s="224"/>
      <c r="BH61" s="266"/>
      <c r="BI61" s="224"/>
      <c r="BJ61" s="266"/>
      <c r="BK61" s="224"/>
      <c r="BL61" s="266"/>
      <c r="BM61" s="224"/>
      <c r="BN61" s="224"/>
    </row>
    <row r="62" spans="1:66" ht="39.950000000000003" customHeight="1">
      <c r="A62" s="301"/>
      <c r="B62" s="70"/>
      <c r="C62" s="244"/>
      <c r="D62" s="245"/>
      <c r="E62" s="225"/>
      <c r="F62" s="50"/>
      <c r="G62" s="45"/>
      <c r="H62" s="45"/>
      <c r="I62" s="45"/>
      <c r="J62" s="45"/>
      <c r="K62" s="45"/>
      <c r="L62" s="221"/>
      <c r="M62" s="221"/>
      <c r="N62" s="88"/>
      <c r="O62" s="226"/>
      <c r="P62" s="88"/>
      <c r="Q62" s="182" t="str">
        <f t="shared" si="0"/>
        <v/>
      </c>
      <c r="R62" s="222"/>
      <c r="S62" s="45"/>
      <c r="T62" s="45"/>
      <c r="U62" s="206" t="str">
        <f t="shared" ca="1" si="1"/>
        <v/>
      </c>
      <c r="V62" s="183" t="str">
        <f t="shared" si="11"/>
        <v/>
      </c>
      <c r="W62" s="184" t="str">
        <f t="shared" ca="1" si="3"/>
        <v/>
      </c>
      <c r="X62" s="184" t="str">
        <f t="shared" ca="1" si="4"/>
        <v>0</v>
      </c>
      <c r="Y62" s="184" t="str">
        <f t="shared" ca="1" si="5"/>
        <v/>
      </c>
      <c r="Z62" s="184" t="str">
        <f t="shared" ca="1" si="6"/>
        <v/>
      </c>
      <c r="AA62" s="184" t="str">
        <f t="shared" ca="1" si="7"/>
        <v/>
      </c>
      <c r="AB62" s="184" t="str">
        <f t="shared" ca="1" si="8"/>
        <v/>
      </c>
      <c r="AC62" s="184" t="str">
        <f t="shared" ca="1" si="9"/>
        <v/>
      </c>
      <c r="AD62" s="223"/>
      <c r="AE62" s="223"/>
      <c r="AF62" s="223"/>
      <c r="AG62" s="223"/>
      <c r="AH62" s="141" t="str">
        <f t="shared" ca="1" si="10"/>
        <v/>
      </c>
      <c r="AI62" s="214"/>
      <c r="AJ62" s="300"/>
      <c r="AK62" s="88"/>
      <c r="AL62" s="88"/>
      <c r="AM62" s="228"/>
      <c r="AN62" s="227"/>
      <c r="AO62" s="226"/>
      <c r="AP62" s="226"/>
      <c r="AQ62" s="228"/>
      <c r="AR62" s="227"/>
      <c r="AS62" s="226"/>
      <c r="AT62" s="226"/>
      <c r="AU62" s="228"/>
      <c r="AV62" s="228"/>
      <c r="AW62" s="228"/>
      <c r="AX62" s="384"/>
      <c r="AY62" s="50"/>
      <c r="AZ62" s="219"/>
      <c r="BA62" s="224"/>
      <c r="BB62" s="224"/>
      <c r="BC62" s="219"/>
      <c r="BD62" s="224"/>
      <c r="BE62" s="224"/>
      <c r="BF62" s="219"/>
      <c r="BG62" s="224"/>
      <c r="BH62" s="266"/>
      <c r="BI62" s="224"/>
      <c r="BJ62" s="266"/>
      <c r="BK62" s="224"/>
      <c r="BL62" s="266"/>
      <c r="BM62" s="224"/>
      <c r="BN62" s="224"/>
    </row>
    <row r="63" spans="1:66" ht="39.950000000000003" customHeight="1">
      <c r="A63" s="301"/>
      <c r="B63" s="70"/>
      <c r="C63" s="244"/>
      <c r="D63" s="245"/>
      <c r="E63" s="225"/>
      <c r="F63" s="50"/>
      <c r="G63" s="45"/>
      <c r="H63" s="45"/>
      <c r="I63" s="45"/>
      <c r="J63" s="45"/>
      <c r="K63" s="45"/>
      <c r="L63" s="221"/>
      <c r="M63" s="221"/>
      <c r="N63" s="88"/>
      <c r="O63" s="226"/>
      <c r="P63" s="88"/>
      <c r="Q63" s="182" t="str">
        <f t="shared" si="0"/>
        <v/>
      </c>
      <c r="R63" s="222"/>
      <c r="S63" s="45"/>
      <c r="T63" s="45"/>
      <c r="U63" s="206" t="str">
        <f t="shared" ca="1" si="1"/>
        <v/>
      </c>
      <c r="V63" s="183" t="str">
        <f t="shared" si="11"/>
        <v/>
      </c>
      <c r="W63" s="184" t="str">
        <f t="shared" ca="1" si="3"/>
        <v/>
      </c>
      <c r="X63" s="184" t="str">
        <f t="shared" ca="1" si="4"/>
        <v>0</v>
      </c>
      <c r="Y63" s="184" t="str">
        <f t="shared" ca="1" si="5"/>
        <v/>
      </c>
      <c r="Z63" s="184" t="str">
        <f t="shared" ca="1" si="6"/>
        <v/>
      </c>
      <c r="AA63" s="184" t="str">
        <f t="shared" ca="1" si="7"/>
        <v/>
      </c>
      <c r="AB63" s="184" t="str">
        <f t="shared" ca="1" si="8"/>
        <v/>
      </c>
      <c r="AC63" s="184" t="str">
        <f t="shared" ca="1" si="9"/>
        <v/>
      </c>
      <c r="AD63" s="223"/>
      <c r="AE63" s="223"/>
      <c r="AF63" s="223"/>
      <c r="AG63" s="223"/>
      <c r="AH63" s="141" t="str">
        <f t="shared" ca="1" si="10"/>
        <v/>
      </c>
      <c r="AI63" s="214"/>
      <c r="AJ63" s="300"/>
      <c r="AK63" s="88"/>
      <c r="AL63" s="88"/>
      <c r="AM63" s="228"/>
      <c r="AN63" s="227"/>
      <c r="AO63" s="226"/>
      <c r="AP63" s="226"/>
      <c r="AQ63" s="228"/>
      <c r="AR63" s="227"/>
      <c r="AS63" s="226"/>
      <c r="AT63" s="226"/>
      <c r="AU63" s="228"/>
      <c r="AV63" s="228"/>
      <c r="AW63" s="228"/>
      <c r="AX63" s="384"/>
      <c r="AY63" s="50"/>
      <c r="AZ63" s="219"/>
      <c r="BA63" s="224"/>
      <c r="BB63" s="224"/>
      <c r="BC63" s="219"/>
      <c r="BD63" s="224"/>
      <c r="BE63" s="224"/>
      <c r="BF63" s="219"/>
      <c r="BG63" s="224"/>
      <c r="BH63" s="266"/>
      <c r="BI63" s="224"/>
      <c r="BJ63" s="266"/>
      <c r="BK63" s="224"/>
      <c r="BL63" s="266"/>
      <c r="BM63" s="224"/>
      <c r="BN63" s="224"/>
    </row>
    <row r="64" spans="1:66" ht="39.950000000000003" customHeight="1">
      <c r="A64" s="301"/>
      <c r="B64" s="70"/>
      <c r="C64" s="244"/>
      <c r="D64" s="245"/>
      <c r="E64" s="225"/>
      <c r="F64" s="50"/>
      <c r="G64" s="45"/>
      <c r="H64" s="45"/>
      <c r="I64" s="45"/>
      <c r="J64" s="45"/>
      <c r="K64" s="45"/>
      <c r="L64" s="221"/>
      <c r="M64" s="221"/>
      <c r="N64" s="88"/>
      <c r="O64" s="226"/>
      <c r="P64" s="88"/>
      <c r="Q64" s="182" t="str">
        <f t="shared" si="0"/>
        <v/>
      </c>
      <c r="R64" s="222"/>
      <c r="S64" s="45"/>
      <c r="T64" s="45"/>
      <c r="U64" s="206" t="str">
        <f t="shared" ca="1" si="1"/>
        <v/>
      </c>
      <c r="V64" s="183" t="str">
        <f t="shared" si="11"/>
        <v/>
      </c>
      <c r="W64" s="184" t="str">
        <f t="shared" ca="1" si="3"/>
        <v/>
      </c>
      <c r="X64" s="184" t="str">
        <f t="shared" ca="1" si="4"/>
        <v>0</v>
      </c>
      <c r="Y64" s="184" t="str">
        <f t="shared" ca="1" si="5"/>
        <v/>
      </c>
      <c r="Z64" s="184" t="str">
        <f t="shared" ca="1" si="6"/>
        <v/>
      </c>
      <c r="AA64" s="184" t="str">
        <f t="shared" ca="1" si="7"/>
        <v/>
      </c>
      <c r="AB64" s="184" t="str">
        <f t="shared" ca="1" si="8"/>
        <v/>
      </c>
      <c r="AC64" s="184" t="str">
        <f t="shared" ca="1" si="9"/>
        <v/>
      </c>
      <c r="AD64" s="223"/>
      <c r="AE64" s="223"/>
      <c r="AF64" s="223"/>
      <c r="AG64" s="223"/>
      <c r="AH64" s="141" t="str">
        <f t="shared" ca="1" si="10"/>
        <v/>
      </c>
      <c r="AI64" s="214"/>
      <c r="AJ64" s="300"/>
      <c r="AK64" s="88"/>
      <c r="AL64" s="88"/>
      <c r="AM64" s="228"/>
      <c r="AN64" s="227"/>
      <c r="AO64" s="226"/>
      <c r="AP64" s="226"/>
      <c r="AQ64" s="228"/>
      <c r="AR64" s="227"/>
      <c r="AS64" s="226"/>
      <c r="AT64" s="226"/>
      <c r="AU64" s="228"/>
      <c r="AV64" s="228"/>
      <c r="AW64" s="228"/>
      <c r="AX64" s="384"/>
      <c r="AY64" s="50"/>
      <c r="AZ64" s="219"/>
      <c r="BA64" s="224"/>
      <c r="BB64" s="224"/>
      <c r="BC64" s="219"/>
      <c r="BD64" s="224"/>
      <c r="BE64" s="224"/>
      <c r="BF64" s="219"/>
      <c r="BG64" s="224"/>
      <c r="BH64" s="266"/>
      <c r="BI64" s="224"/>
      <c r="BJ64" s="266"/>
      <c r="BK64" s="224"/>
      <c r="BL64" s="266"/>
      <c r="BM64" s="224"/>
      <c r="BN64" s="224"/>
    </row>
    <row r="65" spans="1:66" ht="39.950000000000003" customHeight="1">
      <c r="A65" s="301"/>
      <c r="B65" s="70"/>
      <c r="C65" s="244"/>
      <c r="D65" s="245"/>
      <c r="E65" s="225"/>
      <c r="F65" s="50"/>
      <c r="G65" s="45"/>
      <c r="H65" s="45"/>
      <c r="I65" s="45"/>
      <c r="J65" s="45"/>
      <c r="K65" s="45"/>
      <c r="L65" s="221"/>
      <c r="M65" s="221"/>
      <c r="N65" s="88"/>
      <c r="O65" s="226"/>
      <c r="P65" s="88"/>
      <c r="Q65" s="182" t="str">
        <f t="shared" si="0"/>
        <v/>
      </c>
      <c r="R65" s="222"/>
      <c r="S65" s="45"/>
      <c r="T65" s="45"/>
      <c r="U65" s="206" t="str">
        <f t="shared" ca="1" si="1"/>
        <v/>
      </c>
      <c r="V65" s="183" t="str">
        <f t="shared" si="11"/>
        <v/>
      </c>
      <c r="W65" s="184" t="str">
        <f t="shared" ca="1" si="3"/>
        <v/>
      </c>
      <c r="X65" s="184" t="str">
        <f t="shared" ca="1" si="4"/>
        <v>0</v>
      </c>
      <c r="Y65" s="184" t="str">
        <f t="shared" ca="1" si="5"/>
        <v/>
      </c>
      <c r="Z65" s="184" t="str">
        <f t="shared" ca="1" si="6"/>
        <v/>
      </c>
      <c r="AA65" s="184" t="str">
        <f t="shared" ca="1" si="7"/>
        <v/>
      </c>
      <c r="AB65" s="184" t="str">
        <f t="shared" ca="1" si="8"/>
        <v/>
      </c>
      <c r="AC65" s="184" t="str">
        <f t="shared" ca="1" si="9"/>
        <v/>
      </c>
      <c r="AD65" s="223"/>
      <c r="AE65" s="223"/>
      <c r="AF65" s="223"/>
      <c r="AG65" s="223"/>
      <c r="AH65" s="141" t="str">
        <f t="shared" ca="1" si="10"/>
        <v/>
      </c>
      <c r="AI65" s="214"/>
      <c r="AJ65" s="300"/>
      <c r="AK65" s="88"/>
      <c r="AL65" s="88"/>
      <c r="AM65" s="228"/>
      <c r="AN65" s="227"/>
      <c r="AO65" s="226"/>
      <c r="AP65" s="226"/>
      <c r="AQ65" s="228"/>
      <c r="AR65" s="227"/>
      <c r="AS65" s="226"/>
      <c r="AT65" s="226"/>
      <c r="AU65" s="228"/>
      <c r="AV65" s="228"/>
      <c r="AW65" s="228"/>
      <c r="AX65" s="384"/>
      <c r="AY65" s="50"/>
      <c r="AZ65" s="219"/>
      <c r="BA65" s="224"/>
      <c r="BB65" s="224"/>
      <c r="BC65" s="219"/>
      <c r="BD65" s="224"/>
      <c r="BE65" s="224"/>
      <c r="BF65" s="219"/>
      <c r="BG65" s="224"/>
      <c r="BH65" s="266"/>
      <c r="BI65" s="224"/>
      <c r="BJ65" s="266"/>
      <c r="BK65" s="224"/>
      <c r="BL65" s="266"/>
      <c r="BM65" s="224"/>
      <c r="BN65" s="224"/>
    </row>
    <row r="66" spans="1:66" ht="39.950000000000003" customHeight="1">
      <c r="A66" s="301"/>
      <c r="B66" s="70"/>
      <c r="C66" s="244"/>
      <c r="D66" s="245"/>
      <c r="E66" s="225"/>
      <c r="F66" s="50"/>
      <c r="G66" s="45"/>
      <c r="H66" s="45"/>
      <c r="I66" s="45"/>
      <c r="J66" s="45"/>
      <c r="K66" s="45"/>
      <c r="L66" s="221"/>
      <c r="M66" s="221"/>
      <c r="N66" s="88"/>
      <c r="O66" s="226"/>
      <c r="P66" s="88"/>
      <c r="Q66" s="182" t="str">
        <f t="shared" si="0"/>
        <v/>
      </c>
      <c r="R66" s="222"/>
      <c r="S66" s="45"/>
      <c r="T66" s="45"/>
      <c r="U66" s="206" t="str">
        <f t="shared" ca="1" si="1"/>
        <v/>
      </c>
      <c r="V66" s="183" t="str">
        <f t="shared" si="11"/>
        <v/>
      </c>
      <c r="W66" s="184" t="str">
        <f t="shared" ca="1" si="3"/>
        <v/>
      </c>
      <c r="X66" s="184" t="str">
        <f t="shared" ca="1" si="4"/>
        <v>0</v>
      </c>
      <c r="Y66" s="184" t="str">
        <f t="shared" ca="1" si="5"/>
        <v/>
      </c>
      <c r="Z66" s="184" t="str">
        <f t="shared" ca="1" si="6"/>
        <v/>
      </c>
      <c r="AA66" s="184" t="str">
        <f t="shared" ca="1" si="7"/>
        <v/>
      </c>
      <c r="AB66" s="184" t="str">
        <f t="shared" ca="1" si="8"/>
        <v/>
      </c>
      <c r="AC66" s="184" t="str">
        <f t="shared" ca="1" si="9"/>
        <v/>
      </c>
      <c r="AD66" s="223"/>
      <c r="AE66" s="223"/>
      <c r="AF66" s="223"/>
      <c r="AG66" s="223"/>
      <c r="AH66" s="141" t="str">
        <f t="shared" ca="1" si="10"/>
        <v/>
      </c>
      <c r="AI66" s="214"/>
      <c r="AJ66" s="300"/>
      <c r="AK66" s="88"/>
      <c r="AL66" s="88"/>
      <c r="AM66" s="228"/>
      <c r="AN66" s="227"/>
      <c r="AO66" s="226"/>
      <c r="AP66" s="226"/>
      <c r="AQ66" s="228"/>
      <c r="AR66" s="227"/>
      <c r="AS66" s="226"/>
      <c r="AT66" s="226"/>
      <c r="AU66" s="228"/>
      <c r="AV66" s="228"/>
      <c r="AW66" s="228"/>
      <c r="AX66" s="384"/>
      <c r="AY66" s="50"/>
      <c r="AZ66" s="219"/>
      <c r="BA66" s="224"/>
      <c r="BB66" s="224"/>
      <c r="BC66" s="219"/>
      <c r="BD66" s="224"/>
      <c r="BE66" s="224"/>
      <c r="BF66" s="219"/>
      <c r="BG66" s="224"/>
      <c r="BH66" s="266"/>
      <c r="BI66" s="224"/>
      <c r="BJ66" s="266"/>
      <c r="BK66" s="224"/>
      <c r="BL66" s="266"/>
      <c r="BM66" s="224"/>
      <c r="BN66" s="224"/>
    </row>
    <row r="67" spans="1:66" ht="39.950000000000003" customHeight="1">
      <c r="A67" s="301"/>
      <c r="B67" s="70"/>
      <c r="C67" s="244"/>
      <c r="D67" s="245"/>
      <c r="E67" s="225"/>
      <c r="F67" s="50"/>
      <c r="G67" s="45"/>
      <c r="H67" s="45"/>
      <c r="I67" s="45"/>
      <c r="J67" s="45"/>
      <c r="K67" s="45"/>
      <c r="L67" s="221"/>
      <c r="M67" s="221"/>
      <c r="N67" s="88"/>
      <c r="O67" s="226"/>
      <c r="P67" s="88"/>
      <c r="Q67" s="182" t="str">
        <f t="shared" si="0"/>
        <v/>
      </c>
      <c r="R67" s="222"/>
      <c r="S67" s="45"/>
      <c r="T67" s="45"/>
      <c r="U67" s="206" t="str">
        <f t="shared" ca="1" si="1"/>
        <v/>
      </c>
      <c r="V67" s="183" t="str">
        <f t="shared" si="11"/>
        <v/>
      </c>
      <c r="W67" s="184" t="str">
        <f t="shared" ca="1" si="3"/>
        <v/>
      </c>
      <c r="X67" s="184" t="str">
        <f t="shared" ca="1" si="4"/>
        <v>0</v>
      </c>
      <c r="Y67" s="184" t="str">
        <f t="shared" ca="1" si="5"/>
        <v/>
      </c>
      <c r="Z67" s="184" t="str">
        <f t="shared" ca="1" si="6"/>
        <v/>
      </c>
      <c r="AA67" s="184" t="str">
        <f t="shared" ca="1" si="7"/>
        <v/>
      </c>
      <c r="AB67" s="184" t="str">
        <f t="shared" ca="1" si="8"/>
        <v/>
      </c>
      <c r="AC67" s="184" t="str">
        <f t="shared" ca="1" si="9"/>
        <v/>
      </c>
      <c r="AD67" s="223"/>
      <c r="AE67" s="223"/>
      <c r="AF67" s="223"/>
      <c r="AG67" s="223"/>
      <c r="AH67" s="141" t="str">
        <f t="shared" ca="1" si="10"/>
        <v/>
      </c>
      <c r="AI67" s="214"/>
      <c r="AJ67" s="300"/>
      <c r="AK67" s="88"/>
      <c r="AL67" s="88"/>
      <c r="AM67" s="228"/>
      <c r="AN67" s="227"/>
      <c r="AO67" s="226"/>
      <c r="AP67" s="226"/>
      <c r="AQ67" s="228"/>
      <c r="AR67" s="227"/>
      <c r="AS67" s="226"/>
      <c r="AT67" s="226"/>
      <c r="AU67" s="228"/>
      <c r="AV67" s="228"/>
      <c r="AW67" s="228"/>
      <c r="AX67" s="384"/>
      <c r="AY67" s="50"/>
      <c r="AZ67" s="219"/>
      <c r="BA67" s="224"/>
      <c r="BB67" s="224"/>
      <c r="BC67" s="219"/>
      <c r="BD67" s="224"/>
      <c r="BE67" s="224"/>
      <c r="BF67" s="219"/>
      <c r="BG67" s="224"/>
      <c r="BH67" s="266"/>
      <c r="BI67" s="224"/>
      <c r="BJ67" s="266"/>
      <c r="BK67" s="224"/>
      <c r="BL67" s="266"/>
      <c r="BM67" s="224"/>
      <c r="BN67" s="224"/>
    </row>
    <row r="68" spans="1:66" ht="39.950000000000003" customHeight="1">
      <c r="A68" s="301"/>
      <c r="B68" s="70"/>
      <c r="C68" s="244"/>
      <c r="D68" s="245"/>
      <c r="E68" s="225"/>
      <c r="F68" s="50"/>
      <c r="G68" s="45"/>
      <c r="H68" s="45"/>
      <c r="I68" s="45"/>
      <c r="J68" s="45"/>
      <c r="K68" s="45"/>
      <c r="L68" s="221"/>
      <c r="M68" s="221"/>
      <c r="N68" s="88"/>
      <c r="O68" s="226"/>
      <c r="P68" s="88"/>
      <c r="Q68" s="182" t="str">
        <f t="shared" si="0"/>
        <v/>
      </c>
      <c r="R68" s="222"/>
      <c r="S68" s="45"/>
      <c r="T68" s="45"/>
      <c r="U68" s="206" t="str">
        <f t="shared" ca="1" si="1"/>
        <v/>
      </c>
      <c r="V68" s="183" t="str">
        <f t="shared" si="11"/>
        <v/>
      </c>
      <c r="W68" s="184" t="str">
        <f t="shared" ca="1" si="3"/>
        <v/>
      </c>
      <c r="X68" s="184" t="str">
        <f t="shared" ca="1" si="4"/>
        <v>0</v>
      </c>
      <c r="Y68" s="184" t="str">
        <f t="shared" ca="1" si="5"/>
        <v/>
      </c>
      <c r="Z68" s="184" t="str">
        <f t="shared" ca="1" si="6"/>
        <v/>
      </c>
      <c r="AA68" s="184" t="str">
        <f t="shared" ca="1" si="7"/>
        <v/>
      </c>
      <c r="AB68" s="184" t="str">
        <f t="shared" ca="1" si="8"/>
        <v/>
      </c>
      <c r="AC68" s="184" t="str">
        <f t="shared" ca="1" si="9"/>
        <v/>
      </c>
      <c r="AD68" s="223"/>
      <c r="AE68" s="223"/>
      <c r="AF68" s="223"/>
      <c r="AG68" s="223"/>
      <c r="AH68" s="141" t="str">
        <f t="shared" ca="1" si="10"/>
        <v/>
      </c>
      <c r="AI68" s="214"/>
      <c r="AJ68" s="300"/>
      <c r="AK68" s="88"/>
      <c r="AL68" s="88"/>
      <c r="AM68" s="228"/>
      <c r="AN68" s="227"/>
      <c r="AO68" s="226"/>
      <c r="AP68" s="226"/>
      <c r="AQ68" s="228"/>
      <c r="AR68" s="227"/>
      <c r="AS68" s="226"/>
      <c r="AT68" s="226"/>
      <c r="AU68" s="228"/>
      <c r="AV68" s="228"/>
      <c r="AW68" s="228"/>
      <c r="AX68" s="384"/>
      <c r="AY68" s="50"/>
      <c r="AZ68" s="219"/>
      <c r="BA68" s="224"/>
      <c r="BB68" s="224"/>
      <c r="BC68" s="219"/>
      <c r="BD68" s="224"/>
      <c r="BE68" s="224"/>
      <c r="BF68" s="219"/>
      <c r="BG68" s="224"/>
      <c r="BH68" s="266"/>
      <c r="BI68" s="224"/>
      <c r="BJ68" s="266"/>
      <c r="BK68" s="224"/>
      <c r="BL68" s="266"/>
      <c r="BM68" s="224"/>
      <c r="BN68" s="224"/>
    </row>
    <row r="69" spans="1:66" ht="39.950000000000003" customHeight="1">
      <c r="A69" s="301"/>
      <c r="B69" s="70"/>
      <c r="C69" s="244"/>
      <c r="D69" s="245"/>
      <c r="E69" s="225"/>
      <c r="F69" s="50"/>
      <c r="G69" s="45"/>
      <c r="H69" s="45"/>
      <c r="I69" s="45"/>
      <c r="J69" s="45"/>
      <c r="K69" s="45"/>
      <c r="L69" s="221"/>
      <c r="M69" s="221"/>
      <c r="N69" s="88"/>
      <c r="O69" s="226"/>
      <c r="P69" s="88"/>
      <c r="Q69" s="182" t="str">
        <f t="shared" si="0"/>
        <v/>
      </c>
      <c r="R69" s="222"/>
      <c r="S69" s="45"/>
      <c r="T69" s="45"/>
      <c r="U69" s="206" t="str">
        <f t="shared" ca="1" si="1"/>
        <v/>
      </c>
      <c r="V69" s="183" t="str">
        <f t="shared" si="11"/>
        <v/>
      </c>
      <c r="W69" s="184" t="str">
        <f t="shared" ca="1" si="3"/>
        <v/>
      </c>
      <c r="X69" s="184" t="str">
        <f t="shared" ca="1" si="4"/>
        <v>0</v>
      </c>
      <c r="Y69" s="184" t="str">
        <f t="shared" ca="1" si="5"/>
        <v/>
      </c>
      <c r="Z69" s="184" t="str">
        <f t="shared" ca="1" si="6"/>
        <v/>
      </c>
      <c r="AA69" s="184" t="str">
        <f t="shared" ca="1" si="7"/>
        <v/>
      </c>
      <c r="AB69" s="184" t="str">
        <f t="shared" ca="1" si="8"/>
        <v/>
      </c>
      <c r="AC69" s="184" t="str">
        <f t="shared" ca="1" si="9"/>
        <v/>
      </c>
      <c r="AD69" s="223"/>
      <c r="AE69" s="223"/>
      <c r="AF69" s="223"/>
      <c r="AG69" s="223"/>
      <c r="AH69" s="141" t="str">
        <f t="shared" ca="1" si="10"/>
        <v/>
      </c>
      <c r="AI69" s="214"/>
      <c r="AJ69" s="300"/>
      <c r="AK69" s="88"/>
      <c r="AL69" s="88"/>
      <c r="AM69" s="228"/>
      <c r="AN69" s="227"/>
      <c r="AO69" s="226"/>
      <c r="AP69" s="226"/>
      <c r="AQ69" s="228"/>
      <c r="AR69" s="227"/>
      <c r="AS69" s="226"/>
      <c r="AT69" s="226"/>
      <c r="AU69" s="228"/>
      <c r="AV69" s="228"/>
      <c r="AW69" s="228"/>
      <c r="AX69" s="384"/>
      <c r="AY69" s="50"/>
      <c r="AZ69" s="219"/>
      <c r="BA69" s="224"/>
      <c r="BB69" s="224"/>
      <c r="BC69" s="219"/>
      <c r="BD69" s="224"/>
      <c r="BE69" s="224"/>
      <c r="BF69" s="219"/>
      <c r="BG69" s="224"/>
      <c r="BH69" s="266"/>
      <c r="BI69" s="224"/>
      <c r="BJ69" s="266"/>
      <c r="BK69" s="224"/>
      <c r="BL69" s="266"/>
      <c r="BM69" s="224"/>
      <c r="BN69" s="224"/>
    </row>
    <row r="70" spans="1:66" ht="39.950000000000003" customHeight="1">
      <c r="A70" s="301"/>
      <c r="B70" s="70"/>
      <c r="C70" s="244"/>
      <c r="D70" s="245"/>
      <c r="E70" s="225"/>
      <c r="F70" s="50"/>
      <c r="G70" s="45"/>
      <c r="H70" s="45"/>
      <c r="I70" s="45"/>
      <c r="J70" s="45"/>
      <c r="K70" s="45"/>
      <c r="L70" s="221"/>
      <c r="M70" s="221"/>
      <c r="N70" s="88"/>
      <c r="O70" s="226"/>
      <c r="P70" s="88"/>
      <c r="Q70" s="182" t="str">
        <f t="shared" si="0"/>
        <v/>
      </c>
      <c r="R70" s="222"/>
      <c r="S70" s="45"/>
      <c r="T70" s="45"/>
      <c r="U70" s="206" t="str">
        <f t="shared" ca="1" si="1"/>
        <v/>
      </c>
      <c r="V70" s="183" t="str">
        <f t="shared" si="11"/>
        <v/>
      </c>
      <c r="W70" s="184" t="str">
        <f t="shared" ca="1" si="3"/>
        <v/>
      </c>
      <c r="X70" s="184" t="str">
        <f t="shared" ca="1" si="4"/>
        <v>0</v>
      </c>
      <c r="Y70" s="184" t="str">
        <f t="shared" ca="1" si="5"/>
        <v/>
      </c>
      <c r="Z70" s="184" t="str">
        <f t="shared" ca="1" si="6"/>
        <v/>
      </c>
      <c r="AA70" s="184" t="str">
        <f t="shared" ca="1" si="7"/>
        <v/>
      </c>
      <c r="AB70" s="184" t="str">
        <f t="shared" ca="1" si="8"/>
        <v/>
      </c>
      <c r="AC70" s="184" t="str">
        <f t="shared" ca="1" si="9"/>
        <v/>
      </c>
      <c r="AD70" s="223"/>
      <c r="AE70" s="223"/>
      <c r="AF70" s="223"/>
      <c r="AG70" s="223"/>
      <c r="AH70" s="141" t="str">
        <f t="shared" ca="1" si="10"/>
        <v/>
      </c>
      <c r="AI70" s="214"/>
      <c r="AJ70" s="300"/>
      <c r="AK70" s="88"/>
      <c r="AL70" s="88"/>
      <c r="AM70" s="228"/>
      <c r="AN70" s="227"/>
      <c r="AO70" s="226"/>
      <c r="AP70" s="226"/>
      <c r="AQ70" s="228"/>
      <c r="AR70" s="227"/>
      <c r="AS70" s="226"/>
      <c r="AT70" s="226"/>
      <c r="AU70" s="228"/>
      <c r="AV70" s="228"/>
      <c r="AW70" s="228"/>
      <c r="AX70" s="384"/>
      <c r="AY70" s="50"/>
      <c r="AZ70" s="219"/>
      <c r="BA70" s="224"/>
      <c r="BB70" s="224"/>
      <c r="BC70" s="219"/>
      <c r="BD70" s="224"/>
      <c r="BE70" s="224"/>
      <c r="BF70" s="219"/>
      <c r="BG70" s="224"/>
      <c r="BH70" s="266"/>
      <c r="BI70" s="224"/>
      <c r="BJ70" s="266"/>
      <c r="BK70" s="224"/>
      <c r="BL70" s="266"/>
      <c r="BM70" s="224"/>
      <c r="BN70" s="224"/>
    </row>
    <row r="71" spans="1:66" ht="39.950000000000003" customHeight="1">
      <c r="A71" s="301"/>
      <c r="B71" s="70"/>
      <c r="C71" s="244"/>
      <c r="D71" s="245"/>
      <c r="E71" s="225"/>
      <c r="F71" s="50"/>
      <c r="G71" s="45"/>
      <c r="H71" s="45"/>
      <c r="I71" s="45"/>
      <c r="J71" s="45"/>
      <c r="K71" s="45"/>
      <c r="L71" s="221"/>
      <c r="M71" s="221"/>
      <c r="N71" s="88"/>
      <c r="O71" s="226"/>
      <c r="P71" s="88"/>
      <c r="Q71" s="182" t="str">
        <f t="shared" si="0"/>
        <v/>
      </c>
      <c r="R71" s="222"/>
      <c r="S71" s="45"/>
      <c r="T71" s="45"/>
      <c r="U71" s="206" t="str">
        <f t="shared" ca="1" si="1"/>
        <v/>
      </c>
      <c r="V71" s="183" t="str">
        <f t="shared" si="11"/>
        <v/>
      </c>
      <c r="W71" s="184" t="str">
        <f t="shared" ca="1" si="3"/>
        <v/>
      </c>
      <c r="X71" s="184" t="str">
        <f t="shared" ca="1" si="4"/>
        <v>0</v>
      </c>
      <c r="Y71" s="184" t="str">
        <f t="shared" ca="1" si="5"/>
        <v/>
      </c>
      <c r="Z71" s="184" t="str">
        <f t="shared" ca="1" si="6"/>
        <v/>
      </c>
      <c r="AA71" s="184" t="str">
        <f t="shared" ca="1" si="7"/>
        <v/>
      </c>
      <c r="AB71" s="184" t="str">
        <f t="shared" ca="1" si="8"/>
        <v/>
      </c>
      <c r="AC71" s="184" t="str">
        <f t="shared" ca="1" si="9"/>
        <v/>
      </c>
      <c r="AD71" s="223"/>
      <c r="AE71" s="223"/>
      <c r="AF71" s="223"/>
      <c r="AG71" s="223"/>
      <c r="AH71" s="141" t="str">
        <f t="shared" ca="1" si="10"/>
        <v/>
      </c>
      <c r="AI71" s="214"/>
      <c r="AJ71" s="300"/>
      <c r="AK71" s="88"/>
      <c r="AL71" s="88"/>
      <c r="AM71" s="228"/>
      <c r="AN71" s="227"/>
      <c r="AO71" s="226"/>
      <c r="AP71" s="226"/>
      <c r="AQ71" s="228"/>
      <c r="AR71" s="227"/>
      <c r="AS71" s="226"/>
      <c r="AT71" s="226"/>
      <c r="AU71" s="228"/>
      <c r="AV71" s="228"/>
      <c r="AW71" s="228"/>
      <c r="AX71" s="384"/>
      <c r="AY71" s="50"/>
      <c r="AZ71" s="219"/>
      <c r="BA71" s="224"/>
      <c r="BB71" s="224"/>
      <c r="BC71" s="219"/>
      <c r="BD71" s="224"/>
      <c r="BE71" s="224"/>
      <c r="BF71" s="219"/>
      <c r="BG71" s="224"/>
      <c r="BH71" s="266"/>
      <c r="BI71" s="224"/>
      <c r="BJ71" s="266"/>
      <c r="BK71" s="224"/>
      <c r="BL71" s="266"/>
      <c r="BM71" s="224"/>
      <c r="BN71" s="224"/>
    </row>
    <row r="72" spans="1:66" ht="39.950000000000003" customHeight="1">
      <c r="A72" s="301"/>
      <c r="B72" s="70"/>
      <c r="C72" s="244"/>
      <c r="D72" s="245"/>
      <c r="E72" s="225"/>
      <c r="F72" s="50"/>
      <c r="G72" s="45"/>
      <c r="H72" s="45"/>
      <c r="I72" s="45"/>
      <c r="J72" s="45"/>
      <c r="K72" s="45"/>
      <c r="L72" s="221"/>
      <c r="M72" s="221"/>
      <c r="N72" s="88"/>
      <c r="O72" s="226"/>
      <c r="P72" s="88"/>
      <c r="Q72" s="182" t="str">
        <f t="shared" si="0"/>
        <v/>
      </c>
      <c r="R72" s="222"/>
      <c r="S72" s="45"/>
      <c r="T72" s="45"/>
      <c r="U72" s="206" t="str">
        <f t="shared" ca="1" si="1"/>
        <v/>
      </c>
      <c r="V72" s="183" t="str">
        <f t="shared" si="11"/>
        <v/>
      </c>
      <c r="W72" s="184" t="str">
        <f t="shared" ca="1" si="3"/>
        <v/>
      </c>
      <c r="X72" s="184" t="str">
        <f t="shared" ca="1" si="4"/>
        <v>0</v>
      </c>
      <c r="Y72" s="184" t="str">
        <f t="shared" ca="1" si="5"/>
        <v/>
      </c>
      <c r="Z72" s="184" t="str">
        <f t="shared" ca="1" si="6"/>
        <v/>
      </c>
      <c r="AA72" s="184" t="str">
        <f t="shared" ca="1" si="7"/>
        <v/>
      </c>
      <c r="AB72" s="184" t="str">
        <f t="shared" ca="1" si="8"/>
        <v/>
      </c>
      <c r="AC72" s="184" t="str">
        <f t="shared" ca="1" si="9"/>
        <v/>
      </c>
      <c r="AD72" s="223"/>
      <c r="AE72" s="223"/>
      <c r="AF72" s="223"/>
      <c r="AG72" s="223"/>
      <c r="AH72" s="141" t="str">
        <f t="shared" ca="1" si="10"/>
        <v/>
      </c>
      <c r="AI72" s="214"/>
      <c r="AJ72" s="300"/>
      <c r="AK72" s="88"/>
      <c r="AL72" s="88"/>
      <c r="AM72" s="228"/>
      <c r="AN72" s="227"/>
      <c r="AO72" s="226"/>
      <c r="AP72" s="226"/>
      <c r="AQ72" s="228"/>
      <c r="AR72" s="227"/>
      <c r="AS72" s="226"/>
      <c r="AT72" s="226"/>
      <c r="AU72" s="228"/>
      <c r="AV72" s="228"/>
      <c r="AW72" s="228"/>
      <c r="AX72" s="384"/>
      <c r="AY72" s="50"/>
      <c r="AZ72" s="219"/>
      <c r="BA72" s="224"/>
      <c r="BB72" s="224"/>
      <c r="BC72" s="219"/>
      <c r="BD72" s="224"/>
      <c r="BE72" s="224"/>
      <c r="BF72" s="219"/>
      <c r="BG72" s="224"/>
      <c r="BH72" s="266"/>
      <c r="BI72" s="224"/>
      <c r="BJ72" s="266"/>
      <c r="BK72" s="224"/>
      <c r="BL72" s="266"/>
      <c r="BM72" s="224"/>
      <c r="BN72" s="224"/>
    </row>
    <row r="73" spans="1:66" ht="39.950000000000003" customHeight="1">
      <c r="A73" s="301"/>
      <c r="B73" s="70"/>
      <c r="C73" s="244"/>
      <c r="D73" s="245"/>
      <c r="E73" s="225"/>
      <c r="F73" s="50"/>
      <c r="G73" s="45"/>
      <c r="H73" s="45"/>
      <c r="I73" s="45"/>
      <c r="J73" s="45"/>
      <c r="K73" s="45"/>
      <c r="L73" s="221"/>
      <c r="M73" s="221"/>
      <c r="N73" s="88"/>
      <c r="O73" s="226"/>
      <c r="P73" s="88"/>
      <c r="Q73" s="182" t="str">
        <f t="shared" si="0"/>
        <v/>
      </c>
      <c r="R73" s="222"/>
      <c r="S73" s="45"/>
      <c r="T73" s="45"/>
      <c r="U73" s="206" t="str">
        <f t="shared" ca="1" si="1"/>
        <v/>
      </c>
      <c r="V73" s="183" t="str">
        <f t="shared" si="11"/>
        <v/>
      </c>
      <c r="W73" s="184" t="str">
        <f t="shared" ca="1" si="3"/>
        <v/>
      </c>
      <c r="X73" s="184" t="str">
        <f t="shared" ca="1" si="4"/>
        <v>0</v>
      </c>
      <c r="Y73" s="184" t="str">
        <f t="shared" ca="1" si="5"/>
        <v/>
      </c>
      <c r="Z73" s="184" t="str">
        <f t="shared" ca="1" si="6"/>
        <v/>
      </c>
      <c r="AA73" s="184" t="str">
        <f t="shared" ca="1" si="7"/>
        <v/>
      </c>
      <c r="AB73" s="184" t="str">
        <f t="shared" ca="1" si="8"/>
        <v/>
      </c>
      <c r="AC73" s="184" t="str">
        <f t="shared" ca="1" si="9"/>
        <v/>
      </c>
      <c r="AD73" s="223"/>
      <c r="AE73" s="223"/>
      <c r="AF73" s="223"/>
      <c r="AG73" s="223"/>
      <c r="AH73" s="141" t="str">
        <f t="shared" ca="1" si="10"/>
        <v/>
      </c>
      <c r="AI73" s="214"/>
      <c r="AJ73" s="300"/>
      <c r="AK73" s="88"/>
      <c r="AL73" s="88"/>
      <c r="AM73" s="228"/>
      <c r="AN73" s="227"/>
      <c r="AO73" s="226"/>
      <c r="AP73" s="226"/>
      <c r="AQ73" s="228"/>
      <c r="AR73" s="227"/>
      <c r="AS73" s="226"/>
      <c r="AT73" s="226"/>
      <c r="AU73" s="228"/>
      <c r="AV73" s="228"/>
      <c r="AW73" s="228"/>
      <c r="AX73" s="384"/>
      <c r="AY73" s="50"/>
      <c r="AZ73" s="219"/>
      <c r="BA73" s="224"/>
      <c r="BB73" s="224"/>
      <c r="BC73" s="219"/>
      <c r="BD73" s="224"/>
      <c r="BE73" s="224"/>
      <c r="BF73" s="219"/>
      <c r="BG73" s="224"/>
      <c r="BH73" s="266"/>
      <c r="BI73" s="224"/>
      <c r="BJ73" s="266"/>
      <c r="BK73" s="224"/>
      <c r="BL73" s="266"/>
      <c r="BM73" s="224"/>
      <c r="BN73" s="224"/>
    </row>
    <row r="74" spans="1:66" ht="39.950000000000003" customHeight="1">
      <c r="A74" s="301"/>
      <c r="B74" s="70"/>
      <c r="C74" s="244"/>
      <c r="D74" s="245"/>
      <c r="E74" s="225"/>
      <c r="F74" s="50"/>
      <c r="G74" s="45"/>
      <c r="H74" s="45"/>
      <c r="I74" s="45"/>
      <c r="J74" s="45"/>
      <c r="K74" s="45"/>
      <c r="L74" s="221"/>
      <c r="M74" s="221"/>
      <c r="N74" s="88"/>
      <c r="O74" s="226"/>
      <c r="P74" s="88"/>
      <c r="Q74" s="182" t="str">
        <f t="shared" si="0"/>
        <v/>
      </c>
      <c r="R74" s="222"/>
      <c r="S74" s="45"/>
      <c r="T74" s="45"/>
      <c r="U74" s="206" t="str">
        <f t="shared" ca="1" si="1"/>
        <v/>
      </c>
      <c r="V74" s="183" t="str">
        <f t="shared" si="11"/>
        <v/>
      </c>
      <c r="W74" s="184" t="str">
        <f t="shared" ca="1" si="3"/>
        <v/>
      </c>
      <c r="X74" s="184" t="str">
        <f t="shared" ca="1" si="4"/>
        <v>0</v>
      </c>
      <c r="Y74" s="184" t="str">
        <f t="shared" ca="1" si="5"/>
        <v/>
      </c>
      <c r="Z74" s="184" t="str">
        <f t="shared" ca="1" si="6"/>
        <v/>
      </c>
      <c r="AA74" s="184" t="str">
        <f t="shared" ca="1" si="7"/>
        <v/>
      </c>
      <c r="AB74" s="184" t="str">
        <f t="shared" ca="1" si="8"/>
        <v/>
      </c>
      <c r="AC74" s="184" t="str">
        <f t="shared" ca="1" si="9"/>
        <v/>
      </c>
      <c r="AD74" s="223"/>
      <c r="AE74" s="223"/>
      <c r="AF74" s="223"/>
      <c r="AG74" s="223"/>
      <c r="AH74" s="141" t="str">
        <f t="shared" ca="1" si="10"/>
        <v/>
      </c>
      <c r="AI74" s="214"/>
      <c r="AJ74" s="300"/>
      <c r="AK74" s="88"/>
      <c r="AL74" s="88"/>
      <c r="AM74" s="228"/>
      <c r="AN74" s="227"/>
      <c r="AO74" s="226"/>
      <c r="AP74" s="226"/>
      <c r="AQ74" s="228"/>
      <c r="AR74" s="227"/>
      <c r="AS74" s="226"/>
      <c r="AT74" s="226"/>
      <c r="AU74" s="228"/>
      <c r="AV74" s="228"/>
      <c r="AW74" s="228"/>
      <c r="AX74" s="384"/>
      <c r="AY74" s="50"/>
      <c r="AZ74" s="219"/>
      <c r="BA74" s="224"/>
      <c r="BB74" s="224"/>
      <c r="BC74" s="219"/>
      <c r="BD74" s="224"/>
      <c r="BE74" s="224"/>
      <c r="BF74" s="219"/>
      <c r="BG74" s="224"/>
      <c r="BH74" s="266"/>
      <c r="BI74" s="224"/>
      <c r="BJ74" s="266"/>
      <c r="BK74" s="224"/>
      <c r="BL74" s="266"/>
      <c r="BM74" s="224"/>
      <c r="BN74" s="224"/>
    </row>
    <row r="75" spans="1:66" ht="39.950000000000003" customHeight="1">
      <c r="A75" s="301"/>
      <c r="B75" s="70"/>
      <c r="C75" s="244"/>
      <c r="D75" s="245"/>
      <c r="E75" s="225"/>
      <c r="F75" s="50"/>
      <c r="G75" s="45"/>
      <c r="H75" s="45"/>
      <c r="I75" s="45"/>
      <c r="J75" s="45"/>
      <c r="K75" s="45"/>
      <c r="L75" s="221"/>
      <c r="M75" s="221"/>
      <c r="N75" s="88"/>
      <c r="O75" s="226"/>
      <c r="P75" s="88"/>
      <c r="Q75" s="182" t="str">
        <f t="shared" si="0"/>
        <v/>
      </c>
      <c r="R75" s="222"/>
      <c r="S75" s="45"/>
      <c r="T75" s="45"/>
      <c r="U75" s="206" t="str">
        <f t="shared" ca="1" si="1"/>
        <v/>
      </c>
      <c r="V75" s="183" t="str">
        <f t="shared" si="11"/>
        <v/>
      </c>
      <c r="W75" s="184" t="str">
        <f t="shared" ca="1" si="3"/>
        <v/>
      </c>
      <c r="X75" s="184" t="str">
        <f t="shared" ca="1" si="4"/>
        <v>0</v>
      </c>
      <c r="Y75" s="184" t="str">
        <f t="shared" ca="1" si="5"/>
        <v/>
      </c>
      <c r="Z75" s="184" t="str">
        <f t="shared" ca="1" si="6"/>
        <v/>
      </c>
      <c r="AA75" s="184" t="str">
        <f t="shared" ca="1" si="7"/>
        <v/>
      </c>
      <c r="AB75" s="184" t="str">
        <f t="shared" ca="1" si="8"/>
        <v/>
      </c>
      <c r="AC75" s="184" t="str">
        <f t="shared" ca="1" si="9"/>
        <v/>
      </c>
      <c r="AD75" s="223"/>
      <c r="AE75" s="223"/>
      <c r="AF75" s="223"/>
      <c r="AG75" s="223"/>
      <c r="AH75" s="141" t="str">
        <f t="shared" ca="1" si="10"/>
        <v/>
      </c>
      <c r="AI75" s="214"/>
      <c r="AJ75" s="300"/>
      <c r="AK75" s="88"/>
      <c r="AL75" s="88"/>
      <c r="AM75" s="228"/>
      <c r="AN75" s="227"/>
      <c r="AO75" s="226"/>
      <c r="AP75" s="226"/>
      <c r="AQ75" s="228"/>
      <c r="AR75" s="227"/>
      <c r="AS75" s="226"/>
      <c r="AT75" s="226"/>
      <c r="AU75" s="228"/>
      <c r="AV75" s="228"/>
      <c r="AW75" s="228"/>
      <c r="AX75" s="384"/>
      <c r="AY75" s="50"/>
      <c r="AZ75" s="219"/>
      <c r="BA75" s="224"/>
      <c r="BB75" s="224"/>
      <c r="BC75" s="219"/>
      <c r="BD75" s="224"/>
      <c r="BE75" s="224"/>
      <c r="BF75" s="219"/>
      <c r="BG75" s="224"/>
      <c r="BH75" s="266"/>
      <c r="BI75" s="224"/>
      <c r="BJ75" s="266"/>
      <c r="BK75" s="224"/>
      <c r="BL75" s="266"/>
      <c r="BM75" s="224"/>
      <c r="BN75" s="224"/>
    </row>
    <row r="76" spans="1:66" ht="39.950000000000003" customHeight="1">
      <c r="A76" s="301"/>
      <c r="B76" s="70"/>
      <c r="C76" s="244"/>
      <c r="D76" s="245"/>
      <c r="E76" s="225"/>
      <c r="F76" s="50"/>
      <c r="G76" s="45"/>
      <c r="H76" s="45"/>
      <c r="I76" s="45"/>
      <c r="J76" s="45"/>
      <c r="K76" s="45"/>
      <c r="L76" s="221"/>
      <c r="M76" s="221"/>
      <c r="N76" s="88"/>
      <c r="O76" s="226"/>
      <c r="P76" s="88"/>
      <c r="Q76" s="182" t="str">
        <f t="shared" si="0"/>
        <v/>
      </c>
      <c r="R76" s="222"/>
      <c r="S76" s="45"/>
      <c r="T76" s="45"/>
      <c r="U76" s="206" t="str">
        <f t="shared" ca="1" si="1"/>
        <v/>
      </c>
      <c r="V76" s="183" t="str">
        <f t="shared" ref="V76:V139" si="12">IF( ISBLANK($D76), "", IF(ISNUMBER(M76), (AA76+AB76+AC76+AF76-AG76)/M76, "N/A")  )</f>
        <v/>
      </c>
      <c r="W76" s="184" t="str">
        <f t="shared" ca="1" si="3"/>
        <v/>
      </c>
      <c r="X76" s="184" t="str">
        <f t="shared" ca="1" si="4"/>
        <v>0</v>
      </c>
      <c r="Y76" s="184" t="str">
        <f t="shared" ca="1" si="5"/>
        <v/>
      </c>
      <c r="Z76" s="184" t="str">
        <f t="shared" ca="1" si="6"/>
        <v/>
      </c>
      <c r="AA76" s="184" t="str">
        <f t="shared" ca="1" si="7"/>
        <v/>
      </c>
      <c r="AB76" s="184" t="str">
        <f t="shared" ca="1" si="8"/>
        <v/>
      </c>
      <c r="AC76" s="184" t="str">
        <f t="shared" ca="1" si="9"/>
        <v/>
      </c>
      <c r="AD76" s="223"/>
      <c r="AE76" s="223"/>
      <c r="AF76" s="223"/>
      <c r="AG76" s="223"/>
      <c r="AH76" s="141" t="str">
        <f t="shared" ca="1" si="10"/>
        <v/>
      </c>
      <c r="AI76" s="214"/>
      <c r="AJ76" s="300"/>
      <c r="AK76" s="88"/>
      <c r="AL76" s="88"/>
      <c r="AM76" s="228"/>
      <c r="AN76" s="227"/>
      <c r="AO76" s="226"/>
      <c r="AP76" s="226"/>
      <c r="AQ76" s="228"/>
      <c r="AR76" s="227"/>
      <c r="AS76" s="226"/>
      <c r="AT76" s="226"/>
      <c r="AU76" s="228"/>
      <c r="AV76" s="228"/>
      <c r="AW76" s="228"/>
      <c r="AX76" s="384"/>
      <c r="AY76" s="50"/>
      <c r="AZ76" s="219"/>
      <c r="BA76" s="224"/>
      <c r="BB76" s="224"/>
      <c r="BC76" s="219"/>
      <c r="BD76" s="224"/>
      <c r="BE76" s="224"/>
      <c r="BF76" s="219"/>
      <c r="BG76" s="224"/>
      <c r="BH76" s="266"/>
      <c r="BI76" s="224"/>
      <c r="BJ76" s="266"/>
      <c r="BK76" s="224"/>
      <c r="BL76" s="266"/>
      <c r="BM76" s="224"/>
      <c r="BN76" s="224"/>
    </row>
    <row r="77" spans="1:66" ht="39.950000000000003" customHeight="1">
      <c r="A77" s="301"/>
      <c r="B77" s="70"/>
      <c r="C77" s="244"/>
      <c r="D77" s="245"/>
      <c r="E77" s="225"/>
      <c r="F77" s="50"/>
      <c r="G77" s="45"/>
      <c r="H77" s="45"/>
      <c r="I77" s="45"/>
      <c r="J77" s="45"/>
      <c r="K77" s="45"/>
      <c r="L77" s="221"/>
      <c r="M77" s="221"/>
      <c r="N77" s="88"/>
      <c r="O77" s="226"/>
      <c r="P77" s="88"/>
      <c r="Q77" s="182" t="str">
        <f t="shared" si="0"/>
        <v/>
      </c>
      <c r="R77" s="222"/>
      <c r="S77" s="45"/>
      <c r="T77" s="45"/>
      <c r="U77" s="206" t="str">
        <f t="shared" ca="1" si="1"/>
        <v/>
      </c>
      <c r="V77" s="183" t="str">
        <f t="shared" si="12"/>
        <v/>
      </c>
      <c r="W77" s="184" t="str">
        <f t="shared" ca="1" si="3"/>
        <v/>
      </c>
      <c r="X77" s="184" t="str">
        <f t="shared" ca="1" si="4"/>
        <v>0</v>
      </c>
      <c r="Y77" s="184" t="str">
        <f t="shared" ca="1" si="5"/>
        <v/>
      </c>
      <c r="Z77" s="184" t="str">
        <f t="shared" ca="1" si="6"/>
        <v/>
      </c>
      <c r="AA77" s="184" t="str">
        <f t="shared" ca="1" si="7"/>
        <v/>
      </c>
      <c r="AB77" s="184" t="str">
        <f t="shared" ca="1" si="8"/>
        <v/>
      </c>
      <c r="AC77" s="184" t="str">
        <f t="shared" ca="1" si="9"/>
        <v/>
      </c>
      <c r="AD77" s="223"/>
      <c r="AE77" s="223"/>
      <c r="AF77" s="223"/>
      <c r="AG77" s="223"/>
      <c r="AH77" s="141" t="str">
        <f t="shared" ca="1" si="10"/>
        <v/>
      </c>
      <c r="AI77" s="214"/>
      <c r="AJ77" s="300"/>
      <c r="AK77" s="88"/>
      <c r="AL77" s="88"/>
      <c r="AM77" s="228"/>
      <c r="AN77" s="227"/>
      <c r="AO77" s="226"/>
      <c r="AP77" s="226"/>
      <c r="AQ77" s="228"/>
      <c r="AR77" s="227"/>
      <c r="AS77" s="226"/>
      <c r="AT77" s="226"/>
      <c r="AU77" s="228"/>
      <c r="AV77" s="228"/>
      <c r="AW77" s="228"/>
      <c r="AX77" s="384"/>
      <c r="AY77" s="50"/>
      <c r="AZ77" s="219"/>
      <c r="BA77" s="224"/>
      <c r="BB77" s="224"/>
      <c r="BC77" s="219"/>
      <c r="BD77" s="224"/>
      <c r="BE77" s="224"/>
      <c r="BF77" s="219"/>
      <c r="BG77" s="224"/>
      <c r="BH77" s="266"/>
      <c r="BI77" s="224"/>
      <c r="BJ77" s="266"/>
      <c r="BK77" s="224"/>
      <c r="BL77" s="266"/>
      <c r="BM77" s="224"/>
      <c r="BN77" s="224"/>
    </row>
    <row r="78" spans="1:66" ht="39.950000000000003" customHeight="1">
      <c r="A78" s="301"/>
      <c r="B78" s="70"/>
      <c r="C78" s="244"/>
      <c r="D78" s="245"/>
      <c r="E78" s="225"/>
      <c r="F78" s="50"/>
      <c r="G78" s="45"/>
      <c r="H78" s="45"/>
      <c r="I78" s="45"/>
      <c r="J78" s="45"/>
      <c r="K78" s="45"/>
      <c r="L78" s="221"/>
      <c r="M78" s="221"/>
      <c r="N78" s="88"/>
      <c r="O78" s="226"/>
      <c r="P78" s="88"/>
      <c r="Q78" s="182" t="str">
        <f t="shared" si="0"/>
        <v/>
      </c>
      <c r="R78" s="222"/>
      <c r="S78" s="45"/>
      <c r="T78" s="45"/>
      <c r="U78" s="206" t="str">
        <f t="shared" ca="1" si="1"/>
        <v/>
      </c>
      <c r="V78" s="183" t="str">
        <f t="shared" si="12"/>
        <v/>
      </c>
      <c r="W78" s="184" t="str">
        <f t="shared" ca="1" si="3"/>
        <v/>
      </c>
      <c r="X78" s="184" t="str">
        <f t="shared" ca="1" si="4"/>
        <v>0</v>
      </c>
      <c r="Y78" s="184" t="str">
        <f t="shared" ca="1" si="5"/>
        <v/>
      </c>
      <c r="Z78" s="184" t="str">
        <f t="shared" ca="1" si="6"/>
        <v/>
      </c>
      <c r="AA78" s="184" t="str">
        <f t="shared" ca="1" si="7"/>
        <v/>
      </c>
      <c r="AB78" s="184" t="str">
        <f t="shared" ca="1" si="8"/>
        <v/>
      </c>
      <c r="AC78" s="184" t="str">
        <f t="shared" ca="1" si="9"/>
        <v/>
      </c>
      <c r="AD78" s="223"/>
      <c r="AE78" s="223"/>
      <c r="AF78" s="223"/>
      <c r="AG78" s="223"/>
      <c r="AH78" s="141" t="str">
        <f t="shared" ca="1" si="10"/>
        <v/>
      </c>
      <c r="AI78" s="214"/>
      <c r="AJ78" s="300"/>
      <c r="AK78" s="88"/>
      <c r="AL78" s="88"/>
      <c r="AM78" s="228"/>
      <c r="AN78" s="227"/>
      <c r="AO78" s="226"/>
      <c r="AP78" s="226"/>
      <c r="AQ78" s="228"/>
      <c r="AR78" s="227"/>
      <c r="AS78" s="226"/>
      <c r="AT78" s="226"/>
      <c r="AU78" s="228"/>
      <c r="AV78" s="228"/>
      <c r="AW78" s="228"/>
      <c r="AX78" s="384"/>
      <c r="AY78" s="50"/>
      <c r="AZ78" s="219"/>
      <c r="BA78" s="224"/>
      <c r="BB78" s="224"/>
      <c r="BC78" s="219"/>
      <c r="BD78" s="224"/>
      <c r="BE78" s="224"/>
      <c r="BF78" s="219"/>
      <c r="BG78" s="224"/>
      <c r="BH78" s="266"/>
      <c r="BI78" s="224"/>
      <c r="BJ78" s="266"/>
      <c r="BK78" s="224"/>
      <c r="BL78" s="266"/>
      <c r="BM78" s="224"/>
      <c r="BN78" s="224"/>
    </row>
    <row r="79" spans="1:66" ht="39.950000000000003" customHeight="1">
      <c r="A79" s="301"/>
      <c r="B79" s="70"/>
      <c r="C79" s="244"/>
      <c r="D79" s="245"/>
      <c r="E79" s="225"/>
      <c r="F79" s="50"/>
      <c r="G79" s="45"/>
      <c r="H79" s="45"/>
      <c r="I79" s="45"/>
      <c r="J79" s="45"/>
      <c r="K79" s="45"/>
      <c r="L79" s="221"/>
      <c r="M79" s="221"/>
      <c r="N79" s="88"/>
      <c r="O79" s="226"/>
      <c r="P79" s="88"/>
      <c r="Q79" s="182" t="str">
        <f t="shared" si="0"/>
        <v/>
      </c>
      <c r="R79" s="222"/>
      <c r="S79" s="45"/>
      <c r="T79" s="45"/>
      <c r="U79" s="206" t="str">
        <f t="shared" ca="1" si="1"/>
        <v/>
      </c>
      <c r="V79" s="183" t="str">
        <f t="shared" si="12"/>
        <v/>
      </c>
      <c r="W79" s="184" t="str">
        <f t="shared" ca="1" si="3"/>
        <v/>
      </c>
      <c r="X79" s="184" t="str">
        <f t="shared" ca="1" si="4"/>
        <v>0</v>
      </c>
      <c r="Y79" s="184" t="str">
        <f t="shared" ca="1" si="5"/>
        <v/>
      </c>
      <c r="Z79" s="184" t="str">
        <f t="shared" ca="1" si="6"/>
        <v/>
      </c>
      <c r="AA79" s="184" t="str">
        <f t="shared" ca="1" si="7"/>
        <v/>
      </c>
      <c r="AB79" s="184" t="str">
        <f t="shared" ca="1" si="8"/>
        <v/>
      </c>
      <c r="AC79" s="184" t="str">
        <f t="shared" ca="1" si="9"/>
        <v/>
      </c>
      <c r="AD79" s="223"/>
      <c r="AE79" s="223"/>
      <c r="AF79" s="223"/>
      <c r="AG79" s="223"/>
      <c r="AH79" s="141" t="str">
        <f t="shared" ca="1" si="10"/>
        <v/>
      </c>
      <c r="AI79" s="214"/>
      <c r="AJ79" s="300"/>
      <c r="AK79" s="88"/>
      <c r="AL79" s="88"/>
      <c r="AM79" s="228"/>
      <c r="AN79" s="227"/>
      <c r="AO79" s="226"/>
      <c r="AP79" s="226"/>
      <c r="AQ79" s="228"/>
      <c r="AR79" s="227"/>
      <c r="AS79" s="226"/>
      <c r="AT79" s="226"/>
      <c r="AU79" s="228"/>
      <c r="AV79" s="228"/>
      <c r="AW79" s="228"/>
      <c r="AX79" s="384"/>
      <c r="AY79" s="50"/>
      <c r="AZ79" s="219"/>
      <c r="BA79" s="224"/>
      <c r="BB79" s="224"/>
      <c r="BC79" s="219"/>
      <c r="BD79" s="224"/>
      <c r="BE79" s="224"/>
      <c r="BF79" s="219"/>
      <c r="BG79" s="224"/>
      <c r="BH79" s="266"/>
      <c r="BI79" s="224"/>
      <c r="BJ79" s="266"/>
      <c r="BK79" s="224"/>
      <c r="BL79" s="266"/>
      <c r="BM79" s="224"/>
      <c r="BN79" s="224"/>
    </row>
    <row r="80" spans="1:66" ht="39.950000000000003" customHeight="1">
      <c r="A80" s="301"/>
      <c r="B80" s="70"/>
      <c r="C80" s="244"/>
      <c r="D80" s="245"/>
      <c r="E80" s="225"/>
      <c r="F80" s="50"/>
      <c r="G80" s="45"/>
      <c r="H80" s="45"/>
      <c r="I80" s="45"/>
      <c r="J80" s="45"/>
      <c r="K80" s="45"/>
      <c r="L80" s="221"/>
      <c r="M80" s="221"/>
      <c r="N80" s="88"/>
      <c r="O80" s="226"/>
      <c r="P80" s="88"/>
      <c r="Q80" s="182" t="str">
        <f t="shared" si="0"/>
        <v/>
      </c>
      <c r="R80" s="222"/>
      <c r="S80" s="45"/>
      <c r="T80" s="45"/>
      <c r="U80" s="206" t="str">
        <f t="shared" ca="1" si="1"/>
        <v/>
      </c>
      <c r="V80" s="183" t="str">
        <f t="shared" si="12"/>
        <v/>
      </c>
      <c r="W80" s="184" t="str">
        <f t="shared" ca="1" si="3"/>
        <v/>
      </c>
      <c r="X80" s="184" t="str">
        <f t="shared" ca="1" si="4"/>
        <v>0</v>
      </c>
      <c r="Y80" s="184" t="str">
        <f t="shared" ca="1" si="5"/>
        <v/>
      </c>
      <c r="Z80" s="184" t="str">
        <f t="shared" ca="1" si="6"/>
        <v/>
      </c>
      <c r="AA80" s="184" t="str">
        <f t="shared" ca="1" si="7"/>
        <v/>
      </c>
      <c r="AB80" s="184" t="str">
        <f t="shared" ca="1" si="8"/>
        <v/>
      </c>
      <c r="AC80" s="184" t="str">
        <f t="shared" ca="1" si="9"/>
        <v/>
      </c>
      <c r="AD80" s="223"/>
      <c r="AE80" s="223"/>
      <c r="AF80" s="223"/>
      <c r="AG80" s="223"/>
      <c r="AH80" s="141" t="str">
        <f t="shared" ca="1" si="10"/>
        <v/>
      </c>
      <c r="AI80" s="214"/>
      <c r="AJ80" s="300"/>
      <c r="AK80" s="88"/>
      <c r="AL80" s="88"/>
      <c r="AM80" s="228"/>
      <c r="AN80" s="227"/>
      <c r="AO80" s="226"/>
      <c r="AP80" s="226"/>
      <c r="AQ80" s="228"/>
      <c r="AR80" s="227"/>
      <c r="AS80" s="226"/>
      <c r="AT80" s="226"/>
      <c r="AU80" s="228"/>
      <c r="AV80" s="228"/>
      <c r="AW80" s="228"/>
      <c r="AX80" s="384"/>
      <c r="AY80" s="50"/>
      <c r="AZ80" s="219"/>
      <c r="BA80" s="224"/>
      <c r="BB80" s="224"/>
      <c r="BC80" s="219"/>
      <c r="BD80" s="224"/>
      <c r="BE80" s="224"/>
      <c r="BF80" s="219"/>
      <c r="BG80" s="224"/>
      <c r="BH80" s="266"/>
      <c r="BI80" s="224"/>
      <c r="BJ80" s="266"/>
      <c r="BK80" s="224"/>
      <c r="BL80" s="266"/>
      <c r="BM80" s="224"/>
      <c r="BN80" s="224"/>
    </row>
    <row r="81" spans="1:66" ht="39.950000000000003" customHeight="1">
      <c r="A81" s="301"/>
      <c r="B81" s="70"/>
      <c r="C81" s="244"/>
      <c r="D81" s="245"/>
      <c r="E81" s="225"/>
      <c r="F81" s="50"/>
      <c r="G81" s="45"/>
      <c r="H81" s="45"/>
      <c r="I81" s="45"/>
      <c r="J81" s="45"/>
      <c r="K81" s="45"/>
      <c r="L81" s="221"/>
      <c r="M81" s="221"/>
      <c r="N81" s="88"/>
      <c r="O81" s="226"/>
      <c r="P81" s="88"/>
      <c r="Q81" s="182" t="str">
        <f t="shared" si="0"/>
        <v/>
      </c>
      <c r="R81" s="222"/>
      <c r="S81" s="45"/>
      <c r="T81" s="45"/>
      <c r="U81" s="206" t="str">
        <f t="shared" ca="1" si="1"/>
        <v/>
      </c>
      <c r="V81" s="183" t="str">
        <f t="shared" si="12"/>
        <v/>
      </c>
      <c r="W81" s="184" t="str">
        <f t="shared" ca="1" si="3"/>
        <v/>
      </c>
      <c r="X81" s="184" t="str">
        <f t="shared" ca="1" si="4"/>
        <v>0</v>
      </c>
      <c r="Y81" s="184" t="str">
        <f t="shared" ca="1" si="5"/>
        <v/>
      </c>
      <c r="Z81" s="184" t="str">
        <f t="shared" ca="1" si="6"/>
        <v/>
      </c>
      <c r="AA81" s="184" t="str">
        <f t="shared" ca="1" si="7"/>
        <v/>
      </c>
      <c r="AB81" s="184" t="str">
        <f t="shared" ca="1" si="8"/>
        <v/>
      </c>
      <c r="AC81" s="184" t="str">
        <f t="shared" ca="1" si="9"/>
        <v/>
      </c>
      <c r="AD81" s="223"/>
      <c r="AE81" s="223"/>
      <c r="AF81" s="223"/>
      <c r="AG81" s="223"/>
      <c r="AH81" s="141" t="str">
        <f t="shared" ca="1" si="10"/>
        <v/>
      </c>
      <c r="AI81" s="214"/>
      <c r="AJ81" s="300"/>
      <c r="AK81" s="88"/>
      <c r="AL81" s="88"/>
      <c r="AM81" s="228"/>
      <c r="AN81" s="227"/>
      <c r="AO81" s="226"/>
      <c r="AP81" s="226"/>
      <c r="AQ81" s="228"/>
      <c r="AR81" s="227"/>
      <c r="AS81" s="226"/>
      <c r="AT81" s="226"/>
      <c r="AU81" s="228"/>
      <c r="AV81" s="228"/>
      <c r="AW81" s="228"/>
      <c r="AX81" s="384"/>
      <c r="AY81" s="50"/>
      <c r="AZ81" s="219"/>
      <c r="BA81" s="224"/>
      <c r="BB81" s="224"/>
      <c r="BC81" s="219"/>
      <c r="BD81" s="224"/>
      <c r="BE81" s="224"/>
      <c r="BF81" s="219"/>
      <c r="BG81" s="224"/>
      <c r="BH81" s="266"/>
      <c r="BI81" s="224"/>
      <c r="BJ81" s="266"/>
      <c r="BK81" s="224"/>
      <c r="BL81" s="266"/>
      <c r="BM81" s="224"/>
      <c r="BN81" s="224"/>
    </row>
    <row r="82" spans="1:66" ht="39.950000000000003" customHeight="1">
      <c r="A82" s="301"/>
      <c r="B82" s="70"/>
      <c r="C82" s="244"/>
      <c r="D82" s="245"/>
      <c r="E82" s="225"/>
      <c r="F82" s="50"/>
      <c r="G82" s="45"/>
      <c r="H82" s="45"/>
      <c r="I82" s="45"/>
      <c r="J82" s="45"/>
      <c r="K82" s="45"/>
      <c r="L82" s="221"/>
      <c r="M82" s="221"/>
      <c r="N82" s="88"/>
      <c r="O82" s="226"/>
      <c r="P82" s="88"/>
      <c r="Q82" s="182" t="str">
        <f t="shared" si="0"/>
        <v/>
      </c>
      <c r="R82" s="222"/>
      <c r="S82" s="45"/>
      <c r="T82" s="45"/>
      <c r="U82" s="206" t="str">
        <f t="shared" ca="1" si="1"/>
        <v/>
      </c>
      <c r="V82" s="183" t="str">
        <f t="shared" si="12"/>
        <v/>
      </c>
      <c r="W82" s="184" t="str">
        <f t="shared" ca="1" si="3"/>
        <v/>
      </c>
      <c r="X82" s="184" t="str">
        <f t="shared" ca="1" si="4"/>
        <v>0</v>
      </c>
      <c r="Y82" s="184" t="str">
        <f t="shared" ca="1" si="5"/>
        <v/>
      </c>
      <c r="Z82" s="184" t="str">
        <f t="shared" ca="1" si="6"/>
        <v/>
      </c>
      <c r="AA82" s="184" t="str">
        <f t="shared" ca="1" si="7"/>
        <v/>
      </c>
      <c r="AB82" s="184" t="str">
        <f t="shared" ca="1" si="8"/>
        <v/>
      </c>
      <c r="AC82" s="184" t="str">
        <f t="shared" ca="1" si="9"/>
        <v/>
      </c>
      <c r="AD82" s="223"/>
      <c r="AE82" s="223"/>
      <c r="AF82" s="223"/>
      <c r="AG82" s="223"/>
      <c r="AH82" s="141" t="str">
        <f t="shared" ca="1" si="10"/>
        <v/>
      </c>
      <c r="AI82" s="214"/>
      <c r="AJ82" s="300"/>
      <c r="AK82" s="88"/>
      <c r="AL82" s="88"/>
      <c r="AM82" s="228"/>
      <c r="AN82" s="227"/>
      <c r="AO82" s="226"/>
      <c r="AP82" s="226"/>
      <c r="AQ82" s="228"/>
      <c r="AR82" s="227"/>
      <c r="AS82" s="226"/>
      <c r="AT82" s="226"/>
      <c r="AU82" s="228"/>
      <c r="AV82" s="228"/>
      <c r="AW82" s="228"/>
      <c r="AX82" s="384"/>
      <c r="AY82" s="50"/>
      <c r="AZ82" s="219"/>
      <c r="BA82" s="224"/>
      <c r="BB82" s="224"/>
      <c r="BC82" s="219"/>
      <c r="BD82" s="224"/>
      <c r="BE82" s="224"/>
      <c r="BF82" s="219"/>
      <c r="BG82" s="224"/>
      <c r="BH82" s="266"/>
      <c r="BI82" s="224"/>
      <c r="BJ82" s="266"/>
      <c r="BK82" s="224"/>
      <c r="BL82" s="266"/>
      <c r="BM82" s="224"/>
      <c r="BN82" s="224"/>
    </row>
    <row r="83" spans="1:66" ht="39.950000000000003" customHeight="1">
      <c r="A83" s="301"/>
      <c r="B83" s="70"/>
      <c r="C83" s="244"/>
      <c r="D83" s="245"/>
      <c r="E83" s="225"/>
      <c r="F83" s="50"/>
      <c r="G83" s="45"/>
      <c r="H83" s="45"/>
      <c r="I83" s="45"/>
      <c r="J83" s="45"/>
      <c r="K83" s="45"/>
      <c r="L83" s="221"/>
      <c r="M83" s="221"/>
      <c r="N83" s="88"/>
      <c r="O83" s="226"/>
      <c r="P83" s="88"/>
      <c r="Q83" s="182" t="str">
        <f t="shared" si="0"/>
        <v/>
      </c>
      <c r="R83" s="222"/>
      <c r="S83" s="45"/>
      <c r="T83" s="45"/>
      <c r="U83" s="206" t="str">
        <f t="shared" ca="1" si="1"/>
        <v/>
      </c>
      <c r="V83" s="183" t="str">
        <f t="shared" si="12"/>
        <v/>
      </c>
      <c r="W83" s="184" t="str">
        <f t="shared" ca="1" si="3"/>
        <v/>
      </c>
      <c r="X83" s="184" t="str">
        <f t="shared" ca="1" si="4"/>
        <v>0</v>
      </c>
      <c r="Y83" s="184" t="str">
        <f t="shared" ca="1" si="5"/>
        <v/>
      </c>
      <c r="Z83" s="184" t="str">
        <f t="shared" ca="1" si="6"/>
        <v/>
      </c>
      <c r="AA83" s="184" t="str">
        <f t="shared" ca="1" si="7"/>
        <v/>
      </c>
      <c r="AB83" s="184" t="str">
        <f t="shared" ca="1" si="8"/>
        <v/>
      </c>
      <c r="AC83" s="184" t="str">
        <f t="shared" ca="1" si="9"/>
        <v/>
      </c>
      <c r="AD83" s="223"/>
      <c r="AE83" s="223"/>
      <c r="AF83" s="223"/>
      <c r="AG83" s="223"/>
      <c r="AH83" s="141" t="str">
        <f t="shared" ca="1" si="10"/>
        <v/>
      </c>
      <c r="AI83" s="214"/>
      <c r="AJ83" s="300"/>
      <c r="AK83" s="88"/>
      <c r="AL83" s="88"/>
      <c r="AM83" s="228"/>
      <c r="AN83" s="227"/>
      <c r="AO83" s="226"/>
      <c r="AP83" s="226"/>
      <c r="AQ83" s="228"/>
      <c r="AR83" s="227"/>
      <c r="AS83" s="226"/>
      <c r="AT83" s="226"/>
      <c r="AU83" s="228"/>
      <c r="AV83" s="228"/>
      <c r="AW83" s="228"/>
      <c r="AX83" s="384"/>
      <c r="AY83" s="50"/>
      <c r="AZ83" s="219"/>
      <c r="BA83" s="224"/>
      <c r="BB83" s="224"/>
      <c r="BC83" s="219"/>
      <c r="BD83" s="224"/>
      <c r="BE83" s="224"/>
      <c r="BF83" s="219"/>
      <c r="BG83" s="224"/>
      <c r="BH83" s="266"/>
      <c r="BI83" s="224"/>
      <c r="BJ83" s="266"/>
      <c r="BK83" s="224"/>
      <c r="BL83" s="266"/>
      <c r="BM83" s="224"/>
      <c r="BN83" s="224"/>
    </row>
    <row r="84" spans="1:66" ht="39.950000000000003" customHeight="1">
      <c r="A84" s="301"/>
      <c r="B84" s="70"/>
      <c r="C84" s="244"/>
      <c r="D84" s="245"/>
      <c r="E84" s="225"/>
      <c r="F84" s="50"/>
      <c r="G84" s="45"/>
      <c r="H84" s="45"/>
      <c r="I84" s="45"/>
      <c r="J84" s="45"/>
      <c r="K84" s="45"/>
      <c r="L84" s="221"/>
      <c r="M84" s="221"/>
      <c r="N84" s="88"/>
      <c r="O84" s="226"/>
      <c r="P84" s="88"/>
      <c r="Q84" s="182" t="str">
        <f t="shared" si="0"/>
        <v/>
      </c>
      <c r="R84" s="222"/>
      <c r="S84" s="45"/>
      <c r="T84" s="45"/>
      <c r="U84" s="206" t="str">
        <f t="shared" ca="1" si="1"/>
        <v/>
      </c>
      <c r="V84" s="183" t="str">
        <f t="shared" si="12"/>
        <v/>
      </c>
      <c r="W84" s="184" t="str">
        <f t="shared" ca="1" si="3"/>
        <v/>
      </c>
      <c r="X84" s="184" t="str">
        <f t="shared" ca="1" si="4"/>
        <v>0</v>
      </c>
      <c r="Y84" s="184" t="str">
        <f t="shared" ca="1" si="5"/>
        <v/>
      </c>
      <c r="Z84" s="184" t="str">
        <f t="shared" ca="1" si="6"/>
        <v/>
      </c>
      <c r="AA84" s="184" t="str">
        <f t="shared" ca="1" si="7"/>
        <v/>
      </c>
      <c r="AB84" s="184" t="str">
        <f t="shared" ca="1" si="8"/>
        <v/>
      </c>
      <c r="AC84" s="184" t="str">
        <f t="shared" ca="1" si="9"/>
        <v/>
      </c>
      <c r="AD84" s="223"/>
      <c r="AE84" s="223"/>
      <c r="AF84" s="223"/>
      <c r="AG84" s="223"/>
      <c r="AH84" s="141" t="str">
        <f t="shared" ca="1" si="10"/>
        <v/>
      </c>
      <c r="AI84" s="214"/>
      <c r="AJ84" s="300"/>
      <c r="AK84" s="88"/>
      <c r="AL84" s="88"/>
      <c r="AM84" s="228"/>
      <c r="AN84" s="227"/>
      <c r="AO84" s="226"/>
      <c r="AP84" s="226"/>
      <c r="AQ84" s="228"/>
      <c r="AR84" s="227"/>
      <c r="AS84" s="226"/>
      <c r="AT84" s="226"/>
      <c r="AU84" s="228"/>
      <c r="AV84" s="228"/>
      <c r="AW84" s="228"/>
      <c r="AX84" s="384"/>
      <c r="AY84" s="50"/>
      <c r="AZ84" s="219"/>
      <c r="BA84" s="224"/>
      <c r="BB84" s="224"/>
      <c r="BC84" s="219"/>
      <c r="BD84" s="224"/>
      <c r="BE84" s="224"/>
      <c r="BF84" s="219"/>
      <c r="BG84" s="224"/>
      <c r="BH84" s="266"/>
      <c r="BI84" s="224"/>
      <c r="BJ84" s="266"/>
      <c r="BK84" s="224"/>
      <c r="BL84" s="266"/>
      <c r="BM84" s="224"/>
      <c r="BN84" s="224"/>
    </row>
    <row r="85" spans="1:66" ht="39.950000000000003" customHeight="1">
      <c r="A85" s="301"/>
      <c r="B85" s="70"/>
      <c r="C85" s="244"/>
      <c r="D85" s="245"/>
      <c r="E85" s="225"/>
      <c r="F85" s="50"/>
      <c r="G85" s="45"/>
      <c r="H85" s="45"/>
      <c r="I85" s="45"/>
      <c r="J85" s="45"/>
      <c r="K85" s="45"/>
      <c r="L85" s="221"/>
      <c r="M85" s="221"/>
      <c r="N85" s="88"/>
      <c r="O85" s="226"/>
      <c r="P85" s="88"/>
      <c r="Q85" s="182" t="str">
        <f t="shared" si="0"/>
        <v/>
      </c>
      <c r="R85" s="222"/>
      <c r="S85" s="45"/>
      <c r="T85" s="45"/>
      <c r="U85" s="206" t="str">
        <f t="shared" ca="1" si="1"/>
        <v/>
      </c>
      <c r="V85" s="183" t="str">
        <f t="shared" si="12"/>
        <v/>
      </c>
      <c r="W85" s="184" t="str">
        <f t="shared" ca="1" si="3"/>
        <v/>
      </c>
      <c r="X85" s="184" t="str">
        <f t="shared" ca="1" si="4"/>
        <v>0</v>
      </c>
      <c r="Y85" s="184" t="str">
        <f t="shared" ca="1" si="5"/>
        <v/>
      </c>
      <c r="Z85" s="184" t="str">
        <f t="shared" ca="1" si="6"/>
        <v/>
      </c>
      <c r="AA85" s="184" t="str">
        <f t="shared" ca="1" si="7"/>
        <v/>
      </c>
      <c r="AB85" s="184" t="str">
        <f t="shared" ca="1" si="8"/>
        <v/>
      </c>
      <c r="AC85" s="184" t="str">
        <f t="shared" ca="1" si="9"/>
        <v/>
      </c>
      <c r="AD85" s="223"/>
      <c r="AE85" s="223"/>
      <c r="AF85" s="223"/>
      <c r="AG85" s="223"/>
      <c r="AH85" s="141" t="str">
        <f t="shared" ca="1" si="10"/>
        <v/>
      </c>
      <c r="AI85" s="214"/>
      <c r="AJ85" s="300"/>
      <c r="AK85" s="88"/>
      <c r="AL85" s="88"/>
      <c r="AM85" s="228"/>
      <c r="AN85" s="227"/>
      <c r="AO85" s="226"/>
      <c r="AP85" s="226"/>
      <c r="AQ85" s="228"/>
      <c r="AR85" s="227"/>
      <c r="AS85" s="226"/>
      <c r="AT85" s="226"/>
      <c r="AU85" s="228"/>
      <c r="AV85" s="228"/>
      <c r="AW85" s="228"/>
      <c r="AX85" s="384"/>
      <c r="AY85" s="50"/>
      <c r="AZ85" s="219"/>
      <c r="BA85" s="224"/>
      <c r="BB85" s="224"/>
      <c r="BC85" s="219"/>
      <c r="BD85" s="224"/>
      <c r="BE85" s="224"/>
      <c r="BF85" s="219"/>
      <c r="BG85" s="224"/>
      <c r="BH85" s="266"/>
      <c r="BI85" s="224"/>
      <c r="BJ85" s="266"/>
      <c r="BK85" s="224"/>
      <c r="BL85" s="266"/>
      <c r="BM85" s="224"/>
      <c r="BN85" s="224"/>
    </row>
    <row r="86" spans="1:66" ht="39.950000000000003" customHeight="1">
      <c r="A86" s="301"/>
      <c r="B86" s="70"/>
      <c r="C86" s="244"/>
      <c r="D86" s="245"/>
      <c r="E86" s="225"/>
      <c r="F86" s="50"/>
      <c r="G86" s="45"/>
      <c r="H86" s="45"/>
      <c r="I86" s="45"/>
      <c r="J86" s="45"/>
      <c r="K86" s="45"/>
      <c r="L86" s="221"/>
      <c r="M86" s="221"/>
      <c r="N86" s="88"/>
      <c r="O86" s="226"/>
      <c r="P86" s="88"/>
      <c r="Q86" s="182" t="str">
        <f t="shared" si="0"/>
        <v/>
      </c>
      <c r="R86" s="222"/>
      <c r="S86" s="45"/>
      <c r="T86" s="45"/>
      <c r="U86" s="206" t="str">
        <f t="shared" ca="1" si="1"/>
        <v/>
      </c>
      <c r="V86" s="183" t="str">
        <f t="shared" si="12"/>
        <v/>
      </c>
      <c r="W86" s="184" t="str">
        <f t="shared" ca="1" si="3"/>
        <v/>
      </c>
      <c r="X86" s="184" t="str">
        <f t="shared" ca="1" si="4"/>
        <v>0</v>
      </c>
      <c r="Y86" s="184" t="str">
        <f t="shared" ca="1" si="5"/>
        <v/>
      </c>
      <c r="Z86" s="184" t="str">
        <f t="shared" ca="1" si="6"/>
        <v/>
      </c>
      <c r="AA86" s="184" t="str">
        <f t="shared" ca="1" si="7"/>
        <v/>
      </c>
      <c r="AB86" s="184" t="str">
        <f t="shared" ca="1" si="8"/>
        <v/>
      </c>
      <c r="AC86" s="184" t="str">
        <f t="shared" ca="1" si="9"/>
        <v/>
      </c>
      <c r="AD86" s="223"/>
      <c r="AE86" s="223"/>
      <c r="AF86" s="223"/>
      <c r="AG86" s="223"/>
      <c r="AH86" s="141" t="str">
        <f t="shared" ca="1" si="10"/>
        <v/>
      </c>
      <c r="AI86" s="214"/>
      <c r="AJ86" s="300"/>
      <c r="AK86" s="88"/>
      <c r="AL86" s="88"/>
      <c r="AM86" s="228"/>
      <c r="AN86" s="227"/>
      <c r="AO86" s="226"/>
      <c r="AP86" s="226"/>
      <c r="AQ86" s="228"/>
      <c r="AR86" s="227"/>
      <c r="AS86" s="226"/>
      <c r="AT86" s="226"/>
      <c r="AU86" s="228"/>
      <c r="AV86" s="228"/>
      <c r="AW86" s="228"/>
      <c r="AX86" s="384"/>
      <c r="AY86" s="50"/>
      <c r="AZ86" s="219"/>
      <c r="BA86" s="224"/>
      <c r="BB86" s="224"/>
      <c r="BC86" s="219"/>
      <c r="BD86" s="224"/>
      <c r="BE86" s="224"/>
      <c r="BF86" s="219"/>
      <c r="BG86" s="224"/>
      <c r="BH86" s="266"/>
      <c r="BI86" s="224"/>
      <c r="BJ86" s="266"/>
      <c r="BK86" s="224"/>
      <c r="BL86" s="266"/>
      <c r="BM86" s="224"/>
      <c r="BN86" s="224"/>
    </row>
    <row r="87" spans="1:66" ht="39.950000000000003" customHeight="1">
      <c r="A87" s="301"/>
      <c r="B87" s="70"/>
      <c r="C87" s="244"/>
      <c r="D87" s="245"/>
      <c r="E87" s="225"/>
      <c r="F87" s="50"/>
      <c r="G87" s="45"/>
      <c r="H87" s="45"/>
      <c r="I87" s="45"/>
      <c r="J87" s="45"/>
      <c r="K87" s="45"/>
      <c r="L87" s="221"/>
      <c r="M87" s="221"/>
      <c r="N87" s="88"/>
      <c r="O87" s="226"/>
      <c r="P87" s="88"/>
      <c r="Q87" s="182" t="str">
        <f t="shared" si="0"/>
        <v/>
      </c>
      <c r="R87" s="222"/>
      <c r="S87" s="45"/>
      <c r="T87" s="45"/>
      <c r="U87" s="206" t="str">
        <f t="shared" ca="1" si="1"/>
        <v/>
      </c>
      <c r="V87" s="183" t="str">
        <f t="shared" si="12"/>
        <v/>
      </c>
      <c r="W87" s="184" t="str">
        <f t="shared" ca="1" si="3"/>
        <v/>
      </c>
      <c r="X87" s="184" t="str">
        <f t="shared" ca="1" si="4"/>
        <v>0</v>
      </c>
      <c r="Y87" s="184" t="str">
        <f t="shared" ca="1" si="5"/>
        <v/>
      </c>
      <c r="Z87" s="184" t="str">
        <f t="shared" ca="1" si="6"/>
        <v/>
      </c>
      <c r="AA87" s="184" t="str">
        <f t="shared" ca="1" si="7"/>
        <v/>
      </c>
      <c r="AB87" s="184" t="str">
        <f t="shared" ca="1" si="8"/>
        <v/>
      </c>
      <c r="AC87" s="184" t="str">
        <f t="shared" ca="1" si="9"/>
        <v/>
      </c>
      <c r="AD87" s="223"/>
      <c r="AE87" s="223"/>
      <c r="AF87" s="223"/>
      <c r="AG87" s="223"/>
      <c r="AH87" s="141" t="str">
        <f t="shared" ca="1" si="10"/>
        <v/>
      </c>
      <c r="AI87" s="214"/>
      <c r="AJ87" s="300"/>
      <c r="AK87" s="88"/>
      <c r="AL87" s="88"/>
      <c r="AM87" s="228"/>
      <c r="AN87" s="227"/>
      <c r="AO87" s="226"/>
      <c r="AP87" s="226"/>
      <c r="AQ87" s="228"/>
      <c r="AR87" s="227"/>
      <c r="AS87" s="226"/>
      <c r="AT87" s="226"/>
      <c r="AU87" s="228"/>
      <c r="AV87" s="228"/>
      <c r="AW87" s="228"/>
      <c r="AX87" s="384"/>
      <c r="AY87" s="50"/>
      <c r="AZ87" s="219"/>
      <c r="BA87" s="224"/>
      <c r="BB87" s="224"/>
      <c r="BC87" s="219"/>
      <c r="BD87" s="224"/>
      <c r="BE87" s="224"/>
      <c r="BF87" s="219"/>
      <c r="BG87" s="224"/>
      <c r="BH87" s="266"/>
      <c r="BI87" s="224"/>
      <c r="BJ87" s="266"/>
      <c r="BK87" s="224"/>
      <c r="BL87" s="266"/>
      <c r="BM87" s="224"/>
      <c r="BN87" s="224"/>
    </row>
    <row r="88" spans="1:66" ht="39.950000000000003" customHeight="1">
      <c r="A88" s="301"/>
      <c r="B88" s="70"/>
      <c r="C88" s="244"/>
      <c r="D88" s="245"/>
      <c r="E88" s="225"/>
      <c r="F88" s="50"/>
      <c r="G88" s="45"/>
      <c r="H88" s="45"/>
      <c r="I88" s="45"/>
      <c r="J88" s="45"/>
      <c r="K88" s="45"/>
      <c r="L88" s="221"/>
      <c r="M88" s="221"/>
      <c r="N88" s="88"/>
      <c r="O88" s="226"/>
      <c r="P88" s="88"/>
      <c r="Q88" s="182" t="str">
        <f t="shared" si="0"/>
        <v/>
      </c>
      <c r="R88" s="222"/>
      <c r="S88" s="45"/>
      <c r="T88" s="45"/>
      <c r="U88" s="206" t="str">
        <f t="shared" ca="1" si="1"/>
        <v/>
      </c>
      <c r="V88" s="183" t="str">
        <f t="shared" si="12"/>
        <v/>
      </c>
      <c r="W88" s="184" t="str">
        <f t="shared" ca="1" si="3"/>
        <v/>
      </c>
      <c r="X88" s="184" t="str">
        <f t="shared" ca="1" si="4"/>
        <v>0</v>
      </c>
      <c r="Y88" s="184" t="str">
        <f t="shared" ca="1" si="5"/>
        <v/>
      </c>
      <c r="Z88" s="184" t="str">
        <f t="shared" ca="1" si="6"/>
        <v/>
      </c>
      <c r="AA88" s="184" t="str">
        <f t="shared" ca="1" si="7"/>
        <v/>
      </c>
      <c r="AB88" s="184" t="str">
        <f t="shared" ca="1" si="8"/>
        <v/>
      </c>
      <c r="AC88" s="184" t="str">
        <f t="shared" ca="1" si="9"/>
        <v/>
      </c>
      <c r="AD88" s="223"/>
      <c r="AE88" s="223"/>
      <c r="AF88" s="223"/>
      <c r="AG88" s="223"/>
      <c r="AH88" s="141" t="str">
        <f t="shared" ca="1" si="10"/>
        <v/>
      </c>
      <c r="AI88" s="214"/>
      <c r="AJ88" s="300"/>
      <c r="AK88" s="88"/>
      <c r="AL88" s="88"/>
      <c r="AM88" s="228"/>
      <c r="AN88" s="227"/>
      <c r="AO88" s="226"/>
      <c r="AP88" s="226"/>
      <c r="AQ88" s="228"/>
      <c r="AR88" s="227"/>
      <c r="AS88" s="226"/>
      <c r="AT88" s="226"/>
      <c r="AU88" s="228"/>
      <c r="AV88" s="228"/>
      <c r="AW88" s="228"/>
      <c r="AX88" s="384"/>
      <c r="AY88" s="50"/>
      <c r="AZ88" s="219"/>
      <c r="BA88" s="224"/>
      <c r="BB88" s="224"/>
      <c r="BC88" s="219"/>
      <c r="BD88" s="224"/>
      <c r="BE88" s="224"/>
      <c r="BF88" s="219"/>
      <c r="BG88" s="224"/>
      <c r="BH88" s="266"/>
      <c r="BI88" s="224"/>
      <c r="BJ88" s="266"/>
      <c r="BK88" s="224"/>
      <c r="BL88" s="266"/>
      <c r="BM88" s="224"/>
      <c r="BN88" s="224"/>
    </row>
    <row r="89" spans="1:66" ht="39.950000000000003" customHeight="1">
      <c r="A89" s="301"/>
      <c r="B89" s="70"/>
      <c r="C89" s="244"/>
      <c r="D89" s="245"/>
      <c r="E89" s="225"/>
      <c r="F89" s="50"/>
      <c r="G89" s="45"/>
      <c r="H89" s="45"/>
      <c r="I89" s="45"/>
      <c r="J89" s="45"/>
      <c r="K89" s="45"/>
      <c r="L89" s="221"/>
      <c r="M89" s="221"/>
      <c r="N89" s="88"/>
      <c r="O89" s="226"/>
      <c r="P89" s="88"/>
      <c r="Q89" s="182" t="str">
        <f t="shared" si="0"/>
        <v/>
      </c>
      <c r="R89" s="222"/>
      <c r="S89" s="45"/>
      <c r="T89" s="45"/>
      <c r="U89" s="206" t="str">
        <f t="shared" ca="1" si="1"/>
        <v/>
      </c>
      <c r="V89" s="183" t="str">
        <f t="shared" si="12"/>
        <v/>
      </c>
      <c r="W89" s="184" t="str">
        <f t="shared" ca="1" si="3"/>
        <v/>
      </c>
      <c r="X89" s="184" t="str">
        <f t="shared" ca="1" si="4"/>
        <v>0</v>
      </c>
      <c r="Y89" s="184" t="str">
        <f t="shared" ca="1" si="5"/>
        <v/>
      </c>
      <c r="Z89" s="184" t="str">
        <f t="shared" ca="1" si="6"/>
        <v/>
      </c>
      <c r="AA89" s="184" t="str">
        <f t="shared" ca="1" si="7"/>
        <v/>
      </c>
      <c r="AB89" s="184" t="str">
        <f t="shared" ca="1" si="8"/>
        <v/>
      </c>
      <c r="AC89" s="184" t="str">
        <f t="shared" ca="1" si="9"/>
        <v/>
      </c>
      <c r="AD89" s="223"/>
      <c r="AE89" s="223"/>
      <c r="AF89" s="223"/>
      <c r="AG89" s="223"/>
      <c r="AH89" s="141" t="str">
        <f t="shared" ca="1" si="10"/>
        <v/>
      </c>
      <c r="AI89" s="214"/>
      <c r="AJ89" s="300"/>
      <c r="AK89" s="88"/>
      <c r="AL89" s="88"/>
      <c r="AM89" s="228"/>
      <c r="AN89" s="227"/>
      <c r="AO89" s="226"/>
      <c r="AP89" s="226"/>
      <c r="AQ89" s="228"/>
      <c r="AR89" s="227"/>
      <c r="AS89" s="226"/>
      <c r="AT89" s="226"/>
      <c r="AU89" s="228"/>
      <c r="AV89" s="228"/>
      <c r="AW89" s="228"/>
      <c r="AX89" s="384"/>
      <c r="AY89" s="50"/>
      <c r="AZ89" s="219"/>
      <c r="BA89" s="224"/>
      <c r="BB89" s="224"/>
      <c r="BC89" s="219"/>
      <c r="BD89" s="224"/>
      <c r="BE89" s="224"/>
      <c r="BF89" s="219"/>
      <c r="BG89" s="224"/>
      <c r="BH89" s="266"/>
      <c r="BI89" s="224"/>
      <c r="BJ89" s="266"/>
      <c r="BK89" s="224"/>
      <c r="BL89" s="266"/>
      <c r="BM89" s="224"/>
      <c r="BN89" s="224"/>
    </row>
    <row r="90" spans="1:66" ht="39.950000000000003" customHeight="1">
      <c r="A90" s="301"/>
      <c r="B90" s="70"/>
      <c r="C90" s="244"/>
      <c r="D90" s="245"/>
      <c r="E90" s="225"/>
      <c r="F90" s="50"/>
      <c r="G90" s="45"/>
      <c r="H90" s="45"/>
      <c r="I90" s="45"/>
      <c r="J90" s="45"/>
      <c r="K90" s="45"/>
      <c r="L90" s="221"/>
      <c r="M90" s="221"/>
      <c r="N90" s="88"/>
      <c r="O90" s="226"/>
      <c r="P90" s="88"/>
      <c r="Q90" s="182" t="str">
        <f t="shared" si="0"/>
        <v/>
      </c>
      <c r="R90" s="222"/>
      <c r="S90" s="45"/>
      <c r="T90" s="45"/>
      <c r="U90" s="206" t="str">
        <f t="shared" ca="1" si="1"/>
        <v/>
      </c>
      <c r="V90" s="183" t="str">
        <f t="shared" si="12"/>
        <v/>
      </c>
      <c r="W90" s="184" t="str">
        <f t="shared" ca="1" si="3"/>
        <v/>
      </c>
      <c r="X90" s="184" t="str">
        <f t="shared" ca="1" si="4"/>
        <v>0</v>
      </c>
      <c r="Y90" s="184" t="str">
        <f t="shared" ca="1" si="5"/>
        <v/>
      </c>
      <c r="Z90" s="184" t="str">
        <f t="shared" ca="1" si="6"/>
        <v/>
      </c>
      <c r="AA90" s="184" t="str">
        <f t="shared" ca="1" si="7"/>
        <v/>
      </c>
      <c r="AB90" s="184" t="str">
        <f t="shared" ca="1" si="8"/>
        <v/>
      </c>
      <c r="AC90" s="184" t="str">
        <f t="shared" ca="1" si="9"/>
        <v/>
      </c>
      <c r="AD90" s="223"/>
      <c r="AE90" s="223"/>
      <c r="AF90" s="223"/>
      <c r="AG90" s="223"/>
      <c r="AH90" s="141" t="str">
        <f t="shared" ca="1" si="10"/>
        <v/>
      </c>
      <c r="AI90" s="214"/>
      <c r="AJ90" s="300"/>
      <c r="AK90" s="88"/>
      <c r="AL90" s="88"/>
      <c r="AM90" s="228"/>
      <c r="AN90" s="227"/>
      <c r="AO90" s="226"/>
      <c r="AP90" s="226"/>
      <c r="AQ90" s="228"/>
      <c r="AR90" s="227"/>
      <c r="AS90" s="226"/>
      <c r="AT90" s="226"/>
      <c r="AU90" s="228"/>
      <c r="AV90" s="228"/>
      <c r="AW90" s="228"/>
      <c r="AX90" s="384"/>
      <c r="AY90" s="50"/>
      <c r="AZ90" s="219"/>
      <c r="BA90" s="224"/>
      <c r="BB90" s="224"/>
      <c r="BC90" s="219"/>
      <c r="BD90" s="224"/>
      <c r="BE90" s="224"/>
      <c r="BF90" s="219"/>
      <c r="BG90" s="224"/>
      <c r="BH90" s="266"/>
      <c r="BI90" s="224"/>
      <c r="BJ90" s="266"/>
      <c r="BK90" s="224"/>
      <c r="BL90" s="266"/>
      <c r="BM90" s="224"/>
      <c r="BN90" s="224"/>
    </row>
    <row r="91" spans="1:66" ht="39.950000000000003" customHeight="1">
      <c r="A91" s="301"/>
      <c r="B91" s="70"/>
      <c r="C91" s="244"/>
      <c r="D91" s="245"/>
      <c r="E91" s="225"/>
      <c r="F91" s="50"/>
      <c r="G91" s="45"/>
      <c r="H91" s="45"/>
      <c r="I91" s="45"/>
      <c r="J91" s="45"/>
      <c r="K91" s="45"/>
      <c r="L91" s="221"/>
      <c r="M91" s="221"/>
      <c r="N91" s="88"/>
      <c r="O91" s="226"/>
      <c r="P91" s="88"/>
      <c r="Q91" s="182" t="str">
        <f t="shared" si="0"/>
        <v/>
      </c>
      <c r="R91" s="222"/>
      <c r="S91" s="45"/>
      <c r="T91" s="45"/>
      <c r="U91" s="206" t="str">
        <f t="shared" ca="1" si="1"/>
        <v/>
      </c>
      <c r="V91" s="183" t="str">
        <f t="shared" si="12"/>
        <v/>
      </c>
      <c r="W91" s="184" t="str">
        <f t="shared" ca="1" si="3"/>
        <v/>
      </c>
      <c r="X91" s="184" t="str">
        <f t="shared" ca="1" si="4"/>
        <v>0</v>
      </c>
      <c r="Y91" s="184" t="str">
        <f t="shared" ca="1" si="5"/>
        <v/>
      </c>
      <c r="Z91" s="184" t="str">
        <f t="shared" ca="1" si="6"/>
        <v/>
      </c>
      <c r="AA91" s="184" t="str">
        <f t="shared" ca="1" si="7"/>
        <v/>
      </c>
      <c r="AB91" s="184" t="str">
        <f t="shared" ca="1" si="8"/>
        <v/>
      </c>
      <c r="AC91" s="184" t="str">
        <f t="shared" ca="1" si="9"/>
        <v/>
      </c>
      <c r="AD91" s="223"/>
      <c r="AE91" s="223"/>
      <c r="AF91" s="223"/>
      <c r="AG91" s="223"/>
      <c r="AH91" s="141" t="str">
        <f t="shared" ca="1" si="10"/>
        <v/>
      </c>
      <c r="AI91" s="214"/>
      <c r="AJ91" s="300"/>
      <c r="AK91" s="88"/>
      <c r="AL91" s="88"/>
      <c r="AM91" s="228"/>
      <c r="AN91" s="227"/>
      <c r="AO91" s="226"/>
      <c r="AP91" s="226"/>
      <c r="AQ91" s="228"/>
      <c r="AR91" s="227"/>
      <c r="AS91" s="226"/>
      <c r="AT91" s="226"/>
      <c r="AU91" s="228"/>
      <c r="AV91" s="228"/>
      <c r="AW91" s="228"/>
      <c r="AX91" s="384"/>
      <c r="AY91" s="50"/>
      <c r="AZ91" s="219"/>
      <c r="BA91" s="224"/>
      <c r="BB91" s="224"/>
      <c r="BC91" s="219"/>
      <c r="BD91" s="224"/>
      <c r="BE91" s="224"/>
      <c r="BF91" s="219"/>
      <c r="BG91" s="224"/>
      <c r="BH91" s="266"/>
      <c r="BI91" s="224"/>
      <c r="BJ91" s="266"/>
      <c r="BK91" s="224"/>
      <c r="BL91" s="266"/>
      <c r="BM91" s="224"/>
      <c r="BN91" s="224"/>
    </row>
    <row r="92" spans="1:66" ht="39.950000000000003" customHeight="1">
      <c r="A92" s="301"/>
      <c r="B92" s="70"/>
      <c r="C92" s="244"/>
      <c r="D92" s="245"/>
      <c r="E92" s="225"/>
      <c r="F92" s="50"/>
      <c r="G92" s="45"/>
      <c r="H92" s="45"/>
      <c r="I92" s="45"/>
      <c r="J92" s="45"/>
      <c r="K92" s="45"/>
      <c r="L92" s="221"/>
      <c r="M92" s="221"/>
      <c r="N92" s="88"/>
      <c r="O92" s="226"/>
      <c r="P92" s="88"/>
      <c r="Q92" s="182" t="str">
        <f t="shared" si="0"/>
        <v/>
      </c>
      <c r="R92" s="222"/>
      <c r="S92" s="45"/>
      <c r="T92" s="45"/>
      <c r="U92" s="206" t="str">
        <f t="shared" ca="1" si="1"/>
        <v/>
      </c>
      <c r="V92" s="183" t="str">
        <f t="shared" si="12"/>
        <v/>
      </c>
      <c r="W92" s="184" t="str">
        <f t="shared" ca="1" si="3"/>
        <v/>
      </c>
      <c r="X92" s="184" t="str">
        <f t="shared" ca="1" si="4"/>
        <v>0</v>
      </c>
      <c r="Y92" s="184" t="str">
        <f t="shared" ca="1" si="5"/>
        <v/>
      </c>
      <c r="Z92" s="184" t="str">
        <f t="shared" ca="1" si="6"/>
        <v/>
      </c>
      <c r="AA92" s="184" t="str">
        <f t="shared" ca="1" si="7"/>
        <v/>
      </c>
      <c r="AB92" s="184" t="str">
        <f t="shared" ca="1" si="8"/>
        <v/>
      </c>
      <c r="AC92" s="184" t="str">
        <f t="shared" ca="1" si="9"/>
        <v/>
      </c>
      <c r="AD92" s="223"/>
      <c r="AE92" s="223"/>
      <c r="AF92" s="223"/>
      <c r="AG92" s="223"/>
      <c r="AH92" s="141" t="str">
        <f t="shared" ca="1" si="10"/>
        <v/>
      </c>
      <c r="AI92" s="214"/>
      <c r="AJ92" s="300"/>
      <c r="AK92" s="88"/>
      <c r="AL92" s="88"/>
      <c r="AM92" s="228"/>
      <c r="AN92" s="227"/>
      <c r="AO92" s="226"/>
      <c r="AP92" s="226"/>
      <c r="AQ92" s="228"/>
      <c r="AR92" s="227"/>
      <c r="AS92" s="226"/>
      <c r="AT92" s="226"/>
      <c r="AU92" s="228"/>
      <c r="AV92" s="228"/>
      <c r="AW92" s="228"/>
      <c r="AX92" s="384"/>
      <c r="AY92" s="50"/>
      <c r="AZ92" s="219"/>
      <c r="BA92" s="224"/>
      <c r="BB92" s="224"/>
      <c r="BC92" s="219"/>
      <c r="BD92" s="224"/>
      <c r="BE92" s="224"/>
      <c r="BF92" s="219"/>
      <c r="BG92" s="224"/>
      <c r="BH92" s="266"/>
      <c r="BI92" s="224"/>
      <c r="BJ92" s="266"/>
      <c r="BK92" s="224"/>
      <c r="BL92" s="266"/>
      <c r="BM92" s="224"/>
      <c r="BN92" s="224"/>
    </row>
    <row r="93" spans="1:66" ht="39.950000000000003" customHeight="1">
      <c r="A93" s="301"/>
      <c r="B93" s="70"/>
      <c r="C93" s="244"/>
      <c r="D93" s="245"/>
      <c r="E93" s="225"/>
      <c r="F93" s="50"/>
      <c r="G93" s="45"/>
      <c r="H93" s="45"/>
      <c r="I93" s="45"/>
      <c r="J93" s="45"/>
      <c r="K93" s="45"/>
      <c r="L93" s="221"/>
      <c r="M93" s="221"/>
      <c r="N93" s="88"/>
      <c r="O93" s="226"/>
      <c r="P93" s="88"/>
      <c r="Q93" s="182" t="str">
        <f t="shared" si="0"/>
        <v/>
      </c>
      <c r="R93" s="222"/>
      <c r="S93" s="45"/>
      <c r="T93" s="45"/>
      <c r="U93" s="206" t="str">
        <f t="shared" ca="1" si="1"/>
        <v/>
      </c>
      <c r="V93" s="183" t="str">
        <f t="shared" si="12"/>
        <v/>
      </c>
      <c r="W93" s="184" t="str">
        <f t="shared" ca="1" si="3"/>
        <v/>
      </c>
      <c r="X93" s="184" t="str">
        <f t="shared" ca="1" si="4"/>
        <v>0</v>
      </c>
      <c r="Y93" s="184" t="str">
        <f t="shared" ca="1" si="5"/>
        <v/>
      </c>
      <c r="Z93" s="184" t="str">
        <f t="shared" ca="1" si="6"/>
        <v/>
      </c>
      <c r="AA93" s="184" t="str">
        <f t="shared" ca="1" si="7"/>
        <v/>
      </c>
      <c r="AB93" s="184" t="str">
        <f t="shared" ca="1" si="8"/>
        <v/>
      </c>
      <c r="AC93" s="184" t="str">
        <f t="shared" ca="1" si="9"/>
        <v/>
      </c>
      <c r="AD93" s="223"/>
      <c r="AE93" s="223"/>
      <c r="AF93" s="223"/>
      <c r="AG93" s="223"/>
      <c r="AH93" s="141" t="str">
        <f t="shared" ca="1" si="10"/>
        <v/>
      </c>
      <c r="AI93" s="214"/>
      <c r="AJ93" s="300"/>
      <c r="AK93" s="88"/>
      <c r="AL93" s="88"/>
      <c r="AM93" s="228"/>
      <c r="AN93" s="227"/>
      <c r="AO93" s="226"/>
      <c r="AP93" s="226"/>
      <c r="AQ93" s="228"/>
      <c r="AR93" s="227"/>
      <c r="AS93" s="226"/>
      <c r="AT93" s="226"/>
      <c r="AU93" s="228"/>
      <c r="AV93" s="228"/>
      <c r="AW93" s="228"/>
      <c r="AX93" s="384"/>
      <c r="AY93" s="50"/>
      <c r="AZ93" s="219"/>
      <c r="BA93" s="224"/>
      <c r="BB93" s="224"/>
      <c r="BC93" s="219"/>
      <c r="BD93" s="224"/>
      <c r="BE93" s="224"/>
      <c r="BF93" s="219"/>
      <c r="BG93" s="224"/>
      <c r="BH93" s="266"/>
      <c r="BI93" s="224"/>
      <c r="BJ93" s="266"/>
      <c r="BK93" s="224"/>
      <c r="BL93" s="266"/>
      <c r="BM93" s="224"/>
      <c r="BN93" s="224"/>
    </row>
    <row r="94" spans="1:66" ht="39.950000000000003" customHeight="1">
      <c r="A94" s="301"/>
      <c r="B94" s="70"/>
      <c r="C94" s="244"/>
      <c r="D94" s="245"/>
      <c r="E94" s="225"/>
      <c r="F94" s="50"/>
      <c r="G94" s="45"/>
      <c r="H94" s="45"/>
      <c r="I94" s="45"/>
      <c r="J94" s="45"/>
      <c r="K94" s="45"/>
      <c r="L94" s="221"/>
      <c r="M94" s="221"/>
      <c r="N94" s="88"/>
      <c r="O94" s="226"/>
      <c r="P94" s="88"/>
      <c r="Q94" s="182" t="str">
        <f t="shared" si="0"/>
        <v/>
      </c>
      <c r="R94" s="222"/>
      <c r="S94" s="45"/>
      <c r="T94" s="45"/>
      <c r="U94" s="206" t="str">
        <f t="shared" ca="1" si="1"/>
        <v/>
      </c>
      <c r="V94" s="183" t="str">
        <f t="shared" si="12"/>
        <v/>
      </c>
      <c r="W94" s="184" t="str">
        <f t="shared" ca="1" si="3"/>
        <v/>
      </c>
      <c r="X94" s="184" t="str">
        <f t="shared" ca="1" si="4"/>
        <v>0</v>
      </c>
      <c r="Y94" s="184" t="str">
        <f t="shared" ca="1" si="5"/>
        <v/>
      </c>
      <c r="Z94" s="184" t="str">
        <f t="shared" ca="1" si="6"/>
        <v/>
      </c>
      <c r="AA94" s="184" t="str">
        <f t="shared" ca="1" si="7"/>
        <v/>
      </c>
      <c r="AB94" s="184" t="str">
        <f t="shared" ca="1" si="8"/>
        <v/>
      </c>
      <c r="AC94" s="184" t="str">
        <f t="shared" ca="1" si="9"/>
        <v/>
      </c>
      <c r="AD94" s="223"/>
      <c r="AE94" s="223"/>
      <c r="AF94" s="223"/>
      <c r="AG94" s="223"/>
      <c r="AH94" s="141" t="str">
        <f t="shared" ca="1" si="10"/>
        <v/>
      </c>
      <c r="AI94" s="214"/>
      <c r="AJ94" s="300"/>
      <c r="AK94" s="88"/>
      <c r="AL94" s="88"/>
      <c r="AM94" s="228"/>
      <c r="AN94" s="227"/>
      <c r="AO94" s="226"/>
      <c r="AP94" s="226"/>
      <c r="AQ94" s="228"/>
      <c r="AR94" s="227"/>
      <c r="AS94" s="226"/>
      <c r="AT94" s="226"/>
      <c r="AU94" s="228"/>
      <c r="AV94" s="228"/>
      <c r="AW94" s="228"/>
      <c r="AX94" s="384"/>
      <c r="AY94" s="50"/>
      <c r="AZ94" s="219"/>
      <c r="BA94" s="224"/>
      <c r="BB94" s="224"/>
      <c r="BC94" s="219"/>
      <c r="BD94" s="224"/>
      <c r="BE94" s="224"/>
      <c r="BF94" s="219"/>
      <c r="BG94" s="224"/>
      <c r="BH94" s="266"/>
      <c r="BI94" s="224"/>
      <c r="BJ94" s="266"/>
      <c r="BK94" s="224"/>
      <c r="BL94" s="266"/>
      <c r="BM94" s="224"/>
      <c r="BN94" s="224"/>
    </row>
    <row r="95" spans="1:66" ht="39.950000000000003" customHeight="1">
      <c r="A95" s="301"/>
      <c r="B95" s="70"/>
      <c r="C95" s="244"/>
      <c r="D95" s="245"/>
      <c r="E95" s="225"/>
      <c r="F95" s="50"/>
      <c r="G95" s="45"/>
      <c r="H95" s="45"/>
      <c r="I95" s="45"/>
      <c r="J95" s="45"/>
      <c r="K95" s="45"/>
      <c r="L95" s="221"/>
      <c r="M95" s="221"/>
      <c r="N95" s="88"/>
      <c r="O95" s="226"/>
      <c r="P95" s="88"/>
      <c r="Q95" s="182" t="str">
        <f t="shared" si="0"/>
        <v/>
      </c>
      <c r="R95" s="222"/>
      <c r="S95" s="45"/>
      <c r="T95" s="45"/>
      <c r="U95" s="206" t="str">
        <f t="shared" ca="1" si="1"/>
        <v/>
      </c>
      <c r="V95" s="183" t="str">
        <f t="shared" si="12"/>
        <v/>
      </c>
      <c r="W95" s="184" t="str">
        <f t="shared" ca="1" si="3"/>
        <v/>
      </c>
      <c r="X95" s="184" t="str">
        <f t="shared" ca="1" si="4"/>
        <v>0</v>
      </c>
      <c r="Y95" s="184" t="str">
        <f t="shared" ca="1" si="5"/>
        <v/>
      </c>
      <c r="Z95" s="184" t="str">
        <f t="shared" ca="1" si="6"/>
        <v/>
      </c>
      <c r="AA95" s="184" t="str">
        <f t="shared" ca="1" si="7"/>
        <v/>
      </c>
      <c r="AB95" s="184" t="str">
        <f t="shared" ca="1" si="8"/>
        <v/>
      </c>
      <c r="AC95" s="184" t="str">
        <f t="shared" ca="1" si="9"/>
        <v/>
      </c>
      <c r="AD95" s="223"/>
      <c r="AE95" s="223"/>
      <c r="AF95" s="223"/>
      <c r="AG95" s="223"/>
      <c r="AH95" s="141" t="str">
        <f t="shared" ca="1" si="10"/>
        <v/>
      </c>
      <c r="AI95" s="214"/>
      <c r="AJ95" s="300"/>
      <c r="AK95" s="88"/>
      <c r="AL95" s="88"/>
      <c r="AM95" s="228"/>
      <c r="AN95" s="227"/>
      <c r="AO95" s="226"/>
      <c r="AP95" s="226"/>
      <c r="AQ95" s="228"/>
      <c r="AR95" s="227"/>
      <c r="AS95" s="226"/>
      <c r="AT95" s="226"/>
      <c r="AU95" s="228"/>
      <c r="AV95" s="228"/>
      <c r="AW95" s="228"/>
      <c r="AX95" s="384"/>
      <c r="AY95" s="50"/>
      <c r="AZ95" s="219"/>
      <c r="BA95" s="224"/>
      <c r="BB95" s="224"/>
      <c r="BC95" s="219"/>
      <c r="BD95" s="224"/>
      <c r="BE95" s="224"/>
      <c r="BF95" s="219"/>
      <c r="BG95" s="224"/>
      <c r="BH95" s="266"/>
      <c r="BI95" s="224"/>
      <c r="BJ95" s="266"/>
      <c r="BK95" s="224"/>
      <c r="BL95" s="266"/>
      <c r="BM95" s="224"/>
      <c r="BN95" s="224"/>
    </row>
    <row r="96" spans="1:66" ht="39.950000000000003" customHeight="1">
      <c r="A96" s="301"/>
      <c r="B96" s="70"/>
      <c r="C96" s="244"/>
      <c r="D96" s="245"/>
      <c r="E96" s="225"/>
      <c r="F96" s="50"/>
      <c r="G96" s="45"/>
      <c r="H96" s="45"/>
      <c r="I96" s="45"/>
      <c r="J96" s="45"/>
      <c r="K96" s="45"/>
      <c r="L96" s="221"/>
      <c r="M96" s="221"/>
      <c r="N96" s="88"/>
      <c r="O96" s="226"/>
      <c r="P96" s="88"/>
      <c r="Q96" s="182" t="str">
        <f t="shared" si="0"/>
        <v/>
      </c>
      <c r="R96" s="222"/>
      <c r="S96" s="45"/>
      <c r="T96" s="45"/>
      <c r="U96" s="206" t="str">
        <f t="shared" ca="1" si="1"/>
        <v/>
      </c>
      <c r="V96" s="183" t="str">
        <f t="shared" si="12"/>
        <v/>
      </c>
      <c r="W96" s="184" t="str">
        <f t="shared" ca="1" si="3"/>
        <v/>
      </c>
      <c r="X96" s="184" t="str">
        <f t="shared" ca="1" si="4"/>
        <v>0</v>
      </c>
      <c r="Y96" s="184" t="str">
        <f t="shared" ca="1" si="5"/>
        <v/>
      </c>
      <c r="Z96" s="184" t="str">
        <f t="shared" ca="1" si="6"/>
        <v/>
      </c>
      <c r="AA96" s="184" t="str">
        <f t="shared" ca="1" si="7"/>
        <v/>
      </c>
      <c r="AB96" s="184" t="str">
        <f t="shared" ca="1" si="8"/>
        <v/>
      </c>
      <c r="AC96" s="184" t="str">
        <f t="shared" ca="1" si="9"/>
        <v/>
      </c>
      <c r="AD96" s="223"/>
      <c r="AE96" s="223"/>
      <c r="AF96" s="223"/>
      <c r="AG96" s="223"/>
      <c r="AH96" s="141" t="str">
        <f t="shared" ca="1" si="10"/>
        <v/>
      </c>
      <c r="AI96" s="214"/>
      <c r="AJ96" s="300"/>
      <c r="AK96" s="88"/>
      <c r="AL96" s="88"/>
      <c r="AM96" s="228"/>
      <c r="AN96" s="227"/>
      <c r="AO96" s="226"/>
      <c r="AP96" s="226"/>
      <c r="AQ96" s="228"/>
      <c r="AR96" s="227"/>
      <c r="AS96" s="226"/>
      <c r="AT96" s="226"/>
      <c r="AU96" s="228"/>
      <c r="AV96" s="228"/>
      <c r="AW96" s="228"/>
      <c r="AX96" s="384"/>
      <c r="AY96" s="50"/>
      <c r="AZ96" s="219"/>
      <c r="BA96" s="224"/>
      <c r="BB96" s="224"/>
      <c r="BC96" s="219"/>
      <c r="BD96" s="224"/>
      <c r="BE96" s="224"/>
      <c r="BF96" s="219"/>
      <c r="BG96" s="224"/>
      <c r="BH96" s="266"/>
      <c r="BI96" s="224"/>
      <c r="BJ96" s="266"/>
      <c r="BK96" s="224"/>
      <c r="BL96" s="266"/>
      <c r="BM96" s="224"/>
      <c r="BN96" s="224"/>
    </row>
    <row r="97" spans="1:66" ht="39.950000000000003" customHeight="1">
      <c r="A97" s="301"/>
      <c r="B97" s="70"/>
      <c r="C97" s="244"/>
      <c r="D97" s="245"/>
      <c r="E97" s="225"/>
      <c r="F97" s="50"/>
      <c r="G97" s="45"/>
      <c r="H97" s="45"/>
      <c r="I97" s="45"/>
      <c r="J97" s="45"/>
      <c r="K97" s="45"/>
      <c r="L97" s="221"/>
      <c r="M97" s="221"/>
      <c r="N97" s="88"/>
      <c r="O97" s="226"/>
      <c r="P97" s="88"/>
      <c r="Q97" s="182" t="str">
        <f t="shared" si="0"/>
        <v/>
      </c>
      <c r="R97" s="222"/>
      <c r="S97" s="45"/>
      <c r="T97" s="45"/>
      <c r="U97" s="206" t="str">
        <f t="shared" ca="1" si="1"/>
        <v/>
      </c>
      <c r="V97" s="183" t="str">
        <f t="shared" si="12"/>
        <v/>
      </c>
      <c r="W97" s="184" t="str">
        <f t="shared" ca="1" si="3"/>
        <v/>
      </c>
      <c r="X97" s="184" t="str">
        <f t="shared" ca="1" si="4"/>
        <v>0</v>
      </c>
      <c r="Y97" s="184" t="str">
        <f t="shared" ca="1" si="5"/>
        <v/>
      </c>
      <c r="Z97" s="184" t="str">
        <f t="shared" ca="1" si="6"/>
        <v/>
      </c>
      <c r="AA97" s="184" t="str">
        <f t="shared" ca="1" si="7"/>
        <v/>
      </c>
      <c r="AB97" s="184" t="str">
        <f t="shared" ca="1" si="8"/>
        <v/>
      </c>
      <c r="AC97" s="184" t="str">
        <f t="shared" ca="1" si="9"/>
        <v/>
      </c>
      <c r="AD97" s="223"/>
      <c r="AE97" s="223"/>
      <c r="AF97" s="223"/>
      <c r="AG97" s="223"/>
      <c r="AH97" s="141" t="str">
        <f t="shared" ca="1" si="10"/>
        <v/>
      </c>
      <c r="AI97" s="214"/>
      <c r="AJ97" s="300"/>
      <c r="AK97" s="88"/>
      <c r="AL97" s="88"/>
      <c r="AM97" s="228"/>
      <c r="AN97" s="227"/>
      <c r="AO97" s="226"/>
      <c r="AP97" s="226"/>
      <c r="AQ97" s="228"/>
      <c r="AR97" s="227"/>
      <c r="AS97" s="226"/>
      <c r="AT97" s="226"/>
      <c r="AU97" s="228"/>
      <c r="AV97" s="228"/>
      <c r="AW97" s="228"/>
      <c r="AX97" s="384"/>
      <c r="AY97" s="50"/>
      <c r="AZ97" s="219"/>
      <c r="BA97" s="224"/>
      <c r="BB97" s="224"/>
      <c r="BC97" s="219"/>
      <c r="BD97" s="224"/>
      <c r="BE97" s="224"/>
      <c r="BF97" s="219"/>
      <c r="BG97" s="224"/>
      <c r="BH97" s="266"/>
      <c r="BI97" s="224"/>
      <c r="BJ97" s="266"/>
      <c r="BK97" s="224"/>
      <c r="BL97" s="266"/>
      <c r="BM97" s="224"/>
      <c r="BN97" s="224"/>
    </row>
    <row r="98" spans="1:66" ht="39.950000000000003" customHeight="1">
      <c r="A98" s="301"/>
      <c r="B98" s="70"/>
      <c r="C98" s="244"/>
      <c r="D98" s="245"/>
      <c r="E98" s="225"/>
      <c r="F98" s="50"/>
      <c r="G98" s="45"/>
      <c r="H98" s="45"/>
      <c r="I98" s="45"/>
      <c r="J98" s="45"/>
      <c r="K98" s="45"/>
      <c r="L98" s="221"/>
      <c r="M98" s="221"/>
      <c r="N98" s="88"/>
      <c r="O98" s="226"/>
      <c r="P98" s="88"/>
      <c r="Q98" s="182" t="str">
        <f t="shared" si="0"/>
        <v/>
      </c>
      <c r="R98" s="222"/>
      <c r="S98" s="45"/>
      <c r="T98" s="45"/>
      <c r="U98" s="206" t="str">
        <f t="shared" ca="1" si="1"/>
        <v/>
      </c>
      <c r="V98" s="183" t="str">
        <f t="shared" si="12"/>
        <v/>
      </c>
      <c r="W98" s="184" t="str">
        <f t="shared" ca="1" si="3"/>
        <v/>
      </c>
      <c r="X98" s="184" t="str">
        <f t="shared" ca="1" si="4"/>
        <v>0</v>
      </c>
      <c r="Y98" s="184" t="str">
        <f t="shared" ca="1" si="5"/>
        <v/>
      </c>
      <c r="Z98" s="184" t="str">
        <f t="shared" ca="1" si="6"/>
        <v/>
      </c>
      <c r="AA98" s="184" t="str">
        <f t="shared" ca="1" si="7"/>
        <v/>
      </c>
      <c r="AB98" s="184" t="str">
        <f t="shared" ca="1" si="8"/>
        <v/>
      </c>
      <c r="AC98" s="184" t="str">
        <f t="shared" ca="1" si="9"/>
        <v/>
      </c>
      <c r="AD98" s="223"/>
      <c r="AE98" s="223"/>
      <c r="AF98" s="223"/>
      <c r="AG98" s="223"/>
      <c r="AH98" s="141" t="str">
        <f t="shared" ca="1" si="10"/>
        <v/>
      </c>
      <c r="AI98" s="214"/>
      <c r="AJ98" s="300"/>
      <c r="AK98" s="88"/>
      <c r="AL98" s="88"/>
      <c r="AM98" s="228"/>
      <c r="AN98" s="227"/>
      <c r="AO98" s="226"/>
      <c r="AP98" s="226"/>
      <c r="AQ98" s="228"/>
      <c r="AR98" s="227"/>
      <c r="AS98" s="226"/>
      <c r="AT98" s="226"/>
      <c r="AU98" s="228"/>
      <c r="AV98" s="228"/>
      <c r="AW98" s="228"/>
      <c r="AX98" s="384"/>
      <c r="AY98" s="50"/>
      <c r="AZ98" s="219"/>
      <c r="BA98" s="224"/>
      <c r="BB98" s="224"/>
      <c r="BC98" s="219"/>
      <c r="BD98" s="224"/>
      <c r="BE98" s="224"/>
      <c r="BF98" s="219"/>
      <c r="BG98" s="224"/>
      <c r="BH98" s="266"/>
      <c r="BI98" s="224"/>
      <c r="BJ98" s="266"/>
      <c r="BK98" s="224"/>
      <c r="BL98" s="266"/>
      <c r="BM98" s="224"/>
      <c r="BN98" s="224"/>
    </row>
    <row r="99" spans="1:66" ht="39.950000000000003" customHeight="1">
      <c r="A99" s="301"/>
      <c r="B99" s="70"/>
      <c r="C99" s="244"/>
      <c r="D99" s="245"/>
      <c r="E99" s="225"/>
      <c r="F99" s="50"/>
      <c r="G99" s="45"/>
      <c r="H99" s="45"/>
      <c r="I99" s="45"/>
      <c r="J99" s="45"/>
      <c r="K99" s="45"/>
      <c r="L99" s="221"/>
      <c r="M99" s="221"/>
      <c r="N99" s="88"/>
      <c r="O99" s="226"/>
      <c r="P99" s="88"/>
      <c r="Q99" s="182" t="str">
        <f t="shared" si="0"/>
        <v/>
      </c>
      <c r="R99" s="222"/>
      <c r="S99" s="45"/>
      <c r="T99" s="45"/>
      <c r="U99" s="206" t="str">
        <f t="shared" ca="1" si="1"/>
        <v/>
      </c>
      <c r="V99" s="183" t="str">
        <f t="shared" si="12"/>
        <v/>
      </c>
      <c r="W99" s="184" t="str">
        <f t="shared" ca="1" si="3"/>
        <v/>
      </c>
      <c r="X99" s="184" t="str">
        <f t="shared" ca="1" si="4"/>
        <v>0</v>
      </c>
      <c r="Y99" s="184" t="str">
        <f t="shared" ca="1" si="5"/>
        <v/>
      </c>
      <c r="Z99" s="184" t="str">
        <f t="shared" ca="1" si="6"/>
        <v/>
      </c>
      <c r="AA99" s="184" t="str">
        <f t="shared" ca="1" si="7"/>
        <v/>
      </c>
      <c r="AB99" s="184" t="str">
        <f t="shared" ca="1" si="8"/>
        <v/>
      </c>
      <c r="AC99" s="184" t="str">
        <f t="shared" ca="1" si="9"/>
        <v/>
      </c>
      <c r="AD99" s="223"/>
      <c r="AE99" s="223"/>
      <c r="AF99" s="223"/>
      <c r="AG99" s="223"/>
      <c r="AH99" s="141" t="str">
        <f t="shared" ca="1" si="10"/>
        <v/>
      </c>
      <c r="AI99" s="214"/>
      <c r="AJ99" s="300"/>
      <c r="AK99" s="88"/>
      <c r="AL99" s="88"/>
      <c r="AM99" s="228"/>
      <c r="AN99" s="227"/>
      <c r="AO99" s="226"/>
      <c r="AP99" s="226"/>
      <c r="AQ99" s="228"/>
      <c r="AR99" s="227"/>
      <c r="AS99" s="226"/>
      <c r="AT99" s="226"/>
      <c r="AU99" s="228"/>
      <c r="AV99" s="228"/>
      <c r="AW99" s="228"/>
      <c r="AX99" s="384"/>
      <c r="AY99" s="50"/>
      <c r="AZ99" s="219"/>
      <c r="BA99" s="224"/>
      <c r="BB99" s="224"/>
      <c r="BC99" s="219"/>
      <c r="BD99" s="224"/>
      <c r="BE99" s="224"/>
      <c r="BF99" s="219"/>
      <c r="BG99" s="224"/>
      <c r="BH99" s="266"/>
      <c r="BI99" s="224"/>
      <c r="BJ99" s="266"/>
      <c r="BK99" s="224"/>
      <c r="BL99" s="266"/>
      <c r="BM99" s="224"/>
      <c r="BN99" s="224"/>
    </row>
    <row r="100" spans="1:66" ht="39.950000000000003" customHeight="1">
      <c r="A100" s="301"/>
      <c r="B100" s="70"/>
      <c r="C100" s="244"/>
      <c r="D100" s="245"/>
      <c r="E100" s="225"/>
      <c r="F100" s="50"/>
      <c r="G100" s="45"/>
      <c r="H100" s="45"/>
      <c r="I100" s="45"/>
      <c r="J100" s="45"/>
      <c r="K100" s="45"/>
      <c r="L100" s="221"/>
      <c r="M100" s="221"/>
      <c r="N100" s="88"/>
      <c r="O100" s="226"/>
      <c r="P100" s="88"/>
      <c r="Q100" s="182" t="str">
        <f t="shared" si="0"/>
        <v/>
      </c>
      <c r="R100" s="222"/>
      <c r="S100" s="45"/>
      <c r="T100" s="45"/>
      <c r="U100" s="206" t="str">
        <f t="shared" ca="1" si="1"/>
        <v/>
      </c>
      <c r="V100" s="183" t="str">
        <f t="shared" si="12"/>
        <v/>
      </c>
      <c r="W100" s="184" t="str">
        <f t="shared" ca="1" si="3"/>
        <v/>
      </c>
      <c r="X100" s="184" t="str">
        <f t="shared" ca="1" si="4"/>
        <v>0</v>
      </c>
      <c r="Y100" s="184" t="str">
        <f t="shared" ca="1" si="5"/>
        <v/>
      </c>
      <c r="Z100" s="184" t="str">
        <f t="shared" ca="1" si="6"/>
        <v/>
      </c>
      <c r="AA100" s="184" t="str">
        <f t="shared" ca="1" si="7"/>
        <v/>
      </c>
      <c r="AB100" s="184" t="str">
        <f t="shared" ca="1" si="8"/>
        <v/>
      </c>
      <c r="AC100" s="184" t="str">
        <f t="shared" ca="1" si="9"/>
        <v/>
      </c>
      <c r="AD100" s="223"/>
      <c r="AE100" s="223"/>
      <c r="AF100" s="223"/>
      <c r="AG100" s="223"/>
      <c r="AH100" s="141" t="str">
        <f t="shared" ca="1" si="10"/>
        <v/>
      </c>
      <c r="AI100" s="214"/>
      <c r="AJ100" s="300"/>
      <c r="AK100" s="88"/>
      <c r="AL100" s="88"/>
      <c r="AM100" s="228"/>
      <c r="AN100" s="227"/>
      <c r="AO100" s="226"/>
      <c r="AP100" s="226"/>
      <c r="AQ100" s="228"/>
      <c r="AR100" s="227"/>
      <c r="AS100" s="226"/>
      <c r="AT100" s="226"/>
      <c r="AU100" s="228"/>
      <c r="AV100" s="228"/>
      <c r="AW100" s="228"/>
      <c r="AX100" s="384"/>
      <c r="AY100" s="50"/>
      <c r="AZ100" s="219"/>
      <c r="BA100" s="224"/>
      <c r="BB100" s="224"/>
      <c r="BC100" s="219"/>
      <c r="BD100" s="224"/>
      <c r="BE100" s="224"/>
      <c r="BF100" s="219"/>
      <c r="BG100" s="224"/>
      <c r="BH100" s="266"/>
      <c r="BI100" s="224"/>
      <c r="BJ100" s="266"/>
      <c r="BK100" s="224"/>
      <c r="BL100" s="266"/>
      <c r="BM100" s="224"/>
      <c r="BN100" s="224"/>
    </row>
    <row r="101" spans="1:66" ht="39.950000000000003" customHeight="1">
      <c r="A101" s="301"/>
      <c r="B101" s="70"/>
      <c r="C101" s="244"/>
      <c r="D101" s="245"/>
      <c r="E101" s="225"/>
      <c r="F101" s="50"/>
      <c r="G101" s="45"/>
      <c r="H101" s="45"/>
      <c r="I101" s="45"/>
      <c r="J101" s="45"/>
      <c r="K101" s="45"/>
      <c r="L101" s="221"/>
      <c r="M101" s="221"/>
      <c r="N101" s="88"/>
      <c r="O101" s="226"/>
      <c r="P101" s="88"/>
      <c r="Q101" s="182" t="str">
        <f t="shared" si="0"/>
        <v/>
      </c>
      <c r="R101" s="222"/>
      <c r="S101" s="45"/>
      <c r="T101" s="45"/>
      <c r="U101" s="206" t="str">
        <f t="shared" ca="1" si="1"/>
        <v/>
      </c>
      <c r="V101" s="183" t="str">
        <f t="shared" si="12"/>
        <v/>
      </c>
      <c r="W101" s="184" t="str">
        <f t="shared" ca="1" si="3"/>
        <v/>
      </c>
      <c r="X101" s="184" t="str">
        <f t="shared" ca="1" si="4"/>
        <v>0</v>
      </c>
      <c r="Y101" s="184" t="str">
        <f t="shared" ca="1" si="5"/>
        <v/>
      </c>
      <c r="Z101" s="184" t="str">
        <f t="shared" ca="1" si="6"/>
        <v/>
      </c>
      <c r="AA101" s="184" t="str">
        <f t="shared" ca="1" si="7"/>
        <v/>
      </c>
      <c r="AB101" s="184" t="str">
        <f t="shared" ca="1" si="8"/>
        <v/>
      </c>
      <c r="AC101" s="184" t="str">
        <f t="shared" ca="1" si="9"/>
        <v/>
      </c>
      <c r="AD101" s="223"/>
      <c r="AE101" s="223"/>
      <c r="AF101" s="223"/>
      <c r="AG101" s="223"/>
      <c r="AH101" s="141" t="str">
        <f t="shared" ca="1" si="10"/>
        <v/>
      </c>
      <c r="AI101" s="214"/>
      <c r="AJ101" s="300"/>
      <c r="AK101" s="88"/>
      <c r="AL101" s="88"/>
      <c r="AM101" s="228"/>
      <c r="AN101" s="227"/>
      <c r="AO101" s="226"/>
      <c r="AP101" s="226"/>
      <c r="AQ101" s="228"/>
      <c r="AR101" s="227"/>
      <c r="AS101" s="226"/>
      <c r="AT101" s="226"/>
      <c r="AU101" s="228"/>
      <c r="AV101" s="228"/>
      <c r="AW101" s="228"/>
      <c r="AX101" s="384"/>
      <c r="AY101" s="50"/>
      <c r="AZ101" s="219"/>
      <c r="BA101" s="224"/>
      <c r="BB101" s="224"/>
      <c r="BC101" s="219"/>
      <c r="BD101" s="224"/>
      <c r="BE101" s="224"/>
      <c r="BF101" s="219"/>
      <c r="BG101" s="224"/>
      <c r="BH101" s="266"/>
      <c r="BI101" s="224"/>
      <c r="BJ101" s="266"/>
      <c r="BK101" s="224"/>
      <c r="BL101" s="266"/>
      <c r="BM101" s="224"/>
      <c r="BN101" s="224"/>
    </row>
    <row r="102" spans="1:66" ht="39.950000000000003" customHeight="1">
      <c r="A102" s="301"/>
      <c r="B102" s="70"/>
      <c r="C102" s="244"/>
      <c r="D102" s="245"/>
      <c r="E102" s="225"/>
      <c r="F102" s="50"/>
      <c r="G102" s="45"/>
      <c r="H102" s="45"/>
      <c r="I102" s="45"/>
      <c r="J102" s="45"/>
      <c r="K102" s="45"/>
      <c r="L102" s="221"/>
      <c r="M102" s="221"/>
      <c r="N102" s="88"/>
      <c r="O102" s="226"/>
      <c r="P102" s="88"/>
      <c r="Q102" s="182" t="str">
        <f t="shared" si="0"/>
        <v/>
      </c>
      <c r="R102" s="222"/>
      <c r="S102" s="45"/>
      <c r="T102" s="45"/>
      <c r="U102" s="206" t="str">
        <f t="shared" ca="1" si="1"/>
        <v/>
      </c>
      <c r="V102" s="183" t="str">
        <f t="shared" si="12"/>
        <v/>
      </c>
      <c r="W102" s="184" t="str">
        <f t="shared" ca="1" si="3"/>
        <v/>
      </c>
      <c r="X102" s="184" t="str">
        <f t="shared" ca="1" si="4"/>
        <v>0</v>
      </c>
      <c r="Y102" s="184" t="str">
        <f t="shared" ca="1" si="5"/>
        <v/>
      </c>
      <c r="Z102" s="184" t="str">
        <f t="shared" ca="1" si="6"/>
        <v/>
      </c>
      <c r="AA102" s="184" t="str">
        <f t="shared" ca="1" si="7"/>
        <v/>
      </c>
      <c r="AB102" s="184" t="str">
        <f t="shared" ca="1" si="8"/>
        <v/>
      </c>
      <c r="AC102" s="184" t="str">
        <f t="shared" ca="1" si="9"/>
        <v/>
      </c>
      <c r="AD102" s="223"/>
      <c r="AE102" s="223"/>
      <c r="AF102" s="223"/>
      <c r="AG102" s="223"/>
      <c r="AH102" s="141" t="str">
        <f t="shared" ca="1" si="10"/>
        <v/>
      </c>
      <c r="AI102" s="214"/>
      <c r="AJ102" s="300"/>
      <c r="AK102" s="88"/>
      <c r="AL102" s="88"/>
      <c r="AM102" s="228"/>
      <c r="AN102" s="227"/>
      <c r="AO102" s="226"/>
      <c r="AP102" s="226"/>
      <c r="AQ102" s="228"/>
      <c r="AR102" s="227"/>
      <c r="AS102" s="226"/>
      <c r="AT102" s="226"/>
      <c r="AU102" s="228"/>
      <c r="AV102" s="228"/>
      <c r="AW102" s="228"/>
      <c r="AX102" s="384"/>
      <c r="AY102" s="50"/>
      <c r="AZ102" s="219"/>
      <c r="BA102" s="224"/>
      <c r="BB102" s="224"/>
      <c r="BC102" s="219"/>
      <c r="BD102" s="224"/>
      <c r="BE102" s="224"/>
      <c r="BF102" s="219"/>
      <c r="BG102" s="224"/>
      <c r="BH102" s="266"/>
      <c r="BI102" s="224"/>
      <c r="BJ102" s="266"/>
      <c r="BK102" s="224"/>
      <c r="BL102" s="266"/>
      <c r="BM102" s="224"/>
      <c r="BN102" s="224"/>
    </row>
    <row r="103" spans="1:66" ht="39.950000000000003" customHeight="1">
      <c r="A103" s="301"/>
      <c r="B103" s="70"/>
      <c r="C103" s="244"/>
      <c r="D103" s="245"/>
      <c r="E103" s="225"/>
      <c r="F103" s="50"/>
      <c r="G103" s="45"/>
      <c r="H103" s="45"/>
      <c r="I103" s="45"/>
      <c r="J103" s="45"/>
      <c r="K103" s="45"/>
      <c r="L103" s="221"/>
      <c r="M103" s="221"/>
      <c r="N103" s="88"/>
      <c r="O103" s="226"/>
      <c r="P103" s="88"/>
      <c r="Q103" s="182" t="str">
        <f t="shared" si="0"/>
        <v/>
      </c>
      <c r="R103" s="222"/>
      <c r="S103" s="45"/>
      <c r="T103" s="45"/>
      <c r="U103" s="206" t="str">
        <f t="shared" ca="1" si="1"/>
        <v/>
      </c>
      <c r="V103" s="183" t="str">
        <f t="shared" si="12"/>
        <v/>
      </c>
      <c r="W103" s="184" t="str">
        <f t="shared" ca="1" si="3"/>
        <v/>
      </c>
      <c r="X103" s="184" t="str">
        <f t="shared" ca="1" si="4"/>
        <v>0</v>
      </c>
      <c r="Y103" s="184" t="str">
        <f t="shared" ca="1" si="5"/>
        <v/>
      </c>
      <c r="Z103" s="184" t="str">
        <f t="shared" ca="1" si="6"/>
        <v/>
      </c>
      <c r="AA103" s="184" t="str">
        <f t="shared" ca="1" si="7"/>
        <v/>
      </c>
      <c r="AB103" s="184" t="str">
        <f t="shared" ca="1" si="8"/>
        <v/>
      </c>
      <c r="AC103" s="184" t="str">
        <f t="shared" ca="1" si="9"/>
        <v/>
      </c>
      <c r="AD103" s="223"/>
      <c r="AE103" s="223"/>
      <c r="AF103" s="223"/>
      <c r="AG103" s="223"/>
      <c r="AH103" s="141" t="str">
        <f t="shared" ca="1" si="10"/>
        <v/>
      </c>
      <c r="AI103" s="214"/>
      <c r="AJ103" s="300"/>
      <c r="AK103" s="88"/>
      <c r="AL103" s="88"/>
      <c r="AM103" s="228"/>
      <c r="AN103" s="227"/>
      <c r="AO103" s="226"/>
      <c r="AP103" s="226"/>
      <c r="AQ103" s="228"/>
      <c r="AR103" s="227"/>
      <c r="AS103" s="226"/>
      <c r="AT103" s="226"/>
      <c r="AU103" s="228"/>
      <c r="AV103" s="228"/>
      <c r="AW103" s="228"/>
      <c r="AX103" s="384"/>
      <c r="AY103" s="50"/>
      <c r="AZ103" s="219"/>
      <c r="BA103" s="224"/>
      <c r="BB103" s="224"/>
      <c r="BC103" s="219"/>
      <c r="BD103" s="224"/>
      <c r="BE103" s="224"/>
      <c r="BF103" s="219"/>
      <c r="BG103" s="224"/>
      <c r="BH103" s="266"/>
      <c r="BI103" s="224"/>
      <c r="BJ103" s="266"/>
      <c r="BK103" s="224"/>
      <c r="BL103" s="266"/>
      <c r="BM103" s="224"/>
      <c r="BN103" s="224"/>
    </row>
    <row r="104" spans="1:66" ht="39.950000000000003" customHeight="1">
      <c r="A104" s="301"/>
      <c r="B104" s="70"/>
      <c r="C104" s="244"/>
      <c r="D104" s="245"/>
      <c r="E104" s="225"/>
      <c r="F104" s="50"/>
      <c r="G104" s="45"/>
      <c r="H104" s="45"/>
      <c r="I104" s="45"/>
      <c r="J104" s="45"/>
      <c r="K104" s="45"/>
      <c r="L104" s="221"/>
      <c r="M104" s="221"/>
      <c r="N104" s="88"/>
      <c r="O104" s="226"/>
      <c r="P104" s="88"/>
      <c r="Q104" s="182" t="str">
        <f t="shared" si="0"/>
        <v/>
      </c>
      <c r="R104" s="222"/>
      <c r="S104" s="45"/>
      <c r="T104" s="45"/>
      <c r="U104" s="206" t="str">
        <f t="shared" ca="1" si="1"/>
        <v/>
      </c>
      <c r="V104" s="183" t="str">
        <f t="shared" si="12"/>
        <v/>
      </c>
      <c r="W104" s="184" t="str">
        <f t="shared" ca="1" si="3"/>
        <v/>
      </c>
      <c r="X104" s="184" t="str">
        <f t="shared" ca="1" si="4"/>
        <v>0</v>
      </c>
      <c r="Y104" s="184" t="str">
        <f t="shared" ca="1" si="5"/>
        <v/>
      </c>
      <c r="Z104" s="184" t="str">
        <f t="shared" ca="1" si="6"/>
        <v/>
      </c>
      <c r="AA104" s="184" t="str">
        <f t="shared" ca="1" si="7"/>
        <v/>
      </c>
      <c r="AB104" s="184" t="str">
        <f t="shared" ca="1" si="8"/>
        <v/>
      </c>
      <c r="AC104" s="184" t="str">
        <f t="shared" ca="1" si="9"/>
        <v/>
      </c>
      <c r="AD104" s="223"/>
      <c r="AE104" s="223"/>
      <c r="AF104" s="223"/>
      <c r="AG104" s="223"/>
      <c r="AH104" s="141" t="str">
        <f t="shared" ca="1" si="10"/>
        <v/>
      </c>
      <c r="AI104" s="214"/>
      <c r="AJ104" s="300"/>
      <c r="AK104" s="88"/>
      <c r="AL104" s="88"/>
      <c r="AM104" s="228"/>
      <c r="AN104" s="227"/>
      <c r="AO104" s="226"/>
      <c r="AP104" s="226"/>
      <c r="AQ104" s="228"/>
      <c r="AR104" s="227"/>
      <c r="AS104" s="226"/>
      <c r="AT104" s="226"/>
      <c r="AU104" s="228"/>
      <c r="AV104" s="228"/>
      <c r="AW104" s="228"/>
      <c r="AX104" s="384"/>
      <c r="AY104" s="50"/>
      <c r="AZ104" s="219"/>
      <c r="BA104" s="224"/>
      <c r="BB104" s="224"/>
      <c r="BC104" s="219"/>
      <c r="BD104" s="224"/>
      <c r="BE104" s="224"/>
      <c r="BF104" s="219"/>
      <c r="BG104" s="224"/>
      <c r="BH104" s="266"/>
      <c r="BI104" s="224"/>
      <c r="BJ104" s="266"/>
      <c r="BK104" s="224"/>
      <c r="BL104" s="266"/>
      <c r="BM104" s="224"/>
      <c r="BN104" s="224"/>
    </row>
    <row r="105" spans="1:66" ht="39.950000000000003" customHeight="1">
      <c r="A105" s="301"/>
      <c r="B105" s="70"/>
      <c r="C105" s="244"/>
      <c r="D105" s="245"/>
      <c r="E105" s="225"/>
      <c r="F105" s="50"/>
      <c r="G105" s="45"/>
      <c r="H105" s="45"/>
      <c r="I105" s="45"/>
      <c r="J105" s="45"/>
      <c r="K105" s="45"/>
      <c r="L105" s="221"/>
      <c r="M105" s="221"/>
      <c r="N105" s="88"/>
      <c r="O105" s="226"/>
      <c r="P105" s="88"/>
      <c r="Q105" s="182" t="str">
        <f t="shared" si="0"/>
        <v/>
      </c>
      <c r="R105" s="222"/>
      <c r="S105" s="45"/>
      <c r="T105" s="45"/>
      <c r="U105" s="206" t="str">
        <f t="shared" ca="1" si="1"/>
        <v/>
      </c>
      <c r="V105" s="183" t="str">
        <f t="shared" si="12"/>
        <v/>
      </c>
      <c r="W105" s="184" t="str">
        <f t="shared" ca="1" si="3"/>
        <v/>
      </c>
      <c r="X105" s="184" t="str">
        <f t="shared" ca="1" si="4"/>
        <v>0</v>
      </c>
      <c r="Y105" s="184" t="str">
        <f t="shared" ca="1" si="5"/>
        <v/>
      </c>
      <c r="Z105" s="184" t="str">
        <f t="shared" ca="1" si="6"/>
        <v/>
      </c>
      <c r="AA105" s="184" t="str">
        <f t="shared" ca="1" si="7"/>
        <v/>
      </c>
      <c r="AB105" s="184" t="str">
        <f t="shared" ca="1" si="8"/>
        <v/>
      </c>
      <c r="AC105" s="184" t="str">
        <f t="shared" ca="1" si="9"/>
        <v/>
      </c>
      <c r="AD105" s="223"/>
      <c r="AE105" s="223"/>
      <c r="AF105" s="223"/>
      <c r="AG105" s="223"/>
      <c r="AH105" s="141" t="str">
        <f t="shared" ca="1" si="10"/>
        <v/>
      </c>
      <c r="AI105" s="214"/>
      <c r="AJ105" s="300"/>
      <c r="AK105" s="88"/>
      <c r="AL105" s="88"/>
      <c r="AM105" s="228"/>
      <c r="AN105" s="227"/>
      <c r="AO105" s="226"/>
      <c r="AP105" s="226"/>
      <c r="AQ105" s="228"/>
      <c r="AR105" s="227"/>
      <c r="AS105" s="226"/>
      <c r="AT105" s="226"/>
      <c r="AU105" s="228"/>
      <c r="AV105" s="228"/>
      <c r="AW105" s="228"/>
      <c r="AX105" s="384"/>
      <c r="AY105" s="50"/>
      <c r="AZ105" s="219"/>
      <c r="BA105" s="224"/>
      <c r="BB105" s="224"/>
      <c r="BC105" s="219"/>
      <c r="BD105" s="224"/>
      <c r="BE105" s="224"/>
      <c r="BF105" s="219"/>
      <c r="BG105" s="224"/>
      <c r="BH105" s="266"/>
      <c r="BI105" s="224"/>
      <c r="BJ105" s="266"/>
      <c r="BK105" s="224"/>
      <c r="BL105" s="266"/>
      <c r="BM105" s="224"/>
      <c r="BN105" s="224"/>
    </row>
    <row r="106" spans="1:66" ht="39.950000000000003" customHeight="1">
      <c r="A106" s="301"/>
      <c r="B106" s="70"/>
      <c r="C106" s="244"/>
      <c r="D106" s="245"/>
      <c r="E106" s="225"/>
      <c r="F106" s="50"/>
      <c r="G106" s="45"/>
      <c r="H106" s="45"/>
      <c r="I106" s="45"/>
      <c r="J106" s="45"/>
      <c r="K106" s="45"/>
      <c r="L106" s="221"/>
      <c r="M106" s="221"/>
      <c r="N106" s="88"/>
      <c r="O106" s="226"/>
      <c r="P106" s="88"/>
      <c r="Q106" s="182" t="str">
        <f t="shared" si="0"/>
        <v/>
      </c>
      <c r="R106" s="222"/>
      <c r="S106" s="45"/>
      <c r="T106" s="45"/>
      <c r="U106" s="206" t="str">
        <f t="shared" ca="1" si="1"/>
        <v/>
      </c>
      <c r="V106" s="183" t="str">
        <f t="shared" si="12"/>
        <v/>
      </c>
      <c r="W106" s="184" t="str">
        <f t="shared" ca="1" si="3"/>
        <v/>
      </c>
      <c r="X106" s="184" t="str">
        <f t="shared" ca="1" si="4"/>
        <v>0</v>
      </c>
      <c r="Y106" s="184" t="str">
        <f t="shared" ca="1" si="5"/>
        <v/>
      </c>
      <c r="Z106" s="184" t="str">
        <f t="shared" ca="1" si="6"/>
        <v/>
      </c>
      <c r="AA106" s="184" t="str">
        <f t="shared" ca="1" si="7"/>
        <v/>
      </c>
      <c r="AB106" s="184" t="str">
        <f t="shared" ca="1" si="8"/>
        <v/>
      </c>
      <c r="AC106" s="184" t="str">
        <f t="shared" ca="1" si="9"/>
        <v/>
      </c>
      <c r="AD106" s="223"/>
      <c r="AE106" s="223"/>
      <c r="AF106" s="223"/>
      <c r="AG106" s="223"/>
      <c r="AH106" s="141" t="str">
        <f t="shared" ca="1" si="10"/>
        <v/>
      </c>
      <c r="AI106" s="214"/>
      <c r="AJ106" s="300"/>
      <c r="AK106" s="88"/>
      <c r="AL106" s="88"/>
      <c r="AM106" s="228"/>
      <c r="AN106" s="227"/>
      <c r="AO106" s="226"/>
      <c r="AP106" s="226"/>
      <c r="AQ106" s="228"/>
      <c r="AR106" s="227"/>
      <c r="AS106" s="226"/>
      <c r="AT106" s="226"/>
      <c r="AU106" s="228"/>
      <c r="AV106" s="228"/>
      <c r="AW106" s="228"/>
      <c r="AX106" s="384"/>
      <c r="AY106" s="50"/>
      <c r="AZ106" s="219"/>
      <c r="BA106" s="224"/>
      <c r="BB106" s="224"/>
      <c r="BC106" s="219"/>
      <c r="BD106" s="224"/>
      <c r="BE106" s="224"/>
      <c r="BF106" s="219"/>
      <c r="BG106" s="224"/>
      <c r="BH106" s="266"/>
      <c r="BI106" s="224"/>
      <c r="BJ106" s="266"/>
      <c r="BK106" s="224"/>
      <c r="BL106" s="266"/>
      <c r="BM106" s="224"/>
      <c r="BN106" s="224"/>
    </row>
    <row r="107" spans="1:66" ht="39.950000000000003" customHeight="1">
      <c r="A107" s="301"/>
      <c r="B107" s="70"/>
      <c r="C107" s="244"/>
      <c r="D107" s="245"/>
      <c r="E107" s="225"/>
      <c r="F107" s="50"/>
      <c r="G107" s="45"/>
      <c r="H107" s="45"/>
      <c r="I107" s="45"/>
      <c r="J107" s="45"/>
      <c r="K107" s="45"/>
      <c r="L107" s="221"/>
      <c r="M107" s="221"/>
      <c r="N107" s="88"/>
      <c r="O107" s="226"/>
      <c r="P107" s="88"/>
      <c r="Q107" s="182" t="str">
        <f t="shared" si="0"/>
        <v/>
      </c>
      <c r="R107" s="222"/>
      <c r="S107" s="45"/>
      <c r="T107" s="45"/>
      <c r="U107" s="206" t="str">
        <f t="shared" ca="1" si="1"/>
        <v/>
      </c>
      <c r="V107" s="183" t="str">
        <f t="shared" si="12"/>
        <v/>
      </c>
      <c r="W107" s="184" t="str">
        <f t="shared" ca="1" si="3"/>
        <v/>
      </c>
      <c r="X107" s="184" t="str">
        <f t="shared" ca="1" si="4"/>
        <v>0</v>
      </c>
      <c r="Y107" s="184" t="str">
        <f t="shared" ca="1" si="5"/>
        <v/>
      </c>
      <c r="Z107" s="184" t="str">
        <f t="shared" ca="1" si="6"/>
        <v/>
      </c>
      <c r="AA107" s="184" t="str">
        <f t="shared" ca="1" si="7"/>
        <v/>
      </c>
      <c r="AB107" s="184" t="str">
        <f t="shared" ca="1" si="8"/>
        <v/>
      </c>
      <c r="AC107" s="184" t="str">
        <f t="shared" ca="1" si="9"/>
        <v/>
      </c>
      <c r="AD107" s="223"/>
      <c r="AE107" s="223"/>
      <c r="AF107" s="223"/>
      <c r="AG107" s="223"/>
      <c r="AH107" s="141" t="str">
        <f t="shared" ca="1" si="10"/>
        <v/>
      </c>
      <c r="AI107" s="214"/>
      <c r="AJ107" s="300"/>
      <c r="AK107" s="88"/>
      <c r="AL107" s="88"/>
      <c r="AM107" s="228"/>
      <c r="AN107" s="227"/>
      <c r="AO107" s="226"/>
      <c r="AP107" s="226"/>
      <c r="AQ107" s="228"/>
      <c r="AR107" s="227"/>
      <c r="AS107" s="226"/>
      <c r="AT107" s="226"/>
      <c r="AU107" s="228"/>
      <c r="AV107" s="228"/>
      <c r="AW107" s="228"/>
      <c r="AX107" s="384"/>
      <c r="AY107" s="50"/>
      <c r="AZ107" s="219"/>
      <c r="BA107" s="224"/>
      <c r="BB107" s="224"/>
      <c r="BC107" s="219"/>
      <c r="BD107" s="224"/>
      <c r="BE107" s="224"/>
      <c r="BF107" s="219"/>
      <c r="BG107" s="224"/>
      <c r="BH107" s="266"/>
      <c r="BI107" s="224"/>
      <c r="BJ107" s="266"/>
      <c r="BK107" s="224"/>
      <c r="BL107" s="266"/>
      <c r="BM107" s="224"/>
      <c r="BN107" s="224"/>
    </row>
    <row r="108" spans="1:66" ht="39.950000000000003" customHeight="1">
      <c r="A108" s="301"/>
      <c r="B108" s="70"/>
      <c r="C108" s="244"/>
      <c r="D108" s="245"/>
      <c r="E108" s="225"/>
      <c r="F108" s="50"/>
      <c r="G108" s="45"/>
      <c r="H108" s="45"/>
      <c r="I108" s="45"/>
      <c r="J108" s="45"/>
      <c r="K108" s="45"/>
      <c r="L108" s="221"/>
      <c r="M108" s="221"/>
      <c r="N108" s="88"/>
      <c r="O108" s="226"/>
      <c r="P108" s="88"/>
      <c r="Q108" s="182" t="str">
        <f t="shared" si="0"/>
        <v/>
      </c>
      <c r="R108" s="222"/>
      <c r="S108" s="45"/>
      <c r="T108" s="45"/>
      <c r="U108" s="206" t="str">
        <f t="shared" ca="1" si="1"/>
        <v/>
      </c>
      <c r="V108" s="183" t="str">
        <f t="shared" si="12"/>
        <v/>
      </c>
      <c r="W108" s="184" t="str">
        <f t="shared" ca="1" si="3"/>
        <v/>
      </c>
      <c r="X108" s="184" t="str">
        <f t="shared" ca="1" si="4"/>
        <v>0</v>
      </c>
      <c r="Y108" s="184" t="str">
        <f t="shared" ca="1" si="5"/>
        <v/>
      </c>
      <c r="Z108" s="184" t="str">
        <f t="shared" ca="1" si="6"/>
        <v/>
      </c>
      <c r="AA108" s="184" t="str">
        <f t="shared" ca="1" si="7"/>
        <v/>
      </c>
      <c r="AB108" s="184" t="str">
        <f t="shared" ca="1" si="8"/>
        <v/>
      </c>
      <c r="AC108" s="184" t="str">
        <f t="shared" ca="1" si="9"/>
        <v/>
      </c>
      <c r="AD108" s="223"/>
      <c r="AE108" s="223"/>
      <c r="AF108" s="223"/>
      <c r="AG108" s="223"/>
      <c r="AH108" s="141" t="str">
        <f t="shared" ca="1" si="10"/>
        <v/>
      </c>
      <c r="AI108" s="214"/>
      <c r="AJ108" s="300"/>
      <c r="AK108" s="88"/>
      <c r="AL108" s="88"/>
      <c r="AM108" s="228"/>
      <c r="AN108" s="227"/>
      <c r="AO108" s="226"/>
      <c r="AP108" s="226"/>
      <c r="AQ108" s="228"/>
      <c r="AR108" s="227"/>
      <c r="AS108" s="226"/>
      <c r="AT108" s="226"/>
      <c r="AU108" s="228"/>
      <c r="AV108" s="228"/>
      <c r="AW108" s="228"/>
      <c r="AX108" s="384"/>
      <c r="AY108" s="50"/>
      <c r="AZ108" s="219"/>
      <c r="BA108" s="224"/>
      <c r="BB108" s="224"/>
      <c r="BC108" s="219"/>
      <c r="BD108" s="224"/>
      <c r="BE108" s="224"/>
      <c r="BF108" s="219"/>
      <c r="BG108" s="224"/>
      <c r="BH108" s="266"/>
      <c r="BI108" s="224"/>
      <c r="BJ108" s="266"/>
      <c r="BK108" s="224"/>
      <c r="BL108" s="266"/>
      <c r="BM108" s="224"/>
      <c r="BN108" s="224"/>
    </row>
    <row r="109" spans="1:66" ht="39.950000000000003" customHeight="1">
      <c r="A109" s="301"/>
      <c r="B109" s="70"/>
      <c r="C109" s="244"/>
      <c r="D109" s="245"/>
      <c r="E109" s="225"/>
      <c r="F109" s="50"/>
      <c r="G109" s="45"/>
      <c r="H109" s="45"/>
      <c r="I109" s="45"/>
      <c r="J109" s="45"/>
      <c r="K109" s="45"/>
      <c r="L109" s="221"/>
      <c r="M109" s="221"/>
      <c r="N109" s="88"/>
      <c r="O109" s="226"/>
      <c r="P109" s="88"/>
      <c r="Q109" s="182" t="str">
        <f t="shared" si="0"/>
        <v/>
      </c>
      <c r="R109" s="222"/>
      <c r="S109" s="45"/>
      <c r="T109" s="45"/>
      <c r="U109" s="206" t="str">
        <f t="shared" ca="1" si="1"/>
        <v/>
      </c>
      <c r="V109" s="183" t="str">
        <f t="shared" si="12"/>
        <v/>
      </c>
      <c r="W109" s="184" t="str">
        <f t="shared" ca="1" si="3"/>
        <v/>
      </c>
      <c r="X109" s="184" t="str">
        <f t="shared" ca="1" si="4"/>
        <v>0</v>
      </c>
      <c r="Y109" s="184" t="str">
        <f t="shared" ca="1" si="5"/>
        <v/>
      </c>
      <c r="Z109" s="184" t="str">
        <f t="shared" ca="1" si="6"/>
        <v/>
      </c>
      <c r="AA109" s="184" t="str">
        <f t="shared" ca="1" si="7"/>
        <v/>
      </c>
      <c r="AB109" s="184" t="str">
        <f t="shared" ca="1" si="8"/>
        <v/>
      </c>
      <c r="AC109" s="184" t="str">
        <f t="shared" ca="1" si="9"/>
        <v/>
      </c>
      <c r="AD109" s="223"/>
      <c r="AE109" s="223"/>
      <c r="AF109" s="223"/>
      <c r="AG109" s="223"/>
      <c r="AH109" s="141" t="str">
        <f t="shared" ca="1" si="10"/>
        <v/>
      </c>
      <c r="AI109" s="214"/>
      <c r="AJ109" s="300"/>
      <c r="AK109" s="88"/>
      <c r="AL109" s="88"/>
      <c r="AM109" s="228"/>
      <c r="AN109" s="227"/>
      <c r="AO109" s="226"/>
      <c r="AP109" s="226"/>
      <c r="AQ109" s="228"/>
      <c r="AR109" s="227"/>
      <c r="AS109" s="226"/>
      <c r="AT109" s="226"/>
      <c r="AU109" s="228"/>
      <c r="AV109" s="228"/>
      <c r="AW109" s="228"/>
      <c r="AX109" s="384"/>
      <c r="AY109" s="50"/>
      <c r="AZ109" s="219"/>
      <c r="BA109" s="224"/>
      <c r="BB109" s="224"/>
      <c r="BC109" s="219"/>
      <c r="BD109" s="224"/>
      <c r="BE109" s="224"/>
      <c r="BF109" s="219"/>
      <c r="BG109" s="224"/>
      <c r="BH109" s="266"/>
      <c r="BI109" s="224"/>
      <c r="BJ109" s="266"/>
      <c r="BK109" s="224"/>
      <c r="BL109" s="266"/>
      <c r="BM109" s="224"/>
      <c r="BN109" s="224"/>
    </row>
    <row r="110" spans="1:66" ht="39.950000000000003" customHeight="1">
      <c r="A110" s="301"/>
      <c r="B110" s="70"/>
      <c r="C110" s="244"/>
      <c r="D110" s="245"/>
      <c r="E110" s="225"/>
      <c r="F110" s="50"/>
      <c r="G110" s="45"/>
      <c r="H110" s="45"/>
      <c r="I110" s="45"/>
      <c r="J110" s="45"/>
      <c r="K110" s="45"/>
      <c r="L110" s="221"/>
      <c r="M110" s="221"/>
      <c r="N110" s="88"/>
      <c r="O110" s="226"/>
      <c r="P110" s="88"/>
      <c r="Q110" s="182" t="str">
        <f t="shared" si="0"/>
        <v/>
      </c>
      <c r="R110" s="222"/>
      <c r="S110" s="45"/>
      <c r="T110" s="45"/>
      <c r="U110" s="206" t="str">
        <f t="shared" ca="1" si="1"/>
        <v/>
      </c>
      <c r="V110" s="183" t="str">
        <f t="shared" si="12"/>
        <v/>
      </c>
      <c r="W110" s="184" t="str">
        <f t="shared" ca="1" si="3"/>
        <v/>
      </c>
      <c r="X110" s="184" t="str">
        <f t="shared" ca="1" si="4"/>
        <v>0</v>
      </c>
      <c r="Y110" s="184" t="str">
        <f t="shared" ca="1" si="5"/>
        <v/>
      </c>
      <c r="Z110" s="184" t="str">
        <f t="shared" ca="1" si="6"/>
        <v/>
      </c>
      <c r="AA110" s="184" t="str">
        <f t="shared" ca="1" si="7"/>
        <v/>
      </c>
      <c r="AB110" s="184" t="str">
        <f t="shared" ca="1" si="8"/>
        <v/>
      </c>
      <c r="AC110" s="184" t="str">
        <f t="shared" ca="1" si="9"/>
        <v/>
      </c>
      <c r="AD110" s="223"/>
      <c r="AE110" s="223"/>
      <c r="AF110" s="223"/>
      <c r="AG110" s="223"/>
      <c r="AH110" s="141" t="str">
        <f t="shared" ca="1" si="10"/>
        <v/>
      </c>
      <c r="AI110" s="214"/>
      <c r="AJ110" s="300"/>
      <c r="AK110" s="88"/>
      <c r="AL110" s="88"/>
      <c r="AM110" s="228"/>
      <c r="AN110" s="227"/>
      <c r="AO110" s="226"/>
      <c r="AP110" s="226"/>
      <c r="AQ110" s="228"/>
      <c r="AR110" s="227"/>
      <c r="AS110" s="226"/>
      <c r="AT110" s="226"/>
      <c r="AU110" s="228"/>
      <c r="AV110" s="228"/>
      <c r="AW110" s="228"/>
      <c r="AX110" s="384"/>
      <c r="AY110" s="50"/>
      <c r="AZ110" s="219"/>
      <c r="BA110" s="224"/>
      <c r="BB110" s="224"/>
      <c r="BC110" s="219"/>
      <c r="BD110" s="224"/>
      <c r="BE110" s="224"/>
      <c r="BF110" s="219"/>
      <c r="BG110" s="224"/>
      <c r="BH110" s="266"/>
      <c r="BI110" s="224"/>
      <c r="BJ110" s="266"/>
      <c r="BK110" s="224"/>
      <c r="BL110" s="266"/>
      <c r="BM110" s="224"/>
      <c r="BN110" s="224"/>
    </row>
    <row r="111" spans="1:66" ht="39.950000000000003" customHeight="1">
      <c r="A111" s="301"/>
      <c r="B111" s="70"/>
      <c r="C111" s="244"/>
      <c r="D111" s="245"/>
      <c r="E111" s="225"/>
      <c r="F111" s="50"/>
      <c r="G111" s="45"/>
      <c r="H111" s="45"/>
      <c r="I111" s="45"/>
      <c r="J111" s="45"/>
      <c r="K111" s="45"/>
      <c r="L111" s="221"/>
      <c r="M111" s="221"/>
      <c r="N111" s="88"/>
      <c r="O111" s="226"/>
      <c r="P111" s="88"/>
      <c r="Q111" s="182" t="str">
        <f t="shared" si="0"/>
        <v/>
      </c>
      <c r="R111" s="222"/>
      <c r="S111" s="45"/>
      <c r="T111" s="45"/>
      <c r="U111" s="206" t="str">
        <f t="shared" ca="1" si="1"/>
        <v/>
      </c>
      <c r="V111" s="183" t="str">
        <f t="shared" si="12"/>
        <v/>
      </c>
      <c r="W111" s="184" t="str">
        <f t="shared" ca="1" si="3"/>
        <v/>
      </c>
      <c r="X111" s="184" t="str">
        <f t="shared" ca="1" si="4"/>
        <v>0</v>
      </c>
      <c r="Y111" s="184" t="str">
        <f t="shared" ca="1" si="5"/>
        <v/>
      </c>
      <c r="Z111" s="184" t="str">
        <f t="shared" ca="1" si="6"/>
        <v/>
      </c>
      <c r="AA111" s="184" t="str">
        <f t="shared" ca="1" si="7"/>
        <v/>
      </c>
      <c r="AB111" s="184" t="str">
        <f t="shared" ca="1" si="8"/>
        <v/>
      </c>
      <c r="AC111" s="184" t="str">
        <f t="shared" ca="1" si="9"/>
        <v/>
      </c>
      <c r="AD111" s="223"/>
      <c r="AE111" s="223"/>
      <c r="AF111" s="223"/>
      <c r="AG111" s="223"/>
      <c r="AH111" s="141" t="str">
        <f t="shared" ca="1" si="10"/>
        <v/>
      </c>
      <c r="AI111" s="214"/>
      <c r="AJ111" s="300"/>
      <c r="AK111" s="88"/>
      <c r="AL111" s="88"/>
      <c r="AM111" s="228"/>
      <c r="AN111" s="227"/>
      <c r="AO111" s="226"/>
      <c r="AP111" s="226"/>
      <c r="AQ111" s="228"/>
      <c r="AR111" s="227"/>
      <c r="AS111" s="226"/>
      <c r="AT111" s="226"/>
      <c r="AU111" s="228"/>
      <c r="AV111" s="228"/>
      <c r="AW111" s="228"/>
      <c r="AX111" s="384"/>
      <c r="AY111" s="50"/>
      <c r="AZ111" s="219"/>
      <c r="BA111" s="224"/>
      <c r="BB111" s="224"/>
      <c r="BC111" s="219"/>
      <c r="BD111" s="224"/>
      <c r="BE111" s="224"/>
      <c r="BF111" s="219"/>
      <c r="BG111" s="224"/>
      <c r="BH111" s="266"/>
      <c r="BI111" s="224"/>
      <c r="BJ111" s="266"/>
      <c r="BK111" s="224"/>
      <c r="BL111" s="266"/>
      <c r="BM111" s="224"/>
      <c r="BN111" s="224"/>
    </row>
    <row r="112" spans="1:66" ht="39.950000000000003" customHeight="1">
      <c r="A112" s="301"/>
      <c r="B112" s="70"/>
      <c r="C112" s="244"/>
      <c r="D112" s="245"/>
      <c r="E112" s="225"/>
      <c r="F112" s="50"/>
      <c r="G112" s="45"/>
      <c r="H112" s="45"/>
      <c r="I112" s="45"/>
      <c r="J112" s="45"/>
      <c r="K112" s="45"/>
      <c r="L112" s="221"/>
      <c r="M112" s="221"/>
      <c r="N112" s="88"/>
      <c r="O112" s="226"/>
      <c r="P112" s="88"/>
      <c r="Q112" s="182" t="str">
        <f t="shared" si="0"/>
        <v/>
      </c>
      <c r="R112" s="222"/>
      <c r="S112" s="45"/>
      <c r="T112" s="45"/>
      <c r="U112" s="206" t="str">
        <f t="shared" ca="1" si="1"/>
        <v/>
      </c>
      <c r="V112" s="183" t="str">
        <f t="shared" si="12"/>
        <v/>
      </c>
      <c r="W112" s="184" t="str">
        <f t="shared" ca="1" si="3"/>
        <v/>
      </c>
      <c r="X112" s="184" t="str">
        <f t="shared" ca="1" si="4"/>
        <v>0</v>
      </c>
      <c r="Y112" s="184" t="str">
        <f t="shared" ca="1" si="5"/>
        <v/>
      </c>
      <c r="Z112" s="184" t="str">
        <f t="shared" ca="1" si="6"/>
        <v/>
      </c>
      <c r="AA112" s="184" t="str">
        <f t="shared" ca="1" si="7"/>
        <v/>
      </c>
      <c r="AB112" s="184" t="str">
        <f t="shared" ca="1" si="8"/>
        <v/>
      </c>
      <c r="AC112" s="184" t="str">
        <f t="shared" ca="1" si="9"/>
        <v/>
      </c>
      <c r="AD112" s="223"/>
      <c r="AE112" s="223"/>
      <c r="AF112" s="223"/>
      <c r="AG112" s="223"/>
      <c r="AH112" s="141" t="str">
        <f t="shared" ca="1" si="10"/>
        <v/>
      </c>
      <c r="AI112" s="214"/>
      <c r="AJ112" s="300"/>
      <c r="AK112" s="88"/>
      <c r="AL112" s="88"/>
      <c r="AM112" s="228"/>
      <c r="AN112" s="227"/>
      <c r="AO112" s="226"/>
      <c r="AP112" s="226"/>
      <c r="AQ112" s="228"/>
      <c r="AR112" s="227"/>
      <c r="AS112" s="226"/>
      <c r="AT112" s="226"/>
      <c r="AU112" s="228"/>
      <c r="AV112" s="228"/>
      <c r="AW112" s="228"/>
      <c r="AX112" s="384"/>
      <c r="AY112" s="50"/>
      <c r="AZ112" s="219"/>
      <c r="BA112" s="224"/>
      <c r="BB112" s="224"/>
      <c r="BC112" s="219"/>
      <c r="BD112" s="224"/>
      <c r="BE112" s="224"/>
      <c r="BF112" s="219"/>
      <c r="BG112" s="224"/>
      <c r="BH112" s="266"/>
      <c r="BI112" s="224"/>
      <c r="BJ112" s="266"/>
      <c r="BK112" s="224"/>
      <c r="BL112" s="266"/>
      <c r="BM112" s="224"/>
      <c r="BN112" s="224"/>
    </row>
    <row r="113" spans="1:66" ht="39.950000000000003" customHeight="1">
      <c r="A113" s="301"/>
      <c r="B113" s="70"/>
      <c r="C113" s="244"/>
      <c r="D113" s="245"/>
      <c r="E113" s="225"/>
      <c r="F113" s="50"/>
      <c r="G113" s="45"/>
      <c r="H113" s="45"/>
      <c r="I113" s="45"/>
      <c r="J113" s="45"/>
      <c r="K113" s="45"/>
      <c r="L113" s="221"/>
      <c r="M113" s="221"/>
      <c r="N113" s="88"/>
      <c r="O113" s="226"/>
      <c r="P113" s="88"/>
      <c r="Q113" s="182" t="str">
        <f t="shared" si="0"/>
        <v/>
      </c>
      <c r="R113" s="222"/>
      <c r="S113" s="45"/>
      <c r="T113" s="45"/>
      <c r="U113" s="206" t="str">
        <f t="shared" ca="1" si="1"/>
        <v/>
      </c>
      <c r="V113" s="183" t="str">
        <f t="shared" si="12"/>
        <v/>
      </c>
      <c r="W113" s="184" t="str">
        <f t="shared" ca="1" si="3"/>
        <v/>
      </c>
      <c r="X113" s="184" t="str">
        <f t="shared" ca="1" si="4"/>
        <v>0</v>
      </c>
      <c r="Y113" s="184" t="str">
        <f t="shared" ca="1" si="5"/>
        <v/>
      </c>
      <c r="Z113" s="184" t="str">
        <f t="shared" ca="1" si="6"/>
        <v/>
      </c>
      <c r="AA113" s="184" t="str">
        <f t="shared" ca="1" si="7"/>
        <v/>
      </c>
      <c r="AB113" s="184" t="str">
        <f t="shared" ca="1" si="8"/>
        <v/>
      </c>
      <c r="AC113" s="184" t="str">
        <f t="shared" ca="1" si="9"/>
        <v/>
      </c>
      <c r="AD113" s="223"/>
      <c r="AE113" s="223"/>
      <c r="AF113" s="223"/>
      <c r="AG113" s="223"/>
      <c r="AH113" s="141" t="str">
        <f t="shared" ca="1" si="10"/>
        <v/>
      </c>
      <c r="AI113" s="214"/>
      <c r="AJ113" s="300"/>
      <c r="AK113" s="88"/>
      <c r="AL113" s="88"/>
      <c r="AM113" s="228"/>
      <c r="AN113" s="227"/>
      <c r="AO113" s="226"/>
      <c r="AP113" s="226"/>
      <c r="AQ113" s="228"/>
      <c r="AR113" s="227"/>
      <c r="AS113" s="226"/>
      <c r="AT113" s="226"/>
      <c r="AU113" s="228"/>
      <c r="AV113" s="228"/>
      <c r="AW113" s="228"/>
      <c r="AX113" s="384"/>
      <c r="AY113" s="50"/>
      <c r="AZ113" s="219"/>
      <c r="BA113" s="224"/>
      <c r="BB113" s="224"/>
      <c r="BC113" s="219"/>
      <c r="BD113" s="224"/>
      <c r="BE113" s="224"/>
      <c r="BF113" s="219"/>
      <c r="BG113" s="224"/>
      <c r="BH113" s="266"/>
      <c r="BI113" s="224"/>
      <c r="BJ113" s="266"/>
      <c r="BK113" s="224"/>
      <c r="BL113" s="266"/>
      <c r="BM113" s="224"/>
      <c r="BN113" s="224"/>
    </row>
    <row r="114" spans="1:66" ht="39.950000000000003" customHeight="1">
      <c r="A114" s="301"/>
      <c r="B114" s="70"/>
      <c r="C114" s="244"/>
      <c r="D114" s="245"/>
      <c r="E114" s="225"/>
      <c r="F114" s="50"/>
      <c r="G114" s="45"/>
      <c r="H114" s="45"/>
      <c r="I114" s="45"/>
      <c r="J114" s="45"/>
      <c r="K114" s="45"/>
      <c r="L114" s="221"/>
      <c r="M114" s="221"/>
      <c r="N114" s="88"/>
      <c r="O114" s="226"/>
      <c r="P114" s="88"/>
      <c r="Q114" s="182" t="str">
        <f t="shared" si="0"/>
        <v/>
      </c>
      <c r="R114" s="222"/>
      <c r="S114" s="45"/>
      <c r="T114" s="45"/>
      <c r="U114" s="206" t="str">
        <f t="shared" ca="1" si="1"/>
        <v/>
      </c>
      <c r="V114" s="183" t="str">
        <f t="shared" si="12"/>
        <v/>
      </c>
      <c r="W114" s="184" t="str">
        <f t="shared" ca="1" si="3"/>
        <v/>
      </c>
      <c r="X114" s="184" t="str">
        <f t="shared" ca="1" si="4"/>
        <v>0</v>
      </c>
      <c r="Y114" s="184" t="str">
        <f t="shared" ca="1" si="5"/>
        <v/>
      </c>
      <c r="Z114" s="184" t="str">
        <f t="shared" ca="1" si="6"/>
        <v/>
      </c>
      <c r="AA114" s="184" t="str">
        <f t="shared" ca="1" si="7"/>
        <v/>
      </c>
      <c r="AB114" s="184" t="str">
        <f t="shared" ca="1" si="8"/>
        <v/>
      </c>
      <c r="AC114" s="184" t="str">
        <f t="shared" ca="1" si="9"/>
        <v/>
      </c>
      <c r="AD114" s="223"/>
      <c r="AE114" s="223"/>
      <c r="AF114" s="223"/>
      <c r="AG114" s="223"/>
      <c r="AH114" s="141" t="str">
        <f t="shared" ca="1" si="10"/>
        <v/>
      </c>
      <c r="AI114" s="214"/>
      <c r="AJ114" s="300"/>
      <c r="AK114" s="88"/>
      <c r="AL114" s="88"/>
      <c r="AM114" s="228"/>
      <c r="AN114" s="227"/>
      <c r="AO114" s="226"/>
      <c r="AP114" s="226"/>
      <c r="AQ114" s="228"/>
      <c r="AR114" s="227"/>
      <c r="AS114" s="226"/>
      <c r="AT114" s="226"/>
      <c r="AU114" s="228"/>
      <c r="AV114" s="228"/>
      <c r="AW114" s="228"/>
      <c r="AX114" s="384"/>
      <c r="AY114" s="50"/>
      <c r="AZ114" s="219"/>
      <c r="BA114" s="224"/>
      <c r="BB114" s="224"/>
      <c r="BC114" s="219"/>
      <c r="BD114" s="224"/>
      <c r="BE114" s="224"/>
      <c r="BF114" s="219"/>
      <c r="BG114" s="224"/>
      <c r="BH114" s="266"/>
      <c r="BI114" s="224"/>
      <c r="BJ114" s="266"/>
      <c r="BK114" s="224"/>
      <c r="BL114" s="266"/>
      <c r="BM114" s="224"/>
      <c r="BN114" s="224"/>
    </row>
    <row r="115" spans="1:66" ht="39.950000000000003" customHeight="1">
      <c r="A115" s="301"/>
      <c r="B115" s="70"/>
      <c r="C115" s="244"/>
      <c r="D115" s="245"/>
      <c r="E115" s="225"/>
      <c r="F115" s="50"/>
      <c r="G115" s="45"/>
      <c r="H115" s="45"/>
      <c r="I115" s="45"/>
      <c r="J115" s="45"/>
      <c r="K115" s="45"/>
      <c r="L115" s="221"/>
      <c r="M115" s="221"/>
      <c r="N115" s="88"/>
      <c r="O115" s="226"/>
      <c r="P115" s="88"/>
      <c r="Q115" s="182" t="str">
        <f t="shared" si="0"/>
        <v/>
      </c>
      <c r="R115" s="222"/>
      <c r="S115" s="45"/>
      <c r="T115" s="45"/>
      <c r="U115" s="206" t="str">
        <f t="shared" ca="1" si="1"/>
        <v/>
      </c>
      <c r="V115" s="183" t="str">
        <f t="shared" si="12"/>
        <v/>
      </c>
      <c r="W115" s="184" t="str">
        <f t="shared" ca="1" si="3"/>
        <v/>
      </c>
      <c r="X115" s="184" t="str">
        <f t="shared" ca="1" si="4"/>
        <v>0</v>
      </c>
      <c r="Y115" s="184" t="str">
        <f t="shared" ca="1" si="5"/>
        <v/>
      </c>
      <c r="Z115" s="184" t="str">
        <f t="shared" ca="1" si="6"/>
        <v/>
      </c>
      <c r="AA115" s="184" t="str">
        <f t="shared" ca="1" si="7"/>
        <v/>
      </c>
      <c r="AB115" s="184" t="str">
        <f t="shared" ca="1" si="8"/>
        <v/>
      </c>
      <c r="AC115" s="184" t="str">
        <f t="shared" ca="1" si="9"/>
        <v/>
      </c>
      <c r="AD115" s="223"/>
      <c r="AE115" s="223"/>
      <c r="AF115" s="223"/>
      <c r="AG115" s="223"/>
      <c r="AH115" s="141" t="str">
        <f t="shared" ca="1" si="10"/>
        <v/>
      </c>
      <c r="AI115" s="214"/>
      <c r="AJ115" s="300"/>
      <c r="AK115" s="88"/>
      <c r="AL115" s="88"/>
      <c r="AM115" s="228"/>
      <c r="AN115" s="227"/>
      <c r="AO115" s="226"/>
      <c r="AP115" s="226"/>
      <c r="AQ115" s="228"/>
      <c r="AR115" s="227"/>
      <c r="AS115" s="226"/>
      <c r="AT115" s="226"/>
      <c r="AU115" s="228"/>
      <c r="AV115" s="228"/>
      <c r="AW115" s="228"/>
      <c r="AX115" s="384"/>
      <c r="AY115" s="50"/>
      <c r="AZ115" s="219"/>
      <c r="BA115" s="224"/>
      <c r="BB115" s="224"/>
      <c r="BC115" s="219"/>
      <c r="BD115" s="224"/>
      <c r="BE115" s="224"/>
      <c r="BF115" s="219"/>
      <c r="BG115" s="224"/>
      <c r="BH115" s="266"/>
      <c r="BI115" s="224"/>
      <c r="BJ115" s="266"/>
      <c r="BK115" s="224"/>
      <c r="BL115" s="266"/>
      <c r="BM115" s="224"/>
      <c r="BN115" s="224"/>
    </row>
    <row r="116" spans="1:66" ht="39.950000000000003" customHeight="1">
      <c r="A116" s="301"/>
      <c r="B116" s="70"/>
      <c r="C116" s="244"/>
      <c r="D116" s="245"/>
      <c r="E116" s="225"/>
      <c r="F116" s="50"/>
      <c r="G116" s="45"/>
      <c r="H116" s="45"/>
      <c r="I116" s="45"/>
      <c r="J116" s="45"/>
      <c r="K116" s="45"/>
      <c r="L116" s="221"/>
      <c r="M116" s="221"/>
      <c r="N116" s="88"/>
      <c r="O116" s="226"/>
      <c r="P116" s="88"/>
      <c r="Q116" s="182" t="str">
        <f t="shared" si="0"/>
        <v/>
      </c>
      <c r="R116" s="222"/>
      <c r="S116" s="45"/>
      <c r="T116" s="45"/>
      <c r="U116" s="206" t="str">
        <f t="shared" ca="1" si="1"/>
        <v/>
      </c>
      <c r="V116" s="183" t="str">
        <f t="shared" si="12"/>
        <v/>
      </c>
      <c r="W116" s="184" t="str">
        <f t="shared" ca="1" si="3"/>
        <v/>
      </c>
      <c r="X116" s="184" t="str">
        <f t="shared" ca="1" si="4"/>
        <v>0</v>
      </c>
      <c r="Y116" s="184" t="str">
        <f t="shared" ca="1" si="5"/>
        <v/>
      </c>
      <c r="Z116" s="184" t="str">
        <f t="shared" ca="1" si="6"/>
        <v/>
      </c>
      <c r="AA116" s="184" t="str">
        <f t="shared" ca="1" si="7"/>
        <v/>
      </c>
      <c r="AB116" s="184" t="str">
        <f t="shared" ca="1" si="8"/>
        <v/>
      </c>
      <c r="AC116" s="184" t="str">
        <f t="shared" ca="1" si="9"/>
        <v/>
      </c>
      <c r="AD116" s="223"/>
      <c r="AE116" s="223"/>
      <c r="AF116" s="223"/>
      <c r="AG116" s="223"/>
      <c r="AH116" s="141" t="str">
        <f t="shared" ca="1" si="10"/>
        <v/>
      </c>
      <c r="AI116" s="214"/>
      <c r="AJ116" s="300"/>
      <c r="AK116" s="88"/>
      <c r="AL116" s="88"/>
      <c r="AM116" s="228"/>
      <c r="AN116" s="227"/>
      <c r="AO116" s="226"/>
      <c r="AP116" s="226"/>
      <c r="AQ116" s="228"/>
      <c r="AR116" s="227"/>
      <c r="AS116" s="226"/>
      <c r="AT116" s="226"/>
      <c r="AU116" s="228"/>
      <c r="AV116" s="228"/>
      <c r="AW116" s="228"/>
      <c r="AX116" s="384"/>
      <c r="AY116" s="50"/>
      <c r="AZ116" s="219"/>
      <c r="BA116" s="224"/>
      <c r="BB116" s="224"/>
      <c r="BC116" s="219"/>
      <c r="BD116" s="224"/>
      <c r="BE116" s="224"/>
      <c r="BF116" s="219"/>
      <c r="BG116" s="224"/>
      <c r="BH116" s="266"/>
      <c r="BI116" s="224"/>
      <c r="BJ116" s="266"/>
      <c r="BK116" s="224"/>
      <c r="BL116" s="266"/>
      <c r="BM116" s="224"/>
      <c r="BN116" s="224"/>
    </row>
    <row r="117" spans="1:66" ht="39.950000000000003" customHeight="1">
      <c r="A117" s="301"/>
      <c r="B117" s="70"/>
      <c r="C117" s="244"/>
      <c r="D117" s="245"/>
      <c r="E117" s="225"/>
      <c r="F117" s="50"/>
      <c r="G117" s="45"/>
      <c r="H117" s="45"/>
      <c r="I117" s="45"/>
      <c r="J117" s="45"/>
      <c r="K117" s="45"/>
      <c r="L117" s="221"/>
      <c r="M117" s="221"/>
      <c r="N117" s="88"/>
      <c r="O117" s="226"/>
      <c r="P117" s="88"/>
      <c r="Q117" s="182" t="str">
        <f t="shared" si="0"/>
        <v/>
      </c>
      <c r="R117" s="222"/>
      <c r="S117" s="45"/>
      <c r="T117" s="45"/>
      <c r="U117" s="206" t="str">
        <f t="shared" ca="1" si="1"/>
        <v/>
      </c>
      <c r="V117" s="183" t="str">
        <f t="shared" si="12"/>
        <v/>
      </c>
      <c r="W117" s="184" t="str">
        <f t="shared" ca="1" si="3"/>
        <v/>
      </c>
      <c r="X117" s="184" t="str">
        <f t="shared" ca="1" si="4"/>
        <v>0</v>
      </c>
      <c r="Y117" s="184" t="str">
        <f t="shared" ca="1" si="5"/>
        <v/>
      </c>
      <c r="Z117" s="184" t="str">
        <f t="shared" ca="1" si="6"/>
        <v/>
      </c>
      <c r="AA117" s="184" t="str">
        <f t="shared" ca="1" si="7"/>
        <v/>
      </c>
      <c r="AB117" s="184" t="str">
        <f t="shared" ca="1" si="8"/>
        <v/>
      </c>
      <c r="AC117" s="184" t="str">
        <f t="shared" ca="1" si="9"/>
        <v/>
      </c>
      <c r="AD117" s="223"/>
      <c r="AE117" s="223"/>
      <c r="AF117" s="223"/>
      <c r="AG117" s="223"/>
      <c r="AH117" s="141" t="str">
        <f t="shared" ca="1" si="10"/>
        <v/>
      </c>
      <c r="AI117" s="214"/>
      <c r="AJ117" s="300"/>
      <c r="AK117" s="88"/>
      <c r="AL117" s="88"/>
      <c r="AM117" s="228"/>
      <c r="AN117" s="227"/>
      <c r="AO117" s="226"/>
      <c r="AP117" s="226"/>
      <c r="AQ117" s="228"/>
      <c r="AR117" s="227"/>
      <c r="AS117" s="226"/>
      <c r="AT117" s="226"/>
      <c r="AU117" s="228"/>
      <c r="AV117" s="228"/>
      <c r="AW117" s="228"/>
      <c r="AX117" s="384"/>
      <c r="AY117" s="50"/>
      <c r="AZ117" s="219"/>
      <c r="BA117" s="224"/>
      <c r="BB117" s="224"/>
      <c r="BC117" s="219"/>
      <c r="BD117" s="224"/>
      <c r="BE117" s="224"/>
      <c r="BF117" s="219"/>
      <c r="BG117" s="224"/>
      <c r="BH117" s="266"/>
      <c r="BI117" s="224"/>
      <c r="BJ117" s="266"/>
      <c r="BK117" s="224"/>
      <c r="BL117" s="266"/>
      <c r="BM117" s="224"/>
      <c r="BN117" s="224"/>
    </row>
    <row r="118" spans="1:66" ht="39.950000000000003" customHeight="1">
      <c r="A118" s="301"/>
      <c r="B118" s="70"/>
      <c r="C118" s="244"/>
      <c r="D118" s="245"/>
      <c r="E118" s="225"/>
      <c r="F118" s="50"/>
      <c r="G118" s="45"/>
      <c r="H118" s="45"/>
      <c r="I118" s="45"/>
      <c r="J118" s="45"/>
      <c r="K118" s="45"/>
      <c r="L118" s="221"/>
      <c r="M118" s="221"/>
      <c r="N118" s="88"/>
      <c r="O118" s="226"/>
      <c r="P118" s="88"/>
      <c r="Q118" s="182" t="str">
        <f t="shared" si="0"/>
        <v/>
      </c>
      <c r="R118" s="222"/>
      <c r="S118" s="45"/>
      <c r="T118" s="45"/>
      <c r="U118" s="206" t="str">
        <f t="shared" ca="1" si="1"/>
        <v/>
      </c>
      <c r="V118" s="183" t="str">
        <f t="shared" si="12"/>
        <v/>
      </c>
      <c r="W118" s="184" t="str">
        <f t="shared" ca="1" si="3"/>
        <v/>
      </c>
      <c r="X118" s="184" t="str">
        <f t="shared" ca="1" si="4"/>
        <v>0</v>
      </c>
      <c r="Y118" s="184" t="str">
        <f t="shared" ca="1" si="5"/>
        <v/>
      </c>
      <c r="Z118" s="184" t="str">
        <f t="shared" ca="1" si="6"/>
        <v/>
      </c>
      <c r="AA118" s="184" t="str">
        <f t="shared" ca="1" si="7"/>
        <v/>
      </c>
      <c r="AB118" s="184" t="str">
        <f t="shared" ca="1" si="8"/>
        <v/>
      </c>
      <c r="AC118" s="184" t="str">
        <f t="shared" ca="1" si="9"/>
        <v/>
      </c>
      <c r="AD118" s="223"/>
      <c r="AE118" s="223"/>
      <c r="AF118" s="223"/>
      <c r="AG118" s="223"/>
      <c r="AH118" s="141" t="str">
        <f t="shared" ca="1" si="10"/>
        <v/>
      </c>
      <c r="AI118" s="214"/>
      <c r="AJ118" s="300"/>
      <c r="AK118" s="88"/>
      <c r="AL118" s="88"/>
      <c r="AM118" s="228"/>
      <c r="AN118" s="227"/>
      <c r="AO118" s="226"/>
      <c r="AP118" s="226"/>
      <c r="AQ118" s="228"/>
      <c r="AR118" s="227"/>
      <c r="AS118" s="226"/>
      <c r="AT118" s="226"/>
      <c r="AU118" s="228"/>
      <c r="AV118" s="228"/>
      <c r="AW118" s="228"/>
      <c r="AX118" s="384"/>
      <c r="AY118" s="50"/>
      <c r="AZ118" s="219"/>
      <c r="BA118" s="224"/>
      <c r="BB118" s="224"/>
      <c r="BC118" s="219"/>
      <c r="BD118" s="224"/>
      <c r="BE118" s="224"/>
      <c r="BF118" s="219"/>
      <c r="BG118" s="224"/>
      <c r="BH118" s="266"/>
      <c r="BI118" s="224"/>
      <c r="BJ118" s="266"/>
      <c r="BK118" s="224"/>
      <c r="BL118" s="266"/>
      <c r="BM118" s="224"/>
      <c r="BN118" s="224"/>
    </row>
    <row r="119" spans="1:66" ht="39.950000000000003" customHeight="1">
      <c r="A119" s="301"/>
      <c r="B119" s="70"/>
      <c r="C119" s="244"/>
      <c r="D119" s="245"/>
      <c r="E119" s="225"/>
      <c r="F119" s="50"/>
      <c r="G119" s="45"/>
      <c r="H119" s="45"/>
      <c r="I119" s="45"/>
      <c r="J119" s="45"/>
      <c r="K119" s="45"/>
      <c r="L119" s="221"/>
      <c r="M119" s="221"/>
      <c r="N119" s="88"/>
      <c r="O119" s="226"/>
      <c r="P119" s="88"/>
      <c r="Q119" s="182" t="str">
        <f t="shared" si="0"/>
        <v/>
      </c>
      <c r="R119" s="222"/>
      <c r="S119" s="45"/>
      <c r="T119" s="45"/>
      <c r="U119" s="206" t="str">
        <f t="shared" ca="1" si="1"/>
        <v/>
      </c>
      <c r="V119" s="183" t="str">
        <f t="shared" si="12"/>
        <v/>
      </c>
      <c r="W119" s="184" t="str">
        <f t="shared" ca="1" si="3"/>
        <v/>
      </c>
      <c r="X119" s="184" t="str">
        <f t="shared" ca="1" si="4"/>
        <v>0</v>
      </c>
      <c r="Y119" s="184" t="str">
        <f t="shared" ca="1" si="5"/>
        <v/>
      </c>
      <c r="Z119" s="184" t="str">
        <f t="shared" ca="1" si="6"/>
        <v/>
      </c>
      <c r="AA119" s="184" t="str">
        <f t="shared" ca="1" si="7"/>
        <v/>
      </c>
      <c r="AB119" s="184" t="str">
        <f t="shared" ca="1" si="8"/>
        <v/>
      </c>
      <c r="AC119" s="184" t="str">
        <f t="shared" ca="1" si="9"/>
        <v/>
      </c>
      <c r="AD119" s="223"/>
      <c r="AE119" s="223"/>
      <c r="AF119" s="223"/>
      <c r="AG119" s="223"/>
      <c r="AH119" s="141" t="str">
        <f t="shared" ca="1" si="10"/>
        <v/>
      </c>
      <c r="AI119" s="214"/>
      <c r="AJ119" s="300"/>
      <c r="AK119" s="88"/>
      <c r="AL119" s="88"/>
      <c r="AM119" s="228"/>
      <c r="AN119" s="227"/>
      <c r="AO119" s="226"/>
      <c r="AP119" s="226"/>
      <c r="AQ119" s="228"/>
      <c r="AR119" s="227"/>
      <c r="AS119" s="226"/>
      <c r="AT119" s="226"/>
      <c r="AU119" s="228"/>
      <c r="AV119" s="228"/>
      <c r="AW119" s="228"/>
      <c r="AX119" s="384"/>
      <c r="AY119" s="50"/>
      <c r="AZ119" s="219"/>
      <c r="BA119" s="224"/>
      <c r="BB119" s="224"/>
      <c r="BC119" s="219"/>
      <c r="BD119" s="224"/>
      <c r="BE119" s="224"/>
      <c r="BF119" s="219"/>
      <c r="BG119" s="224"/>
      <c r="BH119" s="266"/>
      <c r="BI119" s="224"/>
      <c r="BJ119" s="266"/>
      <c r="BK119" s="224"/>
      <c r="BL119" s="266"/>
      <c r="BM119" s="224"/>
      <c r="BN119" s="224"/>
    </row>
    <row r="120" spans="1:66" ht="39.950000000000003" customHeight="1">
      <c r="A120" s="301"/>
      <c r="B120" s="70"/>
      <c r="C120" s="244"/>
      <c r="D120" s="245"/>
      <c r="E120" s="225"/>
      <c r="F120" s="50"/>
      <c r="G120" s="45"/>
      <c r="H120" s="45"/>
      <c r="I120" s="45"/>
      <c r="J120" s="45"/>
      <c r="K120" s="45"/>
      <c r="L120" s="221"/>
      <c r="M120" s="221"/>
      <c r="N120" s="88"/>
      <c r="O120" s="226"/>
      <c r="P120" s="88"/>
      <c r="Q120" s="182" t="str">
        <f t="shared" si="0"/>
        <v/>
      </c>
      <c r="R120" s="222"/>
      <c r="S120" s="45"/>
      <c r="T120" s="45"/>
      <c r="U120" s="206" t="str">
        <f t="shared" ca="1" si="1"/>
        <v/>
      </c>
      <c r="V120" s="183" t="str">
        <f t="shared" si="12"/>
        <v/>
      </c>
      <c r="W120" s="184" t="str">
        <f t="shared" ca="1" si="3"/>
        <v/>
      </c>
      <c r="X120" s="184" t="str">
        <f t="shared" ca="1" si="4"/>
        <v>0</v>
      </c>
      <c r="Y120" s="184" t="str">
        <f t="shared" ca="1" si="5"/>
        <v/>
      </c>
      <c r="Z120" s="184" t="str">
        <f t="shared" ca="1" si="6"/>
        <v/>
      </c>
      <c r="AA120" s="184" t="str">
        <f t="shared" ca="1" si="7"/>
        <v/>
      </c>
      <c r="AB120" s="184" t="str">
        <f t="shared" ca="1" si="8"/>
        <v/>
      </c>
      <c r="AC120" s="184" t="str">
        <f t="shared" ca="1" si="9"/>
        <v/>
      </c>
      <c r="AD120" s="223"/>
      <c r="AE120" s="223"/>
      <c r="AF120" s="223"/>
      <c r="AG120" s="223"/>
      <c r="AH120" s="141" t="str">
        <f t="shared" ca="1" si="10"/>
        <v/>
      </c>
      <c r="AI120" s="214"/>
      <c r="AJ120" s="300"/>
      <c r="AK120" s="88"/>
      <c r="AL120" s="88"/>
      <c r="AM120" s="228"/>
      <c r="AN120" s="227"/>
      <c r="AO120" s="226"/>
      <c r="AP120" s="226"/>
      <c r="AQ120" s="228"/>
      <c r="AR120" s="227"/>
      <c r="AS120" s="226"/>
      <c r="AT120" s="226"/>
      <c r="AU120" s="228"/>
      <c r="AV120" s="228"/>
      <c r="AW120" s="228"/>
      <c r="AX120" s="384"/>
      <c r="AY120" s="50"/>
      <c r="AZ120" s="219"/>
      <c r="BA120" s="224"/>
      <c r="BB120" s="224"/>
      <c r="BC120" s="219"/>
      <c r="BD120" s="224"/>
      <c r="BE120" s="224"/>
      <c r="BF120" s="219"/>
      <c r="BG120" s="224"/>
      <c r="BH120" s="266"/>
      <c r="BI120" s="224"/>
      <c r="BJ120" s="266"/>
      <c r="BK120" s="224"/>
      <c r="BL120" s="266"/>
      <c r="BM120" s="224"/>
      <c r="BN120" s="224"/>
    </row>
    <row r="121" spans="1:66" ht="39.950000000000003" customHeight="1">
      <c r="A121" s="301"/>
      <c r="B121" s="70"/>
      <c r="C121" s="244"/>
      <c r="D121" s="245"/>
      <c r="E121" s="225"/>
      <c r="F121" s="50"/>
      <c r="G121" s="45"/>
      <c r="H121" s="45"/>
      <c r="I121" s="45"/>
      <c r="J121" s="45"/>
      <c r="K121" s="45"/>
      <c r="L121" s="221"/>
      <c r="M121" s="221"/>
      <c r="N121" s="88"/>
      <c r="O121" s="226"/>
      <c r="P121" s="88"/>
      <c r="Q121" s="182" t="str">
        <f t="shared" si="0"/>
        <v/>
      </c>
      <c r="R121" s="222"/>
      <c r="S121" s="45"/>
      <c r="T121" s="45"/>
      <c r="U121" s="206" t="str">
        <f t="shared" ca="1" si="1"/>
        <v/>
      </c>
      <c r="V121" s="183" t="str">
        <f t="shared" si="12"/>
        <v/>
      </c>
      <c r="W121" s="184" t="str">
        <f t="shared" ca="1" si="3"/>
        <v/>
      </c>
      <c r="X121" s="184" t="str">
        <f t="shared" ca="1" si="4"/>
        <v>0</v>
      </c>
      <c r="Y121" s="184" t="str">
        <f t="shared" ca="1" si="5"/>
        <v/>
      </c>
      <c r="Z121" s="184" t="str">
        <f t="shared" ca="1" si="6"/>
        <v/>
      </c>
      <c r="AA121" s="184" t="str">
        <f t="shared" ca="1" si="7"/>
        <v/>
      </c>
      <c r="AB121" s="184" t="str">
        <f t="shared" ca="1" si="8"/>
        <v/>
      </c>
      <c r="AC121" s="184" t="str">
        <f t="shared" ca="1" si="9"/>
        <v/>
      </c>
      <c r="AD121" s="223"/>
      <c r="AE121" s="223"/>
      <c r="AF121" s="223"/>
      <c r="AG121" s="223"/>
      <c r="AH121" s="141" t="str">
        <f t="shared" ca="1" si="10"/>
        <v/>
      </c>
      <c r="AI121" s="214"/>
      <c r="AJ121" s="300"/>
      <c r="AK121" s="88"/>
      <c r="AL121" s="88"/>
      <c r="AM121" s="228"/>
      <c r="AN121" s="227"/>
      <c r="AO121" s="226"/>
      <c r="AP121" s="226"/>
      <c r="AQ121" s="228"/>
      <c r="AR121" s="227"/>
      <c r="AS121" s="226"/>
      <c r="AT121" s="226"/>
      <c r="AU121" s="228"/>
      <c r="AV121" s="228"/>
      <c r="AW121" s="228"/>
      <c r="AX121" s="384"/>
      <c r="AY121" s="50"/>
      <c r="AZ121" s="219"/>
      <c r="BA121" s="224"/>
      <c r="BB121" s="224"/>
      <c r="BC121" s="219"/>
      <c r="BD121" s="224"/>
      <c r="BE121" s="224"/>
      <c r="BF121" s="219"/>
      <c r="BG121" s="224"/>
      <c r="BH121" s="266"/>
      <c r="BI121" s="224"/>
      <c r="BJ121" s="266"/>
      <c r="BK121" s="224"/>
      <c r="BL121" s="266"/>
      <c r="BM121" s="224"/>
      <c r="BN121" s="224"/>
    </row>
    <row r="122" spans="1:66" ht="39.950000000000003" customHeight="1">
      <c r="A122" s="301"/>
      <c r="B122" s="70"/>
      <c r="C122" s="244"/>
      <c r="D122" s="245"/>
      <c r="E122" s="225"/>
      <c r="F122" s="50"/>
      <c r="G122" s="45"/>
      <c r="H122" s="45"/>
      <c r="I122" s="45"/>
      <c r="J122" s="45"/>
      <c r="K122" s="45"/>
      <c r="L122" s="221"/>
      <c r="M122" s="221"/>
      <c r="N122" s="88"/>
      <c r="O122" s="226"/>
      <c r="P122" s="88"/>
      <c r="Q122" s="182" t="str">
        <f t="shared" si="0"/>
        <v/>
      </c>
      <c r="R122" s="222"/>
      <c r="S122" s="45"/>
      <c r="T122" s="45"/>
      <c r="U122" s="206" t="str">
        <f t="shared" ca="1" si="1"/>
        <v/>
      </c>
      <c r="V122" s="183" t="str">
        <f t="shared" si="12"/>
        <v/>
      </c>
      <c r="W122" s="184" t="str">
        <f t="shared" ca="1" si="3"/>
        <v/>
      </c>
      <c r="X122" s="184" t="str">
        <f t="shared" ca="1" si="4"/>
        <v>0</v>
      </c>
      <c r="Y122" s="184" t="str">
        <f t="shared" ca="1" si="5"/>
        <v/>
      </c>
      <c r="Z122" s="184" t="str">
        <f t="shared" ca="1" si="6"/>
        <v/>
      </c>
      <c r="AA122" s="184" t="str">
        <f t="shared" ca="1" si="7"/>
        <v/>
      </c>
      <c r="AB122" s="184" t="str">
        <f t="shared" ca="1" si="8"/>
        <v/>
      </c>
      <c r="AC122" s="184" t="str">
        <f t="shared" ca="1" si="9"/>
        <v/>
      </c>
      <c r="AD122" s="223"/>
      <c r="AE122" s="223"/>
      <c r="AF122" s="223"/>
      <c r="AG122" s="223"/>
      <c r="AH122" s="141" t="str">
        <f t="shared" ca="1" si="10"/>
        <v/>
      </c>
      <c r="AI122" s="214"/>
      <c r="AJ122" s="300"/>
      <c r="AK122" s="88"/>
      <c r="AL122" s="88"/>
      <c r="AM122" s="228"/>
      <c r="AN122" s="227"/>
      <c r="AO122" s="226"/>
      <c r="AP122" s="226"/>
      <c r="AQ122" s="228"/>
      <c r="AR122" s="227"/>
      <c r="AS122" s="226"/>
      <c r="AT122" s="226"/>
      <c r="AU122" s="228"/>
      <c r="AV122" s="228"/>
      <c r="AW122" s="228"/>
      <c r="AX122" s="384"/>
      <c r="AY122" s="50"/>
      <c r="AZ122" s="219"/>
      <c r="BA122" s="224"/>
      <c r="BB122" s="224"/>
      <c r="BC122" s="219"/>
      <c r="BD122" s="224"/>
      <c r="BE122" s="224"/>
      <c r="BF122" s="219"/>
      <c r="BG122" s="224"/>
      <c r="BH122" s="266"/>
      <c r="BI122" s="224"/>
      <c r="BJ122" s="266"/>
      <c r="BK122" s="224"/>
      <c r="BL122" s="266"/>
      <c r="BM122" s="224"/>
      <c r="BN122" s="224"/>
    </row>
    <row r="123" spans="1:66" ht="39.950000000000003" customHeight="1">
      <c r="A123" s="301"/>
      <c r="B123" s="70"/>
      <c r="C123" s="244"/>
      <c r="D123" s="245"/>
      <c r="E123" s="225"/>
      <c r="F123" s="50"/>
      <c r="G123" s="45"/>
      <c r="H123" s="45"/>
      <c r="I123" s="45"/>
      <c r="J123" s="45"/>
      <c r="K123" s="45"/>
      <c r="L123" s="221"/>
      <c r="M123" s="221"/>
      <c r="N123" s="88"/>
      <c r="O123" s="226"/>
      <c r="P123" s="88"/>
      <c r="Q123" s="182" t="str">
        <f t="shared" si="0"/>
        <v/>
      </c>
      <c r="R123" s="222"/>
      <c r="S123" s="45"/>
      <c r="T123" s="45"/>
      <c r="U123" s="206" t="str">
        <f t="shared" ca="1" si="1"/>
        <v/>
      </c>
      <c r="V123" s="183" t="str">
        <f t="shared" si="12"/>
        <v/>
      </c>
      <c r="W123" s="184" t="str">
        <f t="shared" ca="1" si="3"/>
        <v/>
      </c>
      <c r="X123" s="184" t="str">
        <f t="shared" ca="1" si="4"/>
        <v>0</v>
      </c>
      <c r="Y123" s="184" t="str">
        <f t="shared" ca="1" si="5"/>
        <v/>
      </c>
      <c r="Z123" s="184" t="str">
        <f t="shared" ca="1" si="6"/>
        <v/>
      </c>
      <c r="AA123" s="184" t="str">
        <f t="shared" ca="1" si="7"/>
        <v/>
      </c>
      <c r="AB123" s="184" t="str">
        <f t="shared" ca="1" si="8"/>
        <v/>
      </c>
      <c r="AC123" s="184" t="str">
        <f t="shared" ca="1" si="9"/>
        <v/>
      </c>
      <c r="AD123" s="223"/>
      <c r="AE123" s="223"/>
      <c r="AF123" s="223"/>
      <c r="AG123" s="223"/>
      <c r="AH123" s="141" t="str">
        <f t="shared" ca="1" si="10"/>
        <v/>
      </c>
      <c r="AI123" s="214"/>
      <c r="AJ123" s="300"/>
      <c r="AK123" s="88"/>
      <c r="AL123" s="88"/>
      <c r="AM123" s="228"/>
      <c r="AN123" s="227"/>
      <c r="AO123" s="226"/>
      <c r="AP123" s="226"/>
      <c r="AQ123" s="228"/>
      <c r="AR123" s="227"/>
      <c r="AS123" s="226"/>
      <c r="AT123" s="226"/>
      <c r="AU123" s="228"/>
      <c r="AV123" s="228"/>
      <c r="AW123" s="228"/>
      <c r="AX123" s="384"/>
      <c r="AY123" s="50"/>
      <c r="AZ123" s="219"/>
      <c r="BA123" s="224"/>
      <c r="BB123" s="224"/>
      <c r="BC123" s="219"/>
      <c r="BD123" s="224"/>
      <c r="BE123" s="224"/>
      <c r="BF123" s="219"/>
      <c r="BG123" s="224"/>
      <c r="BH123" s="266"/>
      <c r="BI123" s="224"/>
      <c r="BJ123" s="266"/>
      <c r="BK123" s="224"/>
      <c r="BL123" s="266"/>
      <c r="BM123" s="224"/>
      <c r="BN123" s="224"/>
    </row>
    <row r="124" spans="1:66" ht="39.950000000000003" customHeight="1">
      <c r="A124" s="301"/>
      <c r="B124" s="70"/>
      <c r="C124" s="244"/>
      <c r="D124" s="245"/>
      <c r="E124" s="225"/>
      <c r="F124" s="50"/>
      <c r="G124" s="45"/>
      <c r="H124" s="45"/>
      <c r="I124" s="45"/>
      <c r="J124" s="45"/>
      <c r="K124" s="45"/>
      <c r="L124" s="221"/>
      <c r="M124" s="221"/>
      <c r="N124" s="88"/>
      <c r="O124" s="226"/>
      <c r="P124" s="88"/>
      <c r="Q124" s="182" t="str">
        <f t="shared" si="0"/>
        <v/>
      </c>
      <c r="R124" s="222"/>
      <c r="S124" s="45"/>
      <c r="T124" s="45"/>
      <c r="U124" s="206" t="str">
        <f t="shared" ca="1" si="1"/>
        <v/>
      </c>
      <c r="V124" s="183" t="str">
        <f t="shared" si="12"/>
        <v/>
      </c>
      <c r="W124" s="184" t="str">
        <f t="shared" ca="1" si="3"/>
        <v/>
      </c>
      <c r="X124" s="184" t="str">
        <f t="shared" ca="1" si="4"/>
        <v>0</v>
      </c>
      <c r="Y124" s="184" t="str">
        <f t="shared" ca="1" si="5"/>
        <v/>
      </c>
      <c r="Z124" s="184" t="str">
        <f t="shared" ca="1" si="6"/>
        <v/>
      </c>
      <c r="AA124" s="184" t="str">
        <f t="shared" ca="1" si="7"/>
        <v/>
      </c>
      <c r="AB124" s="184" t="str">
        <f t="shared" ca="1" si="8"/>
        <v/>
      </c>
      <c r="AC124" s="184" t="str">
        <f t="shared" ca="1" si="9"/>
        <v/>
      </c>
      <c r="AD124" s="223"/>
      <c r="AE124" s="223"/>
      <c r="AF124" s="223"/>
      <c r="AG124" s="223"/>
      <c r="AH124" s="141" t="str">
        <f t="shared" ca="1" si="10"/>
        <v/>
      </c>
      <c r="AI124" s="214"/>
      <c r="AJ124" s="300"/>
      <c r="AK124" s="88"/>
      <c r="AL124" s="88"/>
      <c r="AM124" s="228"/>
      <c r="AN124" s="227"/>
      <c r="AO124" s="226"/>
      <c r="AP124" s="226"/>
      <c r="AQ124" s="228"/>
      <c r="AR124" s="227"/>
      <c r="AS124" s="226"/>
      <c r="AT124" s="226"/>
      <c r="AU124" s="228"/>
      <c r="AV124" s="228"/>
      <c r="AW124" s="228"/>
      <c r="AX124" s="384"/>
      <c r="AY124" s="50"/>
      <c r="AZ124" s="219"/>
      <c r="BA124" s="224"/>
      <c r="BB124" s="224"/>
      <c r="BC124" s="219"/>
      <c r="BD124" s="224"/>
      <c r="BE124" s="224"/>
      <c r="BF124" s="219"/>
      <c r="BG124" s="224"/>
      <c r="BH124" s="266"/>
      <c r="BI124" s="224"/>
      <c r="BJ124" s="266"/>
      <c r="BK124" s="224"/>
      <c r="BL124" s="266"/>
      <c r="BM124" s="224"/>
      <c r="BN124" s="224"/>
    </row>
    <row r="125" spans="1:66" ht="39.950000000000003" customHeight="1">
      <c r="A125" s="301"/>
      <c r="B125" s="70"/>
      <c r="C125" s="244"/>
      <c r="D125" s="245"/>
      <c r="E125" s="225"/>
      <c r="F125" s="50"/>
      <c r="G125" s="45"/>
      <c r="H125" s="45"/>
      <c r="I125" s="45"/>
      <c r="J125" s="45"/>
      <c r="K125" s="45"/>
      <c r="L125" s="221"/>
      <c r="M125" s="221"/>
      <c r="N125" s="88"/>
      <c r="O125" s="226"/>
      <c r="P125" s="88"/>
      <c r="Q125" s="182" t="str">
        <f t="shared" si="0"/>
        <v/>
      </c>
      <c r="R125" s="222"/>
      <c r="S125" s="45"/>
      <c r="T125" s="45"/>
      <c r="U125" s="206" t="str">
        <f t="shared" ca="1" si="1"/>
        <v/>
      </c>
      <c r="V125" s="183" t="str">
        <f t="shared" si="12"/>
        <v/>
      </c>
      <c r="W125" s="184" t="str">
        <f t="shared" ca="1" si="3"/>
        <v/>
      </c>
      <c r="X125" s="184" t="str">
        <f t="shared" ca="1" si="4"/>
        <v>0</v>
      </c>
      <c r="Y125" s="184" t="str">
        <f t="shared" ca="1" si="5"/>
        <v/>
      </c>
      <c r="Z125" s="184" t="str">
        <f t="shared" ca="1" si="6"/>
        <v/>
      </c>
      <c r="AA125" s="184" t="str">
        <f t="shared" ca="1" si="7"/>
        <v/>
      </c>
      <c r="AB125" s="184" t="str">
        <f t="shared" ca="1" si="8"/>
        <v/>
      </c>
      <c r="AC125" s="184" t="str">
        <f t="shared" ca="1" si="9"/>
        <v/>
      </c>
      <c r="AD125" s="223"/>
      <c r="AE125" s="223"/>
      <c r="AF125" s="223"/>
      <c r="AG125" s="223"/>
      <c r="AH125" s="141" t="str">
        <f t="shared" ca="1" si="10"/>
        <v/>
      </c>
      <c r="AI125" s="214"/>
      <c r="AJ125" s="300"/>
      <c r="AK125" s="88"/>
      <c r="AL125" s="88"/>
      <c r="AM125" s="228"/>
      <c r="AN125" s="227"/>
      <c r="AO125" s="226"/>
      <c r="AP125" s="226"/>
      <c r="AQ125" s="228"/>
      <c r="AR125" s="227"/>
      <c r="AS125" s="226"/>
      <c r="AT125" s="226"/>
      <c r="AU125" s="228"/>
      <c r="AV125" s="228"/>
      <c r="AW125" s="228"/>
      <c r="AX125" s="384"/>
      <c r="AY125" s="50"/>
      <c r="AZ125" s="219"/>
      <c r="BA125" s="224"/>
      <c r="BB125" s="224"/>
      <c r="BC125" s="219"/>
      <c r="BD125" s="224"/>
      <c r="BE125" s="224"/>
      <c r="BF125" s="219"/>
      <c r="BG125" s="224"/>
      <c r="BH125" s="266"/>
      <c r="BI125" s="224"/>
      <c r="BJ125" s="266"/>
      <c r="BK125" s="224"/>
      <c r="BL125" s="266"/>
      <c r="BM125" s="224"/>
      <c r="BN125" s="224"/>
    </row>
    <row r="126" spans="1:66" ht="39.950000000000003" customHeight="1">
      <c r="A126" s="301"/>
      <c r="B126" s="70"/>
      <c r="C126" s="244"/>
      <c r="D126" s="245"/>
      <c r="E126" s="225"/>
      <c r="F126" s="50"/>
      <c r="G126" s="45"/>
      <c r="H126" s="45"/>
      <c r="I126" s="45"/>
      <c r="J126" s="45"/>
      <c r="K126" s="45"/>
      <c r="L126" s="221"/>
      <c r="M126" s="221"/>
      <c r="N126" s="88"/>
      <c r="O126" s="226"/>
      <c r="P126" s="88"/>
      <c r="Q126" s="182" t="str">
        <f t="shared" si="0"/>
        <v/>
      </c>
      <c r="R126" s="222"/>
      <c r="S126" s="45"/>
      <c r="T126" s="45"/>
      <c r="U126" s="206" t="str">
        <f t="shared" ca="1" si="1"/>
        <v/>
      </c>
      <c r="V126" s="183" t="str">
        <f t="shared" si="12"/>
        <v/>
      </c>
      <c r="W126" s="184" t="str">
        <f t="shared" ca="1" si="3"/>
        <v/>
      </c>
      <c r="X126" s="184" t="str">
        <f t="shared" ca="1" si="4"/>
        <v>0</v>
      </c>
      <c r="Y126" s="184" t="str">
        <f t="shared" ca="1" si="5"/>
        <v/>
      </c>
      <c r="Z126" s="184" t="str">
        <f t="shared" ca="1" si="6"/>
        <v/>
      </c>
      <c r="AA126" s="184" t="str">
        <f t="shared" ca="1" si="7"/>
        <v/>
      </c>
      <c r="AB126" s="184" t="str">
        <f t="shared" ca="1" si="8"/>
        <v/>
      </c>
      <c r="AC126" s="184" t="str">
        <f t="shared" ca="1" si="9"/>
        <v/>
      </c>
      <c r="AD126" s="223"/>
      <c r="AE126" s="223"/>
      <c r="AF126" s="223"/>
      <c r="AG126" s="223"/>
      <c r="AH126" s="141" t="str">
        <f t="shared" ca="1" si="10"/>
        <v/>
      </c>
      <c r="AI126" s="214"/>
      <c r="AJ126" s="300"/>
      <c r="AK126" s="88"/>
      <c r="AL126" s="88"/>
      <c r="AM126" s="228"/>
      <c r="AN126" s="227"/>
      <c r="AO126" s="226"/>
      <c r="AP126" s="226"/>
      <c r="AQ126" s="228"/>
      <c r="AR126" s="227"/>
      <c r="AS126" s="226"/>
      <c r="AT126" s="226"/>
      <c r="AU126" s="228"/>
      <c r="AV126" s="228"/>
      <c r="AW126" s="228"/>
      <c r="AX126" s="384"/>
      <c r="AY126" s="50"/>
      <c r="AZ126" s="219"/>
      <c r="BA126" s="224"/>
      <c r="BB126" s="224"/>
      <c r="BC126" s="219"/>
      <c r="BD126" s="224"/>
      <c r="BE126" s="224"/>
      <c r="BF126" s="219"/>
      <c r="BG126" s="224"/>
      <c r="BH126" s="266"/>
      <c r="BI126" s="224"/>
      <c r="BJ126" s="266"/>
      <c r="BK126" s="224"/>
      <c r="BL126" s="266"/>
      <c r="BM126" s="224"/>
      <c r="BN126" s="224"/>
    </row>
    <row r="127" spans="1:66" ht="39.950000000000003" customHeight="1">
      <c r="A127" s="301"/>
      <c r="B127" s="70"/>
      <c r="C127" s="244"/>
      <c r="D127" s="245"/>
      <c r="E127" s="225"/>
      <c r="F127" s="50"/>
      <c r="G127" s="45"/>
      <c r="H127" s="45"/>
      <c r="I127" s="45"/>
      <c r="J127" s="45"/>
      <c r="K127" s="45"/>
      <c r="L127" s="221"/>
      <c r="M127" s="221"/>
      <c r="N127" s="88"/>
      <c r="O127" s="226"/>
      <c r="P127" s="88"/>
      <c r="Q127" s="182" t="str">
        <f t="shared" si="0"/>
        <v/>
      </c>
      <c r="R127" s="222"/>
      <c r="S127" s="45"/>
      <c r="T127" s="45"/>
      <c r="U127" s="206" t="str">
        <f t="shared" ca="1" si="1"/>
        <v/>
      </c>
      <c r="V127" s="183" t="str">
        <f t="shared" si="12"/>
        <v/>
      </c>
      <c r="W127" s="184" t="str">
        <f t="shared" ca="1" si="3"/>
        <v/>
      </c>
      <c r="X127" s="184" t="str">
        <f t="shared" ca="1" si="4"/>
        <v>0</v>
      </c>
      <c r="Y127" s="184" t="str">
        <f t="shared" ca="1" si="5"/>
        <v/>
      </c>
      <c r="Z127" s="184" t="str">
        <f t="shared" ca="1" si="6"/>
        <v/>
      </c>
      <c r="AA127" s="184" t="str">
        <f t="shared" ca="1" si="7"/>
        <v/>
      </c>
      <c r="AB127" s="184" t="str">
        <f t="shared" ca="1" si="8"/>
        <v/>
      </c>
      <c r="AC127" s="184" t="str">
        <f t="shared" ca="1" si="9"/>
        <v/>
      </c>
      <c r="AD127" s="223"/>
      <c r="AE127" s="223"/>
      <c r="AF127" s="223"/>
      <c r="AG127" s="223"/>
      <c r="AH127" s="141" t="str">
        <f t="shared" ca="1" si="10"/>
        <v/>
      </c>
      <c r="AI127" s="214"/>
      <c r="AJ127" s="300"/>
      <c r="AK127" s="88"/>
      <c r="AL127" s="88"/>
      <c r="AM127" s="228"/>
      <c r="AN127" s="227"/>
      <c r="AO127" s="226"/>
      <c r="AP127" s="226"/>
      <c r="AQ127" s="228"/>
      <c r="AR127" s="227"/>
      <c r="AS127" s="226"/>
      <c r="AT127" s="226"/>
      <c r="AU127" s="228"/>
      <c r="AV127" s="228"/>
      <c r="AW127" s="228"/>
      <c r="AX127" s="384"/>
      <c r="AY127" s="50"/>
      <c r="AZ127" s="219"/>
      <c r="BA127" s="224"/>
      <c r="BB127" s="224"/>
      <c r="BC127" s="219"/>
      <c r="BD127" s="224"/>
      <c r="BE127" s="224"/>
      <c r="BF127" s="219"/>
      <c r="BG127" s="224"/>
      <c r="BH127" s="266"/>
      <c r="BI127" s="224"/>
      <c r="BJ127" s="266"/>
      <c r="BK127" s="224"/>
      <c r="BL127" s="266"/>
      <c r="BM127" s="224"/>
      <c r="BN127" s="224"/>
    </row>
    <row r="128" spans="1:66" ht="39.950000000000003" customHeight="1">
      <c r="A128" s="301"/>
      <c r="B128" s="70"/>
      <c r="C128" s="244"/>
      <c r="D128" s="245"/>
      <c r="E128" s="225"/>
      <c r="F128" s="50"/>
      <c r="G128" s="45"/>
      <c r="H128" s="45"/>
      <c r="I128" s="45"/>
      <c r="J128" s="45"/>
      <c r="K128" s="45"/>
      <c r="L128" s="221"/>
      <c r="M128" s="221"/>
      <c r="N128" s="88"/>
      <c r="O128" s="226"/>
      <c r="P128" s="88"/>
      <c r="Q128" s="182" t="str">
        <f t="shared" si="0"/>
        <v/>
      </c>
      <c r="R128" s="222"/>
      <c r="S128" s="45"/>
      <c r="T128" s="45"/>
      <c r="U128" s="206" t="str">
        <f t="shared" ca="1" si="1"/>
        <v/>
      </c>
      <c r="V128" s="183" t="str">
        <f t="shared" si="12"/>
        <v/>
      </c>
      <c r="W128" s="184" t="str">
        <f t="shared" ca="1" si="3"/>
        <v/>
      </c>
      <c r="X128" s="184" t="str">
        <f t="shared" ca="1" si="4"/>
        <v>0</v>
      </c>
      <c r="Y128" s="184" t="str">
        <f t="shared" ca="1" si="5"/>
        <v/>
      </c>
      <c r="Z128" s="184" t="str">
        <f t="shared" ca="1" si="6"/>
        <v/>
      </c>
      <c r="AA128" s="184" t="str">
        <f t="shared" ca="1" si="7"/>
        <v/>
      </c>
      <c r="AB128" s="184" t="str">
        <f t="shared" ca="1" si="8"/>
        <v/>
      </c>
      <c r="AC128" s="184" t="str">
        <f t="shared" ca="1" si="9"/>
        <v/>
      </c>
      <c r="AD128" s="223"/>
      <c r="AE128" s="223"/>
      <c r="AF128" s="223"/>
      <c r="AG128" s="223"/>
      <c r="AH128" s="141" t="str">
        <f t="shared" ca="1" si="10"/>
        <v/>
      </c>
      <c r="AI128" s="214"/>
      <c r="AJ128" s="300"/>
      <c r="AK128" s="88"/>
      <c r="AL128" s="88"/>
      <c r="AM128" s="228"/>
      <c r="AN128" s="227"/>
      <c r="AO128" s="226"/>
      <c r="AP128" s="226"/>
      <c r="AQ128" s="228"/>
      <c r="AR128" s="227"/>
      <c r="AS128" s="226"/>
      <c r="AT128" s="226"/>
      <c r="AU128" s="228"/>
      <c r="AV128" s="228"/>
      <c r="AW128" s="228"/>
      <c r="AX128" s="384"/>
      <c r="AY128" s="50"/>
      <c r="AZ128" s="219"/>
      <c r="BA128" s="224"/>
      <c r="BB128" s="224"/>
      <c r="BC128" s="219"/>
      <c r="BD128" s="224"/>
      <c r="BE128" s="224"/>
      <c r="BF128" s="219"/>
      <c r="BG128" s="224"/>
      <c r="BH128" s="266"/>
      <c r="BI128" s="224"/>
      <c r="BJ128" s="266"/>
      <c r="BK128" s="224"/>
      <c r="BL128" s="266"/>
      <c r="BM128" s="224"/>
      <c r="BN128" s="224"/>
    </row>
    <row r="129" spans="1:66" ht="39.950000000000003" customHeight="1">
      <c r="A129" s="301"/>
      <c r="B129" s="70"/>
      <c r="C129" s="244"/>
      <c r="D129" s="245"/>
      <c r="E129" s="225"/>
      <c r="F129" s="50"/>
      <c r="G129" s="45"/>
      <c r="H129" s="45"/>
      <c r="I129" s="45"/>
      <c r="J129" s="45"/>
      <c r="K129" s="45"/>
      <c r="L129" s="221"/>
      <c r="M129" s="221"/>
      <c r="N129" s="88"/>
      <c r="O129" s="226"/>
      <c r="P129" s="88"/>
      <c r="Q129" s="182" t="str">
        <f t="shared" si="0"/>
        <v/>
      </c>
      <c r="R129" s="222"/>
      <c r="S129" s="45"/>
      <c r="T129" s="45"/>
      <c r="U129" s="206" t="str">
        <f t="shared" ca="1" si="1"/>
        <v/>
      </c>
      <c r="V129" s="183" t="str">
        <f t="shared" si="12"/>
        <v/>
      </c>
      <c r="W129" s="184" t="str">
        <f t="shared" ca="1" si="3"/>
        <v/>
      </c>
      <c r="X129" s="184" t="str">
        <f t="shared" ca="1" si="4"/>
        <v>0</v>
      </c>
      <c r="Y129" s="184" t="str">
        <f t="shared" ca="1" si="5"/>
        <v/>
      </c>
      <c r="Z129" s="184" t="str">
        <f t="shared" ca="1" si="6"/>
        <v/>
      </c>
      <c r="AA129" s="184" t="str">
        <f t="shared" ca="1" si="7"/>
        <v/>
      </c>
      <c r="AB129" s="184" t="str">
        <f t="shared" ca="1" si="8"/>
        <v/>
      </c>
      <c r="AC129" s="184" t="str">
        <f t="shared" ca="1" si="9"/>
        <v/>
      </c>
      <c r="AD129" s="223"/>
      <c r="AE129" s="223"/>
      <c r="AF129" s="223"/>
      <c r="AG129" s="223"/>
      <c r="AH129" s="141" t="str">
        <f t="shared" ca="1" si="10"/>
        <v/>
      </c>
      <c r="AI129" s="214"/>
      <c r="AJ129" s="300"/>
      <c r="AK129" s="88"/>
      <c r="AL129" s="88"/>
      <c r="AM129" s="228"/>
      <c r="AN129" s="227"/>
      <c r="AO129" s="226"/>
      <c r="AP129" s="226"/>
      <c r="AQ129" s="228"/>
      <c r="AR129" s="227"/>
      <c r="AS129" s="226"/>
      <c r="AT129" s="226"/>
      <c r="AU129" s="228"/>
      <c r="AV129" s="228"/>
      <c r="AW129" s="228"/>
      <c r="AX129" s="384"/>
      <c r="AY129" s="50"/>
      <c r="AZ129" s="219"/>
      <c r="BA129" s="224"/>
      <c r="BB129" s="224"/>
      <c r="BC129" s="219"/>
      <c r="BD129" s="224"/>
      <c r="BE129" s="224"/>
      <c r="BF129" s="219"/>
      <c r="BG129" s="224"/>
      <c r="BH129" s="266"/>
      <c r="BI129" s="224"/>
      <c r="BJ129" s="266"/>
      <c r="BK129" s="224"/>
      <c r="BL129" s="266"/>
      <c r="BM129" s="224"/>
      <c r="BN129" s="224"/>
    </row>
    <row r="130" spans="1:66" ht="39.950000000000003" customHeight="1">
      <c r="A130" s="301"/>
      <c r="B130" s="70"/>
      <c r="C130" s="244"/>
      <c r="D130" s="245"/>
      <c r="E130" s="225"/>
      <c r="F130" s="50"/>
      <c r="G130" s="45"/>
      <c r="H130" s="45"/>
      <c r="I130" s="45"/>
      <c r="J130" s="45"/>
      <c r="K130" s="45"/>
      <c r="L130" s="221"/>
      <c r="M130" s="221"/>
      <c r="N130" s="88"/>
      <c r="O130" s="226"/>
      <c r="P130" s="88"/>
      <c r="Q130" s="182" t="str">
        <f t="shared" si="0"/>
        <v/>
      </c>
      <c r="R130" s="222"/>
      <c r="S130" s="45"/>
      <c r="T130" s="45"/>
      <c r="U130" s="206" t="str">
        <f t="shared" ca="1" si="1"/>
        <v/>
      </c>
      <c r="V130" s="183" t="str">
        <f t="shared" si="12"/>
        <v/>
      </c>
      <c r="W130" s="184" t="str">
        <f t="shared" ca="1" si="3"/>
        <v/>
      </c>
      <c r="X130" s="184" t="str">
        <f t="shared" ca="1" si="4"/>
        <v>0</v>
      </c>
      <c r="Y130" s="184" t="str">
        <f t="shared" ca="1" si="5"/>
        <v/>
      </c>
      <c r="Z130" s="184" t="str">
        <f t="shared" ca="1" si="6"/>
        <v/>
      </c>
      <c r="AA130" s="184" t="str">
        <f t="shared" ca="1" si="7"/>
        <v/>
      </c>
      <c r="AB130" s="184" t="str">
        <f t="shared" ca="1" si="8"/>
        <v/>
      </c>
      <c r="AC130" s="184" t="str">
        <f t="shared" ca="1" si="9"/>
        <v/>
      </c>
      <c r="AD130" s="223"/>
      <c r="AE130" s="223"/>
      <c r="AF130" s="223"/>
      <c r="AG130" s="223"/>
      <c r="AH130" s="141" t="str">
        <f t="shared" ca="1" si="10"/>
        <v/>
      </c>
      <c r="AI130" s="214"/>
      <c r="AJ130" s="300"/>
      <c r="AK130" s="88"/>
      <c r="AL130" s="88"/>
      <c r="AM130" s="228"/>
      <c r="AN130" s="227"/>
      <c r="AO130" s="226"/>
      <c r="AP130" s="226"/>
      <c r="AQ130" s="228"/>
      <c r="AR130" s="227"/>
      <c r="AS130" s="226"/>
      <c r="AT130" s="226"/>
      <c r="AU130" s="228"/>
      <c r="AV130" s="228"/>
      <c r="AW130" s="228"/>
      <c r="AX130" s="384"/>
      <c r="AY130" s="50"/>
      <c r="AZ130" s="219"/>
      <c r="BA130" s="224"/>
      <c r="BB130" s="224"/>
      <c r="BC130" s="219"/>
      <c r="BD130" s="224"/>
      <c r="BE130" s="224"/>
      <c r="BF130" s="219"/>
      <c r="BG130" s="224"/>
      <c r="BH130" s="266"/>
      <c r="BI130" s="224"/>
      <c r="BJ130" s="266"/>
      <c r="BK130" s="224"/>
      <c r="BL130" s="266"/>
      <c r="BM130" s="224"/>
      <c r="BN130" s="224"/>
    </row>
    <row r="131" spans="1:66" ht="39.950000000000003" customHeight="1">
      <c r="A131" s="301"/>
      <c r="B131" s="70"/>
      <c r="C131" s="244"/>
      <c r="D131" s="245"/>
      <c r="E131" s="225"/>
      <c r="F131" s="50"/>
      <c r="G131" s="45"/>
      <c r="H131" s="45"/>
      <c r="I131" s="45"/>
      <c r="J131" s="45"/>
      <c r="K131" s="45"/>
      <c r="L131" s="221"/>
      <c r="M131" s="221"/>
      <c r="N131" s="88"/>
      <c r="O131" s="226"/>
      <c r="P131" s="88"/>
      <c r="Q131" s="182" t="str">
        <f t="shared" si="0"/>
        <v/>
      </c>
      <c r="R131" s="222"/>
      <c r="S131" s="45"/>
      <c r="T131" s="45"/>
      <c r="U131" s="206" t="str">
        <f t="shared" ca="1" si="1"/>
        <v/>
      </c>
      <c r="V131" s="183" t="str">
        <f t="shared" si="12"/>
        <v/>
      </c>
      <c r="W131" s="184" t="str">
        <f t="shared" ca="1" si="3"/>
        <v/>
      </c>
      <c r="X131" s="184" t="str">
        <f t="shared" ca="1" si="4"/>
        <v>0</v>
      </c>
      <c r="Y131" s="184" t="str">
        <f t="shared" ca="1" si="5"/>
        <v/>
      </c>
      <c r="Z131" s="184" t="str">
        <f t="shared" ca="1" si="6"/>
        <v/>
      </c>
      <c r="AA131" s="184" t="str">
        <f t="shared" ca="1" si="7"/>
        <v/>
      </c>
      <c r="AB131" s="184" t="str">
        <f t="shared" ca="1" si="8"/>
        <v/>
      </c>
      <c r="AC131" s="184" t="str">
        <f t="shared" ca="1" si="9"/>
        <v/>
      </c>
      <c r="AD131" s="223"/>
      <c r="AE131" s="223"/>
      <c r="AF131" s="223"/>
      <c r="AG131" s="223"/>
      <c r="AH131" s="141" t="str">
        <f t="shared" ca="1" si="10"/>
        <v/>
      </c>
      <c r="AI131" s="214"/>
      <c r="AJ131" s="300"/>
      <c r="AK131" s="88"/>
      <c r="AL131" s="88"/>
      <c r="AM131" s="228"/>
      <c r="AN131" s="227"/>
      <c r="AO131" s="226"/>
      <c r="AP131" s="226"/>
      <c r="AQ131" s="228"/>
      <c r="AR131" s="227"/>
      <c r="AS131" s="226"/>
      <c r="AT131" s="226"/>
      <c r="AU131" s="228"/>
      <c r="AV131" s="228"/>
      <c r="AW131" s="228"/>
      <c r="AX131" s="384"/>
      <c r="AY131" s="50"/>
      <c r="AZ131" s="219"/>
      <c r="BA131" s="224"/>
      <c r="BB131" s="224"/>
      <c r="BC131" s="219"/>
      <c r="BD131" s="224"/>
      <c r="BE131" s="224"/>
      <c r="BF131" s="219"/>
      <c r="BG131" s="224"/>
      <c r="BH131" s="266"/>
      <c r="BI131" s="224"/>
      <c r="BJ131" s="266"/>
      <c r="BK131" s="224"/>
      <c r="BL131" s="266"/>
      <c r="BM131" s="224"/>
      <c r="BN131" s="224"/>
    </row>
    <row r="132" spans="1:66" ht="39.950000000000003" customHeight="1">
      <c r="A132" s="301"/>
      <c r="B132" s="70"/>
      <c r="C132" s="244"/>
      <c r="D132" s="245"/>
      <c r="E132" s="225"/>
      <c r="F132" s="50"/>
      <c r="G132" s="45"/>
      <c r="H132" s="45"/>
      <c r="I132" s="45"/>
      <c r="J132" s="45"/>
      <c r="K132" s="45"/>
      <c r="L132" s="221"/>
      <c r="M132" s="221"/>
      <c r="N132" s="88"/>
      <c r="O132" s="226"/>
      <c r="P132" s="88"/>
      <c r="Q132" s="182" t="str">
        <f t="shared" si="0"/>
        <v/>
      </c>
      <c r="R132" s="222"/>
      <c r="S132" s="45"/>
      <c r="T132" s="45"/>
      <c r="U132" s="206" t="str">
        <f t="shared" ca="1" si="1"/>
        <v/>
      </c>
      <c r="V132" s="183" t="str">
        <f t="shared" si="12"/>
        <v/>
      </c>
      <c r="W132" s="184" t="str">
        <f t="shared" ca="1" si="3"/>
        <v/>
      </c>
      <c r="X132" s="184" t="str">
        <f t="shared" ca="1" si="4"/>
        <v>0</v>
      </c>
      <c r="Y132" s="184" t="str">
        <f t="shared" ca="1" si="5"/>
        <v/>
      </c>
      <c r="Z132" s="184" t="str">
        <f t="shared" ca="1" si="6"/>
        <v/>
      </c>
      <c r="AA132" s="184" t="str">
        <f t="shared" ca="1" si="7"/>
        <v/>
      </c>
      <c r="AB132" s="184" t="str">
        <f t="shared" ca="1" si="8"/>
        <v/>
      </c>
      <c r="AC132" s="184" t="str">
        <f t="shared" ca="1" si="9"/>
        <v/>
      </c>
      <c r="AD132" s="223"/>
      <c r="AE132" s="223"/>
      <c r="AF132" s="223"/>
      <c r="AG132" s="223"/>
      <c r="AH132" s="141" t="str">
        <f t="shared" ca="1" si="10"/>
        <v/>
      </c>
      <c r="AI132" s="214"/>
      <c r="AJ132" s="300"/>
      <c r="AK132" s="88"/>
      <c r="AL132" s="88"/>
      <c r="AM132" s="228"/>
      <c r="AN132" s="227"/>
      <c r="AO132" s="226"/>
      <c r="AP132" s="226"/>
      <c r="AQ132" s="228"/>
      <c r="AR132" s="227"/>
      <c r="AS132" s="226"/>
      <c r="AT132" s="226"/>
      <c r="AU132" s="228"/>
      <c r="AV132" s="228"/>
      <c r="AW132" s="228"/>
      <c r="AX132" s="384"/>
      <c r="AY132" s="50"/>
      <c r="AZ132" s="219"/>
      <c r="BA132" s="224"/>
      <c r="BB132" s="224"/>
      <c r="BC132" s="219"/>
      <c r="BD132" s="224"/>
      <c r="BE132" s="224"/>
      <c r="BF132" s="219"/>
      <c r="BG132" s="224"/>
      <c r="BH132" s="266"/>
      <c r="BI132" s="224"/>
      <c r="BJ132" s="266"/>
      <c r="BK132" s="224"/>
      <c r="BL132" s="266"/>
      <c r="BM132" s="224"/>
      <c r="BN132" s="224"/>
    </row>
    <row r="133" spans="1:66" ht="39.950000000000003" customHeight="1">
      <c r="A133" s="301"/>
      <c r="B133" s="70"/>
      <c r="C133" s="244"/>
      <c r="D133" s="245"/>
      <c r="E133" s="225"/>
      <c r="F133" s="50"/>
      <c r="G133" s="45"/>
      <c r="H133" s="45"/>
      <c r="I133" s="45"/>
      <c r="J133" s="45"/>
      <c r="K133" s="45"/>
      <c r="L133" s="221"/>
      <c r="M133" s="221"/>
      <c r="N133" s="88"/>
      <c r="O133" s="226"/>
      <c r="P133" s="88"/>
      <c r="Q133" s="182" t="str">
        <f t="shared" si="0"/>
        <v/>
      </c>
      <c r="R133" s="222"/>
      <c r="S133" s="45"/>
      <c r="T133" s="45"/>
      <c r="U133" s="206" t="str">
        <f t="shared" ca="1" si="1"/>
        <v/>
      </c>
      <c r="V133" s="183" t="str">
        <f t="shared" si="12"/>
        <v/>
      </c>
      <c r="W133" s="184" t="str">
        <f t="shared" ca="1" si="3"/>
        <v/>
      </c>
      <c r="X133" s="184" t="str">
        <f t="shared" ca="1" si="4"/>
        <v>0</v>
      </c>
      <c r="Y133" s="184" t="str">
        <f t="shared" ca="1" si="5"/>
        <v/>
      </c>
      <c r="Z133" s="184" t="str">
        <f t="shared" ca="1" si="6"/>
        <v/>
      </c>
      <c r="AA133" s="184" t="str">
        <f t="shared" ca="1" si="7"/>
        <v/>
      </c>
      <c r="AB133" s="184" t="str">
        <f t="shared" ca="1" si="8"/>
        <v/>
      </c>
      <c r="AC133" s="184" t="str">
        <f t="shared" ca="1" si="9"/>
        <v/>
      </c>
      <c r="AD133" s="223"/>
      <c r="AE133" s="223"/>
      <c r="AF133" s="223"/>
      <c r="AG133" s="223"/>
      <c r="AH133" s="141" t="str">
        <f t="shared" ca="1" si="10"/>
        <v/>
      </c>
      <c r="AI133" s="214"/>
      <c r="AJ133" s="300"/>
      <c r="AK133" s="88"/>
      <c r="AL133" s="88"/>
      <c r="AM133" s="228"/>
      <c r="AN133" s="227"/>
      <c r="AO133" s="226"/>
      <c r="AP133" s="226"/>
      <c r="AQ133" s="228"/>
      <c r="AR133" s="227"/>
      <c r="AS133" s="226"/>
      <c r="AT133" s="226"/>
      <c r="AU133" s="228"/>
      <c r="AV133" s="228"/>
      <c r="AW133" s="228"/>
      <c r="AX133" s="384"/>
      <c r="AY133" s="50"/>
      <c r="AZ133" s="219"/>
      <c r="BA133" s="224"/>
      <c r="BB133" s="224"/>
      <c r="BC133" s="219"/>
      <c r="BD133" s="224"/>
      <c r="BE133" s="224"/>
      <c r="BF133" s="219"/>
      <c r="BG133" s="224"/>
      <c r="BH133" s="266"/>
      <c r="BI133" s="224"/>
      <c r="BJ133" s="266"/>
      <c r="BK133" s="224"/>
      <c r="BL133" s="266"/>
      <c r="BM133" s="224"/>
      <c r="BN133" s="224"/>
    </row>
    <row r="134" spans="1:66" ht="39.950000000000003" customHeight="1">
      <c r="A134" s="301"/>
      <c r="B134" s="70"/>
      <c r="C134" s="244"/>
      <c r="D134" s="245"/>
      <c r="E134" s="225"/>
      <c r="F134" s="50"/>
      <c r="G134" s="45"/>
      <c r="H134" s="45"/>
      <c r="I134" s="45"/>
      <c r="J134" s="45"/>
      <c r="K134" s="45"/>
      <c r="L134" s="221"/>
      <c r="M134" s="221"/>
      <c r="N134" s="88"/>
      <c r="O134" s="226"/>
      <c r="P134" s="88"/>
      <c r="Q134" s="182" t="str">
        <f t="shared" si="0"/>
        <v/>
      </c>
      <c r="R134" s="222"/>
      <c r="S134" s="45"/>
      <c r="T134" s="45"/>
      <c r="U134" s="206" t="str">
        <f t="shared" ca="1" si="1"/>
        <v/>
      </c>
      <c r="V134" s="183" t="str">
        <f t="shared" si="12"/>
        <v/>
      </c>
      <c r="W134" s="184" t="str">
        <f t="shared" ca="1" si="3"/>
        <v/>
      </c>
      <c r="X134" s="184" t="str">
        <f t="shared" ca="1" si="4"/>
        <v>0</v>
      </c>
      <c r="Y134" s="184" t="str">
        <f t="shared" ca="1" si="5"/>
        <v/>
      </c>
      <c r="Z134" s="184" t="str">
        <f t="shared" ca="1" si="6"/>
        <v/>
      </c>
      <c r="AA134" s="184" t="str">
        <f t="shared" ca="1" si="7"/>
        <v/>
      </c>
      <c r="AB134" s="184" t="str">
        <f t="shared" ca="1" si="8"/>
        <v/>
      </c>
      <c r="AC134" s="184" t="str">
        <f t="shared" ca="1" si="9"/>
        <v/>
      </c>
      <c r="AD134" s="223"/>
      <c r="AE134" s="223"/>
      <c r="AF134" s="223"/>
      <c r="AG134" s="223"/>
      <c r="AH134" s="141" t="str">
        <f t="shared" ca="1" si="10"/>
        <v/>
      </c>
      <c r="AI134" s="214"/>
      <c r="AJ134" s="300"/>
      <c r="AK134" s="88"/>
      <c r="AL134" s="88"/>
      <c r="AM134" s="228"/>
      <c r="AN134" s="227"/>
      <c r="AO134" s="226"/>
      <c r="AP134" s="226"/>
      <c r="AQ134" s="228"/>
      <c r="AR134" s="227"/>
      <c r="AS134" s="226"/>
      <c r="AT134" s="226"/>
      <c r="AU134" s="228"/>
      <c r="AV134" s="228"/>
      <c r="AW134" s="228"/>
      <c r="AX134" s="384"/>
      <c r="AY134" s="50"/>
      <c r="AZ134" s="219"/>
      <c r="BA134" s="224"/>
      <c r="BB134" s="224"/>
      <c r="BC134" s="219"/>
      <c r="BD134" s="224"/>
      <c r="BE134" s="224"/>
      <c r="BF134" s="219"/>
      <c r="BG134" s="224"/>
      <c r="BH134" s="266"/>
      <c r="BI134" s="224"/>
      <c r="BJ134" s="266"/>
      <c r="BK134" s="224"/>
      <c r="BL134" s="266"/>
      <c r="BM134" s="224"/>
      <c r="BN134" s="224"/>
    </row>
    <row r="135" spans="1:66" ht="39.950000000000003" customHeight="1">
      <c r="A135" s="301"/>
      <c r="B135" s="70"/>
      <c r="C135" s="244"/>
      <c r="D135" s="245"/>
      <c r="E135" s="225"/>
      <c r="F135" s="50"/>
      <c r="G135" s="45"/>
      <c r="H135" s="45"/>
      <c r="I135" s="45"/>
      <c r="J135" s="45"/>
      <c r="K135" s="45"/>
      <c r="L135" s="221"/>
      <c r="M135" s="221"/>
      <c r="N135" s="88"/>
      <c r="O135" s="226"/>
      <c r="P135" s="88"/>
      <c r="Q135" s="182" t="str">
        <f t="shared" si="0"/>
        <v/>
      </c>
      <c r="R135" s="222"/>
      <c r="S135" s="45"/>
      <c r="T135" s="45"/>
      <c r="U135" s="206" t="str">
        <f t="shared" ca="1" si="1"/>
        <v/>
      </c>
      <c r="V135" s="183" t="str">
        <f t="shared" si="12"/>
        <v/>
      </c>
      <c r="W135" s="184" t="str">
        <f t="shared" ca="1" si="3"/>
        <v/>
      </c>
      <c r="X135" s="184" t="str">
        <f t="shared" ca="1" si="4"/>
        <v>0</v>
      </c>
      <c r="Y135" s="184" t="str">
        <f t="shared" ca="1" si="5"/>
        <v/>
      </c>
      <c r="Z135" s="184" t="str">
        <f t="shared" ca="1" si="6"/>
        <v/>
      </c>
      <c r="AA135" s="184" t="str">
        <f t="shared" ca="1" si="7"/>
        <v/>
      </c>
      <c r="AB135" s="184" t="str">
        <f t="shared" ca="1" si="8"/>
        <v/>
      </c>
      <c r="AC135" s="184" t="str">
        <f t="shared" ca="1" si="9"/>
        <v/>
      </c>
      <c r="AD135" s="223"/>
      <c r="AE135" s="223"/>
      <c r="AF135" s="223"/>
      <c r="AG135" s="223"/>
      <c r="AH135" s="141" t="str">
        <f t="shared" ca="1" si="10"/>
        <v/>
      </c>
      <c r="AI135" s="214"/>
      <c r="AJ135" s="300"/>
      <c r="AK135" s="88"/>
      <c r="AL135" s="88"/>
      <c r="AM135" s="228"/>
      <c r="AN135" s="227"/>
      <c r="AO135" s="226"/>
      <c r="AP135" s="226"/>
      <c r="AQ135" s="228"/>
      <c r="AR135" s="227"/>
      <c r="AS135" s="226"/>
      <c r="AT135" s="226"/>
      <c r="AU135" s="228"/>
      <c r="AV135" s="228"/>
      <c r="AW135" s="228"/>
      <c r="AX135" s="384"/>
      <c r="AY135" s="50"/>
      <c r="AZ135" s="219"/>
      <c r="BA135" s="224"/>
      <c r="BB135" s="224"/>
      <c r="BC135" s="219"/>
      <c r="BD135" s="224"/>
      <c r="BE135" s="224"/>
      <c r="BF135" s="219"/>
      <c r="BG135" s="224"/>
      <c r="BH135" s="266"/>
      <c r="BI135" s="224"/>
      <c r="BJ135" s="266"/>
      <c r="BK135" s="224"/>
      <c r="BL135" s="266"/>
      <c r="BM135" s="224"/>
      <c r="BN135" s="224"/>
    </row>
    <row r="136" spans="1:66" ht="39.950000000000003" customHeight="1">
      <c r="A136" s="301"/>
      <c r="B136" s="70"/>
      <c r="C136" s="244"/>
      <c r="D136" s="245"/>
      <c r="E136" s="225"/>
      <c r="F136" s="50"/>
      <c r="G136" s="45"/>
      <c r="H136" s="45"/>
      <c r="I136" s="45"/>
      <c r="J136" s="45"/>
      <c r="K136" s="45"/>
      <c r="L136" s="221"/>
      <c r="M136" s="221"/>
      <c r="N136" s="88"/>
      <c r="O136" s="226"/>
      <c r="P136" s="88"/>
      <c r="Q136" s="182" t="str">
        <f t="shared" si="0"/>
        <v/>
      </c>
      <c r="R136" s="222"/>
      <c r="S136" s="45"/>
      <c r="T136" s="45"/>
      <c r="U136" s="206" t="str">
        <f t="shared" ca="1" si="1"/>
        <v/>
      </c>
      <c r="V136" s="183" t="str">
        <f t="shared" si="12"/>
        <v/>
      </c>
      <c r="W136" s="184" t="str">
        <f t="shared" ca="1" si="3"/>
        <v/>
      </c>
      <c r="X136" s="184" t="str">
        <f t="shared" ca="1" si="4"/>
        <v>0</v>
      </c>
      <c r="Y136" s="184" t="str">
        <f t="shared" ca="1" si="5"/>
        <v/>
      </c>
      <c r="Z136" s="184" t="str">
        <f t="shared" ca="1" si="6"/>
        <v/>
      </c>
      <c r="AA136" s="184" t="str">
        <f t="shared" ca="1" si="7"/>
        <v/>
      </c>
      <c r="AB136" s="184" t="str">
        <f t="shared" ca="1" si="8"/>
        <v/>
      </c>
      <c r="AC136" s="184" t="str">
        <f t="shared" ca="1" si="9"/>
        <v/>
      </c>
      <c r="AD136" s="223"/>
      <c r="AE136" s="223"/>
      <c r="AF136" s="223"/>
      <c r="AG136" s="223"/>
      <c r="AH136" s="141" t="str">
        <f t="shared" ca="1" si="10"/>
        <v/>
      </c>
      <c r="AI136" s="214"/>
      <c r="AJ136" s="300"/>
      <c r="AK136" s="88"/>
      <c r="AL136" s="88"/>
      <c r="AM136" s="228"/>
      <c r="AN136" s="227"/>
      <c r="AO136" s="226"/>
      <c r="AP136" s="226"/>
      <c r="AQ136" s="228"/>
      <c r="AR136" s="227"/>
      <c r="AS136" s="226"/>
      <c r="AT136" s="226"/>
      <c r="AU136" s="228"/>
      <c r="AV136" s="228"/>
      <c r="AW136" s="228"/>
      <c r="AX136" s="384"/>
      <c r="AY136" s="50"/>
      <c r="AZ136" s="219"/>
      <c r="BA136" s="224"/>
      <c r="BB136" s="224"/>
      <c r="BC136" s="219"/>
      <c r="BD136" s="224"/>
      <c r="BE136" s="224"/>
      <c r="BF136" s="219"/>
      <c r="BG136" s="224"/>
      <c r="BH136" s="266"/>
      <c r="BI136" s="224"/>
      <c r="BJ136" s="266"/>
      <c r="BK136" s="224"/>
      <c r="BL136" s="266"/>
      <c r="BM136" s="224"/>
      <c r="BN136" s="224"/>
    </row>
    <row r="137" spans="1:66" ht="39.950000000000003" customHeight="1">
      <c r="A137" s="301"/>
      <c r="B137" s="70"/>
      <c r="C137" s="244"/>
      <c r="D137" s="245"/>
      <c r="E137" s="225"/>
      <c r="F137" s="50"/>
      <c r="G137" s="45"/>
      <c r="H137" s="45"/>
      <c r="I137" s="45"/>
      <c r="J137" s="45"/>
      <c r="K137" s="45"/>
      <c r="L137" s="221"/>
      <c r="M137" s="221"/>
      <c r="N137" s="88"/>
      <c r="O137" s="226"/>
      <c r="P137" s="88"/>
      <c r="Q137" s="182" t="str">
        <f t="shared" si="0"/>
        <v/>
      </c>
      <c r="R137" s="222"/>
      <c r="S137" s="45"/>
      <c r="T137" s="45"/>
      <c r="U137" s="206" t="str">
        <f t="shared" ca="1" si="1"/>
        <v/>
      </c>
      <c r="V137" s="183" t="str">
        <f t="shared" si="12"/>
        <v/>
      </c>
      <c r="W137" s="184" t="str">
        <f t="shared" ca="1" si="3"/>
        <v/>
      </c>
      <c r="X137" s="184" t="str">
        <f t="shared" ca="1" si="4"/>
        <v>0</v>
      </c>
      <c r="Y137" s="184" t="str">
        <f t="shared" ca="1" si="5"/>
        <v/>
      </c>
      <c r="Z137" s="184" t="str">
        <f t="shared" ca="1" si="6"/>
        <v/>
      </c>
      <c r="AA137" s="184" t="str">
        <f t="shared" ca="1" si="7"/>
        <v/>
      </c>
      <c r="AB137" s="184" t="str">
        <f t="shared" ca="1" si="8"/>
        <v/>
      </c>
      <c r="AC137" s="184" t="str">
        <f t="shared" ca="1" si="9"/>
        <v/>
      </c>
      <c r="AD137" s="223"/>
      <c r="AE137" s="223"/>
      <c r="AF137" s="223"/>
      <c r="AG137" s="223"/>
      <c r="AH137" s="141" t="str">
        <f t="shared" ca="1" si="10"/>
        <v/>
      </c>
      <c r="AI137" s="214"/>
      <c r="AJ137" s="300"/>
      <c r="AK137" s="88"/>
      <c r="AL137" s="88"/>
      <c r="AM137" s="228"/>
      <c r="AN137" s="227"/>
      <c r="AO137" s="226"/>
      <c r="AP137" s="226"/>
      <c r="AQ137" s="228"/>
      <c r="AR137" s="227"/>
      <c r="AS137" s="226"/>
      <c r="AT137" s="226"/>
      <c r="AU137" s="228"/>
      <c r="AV137" s="228"/>
      <c r="AW137" s="228"/>
      <c r="AX137" s="384"/>
      <c r="AY137" s="50"/>
      <c r="AZ137" s="219"/>
      <c r="BA137" s="224"/>
      <c r="BB137" s="224"/>
      <c r="BC137" s="219"/>
      <c r="BD137" s="224"/>
      <c r="BE137" s="224"/>
      <c r="BF137" s="219"/>
      <c r="BG137" s="224"/>
      <c r="BH137" s="266"/>
      <c r="BI137" s="224"/>
      <c r="BJ137" s="266"/>
      <c r="BK137" s="224"/>
      <c r="BL137" s="266"/>
      <c r="BM137" s="224"/>
      <c r="BN137" s="224"/>
    </row>
    <row r="138" spans="1:66" ht="39.950000000000003" customHeight="1">
      <c r="A138" s="301"/>
      <c r="B138" s="70"/>
      <c r="C138" s="244"/>
      <c r="D138" s="245"/>
      <c r="E138" s="225"/>
      <c r="F138" s="50"/>
      <c r="G138" s="45"/>
      <c r="H138" s="45"/>
      <c r="I138" s="45"/>
      <c r="J138" s="45"/>
      <c r="K138" s="45"/>
      <c r="L138" s="221"/>
      <c r="M138" s="221"/>
      <c r="N138" s="88"/>
      <c r="O138" s="226"/>
      <c r="P138" s="88"/>
      <c r="Q138" s="182" t="str">
        <f t="shared" si="0"/>
        <v/>
      </c>
      <c r="R138" s="222"/>
      <c r="S138" s="45"/>
      <c r="T138" s="45"/>
      <c r="U138" s="206" t="str">
        <f t="shared" ca="1" si="1"/>
        <v/>
      </c>
      <c r="V138" s="183" t="str">
        <f t="shared" si="12"/>
        <v/>
      </c>
      <c r="W138" s="184" t="str">
        <f t="shared" ca="1" si="3"/>
        <v/>
      </c>
      <c r="X138" s="184" t="str">
        <f t="shared" ca="1" si="4"/>
        <v>0</v>
      </c>
      <c r="Y138" s="184" t="str">
        <f t="shared" ca="1" si="5"/>
        <v/>
      </c>
      <c r="Z138" s="184" t="str">
        <f t="shared" ca="1" si="6"/>
        <v/>
      </c>
      <c r="AA138" s="184" t="str">
        <f t="shared" ca="1" si="7"/>
        <v/>
      </c>
      <c r="AB138" s="184" t="str">
        <f t="shared" ca="1" si="8"/>
        <v/>
      </c>
      <c r="AC138" s="184" t="str">
        <f t="shared" ca="1" si="9"/>
        <v/>
      </c>
      <c r="AD138" s="223"/>
      <c r="AE138" s="223"/>
      <c r="AF138" s="223"/>
      <c r="AG138" s="223"/>
      <c r="AH138" s="141" t="str">
        <f t="shared" ca="1" si="10"/>
        <v/>
      </c>
      <c r="AI138" s="214"/>
      <c r="AJ138" s="300"/>
      <c r="AK138" s="88"/>
      <c r="AL138" s="88"/>
      <c r="AM138" s="228"/>
      <c r="AN138" s="227"/>
      <c r="AO138" s="226"/>
      <c r="AP138" s="226"/>
      <c r="AQ138" s="228"/>
      <c r="AR138" s="227"/>
      <c r="AS138" s="226"/>
      <c r="AT138" s="226"/>
      <c r="AU138" s="228"/>
      <c r="AV138" s="228"/>
      <c r="AW138" s="228"/>
      <c r="AX138" s="384"/>
      <c r="AY138" s="50"/>
      <c r="AZ138" s="219"/>
      <c r="BA138" s="224"/>
      <c r="BB138" s="224"/>
      <c r="BC138" s="219"/>
      <c r="BD138" s="224"/>
      <c r="BE138" s="224"/>
      <c r="BF138" s="219"/>
      <c r="BG138" s="224"/>
      <c r="BH138" s="266"/>
      <c r="BI138" s="224"/>
      <c r="BJ138" s="266"/>
      <c r="BK138" s="224"/>
      <c r="BL138" s="266"/>
      <c r="BM138" s="224"/>
      <c r="BN138" s="224"/>
    </row>
    <row r="139" spans="1:66" ht="39.950000000000003" customHeight="1">
      <c r="A139" s="301"/>
      <c r="B139" s="70"/>
      <c r="C139" s="244"/>
      <c r="D139" s="245"/>
      <c r="E139" s="225"/>
      <c r="F139" s="50"/>
      <c r="G139" s="45"/>
      <c r="H139" s="45"/>
      <c r="I139" s="45"/>
      <c r="J139" s="45"/>
      <c r="K139" s="45"/>
      <c r="L139" s="221"/>
      <c r="M139" s="221"/>
      <c r="N139" s="88"/>
      <c r="O139" s="226"/>
      <c r="P139" s="88"/>
      <c r="Q139" s="182" t="str">
        <f t="shared" si="0"/>
        <v/>
      </c>
      <c r="R139" s="222"/>
      <c r="S139" s="45"/>
      <c r="T139" s="45"/>
      <c r="U139" s="206" t="str">
        <f t="shared" ca="1" si="1"/>
        <v/>
      </c>
      <c r="V139" s="183" t="str">
        <f t="shared" si="12"/>
        <v/>
      </c>
      <c r="W139" s="184" t="str">
        <f t="shared" ca="1" si="3"/>
        <v/>
      </c>
      <c r="X139" s="184" t="str">
        <f t="shared" ca="1" si="4"/>
        <v>0</v>
      </c>
      <c r="Y139" s="184" t="str">
        <f t="shared" ca="1" si="5"/>
        <v/>
      </c>
      <c r="Z139" s="184" t="str">
        <f t="shared" ca="1" si="6"/>
        <v/>
      </c>
      <c r="AA139" s="184" t="str">
        <f t="shared" ca="1" si="7"/>
        <v/>
      </c>
      <c r="AB139" s="184" t="str">
        <f t="shared" ca="1" si="8"/>
        <v/>
      </c>
      <c r="AC139" s="184" t="str">
        <f t="shared" ca="1" si="9"/>
        <v/>
      </c>
      <c r="AD139" s="223"/>
      <c r="AE139" s="223"/>
      <c r="AF139" s="223"/>
      <c r="AG139" s="223"/>
      <c r="AH139" s="141" t="str">
        <f t="shared" ca="1" si="10"/>
        <v/>
      </c>
      <c r="AI139" s="214"/>
      <c r="AJ139" s="300"/>
      <c r="AK139" s="88"/>
      <c r="AL139" s="88"/>
      <c r="AM139" s="228"/>
      <c r="AN139" s="227"/>
      <c r="AO139" s="226"/>
      <c r="AP139" s="226"/>
      <c r="AQ139" s="228"/>
      <c r="AR139" s="227"/>
      <c r="AS139" s="226"/>
      <c r="AT139" s="226"/>
      <c r="AU139" s="228"/>
      <c r="AV139" s="228"/>
      <c r="AW139" s="228"/>
      <c r="AX139" s="384"/>
      <c r="AY139" s="50"/>
      <c r="AZ139" s="219"/>
      <c r="BA139" s="224"/>
      <c r="BB139" s="224"/>
      <c r="BC139" s="219"/>
      <c r="BD139" s="224"/>
      <c r="BE139" s="224"/>
      <c r="BF139" s="219"/>
      <c r="BG139" s="224"/>
      <c r="BH139" s="266"/>
      <c r="BI139" s="224"/>
      <c r="BJ139" s="266"/>
      <c r="BK139" s="224"/>
      <c r="BL139" s="266"/>
      <c r="BM139" s="224"/>
      <c r="BN139" s="224"/>
    </row>
    <row r="140" spans="1:66" ht="39.950000000000003" customHeight="1">
      <c r="A140" s="301"/>
      <c r="B140" s="70"/>
      <c r="C140" s="244"/>
      <c r="D140" s="245"/>
      <c r="E140" s="225"/>
      <c r="F140" s="50"/>
      <c r="G140" s="45"/>
      <c r="H140" s="45"/>
      <c r="I140" s="45"/>
      <c r="J140" s="45"/>
      <c r="K140" s="45"/>
      <c r="L140" s="221"/>
      <c r="M140" s="221"/>
      <c r="N140" s="88"/>
      <c r="O140" s="226"/>
      <c r="P140" s="88"/>
      <c r="Q140" s="182" t="str">
        <f t="shared" si="0"/>
        <v/>
      </c>
      <c r="R140" s="222"/>
      <c r="S140" s="45"/>
      <c r="T140" s="45"/>
      <c r="U140" s="206" t="str">
        <f t="shared" ca="1" si="1"/>
        <v/>
      </c>
      <c r="V140" s="183" t="str">
        <f t="shared" ref="V140:V200" si="13">IF( ISBLANK($D140), "", IF(ISNUMBER(M140), (AA140+AB140+AC140+AF140-AG140)/M140, "N/A")  )</f>
        <v/>
      </c>
      <c r="W140" s="184" t="str">
        <f t="shared" ca="1" si="3"/>
        <v/>
      </c>
      <c r="X140" s="184" t="str">
        <f t="shared" ca="1" si="4"/>
        <v>0</v>
      </c>
      <c r="Y140" s="184" t="str">
        <f t="shared" ca="1" si="5"/>
        <v/>
      </c>
      <c r="Z140" s="184" t="str">
        <f t="shared" ca="1" si="6"/>
        <v/>
      </c>
      <c r="AA140" s="184" t="str">
        <f t="shared" ca="1" si="7"/>
        <v/>
      </c>
      <c r="AB140" s="184" t="str">
        <f t="shared" ca="1" si="8"/>
        <v/>
      </c>
      <c r="AC140" s="184" t="str">
        <f t="shared" ca="1" si="9"/>
        <v/>
      </c>
      <c r="AD140" s="223"/>
      <c r="AE140" s="223"/>
      <c r="AF140" s="223"/>
      <c r="AG140" s="223"/>
      <c r="AH140" s="141" t="str">
        <f t="shared" ca="1" si="10"/>
        <v/>
      </c>
      <c r="AI140" s="214"/>
      <c r="AJ140" s="300"/>
      <c r="AK140" s="88"/>
      <c r="AL140" s="88"/>
      <c r="AM140" s="228"/>
      <c r="AN140" s="227"/>
      <c r="AO140" s="226"/>
      <c r="AP140" s="226"/>
      <c r="AQ140" s="228"/>
      <c r="AR140" s="227"/>
      <c r="AS140" s="226"/>
      <c r="AT140" s="226"/>
      <c r="AU140" s="228"/>
      <c r="AV140" s="228"/>
      <c r="AW140" s="228"/>
      <c r="AX140" s="384"/>
      <c r="AY140" s="50"/>
      <c r="AZ140" s="219"/>
      <c r="BA140" s="224"/>
      <c r="BB140" s="224"/>
      <c r="BC140" s="219"/>
      <c r="BD140" s="224"/>
      <c r="BE140" s="224"/>
      <c r="BF140" s="219"/>
      <c r="BG140" s="224"/>
      <c r="BH140" s="266"/>
      <c r="BI140" s="224"/>
      <c r="BJ140" s="266"/>
      <c r="BK140" s="224"/>
      <c r="BL140" s="266"/>
      <c r="BM140" s="224"/>
      <c r="BN140" s="224"/>
    </row>
    <row r="141" spans="1:66" ht="39.950000000000003" customHeight="1">
      <c r="A141" s="301"/>
      <c r="B141" s="70"/>
      <c r="C141" s="244"/>
      <c r="D141" s="245"/>
      <c r="E141" s="225"/>
      <c r="F141" s="50"/>
      <c r="G141" s="45"/>
      <c r="H141" s="45"/>
      <c r="I141" s="45"/>
      <c r="J141" s="45"/>
      <c r="K141" s="45"/>
      <c r="L141" s="221"/>
      <c r="M141" s="221"/>
      <c r="N141" s="88"/>
      <c r="O141" s="226"/>
      <c r="P141" s="88"/>
      <c r="Q141" s="182" t="str">
        <f t="shared" si="0"/>
        <v/>
      </c>
      <c r="R141" s="222"/>
      <c r="S141" s="45"/>
      <c r="T141" s="45"/>
      <c r="U141" s="206" t="str">
        <f t="shared" ca="1" si="1"/>
        <v/>
      </c>
      <c r="V141" s="183" t="str">
        <f t="shared" si="13"/>
        <v/>
      </c>
      <c r="W141" s="184" t="str">
        <f t="shared" ca="1" si="3"/>
        <v/>
      </c>
      <c r="X141" s="184" t="str">
        <f t="shared" ca="1" si="4"/>
        <v>0</v>
      </c>
      <c r="Y141" s="184" t="str">
        <f t="shared" ca="1" si="5"/>
        <v/>
      </c>
      <c r="Z141" s="184" t="str">
        <f t="shared" ca="1" si="6"/>
        <v/>
      </c>
      <c r="AA141" s="184" t="str">
        <f t="shared" ca="1" si="7"/>
        <v/>
      </c>
      <c r="AB141" s="184" t="str">
        <f t="shared" ca="1" si="8"/>
        <v/>
      </c>
      <c r="AC141" s="184" t="str">
        <f t="shared" ca="1" si="9"/>
        <v/>
      </c>
      <c r="AD141" s="223"/>
      <c r="AE141" s="223"/>
      <c r="AF141" s="223"/>
      <c r="AG141" s="223"/>
      <c r="AH141" s="141" t="str">
        <f t="shared" ca="1" si="10"/>
        <v/>
      </c>
      <c r="AI141" s="214"/>
      <c r="AJ141" s="300"/>
      <c r="AK141" s="88"/>
      <c r="AL141" s="88"/>
      <c r="AM141" s="228"/>
      <c r="AN141" s="227"/>
      <c r="AO141" s="226"/>
      <c r="AP141" s="226"/>
      <c r="AQ141" s="228"/>
      <c r="AR141" s="227"/>
      <c r="AS141" s="226"/>
      <c r="AT141" s="226"/>
      <c r="AU141" s="228"/>
      <c r="AV141" s="228"/>
      <c r="AW141" s="228"/>
      <c r="AX141" s="384"/>
      <c r="AY141" s="50"/>
      <c r="AZ141" s="219"/>
      <c r="BA141" s="224"/>
      <c r="BB141" s="224"/>
      <c r="BC141" s="219"/>
      <c r="BD141" s="224"/>
      <c r="BE141" s="224"/>
      <c r="BF141" s="219"/>
      <c r="BG141" s="224"/>
      <c r="BH141" s="266"/>
      <c r="BI141" s="224"/>
      <c r="BJ141" s="266"/>
      <c r="BK141" s="224"/>
      <c r="BL141" s="266"/>
      <c r="BM141" s="224"/>
      <c r="BN141" s="224"/>
    </row>
    <row r="142" spans="1:66" ht="39.950000000000003" customHeight="1">
      <c r="A142" s="301"/>
      <c r="B142" s="70"/>
      <c r="C142" s="244"/>
      <c r="D142" s="245"/>
      <c r="E142" s="225"/>
      <c r="F142" s="50"/>
      <c r="G142" s="45"/>
      <c r="H142" s="45"/>
      <c r="I142" s="45"/>
      <c r="J142" s="45"/>
      <c r="K142" s="45"/>
      <c r="L142" s="221"/>
      <c r="M142" s="221"/>
      <c r="N142" s="88"/>
      <c r="O142" s="226"/>
      <c r="P142" s="88"/>
      <c r="Q142" s="182" t="str">
        <f t="shared" si="0"/>
        <v/>
      </c>
      <c r="R142" s="222"/>
      <c r="S142" s="45"/>
      <c r="T142" s="45"/>
      <c r="U142" s="206" t="str">
        <f t="shared" ca="1" si="1"/>
        <v/>
      </c>
      <c r="V142" s="183" t="str">
        <f t="shared" si="13"/>
        <v/>
      </c>
      <c r="W142" s="184" t="str">
        <f t="shared" ca="1" si="3"/>
        <v/>
      </c>
      <c r="X142" s="184" t="str">
        <f t="shared" ca="1" si="4"/>
        <v>0</v>
      </c>
      <c r="Y142" s="184" t="str">
        <f t="shared" ca="1" si="5"/>
        <v/>
      </c>
      <c r="Z142" s="184" t="str">
        <f t="shared" ca="1" si="6"/>
        <v/>
      </c>
      <c r="AA142" s="184" t="str">
        <f t="shared" ca="1" si="7"/>
        <v/>
      </c>
      <c r="AB142" s="184" t="str">
        <f t="shared" ca="1" si="8"/>
        <v/>
      </c>
      <c r="AC142" s="184" t="str">
        <f t="shared" ca="1" si="9"/>
        <v/>
      </c>
      <c r="AD142" s="223"/>
      <c r="AE142" s="223"/>
      <c r="AF142" s="223"/>
      <c r="AG142" s="223"/>
      <c r="AH142" s="141" t="str">
        <f t="shared" ca="1" si="10"/>
        <v/>
      </c>
      <c r="AI142" s="214"/>
      <c r="AJ142" s="300"/>
      <c r="AK142" s="88"/>
      <c r="AL142" s="88"/>
      <c r="AM142" s="228"/>
      <c r="AN142" s="227"/>
      <c r="AO142" s="226"/>
      <c r="AP142" s="226"/>
      <c r="AQ142" s="228"/>
      <c r="AR142" s="227"/>
      <c r="AS142" s="226"/>
      <c r="AT142" s="226"/>
      <c r="AU142" s="228"/>
      <c r="AV142" s="228"/>
      <c r="AW142" s="228"/>
      <c r="AX142" s="384"/>
      <c r="AY142" s="50"/>
      <c r="AZ142" s="219"/>
      <c r="BA142" s="224"/>
      <c r="BB142" s="224"/>
      <c r="BC142" s="219"/>
      <c r="BD142" s="224"/>
      <c r="BE142" s="224"/>
      <c r="BF142" s="219"/>
      <c r="BG142" s="224"/>
      <c r="BH142" s="266"/>
      <c r="BI142" s="224"/>
      <c r="BJ142" s="266"/>
      <c r="BK142" s="224"/>
      <c r="BL142" s="266"/>
      <c r="BM142" s="224"/>
      <c r="BN142" s="224"/>
    </row>
    <row r="143" spans="1:66" ht="39.950000000000003" customHeight="1">
      <c r="A143" s="301"/>
      <c r="B143" s="70"/>
      <c r="C143" s="244"/>
      <c r="D143" s="245"/>
      <c r="E143" s="225"/>
      <c r="F143" s="50"/>
      <c r="G143" s="45"/>
      <c r="H143" s="45"/>
      <c r="I143" s="45"/>
      <c r="J143" s="45"/>
      <c r="K143" s="45"/>
      <c r="L143" s="221"/>
      <c r="M143" s="221"/>
      <c r="N143" s="88"/>
      <c r="O143" s="226"/>
      <c r="P143" s="88"/>
      <c r="Q143" s="182" t="str">
        <f t="shared" si="0"/>
        <v/>
      </c>
      <c r="R143" s="222"/>
      <c r="S143" s="45"/>
      <c r="T143" s="45"/>
      <c r="U143" s="206" t="str">
        <f t="shared" ca="1" si="1"/>
        <v/>
      </c>
      <c r="V143" s="183" t="str">
        <f t="shared" si="13"/>
        <v/>
      </c>
      <c r="W143" s="184" t="str">
        <f t="shared" ca="1" si="3"/>
        <v/>
      </c>
      <c r="X143" s="184" t="str">
        <f t="shared" ca="1" si="4"/>
        <v>0</v>
      </c>
      <c r="Y143" s="184" t="str">
        <f t="shared" ca="1" si="5"/>
        <v/>
      </c>
      <c r="Z143" s="184" t="str">
        <f t="shared" ca="1" si="6"/>
        <v/>
      </c>
      <c r="AA143" s="184" t="str">
        <f t="shared" ca="1" si="7"/>
        <v/>
      </c>
      <c r="AB143" s="184" t="str">
        <f t="shared" ca="1" si="8"/>
        <v/>
      </c>
      <c r="AC143" s="184" t="str">
        <f t="shared" ca="1" si="9"/>
        <v/>
      </c>
      <c r="AD143" s="223"/>
      <c r="AE143" s="223"/>
      <c r="AF143" s="223"/>
      <c r="AG143" s="223"/>
      <c r="AH143" s="141" t="str">
        <f t="shared" ca="1" si="10"/>
        <v/>
      </c>
      <c r="AI143" s="214"/>
      <c r="AJ143" s="300"/>
      <c r="AK143" s="88"/>
      <c r="AL143" s="88"/>
      <c r="AM143" s="228"/>
      <c r="AN143" s="227"/>
      <c r="AO143" s="226"/>
      <c r="AP143" s="226"/>
      <c r="AQ143" s="228"/>
      <c r="AR143" s="227"/>
      <c r="AS143" s="226"/>
      <c r="AT143" s="226"/>
      <c r="AU143" s="228"/>
      <c r="AV143" s="228"/>
      <c r="AW143" s="228"/>
      <c r="AX143" s="384"/>
      <c r="AY143" s="50"/>
      <c r="AZ143" s="219"/>
      <c r="BA143" s="224"/>
      <c r="BB143" s="224"/>
      <c r="BC143" s="219"/>
      <c r="BD143" s="224"/>
      <c r="BE143" s="224"/>
      <c r="BF143" s="219"/>
      <c r="BG143" s="224"/>
      <c r="BH143" s="266"/>
      <c r="BI143" s="224"/>
      <c r="BJ143" s="266"/>
      <c r="BK143" s="224"/>
      <c r="BL143" s="266"/>
      <c r="BM143" s="224"/>
      <c r="BN143" s="224"/>
    </row>
    <row r="144" spans="1:66" ht="39.950000000000003" customHeight="1">
      <c r="A144" s="301"/>
      <c r="B144" s="70"/>
      <c r="C144" s="244"/>
      <c r="D144" s="245"/>
      <c r="E144" s="225"/>
      <c r="F144" s="50"/>
      <c r="G144" s="45"/>
      <c r="H144" s="45"/>
      <c r="I144" s="45"/>
      <c r="J144" s="45"/>
      <c r="K144" s="45"/>
      <c r="L144" s="221"/>
      <c r="M144" s="221"/>
      <c r="N144" s="88"/>
      <c r="O144" s="226"/>
      <c r="P144" s="88"/>
      <c r="Q144" s="182" t="str">
        <f t="shared" si="0"/>
        <v/>
      </c>
      <c r="R144" s="222"/>
      <c r="S144" s="45"/>
      <c r="T144" s="45"/>
      <c r="U144" s="206" t="str">
        <f t="shared" ca="1" si="1"/>
        <v/>
      </c>
      <c r="V144" s="183" t="str">
        <f t="shared" si="13"/>
        <v/>
      </c>
      <c r="W144" s="184" t="str">
        <f t="shared" ca="1" si="3"/>
        <v/>
      </c>
      <c r="X144" s="184" t="str">
        <f t="shared" ca="1" si="4"/>
        <v>0</v>
      </c>
      <c r="Y144" s="184" t="str">
        <f t="shared" ca="1" si="5"/>
        <v/>
      </c>
      <c r="Z144" s="184" t="str">
        <f t="shared" ca="1" si="6"/>
        <v/>
      </c>
      <c r="AA144" s="184" t="str">
        <f t="shared" ca="1" si="7"/>
        <v/>
      </c>
      <c r="AB144" s="184" t="str">
        <f t="shared" ca="1" si="8"/>
        <v/>
      </c>
      <c r="AC144" s="184" t="str">
        <f t="shared" ca="1" si="9"/>
        <v/>
      </c>
      <c r="AD144" s="223"/>
      <c r="AE144" s="223"/>
      <c r="AF144" s="223"/>
      <c r="AG144" s="223"/>
      <c r="AH144" s="141" t="str">
        <f t="shared" ca="1" si="10"/>
        <v/>
      </c>
      <c r="AI144" s="214"/>
      <c r="AJ144" s="300"/>
      <c r="AK144" s="88"/>
      <c r="AL144" s="88"/>
      <c r="AM144" s="228"/>
      <c r="AN144" s="227"/>
      <c r="AO144" s="226"/>
      <c r="AP144" s="226"/>
      <c r="AQ144" s="228"/>
      <c r="AR144" s="227"/>
      <c r="AS144" s="226"/>
      <c r="AT144" s="226"/>
      <c r="AU144" s="228"/>
      <c r="AV144" s="228"/>
      <c r="AW144" s="228"/>
      <c r="AX144" s="384"/>
      <c r="AY144" s="50"/>
      <c r="AZ144" s="219"/>
      <c r="BA144" s="224"/>
      <c r="BB144" s="224"/>
      <c r="BC144" s="219"/>
      <c r="BD144" s="224"/>
      <c r="BE144" s="224"/>
      <c r="BF144" s="219"/>
      <c r="BG144" s="224"/>
      <c r="BH144" s="266"/>
      <c r="BI144" s="224"/>
      <c r="BJ144" s="266"/>
      <c r="BK144" s="224"/>
      <c r="BL144" s="266"/>
      <c r="BM144" s="224"/>
      <c r="BN144" s="224"/>
    </row>
    <row r="145" spans="1:66" ht="39.950000000000003" customHeight="1">
      <c r="A145" s="301"/>
      <c r="B145" s="70"/>
      <c r="C145" s="244"/>
      <c r="D145" s="245"/>
      <c r="E145" s="225"/>
      <c r="F145" s="50"/>
      <c r="G145" s="45"/>
      <c r="H145" s="45"/>
      <c r="I145" s="45"/>
      <c r="J145" s="45"/>
      <c r="K145" s="45"/>
      <c r="L145" s="221"/>
      <c r="M145" s="221"/>
      <c r="N145" s="88"/>
      <c r="O145" s="226"/>
      <c r="P145" s="88"/>
      <c r="Q145" s="182" t="str">
        <f t="shared" si="0"/>
        <v/>
      </c>
      <c r="R145" s="222"/>
      <c r="S145" s="45"/>
      <c r="T145" s="45"/>
      <c r="U145" s="206" t="str">
        <f t="shared" ca="1" si="1"/>
        <v/>
      </c>
      <c r="V145" s="183" t="str">
        <f t="shared" si="13"/>
        <v/>
      </c>
      <c r="W145" s="184" t="str">
        <f t="shared" ca="1" si="3"/>
        <v/>
      </c>
      <c r="X145" s="184" t="str">
        <f t="shared" ca="1" si="4"/>
        <v>0</v>
      </c>
      <c r="Y145" s="184" t="str">
        <f t="shared" ca="1" si="5"/>
        <v/>
      </c>
      <c r="Z145" s="184" t="str">
        <f t="shared" ca="1" si="6"/>
        <v/>
      </c>
      <c r="AA145" s="184" t="str">
        <f t="shared" ca="1" si="7"/>
        <v/>
      </c>
      <c r="AB145" s="184" t="str">
        <f t="shared" ca="1" si="8"/>
        <v/>
      </c>
      <c r="AC145" s="184" t="str">
        <f t="shared" ca="1" si="9"/>
        <v/>
      </c>
      <c r="AD145" s="223"/>
      <c r="AE145" s="223"/>
      <c r="AF145" s="223"/>
      <c r="AG145" s="223"/>
      <c r="AH145" s="141" t="str">
        <f t="shared" ca="1" si="10"/>
        <v/>
      </c>
      <c r="AI145" s="214"/>
      <c r="AJ145" s="300"/>
      <c r="AK145" s="88"/>
      <c r="AL145" s="88"/>
      <c r="AM145" s="228"/>
      <c r="AN145" s="227"/>
      <c r="AO145" s="226"/>
      <c r="AP145" s="226"/>
      <c r="AQ145" s="228"/>
      <c r="AR145" s="227"/>
      <c r="AS145" s="226"/>
      <c r="AT145" s="226"/>
      <c r="AU145" s="228"/>
      <c r="AV145" s="228"/>
      <c r="AW145" s="228"/>
      <c r="AX145" s="384"/>
      <c r="AY145" s="50"/>
      <c r="AZ145" s="219"/>
      <c r="BA145" s="224"/>
      <c r="BB145" s="224"/>
      <c r="BC145" s="219"/>
      <c r="BD145" s="224"/>
      <c r="BE145" s="224"/>
      <c r="BF145" s="219"/>
      <c r="BG145" s="224"/>
      <c r="BH145" s="266"/>
      <c r="BI145" s="224"/>
      <c r="BJ145" s="266"/>
      <c r="BK145" s="224"/>
      <c r="BL145" s="266"/>
      <c r="BM145" s="224"/>
      <c r="BN145" s="224"/>
    </row>
    <row r="146" spans="1:66" ht="39.950000000000003" customHeight="1">
      <c r="A146" s="301"/>
      <c r="B146" s="70"/>
      <c r="C146" s="244"/>
      <c r="D146" s="245"/>
      <c r="E146" s="225"/>
      <c r="F146" s="50"/>
      <c r="G146" s="45"/>
      <c r="H146" s="45"/>
      <c r="I146" s="45"/>
      <c r="J146" s="45"/>
      <c r="K146" s="45"/>
      <c r="L146" s="221"/>
      <c r="M146" s="221"/>
      <c r="N146" s="88"/>
      <c r="O146" s="226"/>
      <c r="P146" s="88"/>
      <c r="Q146" s="182" t="str">
        <f t="shared" si="0"/>
        <v/>
      </c>
      <c r="R146" s="222"/>
      <c r="S146" s="45"/>
      <c r="T146" s="45"/>
      <c r="U146" s="206" t="str">
        <f t="shared" ca="1" si="1"/>
        <v/>
      </c>
      <c r="V146" s="183" t="str">
        <f t="shared" si="13"/>
        <v/>
      </c>
      <c r="W146" s="184" t="str">
        <f t="shared" ca="1" si="3"/>
        <v/>
      </c>
      <c r="X146" s="184" t="str">
        <f t="shared" ca="1" si="4"/>
        <v>0</v>
      </c>
      <c r="Y146" s="184" t="str">
        <f t="shared" ca="1" si="5"/>
        <v/>
      </c>
      <c r="Z146" s="184" t="str">
        <f t="shared" ca="1" si="6"/>
        <v/>
      </c>
      <c r="AA146" s="184" t="str">
        <f t="shared" ca="1" si="7"/>
        <v/>
      </c>
      <c r="AB146" s="184" t="str">
        <f t="shared" ca="1" si="8"/>
        <v/>
      </c>
      <c r="AC146" s="184" t="str">
        <f t="shared" ca="1" si="9"/>
        <v/>
      </c>
      <c r="AD146" s="223"/>
      <c r="AE146" s="223"/>
      <c r="AF146" s="223"/>
      <c r="AG146" s="223"/>
      <c r="AH146" s="141" t="str">
        <f t="shared" ca="1" si="10"/>
        <v/>
      </c>
      <c r="AI146" s="214"/>
      <c r="AJ146" s="300"/>
      <c r="AK146" s="88"/>
      <c r="AL146" s="88"/>
      <c r="AM146" s="228"/>
      <c r="AN146" s="227"/>
      <c r="AO146" s="226"/>
      <c r="AP146" s="226"/>
      <c r="AQ146" s="228"/>
      <c r="AR146" s="227"/>
      <c r="AS146" s="226"/>
      <c r="AT146" s="226"/>
      <c r="AU146" s="228"/>
      <c r="AV146" s="228"/>
      <c r="AW146" s="228"/>
      <c r="AX146" s="384"/>
      <c r="AY146" s="50"/>
      <c r="AZ146" s="219"/>
      <c r="BA146" s="224"/>
      <c r="BB146" s="224"/>
      <c r="BC146" s="219"/>
      <c r="BD146" s="224"/>
      <c r="BE146" s="224"/>
      <c r="BF146" s="219"/>
      <c r="BG146" s="224"/>
      <c r="BH146" s="266"/>
      <c r="BI146" s="224"/>
      <c r="BJ146" s="266"/>
      <c r="BK146" s="224"/>
      <c r="BL146" s="266"/>
      <c r="BM146" s="224"/>
      <c r="BN146" s="224"/>
    </row>
    <row r="147" spans="1:66" ht="39.950000000000003" customHeight="1">
      <c r="A147" s="301"/>
      <c r="B147" s="70"/>
      <c r="C147" s="244"/>
      <c r="D147" s="245"/>
      <c r="E147" s="225"/>
      <c r="F147" s="50"/>
      <c r="G147" s="45"/>
      <c r="H147" s="45"/>
      <c r="I147" s="45"/>
      <c r="J147" s="45"/>
      <c r="K147" s="45"/>
      <c r="L147" s="221"/>
      <c r="M147" s="221"/>
      <c r="N147" s="88"/>
      <c r="O147" s="226"/>
      <c r="P147" s="88"/>
      <c r="Q147" s="182" t="str">
        <f t="shared" si="0"/>
        <v/>
      </c>
      <c r="R147" s="222"/>
      <c r="S147" s="45"/>
      <c r="T147" s="45"/>
      <c r="U147" s="206" t="str">
        <f t="shared" ca="1" si="1"/>
        <v/>
      </c>
      <c r="V147" s="183" t="str">
        <f t="shared" si="13"/>
        <v/>
      </c>
      <c r="W147" s="184" t="str">
        <f t="shared" ca="1" si="3"/>
        <v/>
      </c>
      <c r="X147" s="184" t="str">
        <f t="shared" ca="1" si="4"/>
        <v>0</v>
      </c>
      <c r="Y147" s="184" t="str">
        <f t="shared" ca="1" si="5"/>
        <v/>
      </c>
      <c r="Z147" s="184" t="str">
        <f t="shared" ca="1" si="6"/>
        <v/>
      </c>
      <c r="AA147" s="184" t="str">
        <f t="shared" ca="1" si="7"/>
        <v/>
      </c>
      <c r="AB147" s="184" t="str">
        <f t="shared" ca="1" si="8"/>
        <v/>
      </c>
      <c r="AC147" s="184" t="str">
        <f t="shared" ca="1" si="9"/>
        <v/>
      </c>
      <c r="AD147" s="223"/>
      <c r="AE147" s="223"/>
      <c r="AF147" s="223"/>
      <c r="AG147" s="223"/>
      <c r="AH147" s="141" t="str">
        <f t="shared" ca="1" si="10"/>
        <v/>
      </c>
      <c r="AI147" s="214"/>
      <c r="AJ147" s="300"/>
      <c r="AK147" s="88"/>
      <c r="AL147" s="88"/>
      <c r="AM147" s="228"/>
      <c r="AN147" s="227"/>
      <c r="AO147" s="226"/>
      <c r="AP147" s="226"/>
      <c r="AQ147" s="228"/>
      <c r="AR147" s="227"/>
      <c r="AS147" s="226"/>
      <c r="AT147" s="226"/>
      <c r="AU147" s="228"/>
      <c r="AV147" s="228"/>
      <c r="AW147" s="228"/>
      <c r="AX147" s="384"/>
      <c r="AY147" s="50"/>
      <c r="AZ147" s="219"/>
      <c r="BA147" s="224"/>
      <c r="BB147" s="224"/>
      <c r="BC147" s="219"/>
      <c r="BD147" s="224"/>
      <c r="BE147" s="224"/>
      <c r="BF147" s="219"/>
      <c r="BG147" s="224"/>
      <c r="BH147" s="266"/>
      <c r="BI147" s="224"/>
      <c r="BJ147" s="266"/>
      <c r="BK147" s="224"/>
      <c r="BL147" s="266"/>
      <c r="BM147" s="224"/>
      <c r="BN147" s="224"/>
    </row>
    <row r="148" spans="1:66" ht="39.950000000000003" customHeight="1">
      <c r="A148" s="301"/>
      <c r="B148" s="70"/>
      <c r="C148" s="244"/>
      <c r="D148" s="245"/>
      <c r="E148" s="225"/>
      <c r="F148" s="50"/>
      <c r="G148" s="45"/>
      <c r="H148" s="45"/>
      <c r="I148" s="45"/>
      <c r="J148" s="45"/>
      <c r="K148" s="45"/>
      <c r="L148" s="221"/>
      <c r="M148" s="221"/>
      <c r="N148" s="88"/>
      <c r="O148" s="226"/>
      <c r="P148" s="88"/>
      <c r="Q148" s="182" t="str">
        <f t="shared" si="0"/>
        <v/>
      </c>
      <c r="R148" s="222"/>
      <c r="S148" s="45"/>
      <c r="T148" s="45"/>
      <c r="U148" s="206" t="str">
        <f t="shared" ca="1" si="1"/>
        <v/>
      </c>
      <c r="V148" s="183" t="str">
        <f t="shared" si="13"/>
        <v/>
      </c>
      <c r="W148" s="184" t="str">
        <f t="shared" ca="1" si="3"/>
        <v/>
      </c>
      <c r="X148" s="184" t="str">
        <f t="shared" ca="1" si="4"/>
        <v>0</v>
      </c>
      <c r="Y148" s="184" t="str">
        <f t="shared" ca="1" si="5"/>
        <v/>
      </c>
      <c r="Z148" s="184" t="str">
        <f t="shared" ca="1" si="6"/>
        <v/>
      </c>
      <c r="AA148" s="184" t="str">
        <f t="shared" ca="1" si="7"/>
        <v/>
      </c>
      <c r="AB148" s="184" t="str">
        <f t="shared" ca="1" si="8"/>
        <v/>
      </c>
      <c r="AC148" s="184" t="str">
        <f t="shared" ca="1" si="9"/>
        <v/>
      </c>
      <c r="AD148" s="223"/>
      <c r="AE148" s="223"/>
      <c r="AF148" s="223"/>
      <c r="AG148" s="223"/>
      <c r="AH148" s="141" t="str">
        <f t="shared" ca="1" si="10"/>
        <v/>
      </c>
      <c r="AI148" s="214"/>
      <c r="AJ148" s="300"/>
      <c r="AK148" s="88"/>
      <c r="AL148" s="88"/>
      <c r="AM148" s="228"/>
      <c r="AN148" s="227"/>
      <c r="AO148" s="226"/>
      <c r="AP148" s="226"/>
      <c r="AQ148" s="228"/>
      <c r="AR148" s="227"/>
      <c r="AS148" s="226"/>
      <c r="AT148" s="226"/>
      <c r="AU148" s="228"/>
      <c r="AV148" s="228"/>
      <c r="AW148" s="228"/>
      <c r="AX148" s="384"/>
      <c r="AY148" s="50"/>
      <c r="AZ148" s="219"/>
      <c r="BA148" s="224"/>
      <c r="BB148" s="224"/>
      <c r="BC148" s="219"/>
      <c r="BD148" s="224"/>
      <c r="BE148" s="224"/>
      <c r="BF148" s="219"/>
      <c r="BG148" s="224"/>
      <c r="BH148" s="266"/>
      <c r="BI148" s="224"/>
      <c r="BJ148" s="266"/>
      <c r="BK148" s="224"/>
      <c r="BL148" s="266"/>
      <c r="BM148" s="224"/>
      <c r="BN148" s="224"/>
    </row>
    <row r="149" spans="1:66" ht="39.950000000000003" customHeight="1">
      <c r="A149" s="301"/>
      <c r="B149" s="70"/>
      <c r="C149" s="244"/>
      <c r="D149" s="245"/>
      <c r="E149" s="225"/>
      <c r="F149" s="50"/>
      <c r="G149" s="45"/>
      <c r="H149" s="45"/>
      <c r="I149" s="45"/>
      <c r="J149" s="45"/>
      <c r="K149" s="45"/>
      <c r="L149" s="221"/>
      <c r="M149" s="221"/>
      <c r="N149" s="88"/>
      <c r="O149" s="226"/>
      <c r="P149" s="88"/>
      <c r="Q149" s="182" t="str">
        <f t="shared" si="0"/>
        <v/>
      </c>
      <c r="R149" s="222"/>
      <c r="S149" s="45"/>
      <c r="T149" s="45"/>
      <c r="U149" s="206" t="str">
        <f t="shared" ca="1" si="1"/>
        <v/>
      </c>
      <c r="V149" s="183" t="str">
        <f t="shared" si="13"/>
        <v/>
      </c>
      <c r="W149" s="184" t="str">
        <f t="shared" ca="1" si="3"/>
        <v/>
      </c>
      <c r="X149" s="184" t="str">
        <f t="shared" ca="1" si="4"/>
        <v>0</v>
      </c>
      <c r="Y149" s="184" t="str">
        <f t="shared" ca="1" si="5"/>
        <v/>
      </c>
      <c r="Z149" s="184" t="str">
        <f t="shared" ca="1" si="6"/>
        <v/>
      </c>
      <c r="AA149" s="184" t="str">
        <f t="shared" ca="1" si="7"/>
        <v/>
      </c>
      <c r="AB149" s="184" t="str">
        <f t="shared" ca="1" si="8"/>
        <v/>
      </c>
      <c r="AC149" s="184" t="str">
        <f t="shared" ca="1" si="9"/>
        <v/>
      </c>
      <c r="AD149" s="223"/>
      <c r="AE149" s="223"/>
      <c r="AF149" s="223"/>
      <c r="AG149" s="223"/>
      <c r="AH149" s="141" t="str">
        <f t="shared" ca="1" si="10"/>
        <v/>
      </c>
      <c r="AI149" s="214"/>
      <c r="AJ149" s="300"/>
      <c r="AK149" s="88"/>
      <c r="AL149" s="88"/>
      <c r="AM149" s="228"/>
      <c r="AN149" s="227"/>
      <c r="AO149" s="226"/>
      <c r="AP149" s="226"/>
      <c r="AQ149" s="228"/>
      <c r="AR149" s="227"/>
      <c r="AS149" s="226"/>
      <c r="AT149" s="226"/>
      <c r="AU149" s="228"/>
      <c r="AV149" s="228"/>
      <c r="AW149" s="228"/>
      <c r="AX149" s="384"/>
      <c r="AY149" s="50"/>
      <c r="AZ149" s="219"/>
      <c r="BA149" s="224"/>
      <c r="BB149" s="224"/>
      <c r="BC149" s="219"/>
      <c r="BD149" s="224"/>
      <c r="BE149" s="224"/>
      <c r="BF149" s="219"/>
      <c r="BG149" s="224"/>
      <c r="BH149" s="266"/>
      <c r="BI149" s="224"/>
      <c r="BJ149" s="266"/>
      <c r="BK149" s="224"/>
      <c r="BL149" s="266"/>
      <c r="BM149" s="224"/>
      <c r="BN149" s="224"/>
    </row>
    <row r="150" spans="1:66" ht="39.950000000000003" customHeight="1">
      <c r="A150" s="301"/>
      <c r="B150" s="70"/>
      <c r="C150" s="244"/>
      <c r="D150" s="245"/>
      <c r="E150" s="225"/>
      <c r="F150" s="50"/>
      <c r="G150" s="45"/>
      <c r="H150" s="45"/>
      <c r="I150" s="45"/>
      <c r="J150" s="45"/>
      <c r="K150" s="45"/>
      <c r="L150" s="221"/>
      <c r="M150" s="221"/>
      <c r="N150" s="88"/>
      <c r="O150" s="226"/>
      <c r="P150" s="88"/>
      <c r="Q150" s="182" t="str">
        <f t="shared" si="0"/>
        <v/>
      </c>
      <c r="R150" s="222"/>
      <c r="S150" s="45"/>
      <c r="T150" s="45"/>
      <c r="U150" s="206" t="str">
        <f t="shared" ca="1" si="1"/>
        <v/>
      </c>
      <c r="V150" s="183" t="str">
        <f t="shared" si="13"/>
        <v/>
      </c>
      <c r="W150" s="184" t="str">
        <f t="shared" ca="1" si="3"/>
        <v/>
      </c>
      <c r="X150" s="184" t="str">
        <f t="shared" ca="1" si="4"/>
        <v>0</v>
      </c>
      <c r="Y150" s="184" t="str">
        <f t="shared" ca="1" si="5"/>
        <v/>
      </c>
      <c r="Z150" s="184" t="str">
        <f t="shared" ca="1" si="6"/>
        <v/>
      </c>
      <c r="AA150" s="184" t="str">
        <f t="shared" ca="1" si="7"/>
        <v/>
      </c>
      <c r="AB150" s="184" t="str">
        <f t="shared" ca="1" si="8"/>
        <v/>
      </c>
      <c r="AC150" s="184" t="str">
        <f t="shared" ca="1" si="9"/>
        <v/>
      </c>
      <c r="AD150" s="223"/>
      <c r="AE150" s="223"/>
      <c r="AF150" s="223"/>
      <c r="AG150" s="223"/>
      <c r="AH150" s="141" t="str">
        <f t="shared" ca="1" si="10"/>
        <v/>
      </c>
      <c r="AI150" s="214"/>
      <c r="AJ150" s="300"/>
      <c r="AK150" s="88"/>
      <c r="AL150" s="88"/>
      <c r="AM150" s="228"/>
      <c r="AN150" s="227"/>
      <c r="AO150" s="226"/>
      <c r="AP150" s="226"/>
      <c r="AQ150" s="228"/>
      <c r="AR150" s="227"/>
      <c r="AS150" s="226"/>
      <c r="AT150" s="226"/>
      <c r="AU150" s="228"/>
      <c r="AV150" s="228"/>
      <c r="AW150" s="228"/>
      <c r="AX150" s="384"/>
      <c r="AY150" s="50"/>
      <c r="AZ150" s="219"/>
      <c r="BA150" s="224"/>
      <c r="BB150" s="224"/>
      <c r="BC150" s="219"/>
      <c r="BD150" s="224"/>
      <c r="BE150" s="224"/>
      <c r="BF150" s="219"/>
      <c r="BG150" s="224"/>
      <c r="BH150" s="266"/>
      <c r="BI150" s="224"/>
      <c r="BJ150" s="266"/>
      <c r="BK150" s="224"/>
      <c r="BL150" s="266"/>
      <c r="BM150" s="224"/>
      <c r="BN150" s="224"/>
    </row>
    <row r="151" spans="1:66" ht="39.950000000000003" customHeight="1">
      <c r="A151" s="301"/>
      <c r="B151" s="70"/>
      <c r="C151" s="244"/>
      <c r="D151" s="245"/>
      <c r="E151" s="225"/>
      <c r="F151" s="50"/>
      <c r="G151" s="45"/>
      <c r="H151" s="45"/>
      <c r="I151" s="45"/>
      <c r="J151" s="45"/>
      <c r="K151" s="45"/>
      <c r="L151" s="221"/>
      <c r="M151" s="221"/>
      <c r="N151" s="88"/>
      <c r="O151" s="226"/>
      <c r="P151" s="88"/>
      <c r="Q151" s="182" t="str">
        <f t="shared" si="0"/>
        <v/>
      </c>
      <c r="R151" s="222"/>
      <c r="S151" s="45"/>
      <c r="T151" s="45"/>
      <c r="U151" s="206" t="str">
        <f t="shared" ca="1" si="1"/>
        <v/>
      </c>
      <c r="V151" s="183" t="str">
        <f t="shared" si="13"/>
        <v/>
      </c>
      <c r="W151" s="184" t="str">
        <f t="shared" ca="1" si="3"/>
        <v/>
      </c>
      <c r="X151" s="184" t="str">
        <f t="shared" ca="1" si="4"/>
        <v>0</v>
      </c>
      <c r="Y151" s="184" t="str">
        <f t="shared" ca="1" si="5"/>
        <v/>
      </c>
      <c r="Z151" s="184" t="str">
        <f t="shared" ca="1" si="6"/>
        <v/>
      </c>
      <c r="AA151" s="184" t="str">
        <f t="shared" ca="1" si="7"/>
        <v/>
      </c>
      <c r="AB151" s="184" t="str">
        <f t="shared" ca="1" si="8"/>
        <v/>
      </c>
      <c r="AC151" s="184" t="str">
        <f t="shared" ca="1" si="9"/>
        <v/>
      </c>
      <c r="AD151" s="223"/>
      <c r="AE151" s="223"/>
      <c r="AF151" s="223"/>
      <c r="AG151" s="223"/>
      <c r="AH151" s="141" t="str">
        <f t="shared" ca="1" si="10"/>
        <v/>
      </c>
      <c r="AI151" s="214"/>
      <c r="AJ151" s="300"/>
      <c r="AK151" s="88"/>
      <c r="AL151" s="88"/>
      <c r="AM151" s="228"/>
      <c r="AN151" s="227"/>
      <c r="AO151" s="226"/>
      <c r="AP151" s="226"/>
      <c r="AQ151" s="228"/>
      <c r="AR151" s="227"/>
      <c r="AS151" s="226"/>
      <c r="AT151" s="226"/>
      <c r="AU151" s="228"/>
      <c r="AV151" s="228"/>
      <c r="AW151" s="228"/>
      <c r="AX151" s="384"/>
      <c r="AY151" s="50"/>
      <c r="AZ151" s="219"/>
      <c r="BA151" s="224"/>
      <c r="BB151" s="224"/>
      <c r="BC151" s="219"/>
      <c r="BD151" s="224"/>
      <c r="BE151" s="224"/>
      <c r="BF151" s="219"/>
      <c r="BG151" s="224"/>
      <c r="BH151" s="266"/>
      <c r="BI151" s="224"/>
      <c r="BJ151" s="266"/>
      <c r="BK151" s="224"/>
      <c r="BL151" s="266"/>
      <c r="BM151" s="224"/>
      <c r="BN151" s="224"/>
    </row>
    <row r="152" spans="1:66" ht="39.950000000000003" customHeight="1">
      <c r="A152" s="301"/>
      <c r="B152" s="70"/>
      <c r="C152" s="244"/>
      <c r="D152" s="245"/>
      <c r="E152" s="225"/>
      <c r="F152" s="50"/>
      <c r="G152" s="45"/>
      <c r="H152" s="45"/>
      <c r="I152" s="45"/>
      <c r="J152" s="45"/>
      <c r="K152" s="45"/>
      <c r="L152" s="221"/>
      <c r="M152" s="221"/>
      <c r="N152" s="88"/>
      <c r="O152" s="226"/>
      <c r="P152" s="88"/>
      <c r="Q152" s="182" t="str">
        <f t="shared" si="0"/>
        <v/>
      </c>
      <c r="R152" s="222"/>
      <c r="S152" s="45"/>
      <c r="T152" s="45"/>
      <c r="U152" s="206" t="str">
        <f t="shared" ca="1" si="1"/>
        <v/>
      </c>
      <c r="V152" s="183" t="str">
        <f t="shared" si="13"/>
        <v/>
      </c>
      <c r="W152" s="184" t="str">
        <f t="shared" ca="1" si="3"/>
        <v/>
      </c>
      <c r="X152" s="184" t="str">
        <f t="shared" ca="1" si="4"/>
        <v>0</v>
      </c>
      <c r="Y152" s="184" t="str">
        <f t="shared" ca="1" si="5"/>
        <v/>
      </c>
      <c r="Z152" s="184" t="str">
        <f t="shared" ca="1" si="6"/>
        <v/>
      </c>
      <c r="AA152" s="184" t="str">
        <f t="shared" ca="1" si="7"/>
        <v/>
      </c>
      <c r="AB152" s="184" t="str">
        <f t="shared" ca="1" si="8"/>
        <v/>
      </c>
      <c r="AC152" s="184" t="str">
        <f t="shared" ca="1" si="9"/>
        <v/>
      </c>
      <c r="AD152" s="223"/>
      <c r="AE152" s="223"/>
      <c r="AF152" s="223"/>
      <c r="AG152" s="223"/>
      <c r="AH152" s="141" t="str">
        <f t="shared" ca="1" si="10"/>
        <v/>
      </c>
      <c r="AI152" s="214"/>
      <c r="AJ152" s="300"/>
      <c r="AK152" s="88"/>
      <c r="AL152" s="88"/>
      <c r="AM152" s="228"/>
      <c r="AN152" s="227"/>
      <c r="AO152" s="226"/>
      <c r="AP152" s="226"/>
      <c r="AQ152" s="228"/>
      <c r="AR152" s="227"/>
      <c r="AS152" s="226"/>
      <c r="AT152" s="226"/>
      <c r="AU152" s="228"/>
      <c r="AV152" s="228"/>
      <c r="AW152" s="228"/>
      <c r="AX152" s="384"/>
      <c r="AY152" s="50"/>
      <c r="AZ152" s="219"/>
      <c r="BA152" s="224"/>
      <c r="BB152" s="224"/>
      <c r="BC152" s="219"/>
      <c r="BD152" s="224"/>
      <c r="BE152" s="224"/>
      <c r="BF152" s="219"/>
      <c r="BG152" s="224"/>
      <c r="BH152" s="266"/>
      <c r="BI152" s="224"/>
      <c r="BJ152" s="266"/>
      <c r="BK152" s="224"/>
      <c r="BL152" s="266"/>
      <c r="BM152" s="224"/>
      <c r="BN152" s="224"/>
    </row>
    <row r="153" spans="1:66" ht="39.950000000000003" customHeight="1">
      <c r="A153" s="301"/>
      <c r="B153" s="70"/>
      <c r="C153" s="244"/>
      <c r="D153" s="245"/>
      <c r="E153" s="225"/>
      <c r="F153" s="50"/>
      <c r="G153" s="45"/>
      <c r="H153" s="45"/>
      <c r="I153" s="45"/>
      <c r="J153" s="45"/>
      <c r="K153" s="45"/>
      <c r="L153" s="221"/>
      <c r="M153" s="221"/>
      <c r="N153" s="88"/>
      <c r="O153" s="226"/>
      <c r="P153" s="88"/>
      <c r="Q153" s="182" t="str">
        <f t="shared" si="0"/>
        <v/>
      </c>
      <c r="R153" s="222"/>
      <c r="S153" s="45"/>
      <c r="T153" s="45"/>
      <c r="U153" s="206" t="str">
        <f t="shared" ca="1" si="1"/>
        <v/>
      </c>
      <c r="V153" s="183" t="str">
        <f t="shared" si="13"/>
        <v/>
      </c>
      <c r="W153" s="184" t="str">
        <f t="shared" ca="1" si="3"/>
        <v/>
      </c>
      <c r="X153" s="184" t="str">
        <f t="shared" ca="1" si="4"/>
        <v>0</v>
      </c>
      <c r="Y153" s="184" t="str">
        <f t="shared" ca="1" si="5"/>
        <v/>
      </c>
      <c r="Z153" s="184" t="str">
        <f t="shared" ca="1" si="6"/>
        <v/>
      </c>
      <c r="AA153" s="184" t="str">
        <f t="shared" ca="1" si="7"/>
        <v/>
      </c>
      <c r="AB153" s="184" t="str">
        <f t="shared" ca="1" si="8"/>
        <v/>
      </c>
      <c r="AC153" s="184" t="str">
        <f t="shared" ca="1" si="9"/>
        <v/>
      </c>
      <c r="AD153" s="223"/>
      <c r="AE153" s="223"/>
      <c r="AF153" s="223"/>
      <c r="AG153" s="223"/>
      <c r="AH153" s="141" t="str">
        <f t="shared" ca="1" si="10"/>
        <v/>
      </c>
      <c r="AI153" s="214"/>
      <c r="AJ153" s="300"/>
      <c r="AK153" s="88"/>
      <c r="AL153" s="88"/>
      <c r="AM153" s="228"/>
      <c r="AN153" s="227"/>
      <c r="AO153" s="226"/>
      <c r="AP153" s="226"/>
      <c r="AQ153" s="228"/>
      <c r="AR153" s="227"/>
      <c r="AS153" s="226"/>
      <c r="AT153" s="226"/>
      <c r="AU153" s="228"/>
      <c r="AV153" s="228"/>
      <c r="AW153" s="228"/>
      <c r="AX153" s="384"/>
      <c r="AY153" s="50"/>
      <c r="AZ153" s="219"/>
      <c r="BA153" s="224"/>
      <c r="BB153" s="224"/>
      <c r="BC153" s="219"/>
      <c r="BD153" s="224"/>
      <c r="BE153" s="224"/>
      <c r="BF153" s="219"/>
      <c r="BG153" s="224"/>
      <c r="BH153" s="266"/>
      <c r="BI153" s="224"/>
      <c r="BJ153" s="266"/>
      <c r="BK153" s="224"/>
      <c r="BL153" s="266"/>
      <c r="BM153" s="224"/>
      <c r="BN153" s="224"/>
    </row>
    <row r="154" spans="1:66" ht="39.950000000000003" customHeight="1">
      <c r="A154" s="301"/>
      <c r="B154" s="70"/>
      <c r="C154" s="244"/>
      <c r="D154" s="245"/>
      <c r="E154" s="225"/>
      <c r="F154" s="50"/>
      <c r="G154" s="45"/>
      <c r="H154" s="45"/>
      <c r="I154" s="45"/>
      <c r="J154" s="45"/>
      <c r="K154" s="45"/>
      <c r="L154" s="221"/>
      <c r="M154" s="221"/>
      <c r="N154" s="88"/>
      <c r="O154" s="226"/>
      <c r="P154" s="88"/>
      <c r="Q154" s="182" t="str">
        <f t="shared" si="0"/>
        <v/>
      </c>
      <c r="R154" s="222"/>
      <c r="S154" s="45"/>
      <c r="T154" s="45"/>
      <c r="U154" s="206" t="str">
        <f t="shared" ca="1" si="1"/>
        <v/>
      </c>
      <c r="V154" s="183" t="str">
        <f t="shared" si="13"/>
        <v/>
      </c>
      <c r="W154" s="184" t="str">
        <f t="shared" ca="1" si="3"/>
        <v/>
      </c>
      <c r="X154" s="184" t="str">
        <f t="shared" ca="1" si="4"/>
        <v>0</v>
      </c>
      <c r="Y154" s="184" t="str">
        <f t="shared" ca="1" si="5"/>
        <v/>
      </c>
      <c r="Z154" s="184" t="str">
        <f t="shared" ca="1" si="6"/>
        <v/>
      </c>
      <c r="AA154" s="184" t="str">
        <f t="shared" ca="1" si="7"/>
        <v/>
      </c>
      <c r="AB154" s="184" t="str">
        <f t="shared" ca="1" si="8"/>
        <v/>
      </c>
      <c r="AC154" s="184" t="str">
        <f t="shared" ca="1" si="9"/>
        <v/>
      </c>
      <c r="AD154" s="223"/>
      <c r="AE154" s="223"/>
      <c r="AF154" s="223"/>
      <c r="AG154" s="223"/>
      <c r="AH154" s="141" t="str">
        <f t="shared" ca="1" si="10"/>
        <v/>
      </c>
      <c r="AI154" s="214"/>
      <c r="AJ154" s="300"/>
      <c r="AK154" s="88"/>
      <c r="AL154" s="88"/>
      <c r="AM154" s="228"/>
      <c r="AN154" s="227"/>
      <c r="AO154" s="226"/>
      <c r="AP154" s="226"/>
      <c r="AQ154" s="228"/>
      <c r="AR154" s="227"/>
      <c r="AS154" s="226"/>
      <c r="AT154" s="226"/>
      <c r="AU154" s="228"/>
      <c r="AV154" s="228"/>
      <c r="AW154" s="228"/>
      <c r="AX154" s="384"/>
      <c r="AY154" s="50"/>
      <c r="AZ154" s="219"/>
      <c r="BA154" s="224"/>
      <c r="BB154" s="224"/>
      <c r="BC154" s="219"/>
      <c r="BD154" s="224"/>
      <c r="BE154" s="224"/>
      <c r="BF154" s="219"/>
      <c r="BG154" s="224"/>
      <c r="BH154" s="266"/>
      <c r="BI154" s="224"/>
      <c r="BJ154" s="266"/>
      <c r="BK154" s="224"/>
      <c r="BL154" s="266"/>
      <c r="BM154" s="224"/>
      <c r="BN154" s="224"/>
    </row>
    <row r="155" spans="1:66" ht="39.950000000000003" customHeight="1">
      <c r="A155" s="301"/>
      <c r="B155" s="70"/>
      <c r="C155" s="244"/>
      <c r="D155" s="245"/>
      <c r="E155" s="225"/>
      <c r="F155" s="50"/>
      <c r="G155" s="45"/>
      <c r="H155" s="45"/>
      <c r="I155" s="45"/>
      <c r="J155" s="45"/>
      <c r="K155" s="45"/>
      <c r="L155" s="221"/>
      <c r="M155" s="221"/>
      <c r="N155" s="88"/>
      <c r="O155" s="226"/>
      <c r="P155" s="88"/>
      <c r="Q155" s="182" t="str">
        <f t="shared" si="0"/>
        <v/>
      </c>
      <c r="R155" s="222"/>
      <c r="S155" s="45"/>
      <c r="T155" s="45"/>
      <c r="U155" s="206" t="str">
        <f t="shared" ca="1" si="1"/>
        <v/>
      </c>
      <c r="V155" s="183" t="str">
        <f t="shared" si="13"/>
        <v/>
      </c>
      <c r="W155" s="184" t="str">
        <f t="shared" ca="1" si="3"/>
        <v/>
      </c>
      <c r="X155" s="184" t="str">
        <f t="shared" ca="1" si="4"/>
        <v>0</v>
      </c>
      <c r="Y155" s="184" t="str">
        <f t="shared" ca="1" si="5"/>
        <v/>
      </c>
      <c r="Z155" s="184" t="str">
        <f t="shared" ca="1" si="6"/>
        <v/>
      </c>
      <c r="AA155" s="184" t="str">
        <f t="shared" ca="1" si="7"/>
        <v/>
      </c>
      <c r="AB155" s="184" t="str">
        <f t="shared" ca="1" si="8"/>
        <v/>
      </c>
      <c r="AC155" s="184" t="str">
        <f t="shared" ca="1" si="9"/>
        <v/>
      </c>
      <c r="AD155" s="223"/>
      <c r="AE155" s="223"/>
      <c r="AF155" s="223"/>
      <c r="AG155" s="223"/>
      <c r="AH155" s="141" t="str">
        <f t="shared" ca="1" si="10"/>
        <v/>
      </c>
      <c r="AI155" s="214"/>
      <c r="AJ155" s="300"/>
      <c r="AK155" s="88"/>
      <c r="AL155" s="88"/>
      <c r="AM155" s="228"/>
      <c r="AN155" s="227"/>
      <c r="AO155" s="226"/>
      <c r="AP155" s="226"/>
      <c r="AQ155" s="228"/>
      <c r="AR155" s="227"/>
      <c r="AS155" s="226"/>
      <c r="AT155" s="226"/>
      <c r="AU155" s="228"/>
      <c r="AV155" s="228"/>
      <c r="AW155" s="228"/>
      <c r="AX155" s="384"/>
      <c r="AY155" s="50"/>
      <c r="AZ155" s="219"/>
      <c r="BA155" s="224"/>
      <c r="BB155" s="224"/>
      <c r="BC155" s="219"/>
      <c r="BD155" s="224"/>
      <c r="BE155" s="224"/>
      <c r="BF155" s="219"/>
      <c r="BG155" s="224"/>
      <c r="BH155" s="266"/>
      <c r="BI155" s="224"/>
      <c r="BJ155" s="266"/>
      <c r="BK155" s="224"/>
      <c r="BL155" s="266"/>
      <c r="BM155" s="224"/>
      <c r="BN155" s="224"/>
    </row>
    <row r="156" spans="1:66" ht="39.950000000000003" customHeight="1">
      <c r="A156" s="301"/>
      <c r="B156" s="70"/>
      <c r="C156" s="244"/>
      <c r="D156" s="245"/>
      <c r="E156" s="225"/>
      <c r="F156" s="50"/>
      <c r="G156" s="45"/>
      <c r="H156" s="45"/>
      <c r="I156" s="45"/>
      <c r="J156" s="45"/>
      <c r="K156" s="45"/>
      <c r="L156" s="221"/>
      <c r="M156" s="221"/>
      <c r="N156" s="88"/>
      <c r="O156" s="226"/>
      <c r="P156" s="88"/>
      <c r="Q156" s="182" t="str">
        <f t="shared" si="0"/>
        <v/>
      </c>
      <c r="R156" s="222"/>
      <c r="S156" s="45"/>
      <c r="T156" s="45"/>
      <c r="U156" s="206" t="str">
        <f t="shared" ca="1" si="1"/>
        <v/>
      </c>
      <c r="V156" s="183" t="str">
        <f t="shared" si="13"/>
        <v/>
      </c>
      <c r="W156" s="184" t="str">
        <f t="shared" ca="1" si="3"/>
        <v/>
      </c>
      <c r="X156" s="184" t="str">
        <f t="shared" ca="1" si="4"/>
        <v>0</v>
      </c>
      <c r="Y156" s="184" t="str">
        <f t="shared" ca="1" si="5"/>
        <v/>
      </c>
      <c r="Z156" s="184" t="str">
        <f t="shared" ca="1" si="6"/>
        <v/>
      </c>
      <c r="AA156" s="184" t="str">
        <f t="shared" ca="1" si="7"/>
        <v/>
      </c>
      <c r="AB156" s="184" t="str">
        <f t="shared" ca="1" si="8"/>
        <v/>
      </c>
      <c r="AC156" s="184" t="str">
        <f t="shared" ca="1" si="9"/>
        <v/>
      </c>
      <c r="AD156" s="223"/>
      <c r="AE156" s="223"/>
      <c r="AF156" s="223"/>
      <c r="AG156" s="223"/>
      <c r="AH156" s="141" t="str">
        <f t="shared" ca="1" si="10"/>
        <v/>
      </c>
      <c r="AI156" s="214"/>
      <c r="AJ156" s="300"/>
      <c r="AK156" s="88"/>
      <c r="AL156" s="88"/>
      <c r="AM156" s="228"/>
      <c r="AN156" s="227"/>
      <c r="AO156" s="226"/>
      <c r="AP156" s="226"/>
      <c r="AQ156" s="228"/>
      <c r="AR156" s="227"/>
      <c r="AS156" s="226"/>
      <c r="AT156" s="226"/>
      <c r="AU156" s="228"/>
      <c r="AV156" s="228"/>
      <c r="AW156" s="228"/>
      <c r="AX156" s="384"/>
      <c r="AY156" s="50"/>
      <c r="AZ156" s="219"/>
      <c r="BA156" s="224"/>
      <c r="BB156" s="224"/>
      <c r="BC156" s="219"/>
      <c r="BD156" s="224"/>
      <c r="BE156" s="224"/>
      <c r="BF156" s="219"/>
      <c r="BG156" s="224"/>
      <c r="BH156" s="266"/>
      <c r="BI156" s="224"/>
      <c r="BJ156" s="266"/>
      <c r="BK156" s="224"/>
      <c r="BL156" s="266"/>
      <c r="BM156" s="224"/>
      <c r="BN156" s="224"/>
    </row>
    <row r="157" spans="1:66" ht="39.950000000000003" customHeight="1">
      <c r="A157" s="301"/>
      <c r="B157" s="70"/>
      <c r="C157" s="244"/>
      <c r="D157" s="245"/>
      <c r="E157" s="225"/>
      <c r="F157" s="50"/>
      <c r="G157" s="45"/>
      <c r="H157" s="45"/>
      <c r="I157" s="45"/>
      <c r="J157" s="45"/>
      <c r="K157" s="45"/>
      <c r="L157" s="221"/>
      <c r="M157" s="221"/>
      <c r="N157" s="88"/>
      <c r="O157" s="226"/>
      <c r="P157" s="88"/>
      <c r="Q157" s="182" t="str">
        <f t="shared" si="0"/>
        <v/>
      </c>
      <c r="R157" s="222"/>
      <c r="S157" s="45"/>
      <c r="T157" s="45"/>
      <c r="U157" s="206" t="str">
        <f t="shared" ca="1" si="1"/>
        <v/>
      </c>
      <c r="V157" s="183" t="str">
        <f t="shared" si="13"/>
        <v/>
      </c>
      <c r="W157" s="184" t="str">
        <f t="shared" ca="1" si="3"/>
        <v/>
      </c>
      <c r="X157" s="184" t="str">
        <f t="shared" ca="1" si="4"/>
        <v>0</v>
      </c>
      <c r="Y157" s="184" t="str">
        <f t="shared" ca="1" si="5"/>
        <v/>
      </c>
      <c r="Z157" s="184" t="str">
        <f t="shared" ca="1" si="6"/>
        <v/>
      </c>
      <c r="AA157" s="184" t="str">
        <f t="shared" ca="1" si="7"/>
        <v/>
      </c>
      <c r="AB157" s="184" t="str">
        <f t="shared" ca="1" si="8"/>
        <v/>
      </c>
      <c r="AC157" s="184" t="str">
        <f t="shared" ca="1" si="9"/>
        <v/>
      </c>
      <c r="AD157" s="223"/>
      <c r="AE157" s="223"/>
      <c r="AF157" s="223"/>
      <c r="AG157" s="223"/>
      <c r="AH157" s="141" t="str">
        <f t="shared" ca="1" si="10"/>
        <v/>
      </c>
      <c r="AI157" s="214"/>
      <c r="AJ157" s="300"/>
      <c r="AK157" s="88"/>
      <c r="AL157" s="88"/>
      <c r="AM157" s="228"/>
      <c r="AN157" s="227"/>
      <c r="AO157" s="226"/>
      <c r="AP157" s="226"/>
      <c r="AQ157" s="228"/>
      <c r="AR157" s="227"/>
      <c r="AS157" s="226"/>
      <c r="AT157" s="226"/>
      <c r="AU157" s="228"/>
      <c r="AV157" s="228"/>
      <c r="AW157" s="228"/>
      <c r="AX157" s="384"/>
      <c r="AY157" s="50"/>
      <c r="AZ157" s="219"/>
      <c r="BA157" s="224"/>
      <c r="BB157" s="224"/>
      <c r="BC157" s="219"/>
      <c r="BD157" s="224"/>
      <c r="BE157" s="224"/>
      <c r="BF157" s="219"/>
      <c r="BG157" s="224"/>
      <c r="BH157" s="266"/>
      <c r="BI157" s="224"/>
      <c r="BJ157" s="266"/>
      <c r="BK157" s="224"/>
      <c r="BL157" s="266"/>
      <c r="BM157" s="224"/>
      <c r="BN157" s="224"/>
    </row>
    <row r="158" spans="1:66" ht="39.950000000000003" customHeight="1">
      <c r="A158" s="301"/>
      <c r="B158" s="70"/>
      <c r="C158" s="244"/>
      <c r="D158" s="245"/>
      <c r="E158" s="225"/>
      <c r="F158" s="50"/>
      <c r="G158" s="45"/>
      <c r="H158" s="45"/>
      <c r="I158" s="45"/>
      <c r="J158" s="45"/>
      <c r="K158" s="45"/>
      <c r="L158" s="221"/>
      <c r="M158" s="221"/>
      <c r="N158" s="88"/>
      <c r="O158" s="226"/>
      <c r="P158" s="88"/>
      <c r="Q158" s="182" t="str">
        <f t="shared" si="0"/>
        <v/>
      </c>
      <c r="R158" s="222"/>
      <c r="S158" s="45"/>
      <c r="T158" s="45"/>
      <c r="U158" s="206" t="str">
        <f t="shared" ca="1" si="1"/>
        <v/>
      </c>
      <c r="V158" s="183" t="str">
        <f t="shared" si="13"/>
        <v/>
      </c>
      <c r="W158" s="184" t="str">
        <f t="shared" ca="1" si="3"/>
        <v/>
      </c>
      <c r="X158" s="184" t="str">
        <f t="shared" ca="1" si="4"/>
        <v>0</v>
      </c>
      <c r="Y158" s="184" t="str">
        <f t="shared" ca="1" si="5"/>
        <v/>
      </c>
      <c r="Z158" s="184" t="str">
        <f t="shared" ca="1" si="6"/>
        <v/>
      </c>
      <c r="AA158" s="184" t="str">
        <f t="shared" ca="1" si="7"/>
        <v/>
      </c>
      <c r="AB158" s="184" t="str">
        <f t="shared" ca="1" si="8"/>
        <v/>
      </c>
      <c r="AC158" s="184" t="str">
        <f t="shared" ca="1" si="9"/>
        <v/>
      </c>
      <c r="AD158" s="223"/>
      <c r="AE158" s="223"/>
      <c r="AF158" s="223"/>
      <c r="AG158" s="223"/>
      <c r="AH158" s="141" t="str">
        <f t="shared" ca="1" si="10"/>
        <v/>
      </c>
      <c r="AI158" s="214"/>
      <c r="AJ158" s="300"/>
      <c r="AK158" s="88"/>
      <c r="AL158" s="88"/>
      <c r="AM158" s="228"/>
      <c r="AN158" s="227"/>
      <c r="AO158" s="226"/>
      <c r="AP158" s="226"/>
      <c r="AQ158" s="228"/>
      <c r="AR158" s="227"/>
      <c r="AS158" s="226"/>
      <c r="AT158" s="226"/>
      <c r="AU158" s="228"/>
      <c r="AV158" s="228"/>
      <c r="AW158" s="228"/>
      <c r="AX158" s="384"/>
      <c r="AY158" s="50"/>
      <c r="AZ158" s="219"/>
      <c r="BA158" s="224"/>
      <c r="BB158" s="224"/>
      <c r="BC158" s="219"/>
      <c r="BD158" s="224"/>
      <c r="BE158" s="224"/>
      <c r="BF158" s="219"/>
      <c r="BG158" s="224"/>
      <c r="BH158" s="266"/>
      <c r="BI158" s="224"/>
      <c r="BJ158" s="266"/>
      <c r="BK158" s="224"/>
      <c r="BL158" s="266"/>
      <c r="BM158" s="224"/>
      <c r="BN158" s="224"/>
    </row>
    <row r="159" spans="1:66" ht="39.950000000000003" customHeight="1">
      <c r="A159" s="301"/>
      <c r="B159" s="70"/>
      <c r="C159" s="244"/>
      <c r="D159" s="245"/>
      <c r="E159" s="225"/>
      <c r="F159" s="50"/>
      <c r="G159" s="45"/>
      <c r="H159" s="45"/>
      <c r="I159" s="45"/>
      <c r="J159" s="45"/>
      <c r="K159" s="45"/>
      <c r="L159" s="221"/>
      <c r="M159" s="221"/>
      <c r="N159" s="88"/>
      <c r="O159" s="226"/>
      <c r="P159" s="88"/>
      <c r="Q159" s="182" t="str">
        <f t="shared" si="0"/>
        <v/>
      </c>
      <c r="R159" s="222"/>
      <c r="S159" s="45"/>
      <c r="T159" s="45"/>
      <c r="U159" s="206" t="str">
        <f t="shared" ca="1" si="1"/>
        <v/>
      </c>
      <c r="V159" s="183" t="str">
        <f t="shared" si="13"/>
        <v/>
      </c>
      <c r="W159" s="184" t="str">
        <f t="shared" ca="1" si="3"/>
        <v/>
      </c>
      <c r="X159" s="184" t="str">
        <f t="shared" ca="1" si="4"/>
        <v>0</v>
      </c>
      <c r="Y159" s="184" t="str">
        <f t="shared" ca="1" si="5"/>
        <v/>
      </c>
      <c r="Z159" s="184" t="str">
        <f t="shared" ca="1" si="6"/>
        <v/>
      </c>
      <c r="AA159" s="184" t="str">
        <f t="shared" ca="1" si="7"/>
        <v/>
      </c>
      <c r="AB159" s="184" t="str">
        <f t="shared" ca="1" si="8"/>
        <v/>
      </c>
      <c r="AC159" s="184" t="str">
        <f t="shared" ca="1" si="9"/>
        <v/>
      </c>
      <c r="AD159" s="223"/>
      <c r="AE159" s="223"/>
      <c r="AF159" s="223"/>
      <c r="AG159" s="223"/>
      <c r="AH159" s="141" t="str">
        <f t="shared" ca="1" si="10"/>
        <v/>
      </c>
      <c r="AI159" s="214"/>
      <c r="AJ159" s="300"/>
      <c r="AK159" s="88"/>
      <c r="AL159" s="88"/>
      <c r="AM159" s="228"/>
      <c r="AN159" s="227"/>
      <c r="AO159" s="226"/>
      <c r="AP159" s="226"/>
      <c r="AQ159" s="228"/>
      <c r="AR159" s="227"/>
      <c r="AS159" s="226"/>
      <c r="AT159" s="226"/>
      <c r="AU159" s="228"/>
      <c r="AV159" s="228"/>
      <c r="AW159" s="228"/>
      <c r="AX159" s="384"/>
      <c r="AY159" s="50"/>
      <c r="AZ159" s="219"/>
      <c r="BA159" s="224"/>
      <c r="BB159" s="224"/>
      <c r="BC159" s="219"/>
      <c r="BD159" s="224"/>
      <c r="BE159" s="224"/>
      <c r="BF159" s="219"/>
      <c r="BG159" s="224"/>
      <c r="BH159" s="266"/>
      <c r="BI159" s="224"/>
      <c r="BJ159" s="266"/>
      <c r="BK159" s="224"/>
      <c r="BL159" s="266"/>
      <c r="BM159" s="224"/>
      <c r="BN159" s="224"/>
    </row>
    <row r="160" spans="1:66" ht="39.950000000000003" customHeight="1">
      <c r="A160" s="301"/>
      <c r="B160" s="70"/>
      <c r="C160" s="244"/>
      <c r="D160" s="245"/>
      <c r="E160" s="225"/>
      <c r="F160" s="50"/>
      <c r="G160" s="45"/>
      <c r="H160" s="45"/>
      <c r="I160" s="45"/>
      <c r="J160" s="45"/>
      <c r="K160" s="45"/>
      <c r="L160" s="221"/>
      <c r="M160" s="221"/>
      <c r="N160" s="88"/>
      <c r="O160" s="226"/>
      <c r="P160" s="88"/>
      <c r="Q160" s="182" t="str">
        <f t="shared" si="0"/>
        <v/>
      </c>
      <c r="R160" s="222"/>
      <c r="S160" s="45"/>
      <c r="T160" s="45"/>
      <c r="U160" s="206" t="str">
        <f t="shared" ca="1" si="1"/>
        <v/>
      </c>
      <c r="V160" s="183" t="str">
        <f t="shared" si="13"/>
        <v/>
      </c>
      <c r="W160" s="184" t="str">
        <f t="shared" ca="1" si="3"/>
        <v/>
      </c>
      <c r="X160" s="184" t="str">
        <f t="shared" ca="1" si="4"/>
        <v>0</v>
      </c>
      <c r="Y160" s="184" t="str">
        <f t="shared" ca="1" si="5"/>
        <v/>
      </c>
      <c r="Z160" s="184" t="str">
        <f t="shared" ca="1" si="6"/>
        <v/>
      </c>
      <c r="AA160" s="184" t="str">
        <f t="shared" ca="1" si="7"/>
        <v/>
      </c>
      <c r="AB160" s="184" t="str">
        <f t="shared" ca="1" si="8"/>
        <v/>
      </c>
      <c r="AC160" s="184" t="str">
        <f t="shared" ca="1" si="9"/>
        <v/>
      </c>
      <c r="AD160" s="223"/>
      <c r="AE160" s="223"/>
      <c r="AF160" s="223"/>
      <c r="AG160" s="223"/>
      <c r="AH160" s="141" t="str">
        <f t="shared" ca="1" si="10"/>
        <v/>
      </c>
      <c r="AI160" s="214"/>
      <c r="AJ160" s="300"/>
      <c r="AK160" s="88"/>
      <c r="AL160" s="88"/>
      <c r="AM160" s="228"/>
      <c r="AN160" s="227"/>
      <c r="AO160" s="226"/>
      <c r="AP160" s="226"/>
      <c r="AQ160" s="228"/>
      <c r="AR160" s="227"/>
      <c r="AS160" s="226"/>
      <c r="AT160" s="226"/>
      <c r="AU160" s="228"/>
      <c r="AV160" s="228"/>
      <c r="AW160" s="228"/>
      <c r="AX160" s="384"/>
      <c r="AY160" s="50"/>
      <c r="AZ160" s="219"/>
      <c r="BA160" s="224"/>
      <c r="BB160" s="224"/>
      <c r="BC160" s="219"/>
      <c r="BD160" s="224"/>
      <c r="BE160" s="224"/>
      <c r="BF160" s="219"/>
      <c r="BG160" s="224"/>
      <c r="BH160" s="266"/>
      <c r="BI160" s="224"/>
      <c r="BJ160" s="266"/>
      <c r="BK160" s="224"/>
      <c r="BL160" s="266"/>
      <c r="BM160" s="224"/>
      <c r="BN160" s="224"/>
    </row>
    <row r="161" spans="1:66" ht="39.950000000000003" customHeight="1">
      <c r="A161" s="301"/>
      <c r="B161" s="70"/>
      <c r="C161" s="244"/>
      <c r="D161" s="245"/>
      <c r="E161" s="225"/>
      <c r="F161" s="50"/>
      <c r="G161" s="45"/>
      <c r="H161" s="45"/>
      <c r="I161" s="45"/>
      <c r="J161" s="45"/>
      <c r="K161" s="45"/>
      <c r="L161" s="221"/>
      <c r="M161" s="221"/>
      <c r="N161" s="88"/>
      <c r="O161" s="226"/>
      <c r="P161" s="88"/>
      <c r="Q161" s="182" t="str">
        <f t="shared" si="0"/>
        <v/>
      </c>
      <c r="R161" s="222"/>
      <c r="S161" s="45"/>
      <c r="T161" s="45"/>
      <c r="U161" s="206" t="str">
        <f t="shared" ca="1" si="1"/>
        <v/>
      </c>
      <c r="V161" s="183" t="str">
        <f t="shared" si="13"/>
        <v/>
      </c>
      <c r="W161" s="184" t="str">
        <f t="shared" ca="1" si="3"/>
        <v/>
      </c>
      <c r="X161" s="184" t="str">
        <f t="shared" ca="1" si="4"/>
        <v>0</v>
      </c>
      <c r="Y161" s="184" t="str">
        <f t="shared" ca="1" si="5"/>
        <v/>
      </c>
      <c r="Z161" s="184" t="str">
        <f t="shared" ca="1" si="6"/>
        <v/>
      </c>
      <c r="AA161" s="184" t="str">
        <f t="shared" ca="1" si="7"/>
        <v/>
      </c>
      <c r="AB161" s="184" t="str">
        <f t="shared" ca="1" si="8"/>
        <v/>
      </c>
      <c r="AC161" s="184" t="str">
        <f t="shared" ca="1" si="9"/>
        <v/>
      </c>
      <c r="AD161" s="223"/>
      <c r="AE161" s="223"/>
      <c r="AF161" s="223"/>
      <c r="AG161" s="223"/>
      <c r="AH161" s="141" t="str">
        <f t="shared" ca="1" si="10"/>
        <v/>
      </c>
      <c r="AI161" s="214"/>
      <c r="AJ161" s="300"/>
      <c r="AK161" s="88"/>
      <c r="AL161" s="88"/>
      <c r="AM161" s="228"/>
      <c r="AN161" s="227"/>
      <c r="AO161" s="226"/>
      <c r="AP161" s="226"/>
      <c r="AQ161" s="228"/>
      <c r="AR161" s="227"/>
      <c r="AS161" s="226"/>
      <c r="AT161" s="226"/>
      <c r="AU161" s="228"/>
      <c r="AV161" s="228"/>
      <c r="AW161" s="228"/>
      <c r="AX161" s="384"/>
      <c r="AY161" s="50"/>
      <c r="AZ161" s="219"/>
      <c r="BA161" s="224"/>
      <c r="BB161" s="224"/>
      <c r="BC161" s="219"/>
      <c r="BD161" s="224"/>
      <c r="BE161" s="224"/>
      <c r="BF161" s="219"/>
      <c r="BG161" s="224"/>
      <c r="BH161" s="266"/>
      <c r="BI161" s="224"/>
      <c r="BJ161" s="266"/>
      <c r="BK161" s="224"/>
      <c r="BL161" s="266"/>
      <c r="BM161" s="224"/>
      <c r="BN161" s="224"/>
    </row>
    <row r="162" spans="1:66" ht="39.950000000000003" customHeight="1">
      <c r="A162" s="301"/>
      <c r="B162" s="70"/>
      <c r="C162" s="244"/>
      <c r="D162" s="245"/>
      <c r="E162" s="225"/>
      <c r="F162" s="50"/>
      <c r="G162" s="45"/>
      <c r="H162" s="45"/>
      <c r="I162" s="45"/>
      <c r="J162" s="45"/>
      <c r="K162" s="45"/>
      <c r="L162" s="221"/>
      <c r="M162" s="221"/>
      <c r="N162" s="88"/>
      <c r="O162" s="226"/>
      <c r="P162" s="88"/>
      <c r="Q162" s="182" t="str">
        <f t="shared" si="0"/>
        <v/>
      </c>
      <c r="R162" s="222"/>
      <c r="S162" s="45"/>
      <c r="T162" s="45"/>
      <c r="U162" s="206" t="str">
        <f t="shared" ca="1" si="1"/>
        <v/>
      </c>
      <c r="V162" s="183" t="str">
        <f t="shared" si="13"/>
        <v/>
      </c>
      <c r="W162" s="184" t="str">
        <f t="shared" ca="1" si="3"/>
        <v/>
      </c>
      <c r="X162" s="184" t="str">
        <f t="shared" ca="1" si="4"/>
        <v>0</v>
      </c>
      <c r="Y162" s="184" t="str">
        <f t="shared" ca="1" si="5"/>
        <v/>
      </c>
      <c r="Z162" s="184" t="str">
        <f t="shared" ca="1" si="6"/>
        <v/>
      </c>
      <c r="AA162" s="184" t="str">
        <f t="shared" ca="1" si="7"/>
        <v/>
      </c>
      <c r="AB162" s="184" t="str">
        <f t="shared" ca="1" si="8"/>
        <v/>
      </c>
      <c r="AC162" s="184" t="str">
        <f t="shared" ca="1" si="9"/>
        <v/>
      </c>
      <c r="AD162" s="223"/>
      <c r="AE162" s="223"/>
      <c r="AF162" s="223"/>
      <c r="AG162" s="223"/>
      <c r="AH162" s="141" t="str">
        <f t="shared" ca="1" si="10"/>
        <v/>
      </c>
      <c r="AI162" s="214"/>
      <c r="AJ162" s="300"/>
      <c r="AK162" s="88"/>
      <c r="AL162" s="88"/>
      <c r="AM162" s="228"/>
      <c r="AN162" s="227"/>
      <c r="AO162" s="226"/>
      <c r="AP162" s="226"/>
      <c r="AQ162" s="228"/>
      <c r="AR162" s="227"/>
      <c r="AS162" s="226"/>
      <c r="AT162" s="226"/>
      <c r="AU162" s="228"/>
      <c r="AV162" s="228"/>
      <c r="AW162" s="228"/>
      <c r="AX162" s="384"/>
      <c r="AY162" s="50"/>
      <c r="AZ162" s="219"/>
      <c r="BA162" s="224"/>
      <c r="BB162" s="224"/>
      <c r="BC162" s="219"/>
      <c r="BD162" s="224"/>
      <c r="BE162" s="224"/>
      <c r="BF162" s="219"/>
      <c r="BG162" s="224"/>
      <c r="BH162" s="266"/>
      <c r="BI162" s="224"/>
      <c r="BJ162" s="266"/>
      <c r="BK162" s="224"/>
      <c r="BL162" s="266"/>
      <c r="BM162" s="224"/>
      <c r="BN162" s="224"/>
    </row>
    <row r="163" spans="1:66" ht="39.950000000000003" customHeight="1">
      <c r="A163" s="301"/>
      <c r="B163" s="70"/>
      <c r="C163" s="244"/>
      <c r="D163" s="245"/>
      <c r="E163" s="225"/>
      <c r="F163" s="50"/>
      <c r="G163" s="45"/>
      <c r="H163" s="45"/>
      <c r="I163" s="45"/>
      <c r="J163" s="45"/>
      <c r="K163" s="45"/>
      <c r="L163" s="221"/>
      <c r="M163" s="221"/>
      <c r="N163" s="88"/>
      <c r="O163" s="226"/>
      <c r="P163" s="88"/>
      <c r="Q163" s="182" t="str">
        <f t="shared" si="0"/>
        <v/>
      </c>
      <c r="R163" s="222"/>
      <c r="S163" s="45"/>
      <c r="T163" s="45"/>
      <c r="U163" s="206" t="str">
        <f t="shared" ca="1" si="1"/>
        <v/>
      </c>
      <c r="V163" s="183" t="str">
        <f t="shared" si="13"/>
        <v/>
      </c>
      <c r="W163" s="184" t="str">
        <f t="shared" ca="1" si="3"/>
        <v/>
      </c>
      <c r="X163" s="184" t="str">
        <f t="shared" ca="1" si="4"/>
        <v>0</v>
      </c>
      <c r="Y163" s="184" t="str">
        <f t="shared" ca="1" si="5"/>
        <v/>
      </c>
      <c r="Z163" s="184" t="str">
        <f t="shared" ca="1" si="6"/>
        <v/>
      </c>
      <c r="AA163" s="184" t="str">
        <f t="shared" ca="1" si="7"/>
        <v/>
      </c>
      <c r="AB163" s="184" t="str">
        <f t="shared" ca="1" si="8"/>
        <v/>
      </c>
      <c r="AC163" s="184" t="str">
        <f t="shared" ca="1" si="9"/>
        <v/>
      </c>
      <c r="AD163" s="223"/>
      <c r="AE163" s="223"/>
      <c r="AF163" s="223"/>
      <c r="AG163" s="223"/>
      <c r="AH163" s="141" t="str">
        <f t="shared" ca="1" si="10"/>
        <v/>
      </c>
      <c r="AI163" s="214"/>
      <c r="AJ163" s="300"/>
      <c r="AK163" s="88"/>
      <c r="AL163" s="88"/>
      <c r="AM163" s="228"/>
      <c r="AN163" s="227"/>
      <c r="AO163" s="226"/>
      <c r="AP163" s="226"/>
      <c r="AQ163" s="228"/>
      <c r="AR163" s="227"/>
      <c r="AS163" s="226"/>
      <c r="AT163" s="226"/>
      <c r="AU163" s="228"/>
      <c r="AV163" s="228"/>
      <c r="AW163" s="228"/>
      <c r="AX163" s="384"/>
      <c r="AY163" s="50"/>
      <c r="AZ163" s="219"/>
      <c r="BA163" s="224"/>
      <c r="BB163" s="224"/>
      <c r="BC163" s="219"/>
      <c r="BD163" s="224"/>
      <c r="BE163" s="224"/>
      <c r="BF163" s="219"/>
      <c r="BG163" s="224"/>
      <c r="BH163" s="266"/>
      <c r="BI163" s="224"/>
      <c r="BJ163" s="266"/>
      <c r="BK163" s="224"/>
      <c r="BL163" s="266"/>
      <c r="BM163" s="224"/>
      <c r="BN163" s="224"/>
    </row>
    <row r="164" spans="1:66" ht="39.950000000000003" customHeight="1">
      <c r="A164" s="301"/>
      <c r="B164" s="70"/>
      <c r="C164" s="244"/>
      <c r="D164" s="245"/>
      <c r="E164" s="225"/>
      <c r="F164" s="50"/>
      <c r="G164" s="45"/>
      <c r="H164" s="45"/>
      <c r="I164" s="45"/>
      <c r="J164" s="45"/>
      <c r="K164" s="45"/>
      <c r="L164" s="221"/>
      <c r="M164" s="221"/>
      <c r="N164" s="88"/>
      <c r="O164" s="226"/>
      <c r="P164" s="88"/>
      <c r="Q164" s="182" t="str">
        <f t="shared" si="0"/>
        <v/>
      </c>
      <c r="R164" s="222"/>
      <c r="S164" s="45"/>
      <c r="T164" s="45"/>
      <c r="U164" s="206" t="str">
        <f t="shared" ca="1" si="1"/>
        <v/>
      </c>
      <c r="V164" s="183" t="str">
        <f t="shared" si="13"/>
        <v/>
      </c>
      <c r="W164" s="184" t="str">
        <f t="shared" ca="1" si="3"/>
        <v/>
      </c>
      <c r="X164" s="184" t="str">
        <f t="shared" ca="1" si="4"/>
        <v>0</v>
      </c>
      <c r="Y164" s="184" t="str">
        <f t="shared" ca="1" si="5"/>
        <v/>
      </c>
      <c r="Z164" s="184" t="str">
        <f t="shared" ca="1" si="6"/>
        <v/>
      </c>
      <c r="AA164" s="184" t="str">
        <f t="shared" ca="1" si="7"/>
        <v/>
      </c>
      <c r="AB164" s="184" t="str">
        <f t="shared" ca="1" si="8"/>
        <v/>
      </c>
      <c r="AC164" s="184" t="str">
        <f t="shared" ca="1" si="9"/>
        <v/>
      </c>
      <c r="AD164" s="223"/>
      <c r="AE164" s="223"/>
      <c r="AF164" s="223"/>
      <c r="AG164" s="223"/>
      <c r="AH164" s="141" t="str">
        <f t="shared" ca="1" si="10"/>
        <v/>
      </c>
      <c r="AI164" s="214"/>
      <c r="AJ164" s="300"/>
      <c r="AK164" s="88"/>
      <c r="AL164" s="88"/>
      <c r="AM164" s="228"/>
      <c r="AN164" s="227"/>
      <c r="AO164" s="226"/>
      <c r="AP164" s="226"/>
      <c r="AQ164" s="228"/>
      <c r="AR164" s="227"/>
      <c r="AS164" s="226"/>
      <c r="AT164" s="226"/>
      <c r="AU164" s="228"/>
      <c r="AV164" s="228"/>
      <c r="AW164" s="228"/>
      <c r="AX164" s="384"/>
      <c r="AY164" s="50"/>
      <c r="AZ164" s="219"/>
      <c r="BA164" s="224"/>
      <c r="BB164" s="224"/>
      <c r="BC164" s="219"/>
      <c r="BD164" s="224"/>
      <c r="BE164" s="224"/>
      <c r="BF164" s="219"/>
      <c r="BG164" s="224"/>
      <c r="BH164" s="266"/>
      <c r="BI164" s="224"/>
      <c r="BJ164" s="266"/>
      <c r="BK164" s="224"/>
      <c r="BL164" s="266"/>
      <c r="BM164" s="224"/>
      <c r="BN164" s="224"/>
    </row>
    <row r="165" spans="1:66" ht="39.950000000000003" customHeight="1">
      <c r="A165" s="301"/>
      <c r="B165" s="70"/>
      <c r="C165" s="244"/>
      <c r="D165" s="245"/>
      <c r="E165" s="225"/>
      <c r="F165" s="50"/>
      <c r="G165" s="45"/>
      <c r="H165" s="45"/>
      <c r="I165" s="45"/>
      <c r="J165" s="45"/>
      <c r="K165" s="45"/>
      <c r="L165" s="221"/>
      <c r="M165" s="221"/>
      <c r="N165" s="88"/>
      <c r="O165" s="226"/>
      <c r="P165" s="88"/>
      <c r="Q165" s="182" t="str">
        <f t="shared" si="0"/>
        <v/>
      </c>
      <c r="R165" s="222"/>
      <c r="S165" s="45"/>
      <c r="T165" s="45"/>
      <c r="U165" s="206" t="str">
        <f t="shared" ca="1" si="1"/>
        <v/>
      </c>
      <c r="V165" s="183" t="str">
        <f t="shared" si="13"/>
        <v/>
      </c>
      <c r="W165" s="184" t="str">
        <f t="shared" ca="1" si="3"/>
        <v/>
      </c>
      <c r="X165" s="184" t="str">
        <f t="shared" ca="1" si="4"/>
        <v>0</v>
      </c>
      <c r="Y165" s="184" t="str">
        <f t="shared" ca="1" si="5"/>
        <v/>
      </c>
      <c r="Z165" s="184" t="str">
        <f t="shared" ca="1" si="6"/>
        <v/>
      </c>
      <c r="AA165" s="184" t="str">
        <f t="shared" ca="1" si="7"/>
        <v/>
      </c>
      <c r="AB165" s="184" t="str">
        <f t="shared" ca="1" si="8"/>
        <v/>
      </c>
      <c r="AC165" s="184" t="str">
        <f t="shared" ca="1" si="9"/>
        <v/>
      </c>
      <c r="AD165" s="223"/>
      <c r="AE165" s="223"/>
      <c r="AF165" s="223"/>
      <c r="AG165" s="223"/>
      <c r="AH165" s="141" t="str">
        <f t="shared" ca="1" si="10"/>
        <v/>
      </c>
      <c r="AI165" s="214"/>
      <c r="AJ165" s="300"/>
      <c r="AK165" s="88"/>
      <c r="AL165" s="88"/>
      <c r="AM165" s="228"/>
      <c r="AN165" s="227"/>
      <c r="AO165" s="226"/>
      <c r="AP165" s="226"/>
      <c r="AQ165" s="228"/>
      <c r="AR165" s="227"/>
      <c r="AS165" s="226"/>
      <c r="AT165" s="226"/>
      <c r="AU165" s="228"/>
      <c r="AV165" s="228"/>
      <c r="AW165" s="228"/>
      <c r="AX165" s="384"/>
      <c r="AY165" s="50"/>
      <c r="AZ165" s="219"/>
      <c r="BA165" s="224"/>
      <c r="BB165" s="224"/>
      <c r="BC165" s="219"/>
      <c r="BD165" s="224"/>
      <c r="BE165" s="224"/>
      <c r="BF165" s="219"/>
      <c r="BG165" s="224"/>
      <c r="BH165" s="266"/>
      <c r="BI165" s="224"/>
      <c r="BJ165" s="266"/>
      <c r="BK165" s="224"/>
      <c r="BL165" s="266"/>
      <c r="BM165" s="224"/>
      <c r="BN165" s="224"/>
    </row>
    <row r="166" spans="1:66" ht="39.950000000000003" customHeight="1">
      <c r="A166" s="301"/>
      <c r="B166" s="70"/>
      <c r="C166" s="244"/>
      <c r="D166" s="245"/>
      <c r="E166" s="225"/>
      <c r="F166" s="50"/>
      <c r="G166" s="45"/>
      <c r="H166" s="45"/>
      <c r="I166" s="45"/>
      <c r="J166" s="45"/>
      <c r="K166" s="45"/>
      <c r="L166" s="221"/>
      <c r="M166" s="221"/>
      <c r="N166" s="88"/>
      <c r="O166" s="226"/>
      <c r="P166" s="88"/>
      <c r="Q166" s="182" t="str">
        <f t="shared" si="0"/>
        <v/>
      </c>
      <c r="R166" s="222"/>
      <c r="S166" s="45"/>
      <c r="T166" s="45"/>
      <c r="U166" s="206" t="str">
        <f t="shared" ca="1" si="1"/>
        <v/>
      </c>
      <c r="V166" s="183" t="str">
        <f t="shared" si="13"/>
        <v/>
      </c>
      <c r="W166" s="184" t="str">
        <f t="shared" ca="1" si="3"/>
        <v/>
      </c>
      <c r="X166" s="184" t="str">
        <f t="shared" ca="1" si="4"/>
        <v>0</v>
      </c>
      <c r="Y166" s="184" t="str">
        <f t="shared" ca="1" si="5"/>
        <v/>
      </c>
      <c r="Z166" s="184" t="str">
        <f t="shared" ca="1" si="6"/>
        <v/>
      </c>
      <c r="AA166" s="184" t="str">
        <f t="shared" ca="1" si="7"/>
        <v/>
      </c>
      <c r="AB166" s="184" t="str">
        <f t="shared" ca="1" si="8"/>
        <v/>
      </c>
      <c r="AC166" s="184" t="str">
        <f t="shared" ca="1" si="9"/>
        <v/>
      </c>
      <c r="AD166" s="223"/>
      <c r="AE166" s="223"/>
      <c r="AF166" s="223"/>
      <c r="AG166" s="223"/>
      <c r="AH166" s="141" t="str">
        <f t="shared" ca="1" si="10"/>
        <v/>
      </c>
      <c r="AI166" s="214"/>
      <c r="AJ166" s="300"/>
      <c r="AK166" s="88"/>
      <c r="AL166" s="88"/>
      <c r="AM166" s="228"/>
      <c r="AN166" s="227"/>
      <c r="AO166" s="226"/>
      <c r="AP166" s="226"/>
      <c r="AQ166" s="228"/>
      <c r="AR166" s="227"/>
      <c r="AS166" s="226"/>
      <c r="AT166" s="226"/>
      <c r="AU166" s="228"/>
      <c r="AV166" s="228"/>
      <c r="AW166" s="228"/>
      <c r="AX166" s="384"/>
      <c r="AY166" s="50"/>
      <c r="AZ166" s="219"/>
      <c r="BA166" s="224"/>
      <c r="BB166" s="224"/>
      <c r="BC166" s="219"/>
      <c r="BD166" s="224"/>
      <c r="BE166" s="224"/>
      <c r="BF166" s="219"/>
      <c r="BG166" s="224"/>
      <c r="BH166" s="266"/>
      <c r="BI166" s="224"/>
      <c r="BJ166" s="266"/>
      <c r="BK166" s="224"/>
      <c r="BL166" s="266"/>
      <c r="BM166" s="224"/>
      <c r="BN166" s="224"/>
    </row>
    <row r="167" spans="1:66" ht="39.950000000000003" customHeight="1">
      <c r="A167" s="301"/>
      <c r="B167" s="70"/>
      <c r="C167" s="244"/>
      <c r="D167" s="245"/>
      <c r="E167" s="225"/>
      <c r="F167" s="50"/>
      <c r="G167" s="45"/>
      <c r="H167" s="45"/>
      <c r="I167" s="45"/>
      <c r="J167" s="45"/>
      <c r="K167" s="45"/>
      <c r="L167" s="221"/>
      <c r="M167" s="221"/>
      <c r="N167" s="88"/>
      <c r="O167" s="226"/>
      <c r="P167" s="88"/>
      <c r="Q167" s="182" t="str">
        <f t="shared" si="0"/>
        <v/>
      </c>
      <c r="R167" s="222"/>
      <c r="S167" s="45"/>
      <c r="T167" s="45"/>
      <c r="U167" s="206" t="str">
        <f t="shared" ca="1" si="1"/>
        <v/>
      </c>
      <c r="V167" s="183" t="str">
        <f t="shared" si="13"/>
        <v/>
      </c>
      <c r="W167" s="184" t="str">
        <f t="shared" ca="1" si="3"/>
        <v/>
      </c>
      <c r="X167" s="184" t="str">
        <f t="shared" ca="1" si="4"/>
        <v>0</v>
      </c>
      <c r="Y167" s="184" t="str">
        <f t="shared" ca="1" si="5"/>
        <v/>
      </c>
      <c r="Z167" s="184" t="str">
        <f t="shared" ca="1" si="6"/>
        <v/>
      </c>
      <c r="AA167" s="184" t="str">
        <f t="shared" ca="1" si="7"/>
        <v/>
      </c>
      <c r="AB167" s="184" t="str">
        <f t="shared" ca="1" si="8"/>
        <v/>
      </c>
      <c r="AC167" s="184" t="str">
        <f t="shared" ca="1" si="9"/>
        <v/>
      </c>
      <c r="AD167" s="223"/>
      <c r="AE167" s="223"/>
      <c r="AF167" s="223"/>
      <c r="AG167" s="223"/>
      <c r="AH167" s="141" t="str">
        <f t="shared" ca="1" si="10"/>
        <v/>
      </c>
      <c r="AI167" s="214"/>
      <c r="AJ167" s="300"/>
      <c r="AK167" s="88"/>
      <c r="AL167" s="88"/>
      <c r="AM167" s="228"/>
      <c r="AN167" s="227"/>
      <c r="AO167" s="226"/>
      <c r="AP167" s="226"/>
      <c r="AQ167" s="228"/>
      <c r="AR167" s="227"/>
      <c r="AS167" s="226"/>
      <c r="AT167" s="226"/>
      <c r="AU167" s="228"/>
      <c r="AV167" s="228"/>
      <c r="AW167" s="228"/>
      <c r="AX167" s="384"/>
      <c r="AY167" s="50"/>
      <c r="AZ167" s="219"/>
      <c r="BA167" s="224"/>
      <c r="BB167" s="224"/>
      <c r="BC167" s="219"/>
      <c r="BD167" s="224"/>
      <c r="BE167" s="224"/>
      <c r="BF167" s="219"/>
      <c r="BG167" s="224"/>
      <c r="BH167" s="266"/>
      <c r="BI167" s="224"/>
      <c r="BJ167" s="266"/>
      <c r="BK167" s="224"/>
      <c r="BL167" s="266"/>
      <c r="BM167" s="224"/>
      <c r="BN167" s="224"/>
    </row>
    <row r="168" spans="1:66" ht="39.950000000000003" customHeight="1">
      <c r="A168" s="301"/>
      <c r="B168" s="70"/>
      <c r="C168" s="244"/>
      <c r="D168" s="245"/>
      <c r="E168" s="225"/>
      <c r="F168" s="50"/>
      <c r="G168" s="45"/>
      <c r="H168" s="45"/>
      <c r="I168" s="45"/>
      <c r="J168" s="45"/>
      <c r="K168" s="45"/>
      <c r="L168" s="221"/>
      <c r="M168" s="221"/>
      <c r="N168" s="88"/>
      <c r="O168" s="226"/>
      <c r="P168" s="88"/>
      <c r="Q168" s="182" t="str">
        <f t="shared" si="0"/>
        <v/>
      </c>
      <c r="R168" s="222"/>
      <c r="S168" s="45"/>
      <c r="T168" s="45"/>
      <c r="U168" s="206" t="str">
        <f t="shared" ca="1" si="1"/>
        <v/>
      </c>
      <c r="V168" s="183" t="str">
        <f t="shared" si="13"/>
        <v/>
      </c>
      <c r="W168" s="184" t="str">
        <f t="shared" ca="1" si="3"/>
        <v/>
      </c>
      <c r="X168" s="184" t="str">
        <f t="shared" ca="1" si="4"/>
        <v>0</v>
      </c>
      <c r="Y168" s="184" t="str">
        <f t="shared" ca="1" si="5"/>
        <v/>
      </c>
      <c r="Z168" s="184" t="str">
        <f t="shared" ca="1" si="6"/>
        <v/>
      </c>
      <c r="AA168" s="184" t="str">
        <f t="shared" ca="1" si="7"/>
        <v/>
      </c>
      <c r="AB168" s="184" t="str">
        <f t="shared" ca="1" si="8"/>
        <v/>
      </c>
      <c r="AC168" s="184" t="str">
        <f t="shared" ca="1" si="9"/>
        <v/>
      </c>
      <c r="AD168" s="223"/>
      <c r="AE168" s="223"/>
      <c r="AF168" s="223"/>
      <c r="AG168" s="223"/>
      <c r="AH168" s="141" t="str">
        <f t="shared" ca="1" si="10"/>
        <v/>
      </c>
      <c r="AI168" s="214"/>
      <c r="AJ168" s="300"/>
      <c r="AK168" s="88"/>
      <c r="AL168" s="88"/>
      <c r="AM168" s="228"/>
      <c r="AN168" s="227"/>
      <c r="AO168" s="226"/>
      <c r="AP168" s="226"/>
      <c r="AQ168" s="228"/>
      <c r="AR168" s="227"/>
      <c r="AS168" s="226"/>
      <c r="AT168" s="226"/>
      <c r="AU168" s="228"/>
      <c r="AV168" s="228"/>
      <c r="AW168" s="228"/>
      <c r="AX168" s="384"/>
      <c r="AY168" s="50"/>
      <c r="AZ168" s="219"/>
      <c r="BA168" s="224"/>
      <c r="BB168" s="224"/>
      <c r="BC168" s="219"/>
      <c r="BD168" s="224"/>
      <c r="BE168" s="224"/>
      <c r="BF168" s="219"/>
      <c r="BG168" s="224"/>
      <c r="BH168" s="266"/>
      <c r="BI168" s="224"/>
      <c r="BJ168" s="266"/>
      <c r="BK168" s="224"/>
      <c r="BL168" s="266"/>
      <c r="BM168" s="224"/>
      <c r="BN168" s="224"/>
    </row>
    <row r="169" spans="1:66" ht="39.950000000000003" customHeight="1">
      <c r="A169" s="301"/>
      <c r="B169" s="70"/>
      <c r="C169" s="244"/>
      <c r="D169" s="245"/>
      <c r="E169" s="225"/>
      <c r="F169" s="50"/>
      <c r="G169" s="45"/>
      <c r="H169" s="45"/>
      <c r="I169" s="45"/>
      <c r="J169" s="45"/>
      <c r="K169" s="45"/>
      <c r="L169" s="221"/>
      <c r="M169" s="221"/>
      <c r="N169" s="88"/>
      <c r="O169" s="226"/>
      <c r="P169" s="88"/>
      <c r="Q169" s="182" t="str">
        <f t="shared" si="0"/>
        <v/>
      </c>
      <c r="R169" s="222"/>
      <c r="S169" s="45"/>
      <c r="T169" s="45"/>
      <c r="U169" s="206" t="str">
        <f t="shared" ca="1" si="1"/>
        <v/>
      </c>
      <c r="V169" s="183" t="str">
        <f t="shared" si="13"/>
        <v/>
      </c>
      <c r="W169" s="184" t="str">
        <f t="shared" ca="1" si="3"/>
        <v/>
      </c>
      <c r="X169" s="184" t="str">
        <f t="shared" ca="1" si="4"/>
        <v>0</v>
      </c>
      <c r="Y169" s="184" t="str">
        <f t="shared" ca="1" si="5"/>
        <v/>
      </c>
      <c r="Z169" s="184" t="str">
        <f t="shared" ca="1" si="6"/>
        <v/>
      </c>
      <c r="AA169" s="184" t="str">
        <f t="shared" ca="1" si="7"/>
        <v/>
      </c>
      <c r="AB169" s="184" t="str">
        <f t="shared" ca="1" si="8"/>
        <v/>
      </c>
      <c r="AC169" s="184" t="str">
        <f t="shared" ca="1" si="9"/>
        <v/>
      </c>
      <c r="AD169" s="223"/>
      <c r="AE169" s="223"/>
      <c r="AF169" s="223"/>
      <c r="AG169" s="223"/>
      <c r="AH169" s="141" t="str">
        <f t="shared" ca="1" si="10"/>
        <v/>
      </c>
      <c r="AI169" s="214"/>
      <c r="AJ169" s="300"/>
      <c r="AK169" s="88"/>
      <c r="AL169" s="88"/>
      <c r="AM169" s="228"/>
      <c r="AN169" s="227"/>
      <c r="AO169" s="226"/>
      <c r="AP169" s="226"/>
      <c r="AQ169" s="228"/>
      <c r="AR169" s="227"/>
      <c r="AS169" s="226"/>
      <c r="AT169" s="226"/>
      <c r="AU169" s="228"/>
      <c r="AV169" s="228"/>
      <c r="AW169" s="228"/>
      <c r="AX169" s="384"/>
      <c r="AY169" s="50"/>
      <c r="AZ169" s="219"/>
      <c r="BA169" s="224"/>
      <c r="BB169" s="224"/>
      <c r="BC169" s="219"/>
      <c r="BD169" s="224"/>
      <c r="BE169" s="224"/>
      <c r="BF169" s="219"/>
      <c r="BG169" s="224"/>
      <c r="BH169" s="266"/>
      <c r="BI169" s="224"/>
      <c r="BJ169" s="266"/>
      <c r="BK169" s="224"/>
      <c r="BL169" s="266"/>
      <c r="BM169" s="224"/>
      <c r="BN169" s="224"/>
    </row>
    <row r="170" spans="1:66" ht="39.950000000000003" customHeight="1">
      <c r="A170" s="301"/>
      <c r="B170" s="70"/>
      <c r="C170" s="244"/>
      <c r="D170" s="245"/>
      <c r="E170" s="225"/>
      <c r="F170" s="50"/>
      <c r="G170" s="45"/>
      <c r="H170" s="45"/>
      <c r="I170" s="45"/>
      <c r="J170" s="45"/>
      <c r="K170" s="45"/>
      <c r="L170" s="221"/>
      <c r="M170" s="221"/>
      <c r="N170" s="88"/>
      <c r="O170" s="226"/>
      <c r="P170" s="88"/>
      <c r="Q170" s="182" t="str">
        <f t="shared" si="0"/>
        <v/>
      </c>
      <c r="R170" s="222"/>
      <c r="S170" s="45"/>
      <c r="T170" s="45"/>
      <c r="U170" s="206" t="str">
        <f t="shared" ca="1" si="1"/>
        <v/>
      </c>
      <c r="V170" s="183" t="str">
        <f t="shared" si="13"/>
        <v/>
      </c>
      <c r="W170" s="184" t="str">
        <f t="shared" ca="1" si="3"/>
        <v/>
      </c>
      <c r="X170" s="184" t="str">
        <f t="shared" ca="1" si="4"/>
        <v>0</v>
      </c>
      <c r="Y170" s="184" t="str">
        <f t="shared" ca="1" si="5"/>
        <v/>
      </c>
      <c r="Z170" s="184" t="str">
        <f t="shared" ca="1" si="6"/>
        <v/>
      </c>
      <c r="AA170" s="184" t="str">
        <f t="shared" ca="1" si="7"/>
        <v/>
      </c>
      <c r="AB170" s="184" t="str">
        <f t="shared" ca="1" si="8"/>
        <v/>
      </c>
      <c r="AC170" s="184" t="str">
        <f t="shared" ca="1" si="9"/>
        <v/>
      </c>
      <c r="AD170" s="223"/>
      <c r="AE170" s="223"/>
      <c r="AF170" s="223"/>
      <c r="AG170" s="223"/>
      <c r="AH170" s="141" t="str">
        <f t="shared" ca="1" si="10"/>
        <v/>
      </c>
      <c r="AI170" s="214"/>
      <c r="AJ170" s="300"/>
      <c r="AK170" s="88"/>
      <c r="AL170" s="88"/>
      <c r="AM170" s="228"/>
      <c r="AN170" s="227"/>
      <c r="AO170" s="226"/>
      <c r="AP170" s="226"/>
      <c r="AQ170" s="228"/>
      <c r="AR170" s="227"/>
      <c r="AS170" s="226"/>
      <c r="AT170" s="226"/>
      <c r="AU170" s="228"/>
      <c r="AV170" s="228"/>
      <c r="AW170" s="228"/>
      <c r="AX170" s="384"/>
      <c r="AY170" s="50"/>
      <c r="AZ170" s="219"/>
      <c r="BA170" s="224"/>
      <c r="BB170" s="224"/>
      <c r="BC170" s="219"/>
      <c r="BD170" s="224"/>
      <c r="BE170" s="224"/>
      <c r="BF170" s="219"/>
      <c r="BG170" s="224"/>
      <c r="BH170" s="266"/>
      <c r="BI170" s="224"/>
      <c r="BJ170" s="266"/>
      <c r="BK170" s="224"/>
      <c r="BL170" s="266"/>
      <c r="BM170" s="224"/>
      <c r="BN170" s="224"/>
    </row>
    <row r="171" spans="1:66" ht="39.950000000000003" customHeight="1">
      <c r="A171" s="301"/>
      <c r="B171" s="70"/>
      <c r="C171" s="244"/>
      <c r="D171" s="245"/>
      <c r="E171" s="225"/>
      <c r="F171" s="50"/>
      <c r="G171" s="45"/>
      <c r="H171" s="45"/>
      <c r="I171" s="45"/>
      <c r="J171" s="45"/>
      <c r="K171" s="45"/>
      <c r="L171" s="221"/>
      <c r="M171" s="221"/>
      <c r="N171" s="88"/>
      <c r="O171" s="226"/>
      <c r="P171" s="88"/>
      <c r="Q171" s="182" t="str">
        <f t="shared" si="0"/>
        <v/>
      </c>
      <c r="R171" s="222"/>
      <c r="S171" s="45"/>
      <c r="T171" s="45"/>
      <c r="U171" s="206" t="str">
        <f t="shared" ca="1" si="1"/>
        <v/>
      </c>
      <c r="V171" s="183" t="str">
        <f t="shared" si="13"/>
        <v/>
      </c>
      <c r="W171" s="184" t="str">
        <f t="shared" ca="1" si="3"/>
        <v/>
      </c>
      <c r="X171" s="184" t="str">
        <f t="shared" ca="1" si="4"/>
        <v>0</v>
      </c>
      <c r="Y171" s="184" t="str">
        <f t="shared" ca="1" si="5"/>
        <v/>
      </c>
      <c r="Z171" s="184" t="str">
        <f t="shared" ca="1" si="6"/>
        <v/>
      </c>
      <c r="AA171" s="184" t="str">
        <f t="shared" ca="1" si="7"/>
        <v/>
      </c>
      <c r="AB171" s="184" t="str">
        <f t="shared" ca="1" si="8"/>
        <v/>
      </c>
      <c r="AC171" s="184" t="str">
        <f t="shared" ca="1" si="9"/>
        <v/>
      </c>
      <c r="AD171" s="223"/>
      <c r="AE171" s="223"/>
      <c r="AF171" s="223"/>
      <c r="AG171" s="223"/>
      <c r="AH171" s="141" t="str">
        <f t="shared" ca="1" si="10"/>
        <v/>
      </c>
      <c r="AI171" s="214"/>
      <c r="AJ171" s="300"/>
      <c r="AK171" s="88"/>
      <c r="AL171" s="88"/>
      <c r="AM171" s="228"/>
      <c r="AN171" s="227"/>
      <c r="AO171" s="226"/>
      <c r="AP171" s="226"/>
      <c r="AQ171" s="228"/>
      <c r="AR171" s="227"/>
      <c r="AS171" s="226"/>
      <c r="AT171" s="226"/>
      <c r="AU171" s="228"/>
      <c r="AV171" s="228"/>
      <c r="AW171" s="228"/>
      <c r="AX171" s="384"/>
      <c r="AY171" s="50"/>
      <c r="AZ171" s="219"/>
      <c r="BA171" s="224"/>
      <c r="BB171" s="224"/>
      <c r="BC171" s="219"/>
      <c r="BD171" s="224"/>
      <c r="BE171" s="224"/>
      <c r="BF171" s="219"/>
      <c r="BG171" s="224"/>
      <c r="BH171" s="266"/>
      <c r="BI171" s="224"/>
      <c r="BJ171" s="266"/>
      <c r="BK171" s="224"/>
      <c r="BL171" s="266"/>
      <c r="BM171" s="224"/>
      <c r="BN171" s="224"/>
    </row>
    <row r="172" spans="1:66" ht="39.950000000000003" customHeight="1">
      <c r="A172" s="301"/>
      <c r="B172" s="70"/>
      <c r="C172" s="244"/>
      <c r="D172" s="245"/>
      <c r="E172" s="225"/>
      <c r="F172" s="50"/>
      <c r="G172" s="45"/>
      <c r="H172" s="45"/>
      <c r="I172" s="45"/>
      <c r="J172" s="45"/>
      <c r="K172" s="45"/>
      <c r="L172" s="221"/>
      <c r="M172" s="221"/>
      <c r="N172" s="88"/>
      <c r="O172" s="226"/>
      <c r="P172" s="88"/>
      <c r="Q172" s="182" t="str">
        <f t="shared" si="0"/>
        <v/>
      </c>
      <c r="R172" s="222"/>
      <c r="S172" s="45"/>
      <c r="T172" s="45"/>
      <c r="U172" s="206" t="str">
        <f t="shared" ca="1" si="1"/>
        <v/>
      </c>
      <c r="V172" s="183" t="str">
        <f t="shared" si="13"/>
        <v/>
      </c>
      <c r="W172" s="184" t="str">
        <f t="shared" ca="1" si="3"/>
        <v/>
      </c>
      <c r="X172" s="184" t="str">
        <f t="shared" ca="1" si="4"/>
        <v>0</v>
      </c>
      <c r="Y172" s="184" t="str">
        <f t="shared" ca="1" si="5"/>
        <v/>
      </c>
      <c r="Z172" s="184" t="str">
        <f t="shared" ca="1" si="6"/>
        <v/>
      </c>
      <c r="AA172" s="184" t="str">
        <f t="shared" ca="1" si="7"/>
        <v/>
      </c>
      <c r="AB172" s="184" t="str">
        <f t="shared" ca="1" si="8"/>
        <v/>
      </c>
      <c r="AC172" s="184" t="str">
        <f t="shared" ca="1" si="9"/>
        <v/>
      </c>
      <c r="AD172" s="223"/>
      <c r="AE172" s="223"/>
      <c r="AF172" s="223"/>
      <c r="AG172" s="223"/>
      <c r="AH172" s="141" t="str">
        <f t="shared" ca="1" si="10"/>
        <v/>
      </c>
      <c r="AI172" s="214"/>
      <c r="AJ172" s="300"/>
      <c r="AK172" s="88"/>
      <c r="AL172" s="88"/>
      <c r="AM172" s="228"/>
      <c r="AN172" s="227"/>
      <c r="AO172" s="226"/>
      <c r="AP172" s="226"/>
      <c r="AQ172" s="228"/>
      <c r="AR172" s="227"/>
      <c r="AS172" s="226"/>
      <c r="AT172" s="226"/>
      <c r="AU172" s="228"/>
      <c r="AV172" s="228"/>
      <c r="AW172" s="228"/>
      <c r="AX172" s="384"/>
      <c r="AY172" s="50"/>
      <c r="AZ172" s="219"/>
      <c r="BA172" s="224"/>
      <c r="BB172" s="224"/>
      <c r="BC172" s="219"/>
      <c r="BD172" s="224"/>
      <c r="BE172" s="224"/>
      <c r="BF172" s="219"/>
      <c r="BG172" s="224"/>
      <c r="BH172" s="266"/>
      <c r="BI172" s="224"/>
      <c r="BJ172" s="266"/>
      <c r="BK172" s="224"/>
      <c r="BL172" s="266"/>
      <c r="BM172" s="224"/>
      <c r="BN172" s="224"/>
    </row>
    <row r="173" spans="1:66" ht="39.950000000000003" customHeight="1">
      <c r="A173" s="301"/>
      <c r="B173" s="70"/>
      <c r="C173" s="244"/>
      <c r="D173" s="245"/>
      <c r="E173" s="225"/>
      <c r="F173" s="50"/>
      <c r="G173" s="45"/>
      <c r="H173" s="45"/>
      <c r="I173" s="45"/>
      <c r="J173" s="45"/>
      <c r="K173" s="45"/>
      <c r="L173" s="221"/>
      <c r="M173" s="221"/>
      <c r="N173" s="88"/>
      <c r="O173" s="226"/>
      <c r="P173" s="88"/>
      <c r="Q173" s="182" t="str">
        <f t="shared" si="0"/>
        <v/>
      </c>
      <c r="R173" s="222"/>
      <c r="S173" s="45"/>
      <c r="T173" s="45"/>
      <c r="U173" s="206" t="str">
        <f t="shared" ca="1" si="1"/>
        <v/>
      </c>
      <c r="V173" s="183" t="str">
        <f t="shared" si="13"/>
        <v/>
      </c>
      <c r="W173" s="184" t="str">
        <f t="shared" ca="1" si="3"/>
        <v/>
      </c>
      <c r="X173" s="184" t="str">
        <f t="shared" ca="1" si="4"/>
        <v>0</v>
      </c>
      <c r="Y173" s="184" t="str">
        <f t="shared" ca="1" si="5"/>
        <v/>
      </c>
      <c r="Z173" s="184" t="str">
        <f t="shared" ca="1" si="6"/>
        <v/>
      </c>
      <c r="AA173" s="184" t="str">
        <f t="shared" ca="1" si="7"/>
        <v/>
      </c>
      <c r="AB173" s="184" t="str">
        <f t="shared" ca="1" si="8"/>
        <v/>
      </c>
      <c r="AC173" s="184" t="str">
        <f t="shared" ca="1" si="9"/>
        <v/>
      </c>
      <c r="AD173" s="223"/>
      <c r="AE173" s="223"/>
      <c r="AF173" s="223"/>
      <c r="AG173" s="223"/>
      <c r="AH173" s="141" t="str">
        <f t="shared" ca="1" si="10"/>
        <v/>
      </c>
      <c r="AI173" s="214"/>
      <c r="AJ173" s="300"/>
      <c r="AK173" s="88"/>
      <c r="AL173" s="88"/>
      <c r="AM173" s="228"/>
      <c r="AN173" s="227"/>
      <c r="AO173" s="226"/>
      <c r="AP173" s="226"/>
      <c r="AQ173" s="228"/>
      <c r="AR173" s="227"/>
      <c r="AS173" s="226"/>
      <c r="AT173" s="226"/>
      <c r="AU173" s="228"/>
      <c r="AV173" s="228"/>
      <c r="AW173" s="228"/>
      <c r="AX173" s="384"/>
      <c r="AY173" s="50"/>
      <c r="AZ173" s="219"/>
      <c r="BA173" s="224"/>
      <c r="BB173" s="224"/>
      <c r="BC173" s="219"/>
      <c r="BD173" s="224"/>
      <c r="BE173" s="224"/>
      <c r="BF173" s="219"/>
      <c r="BG173" s="224"/>
      <c r="BH173" s="266"/>
      <c r="BI173" s="224"/>
      <c r="BJ173" s="266"/>
      <c r="BK173" s="224"/>
      <c r="BL173" s="266"/>
      <c r="BM173" s="224"/>
      <c r="BN173" s="224"/>
    </row>
    <row r="174" spans="1:66" ht="39.950000000000003" customHeight="1">
      <c r="A174" s="301"/>
      <c r="B174" s="70"/>
      <c r="C174" s="244"/>
      <c r="D174" s="245"/>
      <c r="E174" s="225"/>
      <c r="F174" s="50"/>
      <c r="G174" s="45"/>
      <c r="H174" s="45"/>
      <c r="I174" s="45"/>
      <c r="J174" s="45"/>
      <c r="K174" s="45"/>
      <c r="L174" s="221"/>
      <c r="M174" s="221"/>
      <c r="N174" s="88"/>
      <c r="O174" s="226"/>
      <c r="P174" s="88"/>
      <c r="Q174" s="182" t="str">
        <f t="shared" si="0"/>
        <v/>
      </c>
      <c r="R174" s="222"/>
      <c r="S174" s="45"/>
      <c r="T174" s="45"/>
      <c r="U174" s="206" t="str">
        <f t="shared" ca="1" si="1"/>
        <v/>
      </c>
      <c r="V174" s="183" t="str">
        <f t="shared" si="13"/>
        <v/>
      </c>
      <c r="W174" s="184" t="str">
        <f t="shared" ca="1" si="3"/>
        <v/>
      </c>
      <c r="X174" s="184" t="str">
        <f t="shared" ca="1" si="4"/>
        <v>0</v>
      </c>
      <c r="Y174" s="184" t="str">
        <f t="shared" ca="1" si="5"/>
        <v/>
      </c>
      <c r="Z174" s="184" t="str">
        <f t="shared" ca="1" si="6"/>
        <v/>
      </c>
      <c r="AA174" s="184" t="str">
        <f t="shared" ca="1" si="7"/>
        <v/>
      </c>
      <c r="AB174" s="184" t="str">
        <f t="shared" ca="1" si="8"/>
        <v/>
      </c>
      <c r="AC174" s="184" t="str">
        <f t="shared" ca="1" si="9"/>
        <v/>
      </c>
      <c r="AD174" s="223"/>
      <c r="AE174" s="223"/>
      <c r="AF174" s="223"/>
      <c r="AG174" s="223"/>
      <c r="AH174" s="141" t="str">
        <f t="shared" ca="1" si="10"/>
        <v/>
      </c>
      <c r="AI174" s="214"/>
      <c r="AJ174" s="300"/>
      <c r="AK174" s="88"/>
      <c r="AL174" s="88"/>
      <c r="AM174" s="228"/>
      <c r="AN174" s="227"/>
      <c r="AO174" s="226"/>
      <c r="AP174" s="226"/>
      <c r="AQ174" s="228"/>
      <c r="AR174" s="227"/>
      <c r="AS174" s="226"/>
      <c r="AT174" s="226"/>
      <c r="AU174" s="228"/>
      <c r="AV174" s="228"/>
      <c r="AW174" s="228"/>
      <c r="AX174" s="384"/>
      <c r="AY174" s="50"/>
      <c r="AZ174" s="219"/>
      <c r="BA174" s="224"/>
      <c r="BB174" s="224"/>
      <c r="BC174" s="219"/>
      <c r="BD174" s="224"/>
      <c r="BE174" s="224"/>
      <c r="BF174" s="219"/>
      <c r="BG174" s="224"/>
      <c r="BH174" s="266"/>
      <c r="BI174" s="224"/>
      <c r="BJ174" s="266"/>
      <c r="BK174" s="224"/>
      <c r="BL174" s="266"/>
      <c r="BM174" s="224"/>
      <c r="BN174" s="224"/>
    </row>
    <row r="175" spans="1:66" ht="39.950000000000003" customHeight="1">
      <c r="A175" s="301"/>
      <c r="B175" s="70"/>
      <c r="C175" s="244"/>
      <c r="D175" s="245"/>
      <c r="E175" s="225"/>
      <c r="F175" s="50"/>
      <c r="G175" s="45"/>
      <c r="H175" s="45"/>
      <c r="I175" s="45"/>
      <c r="J175" s="45"/>
      <c r="K175" s="45"/>
      <c r="L175" s="221"/>
      <c r="M175" s="221"/>
      <c r="N175" s="88"/>
      <c r="O175" s="226"/>
      <c r="P175" s="88"/>
      <c r="Q175" s="182" t="str">
        <f t="shared" si="0"/>
        <v/>
      </c>
      <c r="R175" s="222"/>
      <c r="S175" s="45"/>
      <c r="T175" s="45"/>
      <c r="U175" s="206" t="str">
        <f t="shared" ca="1" si="1"/>
        <v/>
      </c>
      <c r="V175" s="183" t="str">
        <f t="shared" si="13"/>
        <v/>
      </c>
      <c r="W175" s="184" t="str">
        <f t="shared" ca="1" si="3"/>
        <v/>
      </c>
      <c r="X175" s="184" t="str">
        <f t="shared" ca="1" si="4"/>
        <v>0</v>
      </c>
      <c r="Y175" s="184" t="str">
        <f t="shared" ca="1" si="5"/>
        <v/>
      </c>
      <c r="Z175" s="184" t="str">
        <f t="shared" ca="1" si="6"/>
        <v/>
      </c>
      <c r="AA175" s="184" t="str">
        <f t="shared" ca="1" si="7"/>
        <v/>
      </c>
      <c r="AB175" s="184" t="str">
        <f t="shared" ca="1" si="8"/>
        <v/>
      </c>
      <c r="AC175" s="184" t="str">
        <f t="shared" ca="1" si="9"/>
        <v/>
      </c>
      <c r="AD175" s="223"/>
      <c r="AE175" s="223"/>
      <c r="AF175" s="223"/>
      <c r="AG175" s="223"/>
      <c r="AH175" s="141" t="str">
        <f t="shared" ca="1" si="10"/>
        <v/>
      </c>
      <c r="AI175" s="214"/>
      <c r="AJ175" s="300"/>
      <c r="AK175" s="88"/>
      <c r="AL175" s="88"/>
      <c r="AM175" s="228"/>
      <c r="AN175" s="227"/>
      <c r="AO175" s="226"/>
      <c r="AP175" s="226"/>
      <c r="AQ175" s="228"/>
      <c r="AR175" s="227"/>
      <c r="AS175" s="226"/>
      <c r="AT175" s="226"/>
      <c r="AU175" s="228"/>
      <c r="AV175" s="228"/>
      <c r="AW175" s="228"/>
      <c r="AX175" s="384"/>
      <c r="AY175" s="50"/>
      <c r="AZ175" s="219"/>
      <c r="BA175" s="224"/>
      <c r="BB175" s="224"/>
      <c r="BC175" s="219"/>
      <c r="BD175" s="224"/>
      <c r="BE175" s="224"/>
      <c r="BF175" s="219"/>
      <c r="BG175" s="224"/>
      <c r="BH175" s="266"/>
      <c r="BI175" s="224"/>
      <c r="BJ175" s="266"/>
      <c r="BK175" s="224"/>
      <c r="BL175" s="266"/>
      <c r="BM175" s="224"/>
      <c r="BN175" s="224"/>
    </row>
    <row r="176" spans="1:66" ht="39.950000000000003" customHeight="1">
      <c r="A176" s="301"/>
      <c r="B176" s="70"/>
      <c r="C176" s="244"/>
      <c r="D176" s="245"/>
      <c r="E176" s="225"/>
      <c r="F176" s="50"/>
      <c r="G176" s="45"/>
      <c r="H176" s="45"/>
      <c r="I176" s="45"/>
      <c r="J176" s="45"/>
      <c r="K176" s="45"/>
      <c r="L176" s="221"/>
      <c r="M176" s="221"/>
      <c r="N176" s="88"/>
      <c r="O176" s="226"/>
      <c r="P176" s="88"/>
      <c r="Q176" s="182" t="str">
        <f t="shared" si="0"/>
        <v/>
      </c>
      <c r="R176" s="222"/>
      <c r="S176" s="45"/>
      <c r="T176" s="45"/>
      <c r="U176" s="206" t="str">
        <f t="shared" ca="1" si="1"/>
        <v/>
      </c>
      <c r="V176" s="183" t="str">
        <f t="shared" si="13"/>
        <v/>
      </c>
      <c r="W176" s="184" t="str">
        <f t="shared" ca="1" si="3"/>
        <v/>
      </c>
      <c r="X176" s="184" t="str">
        <f t="shared" ca="1" si="4"/>
        <v>0</v>
      </c>
      <c r="Y176" s="184" t="str">
        <f t="shared" ca="1" si="5"/>
        <v/>
      </c>
      <c r="Z176" s="184" t="str">
        <f t="shared" ca="1" si="6"/>
        <v/>
      </c>
      <c r="AA176" s="184" t="str">
        <f t="shared" ca="1" si="7"/>
        <v/>
      </c>
      <c r="AB176" s="184" t="str">
        <f t="shared" ca="1" si="8"/>
        <v/>
      </c>
      <c r="AC176" s="184" t="str">
        <f t="shared" ca="1" si="9"/>
        <v/>
      </c>
      <c r="AD176" s="223"/>
      <c r="AE176" s="223"/>
      <c r="AF176" s="223"/>
      <c r="AG176" s="223"/>
      <c r="AH176" s="141" t="str">
        <f t="shared" ca="1" si="10"/>
        <v/>
      </c>
      <c r="AI176" s="214"/>
      <c r="AJ176" s="300"/>
      <c r="AK176" s="88"/>
      <c r="AL176" s="88"/>
      <c r="AM176" s="228"/>
      <c r="AN176" s="227"/>
      <c r="AO176" s="226"/>
      <c r="AP176" s="226"/>
      <c r="AQ176" s="228"/>
      <c r="AR176" s="227"/>
      <c r="AS176" s="226"/>
      <c r="AT176" s="226"/>
      <c r="AU176" s="228"/>
      <c r="AV176" s="228"/>
      <c r="AW176" s="228"/>
      <c r="AX176" s="384"/>
      <c r="AY176" s="50"/>
      <c r="AZ176" s="219"/>
      <c r="BA176" s="224"/>
      <c r="BB176" s="224"/>
      <c r="BC176" s="219"/>
      <c r="BD176" s="224"/>
      <c r="BE176" s="224"/>
      <c r="BF176" s="219"/>
      <c r="BG176" s="224"/>
      <c r="BH176" s="266"/>
      <c r="BI176" s="224"/>
      <c r="BJ176" s="266"/>
      <c r="BK176" s="224"/>
      <c r="BL176" s="266"/>
      <c r="BM176" s="224"/>
      <c r="BN176" s="224"/>
    </row>
    <row r="177" spans="1:66" ht="39.950000000000003" customHeight="1">
      <c r="A177" s="301"/>
      <c r="B177" s="70"/>
      <c r="C177" s="244"/>
      <c r="D177" s="245"/>
      <c r="E177" s="225"/>
      <c r="F177" s="50"/>
      <c r="G177" s="45"/>
      <c r="H177" s="45"/>
      <c r="I177" s="45"/>
      <c r="J177" s="45"/>
      <c r="K177" s="45"/>
      <c r="L177" s="221"/>
      <c r="M177" s="221"/>
      <c r="N177" s="88"/>
      <c r="O177" s="226"/>
      <c r="P177" s="88"/>
      <c r="Q177" s="182" t="str">
        <f t="shared" si="0"/>
        <v/>
      </c>
      <c r="R177" s="222"/>
      <c r="S177" s="45"/>
      <c r="T177" s="45"/>
      <c r="U177" s="206" t="str">
        <f t="shared" ca="1" si="1"/>
        <v/>
      </c>
      <c r="V177" s="183" t="str">
        <f t="shared" si="13"/>
        <v/>
      </c>
      <c r="W177" s="184" t="str">
        <f t="shared" ca="1" si="3"/>
        <v/>
      </c>
      <c r="X177" s="184" t="str">
        <f t="shared" ca="1" si="4"/>
        <v>0</v>
      </c>
      <c r="Y177" s="184" t="str">
        <f t="shared" ca="1" si="5"/>
        <v/>
      </c>
      <c r="Z177" s="184" t="str">
        <f t="shared" ca="1" si="6"/>
        <v/>
      </c>
      <c r="AA177" s="184" t="str">
        <f t="shared" ca="1" si="7"/>
        <v/>
      </c>
      <c r="AB177" s="184" t="str">
        <f t="shared" ca="1" si="8"/>
        <v/>
      </c>
      <c r="AC177" s="184" t="str">
        <f t="shared" ca="1" si="9"/>
        <v/>
      </c>
      <c r="AD177" s="223"/>
      <c r="AE177" s="223"/>
      <c r="AF177" s="223"/>
      <c r="AG177" s="223"/>
      <c r="AH177" s="141" t="str">
        <f t="shared" ca="1" si="10"/>
        <v/>
      </c>
      <c r="AI177" s="214"/>
      <c r="AJ177" s="300"/>
      <c r="AK177" s="88"/>
      <c r="AL177" s="88"/>
      <c r="AM177" s="228"/>
      <c r="AN177" s="227"/>
      <c r="AO177" s="226"/>
      <c r="AP177" s="226"/>
      <c r="AQ177" s="228"/>
      <c r="AR177" s="227"/>
      <c r="AS177" s="226"/>
      <c r="AT177" s="226"/>
      <c r="AU177" s="228"/>
      <c r="AV177" s="228"/>
      <c r="AW177" s="228"/>
      <c r="AX177" s="384"/>
      <c r="AY177" s="50"/>
      <c r="AZ177" s="219"/>
      <c r="BA177" s="224"/>
      <c r="BB177" s="224"/>
      <c r="BC177" s="219"/>
      <c r="BD177" s="224"/>
      <c r="BE177" s="224"/>
      <c r="BF177" s="219"/>
      <c r="BG177" s="224"/>
      <c r="BH177" s="266"/>
      <c r="BI177" s="224"/>
      <c r="BJ177" s="266"/>
      <c r="BK177" s="224"/>
      <c r="BL177" s="266"/>
      <c r="BM177" s="224"/>
      <c r="BN177" s="224"/>
    </row>
    <row r="178" spans="1:66" ht="39.950000000000003" customHeight="1">
      <c r="A178" s="301"/>
      <c r="B178" s="70"/>
      <c r="C178" s="244"/>
      <c r="D178" s="245"/>
      <c r="E178" s="225"/>
      <c r="F178" s="50"/>
      <c r="G178" s="45"/>
      <c r="H178" s="45"/>
      <c r="I178" s="45"/>
      <c r="J178" s="45"/>
      <c r="K178" s="45"/>
      <c r="L178" s="221"/>
      <c r="M178" s="221"/>
      <c r="N178" s="88"/>
      <c r="O178" s="226"/>
      <c r="P178" s="88"/>
      <c r="Q178" s="182" t="str">
        <f t="shared" si="0"/>
        <v/>
      </c>
      <c r="R178" s="222"/>
      <c r="S178" s="45"/>
      <c r="T178" s="45"/>
      <c r="U178" s="206" t="str">
        <f t="shared" ca="1" si="1"/>
        <v/>
      </c>
      <c r="V178" s="183" t="str">
        <f t="shared" si="13"/>
        <v/>
      </c>
      <c r="W178" s="184" t="str">
        <f t="shared" ca="1" si="3"/>
        <v/>
      </c>
      <c r="X178" s="184" t="str">
        <f t="shared" ca="1" si="4"/>
        <v>0</v>
      </c>
      <c r="Y178" s="184" t="str">
        <f t="shared" ca="1" si="5"/>
        <v/>
      </c>
      <c r="Z178" s="184" t="str">
        <f t="shared" ca="1" si="6"/>
        <v/>
      </c>
      <c r="AA178" s="184" t="str">
        <f t="shared" ca="1" si="7"/>
        <v/>
      </c>
      <c r="AB178" s="184" t="str">
        <f t="shared" ca="1" si="8"/>
        <v/>
      </c>
      <c r="AC178" s="184" t="str">
        <f t="shared" ca="1" si="9"/>
        <v/>
      </c>
      <c r="AD178" s="223"/>
      <c r="AE178" s="223"/>
      <c r="AF178" s="223"/>
      <c r="AG178" s="223"/>
      <c r="AH178" s="141" t="str">
        <f t="shared" ca="1" si="10"/>
        <v/>
      </c>
      <c r="AI178" s="214"/>
      <c r="AJ178" s="300"/>
      <c r="AK178" s="88"/>
      <c r="AL178" s="88"/>
      <c r="AM178" s="228"/>
      <c r="AN178" s="227"/>
      <c r="AO178" s="226"/>
      <c r="AP178" s="226"/>
      <c r="AQ178" s="228"/>
      <c r="AR178" s="227"/>
      <c r="AS178" s="226"/>
      <c r="AT178" s="226"/>
      <c r="AU178" s="228"/>
      <c r="AV178" s="228"/>
      <c r="AW178" s="228"/>
      <c r="AX178" s="384"/>
      <c r="AY178" s="50"/>
      <c r="AZ178" s="219"/>
      <c r="BA178" s="224"/>
      <c r="BB178" s="224"/>
      <c r="BC178" s="219"/>
      <c r="BD178" s="224"/>
      <c r="BE178" s="224"/>
      <c r="BF178" s="219"/>
      <c r="BG178" s="224"/>
      <c r="BH178" s="266"/>
      <c r="BI178" s="224"/>
      <c r="BJ178" s="266"/>
      <c r="BK178" s="224"/>
      <c r="BL178" s="266"/>
      <c r="BM178" s="224"/>
      <c r="BN178" s="224"/>
    </row>
    <row r="179" spans="1:66" ht="39.950000000000003" customHeight="1">
      <c r="A179" s="301"/>
      <c r="B179" s="70"/>
      <c r="C179" s="244"/>
      <c r="D179" s="245"/>
      <c r="E179" s="225"/>
      <c r="F179" s="50"/>
      <c r="G179" s="45"/>
      <c r="H179" s="45"/>
      <c r="I179" s="45"/>
      <c r="J179" s="45"/>
      <c r="K179" s="45"/>
      <c r="L179" s="221"/>
      <c r="M179" s="221"/>
      <c r="N179" s="88"/>
      <c r="O179" s="226"/>
      <c r="P179" s="88"/>
      <c r="Q179" s="182" t="str">
        <f t="shared" si="0"/>
        <v/>
      </c>
      <c r="R179" s="222"/>
      <c r="S179" s="45"/>
      <c r="T179" s="45"/>
      <c r="U179" s="206" t="str">
        <f t="shared" ca="1" si="1"/>
        <v/>
      </c>
      <c r="V179" s="183" t="str">
        <f t="shared" si="13"/>
        <v/>
      </c>
      <c r="W179" s="184" t="str">
        <f t="shared" ca="1" si="3"/>
        <v/>
      </c>
      <c r="X179" s="184" t="str">
        <f t="shared" ca="1" si="4"/>
        <v>0</v>
      </c>
      <c r="Y179" s="184" t="str">
        <f t="shared" ca="1" si="5"/>
        <v/>
      </c>
      <c r="Z179" s="184" t="str">
        <f t="shared" ca="1" si="6"/>
        <v/>
      </c>
      <c r="AA179" s="184" t="str">
        <f t="shared" ca="1" si="7"/>
        <v/>
      </c>
      <c r="AB179" s="184" t="str">
        <f t="shared" ca="1" si="8"/>
        <v/>
      </c>
      <c r="AC179" s="184" t="str">
        <f t="shared" ca="1" si="9"/>
        <v/>
      </c>
      <c r="AD179" s="223"/>
      <c r="AE179" s="223"/>
      <c r="AF179" s="223"/>
      <c r="AG179" s="223"/>
      <c r="AH179" s="141" t="str">
        <f t="shared" ca="1" si="10"/>
        <v/>
      </c>
      <c r="AI179" s="214"/>
      <c r="AJ179" s="300"/>
      <c r="AK179" s="88"/>
      <c r="AL179" s="88"/>
      <c r="AM179" s="228"/>
      <c r="AN179" s="227"/>
      <c r="AO179" s="226"/>
      <c r="AP179" s="226"/>
      <c r="AQ179" s="228"/>
      <c r="AR179" s="227"/>
      <c r="AS179" s="226"/>
      <c r="AT179" s="226"/>
      <c r="AU179" s="228"/>
      <c r="AV179" s="228"/>
      <c r="AW179" s="228"/>
      <c r="AX179" s="384"/>
      <c r="AY179" s="50"/>
      <c r="AZ179" s="219"/>
      <c r="BA179" s="224"/>
      <c r="BB179" s="224"/>
      <c r="BC179" s="219"/>
      <c r="BD179" s="224"/>
      <c r="BE179" s="224"/>
      <c r="BF179" s="219"/>
      <c r="BG179" s="224"/>
      <c r="BH179" s="266"/>
      <c r="BI179" s="224"/>
      <c r="BJ179" s="266"/>
      <c r="BK179" s="224"/>
      <c r="BL179" s="266"/>
      <c r="BM179" s="224"/>
      <c r="BN179" s="224"/>
    </row>
    <row r="180" spans="1:66" ht="39.950000000000003" customHeight="1">
      <c r="A180" s="301"/>
      <c r="B180" s="70"/>
      <c r="C180" s="244"/>
      <c r="D180" s="245"/>
      <c r="E180" s="225"/>
      <c r="F180" s="50"/>
      <c r="G180" s="45"/>
      <c r="H180" s="45"/>
      <c r="I180" s="45"/>
      <c r="J180" s="45"/>
      <c r="K180" s="45"/>
      <c r="L180" s="221"/>
      <c r="M180" s="221"/>
      <c r="N180" s="88"/>
      <c r="O180" s="226"/>
      <c r="P180" s="88"/>
      <c r="Q180" s="182" t="str">
        <f t="shared" si="0"/>
        <v/>
      </c>
      <c r="R180" s="222"/>
      <c r="S180" s="45"/>
      <c r="T180" s="45"/>
      <c r="U180" s="206" t="str">
        <f t="shared" ca="1" si="1"/>
        <v/>
      </c>
      <c r="V180" s="183" t="str">
        <f t="shared" si="13"/>
        <v/>
      </c>
      <c r="W180" s="184" t="str">
        <f t="shared" ca="1" si="3"/>
        <v/>
      </c>
      <c r="X180" s="184" t="str">
        <f t="shared" ca="1" si="4"/>
        <v>0</v>
      </c>
      <c r="Y180" s="184" t="str">
        <f t="shared" ca="1" si="5"/>
        <v/>
      </c>
      <c r="Z180" s="184" t="str">
        <f t="shared" ca="1" si="6"/>
        <v/>
      </c>
      <c r="AA180" s="184" t="str">
        <f t="shared" ca="1" si="7"/>
        <v/>
      </c>
      <c r="AB180" s="184" t="str">
        <f t="shared" ca="1" si="8"/>
        <v/>
      </c>
      <c r="AC180" s="184" t="str">
        <f t="shared" ca="1" si="9"/>
        <v/>
      </c>
      <c r="AD180" s="223"/>
      <c r="AE180" s="223"/>
      <c r="AF180" s="223"/>
      <c r="AG180" s="223"/>
      <c r="AH180" s="141" t="str">
        <f t="shared" ca="1" si="10"/>
        <v/>
      </c>
      <c r="AI180" s="214"/>
      <c r="AJ180" s="300"/>
      <c r="AK180" s="88"/>
      <c r="AL180" s="88"/>
      <c r="AM180" s="228"/>
      <c r="AN180" s="227"/>
      <c r="AO180" s="226"/>
      <c r="AP180" s="226"/>
      <c r="AQ180" s="228"/>
      <c r="AR180" s="227"/>
      <c r="AS180" s="226"/>
      <c r="AT180" s="226"/>
      <c r="AU180" s="228"/>
      <c r="AV180" s="228"/>
      <c r="AW180" s="228"/>
      <c r="AX180" s="384"/>
      <c r="AY180" s="50"/>
      <c r="AZ180" s="219"/>
      <c r="BA180" s="224"/>
      <c r="BB180" s="224"/>
      <c r="BC180" s="219"/>
      <c r="BD180" s="224"/>
      <c r="BE180" s="224"/>
      <c r="BF180" s="219"/>
      <c r="BG180" s="224"/>
      <c r="BH180" s="266"/>
      <c r="BI180" s="224"/>
      <c r="BJ180" s="266"/>
      <c r="BK180" s="224"/>
      <c r="BL180" s="266"/>
      <c r="BM180" s="224"/>
      <c r="BN180" s="224"/>
    </row>
    <row r="181" spans="1:66" ht="39.950000000000003" customHeight="1">
      <c r="A181" s="301"/>
      <c r="B181" s="70"/>
      <c r="C181" s="244"/>
      <c r="D181" s="245"/>
      <c r="E181" s="225"/>
      <c r="F181" s="50"/>
      <c r="G181" s="45"/>
      <c r="H181" s="45"/>
      <c r="I181" s="45"/>
      <c r="J181" s="45"/>
      <c r="K181" s="45"/>
      <c r="L181" s="221"/>
      <c r="M181" s="221"/>
      <c r="N181" s="88"/>
      <c r="O181" s="226"/>
      <c r="P181" s="88"/>
      <c r="Q181" s="182" t="str">
        <f t="shared" si="0"/>
        <v/>
      </c>
      <c r="R181" s="222"/>
      <c r="S181" s="45"/>
      <c r="T181" s="45"/>
      <c r="U181" s="206" t="str">
        <f t="shared" ca="1" si="1"/>
        <v/>
      </c>
      <c r="V181" s="183" t="str">
        <f t="shared" si="13"/>
        <v/>
      </c>
      <c r="W181" s="184" t="str">
        <f t="shared" ca="1" si="3"/>
        <v/>
      </c>
      <c r="X181" s="184" t="str">
        <f t="shared" ca="1" si="4"/>
        <v>0</v>
      </c>
      <c r="Y181" s="184" t="str">
        <f t="shared" ca="1" si="5"/>
        <v/>
      </c>
      <c r="Z181" s="184" t="str">
        <f t="shared" ca="1" si="6"/>
        <v/>
      </c>
      <c r="AA181" s="184" t="str">
        <f t="shared" ca="1" si="7"/>
        <v/>
      </c>
      <c r="AB181" s="184" t="str">
        <f t="shared" ca="1" si="8"/>
        <v/>
      </c>
      <c r="AC181" s="184" t="str">
        <f t="shared" ca="1" si="9"/>
        <v/>
      </c>
      <c r="AD181" s="223"/>
      <c r="AE181" s="223"/>
      <c r="AF181" s="223"/>
      <c r="AG181" s="223"/>
      <c r="AH181" s="141" t="str">
        <f t="shared" ca="1" si="10"/>
        <v/>
      </c>
      <c r="AI181" s="214"/>
      <c r="AJ181" s="300"/>
      <c r="AK181" s="88"/>
      <c r="AL181" s="88"/>
      <c r="AM181" s="228"/>
      <c r="AN181" s="227"/>
      <c r="AO181" s="226"/>
      <c r="AP181" s="226"/>
      <c r="AQ181" s="228"/>
      <c r="AR181" s="227"/>
      <c r="AS181" s="226"/>
      <c r="AT181" s="226"/>
      <c r="AU181" s="228"/>
      <c r="AV181" s="228"/>
      <c r="AW181" s="228"/>
      <c r="AX181" s="384"/>
      <c r="AY181" s="50"/>
      <c r="AZ181" s="219"/>
      <c r="BA181" s="224"/>
      <c r="BB181" s="224"/>
      <c r="BC181" s="219"/>
      <c r="BD181" s="224"/>
      <c r="BE181" s="224"/>
      <c r="BF181" s="219"/>
      <c r="BG181" s="224"/>
      <c r="BH181" s="266"/>
      <c r="BI181" s="224"/>
      <c r="BJ181" s="266"/>
      <c r="BK181" s="224"/>
      <c r="BL181" s="266"/>
      <c r="BM181" s="224"/>
      <c r="BN181" s="224"/>
    </row>
    <row r="182" spans="1:66" ht="39.950000000000003" customHeight="1">
      <c r="A182" s="301"/>
      <c r="B182" s="70"/>
      <c r="C182" s="244"/>
      <c r="D182" s="245"/>
      <c r="E182" s="225"/>
      <c r="F182" s="50"/>
      <c r="G182" s="45"/>
      <c r="H182" s="45"/>
      <c r="I182" s="45"/>
      <c r="J182" s="45"/>
      <c r="K182" s="45"/>
      <c r="L182" s="221"/>
      <c r="M182" s="221"/>
      <c r="N182" s="88"/>
      <c r="O182" s="226"/>
      <c r="P182" s="88"/>
      <c r="Q182" s="182" t="str">
        <f t="shared" si="0"/>
        <v/>
      </c>
      <c r="R182" s="222"/>
      <c r="S182" s="45"/>
      <c r="T182" s="45"/>
      <c r="U182" s="206" t="str">
        <f t="shared" ca="1" si="1"/>
        <v/>
      </c>
      <c r="V182" s="183" t="str">
        <f t="shared" si="13"/>
        <v/>
      </c>
      <c r="W182" s="184" t="str">
        <f t="shared" ca="1" si="3"/>
        <v/>
      </c>
      <c r="X182" s="184" t="str">
        <f t="shared" ca="1" si="4"/>
        <v>0</v>
      </c>
      <c r="Y182" s="184" t="str">
        <f t="shared" ca="1" si="5"/>
        <v/>
      </c>
      <c r="Z182" s="184" t="str">
        <f t="shared" ca="1" si="6"/>
        <v/>
      </c>
      <c r="AA182" s="184" t="str">
        <f t="shared" ca="1" si="7"/>
        <v/>
      </c>
      <c r="AB182" s="184" t="str">
        <f t="shared" ca="1" si="8"/>
        <v/>
      </c>
      <c r="AC182" s="184" t="str">
        <f t="shared" ca="1" si="9"/>
        <v/>
      </c>
      <c r="AD182" s="223"/>
      <c r="AE182" s="223"/>
      <c r="AF182" s="223"/>
      <c r="AG182" s="223"/>
      <c r="AH182" s="141" t="str">
        <f t="shared" ca="1" si="10"/>
        <v/>
      </c>
      <c r="AI182" s="214"/>
      <c r="AJ182" s="300"/>
      <c r="AK182" s="88"/>
      <c r="AL182" s="88"/>
      <c r="AM182" s="228"/>
      <c r="AN182" s="227"/>
      <c r="AO182" s="226"/>
      <c r="AP182" s="226"/>
      <c r="AQ182" s="228"/>
      <c r="AR182" s="227"/>
      <c r="AS182" s="226"/>
      <c r="AT182" s="226"/>
      <c r="AU182" s="228"/>
      <c r="AV182" s="228"/>
      <c r="AW182" s="228"/>
      <c r="AX182" s="384"/>
      <c r="AY182" s="50"/>
      <c r="AZ182" s="219"/>
      <c r="BA182" s="224"/>
      <c r="BB182" s="224"/>
      <c r="BC182" s="219"/>
      <c r="BD182" s="224"/>
      <c r="BE182" s="224"/>
      <c r="BF182" s="219"/>
      <c r="BG182" s="224"/>
      <c r="BH182" s="266"/>
      <c r="BI182" s="224"/>
      <c r="BJ182" s="266"/>
      <c r="BK182" s="224"/>
      <c r="BL182" s="266"/>
      <c r="BM182" s="224"/>
      <c r="BN182" s="224"/>
    </row>
    <row r="183" spans="1:66" ht="39.950000000000003" customHeight="1">
      <c r="A183" s="301"/>
      <c r="B183" s="70"/>
      <c r="C183" s="244"/>
      <c r="D183" s="245"/>
      <c r="E183" s="225"/>
      <c r="F183" s="50"/>
      <c r="G183" s="45"/>
      <c r="H183" s="45"/>
      <c r="I183" s="45"/>
      <c r="J183" s="45"/>
      <c r="K183" s="45"/>
      <c r="L183" s="221"/>
      <c r="M183" s="221"/>
      <c r="N183" s="88"/>
      <c r="O183" s="226"/>
      <c r="P183" s="88"/>
      <c r="Q183" s="182" t="str">
        <f t="shared" si="0"/>
        <v/>
      </c>
      <c r="R183" s="222"/>
      <c r="S183" s="45"/>
      <c r="T183" s="45"/>
      <c r="U183" s="206" t="str">
        <f t="shared" ca="1" si="1"/>
        <v/>
      </c>
      <c r="V183" s="183" t="str">
        <f t="shared" si="13"/>
        <v/>
      </c>
      <c r="W183" s="184" t="str">
        <f t="shared" ca="1" si="3"/>
        <v/>
      </c>
      <c r="X183" s="184" t="str">
        <f t="shared" ca="1" si="4"/>
        <v>0</v>
      </c>
      <c r="Y183" s="184" t="str">
        <f t="shared" ca="1" si="5"/>
        <v/>
      </c>
      <c r="Z183" s="184" t="str">
        <f t="shared" ca="1" si="6"/>
        <v/>
      </c>
      <c r="AA183" s="184" t="str">
        <f t="shared" ca="1" si="7"/>
        <v/>
      </c>
      <c r="AB183" s="184" t="str">
        <f t="shared" ca="1" si="8"/>
        <v/>
      </c>
      <c r="AC183" s="184" t="str">
        <f t="shared" ca="1" si="9"/>
        <v/>
      </c>
      <c r="AD183" s="223"/>
      <c r="AE183" s="223"/>
      <c r="AF183" s="223"/>
      <c r="AG183" s="223"/>
      <c r="AH183" s="141" t="str">
        <f t="shared" ca="1" si="10"/>
        <v/>
      </c>
      <c r="AI183" s="214"/>
      <c r="AJ183" s="300"/>
      <c r="AK183" s="88"/>
      <c r="AL183" s="88"/>
      <c r="AM183" s="228"/>
      <c r="AN183" s="227"/>
      <c r="AO183" s="226"/>
      <c r="AP183" s="226"/>
      <c r="AQ183" s="228"/>
      <c r="AR183" s="227"/>
      <c r="AS183" s="226"/>
      <c r="AT183" s="226"/>
      <c r="AU183" s="228"/>
      <c r="AV183" s="228"/>
      <c r="AW183" s="228"/>
      <c r="AX183" s="384"/>
      <c r="AY183" s="50"/>
      <c r="AZ183" s="219"/>
      <c r="BA183" s="224"/>
      <c r="BB183" s="224"/>
      <c r="BC183" s="219"/>
      <c r="BD183" s="224"/>
      <c r="BE183" s="224"/>
      <c r="BF183" s="219"/>
      <c r="BG183" s="224"/>
      <c r="BH183" s="266"/>
      <c r="BI183" s="224"/>
      <c r="BJ183" s="266"/>
      <c r="BK183" s="224"/>
      <c r="BL183" s="266"/>
      <c r="BM183" s="224"/>
      <c r="BN183" s="224"/>
    </row>
    <row r="184" spans="1:66" ht="39.950000000000003" customHeight="1">
      <c r="A184" s="301"/>
      <c r="B184" s="70"/>
      <c r="C184" s="244"/>
      <c r="D184" s="245"/>
      <c r="E184" s="225"/>
      <c r="F184" s="50"/>
      <c r="G184" s="45"/>
      <c r="H184" s="45"/>
      <c r="I184" s="45"/>
      <c r="J184" s="45"/>
      <c r="K184" s="45"/>
      <c r="L184" s="221"/>
      <c r="M184" s="221"/>
      <c r="N184" s="88"/>
      <c r="O184" s="226"/>
      <c r="P184" s="88"/>
      <c r="Q184" s="182" t="str">
        <f t="shared" si="0"/>
        <v/>
      </c>
      <c r="R184" s="222"/>
      <c r="S184" s="45"/>
      <c r="T184" s="45"/>
      <c r="U184" s="206" t="str">
        <f t="shared" ca="1" si="1"/>
        <v/>
      </c>
      <c r="V184" s="183" t="str">
        <f t="shared" si="13"/>
        <v/>
      </c>
      <c r="W184" s="184" t="str">
        <f t="shared" ca="1" si="3"/>
        <v/>
      </c>
      <c r="X184" s="184" t="str">
        <f t="shared" ca="1" si="4"/>
        <v>0</v>
      </c>
      <c r="Y184" s="184" t="str">
        <f t="shared" ca="1" si="5"/>
        <v/>
      </c>
      <c r="Z184" s="184" t="str">
        <f t="shared" ca="1" si="6"/>
        <v/>
      </c>
      <c r="AA184" s="184" t="str">
        <f t="shared" ca="1" si="7"/>
        <v/>
      </c>
      <c r="AB184" s="184" t="str">
        <f t="shared" ca="1" si="8"/>
        <v/>
      </c>
      <c r="AC184" s="184" t="str">
        <f t="shared" ca="1" si="9"/>
        <v/>
      </c>
      <c r="AD184" s="223"/>
      <c r="AE184" s="223"/>
      <c r="AF184" s="223"/>
      <c r="AG184" s="223"/>
      <c r="AH184" s="141" t="str">
        <f t="shared" ca="1" si="10"/>
        <v/>
      </c>
      <c r="AI184" s="214"/>
      <c r="AJ184" s="300"/>
      <c r="AK184" s="88"/>
      <c r="AL184" s="88"/>
      <c r="AM184" s="228"/>
      <c r="AN184" s="227"/>
      <c r="AO184" s="226"/>
      <c r="AP184" s="226"/>
      <c r="AQ184" s="228"/>
      <c r="AR184" s="227"/>
      <c r="AS184" s="226"/>
      <c r="AT184" s="226"/>
      <c r="AU184" s="228"/>
      <c r="AV184" s="228"/>
      <c r="AW184" s="228"/>
      <c r="AX184" s="384"/>
      <c r="AY184" s="50"/>
      <c r="AZ184" s="219"/>
      <c r="BA184" s="224"/>
      <c r="BB184" s="224"/>
      <c r="BC184" s="219"/>
      <c r="BD184" s="224"/>
      <c r="BE184" s="224"/>
      <c r="BF184" s="219"/>
      <c r="BG184" s="224"/>
      <c r="BH184" s="266"/>
      <c r="BI184" s="224"/>
      <c r="BJ184" s="266"/>
      <c r="BK184" s="224"/>
      <c r="BL184" s="266"/>
      <c r="BM184" s="224"/>
      <c r="BN184" s="224"/>
    </row>
    <row r="185" spans="1:66" ht="39.950000000000003" customHeight="1">
      <c r="A185" s="301"/>
      <c r="B185" s="70"/>
      <c r="C185" s="244"/>
      <c r="D185" s="245"/>
      <c r="E185" s="225"/>
      <c r="F185" s="50"/>
      <c r="G185" s="45"/>
      <c r="H185" s="45"/>
      <c r="I185" s="45"/>
      <c r="J185" s="45"/>
      <c r="K185" s="45"/>
      <c r="L185" s="221"/>
      <c r="M185" s="221"/>
      <c r="N185" s="88"/>
      <c r="O185" s="226"/>
      <c r="P185" s="88"/>
      <c r="Q185" s="182" t="str">
        <f t="shared" si="0"/>
        <v/>
      </c>
      <c r="R185" s="222"/>
      <c r="S185" s="45"/>
      <c r="T185" s="45"/>
      <c r="U185" s="206" t="str">
        <f t="shared" ca="1" si="1"/>
        <v/>
      </c>
      <c r="V185" s="183" t="str">
        <f t="shared" si="13"/>
        <v/>
      </c>
      <c r="W185" s="184" t="str">
        <f t="shared" ca="1" si="3"/>
        <v/>
      </c>
      <c r="X185" s="184" t="str">
        <f t="shared" ca="1" si="4"/>
        <v>0</v>
      </c>
      <c r="Y185" s="184" t="str">
        <f t="shared" ca="1" si="5"/>
        <v/>
      </c>
      <c r="Z185" s="184" t="str">
        <f t="shared" ca="1" si="6"/>
        <v/>
      </c>
      <c r="AA185" s="184" t="str">
        <f t="shared" ca="1" si="7"/>
        <v/>
      </c>
      <c r="AB185" s="184" t="str">
        <f t="shared" ca="1" si="8"/>
        <v/>
      </c>
      <c r="AC185" s="184" t="str">
        <f t="shared" ca="1" si="9"/>
        <v/>
      </c>
      <c r="AD185" s="223"/>
      <c r="AE185" s="223"/>
      <c r="AF185" s="223"/>
      <c r="AG185" s="223"/>
      <c r="AH185" s="141" t="str">
        <f t="shared" ca="1" si="10"/>
        <v/>
      </c>
      <c r="AI185" s="214"/>
      <c r="AJ185" s="300"/>
      <c r="AK185" s="88"/>
      <c r="AL185" s="88"/>
      <c r="AM185" s="228"/>
      <c r="AN185" s="227"/>
      <c r="AO185" s="226"/>
      <c r="AP185" s="226"/>
      <c r="AQ185" s="228"/>
      <c r="AR185" s="227"/>
      <c r="AS185" s="226"/>
      <c r="AT185" s="226"/>
      <c r="AU185" s="228"/>
      <c r="AV185" s="228"/>
      <c r="AW185" s="228"/>
      <c r="AX185" s="384"/>
      <c r="AY185" s="50"/>
      <c r="AZ185" s="219"/>
      <c r="BA185" s="224"/>
      <c r="BB185" s="224"/>
      <c r="BC185" s="219"/>
      <c r="BD185" s="224"/>
      <c r="BE185" s="224"/>
      <c r="BF185" s="219"/>
      <c r="BG185" s="224"/>
      <c r="BH185" s="266"/>
      <c r="BI185" s="224"/>
      <c r="BJ185" s="266"/>
      <c r="BK185" s="224"/>
      <c r="BL185" s="266"/>
      <c r="BM185" s="224"/>
      <c r="BN185" s="224"/>
    </row>
    <row r="186" spans="1:66" ht="39.950000000000003" customHeight="1">
      <c r="A186" s="301"/>
      <c r="B186" s="70"/>
      <c r="C186" s="244"/>
      <c r="D186" s="245"/>
      <c r="E186" s="225"/>
      <c r="F186" s="50"/>
      <c r="G186" s="45"/>
      <c r="H186" s="45"/>
      <c r="I186" s="45"/>
      <c r="J186" s="45"/>
      <c r="K186" s="45"/>
      <c r="L186" s="221"/>
      <c r="M186" s="221"/>
      <c r="N186" s="88"/>
      <c r="O186" s="226"/>
      <c r="P186" s="88"/>
      <c r="Q186" s="182" t="str">
        <f t="shared" si="0"/>
        <v/>
      </c>
      <c r="R186" s="222"/>
      <c r="S186" s="45"/>
      <c r="T186" s="45"/>
      <c r="U186" s="206" t="str">
        <f t="shared" ca="1" si="1"/>
        <v/>
      </c>
      <c r="V186" s="183" t="str">
        <f t="shared" si="13"/>
        <v/>
      </c>
      <c r="W186" s="184" t="str">
        <f t="shared" ca="1" si="3"/>
        <v/>
      </c>
      <c r="X186" s="184" t="str">
        <f t="shared" ca="1" si="4"/>
        <v>0</v>
      </c>
      <c r="Y186" s="184" t="str">
        <f t="shared" ca="1" si="5"/>
        <v/>
      </c>
      <c r="Z186" s="184" t="str">
        <f t="shared" ca="1" si="6"/>
        <v/>
      </c>
      <c r="AA186" s="184" t="str">
        <f t="shared" ca="1" si="7"/>
        <v/>
      </c>
      <c r="AB186" s="184" t="str">
        <f t="shared" ca="1" si="8"/>
        <v/>
      </c>
      <c r="AC186" s="184" t="str">
        <f t="shared" ca="1" si="9"/>
        <v/>
      </c>
      <c r="AD186" s="223"/>
      <c r="AE186" s="223"/>
      <c r="AF186" s="223"/>
      <c r="AG186" s="223"/>
      <c r="AH186" s="141" t="str">
        <f t="shared" ca="1" si="10"/>
        <v/>
      </c>
      <c r="AI186" s="214"/>
      <c r="AJ186" s="300"/>
      <c r="AK186" s="88"/>
      <c r="AL186" s="88"/>
      <c r="AM186" s="228"/>
      <c r="AN186" s="227"/>
      <c r="AO186" s="226"/>
      <c r="AP186" s="226"/>
      <c r="AQ186" s="228"/>
      <c r="AR186" s="227"/>
      <c r="AS186" s="226"/>
      <c r="AT186" s="226"/>
      <c r="AU186" s="228"/>
      <c r="AV186" s="228"/>
      <c r="AW186" s="228"/>
      <c r="AX186" s="384"/>
      <c r="AY186" s="50"/>
      <c r="AZ186" s="219"/>
      <c r="BA186" s="224"/>
      <c r="BB186" s="224"/>
      <c r="BC186" s="219"/>
      <c r="BD186" s="224"/>
      <c r="BE186" s="224"/>
      <c r="BF186" s="219"/>
      <c r="BG186" s="224"/>
      <c r="BH186" s="266"/>
      <c r="BI186" s="224"/>
      <c r="BJ186" s="266"/>
      <c r="BK186" s="224"/>
      <c r="BL186" s="266"/>
      <c r="BM186" s="224"/>
      <c r="BN186" s="224"/>
    </row>
    <row r="187" spans="1:66" ht="39.950000000000003" customHeight="1">
      <c r="A187" s="301"/>
      <c r="B187" s="70"/>
      <c r="C187" s="244"/>
      <c r="D187" s="245"/>
      <c r="E187" s="225"/>
      <c r="F187" s="50"/>
      <c r="G187" s="45"/>
      <c r="H187" s="45"/>
      <c r="I187" s="45"/>
      <c r="J187" s="45"/>
      <c r="K187" s="45"/>
      <c r="L187" s="221"/>
      <c r="M187" s="221"/>
      <c r="N187" s="88"/>
      <c r="O187" s="226"/>
      <c r="P187" s="88"/>
      <c r="Q187" s="182" t="str">
        <f t="shared" si="0"/>
        <v/>
      </c>
      <c r="R187" s="222"/>
      <c r="S187" s="45"/>
      <c r="T187" s="45"/>
      <c r="U187" s="206" t="str">
        <f t="shared" ca="1" si="1"/>
        <v/>
      </c>
      <c r="V187" s="183" t="str">
        <f t="shared" si="13"/>
        <v/>
      </c>
      <c r="W187" s="184" t="str">
        <f t="shared" ca="1" si="3"/>
        <v/>
      </c>
      <c r="X187" s="184" t="str">
        <f t="shared" ca="1" si="4"/>
        <v>0</v>
      </c>
      <c r="Y187" s="184" t="str">
        <f t="shared" ca="1" si="5"/>
        <v/>
      </c>
      <c r="Z187" s="184" t="str">
        <f t="shared" ca="1" si="6"/>
        <v/>
      </c>
      <c r="AA187" s="184" t="str">
        <f t="shared" ca="1" si="7"/>
        <v/>
      </c>
      <c r="AB187" s="184" t="str">
        <f t="shared" ca="1" si="8"/>
        <v/>
      </c>
      <c r="AC187" s="184" t="str">
        <f t="shared" ca="1" si="9"/>
        <v/>
      </c>
      <c r="AD187" s="223"/>
      <c r="AE187" s="223"/>
      <c r="AF187" s="223"/>
      <c r="AG187" s="223"/>
      <c r="AH187" s="141" t="str">
        <f t="shared" ca="1" si="10"/>
        <v/>
      </c>
      <c r="AI187" s="214"/>
      <c r="AJ187" s="300"/>
      <c r="AK187" s="88"/>
      <c r="AL187" s="88"/>
      <c r="AM187" s="228"/>
      <c r="AN187" s="227"/>
      <c r="AO187" s="226"/>
      <c r="AP187" s="226"/>
      <c r="AQ187" s="228"/>
      <c r="AR187" s="227"/>
      <c r="AS187" s="226"/>
      <c r="AT187" s="226"/>
      <c r="AU187" s="228"/>
      <c r="AV187" s="228"/>
      <c r="AW187" s="228"/>
      <c r="AX187" s="384"/>
      <c r="AY187" s="50"/>
      <c r="AZ187" s="219"/>
      <c r="BA187" s="224"/>
      <c r="BB187" s="224"/>
      <c r="BC187" s="219"/>
      <c r="BD187" s="224"/>
      <c r="BE187" s="224"/>
      <c r="BF187" s="219"/>
      <c r="BG187" s="224"/>
      <c r="BH187" s="266"/>
      <c r="BI187" s="224"/>
      <c r="BJ187" s="266"/>
      <c r="BK187" s="224"/>
      <c r="BL187" s="266"/>
      <c r="BM187" s="224"/>
      <c r="BN187" s="224"/>
    </row>
    <row r="188" spans="1:66" ht="39.950000000000003" customHeight="1">
      <c r="A188" s="301"/>
      <c r="B188" s="70"/>
      <c r="C188" s="244"/>
      <c r="D188" s="245"/>
      <c r="E188" s="225"/>
      <c r="F188" s="50"/>
      <c r="G188" s="45"/>
      <c r="H188" s="45"/>
      <c r="I188" s="45"/>
      <c r="J188" s="45"/>
      <c r="K188" s="45"/>
      <c r="L188" s="221"/>
      <c r="M188" s="221"/>
      <c r="N188" s="88"/>
      <c r="O188" s="226"/>
      <c r="P188" s="88"/>
      <c r="Q188" s="182" t="str">
        <f t="shared" si="0"/>
        <v/>
      </c>
      <c r="R188" s="222"/>
      <c r="S188" s="45"/>
      <c r="T188" s="45"/>
      <c r="U188" s="206" t="str">
        <f t="shared" ca="1" si="1"/>
        <v/>
      </c>
      <c r="V188" s="183" t="str">
        <f t="shared" si="13"/>
        <v/>
      </c>
      <c r="W188" s="184" t="str">
        <f t="shared" ca="1" si="3"/>
        <v/>
      </c>
      <c r="X188" s="184" t="str">
        <f t="shared" ca="1" si="4"/>
        <v>0</v>
      </c>
      <c r="Y188" s="184" t="str">
        <f t="shared" ca="1" si="5"/>
        <v/>
      </c>
      <c r="Z188" s="184" t="str">
        <f t="shared" ca="1" si="6"/>
        <v/>
      </c>
      <c r="AA188" s="184" t="str">
        <f t="shared" ca="1" si="7"/>
        <v/>
      </c>
      <c r="AB188" s="184" t="str">
        <f t="shared" ca="1" si="8"/>
        <v/>
      </c>
      <c r="AC188" s="184" t="str">
        <f t="shared" ca="1" si="9"/>
        <v/>
      </c>
      <c r="AD188" s="223"/>
      <c r="AE188" s="223"/>
      <c r="AF188" s="223"/>
      <c r="AG188" s="223"/>
      <c r="AH188" s="141" t="str">
        <f t="shared" ca="1" si="10"/>
        <v/>
      </c>
      <c r="AI188" s="214"/>
      <c r="AJ188" s="300"/>
      <c r="AK188" s="88"/>
      <c r="AL188" s="88"/>
      <c r="AM188" s="228"/>
      <c r="AN188" s="227"/>
      <c r="AO188" s="226"/>
      <c r="AP188" s="226"/>
      <c r="AQ188" s="228"/>
      <c r="AR188" s="227"/>
      <c r="AS188" s="226"/>
      <c r="AT188" s="226"/>
      <c r="AU188" s="228"/>
      <c r="AV188" s="228"/>
      <c r="AW188" s="228"/>
      <c r="AX188" s="384"/>
      <c r="AY188" s="50"/>
      <c r="AZ188" s="219"/>
      <c r="BA188" s="224"/>
      <c r="BB188" s="224"/>
      <c r="BC188" s="219"/>
      <c r="BD188" s="224"/>
      <c r="BE188" s="224"/>
      <c r="BF188" s="219"/>
      <c r="BG188" s="224"/>
      <c r="BH188" s="266"/>
      <c r="BI188" s="224"/>
      <c r="BJ188" s="266"/>
      <c r="BK188" s="224"/>
      <c r="BL188" s="266"/>
      <c r="BM188" s="224"/>
      <c r="BN188" s="224"/>
    </row>
    <row r="189" spans="1:66" ht="39.950000000000003" customHeight="1">
      <c r="A189" s="301"/>
      <c r="B189" s="70"/>
      <c r="C189" s="244"/>
      <c r="D189" s="245"/>
      <c r="E189" s="225"/>
      <c r="F189" s="50"/>
      <c r="G189" s="45"/>
      <c r="H189" s="45"/>
      <c r="I189" s="45"/>
      <c r="J189" s="45"/>
      <c r="K189" s="45"/>
      <c r="L189" s="221"/>
      <c r="M189" s="221"/>
      <c r="N189" s="88"/>
      <c r="O189" s="226"/>
      <c r="P189" s="88"/>
      <c r="Q189" s="182" t="str">
        <f t="shared" si="0"/>
        <v/>
      </c>
      <c r="R189" s="222"/>
      <c r="S189" s="45"/>
      <c r="T189" s="45"/>
      <c r="U189" s="206" t="str">
        <f t="shared" ca="1" si="1"/>
        <v/>
      </c>
      <c r="V189" s="183" t="str">
        <f t="shared" si="13"/>
        <v/>
      </c>
      <c r="W189" s="184" t="str">
        <f t="shared" ca="1" si="3"/>
        <v/>
      </c>
      <c r="X189" s="184" t="str">
        <f t="shared" ca="1" si="4"/>
        <v>0</v>
      </c>
      <c r="Y189" s="184" t="str">
        <f t="shared" ca="1" si="5"/>
        <v/>
      </c>
      <c r="Z189" s="184" t="str">
        <f t="shared" ca="1" si="6"/>
        <v/>
      </c>
      <c r="AA189" s="184" t="str">
        <f t="shared" ca="1" si="7"/>
        <v/>
      </c>
      <c r="AB189" s="184" t="str">
        <f t="shared" ca="1" si="8"/>
        <v/>
      </c>
      <c r="AC189" s="184" t="str">
        <f t="shared" ca="1" si="9"/>
        <v/>
      </c>
      <c r="AD189" s="223"/>
      <c r="AE189" s="223"/>
      <c r="AF189" s="223"/>
      <c r="AG189" s="223"/>
      <c r="AH189" s="141" t="str">
        <f t="shared" ca="1" si="10"/>
        <v/>
      </c>
      <c r="AI189" s="214"/>
      <c r="AJ189" s="300"/>
      <c r="AK189" s="88"/>
      <c r="AL189" s="88"/>
      <c r="AM189" s="228"/>
      <c r="AN189" s="227"/>
      <c r="AO189" s="226"/>
      <c r="AP189" s="226"/>
      <c r="AQ189" s="228"/>
      <c r="AR189" s="227"/>
      <c r="AS189" s="226"/>
      <c r="AT189" s="226"/>
      <c r="AU189" s="228"/>
      <c r="AV189" s="228"/>
      <c r="AW189" s="228"/>
      <c r="AX189" s="384"/>
      <c r="AY189" s="50"/>
      <c r="AZ189" s="219"/>
      <c r="BA189" s="224"/>
      <c r="BB189" s="224"/>
      <c r="BC189" s="219"/>
      <c r="BD189" s="224"/>
      <c r="BE189" s="224"/>
      <c r="BF189" s="219"/>
      <c r="BG189" s="224"/>
      <c r="BH189" s="266"/>
      <c r="BI189" s="224"/>
      <c r="BJ189" s="266"/>
      <c r="BK189" s="224"/>
      <c r="BL189" s="266"/>
      <c r="BM189" s="224"/>
      <c r="BN189" s="224"/>
    </row>
    <row r="190" spans="1:66" ht="39.950000000000003" customHeight="1">
      <c r="A190" s="301"/>
      <c r="B190" s="70"/>
      <c r="C190" s="244"/>
      <c r="D190" s="245"/>
      <c r="E190" s="225"/>
      <c r="F190" s="50"/>
      <c r="G190" s="45"/>
      <c r="H190" s="45"/>
      <c r="I190" s="45"/>
      <c r="J190" s="45"/>
      <c r="K190" s="45"/>
      <c r="L190" s="221"/>
      <c r="M190" s="221"/>
      <c r="N190" s="88"/>
      <c r="O190" s="226"/>
      <c r="P190" s="88"/>
      <c r="Q190" s="182" t="str">
        <f t="shared" si="0"/>
        <v/>
      </c>
      <c r="R190" s="222"/>
      <c r="S190" s="45"/>
      <c r="T190" s="45"/>
      <c r="U190" s="206" t="str">
        <f t="shared" ca="1" si="1"/>
        <v/>
      </c>
      <c r="V190" s="183" t="str">
        <f t="shared" si="13"/>
        <v/>
      </c>
      <c r="W190" s="184" t="str">
        <f t="shared" ca="1" si="3"/>
        <v/>
      </c>
      <c r="X190" s="184" t="str">
        <f t="shared" ca="1" si="4"/>
        <v>0</v>
      </c>
      <c r="Y190" s="184" t="str">
        <f t="shared" ca="1" si="5"/>
        <v/>
      </c>
      <c r="Z190" s="184" t="str">
        <f t="shared" ca="1" si="6"/>
        <v/>
      </c>
      <c r="AA190" s="184" t="str">
        <f t="shared" ca="1" si="7"/>
        <v/>
      </c>
      <c r="AB190" s="184" t="str">
        <f t="shared" ca="1" si="8"/>
        <v/>
      </c>
      <c r="AC190" s="184" t="str">
        <f t="shared" ca="1" si="9"/>
        <v/>
      </c>
      <c r="AD190" s="223"/>
      <c r="AE190" s="223"/>
      <c r="AF190" s="223"/>
      <c r="AG190" s="223"/>
      <c r="AH190" s="141" t="str">
        <f t="shared" ca="1" si="10"/>
        <v/>
      </c>
      <c r="AI190" s="214"/>
      <c r="AJ190" s="300"/>
      <c r="AK190" s="88"/>
      <c r="AL190" s="88"/>
      <c r="AM190" s="228"/>
      <c r="AN190" s="227"/>
      <c r="AO190" s="226"/>
      <c r="AP190" s="226"/>
      <c r="AQ190" s="228"/>
      <c r="AR190" s="227"/>
      <c r="AS190" s="226"/>
      <c r="AT190" s="226"/>
      <c r="AU190" s="228"/>
      <c r="AV190" s="228"/>
      <c r="AW190" s="228"/>
      <c r="AX190" s="384"/>
      <c r="AY190" s="50"/>
      <c r="AZ190" s="219"/>
      <c r="BA190" s="224"/>
      <c r="BB190" s="224"/>
      <c r="BC190" s="219"/>
      <c r="BD190" s="224"/>
      <c r="BE190" s="224"/>
      <c r="BF190" s="219"/>
      <c r="BG190" s="224"/>
      <c r="BH190" s="266"/>
      <c r="BI190" s="224"/>
      <c r="BJ190" s="266"/>
      <c r="BK190" s="224"/>
      <c r="BL190" s="266"/>
      <c r="BM190" s="224"/>
      <c r="BN190" s="224"/>
    </row>
    <row r="191" spans="1:66" ht="39.950000000000003" customHeight="1">
      <c r="A191" s="301"/>
      <c r="B191" s="70"/>
      <c r="C191" s="244"/>
      <c r="D191" s="245"/>
      <c r="E191" s="225"/>
      <c r="F191" s="50"/>
      <c r="G191" s="45"/>
      <c r="H191" s="45"/>
      <c r="I191" s="45"/>
      <c r="J191" s="45"/>
      <c r="K191" s="45"/>
      <c r="L191" s="221"/>
      <c r="M191" s="221"/>
      <c r="N191" s="88"/>
      <c r="O191" s="226"/>
      <c r="P191" s="88"/>
      <c r="Q191" s="182" t="str">
        <f t="shared" si="0"/>
        <v/>
      </c>
      <c r="R191" s="222"/>
      <c r="S191" s="45"/>
      <c r="T191" s="45"/>
      <c r="U191" s="206" t="str">
        <f t="shared" ca="1" si="1"/>
        <v/>
      </c>
      <c r="V191" s="183" t="str">
        <f t="shared" si="13"/>
        <v/>
      </c>
      <c r="W191" s="184" t="str">
        <f t="shared" ca="1" si="3"/>
        <v/>
      </c>
      <c r="X191" s="184" t="str">
        <f t="shared" ca="1" si="4"/>
        <v>0</v>
      </c>
      <c r="Y191" s="184" t="str">
        <f t="shared" ca="1" si="5"/>
        <v/>
      </c>
      <c r="Z191" s="184" t="str">
        <f t="shared" ca="1" si="6"/>
        <v/>
      </c>
      <c r="AA191" s="184" t="str">
        <f t="shared" ca="1" si="7"/>
        <v/>
      </c>
      <c r="AB191" s="184" t="str">
        <f t="shared" ca="1" si="8"/>
        <v/>
      </c>
      <c r="AC191" s="184" t="str">
        <f t="shared" ca="1" si="9"/>
        <v/>
      </c>
      <c r="AD191" s="223"/>
      <c r="AE191" s="223"/>
      <c r="AF191" s="223"/>
      <c r="AG191" s="223"/>
      <c r="AH191" s="141" t="str">
        <f t="shared" ca="1" si="10"/>
        <v/>
      </c>
      <c r="AI191" s="214"/>
      <c r="AJ191" s="300"/>
      <c r="AK191" s="88"/>
      <c r="AL191" s="88"/>
      <c r="AM191" s="228"/>
      <c r="AN191" s="227"/>
      <c r="AO191" s="226"/>
      <c r="AP191" s="226"/>
      <c r="AQ191" s="228"/>
      <c r="AR191" s="227"/>
      <c r="AS191" s="226"/>
      <c r="AT191" s="226"/>
      <c r="AU191" s="228"/>
      <c r="AV191" s="228"/>
      <c r="AW191" s="228"/>
      <c r="AX191" s="384"/>
      <c r="AY191" s="50"/>
      <c r="AZ191" s="219"/>
      <c r="BA191" s="224"/>
      <c r="BB191" s="224"/>
      <c r="BC191" s="219"/>
      <c r="BD191" s="224"/>
      <c r="BE191" s="224"/>
      <c r="BF191" s="219"/>
      <c r="BG191" s="224"/>
      <c r="BH191" s="266"/>
      <c r="BI191" s="224"/>
      <c r="BJ191" s="266"/>
      <c r="BK191" s="224"/>
      <c r="BL191" s="266"/>
      <c r="BM191" s="224"/>
      <c r="BN191" s="224"/>
    </row>
    <row r="192" spans="1:66" ht="39.950000000000003" customHeight="1">
      <c r="A192" s="301"/>
      <c r="B192" s="70"/>
      <c r="C192" s="244"/>
      <c r="D192" s="245"/>
      <c r="E192" s="225"/>
      <c r="F192" s="50"/>
      <c r="G192" s="45"/>
      <c r="H192" s="45"/>
      <c r="I192" s="45"/>
      <c r="J192" s="45"/>
      <c r="K192" s="45"/>
      <c r="L192" s="221"/>
      <c r="M192" s="221"/>
      <c r="N192" s="88"/>
      <c r="O192" s="226"/>
      <c r="P192" s="88"/>
      <c r="Q192" s="182" t="str">
        <f t="shared" si="0"/>
        <v/>
      </c>
      <c r="R192" s="222"/>
      <c r="S192" s="45"/>
      <c r="T192" s="45"/>
      <c r="U192" s="206" t="str">
        <f t="shared" ca="1" si="1"/>
        <v/>
      </c>
      <c r="V192" s="183" t="str">
        <f t="shared" si="13"/>
        <v/>
      </c>
      <c r="W192" s="184" t="str">
        <f t="shared" ca="1" si="3"/>
        <v/>
      </c>
      <c r="X192" s="184" t="str">
        <f t="shared" ca="1" si="4"/>
        <v>0</v>
      </c>
      <c r="Y192" s="184" t="str">
        <f t="shared" ca="1" si="5"/>
        <v/>
      </c>
      <c r="Z192" s="184" t="str">
        <f t="shared" ca="1" si="6"/>
        <v/>
      </c>
      <c r="AA192" s="184" t="str">
        <f t="shared" ca="1" si="7"/>
        <v/>
      </c>
      <c r="AB192" s="184" t="str">
        <f t="shared" ca="1" si="8"/>
        <v/>
      </c>
      <c r="AC192" s="184" t="str">
        <f t="shared" ca="1" si="9"/>
        <v/>
      </c>
      <c r="AD192" s="223"/>
      <c r="AE192" s="223"/>
      <c r="AF192" s="223"/>
      <c r="AG192" s="223"/>
      <c r="AH192" s="141" t="str">
        <f t="shared" ca="1" si="10"/>
        <v/>
      </c>
      <c r="AI192" s="214"/>
      <c r="AJ192" s="300"/>
      <c r="AK192" s="88"/>
      <c r="AL192" s="88"/>
      <c r="AM192" s="228"/>
      <c r="AN192" s="227"/>
      <c r="AO192" s="226"/>
      <c r="AP192" s="226"/>
      <c r="AQ192" s="228"/>
      <c r="AR192" s="227"/>
      <c r="AS192" s="226"/>
      <c r="AT192" s="226"/>
      <c r="AU192" s="228"/>
      <c r="AV192" s="228"/>
      <c r="AW192" s="228"/>
      <c r="AX192" s="384"/>
      <c r="AY192" s="50"/>
      <c r="AZ192" s="219"/>
      <c r="BA192" s="224"/>
      <c r="BB192" s="224"/>
      <c r="BC192" s="219"/>
      <c r="BD192" s="224"/>
      <c r="BE192" s="224"/>
      <c r="BF192" s="219"/>
      <c r="BG192" s="224"/>
      <c r="BH192" s="266"/>
      <c r="BI192" s="224"/>
      <c r="BJ192" s="266"/>
      <c r="BK192" s="224"/>
      <c r="BL192" s="266"/>
      <c r="BM192" s="224"/>
      <c r="BN192" s="224"/>
    </row>
    <row r="193" spans="1:66" ht="39.950000000000003" customHeight="1">
      <c r="A193" s="301"/>
      <c r="B193" s="70"/>
      <c r="C193" s="244"/>
      <c r="D193" s="245"/>
      <c r="E193" s="225"/>
      <c r="F193" s="50"/>
      <c r="G193" s="45"/>
      <c r="H193" s="45"/>
      <c r="I193" s="45"/>
      <c r="J193" s="45"/>
      <c r="K193" s="45"/>
      <c r="L193" s="221"/>
      <c r="M193" s="221"/>
      <c r="N193" s="88"/>
      <c r="O193" s="226"/>
      <c r="P193" s="88"/>
      <c r="Q193" s="182" t="str">
        <f t="shared" si="0"/>
        <v/>
      </c>
      <c r="R193" s="222"/>
      <c r="S193" s="45"/>
      <c r="T193" s="45"/>
      <c r="U193" s="206" t="str">
        <f t="shared" ca="1" si="1"/>
        <v/>
      </c>
      <c r="V193" s="183" t="str">
        <f t="shared" si="13"/>
        <v/>
      </c>
      <c r="W193" s="184" t="str">
        <f t="shared" ca="1" si="3"/>
        <v/>
      </c>
      <c r="X193" s="184" t="str">
        <f t="shared" ca="1" si="4"/>
        <v>0</v>
      </c>
      <c r="Y193" s="184" t="str">
        <f t="shared" ca="1" si="5"/>
        <v/>
      </c>
      <c r="Z193" s="184" t="str">
        <f t="shared" ca="1" si="6"/>
        <v/>
      </c>
      <c r="AA193" s="184" t="str">
        <f t="shared" ca="1" si="7"/>
        <v/>
      </c>
      <c r="AB193" s="184" t="str">
        <f t="shared" ca="1" si="8"/>
        <v/>
      </c>
      <c r="AC193" s="184" t="str">
        <f t="shared" ca="1" si="9"/>
        <v/>
      </c>
      <c r="AD193" s="223"/>
      <c r="AE193" s="223"/>
      <c r="AF193" s="223"/>
      <c r="AG193" s="223"/>
      <c r="AH193" s="141" t="str">
        <f t="shared" ca="1" si="10"/>
        <v/>
      </c>
      <c r="AI193" s="214"/>
      <c r="AJ193" s="300"/>
      <c r="AK193" s="88"/>
      <c r="AL193" s="88"/>
      <c r="AM193" s="228"/>
      <c r="AN193" s="227"/>
      <c r="AO193" s="226"/>
      <c r="AP193" s="226"/>
      <c r="AQ193" s="228"/>
      <c r="AR193" s="227"/>
      <c r="AS193" s="226"/>
      <c r="AT193" s="226"/>
      <c r="AU193" s="228"/>
      <c r="AV193" s="228"/>
      <c r="AW193" s="228"/>
      <c r="AX193" s="384"/>
      <c r="AY193" s="50"/>
      <c r="AZ193" s="219"/>
      <c r="BA193" s="224"/>
      <c r="BB193" s="224"/>
      <c r="BC193" s="219"/>
      <c r="BD193" s="224"/>
      <c r="BE193" s="224"/>
      <c r="BF193" s="219"/>
      <c r="BG193" s="224"/>
      <c r="BH193" s="266"/>
      <c r="BI193" s="224"/>
      <c r="BJ193" s="266"/>
      <c r="BK193" s="224"/>
      <c r="BL193" s="266"/>
      <c r="BM193" s="224"/>
      <c r="BN193" s="224"/>
    </row>
    <row r="194" spans="1:66" ht="39.950000000000003" customHeight="1">
      <c r="A194" s="301"/>
      <c r="B194" s="70"/>
      <c r="C194" s="244"/>
      <c r="D194" s="245"/>
      <c r="E194" s="225"/>
      <c r="F194" s="50"/>
      <c r="G194" s="45"/>
      <c r="H194" s="45"/>
      <c r="I194" s="45"/>
      <c r="J194" s="45"/>
      <c r="K194" s="45"/>
      <c r="L194" s="221"/>
      <c r="M194" s="221"/>
      <c r="N194" s="88"/>
      <c r="O194" s="226"/>
      <c r="P194" s="88"/>
      <c r="Q194" s="182" t="str">
        <f t="shared" si="0"/>
        <v/>
      </c>
      <c r="R194" s="222"/>
      <c r="S194" s="45"/>
      <c r="T194" s="45"/>
      <c r="U194" s="206" t="str">
        <f t="shared" ca="1" si="1"/>
        <v/>
      </c>
      <c r="V194" s="183" t="str">
        <f t="shared" si="13"/>
        <v/>
      </c>
      <c r="W194" s="184" t="str">
        <f t="shared" ca="1" si="3"/>
        <v/>
      </c>
      <c r="X194" s="184" t="str">
        <f t="shared" ca="1" si="4"/>
        <v>0</v>
      </c>
      <c r="Y194" s="184" t="str">
        <f t="shared" ca="1" si="5"/>
        <v/>
      </c>
      <c r="Z194" s="184" t="str">
        <f t="shared" ca="1" si="6"/>
        <v/>
      </c>
      <c r="AA194" s="184" t="str">
        <f t="shared" ca="1" si="7"/>
        <v/>
      </c>
      <c r="AB194" s="184" t="str">
        <f t="shared" ca="1" si="8"/>
        <v/>
      </c>
      <c r="AC194" s="184" t="str">
        <f t="shared" ca="1" si="9"/>
        <v/>
      </c>
      <c r="AD194" s="223"/>
      <c r="AE194" s="223"/>
      <c r="AF194" s="223"/>
      <c r="AG194" s="223"/>
      <c r="AH194" s="141" t="str">
        <f t="shared" ca="1" si="10"/>
        <v/>
      </c>
      <c r="AI194" s="214"/>
      <c r="AJ194" s="300"/>
      <c r="AK194" s="88"/>
      <c r="AL194" s="88"/>
      <c r="AM194" s="228"/>
      <c r="AN194" s="227"/>
      <c r="AO194" s="226"/>
      <c r="AP194" s="226"/>
      <c r="AQ194" s="228"/>
      <c r="AR194" s="227"/>
      <c r="AS194" s="226"/>
      <c r="AT194" s="226"/>
      <c r="AU194" s="228"/>
      <c r="AV194" s="228"/>
      <c r="AW194" s="228"/>
      <c r="AX194" s="384"/>
      <c r="AY194" s="50"/>
      <c r="AZ194" s="219"/>
      <c r="BA194" s="224"/>
      <c r="BB194" s="224"/>
      <c r="BC194" s="219"/>
      <c r="BD194" s="224"/>
      <c r="BE194" s="224"/>
      <c r="BF194" s="219"/>
      <c r="BG194" s="224"/>
      <c r="BH194" s="266"/>
      <c r="BI194" s="224"/>
      <c r="BJ194" s="266"/>
      <c r="BK194" s="224"/>
      <c r="BL194" s="266"/>
      <c r="BM194" s="224"/>
      <c r="BN194" s="224"/>
    </row>
    <row r="195" spans="1:66" ht="39.950000000000003" customHeight="1">
      <c r="A195" s="301"/>
      <c r="B195" s="70"/>
      <c r="C195" s="244"/>
      <c r="D195" s="245"/>
      <c r="E195" s="225"/>
      <c r="F195" s="50"/>
      <c r="G195" s="45"/>
      <c r="H195" s="45"/>
      <c r="I195" s="45"/>
      <c r="J195" s="45"/>
      <c r="K195" s="45"/>
      <c r="L195" s="221"/>
      <c r="M195" s="221"/>
      <c r="N195" s="88"/>
      <c r="O195" s="226"/>
      <c r="P195" s="88"/>
      <c r="Q195" s="182" t="str">
        <f t="shared" si="0"/>
        <v/>
      </c>
      <c r="R195" s="222"/>
      <c r="S195" s="45"/>
      <c r="T195" s="45"/>
      <c r="U195" s="206" t="str">
        <f t="shared" ca="1" si="1"/>
        <v/>
      </c>
      <c r="V195" s="183" t="str">
        <f t="shared" si="13"/>
        <v/>
      </c>
      <c r="W195" s="184" t="str">
        <f t="shared" ca="1" si="3"/>
        <v/>
      </c>
      <c r="X195" s="184" t="str">
        <f t="shared" ca="1" si="4"/>
        <v>0</v>
      </c>
      <c r="Y195" s="184" t="str">
        <f t="shared" ca="1" si="5"/>
        <v/>
      </c>
      <c r="Z195" s="184" t="str">
        <f t="shared" ca="1" si="6"/>
        <v/>
      </c>
      <c r="AA195" s="184" t="str">
        <f t="shared" ca="1" si="7"/>
        <v/>
      </c>
      <c r="AB195" s="184" t="str">
        <f t="shared" ca="1" si="8"/>
        <v/>
      </c>
      <c r="AC195" s="184" t="str">
        <f t="shared" ca="1" si="9"/>
        <v/>
      </c>
      <c r="AD195" s="223"/>
      <c r="AE195" s="223"/>
      <c r="AF195" s="223"/>
      <c r="AG195" s="223"/>
      <c r="AH195" s="141" t="str">
        <f t="shared" ca="1" si="10"/>
        <v/>
      </c>
      <c r="AI195" s="214"/>
      <c r="AJ195" s="300"/>
      <c r="AK195" s="88"/>
      <c r="AL195" s="88"/>
      <c r="AM195" s="228"/>
      <c r="AN195" s="227"/>
      <c r="AO195" s="226"/>
      <c r="AP195" s="226"/>
      <c r="AQ195" s="228"/>
      <c r="AR195" s="227"/>
      <c r="AS195" s="226"/>
      <c r="AT195" s="226"/>
      <c r="AU195" s="228"/>
      <c r="AV195" s="228"/>
      <c r="AW195" s="228"/>
      <c r="AX195" s="384"/>
      <c r="AY195" s="50"/>
      <c r="AZ195" s="219"/>
      <c r="BA195" s="224"/>
      <c r="BB195" s="224"/>
      <c r="BC195" s="219"/>
      <c r="BD195" s="224"/>
      <c r="BE195" s="224"/>
      <c r="BF195" s="219"/>
      <c r="BG195" s="224"/>
      <c r="BH195" s="266"/>
      <c r="BI195" s="224"/>
      <c r="BJ195" s="266"/>
      <c r="BK195" s="224"/>
      <c r="BL195" s="266"/>
      <c r="BM195" s="224"/>
      <c r="BN195" s="224"/>
    </row>
    <row r="196" spans="1:66" ht="39.950000000000003" customHeight="1">
      <c r="A196" s="301"/>
      <c r="B196" s="70"/>
      <c r="C196" s="244"/>
      <c r="D196" s="245"/>
      <c r="E196" s="225"/>
      <c r="F196" s="50"/>
      <c r="G196" s="45"/>
      <c r="H196" s="45"/>
      <c r="I196" s="45"/>
      <c r="J196" s="45"/>
      <c r="K196" s="45"/>
      <c r="L196" s="221"/>
      <c r="M196" s="221"/>
      <c r="N196" s="88"/>
      <c r="O196" s="226"/>
      <c r="P196" s="88"/>
      <c r="Q196" s="182" t="str">
        <f t="shared" si="0"/>
        <v/>
      </c>
      <c r="R196" s="222"/>
      <c r="S196" s="45"/>
      <c r="T196" s="45"/>
      <c r="U196" s="206" t="str">
        <f t="shared" ca="1" si="1"/>
        <v/>
      </c>
      <c r="V196" s="183" t="str">
        <f t="shared" si="13"/>
        <v/>
      </c>
      <c r="W196" s="184" t="str">
        <f t="shared" ca="1" si="3"/>
        <v/>
      </c>
      <c r="X196" s="184" t="str">
        <f t="shared" ca="1" si="4"/>
        <v>0</v>
      </c>
      <c r="Y196" s="184" t="str">
        <f t="shared" ca="1" si="5"/>
        <v/>
      </c>
      <c r="Z196" s="184" t="str">
        <f t="shared" ca="1" si="6"/>
        <v/>
      </c>
      <c r="AA196" s="184" t="str">
        <f t="shared" ca="1" si="7"/>
        <v/>
      </c>
      <c r="AB196" s="184" t="str">
        <f t="shared" ca="1" si="8"/>
        <v/>
      </c>
      <c r="AC196" s="184" t="str">
        <f t="shared" ca="1" si="9"/>
        <v/>
      </c>
      <c r="AD196" s="223"/>
      <c r="AE196" s="223"/>
      <c r="AF196" s="223"/>
      <c r="AG196" s="223"/>
      <c r="AH196" s="141" t="str">
        <f t="shared" ca="1" si="10"/>
        <v/>
      </c>
      <c r="AI196" s="214"/>
      <c r="AJ196" s="300"/>
      <c r="AK196" s="88"/>
      <c r="AL196" s="88"/>
      <c r="AM196" s="228"/>
      <c r="AN196" s="227"/>
      <c r="AO196" s="226"/>
      <c r="AP196" s="226"/>
      <c r="AQ196" s="228"/>
      <c r="AR196" s="227"/>
      <c r="AS196" s="226"/>
      <c r="AT196" s="226"/>
      <c r="AU196" s="228"/>
      <c r="AV196" s="228"/>
      <c r="AW196" s="228"/>
      <c r="AX196" s="384"/>
      <c r="AY196" s="50"/>
      <c r="AZ196" s="219"/>
      <c r="BA196" s="224"/>
      <c r="BB196" s="224"/>
      <c r="BC196" s="219"/>
      <c r="BD196" s="224"/>
      <c r="BE196" s="224"/>
      <c r="BF196" s="219"/>
      <c r="BG196" s="224"/>
      <c r="BH196" s="266"/>
      <c r="BI196" s="224"/>
      <c r="BJ196" s="266"/>
      <c r="BK196" s="224"/>
      <c r="BL196" s="266"/>
      <c r="BM196" s="224"/>
      <c r="BN196" s="224"/>
    </row>
    <row r="197" spans="1:66" ht="39.950000000000003" customHeight="1">
      <c r="A197" s="301"/>
      <c r="B197" s="70"/>
      <c r="C197" s="244"/>
      <c r="D197" s="245"/>
      <c r="E197" s="225"/>
      <c r="F197" s="50"/>
      <c r="G197" s="45"/>
      <c r="H197" s="45"/>
      <c r="I197" s="45"/>
      <c r="J197" s="45"/>
      <c r="K197" s="45"/>
      <c r="L197" s="221"/>
      <c r="M197" s="221"/>
      <c r="N197" s="88"/>
      <c r="O197" s="226"/>
      <c r="P197" s="88"/>
      <c r="Q197" s="182" t="str">
        <f t="shared" si="0"/>
        <v/>
      </c>
      <c r="R197" s="222"/>
      <c r="S197" s="45"/>
      <c r="T197" s="45"/>
      <c r="U197" s="206" t="str">
        <f t="shared" ca="1" si="1"/>
        <v/>
      </c>
      <c r="V197" s="183" t="str">
        <f t="shared" si="13"/>
        <v/>
      </c>
      <c r="W197" s="184" t="str">
        <f t="shared" ca="1" si="3"/>
        <v/>
      </c>
      <c r="X197" s="184" t="str">
        <f t="shared" ca="1" si="4"/>
        <v>0</v>
      </c>
      <c r="Y197" s="184" t="str">
        <f t="shared" ca="1" si="5"/>
        <v/>
      </c>
      <c r="Z197" s="184" t="str">
        <f t="shared" ca="1" si="6"/>
        <v/>
      </c>
      <c r="AA197" s="184" t="str">
        <f t="shared" ca="1" si="7"/>
        <v/>
      </c>
      <c r="AB197" s="184" t="str">
        <f t="shared" ca="1" si="8"/>
        <v/>
      </c>
      <c r="AC197" s="184" t="str">
        <f t="shared" ca="1" si="9"/>
        <v/>
      </c>
      <c r="AD197" s="223"/>
      <c r="AE197" s="223"/>
      <c r="AF197" s="223"/>
      <c r="AG197" s="223"/>
      <c r="AH197" s="141" t="str">
        <f t="shared" ca="1" si="10"/>
        <v/>
      </c>
      <c r="AI197" s="214"/>
      <c r="AJ197" s="300"/>
      <c r="AK197" s="88"/>
      <c r="AL197" s="88"/>
      <c r="AM197" s="228"/>
      <c r="AN197" s="227"/>
      <c r="AO197" s="226"/>
      <c r="AP197" s="226"/>
      <c r="AQ197" s="228"/>
      <c r="AR197" s="227"/>
      <c r="AS197" s="226"/>
      <c r="AT197" s="226"/>
      <c r="AU197" s="228"/>
      <c r="AV197" s="228"/>
      <c r="AW197" s="228"/>
      <c r="AX197" s="384"/>
      <c r="AY197" s="50"/>
      <c r="AZ197" s="219"/>
      <c r="BA197" s="224"/>
      <c r="BB197" s="224"/>
      <c r="BC197" s="219"/>
      <c r="BD197" s="224"/>
      <c r="BE197" s="224"/>
      <c r="BF197" s="219"/>
      <c r="BG197" s="224"/>
      <c r="BH197" s="266"/>
      <c r="BI197" s="224"/>
      <c r="BJ197" s="266"/>
      <c r="BK197" s="224"/>
      <c r="BL197" s="266"/>
      <c r="BM197" s="224"/>
      <c r="BN197" s="224"/>
    </row>
    <row r="198" spans="1:66" ht="39.950000000000003" customHeight="1">
      <c r="A198" s="301"/>
      <c r="B198" s="70"/>
      <c r="C198" s="244"/>
      <c r="D198" s="245"/>
      <c r="E198" s="225"/>
      <c r="F198" s="50"/>
      <c r="G198" s="45"/>
      <c r="H198" s="45"/>
      <c r="I198" s="45"/>
      <c r="J198" s="45"/>
      <c r="K198" s="45"/>
      <c r="L198" s="221"/>
      <c r="M198" s="221"/>
      <c r="N198" s="88"/>
      <c r="O198" s="226"/>
      <c r="P198" s="88"/>
      <c r="Q198" s="182" t="str">
        <f t="shared" si="0"/>
        <v/>
      </c>
      <c r="R198" s="222"/>
      <c r="S198" s="45"/>
      <c r="T198" s="45"/>
      <c r="U198" s="206" t="str">
        <f t="shared" ca="1" si="1"/>
        <v/>
      </c>
      <c r="V198" s="183" t="str">
        <f t="shared" si="13"/>
        <v/>
      </c>
      <c r="W198" s="184" t="str">
        <f t="shared" ca="1" si="3"/>
        <v/>
      </c>
      <c r="X198" s="184" t="str">
        <f t="shared" ca="1" si="4"/>
        <v>0</v>
      </c>
      <c r="Y198" s="184" t="str">
        <f t="shared" ca="1" si="5"/>
        <v/>
      </c>
      <c r="Z198" s="184" t="str">
        <f t="shared" ca="1" si="6"/>
        <v/>
      </c>
      <c r="AA198" s="184" t="str">
        <f t="shared" ca="1" si="7"/>
        <v/>
      </c>
      <c r="AB198" s="184" t="str">
        <f t="shared" ca="1" si="8"/>
        <v/>
      </c>
      <c r="AC198" s="184" t="str">
        <f t="shared" ca="1" si="9"/>
        <v/>
      </c>
      <c r="AD198" s="223"/>
      <c r="AE198" s="223"/>
      <c r="AF198" s="223"/>
      <c r="AG198" s="223"/>
      <c r="AH198" s="141" t="str">
        <f t="shared" ca="1" si="10"/>
        <v/>
      </c>
      <c r="AI198" s="214"/>
      <c r="AJ198" s="300"/>
      <c r="AK198" s="88"/>
      <c r="AL198" s="88"/>
      <c r="AM198" s="228"/>
      <c r="AN198" s="227"/>
      <c r="AO198" s="226"/>
      <c r="AP198" s="226"/>
      <c r="AQ198" s="228"/>
      <c r="AR198" s="227"/>
      <c r="AS198" s="226"/>
      <c r="AT198" s="226"/>
      <c r="AU198" s="228"/>
      <c r="AV198" s="228"/>
      <c r="AW198" s="228"/>
      <c r="AX198" s="384"/>
      <c r="AY198" s="50"/>
      <c r="AZ198" s="219"/>
      <c r="BA198" s="224"/>
      <c r="BB198" s="224"/>
      <c r="BC198" s="219"/>
      <c r="BD198" s="224"/>
      <c r="BE198" s="224"/>
      <c r="BF198" s="219"/>
      <c r="BG198" s="224"/>
      <c r="BH198" s="266"/>
      <c r="BI198" s="224"/>
      <c r="BJ198" s="266"/>
      <c r="BK198" s="224"/>
      <c r="BL198" s="266"/>
      <c r="BM198" s="224"/>
      <c r="BN198" s="224"/>
    </row>
    <row r="199" spans="1:66" ht="39.950000000000003" customHeight="1">
      <c r="A199" s="301"/>
      <c r="B199" s="70"/>
      <c r="C199" s="244"/>
      <c r="D199" s="245"/>
      <c r="E199" s="225"/>
      <c r="F199" s="50"/>
      <c r="G199" s="45"/>
      <c r="H199" s="45"/>
      <c r="I199" s="45"/>
      <c r="J199" s="45"/>
      <c r="K199" s="45"/>
      <c r="L199" s="221"/>
      <c r="M199" s="221"/>
      <c r="N199" s="88"/>
      <c r="O199" s="226"/>
      <c r="P199" s="88"/>
      <c r="Q199" s="182" t="str">
        <f t="shared" si="0"/>
        <v/>
      </c>
      <c r="R199" s="222"/>
      <c r="S199" s="45"/>
      <c r="T199" s="45"/>
      <c r="U199" s="206" t="str">
        <f t="shared" ca="1" si="1"/>
        <v/>
      </c>
      <c r="V199" s="183" t="str">
        <f t="shared" si="13"/>
        <v/>
      </c>
      <c r="W199" s="184" t="str">
        <f t="shared" ca="1" si="3"/>
        <v/>
      </c>
      <c r="X199" s="184" t="str">
        <f t="shared" ca="1" si="4"/>
        <v>0</v>
      </c>
      <c r="Y199" s="184" t="str">
        <f t="shared" ca="1" si="5"/>
        <v/>
      </c>
      <c r="Z199" s="184" t="str">
        <f t="shared" ca="1" si="6"/>
        <v/>
      </c>
      <c r="AA199" s="184" t="str">
        <f t="shared" ca="1" si="7"/>
        <v/>
      </c>
      <c r="AB199" s="184" t="str">
        <f t="shared" ca="1" si="8"/>
        <v/>
      </c>
      <c r="AC199" s="184" t="str">
        <f t="shared" ca="1" si="9"/>
        <v/>
      </c>
      <c r="AD199" s="223"/>
      <c r="AE199" s="223"/>
      <c r="AF199" s="223"/>
      <c r="AG199" s="223"/>
      <c r="AH199" s="141" t="str">
        <f t="shared" ca="1" si="10"/>
        <v/>
      </c>
      <c r="AI199" s="214"/>
      <c r="AJ199" s="300"/>
      <c r="AK199" s="88"/>
      <c r="AL199" s="88"/>
      <c r="AM199" s="228"/>
      <c r="AN199" s="227"/>
      <c r="AO199" s="226"/>
      <c r="AP199" s="226"/>
      <c r="AQ199" s="228"/>
      <c r="AR199" s="227"/>
      <c r="AS199" s="226"/>
      <c r="AT199" s="226"/>
      <c r="AU199" s="228"/>
      <c r="AV199" s="228"/>
      <c r="AW199" s="228"/>
      <c r="AX199" s="384"/>
      <c r="AY199" s="50"/>
      <c r="AZ199" s="219"/>
      <c r="BA199" s="224"/>
      <c r="BB199" s="224"/>
      <c r="BC199" s="219"/>
      <c r="BD199" s="224"/>
      <c r="BE199" s="224"/>
      <c r="BF199" s="219"/>
      <c r="BG199" s="224"/>
      <c r="BH199" s="266"/>
      <c r="BI199" s="224"/>
      <c r="BJ199" s="266"/>
      <c r="BK199" s="224"/>
      <c r="BL199" s="266"/>
      <c r="BM199" s="224"/>
      <c r="BN199" s="224"/>
    </row>
    <row r="200" spans="1:66" ht="39.950000000000003" customHeight="1">
      <c r="A200" s="301"/>
      <c r="B200" s="70"/>
      <c r="C200" s="244"/>
      <c r="D200" s="245"/>
      <c r="E200" s="225"/>
      <c r="F200" s="50"/>
      <c r="G200" s="45"/>
      <c r="H200" s="45"/>
      <c r="I200" s="45"/>
      <c r="J200" s="45"/>
      <c r="K200" s="45"/>
      <c r="L200" s="221"/>
      <c r="M200" s="221"/>
      <c r="N200" s="88"/>
      <c r="O200" s="226"/>
      <c r="P200" s="88"/>
      <c r="Q200" s="182" t="str">
        <f t="shared" si="0"/>
        <v/>
      </c>
      <c r="R200" s="222"/>
      <c r="S200" s="45"/>
      <c r="T200" s="45"/>
      <c r="U200" s="206" t="str">
        <f t="shared" ca="1" si="1"/>
        <v/>
      </c>
      <c r="V200" s="183" t="str">
        <f t="shared" si="13"/>
        <v/>
      </c>
      <c r="W200" s="184" t="str">
        <f t="shared" ca="1" si="3"/>
        <v/>
      </c>
      <c r="X200" s="184" t="str">
        <f t="shared" ca="1" si="4"/>
        <v>0</v>
      </c>
      <c r="Y200" s="184" t="str">
        <f t="shared" ca="1" si="5"/>
        <v/>
      </c>
      <c r="Z200" s="184" t="str">
        <f t="shared" ca="1" si="6"/>
        <v/>
      </c>
      <c r="AA200" s="184" t="str">
        <f t="shared" ca="1" si="7"/>
        <v/>
      </c>
      <c r="AB200" s="184" t="str">
        <f t="shared" ca="1" si="8"/>
        <v/>
      </c>
      <c r="AC200" s="184" t="str">
        <f t="shared" ca="1" si="9"/>
        <v/>
      </c>
      <c r="AD200" s="223"/>
      <c r="AE200" s="223"/>
      <c r="AF200" s="223"/>
      <c r="AG200" s="223"/>
      <c r="AH200" s="141" t="str">
        <f t="shared" ca="1" si="10"/>
        <v/>
      </c>
      <c r="AI200" s="214"/>
      <c r="AJ200" s="300"/>
      <c r="AK200" s="88"/>
      <c r="AL200" s="88"/>
      <c r="AM200" s="228"/>
      <c r="AN200" s="227"/>
      <c r="AO200" s="226"/>
      <c r="AP200" s="226"/>
      <c r="AQ200" s="228"/>
      <c r="AR200" s="227"/>
      <c r="AS200" s="226"/>
      <c r="AT200" s="226"/>
      <c r="AU200" s="228"/>
      <c r="AV200" s="228"/>
      <c r="AW200" s="228"/>
      <c r="AX200" s="384"/>
      <c r="AY200" s="50"/>
      <c r="AZ200" s="219"/>
      <c r="BA200" s="224"/>
      <c r="BB200" s="224"/>
      <c r="BC200" s="219"/>
      <c r="BD200" s="224"/>
      <c r="BE200" s="224"/>
      <c r="BF200" s="219"/>
      <c r="BG200" s="224"/>
      <c r="BH200" s="266"/>
      <c r="BI200" s="224"/>
      <c r="BJ200" s="266"/>
      <c r="BK200" s="224"/>
      <c r="BL200" s="266"/>
      <c r="BM200" s="224"/>
      <c r="BN200" s="224"/>
    </row>
    <row r="201" spans="1:66" ht="45" customHeight="1">
      <c r="F201" s="31"/>
      <c r="G201" s="2"/>
      <c r="I201" s="2"/>
      <c r="K201" s="2"/>
      <c r="L201" s="31"/>
      <c r="M201" s="2"/>
      <c r="N201" s="31"/>
      <c r="O201" s="2"/>
      <c r="P201" s="31"/>
      <c r="Q201" s="2"/>
      <c r="R201" s="31"/>
      <c r="S201" s="2"/>
      <c r="U201" s="2"/>
      <c r="V201" s="31"/>
      <c r="W201" s="2"/>
      <c r="X201" s="31"/>
      <c r="Y201" s="2"/>
      <c r="Z201" s="31"/>
      <c r="AA201" s="2"/>
      <c r="AB201" s="31"/>
      <c r="AC201" s="2"/>
      <c r="AD201" s="31"/>
      <c r="AE201" s="2"/>
      <c r="AF201" s="31"/>
      <c r="AG201" s="2"/>
      <c r="AH201" s="31"/>
      <c r="AI201" s="2"/>
      <c r="AJ201" s="31"/>
      <c r="AK201" s="2"/>
      <c r="AL201" s="31"/>
      <c r="AN201" s="31"/>
      <c r="AO201" s="2"/>
      <c r="AP201" s="31"/>
      <c r="AR201" s="31"/>
      <c r="AS201" s="2"/>
      <c r="AT201" s="31"/>
      <c r="AV201" s="31"/>
      <c r="AW201" s="31"/>
      <c r="AY201" s="31"/>
      <c r="AZ201" s="2"/>
      <c r="BB201" s="2"/>
      <c r="BC201" s="31"/>
      <c r="BD201" s="2"/>
      <c r="BF201" s="2"/>
      <c r="BH201" s="2"/>
      <c r="BI201" s="31"/>
      <c r="BJ201" s="2"/>
      <c r="BK201" s="31"/>
      <c r="BL201" s="2"/>
      <c r="BM201" s="31"/>
      <c r="BN201" s="2"/>
    </row>
    <row r="202" spans="1:66" s="209" customFormat="1" ht="45" customHeight="1">
      <c r="A202" s="208"/>
      <c r="D202" s="208"/>
      <c r="E202" s="69"/>
      <c r="F202" s="210"/>
      <c r="G202" s="208"/>
      <c r="H202" s="208"/>
      <c r="I202" s="210"/>
      <c r="J202" s="208"/>
      <c r="K202" s="69"/>
      <c r="L202" s="211"/>
      <c r="M202" s="69"/>
      <c r="N202" s="211"/>
      <c r="O202" s="69"/>
      <c r="P202" s="211"/>
      <c r="Q202" s="69"/>
      <c r="R202" s="211"/>
      <c r="S202" s="69"/>
      <c r="T202" s="254"/>
      <c r="U202" s="69"/>
      <c r="V202" s="254"/>
      <c r="W202" s="69"/>
      <c r="X202" s="254"/>
      <c r="Y202" s="69"/>
      <c r="Z202" s="254"/>
      <c r="AA202" s="69"/>
      <c r="AB202" s="254"/>
      <c r="AC202" s="69"/>
      <c r="AD202" s="254"/>
      <c r="AE202" s="69"/>
      <c r="AF202" s="254"/>
      <c r="AG202" s="69"/>
      <c r="AH202" s="254"/>
      <c r="AI202" s="69"/>
      <c r="AJ202" s="254"/>
      <c r="AK202" s="69"/>
      <c r="AL202" s="254"/>
      <c r="AM202" s="69"/>
      <c r="AN202" s="254"/>
      <c r="AO202" s="69"/>
      <c r="AP202" s="254"/>
      <c r="AQ202" s="69"/>
      <c r="AR202" s="254"/>
      <c r="AS202" s="69"/>
      <c r="AT202" s="254"/>
      <c r="AU202" s="69"/>
      <c r="AV202" s="254"/>
      <c r="AW202" s="254"/>
      <c r="AX202" s="69"/>
      <c r="AY202" s="254"/>
      <c r="AZ202" s="69"/>
      <c r="BA202" s="254"/>
      <c r="BB202" s="69"/>
      <c r="BC202" s="254"/>
      <c r="BD202" s="69"/>
      <c r="BE202" s="254"/>
      <c r="BF202" s="69"/>
      <c r="BG202" s="254"/>
      <c r="BH202" s="69"/>
      <c r="BI202" s="254"/>
      <c r="BJ202" s="69"/>
      <c r="BK202" s="254"/>
      <c r="BL202" s="69"/>
      <c r="BM202" s="254"/>
      <c r="BN202" s="69"/>
    </row>
    <row r="203" spans="1:66" ht="45" customHeight="1">
      <c r="AF203" s="253"/>
    </row>
    <row r="204" spans="1:66" ht="45" customHeight="1"/>
    <row r="205" spans="1:66" ht="45" customHeight="1"/>
    <row r="206" spans="1:66" ht="45" customHeight="1"/>
    <row r="207" spans="1:66" ht="45" customHeight="1"/>
    <row r="208" spans="1:66"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1">
    <mergeCell ref="BN3:BN4"/>
    <mergeCell ref="AG3:AG4"/>
    <mergeCell ref="AB3:AE3"/>
    <mergeCell ref="U3:V3"/>
    <mergeCell ref="AH3:AH4"/>
    <mergeCell ref="AI3:AI4"/>
    <mergeCell ref="BL3:BM3"/>
    <mergeCell ref="BJ3:BK3"/>
    <mergeCell ref="D3:E3"/>
    <mergeCell ref="AY3:BA3"/>
    <mergeCell ref="BB3:BD3"/>
    <mergeCell ref="BE3:BG3"/>
    <mergeCell ref="BH3:BI3"/>
    <mergeCell ref="AJ3:AM3"/>
    <mergeCell ref="AN3:AQ3"/>
    <mergeCell ref="AR3:AU3"/>
    <mergeCell ref="R3:T3"/>
    <mergeCell ref="W3:Y3"/>
    <mergeCell ref="Z3:AA3"/>
    <mergeCell ref="AF3:AF4"/>
    <mergeCell ref="AV3:AX3"/>
  </mergeCells>
  <phoneticPr fontId="1" type="noConversion"/>
  <dataValidations count="10">
    <dataValidation allowBlank="1" showInputMessage="1" showErrorMessage="1" error="연월일을 입력" sqref="BN3 BO3:XFD10 AV5:AX10 AY3:BM10 AF3:AI3 AJ3:AU10 BN5:BN10 A3:AE10 AF5:AI10 AV3"/>
    <dataValidation type="list" allowBlank="1" showInputMessage="1" showErrorMessage="1" error="목록에서 선택" sqref="AM203:AM1048576 AU11:AU200 AQ11:AQ200 AM11:AM200 AU203:AU1048576 AQ203:AQ1048576">
      <formula1>여부</formula1>
    </dataValidation>
    <dataValidation type="date" allowBlank="1" showInputMessage="1" showErrorMessage="1" error="연월일을 입력" sqref="AK203:AL1048576 AS11:AT200 N11:P200 AO11:AP200 AK11:AL200 AO203:AP1048576 AS203:AT1048576 N203:P1048576">
      <formula1>1</formula1>
      <formula2>2958465</formula2>
    </dataValidation>
    <dataValidation type="decimal" allowBlank="1" showInputMessage="1" showErrorMessage="1" error="% 단위로 기재 또는 공백" sqref="R203:R1048576 R11:R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11:K200 K202:K1048576">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ignoredErrors>
    <ignoredError sqref="AV11:AV13 AW11:AW13 AX11:AX13" unlockedFormula="1"/>
  </ignoredError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L1007"/>
  <sheetViews>
    <sheetView showGridLines="0" view="pageBreakPreview" zoomScale="55" zoomScaleNormal="85" zoomScaleSheetLayoutView="55" workbookViewId="0">
      <pane xSplit="4" ySplit="10" topLeftCell="E11" activePane="bottomRight" state="frozen"/>
      <selection activeCell="A35" sqref="A35"/>
      <selection pane="topRight" activeCell="A35" sqref="A35"/>
      <selection pane="bottomLeft" activeCell="A35" sqref="A35"/>
      <selection pane="bottomRight" activeCell="E11" sqref="E11"/>
    </sheetView>
  </sheetViews>
  <sheetFormatPr defaultColWidth="9" defaultRowHeight="13.5"/>
  <cols>
    <col min="1" max="1" width="6.25" style="135" hidden="1" customWidth="1"/>
    <col min="2" max="3" width="5.375" style="135" hidden="1" customWidth="1"/>
    <col min="4" max="4" width="8.625" style="54" customWidth="1"/>
    <col min="5" max="5" width="12.75" style="31" customWidth="1"/>
    <col min="6" max="6" width="11.625" style="2" customWidth="1"/>
    <col min="7" max="7" width="12.25" style="31" bestFit="1" customWidth="1"/>
    <col min="8" max="8" width="16.125" style="31" customWidth="1"/>
    <col min="9" max="9" width="15" style="31" customWidth="1"/>
    <col min="10" max="10" width="10.625" style="52" customWidth="1"/>
    <col min="11" max="11" width="12" style="54" customWidth="1"/>
    <col min="12" max="12" width="7.625" style="32" customWidth="1"/>
    <col min="13" max="13" width="4.625" style="176" customWidth="1"/>
    <col min="14" max="14" width="12.875" style="177" customWidth="1"/>
    <col min="15" max="15" width="11.125" style="32" customWidth="1"/>
    <col min="16" max="16" width="10.625" style="178" customWidth="1"/>
    <col min="17" max="18" width="7.625" style="32" customWidth="1"/>
    <col min="19" max="19" width="10.625" style="179" customWidth="1"/>
    <col min="20" max="20" width="5.5" style="179" customWidth="1"/>
    <col min="21" max="21" width="4.625" style="2" customWidth="1"/>
    <col min="22" max="23" width="7.625" style="32" customWidth="1"/>
    <col min="24" max="24" width="9.25" style="31" customWidth="1"/>
    <col min="25" max="26" width="6.625" style="54" customWidth="1"/>
    <col min="27" max="27" width="7.875" style="31" customWidth="1"/>
    <col min="28" max="28" width="10.125" style="31" customWidth="1"/>
    <col min="29" max="29" width="7.875" style="54" customWidth="1"/>
    <col min="30" max="32" width="18.25" style="31" customWidth="1"/>
    <col min="33" max="33" width="7.875" style="54" customWidth="1"/>
    <col min="34" max="34" width="13.5" style="32" customWidth="1"/>
    <col min="35" max="36" width="9" style="32"/>
    <col min="37" max="37" width="7.875" style="399" customWidth="1"/>
    <col min="38" max="38" width="13.125" style="32" customWidth="1"/>
    <col min="39" max="39" width="4.875" style="32" customWidth="1"/>
    <col min="40" max="40" width="9" style="32"/>
    <col min="41" max="42" width="5" style="32" customWidth="1"/>
    <col min="43" max="16384" width="9" style="32"/>
  </cols>
  <sheetData>
    <row r="1" spans="1:38" ht="21.75" hidden="1" customHeight="1">
      <c r="A1" s="82" t="s">
        <v>155</v>
      </c>
      <c r="B1" s="82" t="s">
        <v>196</v>
      </c>
      <c r="C1" s="82" t="s">
        <v>233</v>
      </c>
      <c r="D1" s="81" t="s">
        <v>286</v>
      </c>
      <c r="E1" s="79" t="s">
        <v>160</v>
      </c>
      <c r="F1" s="78" t="s">
        <v>234</v>
      </c>
      <c r="G1" s="79" t="s">
        <v>287</v>
      </c>
      <c r="H1" s="79"/>
      <c r="I1" s="79" t="s">
        <v>288</v>
      </c>
      <c r="J1" s="76" t="s">
        <v>289</v>
      </c>
      <c r="K1" s="81" t="s">
        <v>290</v>
      </c>
      <c r="L1" s="80" t="s">
        <v>246</v>
      </c>
      <c r="M1" s="75" t="s">
        <v>291</v>
      </c>
      <c r="N1" s="174" t="s">
        <v>292</v>
      </c>
      <c r="O1" s="80" t="s">
        <v>293</v>
      </c>
      <c r="P1" s="175" t="s">
        <v>294</v>
      </c>
      <c r="Q1" s="80" t="s">
        <v>247</v>
      </c>
      <c r="R1" s="80" t="s">
        <v>295</v>
      </c>
      <c r="S1" s="73" t="s">
        <v>296</v>
      </c>
      <c r="T1" s="73"/>
      <c r="U1" s="78" t="s">
        <v>297</v>
      </c>
      <c r="V1" s="80" t="s">
        <v>298</v>
      </c>
      <c r="W1" s="80" t="s">
        <v>299</v>
      </c>
      <c r="X1" s="79" t="s">
        <v>300</v>
      </c>
      <c r="Y1" s="81" t="s">
        <v>210</v>
      </c>
      <c r="Z1" s="81"/>
      <c r="AA1" s="79" t="s">
        <v>301</v>
      </c>
      <c r="AB1" s="79"/>
      <c r="AC1" s="81"/>
      <c r="AD1" s="79"/>
      <c r="AE1" s="79"/>
      <c r="AF1" s="79"/>
      <c r="AG1" s="81"/>
      <c r="AK1" s="81"/>
    </row>
    <row r="2" spans="1:38" ht="13.5" hidden="1" customHeight="1">
      <c r="A2" s="82"/>
      <c r="B2" s="82"/>
      <c r="C2" s="82"/>
      <c r="D2" s="81"/>
      <c r="E2" s="79"/>
      <c r="F2" s="78"/>
      <c r="G2" s="79"/>
      <c r="H2" s="79"/>
      <c r="I2" s="79"/>
      <c r="J2" s="76"/>
      <c r="K2" s="81"/>
      <c r="L2" s="80"/>
      <c r="M2" s="75"/>
      <c r="N2" s="174"/>
      <c r="O2" s="80"/>
      <c r="P2" s="175"/>
      <c r="Q2" s="80"/>
      <c r="R2" s="80"/>
      <c r="S2" s="73"/>
      <c r="T2" s="73"/>
      <c r="U2" s="78"/>
      <c r="V2" s="80"/>
      <c r="W2" s="80"/>
      <c r="X2" s="79"/>
      <c r="Y2" s="81"/>
      <c r="Z2" s="81"/>
      <c r="AA2" s="79"/>
      <c r="AB2" s="79"/>
      <c r="AC2" s="81"/>
      <c r="AD2" s="79"/>
      <c r="AE2" s="79"/>
      <c r="AF2" s="79"/>
      <c r="AG2" s="81"/>
      <c r="AK2" s="81"/>
    </row>
    <row r="3" spans="1:38" s="2" customFormat="1" ht="30" customHeight="1">
      <c r="A3" s="61"/>
      <c r="B3" s="61"/>
      <c r="C3" s="92"/>
      <c r="D3" s="579" t="s">
        <v>63</v>
      </c>
      <c r="E3" s="580"/>
      <c r="F3" s="580"/>
      <c r="G3" s="580"/>
      <c r="H3" s="577"/>
      <c r="I3" s="580"/>
      <c r="J3" s="580"/>
      <c r="K3" s="580"/>
      <c r="L3" s="580"/>
      <c r="M3" s="580"/>
      <c r="N3" s="580"/>
      <c r="O3" s="581"/>
      <c r="P3" s="616" t="s">
        <v>518</v>
      </c>
      <c r="Q3" s="617"/>
      <c r="R3" s="617"/>
      <c r="S3" s="617"/>
      <c r="T3" s="618"/>
      <c r="U3" s="613" t="s">
        <v>57</v>
      </c>
      <c r="V3" s="614"/>
      <c r="W3" s="614"/>
      <c r="X3" s="614"/>
      <c r="Y3" s="615"/>
      <c r="Z3" s="608" t="s">
        <v>1070</v>
      </c>
      <c r="AA3" s="608" t="s">
        <v>517</v>
      </c>
      <c r="AB3" s="608" t="s">
        <v>1071</v>
      </c>
      <c r="AC3" s="608" t="s">
        <v>1137</v>
      </c>
      <c r="AD3" s="608" t="s">
        <v>628</v>
      </c>
      <c r="AE3" s="608" t="s">
        <v>1167</v>
      </c>
      <c r="AF3" s="608" t="s">
        <v>1160</v>
      </c>
      <c r="AG3" s="608" t="s">
        <v>1141</v>
      </c>
      <c r="AH3" s="608" t="s">
        <v>1089</v>
      </c>
      <c r="AI3" s="610" t="s">
        <v>1090</v>
      </c>
      <c r="AJ3" s="608" t="s">
        <v>1091</v>
      </c>
      <c r="AK3" s="608" t="s">
        <v>1214</v>
      </c>
      <c r="AL3" s="612" t="s">
        <v>1092</v>
      </c>
    </row>
    <row r="4" spans="1:38" s="2" customFormat="1" ht="45" customHeight="1">
      <c r="A4" s="61" t="s">
        <v>15</v>
      </c>
      <c r="B4" s="61" t="s">
        <v>3</v>
      </c>
      <c r="C4" s="60" t="s">
        <v>145</v>
      </c>
      <c r="D4" s="6" t="s">
        <v>125</v>
      </c>
      <c r="E4" s="6" t="s">
        <v>7</v>
      </c>
      <c r="F4" s="6" t="s">
        <v>126</v>
      </c>
      <c r="G4" s="29" t="s">
        <v>48</v>
      </c>
      <c r="H4" s="255" t="s">
        <v>530</v>
      </c>
      <c r="I4" s="29" t="s">
        <v>128</v>
      </c>
      <c r="J4" s="26" t="s">
        <v>49</v>
      </c>
      <c r="K4" s="29" t="s">
        <v>529</v>
      </c>
      <c r="L4" s="29" t="s">
        <v>50</v>
      </c>
      <c r="M4" s="20" t="s">
        <v>83</v>
      </c>
      <c r="N4" s="337" t="s">
        <v>723</v>
      </c>
      <c r="O4" s="6" t="s">
        <v>82</v>
      </c>
      <c r="P4" s="19" t="s">
        <v>500</v>
      </c>
      <c r="Q4" s="29" t="s">
        <v>51</v>
      </c>
      <c r="R4" s="29" t="s">
        <v>52</v>
      </c>
      <c r="S4" s="20" t="s">
        <v>53</v>
      </c>
      <c r="T4" s="199" t="s">
        <v>531</v>
      </c>
      <c r="U4" s="29" t="s">
        <v>54</v>
      </c>
      <c r="V4" s="29" t="s">
        <v>52</v>
      </c>
      <c r="W4" s="29" t="s">
        <v>55</v>
      </c>
      <c r="X4" s="119" t="s">
        <v>56</v>
      </c>
      <c r="Y4" s="115" t="s">
        <v>127</v>
      </c>
      <c r="Z4" s="609"/>
      <c r="AA4" s="609"/>
      <c r="AB4" s="609"/>
      <c r="AC4" s="609"/>
      <c r="AD4" s="609"/>
      <c r="AE4" s="619"/>
      <c r="AF4" s="609"/>
      <c r="AG4" s="609"/>
      <c r="AH4" s="609"/>
      <c r="AI4" s="611"/>
      <c r="AJ4" s="609"/>
      <c r="AK4" s="609"/>
      <c r="AL4" s="612"/>
    </row>
    <row r="5" spans="1:38" ht="13.5" hidden="1" customHeight="1"/>
    <row r="6" spans="1:38" ht="13.5" hidden="1" customHeight="1"/>
    <row r="7" spans="1:38" ht="13.5" hidden="1" customHeight="1"/>
    <row r="8" spans="1:38" ht="13.5" hidden="1" customHeight="1"/>
    <row r="9" spans="1:38" ht="13.5" hidden="1" customHeight="1"/>
    <row r="10" spans="1:38" ht="13.5" hidden="1" customHeight="1"/>
    <row r="11" spans="1:38" ht="36" customHeight="1">
      <c r="A11" s="72"/>
      <c r="B11" s="72"/>
      <c r="C11" s="70"/>
      <c r="D11" s="50" t="s">
        <v>587</v>
      </c>
      <c r="E11" s="266" t="s">
        <v>644</v>
      </c>
      <c r="F11" s="235" t="str">
        <f t="shared" ref="F11:F206" si="0">IF(ISBLANK($E11),"",VLOOKUP($E11,제안사_펀드현황,2,FALSE))</f>
        <v>000-00-00000</v>
      </c>
      <c r="G11" s="45" t="s">
        <v>655</v>
      </c>
      <c r="H11" s="212" t="s">
        <v>584</v>
      </c>
      <c r="I11" s="45" t="s">
        <v>38</v>
      </c>
      <c r="J11" s="88">
        <v>38412</v>
      </c>
      <c r="K11" s="124" t="s">
        <v>41</v>
      </c>
      <c r="L11" s="220">
        <v>3000</v>
      </c>
      <c r="M11" s="236" t="s">
        <v>589</v>
      </c>
      <c r="N11" s="237">
        <v>0.02</v>
      </c>
      <c r="O11" s="266"/>
      <c r="P11" s="218">
        <v>40161</v>
      </c>
      <c r="Q11" s="220">
        <v>4000</v>
      </c>
      <c r="R11" s="220">
        <v>3000</v>
      </c>
      <c r="S11" s="238" t="s">
        <v>106</v>
      </c>
      <c r="T11" s="185">
        <f>IF(ISBLANK(P11),"",DATEDIF(J11,P11,"d")/365)</f>
        <v>4.7917808219178086</v>
      </c>
      <c r="U11" s="48"/>
      <c r="V11" s="219"/>
      <c r="W11" s="219"/>
      <c r="X11" s="45"/>
      <c r="Y11" s="50"/>
      <c r="Z11" s="50" t="s">
        <v>1076</v>
      </c>
      <c r="AA11" s="45"/>
      <c r="AB11" s="380">
        <v>36330</v>
      </c>
      <c r="AC11" s="50" t="s">
        <v>45</v>
      </c>
      <c r="AD11" s="45" t="s">
        <v>1143</v>
      </c>
      <c r="AE11" s="45"/>
      <c r="AF11" s="45" t="s">
        <v>1157</v>
      </c>
      <c r="AG11" s="185" t="str">
        <f>IF(AND(AC11="YES",AD11="일반"),"ERROR",(IF(AND(AC11="NO",AD11="기업회생(舊, 법정관리)"),"ERROR",(IF(AND(AC11="NO",AD11="워크아웃"),"ERROR",(IF(AND(AC11="NO",AD11="채권은행 자율협약"),"ERROR",(IF(AND(AC11="NO",AD11="사전적 구조조정"),"ERROR","")))))))))</f>
        <v/>
      </c>
      <c r="AH11" s="380">
        <v>36330</v>
      </c>
      <c r="AI11" s="185">
        <f t="shared" ref="AI11:AI74" si="1">(J11-AH11)/365</f>
        <v>5.7041095890410958</v>
      </c>
      <c r="AJ11" s="45"/>
      <c r="AK11" s="185"/>
      <c r="AL11" s="32" t="b">
        <f t="shared" ref="AL11:AL74" si="2">ROUND(L11,)=ROUND(R11,)+ROUND(V11,)</f>
        <v>1</v>
      </c>
    </row>
    <row r="12" spans="1:38" ht="36" customHeight="1">
      <c r="A12" s="72"/>
      <c r="B12" s="72"/>
      <c r="C12" s="70"/>
      <c r="D12" s="50" t="s">
        <v>587</v>
      </c>
      <c r="E12" s="266" t="s">
        <v>644</v>
      </c>
      <c r="F12" s="235" t="str">
        <f t="shared" si="0"/>
        <v>000-00-00000</v>
      </c>
      <c r="G12" s="45" t="s">
        <v>656</v>
      </c>
      <c r="H12" s="212" t="s">
        <v>584</v>
      </c>
      <c r="I12" s="45" t="s">
        <v>592</v>
      </c>
      <c r="J12" s="88">
        <v>38860</v>
      </c>
      <c r="K12" s="124" t="s">
        <v>43</v>
      </c>
      <c r="L12" s="220">
        <v>2000</v>
      </c>
      <c r="M12" s="236" t="s">
        <v>593</v>
      </c>
      <c r="N12" s="237"/>
      <c r="O12" s="266"/>
      <c r="P12" s="218">
        <v>40228</v>
      </c>
      <c r="Q12" s="220">
        <v>0</v>
      </c>
      <c r="R12" s="220">
        <v>0</v>
      </c>
      <c r="S12" s="238" t="s">
        <v>105</v>
      </c>
      <c r="T12" s="185">
        <f t="shared" ref="T12:T75" si="3">IF(ISBLANK(P12),"",DATEDIF(J12,P12,"d")/365)</f>
        <v>3.7479452054794522</v>
      </c>
      <c r="U12" s="48" t="s">
        <v>45</v>
      </c>
      <c r="V12" s="219">
        <v>2000</v>
      </c>
      <c r="W12" s="219">
        <v>2000</v>
      </c>
      <c r="X12" s="45" t="s">
        <v>666</v>
      </c>
      <c r="Y12" s="50" t="s">
        <v>667</v>
      </c>
      <c r="Z12" s="50" t="s">
        <v>1077</v>
      </c>
      <c r="AA12" s="45"/>
      <c r="AB12" s="380">
        <v>37987</v>
      </c>
      <c r="AC12" s="50" t="s">
        <v>45</v>
      </c>
      <c r="AD12" s="45" t="s">
        <v>1143</v>
      </c>
      <c r="AE12" s="45"/>
      <c r="AF12" s="45"/>
      <c r="AG12" s="185" t="str">
        <f>IF(AND(AC12="YES",AD12="일반"),"ERROR",(IF(AND(AC12="NO",AD12="기업회생(舊, 법정관리)"),"ERROR",(IF(AND(AC12="NO",AD12="워크아웃"),"ERROR",(IF(AND(AC12="NO",AD12="채권은행 자율협약"),"ERROR",(IF(AND(AC12="NO",AD12="사전적 구조조정"),"ERROR","")))))))))</f>
        <v/>
      </c>
      <c r="AH12" s="380">
        <v>37987</v>
      </c>
      <c r="AI12" s="185">
        <f t="shared" si="1"/>
        <v>2.3917808219178083</v>
      </c>
      <c r="AJ12" s="45"/>
      <c r="AK12" s="185"/>
      <c r="AL12" s="32" t="b">
        <f t="shared" si="2"/>
        <v>1</v>
      </c>
    </row>
    <row r="13" spans="1:38" ht="36" customHeight="1">
      <c r="A13" s="72"/>
      <c r="B13" s="72"/>
      <c r="C13" s="70"/>
      <c r="D13" s="50" t="s">
        <v>587</v>
      </c>
      <c r="E13" s="266" t="s">
        <v>644</v>
      </c>
      <c r="F13" s="235" t="str">
        <f t="shared" si="0"/>
        <v>000-00-00000</v>
      </c>
      <c r="G13" s="45" t="s">
        <v>657</v>
      </c>
      <c r="H13" s="212" t="s">
        <v>528</v>
      </c>
      <c r="I13" s="45" t="s">
        <v>591</v>
      </c>
      <c r="J13" s="88">
        <v>38869</v>
      </c>
      <c r="K13" s="124" t="s">
        <v>44</v>
      </c>
      <c r="L13" s="220">
        <v>999.99187500000005</v>
      </c>
      <c r="M13" s="236" t="s">
        <v>590</v>
      </c>
      <c r="N13" s="237"/>
      <c r="O13" s="266"/>
      <c r="P13" s="218"/>
      <c r="Q13" s="220"/>
      <c r="R13" s="220"/>
      <c r="S13" s="238"/>
      <c r="T13" s="185" t="str">
        <f t="shared" si="3"/>
        <v/>
      </c>
      <c r="U13" s="48" t="s">
        <v>42</v>
      </c>
      <c r="V13" s="219">
        <v>999.99187500000005</v>
      </c>
      <c r="W13" s="219">
        <v>999.99187500000005</v>
      </c>
      <c r="X13" s="45" t="s">
        <v>668</v>
      </c>
      <c r="Y13" s="50" t="s">
        <v>669</v>
      </c>
      <c r="Z13" s="50" t="s">
        <v>1077</v>
      </c>
      <c r="AA13" s="45"/>
      <c r="AB13" s="380">
        <v>37987</v>
      </c>
      <c r="AC13" s="50" t="s">
        <v>45</v>
      </c>
      <c r="AD13" s="45" t="s">
        <v>629</v>
      </c>
      <c r="AE13" s="45"/>
      <c r="AF13" s="45" t="s">
        <v>1156</v>
      </c>
      <c r="AG13" s="185" t="str">
        <f t="shared" ref="AG13:AG20" si="4">IF(AND(AC13="YES",AD13="일반"),"ERROR",(IF(AND(AC13="NO",AD13="기업회생(舊, 법정관리)"),"ERROR",(IF(AND(AC13="NO",AD13="워크아웃"),"ERROR",(IF(AND(AC13="NO",AD13="채권은행 자율협약"),"ERROR",(IF(AND(AC13="NO",AD13="사전적 구조조정"),"ERROR","")))))))))</f>
        <v/>
      </c>
      <c r="AH13" s="380">
        <v>37987</v>
      </c>
      <c r="AI13" s="185">
        <f t="shared" si="1"/>
        <v>2.4164383561643836</v>
      </c>
      <c r="AJ13" s="45"/>
      <c r="AK13" s="185"/>
      <c r="AL13" s="32" t="b">
        <f t="shared" si="2"/>
        <v>1</v>
      </c>
    </row>
    <row r="14" spans="1:38" ht="36" customHeight="1">
      <c r="A14" s="72"/>
      <c r="B14" s="72"/>
      <c r="C14" s="70"/>
      <c r="D14" s="50" t="s">
        <v>587</v>
      </c>
      <c r="E14" s="266" t="s">
        <v>645</v>
      </c>
      <c r="F14" s="235" t="str">
        <f t="shared" si="0"/>
        <v>000-00-00001</v>
      </c>
      <c r="G14" s="45" t="s">
        <v>658</v>
      </c>
      <c r="H14" s="212" t="s">
        <v>584</v>
      </c>
      <c r="I14" s="45" t="s">
        <v>38</v>
      </c>
      <c r="J14" s="88">
        <v>39173</v>
      </c>
      <c r="K14" s="124" t="s">
        <v>46</v>
      </c>
      <c r="L14" s="220">
        <v>1000</v>
      </c>
      <c r="M14" s="236" t="s">
        <v>593</v>
      </c>
      <c r="N14" s="237"/>
      <c r="O14" s="266"/>
      <c r="P14" s="218">
        <v>40220</v>
      </c>
      <c r="Q14" s="220">
        <v>100</v>
      </c>
      <c r="R14" s="220">
        <v>100</v>
      </c>
      <c r="S14" s="238" t="s">
        <v>621</v>
      </c>
      <c r="T14" s="185">
        <f t="shared" si="3"/>
        <v>2.8684931506849316</v>
      </c>
      <c r="U14" s="48" t="s">
        <v>42</v>
      </c>
      <c r="V14" s="219">
        <v>900</v>
      </c>
      <c r="W14" s="219">
        <v>900</v>
      </c>
      <c r="X14" s="45" t="s">
        <v>668</v>
      </c>
      <c r="Y14" s="50" t="s">
        <v>667</v>
      </c>
      <c r="Z14" s="50" t="s">
        <v>1078</v>
      </c>
      <c r="AA14" s="45"/>
      <c r="AB14" s="380">
        <v>37623</v>
      </c>
      <c r="AC14" s="50" t="s">
        <v>42</v>
      </c>
      <c r="AD14" s="45" t="s">
        <v>671</v>
      </c>
      <c r="AE14" s="45"/>
      <c r="AF14" s="45"/>
      <c r="AG14" s="185" t="str">
        <f t="shared" si="4"/>
        <v/>
      </c>
      <c r="AH14" s="380">
        <v>37623</v>
      </c>
      <c r="AI14" s="185">
        <f t="shared" si="1"/>
        <v>4.2465753424657535</v>
      </c>
      <c r="AJ14" s="45"/>
      <c r="AK14" s="185"/>
      <c r="AL14" s="32" t="b">
        <f t="shared" si="2"/>
        <v>1</v>
      </c>
    </row>
    <row r="15" spans="1:38" ht="36" customHeight="1">
      <c r="A15" s="70"/>
      <c r="B15" s="70"/>
      <c r="C15" s="70"/>
      <c r="D15" s="50" t="s">
        <v>587</v>
      </c>
      <c r="E15" s="266" t="s">
        <v>645</v>
      </c>
      <c r="F15" s="235" t="str">
        <f t="shared" si="0"/>
        <v>000-00-00001</v>
      </c>
      <c r="G15" s="45" t="s">
        <v>659</v>
      </c>
      <c r="H15" s="212" t="s">
        <v>584</v>
      </c>
      <c r="I15" s="45" t="s">
        <v>588</v>
      </c>
      <c r="J15" s="88">
        <v>39234</v>
      </c>
      <c r="K15" s="124" t="s">
        <v>44</v>
      </c>
      <c r="L15" s="220">
        <v>999.99900000000002</v>
      </c>
      <c r="M15" s="236" t="s">
        <v>589</v>
      </c>
      <c r="N15" s="237">
        <v>0.06</v>
      </c>
      <c r="O15" s="266"/>
      <c r="P15" s="218">
        <v>40149</v>
      </c>
      <c r="Q15" s="220">
        <v>1150</v>
      </c>
      <c r="R15" s="220">
        <v>1000</v>
      </c>
      <c r="S15" s="238" t="s">
        <v>601</v>
      </c>
      <c r="T15" s="185">
        <f t="shared" si="3"/>
        <v>2.506849315068493</v>
      </c>
      <c r="U15" s="48"/>
      <c r="V15" s="219"/>
      <c r="W15" s="219"/>
      <c r="X15" s="45"/>
      <c r="Y15" s="50"/>
      <c r="Z15" s="50" t="s">
        <v>1076</v>
      </c>
      <c r="AA15" s="45"/>
      <c r="AB15" s="380">
        <v>37624</v>
      </c>
      <c r="AC15" s="50" t="s">
        <v>42</v>
      </c>
      <c r="AD15" s="45" t="s">
        <v>671</v>
      </c>
      <c r="AE15" s="45"/>
      <c r="AF15" s="45"/>
      <c r="AG15" s="185" t="str">
        <f t="shared" si="4"/>
        <v/>
      </c>
      <c r="AH15" s="380">
        <v>37624</v>
      </c>
      <c r="AI15" s="185">
        <f t="shared" si="1"/>
        <v>4.4109589041095889</v>
      </c>
      <c r="AJ15" s="45"/>
      <c r="AK15" s="185"/>
      <c r="AL15" s="32" t="b">
        <f t="shared" si="2"/>
        <v>1</v>
      </c>
    </row>
    <row r="16" spans="1:38" ht="36" customHeight="1">
      <c r="A16" s="70"/>
      <c r="B16" s="70"/>
      <c r="C16" s="70"/>
      <c r="D16" s="50" t="s">
        <v>587</v>
      </c>
      <c r="E16" s="266" t="s">
        <v>645</v>
      </c>
      <c r="F16" s="235" t="str">
        <f t="shared" si="0"/>
        <v>000-00-00001</v>
      </c>
      <c r="G16" s="45" t="s">
        <v>660</v>
      </c>
      <c r="H16" s="212" t="s">
        <v>528</v>
      </c>
      <c r="I16" s="45" t="s">
        <v>661</v>
      </c>
      <c r="J16" s="88">
        <v>39814</v>
      </c>
      <c r="K16" s="124" t="s">
        <v>600</v>
      </c>
      <c r="L16" s="220">
        <v>7000</v>
      </c>
      <c r="M16" s="236" t="s">
        <v>593</v>
      </c>
      <c r="N16" s="237"/>
      <c r="O16" s="266"/>
      <c r="P16" s="218">
        <v>40064</v>
      </c>
      <c r="Q16" s="220">
        <v>1200</v>
      </c>
      <c r="R16" s="220">
        <v>1000</v>
      </c>
      <c r="S16" s="238" t="s">
        <v>599</v>
      </c>
      <c r="T16" s="185">
        <f t="shared" si="3"/>
        <v>0.68493150684931503</v>
      </c>
      <c r="U16" s="48" t="s">
        <v>42</v>
      </c>
      <c r="V16" s="219">
        <v>6000</v>
      </c>
      <c r="W16" s="219">
        <v>7444.5256509999999</v>
      </c>
      <c r="X16" s="45" t="s">
        <v>668</v>
      </c>
      <c r="Y16" s="50"/>
      <c r="Z16" s="50" t="s">
        <v>1078</v>
      </c>
      <c r="AA16" s="45"/>
      <c r="AB16" s="380">
        <v>37625</v>
      </c>
      <c r="AC16" s="50" t="s">
        <v>42</v>
      </c>
      <c r="AD16" s="45" t="s">
        <v>671</v>
      </c>
      <c r="AE16" s="45"/>
      <c r="AF16" s="45"/>
      <c r="AG16" s="185" t="str">
        <f t="shared" si="4"/>
        <v/>
      </c>
      <c r="AH16" s="380">
        <v>37625</v>
      </c>
      <c r="AI16" s="185">
        <f t="shared" si="1"/>
        <v>5.9972602739726026</v>
      </c>
      <c r="AJ16" s="45"/>
      <c r="AK16" s="185"/>
      <c r="AL16" s="32" t="b">
        <f t="shared" si="2"/>
        <v>1</v>
      </c>
    </row>
    <row r="17" spans="1:38" ht="36" customHeight="1">
      <c r="A17" s="70"/>
      <c r="B17" s="70"/>
      <c r="C17" s="70"/>
      <c r="D17" s="50" t="s">
        <v>587</v>
      </c>
      <c r="E17" s="266" t="s">
        <v>649</v>
      </c>
      <c r="F17" s="235" t="str">
        <f t="shared" si="0"/>
        <v>000-00-00002</v>
      </c>
      <c r="G17" s="45" t="s">
        <v>662</v>
      </c>
      <c r="H17" s="212" t="s">
        <v>584</v>
      </c>
      <c r="I17" s="45" t="s">
        <v>592</v>
      </c>
      <c r="J17" s="88">
        <v>40179</v>
      </c>
      <c r="K17" s="124" t="s">
        <v>600</v>
      </c>
      <c r="L17" s="220">
        <v>2000</v>
      </c>
      <c r="M17" s="236" t="s">
        <v>593</v>
      </c>
      <c r="N17" s="237"/>
      <c r="O17" s="266"/>
      <c r="P17" s="218">
        <v>40785</v>
      </c>
      <c r="Q17" s="220"/>
      <c r="R17" s="220"/>
      <c r="S17" s="238"/>
      <c r="T17" s="185">
        <f t="shared" si="3"/>
        <v>1.6602739726027398</v>
      </c>
      <c r="U17" s="48" t="s">
        <v>42</v>
      </c>
      <c r="V17" s="219">
        <v>2000</v>
      </c>
      <c r="W17" s="219">
        <v>20</v>
      </c>
      <c r="X17" s="45" t="s">
        <v>668</v>
      </c>
      <c r="Y17" s="50"/>
      <c r="Z17" s="50" t="s">
        <v>1076</v>
      </c>
      <c r="AA17" s="45" t="s">
        <v>670</v>
      </c>
      <c r="AB17" s="380">
        <v>37626</v>
      </c>
      <c r="AC17" s="50" t="s">
        <v>42</v>
      </c>
      <c r="AD17" s="45" t="s">
        <v>671</v>
      </c>
      <c r="AE17" s="45"/>
      <c r="AF17" s="45"/>
      <c r="AG17" s="185" t="str">
        <f t="shared" si="4"/>
        <v/>
      </c>
      <c r="AH17" s="380">
        <v>37626</v>
      </c>
      <c r="AI17" s="185">
        <f t="shared" si="1"/>
        <v>6.9945205479452053</v>
      </c>
      <c r="AJ17" s="45"/>
      <c r="AK17" s="185"/>
      <c r="AL17" s="32" t="b">
        <f t="shared" si="2"/>
        <v>1</v>
      </c>
    </row>
    <row r="18" spans="1:38" ht="36" customHeight="1">
      <c r="A18" s="70"/>
      <c r="B18" s="70"/>
      <c r="C18" s="70"/>
      <c r="D18" s="50" t="s">
        <v>587</v>
      </c>
      <c r="E18" s="266" t="s">
        <v>649</v>
      </c>
      <c r="F18" s="235" t="str">
        <f t="shared" si="0"/>
        <v>000-00-00002</v>
      </c>
      <c r="G18" s="45" t="s">
        <v>663</v>
      </c>
      <c r="H18" s="212" t="s">
        <v>584</v>
      </c>
      <c r="I18" s="45" t="s">
        <v>592</v>
      </c>
      <c r="J18" s="88">
        <v>40544</v>
      </c>
      <c r="K18" s="124" t="s">
        <v>44</v>
      </c>
      <c r="L18" s="220">
        <v>2000</v>
      </c>
      <c r="M18" s="236" t="s">
        <v>590</v>
      </c>
      <c r="N18" s="237"/>
      <c r="O18" s="266"/>
      <c r="P18" s="218"/>
      <c r="Q18" s="220"/>
      <c r="R18" s="220"/>
      <c r="S18" s="238"/>
      <c r="T18" s="185" t="str">
        <f t="shared" si="3"/>
        <v/>
      </c>
      <c r="U18" s="48" t="s">
        <v>42</v>
      </c>
      <c r="V18" s="219">
        <v>2000</v>
      </c>
      <c r="W18" s="219">
        <v>2000</v>
      </c>
      <c r="X18" s="45" t="s">
        <v>668</v>
      </c>
      <c r="Y18" s="50"/>
      <c r="Z18" s="50" t="s">
        <v>1079</v>
      </c>
      <c r="AA18" s="45"/>
      <c r="AB18" s="380">
        <v>37627</v>
      </c>
      <c r="AC18" s="50" t="s">
        <v>45</v>
      </c>
      <c r="AD18" s="45" t="s">
        <v>1143</v>
      </c>
      <c r="AE18" s="45"/>
      <c r="AF18" s="45"/>
      <c r="AG18" s="185" t="str">
        <f t="shared" si="4"/>
        <v/>
      </c>
      <c r="AH18" s="380">
        <v>37627</v>
      </c>
      <c r="AI18" s="185">
        <f t="shared" si="1"/>
        <v>7.9917808219178079</v>
      </c>
      <c r="AJ18" s="45"/>
      <c r="AK18" s="185"/>
      <c r="AL18" s="32" t="b">
        <f t="shared" si="2"/>
        <v>1</v>
      </c>
    </row>
    <row r="19" spans="1:38" ht="36" customHeight="1">
      <c r="A19" s="70"/>
      <c r="B19" s="70"/>
      <c r="C19" s="70"/>
      <c r="D19" s="50" t="s">
        <v>622</v>
      </c>
      <c r="E19" s="266"/>
      <c r="F19" s="235" t="str">
        <f t="shared" si="0"/>
        <v/>
      </c>
      <c r="G19" s="45" t="s">
        <v>664</v>
      </c>
      <c r="H19" s="212" t="s">
        <v>584</v>
      </c>
      <c r="I19" s="45" t="s">
        <v>591</v>
      </c>
      <c r="J19" s="88">
        <v>40179</v>
      </c>
      <c r="K19" s="124" t="s">
        <v>665</v>
      </c>
      <c r="L19" s="220">
        <v>1000</v>
      </c>
      <c r="M19" s="236" t="s">
        <v>590</v>
      </c>
      <c r="N19" s="237"/>
      <c r="O19" s="266"/>
      <c r="P19" s="218"/>
      <c r="Q19" s="220"/>
      <c r="R19" s="220"/>
      <c r="S19" s="238"/>
      <c r="T19" s="185" t="str">
        <f t="shared" si="3"/>
        <v/>
      </c>
      <c r="U19" s="48" t="s">
        <v>42</v>
      </c>
      <c r="V19" s="219">
        <v>1000</v>
      </c>
      <c r="W19" s="219">
        <v>1000</v>
      </c>
      <c r="X19" s="45"/>
      <c r="Y19" s="50"/>
      <c r="Z19" s="50" t="s">
        <v>1078</v>
      </c>
      <c r="AA19" s="45"/>
      <c r="AB19" s="380">
        <v>37628</v>
      </c>
      <c r="AC19" s="50" t="s">
        <v>42</v>
      </c>
      <c r="AD19" s="45" t="s">
        <v>671</v>
      </c>
      <c r="AE19" s="45"/>
      <c r="AF19" s="45"/>
      <c r="AG19" s="185" t="str">
        <f t="shared" si="4"/>
        <v/>
      </c>
      <c r="AH19" s="380">
        <v>37628</v>
      </c>
      <c r="AI19" s="185">
        <f t="shared" si="1"/>
        <v>6.9890410958904106</v>
      </c>
      <c r="AJ19" s="45"/>
      <c r="AK19" s="185"/>
      <c r="AL19" s="32" t="b">
        <f t="shared" si="2"/>
        <v>1</v>
      </c>
    </row>
    <row r="20" spans="1:38" ht="36" customHeight="1">
      <c r="A20" s="70"/>
      <c r="B20" s="70"/>
      <c r="C20" s="70"/>
      <c r="D20" s="50" t="s">
        <v>622</v>
      </c>
      <c r="E20" s="266"/>
      <c r="F20" s="235" t="str">
        <f t="shared" si="0"/>
        <v/>
      </c>
      <c r="G20" s="45" t="s">
        <v>664</v>
      </c>
      <c r="H20" s="212" t="s">
        <v>584</v>
      </c>
      <c r="I20" s="45" t="s">
        <v>591</v>
      </c>
      <c r="J20" s="88">
        <v>40179</v>
      </c>
      <c r="K20" s="124" t="s">
        <v>665</v>
      </c>
      <c r="L20" s="220">
        <v>1000</v>
      </c>
      <c r="M20" s="236" t="s">
        <v>589</v>
      </c>
      <c r="N20" s="237">
        <v>3.5000000000000003E-2</v>
      </c>
      <c r="O20" s="266"/>
      <c r="P20" s="218">
        <v>40785</v>
      </c>
      <c r="Q20" s="220">
        <v>1000</v>
      </c>
      <c r="R20" s="220">
        <v>1000</v>
      </c>
      <c r="S20" s="238"/>
      <c r="T20" s="185">
        <f t="shared" si="3"/>
        <v>1.6602739726027398</v>
      </c>
      <c r="U20" s="48" t="s">
        <v>42</v>
      </c>
      <c r="V20" s="219"/>
      <c r="W20" s="219"/>
      <c r="X20" s="45"/>
      <c r="Y20" s="50"/>
      <c r="Z20" s="50" t="s">
        <v>1078</v>
      </c>
      <c r="AA20" s="45"/>
      <c r="AB20" s="380">
        <v>37629</v>
      </c>
      <c r="AC20" s="50" t="s">
        <v>45</v>
      </c>
      <c r="AD20" s="45" t="s">
        <v>629</v>
      </c>
      <c r="AE20" s="45"/>
      <c r="AF20" s="45"/>
      <c r="AG20" s="185" t="str">
        <f t="shared" si="4"/>
        <v/>
      </c>
      <c r="AH20" s="380">
        <v>37629</v>
      </c>
      <c r="AI20" s="185">
        <f t="shared" si="1"/>
        <v>6.9863013698630141</v>
      </c>
      <c r="AJ20" s="45"/>
      <c r="AK20" s="185"/>
      <c r="AL20" s="32" t="b">
        <f t="shared" si="2"/>
        <v>1</v>
      </c>
    </row>
    <row r="21" spans="1:38" ht="36" customHeight="1">
      <c r="A21" s="70"/>
      <c r="B21" s="70"/>
      <c r="C21" s="70"/>
      <c r="D21" s="50"/>
      <c r="E21" s="266"/>
      <c r="F21" s="235" t="str">
        <f t="shared" si="0"/>
        <v/>
      </c>
      <c r="G21" s="45"/>
      <c r="H21" s="212"/>
      <c r="I21" s="45"/>
      <c r="J21" s="88"/>
      <c r="K21" s="124"/>
      <c r="L21" s="220"/>
      <c r="M21" s="236"/>
      <c r="N21" s="237"/>
      <c r="O21" s="266"/>
      <c r="P21" s="218"/>
      <c r="Q21" s="220"/>
      <c r="R21" s="220"/>
      <c r="S21" s="238"/>
      <c r="T21" s="185" t="str">
        <f t="shared" si="3"/>
        <v/>
      </c>
      <c r="U21" s="48"/>
      <c r="V21" s="219"/>
      <c r="W21" s="219"/>
      <c r="X21" s="45"/>
      <c r="Y21" s="50"/>
      <c r="Z21" s="50"/>
      <c r="AA21" s="45"/>
      <c r="AB21" s="45"/>
      <c r="AC21" s="50"/>
      <c r="AD21" s="45"/>
      <c r="AE21" s="45"/>
      <c r="AF21" s="45"/>
      <c r="AG21" s="185" t="str">
        <f t="shared" ref="AG21:AG52" si="5">IF(AND(AC21="YES",AD21="일반"),"ERROR",(IF(AND(AC21="NO",AD21="기업회생(舊, 법정관리)"),"ERROR",(IF(AND(AC21="NO",AD21="워크아웃"),"ERROR",(IF(AND(AC21="NO",AD21="채권은행 자율협약"),"ERROR",(IF(AND(AC21="NO",AD21="Fast-Track"),"ERROR","")))))))))</f>
        <v/>
      </c>
      <c r="AH21" s="45"/>
      <c r="AI21" s="185">
        <f t="shared" si="1"/>
        <v>0</v>
      </c>
      <c r="AJ21" s="45"/>
      <c r="AK21" s="185"/>
      <c r="AL21" s="32" t="b">
        <f t="shared" si="2"/>
        <v>1</v>
      </c>
    </row>
    <row r="22" spans="1:38" ht="36" customHeight="1">
      <c r="A22" s="70"/>
      <c r="B22" s="70"/>
      <c r="C22" s="70"/>
      <c r="D22" s="50"/>
      <c r="E22" s="266"/>
      <c r="F22" s="235" t="str">
        <f t="shared" si="0"/>
        <v/>
      </c>
      <c r="G22" s="45"/>
      <c r="H22" s="212"/>
      <c r="I22" s="45"/>
      <c r="J22" s="88"/>
      <c r="K22" s="124"/>
      <c r="L22" s="220"/>
      <c r="M22" s="236"/>
      <c r="N22" s="237"/>
      <c r="O22" s="266"/>
      <c r="P22" s="218"/>
      <c r="Q22" s="220"/>
      <c r="R22" s="220"/>
      <c r="S22" s="238"/>
      <c r="T22" s="185" t="str">
        <f t="shared" si="3"/>
        <v/>
      </c>
      <c r="U22" s="48"/>
      <c r="V22" s="219"/>
      <c r="W22" s="219"/>
      <c r="X22" s="45"/>
      <c r="Y22" s="50"/>
      <c r="Z22" s="50"/>
      <c r="AA22" s="45"/>
      <c r="AB22" s="45"/>
      <c r="AC22" s="50"/>
      <c r="AD22" s="45"/>
      <c r="AE22" s="45"/>
      <c r="AF22" s="45"/>
      <c r="AG22" s="185" t="str">
        <f t="shared" si="5"/>
        <v/>
      </c>
      <c r="AH22" s="45"/>
      <c r="AI22" s="185">
        <f t="shared" si="1"/>
        <v>0</v>
      </c>
      <c r="AJ22" s="45"/>
      <c r="AK22" s="185"/>
      <c r="AL22" s="32" t="b">
        <f t="shared" si="2"/>
        <v>1</v>
      </c>
    </row>
    <row r="23" spans="1:38" ht="36" customHeight="1">
      <c r="A23" s="70"/>
      <c r="B23" s="70"/>
      <c r="C23" s="70"/>
      <c r="D23" s="50"/>
      <c r="E23" s="266"/>
      <c r="F23" s="235" t="str">
        <f t="shared" si="0"/>
        <v/>
      </c>
      <c r="G23" s="45"/>
      <c r="H23" s="212"/>
      <c r="I23" s="45"/>
      <c r="J23" s="88"/>
      <c r="K23" s="124"/>
      <c r="L23" s="220"/>
      <c r="M23" s="236"/>
      <c r="N23" s="237"/>
      <c r="O23" s="266"/>
      <c r="P23" s="218"/>
      <c r="Q23" s="220"/>
      <c r="R23" s="220"/>
      <c r="S23" s="238"/>
      <c r="T23" s="185" t="str">
        <f t="shared" si="3"/>
        <v/>
      </c>
      <c r="U23" s="48"/>
      <c r="V23" s="219"/>
      <c r="W23" s="219"/>
      <c r="X23" s="45"/>
      <c r="Y23" s="50"/>
      <c r="Z23" s="50"/>
      <c r="AA23" s="45"/>
      <c r="AB23" s="45"/>
      <c r="AC23" s="50"/>
      <c r="AD23" s="45"/>
      <c r="AE23" s="45"/>
      <c r="AF23" s="45"/>
      <c r="AG23" s="185" t="str">
        <f t="shared" si="5"/>
        <v/>
      </c>
      <c r="AH23" s="45"/>
      <c r="AI23" s="185">
        <f t="shared" si="1"/>
        <v>0</v>
      </c>
      <c r="AJ23" s="45"/>
      <c r="AK23" s="185"/>
      <c r="AL23" s="32" t="b">
        <f t="shared" si="2"/>
        <v>1</v>
      </c>
    </row>
    <row r="24" spans="1:38" ht="36" customHeight="1">
      <c r="A24" s="70"/>
      <c r="B24" s="70"/>
      <c r="C24" s="70"/>
      <c r="D24" s="50"/>
      <c r="E24" s="266"/>
      <c r="F24" s="235" t="str">
        <f t="shared" si="0"/>
        <v/>
      </c>
      <c r="G24" s="45"/>
      <c r="H24" s="212"/>
      <c r="I24" s="45"/>
      <c r="J24" s="88"/>
      <c r="K24" s="124"/>
      <c r="L24" s="220"/>
      <c r="M24" s="236"/>
      <c r="N24" s="237"/>
      <c r="O24" s="266"/>
      <c r="P24" s="218"/>
      <c r="Q24" s="220"/>
      <c r="R24" s="220"/>
      <c r="S24" s="238"/>
      <c r="T24" s="185" t="str">
        <f t="shared" si="3"/>
        <v/>
      </c>
      <c r="U24" s="48"/>
      <c r="V24" s="219"/>
      <c r="W24" s="219"/>
      <c r="X24" s="45"/>
      <c r="Y24" s="50"/>
      <c r="Z24" s="50"/>
      <c r="AA24" s="45"/>
      <c r="AB24" s="45"/>
      <c r="AC24" s="50"/>
      <c r="AD24" s="45"/>
      <c r="AE24" s="45"/>
      <c r="AF24" s="45"/>
      <c r="AG24" s="185" t="str">
        <f t="shared" si="5"/>
        <v/>
      </c>
      <c r="AH24" s="45"/>
      <c r="AI24" s="185">
        <f t="shared" si="1"/>
        <v>0</v>
      </c>
      <c r="AJ24" s="45"/>
      <c r="AK24" s="185"/>
      <c r="AL24" s="32" t="b">
        <f t="shared" si="2"/>
        <v>1</v>
      </c>
    </row>
    <row r="25" spans="1:38" ht="36" customHeight="1">
      <c r="A25" s="70"/>
      <c r="B25" s="70"/>
      <c r="C25" s="70"/>
      <c r="D25" s="50"/>
      <c r="E25" s="266"/>
      <c r="F25" s="235" t="str">
        <f t="shared" si="0"/>
        <v/>
      </c>
      <c r="G25" s="45"/>
      <c r="H25" s="212"/>
      <c r="I25" s="45"/>
      <c r="J25" s="88"/>
      <c r="K25" s="124"/>
      <c r="L25" s="220"/>
      <c r="M25" s="236"/>
      <c r="N25" s="237"/>
      <c r="O25" s="266"/>
      <c r="P25" s="218"/>
      <c r="Q25" s="220"/>
      <c r="R25" s="220"/>
      <c r="S25" s="238"/>
      <c r="T25" s="185" t="str">
        <f t="shared" si="3"/>
        <v/>
      </c>
      <c r="U25" s="48"/>
      <c r="V25" s="219"/>
      <c r="W25" s="219"/>
      <c r="X25" s="45"/>
      <c r="Y25" s="50"/>
      <c r="Z25" s="50"/>
      <c r="AA25" s="45"/>
      <c r="AB25" s="45"/>
      <c r="AC25" s="50"/>
      <c r="AD25" s="45"/>
      <c r="AE25" s="45"/>
      <c r="AF25" s="45"/>
      <c r="AG25" s="185" t="str">
        <f t="shared" si="5"/>
        <v/>
      </c>
      <c r="AH25" s="45"/>
      <c r="AI25" s="185">
        <f t="shared" si="1"/>
        <v>0</v>
      </c>
      <c r="AJ25" s="45"/>
      <c r="AK25" s="185"/>
      <c r="AL25" s="32" t="b">
        <f t="shared" si="2"/>
        <v>1</v>
      </c>
    </row>
    <row r="26" spans="1:38" ht="36" customHeight="1">
      <c r="A26" s="70"/>
      <c r="B26" s="70"/>
      <c r="C26" s="70"/>
      <c r="D26" s="50"/>
      <c r="E26" s="266"/>
      <c r="F26" s="235" t="str">
        <f t="shared" si="0"/>
        <v/>
      </c>
      <c r="G26" s="45"/>
      <c r="H26" s="212"/>
      <c r="I26" s="45"/>
      <c r="J26" s="88"/>
      <c r="K26" s="124"/>
      <c r="L26" s="220"/>
      <c r="M26" s="236"/>
      <c r="N26" s="237"/>
      <c r="O26" s="266"/>
      <c r="P26" s="218"/>
      <c r="Q26" s="220"/>
      <c r="R26" s="220"/>
      <c r="S26" s="238"/>
      <c r="T26" s="185" t="str">
        <f t="shared" si="3"/>
        <v/>
      </c>
      <c r="U26" s="48"/>
      <c r="V26" s="219"/>
      <c r="W26" s="219"/>
      <c r="X26" s="45"/>
      <c r="Y26" s="50"/>
      <c r="Z26" s="50"/>
      <c r="AA26" s="45"/>
      <c r="AB26" s="45"/>
      <c r="AC26" s="50"/>
      <c r="AD26" s="45"/>
      <c r="AE26" s="45"/>
      <c r="AF26" s="45"/>
      <c r="AG26" s="185" t="str">
        <f t="shared" si="5"/>
        <v/>
      </c>
      <c r="AH26" s="45"/>
      <c r="AI26" s="185">
        <f t="shared" si="1"/>
        <v>0</v>
      </c>
      <c r="AJ26" s="45"/>
      <c r="AK26" s="185"/>
      <c r="AL26" s="32" t="b">
        <f t="shared" si="2"/>
        <v>1</v>
      </c>
    </row>
    <row r="27" spans="1:38" ht="36" customHeight="1">
      <c r="A27" s="70"/>
      <c r="B27" s="70"/>
      <c r="C27" s="70"/>
      <c r="D27" s="50"/>
      <c r="E27" s="266"/>
      <c r="F27" s="235" t="str">
        <f t="shared" si="0"/>
        <v/>
      </c>
      <c r="G27" s="45"/>
      <c r="H27" s="212"/>
      <c r="I27" s="45"/>
      <c r="J27" s="88"/>
      <c r="K27" s="124"/>
      <c r="L27" s="220"/>
      <c r="M27" s="236"/>
      <c r="N27" s="237"/>
      <c r="O27" s="266"/>
      <c r="P27" s="218"/>
      <c r="Q27" s="220"/>
      <c r="R27" s="220"/>
      <c r="S27" s="238"/>
      <c r="T27" s="185" t="str">
        <f t="shared" si="3"/>
        <v/>
      </c>
      <c r="U27" s="48"/>
      <c r="V27" s="219"/>
      <c r="W27" s="219"/>
      <c r="X27" s="45"/>
      <c r="Y27" s="50"/>
      <c r="Z27" s="50"/>
      <c r="AA27" s="45"/>
      <c r="AB27" s="45"/>
      <c r="AC27" s="50"/>
      <c r="AD27" s="45"/>
      <c r="AE27" s="45"/>
      <c r="AF27" s="45"/>
      <c r="AG27" s="185" t="str">
        <f t="shared" si="5"/>
        <v/>
      </c>
      <c r="AH27" s="45"/>
      <c r="AI27" s="185">
        <f t="shared" si="1"/>
        <v>0</v>
      </c>
      <c r="AJ27" s="45"/>
      <c r="AK27" s="185"/>
      <c r="AL27" s="32" t="b">
        <f t="shared" si="2"/>
        <v>1</v>
      </c>
    </row>
    <row r="28" spans="1:38" ht="36" customHeight="1">
      <c r="A28" s="70"/>
      <c r="B28" s="70"/>
      <c r="C28" s="70"/>
      <c r="D28" s="50"/>
      <c r="E28" s="266"/>
      <c r="F28" s="235" t="str">
        <f t="shared" si="0"/>
        <v/>
      </c>
      <c r="G28" s="45"/>
      <c r="H28" s="212"/>
      <c r="I28" s="45"/>
      <c r="J28" s="88"/>
      <c r="K28" s="124"/>
      <c r="L28" s="220"/>
      <c r="M28" s="236"/>
      <c r="N28" s="237"/>
      <c r="O28" s="266"/>
      <c r="P28" s="218"/>
      <c r="Q28" s="220"/>
      <c r="R28" s="220"/>
      <c r="S28" s="238"/>
      <c r="T28" s="185" t="str">
        <f t="shared" si="3"/>
        <v/>
      </c>
      <c r="U28" s="48"/>
      <c r="V28" s="219"/>
      <c r="W28" s="219"/>
      <c r="X28" s="45"/>
      <c r="Y28" s="50"/>
      <c r="Z28" s="50"/>
      <c r="AA28" s="45"/>
      <c r="AB28" s="45"/>
      <c r="AC28" s="50"/>
      <c r="AD28" s="45"/>
      <c r="AE28" s="45"/>
      <c r="AF28" s="45"/>
      <c r="AG28" s="185" t="str">
        <f t="shared" si="5"/>
        <v/>
      </c>
      <c r="AH28" s="45"/>
      <c r="AI28" s="185">
        <f t="shared" si="1"/>
        <v>0</v>
      </c>
      <c r="AJ28" s="45"/>
      <c r="AK28" s="185"/>
      <c r="AL28" s="32" t="b">
        <f t="shared" si="2"/>
        <v>1</v>
      </c>
    </row>
    <row r="29" spans="1:38" ht="36" customHeight="1">
      <c r="A29" s="70"/>
      <c r="B29" s="70"/>
      <c r="C29" s="70"/>
      <c r="D29" s="50"/>
      <c r="E29" s="266"/>
      <c r="F29" s="235" t="str">
        <f t="shared" si="0"/>
        <v/>
      </c>
      <c r="G29" s="45"/>
      <c r="H29" s="212"/>
      <c r="I29" s="45"/>
      <c r="J29" s="88"/>
      <c r="K29" s="124"/>
      <c r="L29" s="220"/>
      <c r="M29" s="236"/>
      <c r="N29" s="237"/>
      <c r="O29" s="266"/>
      <c r="P29" s="218"/>
      <c r="Q29" s="220"/>
      <c r="R29" s="220"/>
      <c r="S29" s="238"/>
      <c r="T29" s="185" t="str">
        <f t="shared" si="3"/>
        <v/>
      </c>
      <c r="U29" s="48"/>
      <c r="V29" s="219"/>
      <c r="W29" s="219"/>
      <c r="X29" s="45"/>
      <c r="Y29" s="50"/>
      <c r="Z29" s="50"/>
      <c r="AA29" s="45"/>
      <c r="AB29" s="45"/>
      <c r="AC29" s="50"/>
      <c r="AD29" s="45"/>
      <c r="AE29" s="45"/>
      <c r="AF29" s="45"/>
      <c r="AG29" s="185" t="str">
        <f t="shared" si="5"/>
        <v/>
      </c>
      <c r="AH29" s="45"/>
      <c r="AI29" s="185">
        <f t="shared" si="1"/>
        <v>0</v>
      </c>
      <c r="AJ29" s="45"/>
      <c r="AK29" s="185"/>
      <c r="AL29" s="32" t="b">
        <f t="shared" si="2"/>
        <v>1</v>
      </c>
    </row>
    <row r="30" spans="1:38" ht="36" customHeight="1">
      <c r="A30" s="70"/>
      <c r="B30" s="70"/>
      <c r="C30" s="70"/>
      <c r="D30" s="50"/>
      <c r="E30" s="266"/>
      <c r="F30" s="235" t="str">
        <f t="shared" si="0"/>
        <v/>
      </c>
      <c r="G30" s="45"/>
      <c r="H30" s="212"/>
      <c r="I30" s="45"/>
      <c r="J30" s="88"/>
      <c r="K30" s="124"/>
      <c r="L30" s="220"/>
      <c r="M30" s="236"/>
      <c r="N30" s="237"/>
      <c r="O30" s="266"/>
      <c r="P30" s="218"/>
      <c r="Q30" s="220"/>
      <c r="R30" s="220"/>
      <c r="S30" s="238"/>
      <c r="T30" s="185" t="str">
        <f t="shared" si="3"/>
        <v/>
      </c>
      <c r="U30" s="48"/>
      <c r="V30" s="219"/>
      <c r="W30" s="219"/>
      <c r="X30" s="45"/>
      <c r="Y30" s="50"/>
      <c r="Z30" s="50"/>
      <c r="AA30" s="45"/>
      <c r="AB30" s="45"/>
      <c r="AC30" s="50"/>
      <c r="AD30" s="45"/>
      <c r="AE30" s="45"/>
      <c r="AF30" s="45"/>
      <c r="AG30" s="185" t="str">
        <f t="shared" si="5"/>
        <v/>
      </c>
      <c r="AH30" s="45"/>
      <c r="AI30" s="185">
        <f t="shared" si="1"/>
        <v>0</v>
      </c>
      <c r="AJ30" s="45"/>
      <c r="AK30" s="185"/>
      <c r="AL30" s="32" t="b">
        <f t="shared" si="2"/>
        <v>1</v>
      </c>
    </row>
    <row r="31" spans="1:38" ht="36" customHeight="1">
      <c r="A31" s="70"/>
      <c r="B31" s="70"/>
      <c r="C31" s="70"/>
      <c r="D31" s="50"/>
      <c r="E31" s="266"/>
      <c r="F31" s="235" t="str">
        <f t="shared" si="0"/>
        <v/>
      </c>
      <c r="G31" s="45"/>
      <c r="H31" s="212"/>
      <c r="I31" s="45"/>
      <c r="J31" s="88"/>
      <c r="K31" s="124"/>
      <c r="L31" s="220"/>
      <c r="M31" s="236"/>
      <c r="N31" s="237"/>
      <c r="O31" s="266"/>
      <c r="P31" s="218"/>
      <c r="Q31" s="220"/>
      <c r="R31" s="220"/>
      <c r="S31" s="238"/>
      <c r="T31" s="185" t="str">
        <f t="shared" si="3"/>
        <v/>
      </c>
      <c r="U31" s="48"/>
      <c r="V31" s="219"/>
      <c r="W31" s="219"/>
      <c r="X31" s="45"/>
      <c r="Y31" s="50"/>
      <c r="Z31" s="50"/>
      <c r="AA31" s="45"/>
      <c r="AB31" s="45"/>
      <c r="AC31" s="50"/>
      <c r="AD31" s="45"/>
      <c r="AE31" s="45"/>
      <c r="AF31" s="45"/>
      <c r="AG31" s="185" t="str">
        <f t="shared" si="5"/>
        <v/>
      </c>
      <c r="AH31" s="45"/>
      <c r="AI31" s="185">
        <f t="shared" si="1"/>
        <v>0</v>
      </c>
      <c r="AJ31" s="45"/>
      <c r="AK31" s="185"/>
      <c r="AL31" s="32" t="b">
        <f t="shared" si="2"/>
        <v>1</v>
      </c>
    </row>
    <row r="32" spans="1:38" ht="36" customHeight="1">
      <c r="A32" s="70"/>
      <c r="B32" s="70"/>
      <c r="C32" s="70"/>
      <c r="D32" s="50"/>
      <c r="E32" s="266"/>
      <c r="F32" s="235" t="str">
        <f t="shared" si="0"/>
        <v/>
      </c>
      <c r="G32" s="45"/>
      <c r="H32" s="212"/>
      <c r="I32" s="45"/>
      <c r="J32" s="88"/>
      <c r="K32" s="124"/>
      <c r="L32" s="220"/>
      <c r="M32" s="236"/>
      <c r="N32" s="237"/>
      <c r="O32" s="266"/>
      <c r="P32" s="218"/>
      <c r="Q32" s="220"/>
      <c r="R32" s="220"/>
      <c r="S32" s="238"/>
      <c r="T32" s="185" t="str">
        <f t="shared" si="3"/>
        <v/>
      </c>
      <c r="U32" s="48"/>
      <c r="V32" s="219"/>
      <c r="W32" s="219"/>
      <c r="X32" s="45"/>
      <c r="Y32" s="50"/>
      <c r="Z32" s="50"/>
      <c r="AA32" s="45"/>
      <c r="AB32" s="45"/>
      <c r="AC32" s="50"/>
      <c r="AD32" s="45"/>
      <c r="AE32" s="45"/>
      <c r="AF32" s="45"/>
      <c r="AG32" s="185" t="str">
        <f t="shared" si="5"/>
        <v/>
      </c>
      <c r="AH32" s="45"/>
      <c r="AI32" s="185">
        <f t="shared" si="1"/>
        <v>0</v>
      </c>
      <c r="AJ32" s="45"/>
      <c r="AK32" s="185"/>
      <c r="AL32" s="32" t="b">
        <f t="shared" si="2"/>
        <v>1</v>
      </c>
    </row>
    <row r="33" spans="1:38" ht="36" customHeight="1">
      <c r="A33" s="70"/>
      <c r="B33" s="70"/>
      <c r="C33" s="70"/>
      <c r="D33" s="50"/>
      <c r="E33" s="266"/>
      <c r="F33" s="235" t="str">
        <f t="shared" si="0"/>
        <v/>
      </c>
      <c r="G33" s="45"/>
      <c r="H33" s="212"/>
      <c r="I33" s="45"/>
      <c r="J33" s="88"/>
      <c r="K33" s="124"/>
      <c r="L33" s="220"/>
      <c r="M33" s="236"/>
      <c r="N33" s="237"/>
      <c r="O33" s="266"/>
      <c r="P33" s="218"/>
      <c r="Q33" s="220"/>
      <c r="R33" s="220"/>
      <c r="S33" s="238"/>
      <c r="T33" s="185" t="str">
        <f t="shared" si="3"/>
        <v/>
      </c>
      <c r="U33" s="48"/>
      <c r="V33" s="219"/>
      <c r="W33" s="219"/>
      <c r="X33" s="45"/>
      <c r="Y33" s="50"/>
      <c r="Z33" s="50"/>
      <c r="AA33" s="45"/>
      <c r="AB33" s="45"/>
      <c r="AC33" s="50"/>
      <c r="AD33" s="45"/>
      <c r="AE33" s="45"/>
      <c r="AF33" s="45"/>
      <c r="AG33" s="185" t="str">
        <f t="shared" si="5"/>
        <v/>
      </c>
      <c r="AH33" s="45"/>
      <c r="AI33" s="185">
        <f t="shared" si="1"/>
        <v>0</v>
      </c>
      <c r="AJ33" s="45"/>
      <c r="AK33" s="185"/>
      <c r="AL33" s="32" t="b">
        <f t="shared" si="2"/>
        <v>1</v>
      </c>
    </row>
    <row r="34" spans="1:38" ht="36" customHeight="1">
      <c r="A34" s="70"/>
      <c r="B34" s="70"/>
      <c r="C34" s="70"/>
      <c r="D34" s="50"/>
      <c r="E34" s="266"/>
      <c r="F34" s="235" t="str">
        <f t="shared" si="0"/>
        <v/>
      </c>
      <c r="G34" s="45"/>
      <c r="H34" s="212"/>
      <c r="I34" s="45"/>
      <c r="J34" s="88"/>
      <c r="K34" s="124"/>
      <c r="L34" s="220"/>
      <c r="M34" s="236"/>
      <c r="N34" s="237"/>
      <c r="O34" s="266"/>
      <c r="P34" s="218"/>
      <c r="Q34" s="220"/>
      <c r="R34" s="220"/>
      <c r="S34" s="238"/>
      <c r="T34" s="185" t="str">
        <f t="shared" si="3"/>
        <v/>
      </c>
      <c r="U34" s="48"/>
      <c r="V34" s="219"/>
      <c r="W34" s="219"/>
      <c r="X34" s="45"/>
      <c r="Y34" s="50"/>
      <c r="Z34" s="50"/>
      <c r="AA34" s="45"/>
      <c r="AB34" s="45"/>
      <c r="AC34" s="50"/>
      <c r="AD34" s="45"/>
      <c r="AE34" s="45"/>
      <c r="AF34" s="45"/>
      <c r="AG34" s="185" t="str">
        <f t="shared" si="5"/>
        <v/>
      </c>
      <c r="AH34" s="45"/>
      <c r="AI34" s="185">
        <f t="shared" si="1"/>
        <v>0</v>
      </c>
      <c r="AJ34" s="45"/>
      <c r="AK34" s="185"/>
      <c r="AL34" s="32" t="b">
        <f t="shared" si="2"/>
        <v>1</v>
      </c>
    </row>
    <row r="35" spans="1:38" ht="36" customHeight="1">
      <c r="A35" s="70"/>
      <c r="B35" s="70"/>
      <c r="C35" s="70"/>
      <c r="D35" s="50"/>
      <c r="E35" s="266"/>
      <c r="F35" s="235" t="str">
        <f t="shared" si="0"/>
        <v/>
      </c>
      <c r="G35" s="45"/>
      <c r="H35" s="212"/>
      <c r="I35" s="45"/>
      <c r="J35" s="88"/>
      <c r="K35" s="124"/>
      <c r="L35" s="220"/>
      <c r="M35" s="236"/>
      <c r="N35" s="237"/>
      <c r="O35" s="266"/>
      <c r="P35" s="218"/>
      <c r="Q35" s="220"/>
      <c r="R35" s="220"/>
      <c r="S35" s="238"/>
      <c r="T35" s="185" t="str">
        <f t="shared" si="3"/>
        <v/>
      </c>
      <c r="U35" s="48"/>
      <c r="V35" s="219"/>
      <c r="W35" s="219"/>
      <c r="X35" s="45"/>
      <c r="Y35" s="50"/>
      <c r="Z35" s="50"/>
      <c r="AA35" s="45"/>
      <c r="AB35" s="45"/>
      <c r="AC35" s="50"/>
      <c r="AD35" s="45"/>
      <c r="AE35" s="45"/>
      <c r="AF35" s="45"/>
      <c r="AG35" s="185" t="str">
        <f t="shared" si="5"/>
        <v/>
      </c>
      <c r="AH35" s="45"/>
      <c r="AI35" s="185">
        <f t="shared" si="1"/>
        <v>0</v>
      </c>
      <c r="AJ35" s="45"/>
      <c r="AK35" s="185"/>
      <c r="AL35" s="32" t="b">
        <f t="shared" si="2"/>
        <v>1</v>
      </c>
    </row>
    <row r="36" spans="1:38" ht="36" customHeight="1">
      <c r="A36" s="70"/>
      <c r="B36" s="70"/>
      <c r="C36" s="70"/>
      <c r="D36" s="50"/>
      <c r="E36" s="266"/>
      <c r="F36" s="235" t="str">
        <f t="shared" si="0"/>
        <v/>
      </c>
      <c r="G36" s="45"/>
      <c r="H36" s="212"/>
      <c r="I36" s="45"/>
      <c r="J36" s="88"/>
      <c r="K36" s="124"/>
      <c r="L36" s="220"/>
      <c r="M36" s="236"/>
      <c r="N36" s="237"/>
      <c r="O36" s="266"/>
      <c r="P36" s="218"/>
      <c r="Q36" s="220"/>
      <c r="R36" s="220"/>
      <c r="S36" s="238"/>
      <c r="T36" s="185" t="str">
        <f t="shared" si="3"/>
        <v/>
      </c>
      <c r="U36" s="48"/>
      <c r="V36" s="219"/>
      <c r="W36" s="219"/>
      <c r="X36" s="45"/>
      <c r="Y36" s="50"/>
      <c r="Z36" s="50"/>
      <c r="AA36" s="45"/>
      <c r="AB36" s="45"/>
      <c r="AC36" s="50"/>
      <c r="AD36" s="45"/>
      <c r="AE36" s="45"/>
      <c r="AF36" s="45"/>
      <c r="AG36" s="185" t="str">
        <f t="shared" si="5"/>
        <v/>
      </c>
      <c r="AH36" s="45"/>
      <c r="AI36" s="185">
        <f t="shared" si="1"/>
        <v>0</v>
      </c>
      <c r="AJ36" s="45"/>
      <c r="AK36" s="185"/>
      <c r="AL36" s="32" t="b">
        <f t="shared" si="2"/>
        <v>1</v>
      </c>
    </row>
    <row r="37" spans="1:38" ht="36" customHeight="1">
      <c r="A37" s="70"/>
      <c r="B37" s="70"/>
      <c r="C37" s="70"/>
      <c r="D37" s="50"/>
      <c r="E37" s="266"/>
      <c r="F37" s="235" t="str">
        <f t="shared" si="0"/>
        <v/>
      </c>
      <c r="G37" s="45"/>
      <c r="H37" s="212"/>
      <c r="I37" s="45"/>
      <c r="J37" s="88"/>
      <c r="K37" s="124"/>
      <c r="L37" s="220"/>
      <c r="M37" s="236"/>
      <c r="N37" s="237"/>
      <c r="O37" s="266"/>
      <c r="P37" s="218"/>
      <c r="Q37" s="220"/>
      <c r="R37" s="220"/>
      <c r="S37" s="238"/>
      <c r="T37" s="185" t="str">
        <f t="shared" si="3"/>
        <v/>
      </c>
      <c r="U37" s="48"/>
      <c r="V37" s="219"/>
      <c r="W37" s="219"/>
      <c r="X37" s="45"/>
      <c r="Y37" s="50"/>
      <c r="Z37" s="50"/>
      <c r="AA37" s="45"/>
      <c r="AB37" s="45"/>
      <c r="AC37" s="50"/>
      <c r="AD37" s="45"/>
      <c r="AE37" s="45"/>
      <c r="AF37" s="45"/>
      <c r="AG37" s="185" t="str">
        <f t="shared" si="5"/>
        <v/>
      </c>
      <c r="AH37" s="45"/>
      <c r="AI37" s="185">
        <f t="shared" si="1"/>
        <v>0</v>
      </c>
      <c r="AJ37" s="45"/>
      <c r="AK37" s="185"/>
      <c r="AL37" s="32" t="b">
        <f t="shared" si="2"/>
        <v>1</v>
      </c>
    </row>
    <row r="38" spans="1:38" ht="36" customHeight="1">
      <c r="A38" s="70"/>
      <c r="B38" s="70"/>
      <c r="C38" s="70"/>
      <c r="D38" s="50"/>
      <c r="E38" s="266"/>
      <c r="F38" s="235" t="str">
        <f t="shared" si="0"/>
        <v/>
      </c>
      <c r="G38" s="45"/>
      <c r="H38" s="212"/>
      <c r="I38" s="45"/>
      <c r="J38" s="88"/>
      <c r="K38" s="124"/>
      <c r="L38" s="220"/>
      <c r="M38" s="236"/>
      <c r="N38" s="237"/>
      <c r="O38" s="266"/>
      <c r="P38" s="218"/>
      <c r="Q38" s="220"/>
      <c r="R38" s="220"/>
      <c r="S38" s="238"/>
      <c r="T38" s="185" t="str">
        <f t="shared" si="3"/>
        <v/>
      </c>
      <c r="U38" s="48"/>
      <c r="V38" s="219"/>
      <c r="W38" s="219"/>
      <c r="X38" s="45"/>
      <c r="Y38" s="50"/>
      <c r="Z38" s="50"/>
      <c r="AA38" s="45"/>
      <c r="AB38" s="45"/>
      <c r="AC38" s="50"/>
      <c r="AD38" s="45"/>
      <c r="AE38" s="45"/>
      <c r="AF38" s="45"/>
      <c r="AG38" s="185" t="str">
        <f t="shared" si="5"/>
        <v/>
      </c>
      <c r="AH38" s="45"/>
      <c r="AI38" s="185">
        <f t="shared" si="1"/>
        <v>0</v>
      </c>
      <c r="AJ38" s="45"/>
      <c r="AK38" s="185"/>
      <c r="AL38" s="32" t="b">
        <f t="shared" si="2"/>
        <v>1</v>
      </c>
    </row>
    <row r="39" spans="1:38" ht="36" customHeight="1">
      <c r="A39" s="70"/>
      <c r="B39" s="70"/>
      <c r="C39" s="70"/>
      <c r="D39" s="50"/>
      <c r="E39" s="266"/>
      <c r="F39" s="235" t="str">
        <f t="shared" si="0"/>
        <v/>
      </c>
      <c r="G39" s="45"/>
      <c r="H39" s="212"/>
      <c r="I39" s="45"/>
      <c r="J39" s="88"/>
      <c r="K39" s="124"/>
      <c r="L39" s="220"/>
      <c r="M39" s="236"/>
      <c r="N39" s="237"/>
      <c r="O39" s="266"/>
      <c r="P39" s="218"/>
      <c r="Q39" s="220"/>
      <c r="R39" s="220"/>
      <c r="S39" s="238"/>
      <c r="T39" s="185" t="str">
        <f t="shared" si="3"/>
        <v/>
      </c>
      <c r="U39" s="48"/>
      <c r="V39" s="219"/>
      <c r="W39" s="219"/>
      <c r="X39" s="45"/>
      <c r="Y39" s="50"/>
      <c r="Z39" s="50"/>
      <c r="AA39" s="45"/>
      <c r="AB39" s="45"/>
      <c r="AC39" s="50"/>
      <c r="AD39" s="45"/>
      <c r="AE39" s="45"/>
      <c r="AF39" s="45"/>
      <c r="AG39" s="185" t="str">
        <f t="shared" si="5"/>
        <v/>
      </c>
      <c r="AH39" s="45"/>
      <c r="AI39" s="185">
        <f t="shared" si="1"/>
        <v>0</v>
      </c>
      <c r="AJ39" s="45"/>
      <c r="AK39" s="185"/>
      <c r="AL39" s="32" t="b">
        <f t="shared" si="2"/>
        <v>1</v>
      </c>
    </row>
    <row r="40" spans="1:38" ht="36" customHeight="1">
      <c r="A40" s="70"/>
      <c r="B40" s="70"/>
      <c r="C40" s="70"/>
      <c r="D40" s="50"/>
      <c r="E40" s="266"/>
      <c r="F40" s="235" t="str">
        <f t="shared" si="0"/>
        <v/>
      </c>
      <c r="G40" s="45"/>
      <c r="H40" s="212"/>
      <c r="I40" s="45"/>
      <c r="J40" s="88"/>
      <c r="K40" s="124"/>
      <c r="L40" s="220"/>
      <c r="M40" s="236"/>
      <c r="N40" s="237"/>
      <c r="O40" s="266"/>
      <c r="P40" s="218"/>
      <c r="Q40" s="220"/>
      <c r="R40" s="220"/>
      <c r="S40" s="238"/>
      <c r="T40" s="185" t="str">
        <f t="shared" si="3"/>
        <v/>
      </c>
      <c r="U40" s="48"/>
      <c r="V40" s="219"/>
      <c r="W40" s="219"/>
      <c r="X40" s="45"/>
      <c r="Y40" s="50"/>
      <c r="Z40" s="50"/>
      <c r="AA40" s="45"/>
      <c r="AB40" s="45"/>
      <c r="AC40" s="50"/>
      <c r="AD40" s="45"/>
      <c r="AE40" s="45"/>
      <c r="AF40" s="45"/>
      <c r="AG40" s="185" t="str">
        <f t="shared" si="5"/>
        <v/>
      </c>
      <c r="AH40" s="45"/>
      <c r="AI40" s="185">
        <f t="shared" si="1"/>
        <v>0</v>
      </c>
      <c r="AJ40" s="45"/>
      <c r="AK40" s="185"/>
      <c r="AL40" s="32" t="b">
        <f t="shared" si="2"/>
        <v>1</v>
      </c>
    </row>
    <row r="41" spans="1:38" ht="36" customHeight="1">
      <c r="A41" s="70"/>
      <c r="B41" s="70"/>
      <c r="C41" s="70"/>
      <c r="D41" s="50"/>
      <c r="E41" s="266"/>
      <c r="F41" s="235" t="str">
        <f t="shared" si="0"/>
        <v/>
      </c>
      <c r="G41" s="45"/>
      <c r="H41" s="212"/>
      <c r="I41" s="45"/>
      <c r="J41" s="88"/>
      <c r="K41" s="124"/>
      <c r="L41" s="220"/>
      <c r="M41" s="236"/>
      <c r="N41" s="237"/>
      <c r="O41" s="266"/>
      <c r="P41" s="218"/>
      <c r="Q41" s="220"/>
      <c r="R41" s="220"/>
      <c r="S41" s="238"/>
      <c r="T41" s="185" t="str">
        <f t="shared" si="3"/>
        <v/>
      </c>
      <c r="U41" s="48"/>
      <c r="V41" s="219"/>
      <c r="W41" s="219"/>
      <c r="X41" s="45"/>
      <c r="Y41" s="50"/>
      <c r="Z41" s="50"/>
      <c r="AA41" s="45"/>
      <c r="AB41" s="45"/>
      <c r="AC41" s="50"/>
      <c r="AD41" s="45"/>
      <c r="AE41" s="45"/>
      <c r="AF41" s="45"/>
      <c r="AG41" s="185" t="str">
        <f t="shared" si="5"/>
        <v/>
      </c>
      <c r="AH41" s="45"/>
      <c r="AI41" s="185">
        <f t="shared" si="1"/>
        <v>0</v>
      </c>
      <c r="AJ41" s="45"/>
      <c r="AK41" s="185"/>
      <c r="AL41" s="32" t="b">
        <f t="shared" si="2"/>
        <v>1</v>
      </c>
    </row>
    <row r="42" spans="1:38" ht="36" customHeight="1">
      <c r="A42" s="70"/>
      <c r="B42" s="70"/>
      <c r="C42" s="70"/>
      <c r="D42" s="50"/>
      <c r="E42" s="266"/>
      <c r="F42" s="235" t="str">
        <f t="shared" si="0"/>
        <v/>
      </c>
      <c r="G42" s="45"/>
      <c r="H42" s="212"/>
      <c r="I42" s="45"/>
      <c r="J42" s="88"/>
      <c r="K42" s="124"/>
      <c r="L42" s="220"/>
      <c r="M42" s="236"/>
      <c r="N42" s="237"/>
      <c r="O42" s="266"/>
      <c r="P42" s="218"/>
      <c r="Q42" s="220"/>
      <c r="R42" s="220"/>
      <c r="S42" s="238"/>
      <c r="T42" s="185" t="str">
        <f t="shared" si="3"/>
        <v/>
      </c>
      <c r="U42" s="48"/>
      <c r="V42" s="219"/>
      <c r="W42" s="219"/>
      <c r="X42" s="45"/>
      <c r="Y42" s="50"/>
      <c r="Z42" s="50"/>
      <c r="AA42" s="45"/>
      <c r="AB42" s="45"/>
      <c r="AC42" s="50"/>
      <c r="AD42" s="45"/>
      <c r="AE42" s="45"/>
      <c r="AF42" s="45"/>
      <c r="AG42" s="185" t="str">
        <f t="shared" si="5"/>
        <v/>
      </c>
      <c r="AH42" s="45"/>
      <c r="AI42" s="185">
        <f t="shared" si="1"/>
        <v>0</v>
      </c>
      <c r="AJ42" s="45"/>
      <c r="AK42" s="185"/>
      <c r="AL42" s="32" t="b">
        <f t="shared" si="2"/>
        <v>1</v>
      </c>
    </row>
    <row r="43" spans="1:38" ht="36" customHeight="1">
      <c r="A43" s="70"/>
      <c r="B43" s="70"/>
      <c r="C43" s="70"/>
      <c r="D43" s="50"/>
      <c r="E43" s="266"/>
      <c r="F43" s="235" t="str">
        <f t="shared" si="0"/>
        <v/>
      </c>
      <c r="G43" s="45"/>
      <c r="H43" s="212"/>
      <c r="I43" s="45"/>
      <c r="J43" s="88"/>
      <c r="K43" s="124"/>
      <c r="L43" s="220"/>
      <c r="M43" s="236"/>
      <c r="N43" s="237"/>
      <c r="O43" s="266"/>
      <c r="P43" s="218"/>
      <c r="Q43" s="220"/>
      <c r="R43" s="220"/>
      <c r="S43" s="238"/>
      <c r="T43" s="185" t="str">
        <f t="shared" si="3"/>
        <v/>
      </c>
      <c r="U43" s="48"/>
      <c r="V43" s="219"/>
      <c r="W43" s="219"/>
      <c r="X43" s="45"/>
      <c r="Y43" s="50"/>
      <c r="Z43" s="50"/>
      <c r="AA43" s="45"/>
      <c r="AB43" s="45"/>
      <c r="AC43" s="50"/>
      <c r="AD43" s="45"/>
      <c r="AE43" s="45"/>
      <c r="AF43" s="45"/>
      <c r="AG43" s="185" t="str">
        <f t="shared" si="5"/>
        <v/>
      </c>
      <c r="AH43" s="45"/>
      <c r="AI43" s="185">
        <f t="shared" si="1"/>
        <v>0</v>
      </c>
      <c r="AJ43" s="45"/>
      <c r="AK43" s="185"/>
      <c r="AL43" s="32" t="b">
        <f t="shared" si="2"/>
        <v>1</v>
      </c>
    </row>
    <row r="44" spans="1:38" ht="36" customHeight="1">
      <c r="A44" s="70"/>
      <c r="B44" s="70"/>
      <c r="C44" s="70"/>
      <c r="D44" s="50"/>
      <c r="E44" s="266"/>
      <c r="F44" s="235" t="str">
        <f t="shared" si="0"/>
        <v/>
      </c>
      <c r="G44" s="45"/>
      <c r="H44" s="212"/>
      <c r="I44" s="45"/>
      <c r="J44" s="88"/>
      <c r="K44" s="124"/>
      <c r="L44" s="220"/>
      <c r="M44" s="236"/>
      <c r="N44" s="237"/>
      <c r="O44" s="266"/>
      <c r="P44" s="218"/>
      <c r="Q44" s="220"/>
      <c r="R44" s="220"/>
      <c r="S44" s="238"/>
      <c r="T44" s="185" t="str">
        <f t="shared" si="3"/>
        <v/>
      </c>
      <c r="U44" s="48"/>
      <c r="V44" s="219"/>
      <c r="W44" s="219"/>
      <c r="X44" s="45"/>
      <c r="Y44" s="50"/>
      <c r="Z44" s="50"/>
      <c r="AA44" s="45"/>
      <c r="AB44" s="45"/>
      <c r="AC44" s="50"/>
      <c r="AD44" s="45"/>
      <c r="AE44" s="45"/>
      <c r="AF44" s="45"/>
      <c r="AG44" s="185" t="str">
        <f t="shared" si="5"/>
        <v/>
      </c>
      <c r="AH44" s="45"/>
      <c r="AI44" s="185">
        <f t="shared" si="1"/>
        <v>0</v>
      </c>
      <c r="AJ44" s="45"/>
      <c r="AK44" s="185"/>
      <c r="AL44" s="32" t="b">
        <f t="shared" si="2"/>
        <v>1</v>
      </c>
    </row>
    <row r="45" spans="1:38" ht="36" customHeight="1">
      <c r="A45" s="70"/>
      <c r="B45" s="70"/>
      <c r="C45" s="70"/>
      <c r="D45" s="50"/>
      <c r="E45" s="266"/>
      <c r="F45" s="235" t="str">
        <f t="shared" si="0"/>
        <v/>
      </c>
      <c r="G45" s="45"/>
      <c r="H45" s="212"/>
      <c r="I45" s="45"/>
      <c r="J45" s="88"/>
      <c r="K45" s="124"/>
      <c r="L45" s="220"/>
      <c r="M45" s="236"/>
      <c r="N45" s="237"/>
      <c r="O45" s="266"/>
      <c r="P45" s="218"/>
      <c r="Q45" s="220"/>
      <c r="R45" s="220"/>
      <c r="S45" s="238"/>
      <c r="T45" s="185" t="str">
        <f t="shared" si="3"/>
        <v/>
      </c>
      <c r="U45" s="48"/>
      <c r="V45" s="219"/>
      <c r="W45" s="219"/>
      <c r="X45" s="45"/>
      <c r="Y45" s="50"/>
      <c r="Z45" s="50"/>
      <c r="AA45" s="45"/>
      <c r="AB45" s="45"/>
      <c r="AC45" s="50"/>
      <c r="AD45" s="45"/>
      <c r="AE45" s="45"/>
      <c r="AF45" s="45"/>
      <c r="AG45" s="185" t="str">
        <f t="shared" si="5"/>
        <v/>
      </c>
      <c r="AH45" s="45"/>
      <c r="AI45" s="185">
        <f t="shared" si="1"/>
        <v>0</v>
      </c>
      <c r="AJ45" s="45"/>
      <c r="AK45" s="185"/>
      <c r="AL45" s="32" t="b">
        <f t="shared" si="2"/>
        <v>1</v>
      </c>
    </row>
    <row r="46" spans="1:38" ht="36" customHeight="1">
      <c r="A46" s="70"/>
      <c r="B46" s="70"/>
      <c r="C46" s="70"/>
      <c r="D46" s="50"/>
      <c r="E46" s="266"/>
      <c r="F46" s="235" t="str">
        <f t="shared" si="0"/>
        <v/>
      </c>
      <c r="G46" s="45"/>
      <c r="H46" s="212"/>
      <c r="I46" s="45"/>
      <c r="J46" s="88"/>
      <c r="K46" s="124"/>
      <c r="L46" s="220"/>
      <c r="M46" s="236"/>
      <c r="N46" s="237"/>
      <c r="O46" s="266"/>
      <c r="P46" s="218"/>
      <c r="Q46" s="220"/>
      <c r="R46" s="220"/>
      <c r="S46" s="238"/>
      <c r="T46" s="185" t="str">
        <f t="shared" si="3"/>
        <v/>
      </c>
      <c r="U46" s="48"/>
      <c r="V46" s="219"/>
      <c r="W46" s="219"/>
      <c r="X46" s="45"/>
      <c r="Y46" s="50"/>
      <c r="Z46" s="50"/>
      <c r="AA46" s="45"/>
      <c r="AB46" s="45"/>
      <c r="AC46" s="50"/>
      <c r="AD46" s="45"/>
      <c r="AE46" s="45"/>
      <c r="AF46" s="45"/>
      <c r="AG46" s="185" t="str">
        <f t="shared" si="5"/>
        <v/>
      </c>
      <c r="AH46" s="45"/>
      <c r="AI46" s="185">
        <f t="shared" si="1"/>
        <v>0</v>
      </c>
      <c r="AJ46" s="45"/>
      <c r="AK46" s="185"/>
      <c r="AL46" s="32" t="b">
        <f t="shared" si="2"/>
        <v>1</v>
      </c>
    </row>
    <row r="47" spans="1:38" ht="36" customHeight="1">
      <c r="A47" s="70"/>
      <c r="B47" s="70"/>
      <c r="C47" s="70"/>
      <c r="D47" s="50"/>
      <c r="E47" s="266"/>
      <c r="F47" s="235" t="str">
        <f t="shared" si="0"/>
        <v/>
      </c>
      <c r="G47" s="45"/>
      <c r="H47" s="212"/>
      <c r="I47" s="45"/>
      <c r="J47" s="88"/>
      <c r="K47" s="124"/>
      <c r="L47" s="220"/>
      <c r="M47" s="236"/>
      <c r="N47" s="237"/>
      <c r="O47" s="266"/>
      <c r="P47" s="218"/>
      <c r="Q47" s="220"/>
      <c r="R47" s="220"/>
      <c r="S47" s="238"/>
      <c r="T47" s="185" t="str">
        <f t="shared" si="3"/>
        <v/>
      </c>
      <c r="U47" s="48"/>
      <c r="V47" s="219"/>
      <c r="W47" s="219"/>
      <c r="X47" s="45"/>
      <c r="Y47" s="50"/>
      <c r="Z47" s="50"/>
      <c r="AA47" s="45"/>
      <c r="AB47" s="45"/>
      <c r="AC47" s="50"/>
      <c r="AD47" s="45"/>
      <c r="AE47" s="45"/>
      <c r="AF47" s="45"/>
      <c r="AG47" s="185" t="str">
        <f t="shared" si="5"/>
        <v/>
      </c>
      <c r="AH47" s="45"/>
      <c r="AI47" s="185">
        <f t="shared" si="1"/>
        <v>0</v>
      </c>
      <c r="AJ47" s="45"/>
      <c r="AK47" s="185"/>
      <c r="AL47" s="32" t="b">
        <f t="shared" si="2"/>
        <v>1</v>
      </c>
    </row>
    <row r="48" spans="1:38" ht="36" customHeight="1">
      <c r="A48" s="70"/>
      <c r="B48" s="70"/>
      <c r="C48" s="70"/>
      <c r="D48" s="50"/>
      <c r="E48" s="266"/>
      <c r="F48" s="235" t="str">
        <f t="shared" si="0"/>
        <v/>
      </c>
      <c r="G48" s="45"/>
      <c r="H48" s="212"/>
      <c r="I48" s="45"/>
      <c r="J48" s="88"/>
      <c r="K48" s="124"/>
      <c r="L48" s="220"/>
      <c r="M48" s="236"/>
      <c r="N48" s="237"/>
      <c r="O48" s="266"/>
      <c r="P48" s="218"/>
      <c r="Q48" s="220"/>
      <c r="R48" s="220"/>
      <c r="S48" s="238"/>
      <c r="T48" s="185" t="str">
        <f t="shared" si="3"/>
        <v/>
      </c>
      <c r="U48" s="48"/>
      <c r="V48" s="219"/>
      <c r="W48" s="219"/>
      <c r="X48" s="45"/>
      <c r="Y48" s="50"/>
      <c r="Z48" s="50"/>
      <c r="AA48" s="45"/>
      <c r="AB48" s="45"/>
      <c r="AC48" s="50"/>
      <c r="AD48" s="45"/>
      <c r="AE48" s="45"/>
      <c r="AF48" s="45"/>
      <c r="AG48" s="185" t="str">
        <f t="shared" si="5"/>
        <v/>
      </c>
      <c r="AH48" s="45"/>
      <c r="AI48" s="185">
        <f t="shared" si="1"/>
        <v>0</v>
      </c>
      <c r="AJ48" s="45"/>
      <c r="AK48" s="185"/>
      <c r="AL48" s="32" t="b">
        <f t="shared" si="2"/>
        <v>1</v>
      </c>
    </row>
    <row r="49" spans="1:38" ht="36" customHeight="1">
      <c r="A49" s="70"/>
      <c r="B49" s="70"/>
      <c r="C49" s="70"/>
      <c r="D49" s="50"/>
      <c r="E49" s="266"/>
      <c r="F49" s="235" t="str">
        <f t="shared" si="0"/>
        <v/>
      </c>
      <c r="G49" s="45"/>
      <c r="H49" s="212"/>
      <c r="I49" s="45"/>
      <c r="J49" s="88"/>
      <c r="K49" s="124"/>
      <c r="L49" s="220"/>
      <c r="M49" s="236"/>
      <c r="N49" s="237"/>
      <c r="O49" s="266"/>
      <c r="P49" s="218"/>
      <c r="Q49" s="220"/>
      <c r="R49" s="220"/>
      <c r="S49" s="238"/>
      <c r="T49" s="185" t="str">
        <f t="shared" si="3"/>
        <v/>
      </c>
      <c r="U49" s="48"/>
      <c r="V49" s="219"/>
      <c r="W49" s="219"/>
      <c r="X49" s="45"/>
      <c r="Y49" s="50"/>
      <c r="Z49" s="50"/>
      <c r="AA49" s="45"/>
      <c r="AB49" s="45"/>
      <c r="AC49" s="50"/>
      <c r="AD49" s="45"/>
      <c r="AE49" s="45"/>
      <c r="AF49" s="45"/>
      <c r="AG49" s="185" t="str">
        <f t="shared" si="5"/>
        <v/>
      </c>
      <c r="AH49" s="45"/>
      <c r="AI49" s="185">
        <f t="shared" si="1"/>
        <v>0</v>
      </c>
      <c r="AJ49" s="45"/>
      <c r="AK49" s="185"/>
      <c r="AL49" s="32" t="b">
        <f t="shared" si="2"/>
        <v>1</v>
      </c>
    </row>
    <row r="50" spans="1:38" ht="36" customHeight="1">
      <c r="A50" s="70"/>
      <c r="B50" s="70"/>
      <c r="C50" s="70"/>
      <c r="D50" s="50"/>
      <c r="E50" s="266"/>
      <c r="F50" s="235" t="str">
        <f t="shared" si="0"/>
        <v/>
      </c>
      <c r="G50" s="45"/>
      <c r="H50" s="212"/>
      <c r="I50" s="45"/>
      <c r="J50" s="88"/>
      <c r="K50" s="124"/>
      <c r="L50" s="220"/>
      <c r="M50" s="236"/>
      <c r="N50" s="237"/>
      <c r="O50" s="266"/>
      <c r="P50" s="218"/>
      <c r="Q50" s="220"/>
      <c r="R50" s="220"/>
      <c r="S50" s="238"/>
      <c r="T50" s="185" t="str">
        <f t="shared" si="3"/>
        <v/>
      </c>
      <c r="U50" s="48"/>
      <c r="V50" s="219"/>
      <c r="W50" s="219"/>
      <c r="X50" s="45"/>
      <c r="Y50" s="50"/>
      <c r="Z50" s="50"/>
      <c r="AA50" s="45"/>
      <c r="AB50" s="45"/>
      <c r="AC50" s="50"/>
      <c r="AD50" s="45"/>
      <c r="AE50" s="45"/>
      <c r="AF50" s="45"/>
      <c r="AG50" s="185" t="str">
        <f t="shared" si="5"/>
        <v/>
      </c>
      <c r="AH50" s="45"/>
      <c r="AI50" s="185">
        <f t="shared" si="1"/>
        <v>0</v>
      </c>
      <c r="AJ50" s="45"/>
      <c r="AK50" s="185"/>
      <c r="AL50" s="32" t="b">
        <f t="shared" si="2"/>
        <v>1</v>
      </c>
    </row>
    <row r="51" spans="1:38" ht="36" customHeight="1">
      <c r="A51" s="70"/>
      <c r="B51" s="70"/>
      <c r="C51" s="70"/>
      <c r="D51" s="50"/>
      <c r="E51" s="266"/>
      <c r="F51" s="235" t="str">
        <f t="shared" si="0"/>
        <v/>
      </c>
      <c r="G51" s="45"/>
      <c r="H51" s="212"/>
      <c r="I51" s="45"/>
      <c r="J51" s="88"/>
      <c r="K51" s="124"/>
      <c r="L51" s="220"/>
      <c r="M51" s="236"/>
      <c r="N51" s="237"/>
      <c r="O51" s="266"/>
      <c r="P51" s="218"/>
      <c r="Q51" s="220"/>
      <c r="R51" s="220"/>
      <c r="S51" s="238"/>
      <c r="T51" s="185" t="str">
        <f t="shared" si="3"/>
        <v/>
      </c>
      <c r="U51" s="48"/>
      <c r="V51" s="219"/>
      <c r="W51" s="219"/>
      <c r="X51" s="45"/>
      <c r="Y51" s="50"/>
      <c r="Z51" s="50"/>
      <c r="AA51" s="45"/>
      <c r="AB51" s="45"/>
      <c r="AC51" s="50"/>
      <c r="AD51" s="45"/>
      <c r="AE51" s="45"/>
      <c r="AF51" s="45"/>
      <c r="AG51" s="185" t="str">
        <f t="shared" si="5"/>
        <v/>
      </c>
      <c r="AH51" s="45"/>
      <c r="AI51" s="185">
        <f t="shared" si="1"/>
        <v>0</v>
      </c>
      <c r="AJ51" s="45"/>
      <c r="AK51" s="185"/>
      <c r="AL51" s="32" t="b">
        <f t="shared" si="2"/>
        <v>1</v>
      </c>
    </row>
    <row r="52" spans="1:38" ht="36" customHeight="1">
      <c r="A52" s="70"/>
      <c r="B52" s="70"/>
      <c r="C52" s="70"/>
      <c r="D52" s="50"/>
      <c r="E52" s="266"/>
      <c r="F52" s="235" t="str">
        <f t="shared" si="0"/>
        <v/>
      </c>
      <c r="G52" s="45"/>
      <c r="H52" s="212"/>
      <c r="I52" s="45"/>
      <c r="J52" s="88"/>
      <c r="K52" s="124"/>
      <c r="L52" s="220"/>
      <c r="M52" s="236"/>
      <c r="N52" s="237"/>
      <c r="O52" s="266"/>
      <c r="P52" s="218"/>
      <c r="Q52" s="220"/>
      <c r="R52" s="220"/>
      <c r="S52" s="238"/>
      <c r="T52" s="185" t="str">
        <f t="shared" si="3"/>
        <v/>
      </c>
      <c r="U52" s="48"/>
      <c r="V52" s="219"/>
      <c r="W52" s="219"/>
      <c r="X52" s="45"/>
      <c r="Y52" s="50"/>
      <c r="Z52" s="50"/>
      <c r="AA52" s="45"/>
      <c r="AB52" s="45"/>
      <c r="AC52" s="50"/>
      <c r="AD52" s="45"/>
      <c r="AE52" s="45"/>
      <c r="AF52" s="45"/>
      <c r="AG52" s="185" t="str">
        <f t="shared" si="5"/>
        <v/>
      </c>
      <c r="AH52" s="45"/>
      <c r="AI52" s="185">
        <f t="shared" si="1"/>
        <v>0</v>
      </c>
      <c r="AJ52" s="45"/>
      <c r="AK52" s="185"/>
      <c r="AL52" s="32" t="b">
        <f t="shared" si="2"/>
        <v>1</v>
      </c>
    </row>
    <row r="53" spans="1:38" ht="36" customHeight="1">
      <c r="A53" s="70"/>
      <c r="B53" s="70"/>
      <c r="C53" s="70"/>
      <c r="D53" s="50"/>
      <c r="E53" s="266"/>
      <c r="F53" s="235" t="str">
        <f t="shared" si="0"/>
        <v/>
      </c>
      <c r="G53" s="45"/>
      <c r="H53" s="212"/>
      <c r="I53" s="45"/>
      <c r="J53" s="88"/>
      <c r="K53" s="124"/>
      <c r="L53" s="220"/>
      <c r="M53" s="236"/>
      <c r="N53" s="237"/>
      <c r="O53" s="266"/>
      <c r="P53" s="218"/>
      <c r="Q53" s="220"/>
      <c r="R53" s="220"/>
      <c r="S53" s="238"/>
      <c r="T53" s="185" t="str">
        <f t="shared" si="3"/>
        <v/>
      </c>
      <c r="U53" s="48"/>
      <c r="V53" s="219"/>
      <c r="W53" s="219"/>
      <c r="X53" s="45"/>
      <c r="Y53" s="50"/>
      <c r="Z53" s="50"/>
      <c r="AA53" s="45"/>
      <c r="AB53" s="45"/>
      <c r="AC53" s="50"/>
      <c r="AD53" s="45"/>
      <c r="AE53" s="45"/>
      <c r="AF53" s="45"/>
      <c r="AG53" s="185" t="str">
        <f t="shared" ref="AG53:AG75" si="6">IF(AND(AC53="YES",AD53="일반"),"ERROR",(IF(AND(AC53="NO",AD53="기업회생(舊, 법정관리)"),"ERROR",(IF(AND(AC53="NO",AD53="워크아웃"),"ERROR",(IF(AND(AC53="NO",AD53="채권은행 자율협약"),"ERROR",(IF(AND(AC53="NO",AD53="Fast-Track"),"ERROR","")))))))))</f>
        <v/>
      </c>
      <c r="AH53" s="45"/>
      <c r="AI53" s="185">
        <f t="shared" si="1"/>
        <v>0</v>
      </c>
      <c r="AJ53" s="45"/>
      <c r="AK53" s="185"/>
      <c r="AL53" s="32" t="b">
        <f t="shared" si="2"/>
        <v>1</v>
      </c>
    </row>
    <row r="54" spans="1:38" ht="36" customHeight="1">
      <c r="A54" s="70"/>
      <c r="B54" s="70"/>
      <c r="C54" s="70"/>
      <c r="D54" s="50"/>
      <c r="E54" s="266"/>
      <c r="F54" s="235" t="str">
        <f t="shared" si="0"/>
        <v/>
      </c>
      <c r="G54" s="45"/>
      <c r="H54" s="212"/>
      <c r="I54" s="45"/>
      <c r="J54" s="88"/>
      <c r="K54" s="124"/>
      <c r="L54" s="220"/>
      <c r="M54" s="236"/>
      <c r="N54" s="237"/>
      <c r="O54" s="266"/>
      <c r="P54" s="218"/>
      <c r="Q54" s="220"/>
      <c r="R54" s="220"/>
      <c r="S54" s="238"/>
      <c r="T54" s="185" t="str">
        <f t="shared" si="3"/>
        <v/>
      </c>
      <c r="U54" s="48"/>
      <c r="V54" s="219"/>
      <c r="W54" s="219"/>
      <c r="X54" s="45"/>
      <c r="Y54" s="50"/>
      <c r="Z54" s="50"/>
      <c r="AA54" s="45"/>
      <c r="AB54" s="45"/>
      <c r="AC54" s="50"/>
      <c r="AD54" s="45"/>
      <c r="AE54" s="45"/>
      <c r="AF54" s="45"/>
      <c r="AG54" s="185" t="str">
        <f t="shared" si="6"/>
        <v/>
      </c>
      <c r="AH54" s="45"/>
      <c r="AI54" s="185">
        <f t="shared" si="1"/>
        <v>0</v>
      </c>
      <c r="AJ54" s="45"/>
      <c r="AK54" s="185"/>
      <c r="AL54" s="32" t="b">
        <f t="shared" si="2"/>
        <v>1</v>
      </c>
    </row>
    <row r="55" spans="1:38" ht="36" customHeight="1">
      <c r="A55" s="70"/>
      <c r="B55" s="70"/>
      <c r="C55" s="70"/>
      <c r="D55" s="50"/>
      <c r="E55" s="266"/>
      <c r="F55" s="235" t="str">
        <f t="shared" si="0"/>
        <v/>
      </c>
      <c r="G55" s="45"/>
      <c r="H55" s="212"/>
      <c r="I55" s="45"/>
      <c r="J55" s="88"/>
      <c r="K55" s="124"/>
      <c r="L55" s="220"/>
      <c r="M55" s="236"/>
      <c r="N55" s="237"/>
      <c r="O55" s="266"/>
      <c r="P55" s="218"/>
      <c r="Q55" s="220"/>
      <c r="R55" s="220"/>
      <c r="S55" s="238"/>
      <c r="T55" s="185" t="str">
        <f t="shared" si="3"/>
        <v/>
      </c>
      <c r="U55" s="48"/>
      <c r="V55" s="219"/>
      <c r="W55" s="219"/>
      <c r="X55" s="45"/>
      <c r="Y55" s="50"/>
      <c r="Z55" s="50"/>
      <c r="AA55" s="45"/>
      <c r="AB55" s="45"/>
      <c r="AC55" s="50"/>
      <c r="AD55" s="45"/>
      <c r="AE55" s="45"/>
      <c r="AF55" s="45"/>
      <c r="AG55" s="185" t="str">
        <f t="shared" si="6"/>
        <v/>
      </c>
      <c r="AH55" s="45"/>
      <c r="AI55" s="185">
        <f t="shared" si="1"/>
        <v>0</v>
      </c>
      <c r="AJ55" s="45"/>
      <c r="AK55" s="185"/>
      <c r="AL55" s="32" t="b">
        <f t="shared" si="2"/>
        <v>1</v>
      </c>
    </row>
    <row r="56" spans="1:38" ht="36" customHeight="1">
      <c r="A56" s="70"/>
      <c r="B56" s="70"/>
      <c r="C56" s="70"/>
      <c r="D56" s="50"/>
      <c r="E56" s="266"/>
      <c r="F56" s="235" t="str">
        <f t="shared" si="0"/>
        <v/>
      </c>
      <c r="G56" s="45"/>
      <c r="H56" s="212"/>
      <c r="I56" s="45"/>
      <c r="J56" s="88"/>
      <c r="K56" s="124"/>
      <c r="L56" s="220"/>
      <c r="M56" s="236"/>
      <c r="N56" s="237"/>
      <c r="O56" s="266"/>
      <c r="P56" s="218"/>
      <c r="Q56" s="220"/>
      <c r="R56" s="220"/>
      <c r="S56" s="238"/>
      <c r="T56" s="185" t="str">
        <f t="shared" si="3"/>
        <v/>
      </c>
      <c r="U56" s="48"/>
      <c r="V56" s="219"/>
      <c r="W56" s="219"/>
      <c r="X56" s="45"/>
      <c r="Y56" s="50"/>
      <c r="Z56" s="50"/>
      <c r="AA56" s="45"/>
      <c r="AB56" s="45"/>
      <c r="AC56" s="50"/>
      <c r="AD56" s="45"/>
      <c r="AE56" s="45"/>
      <c r="AF56" s="45"/>
      <c r="AG56" s="185" t="str">
        <f t="shared" si="6"/>
        <v/>
      </c>
      <c r="AH56" s="45"/>
      <c r="AI56" s="185">
        <f t="shared" si="1"/>
        <v>0</v>
      </c>
      <c r="AJ56" s="45"/>
      <c r="AK56" s="185"/>
      <c r="AL56" s="32" t="b">
        <f t="shared" si="2"/>
        <v>1</v>
      </c>
    </row>
    <row r="57" spans="1:38" ht="36" customHeight="1">
      <c r="A57" s="70"/>
      <c r="B57" s="70"/>
      <c r="C57" s="70"/>
      <c r="D57" s="50"/>
      <c r="E57" s="266"/>
      <c r="F57" s="235" t="str">
        <f t="shared" si="0"/>
        <v/>
      </c>
      <c r="G57" s="45"/>
      <c r="H57" s="212"/>
      <c r="I57" s="45"/>
      <c r="J57" s="88"/>
      <c r="K57" s="124"/>
      <c r="L57" s="220"/>
      <c r="M57" s="236"/>
      <c r="N57" s="237"/>
      <c r="O57" s="266"/>
      <c r="P57" s="218"/>
      <c r="Q57" s="220"/>
      <c r="R57" s="220"/>
      <c r="S57" s="238"/>
      <c r="T57" s="185" t="str">
        <f t="shared" si="3"/>
        <v/>
      </c>
      <c r="U57" s="48"/>
      <c r="V57" s="219"/>
      <c r="W57" s="219"/>
      <c r="X57" s="45"/>
      <c r="Y57" s="50"/>
      <c r="Z57" s="50"/>
      <c r="AA57" s="45"/>
      <c r="AB57" s="45"/>
      <c r="AC57" s="50"/>
      <c r="AD57" s="45"/>
      <c r="AE57" s="45"/>
      <c r="AF57" s="45"/>
      <c r="AG57" s="185" t="str">
        <f t="shared" si="6"/>
        <v/>
      </c>
      <c r="AH57" s="45"/>
      <c r="AI57" s="185">
        <f t="shared" si="1"/>
        <v>0</v>
      </c>
      <c r="AJ57" s="45"/>
      <c r="AK57" s="185"/>
      <c r="AL57" s="32" t="b">
        <f t="shared" si="2"/>
        <v>1</v>
      </c>
    </row>
    <row r="58" spans="1:38" ht="36" customHeight="1">
      <c r="A58" s="70"/>
      <c r="B58" s="70"/>
      <c r="C58" s="70"/>
      <c r="D58" s="50"/>
      <c r="E58" s="266"/>
      <c r="F58" s="235" t="str">
        <f t="shared" si="0"/>
        <v/>
      </c>
      <c r="G58" s="45"/>
      <c r="H58" s="212"/>
      <c r="I58" s="45"/>
      <c r="J58" s="88"/>
      <c r="K58" s="124"/>
      <c r="L58" s="220"/>
      <c r="M58" s="236"/>
      <c r="N58" s="237"/>
      <c r="O58" s="266"/>
      <c r="P58" s="218"/>
      <c r="Q58" s="220"/>
      <c r="R58" s="220"/>
      <c r="S58" s="238"/>
      <c r="T58" s="185" t="str">
        <f t="shared" si="3"/>
        <v/>
      </c>
      <c r="U58" s="48"/>
      <c r="V58" s="219"/>
      <c r="W58" s="219"/>
      <c r="X58" s="45"/>
      <c r="Y58" s="50"/>
      <c r="Z58" s="50"/>
      <c r="AA58" s="45"/>
      <c r="AB58" s="45"/>
      <c r="AC58" s="50"/>
      <c r="AD58" s="45"/>
      <c r="AE58" s="45"/>
      <c r="AF58" s="45"/>
      <c r="AG58" s="185" t="str">
        <f t="shared" si="6"/>
        <v/>
      </c>
      <c r="AH58" s="45"/>
      <c r="AI58" s="185">
        <f t="shared" si="1"/>
        <v>0</v>
      </c>
      <c r="AJ58" s="45"/>
      <c r="AK58" s="185"/>
      <c r="AL58" s="32" t="b">
        <f t="shared" si="2"/>
        <v>1</v>
      </c>
    </row>
    <row r="59" spans="1:38" ht="36" customHeight="1">
      <c r="A59" s="70"/>
      <c r="B59" s="70"/>
      <c r="C59" s="70"/>
      <c r="D59" s="50"/>
      <c r="E59" s="266"/>
      <c r="F59" s="235" t="str">
        <f t="shared" si="0"/>
        <v/>
      </c>
      <c r="G59" s="45"/>
      <c r="H59" s="212"/>
      <c r="I59" s="45"/>
      <c r="J59" s="88"/>
      <c r="K59" s="124"/>
      <c r="L59" s="220"/>
      <c r="M59" s="236"/>
      <c r="N59" s="237"/>
      <c r="O59" s="266"/>
      <c r="P59" s="218"/>
      <c r="Q59" s="220"/>
      <c r="R59" s="220"/>
      <c r="S59" s="238"/>
      <c r="T59" s="185" t="str">
        <f t="shared" si="3"/>
        <v/>
      </c>
      <c r="U59" s="48"/>
      <c r="V59" s="219"/>
      <c r="W59" s="219"/>
      <c r="X59" s="45"/>
      <c r="Y59" s="50"/>
      <c r="Z59" s="50"/>
      <c r="AA59" s="45"/>
      <c r="AB59" s="45"/>
      <c r="AC59" s="50"/>
      <c r="AD59" s="45"/>
      <c r="AE59" s="45"/>
      <c r="AF59" s="45"/>
      <c r="AG59" s="185" t="str">
        <f t="shared" si="6"/>
        <v/>
      </c>
      <c r="AH59" s="45"/>
      <c r="AI59" s="185">
        <f t="shared" si="1"/>
        <v>0</v>
      </c>
      <c r="AJ59" s="45"/>
      <c r="AK59" s="185"/>
      <c r="AL59" s="32" t="b">
        <f t="shared" si="2"/>
        <v>1</v>
      </c>
    </row>
    <row r="60" spans="1:38" ht="36" customHeight="1">
      <c r="A60" s="70"/>
      <c r="B60" s="70"/>
      <c r="C60" s="70"/>
      <c r="D60" s="50"/>
      <c r="E60" s="266"/>
      <c r="F60" s="235" t="str">
        <f t="shared" si="0"/>
        <v/>
      </c>
      <c r="G60" s="45"/>
      <c r="H60" s="212"/>
      <c r="I60" s="45"/>
      <c r="J60" s="88"/>
      <c r="K60" s="124"/>
      <c r="L60" s="220"/>
      <c r="M60" s="236"/>
      <c r="N60" s="237"/>
      <c r="O60" s="266"/>
      <c r="P60" s="218"/>
      <c r="Q60" s="220"/>
      <c r="R60" s="220"/>
      <c r="S60" s="238"/>
      <c r="T60" s="185" t="str">
        <f t="shared" si="3"/>
        <v/>
      </c>
      <c r="U60" s="48"/>
      <c r="V60" s="219"/>
      <c r="W60" s="219"/>
      <c r="X60" s="45"/>
      <c r="Y60" s="50"/>
      <c r="Z60" s="50"/>
      <c r="AA60" s="45"/>
      <c r="AB60" s="45"/>
      <c r="AC60" s="50"/>
      <c r="AD60" s="45"/>
      <c r="AE60" s="45"/>
      <c r="AF60" s="45"/>
      <c r="AG60" s="185" t="str">
        <f t="shared" si="6"/>
        <v/>
      </c>
      <c r="AH60" s="45"/>
      <c r="AI60" s="185">
        <f t="shared" si="1"/>
        <v>0</v>
      </c>
      <c r="AJ60" s="45"/>
      <c r="AK60" s="185"/>
      <c r="AL60" s="32" t="b">
        <f t="shared" si="2"/>
        <v>1</v>
      </c>
    </row>
    <row r="61" spans="1:38" ht="36" customHeight="1">
      <c r="A61" s="70"/>
      <c r="B61" s="70"/>
      <c r="C61" s="70"/>
      <c r="D61" s="50"/>
      <c r="E61" s="266"/>
      <c r="F61" s="235" t="str">
        <f t="shared" si="0"/>
        <v/>
      </c>
      <c r="G61" s="45"/>
      <c r="H61" s="212"/>
      <c r="I61" s="45"/>
      <c r="J61" s="88"/>
      <c r="K61" s="124"/>
      <c r="L61" s="220"/>
      <c r="M61" s="236"/>
      <c r="N61" s="237"/>
      <c r="O61" s="266"/>
      <c r="P61" s="218"/>
      <c r="Q61" s="220"/>
      <c r="R61" s="220"/>
      <c r="S61" s="238"/>
      <c r="T61" s="185" t="str">
        <f t="shared" si="3"/>
        <v/>
      </c>
      <c r="U61" s="48"/>
      <c r="V61" s="219"/>
      <c r="W61" s="219"/>
      <c r="X61" s="45"/>
      <c r="Y61" s="50"/>
      <c r="Z61" s="50"/>
      <c r="AA61" s="45"/>
      <c r="AB61" s="45"/>
      <c r="AC61" s="50"/>
      <c r="AD61" s="45"/>
      <c r="AE61" s="45"/>
      <c r="AF61" s="45"/>
      <c r="AG61" s="185" t="str">
        <f t="shared" si="6"/>
        <v/>
      </c>
      <c r="AH61" s="45"/>
      <c r="AI61" s="185">
        <f t="shared" si="1"/>
        <v>0</v>
      </c>
      <c r="AJ61" s="45"/>
      <c r="AK61" s="185"/>
      <c r="AL61" s="32" t="b">
        <f t="shared" si="2"/>
        <v>1</v>
      </c>
    </row>
    <row r="62" spans="1:38" ht="36" customHeight="1">
      <c r="A62" s="70"/>
      <c r="B62" s="70"/>
      <c r="C62" s="70"/>
      <c r="D62" s="50"/>
      <c r="E62" s="266"/>
      <c r="F62" s="235" t="str">
        <f t="shared" si="0"/>
        <v/>
      </c>
      <c r="G62" s="45"/>
      <c r="H62" s="212"/>
      <c r="I62" s="45"/>
      <c r="J62" s="88"/>
      <c r="K62" s="124"/>
      <c r="L62" s="220"/>
      <c r="M62" s="236"/>
      <c r="N62" s="237"/>
      <c r="O62" s="266"/>
      <c r="P62" s="218"/>
      <c r="Q62" s="220"/>
      <c r="R62" s="220"/>
      <c r="S62" s="238"/>
      <c r="T62" s="185" t="str">
        <f t="shared" si="3"/>
        <v/>
      </c>
      <c r="U62" s="48"/>
      <c r="V62" s="219"/>
      <c r="W62" s="219"/>
      <c r="X62" s="45"/>
      <c r="Y62" s="50"/>
      <c r="Z62" s="50"/>
      <c r="AA62" s="45"/>
      <c r="AB62" s="45"/>
      <c r="AC62" s="50"/>
      <c r="AD62" s="45"/>
      <c r="AE62" s="45"/>
      <c r="AF62" s="45"/>
      <c r="AG62" s="185" t="str">
        <f t="shared" si="6"/>
        <v/>
      </c>
      <c r="AH62" s="45"/>
      <c r="AI62" s="185">
        <f t="shared" si="1"/>
        <v>0</v>
      </c>
      <c r="AJ62" s="45"/>
      <c r="AK62" s="185"/>
      <c r="AL62" s="32" t="b">
        <f t="shared" si="2"/>
        <v>1</v>
      </c>
    </row>
    <row r="63" spans="1:38" ht="36" customHeight="1">
      <c r="A63" s="70"/>
      <c r="B63" s="70"/>
      <c r="C63" s="70"/>
      <c r="D63" s="50"/>
      <c r="E63" s="266"/>
      <c r="F63" s="235" t="str">
        <f t="shared" si="0"/>
        <v/>
      </c>
      <c r="G63" s="45"/>
      <c r="H63" s="212"/>
      <c r="I63" s="45"/>
      <c r="J63" s="88"/>
      <c r="K63" s="124"/>
      <c r="L63" s="220"/>
      <c r="M63" s="236"/>
      <c r="N63" s="237"/>
      <c r="O63" s="266"/>
      <c r="P63" s="218"/>
      <c r="Q63" s="220"/>
      <c r="R63" s="220"/>
      <c r="S63" s="238"/>
      <c r="T63" s="185" t="str">
        <f t="shared" si="3"/>
        <v/>
      </c>
      <c r="U63" s="48"/>
      <c r="V63" s="219"/>
      <c r="W63" s="219"/>
      <c r="X63" s="45"/>
      <c r="Y63" s="50"/>
      <c r="Z63" s="50"/>
      <c r="AA63" s="45"/>
      <c r="AB63" s="45"/>
      <c r="AC63" s="50"/>
      <c r="AD63" s="45"/>
      <c r="AE63" s="45"/>
      <c r="AF63" s="45"/>
      <c r="AG63" s="185" t="str">
        <f t="shared" si="6"/>
        <v/>
      </c>
      <c r="AH63" s="45"/>
      <c r="AI63" s="185">
        <f t="shared" si="1"/>
        <v>0</v>
      </c>
      <c r="AJ63" s="45"/>
      <c r="AK63" s="185"/>
      <c r="AL63" s="32" t="b">
        <f t="shared" si="2"/>
        <v>1</v>
      </c>
    </row>
    <row r="64" spans="1:38" ht="36" customHeight="1">
      <c r="A64" s="70"/>
      <c r="B64" s="70"/>
      <c r="C64" s="70"/>
      <c r="D64" s="50"/>
      <c r="E64" s="266"/>
      <c r="F64" s="235" t="str">
        <f t="shared" si="0"/>
        <v/>
      </c>
      <c r="G64" s="45"/>
      <c r="H64" s="212"/>
      <c r="I64" s="45"/>
      <c r="J64" s="88"/>
      <c r="K64" s="124"/>
      <c r="L64" s="220"/>
      <c r="M64" s="236"/>
      <c r="N64" s="237"/>
      <c r="O64" s="266"/>
      <c r="P64" s="218"/>
      <c r="Q64" s="220"/>
      <c r="R64" s="220"/>
      <c r="S64" s="238"/>
      <c r="T64" s="185" t="str">
        <f t="shared" si="3"/>
        <v/>
      </c>
      <c r="U64" s="48"/>
      <c r="V64" s="219"/>
      <c r="W64" s="219"/>
      <c r="X64" s="45"/>
      <c r="Y64" s="50"/>
      <c r="Z64" s="50"/>
      <c r="AA64" s="45"/>
      <c r="AB64" s="45"/>
      <c r="AC64" s="50"/>
      <c r="AD64" s="45"/>
      <c r="AE64" s="45"/>
      <c r="AF64" s="45"/>
      <c r="AG64" s="185" t="str">
        <f t="shared" si="6"/>
        <v/>
      </c>
      <c r="AH64" s="45"/>
      <c r="AI64" s="185">
        <f t="shared" si="1"/>
        <v>0</v>
      </c>
      <c r="AJ64" s="45"/>
      <c r="AK64" s="185"/>
      <c r="AL64" s="32" t="b">
        <f t="shared" si="2"/>
        <v>1</v>
      </c>
    </row>
    <row r="65" spans="1:38" ht="36" customHeight="1">
      <c r="A65" s="70"/>
      <c r="B65" s="70"/>
      <c r="C65" s="70"/>
      <c r="D65" s="50"/>
      <c r="E65" s="266"/>
      <c r="F65" s="235" t="str">
        <f t="shared" si="0"/>
        <v/>
      </c>
      <c r="G65" s="45"/>
      <c r="H65" s="212"/>
      <c r="I65" s="45"/>
      <c r="J65" s="88"/>
      <c r="K65" s="124"/>
      <c r="L65" s="220"/>
      <c r="M65" s="236"/>
      <c r="N65" s="237"/>
      <c r="O65" s="266"/>
      <c r="P65" s="218"/>
      <c r="Q65" s="220"/>
      <c r="R65" s="220"/>
      <c r="S65" s="238"/>
      <c r="T65" s="185" t="str">
        <f t="shared" si="3"/>
        <v/>
      </c>
      <c r="U65" s="48"/>
      <c r="V65" s="219"/>
      <c r="W65" s="219"/>
      <c r="X65" s="45"/>
      <c r="Y65" s="50"/>
      <c r="Z65" s="50"/>
      <c r="AA65" s="45"/>
      <c r="AB65" s="45"/>
      <c r="AC65" s="50"/>
      <c r="AD65" s="45"/>
      <c r="AE65" s="45"/>
      <c r="AF65" s="45"/>
      <c r="AG65" s="185" t="str">
        <f t="shared" si="6"/>
        <v/>
      </c>
      <c r="AH65" s="45"/>
      <c r="AI65" s="185">
        <f t="shared" si="1"/>
        <v>0</v>
      </c>
      <c r="AJ65" s="45"/>
      <c r="AK65" s="185"/>
      <c r="AL65" s="32" t="b">
        <f t="shared" si="2"/>
        <v>1</v>
      </c>
    </row>
    <row r="66" spans="1:38" ht="36" customHeight="1">
      <c r="A66" s="70"/>
      <c r="B66" s="70"/>
      <c r="C66" s="70"/>
      <c r="D66" s="50"/>
      <c r="E66" s="266"/>
      <c r="F66" s="235" t="str">
        <f t="shared" si="0"/>
        <v/>
      </c>
      <c r="G66" s="45"/>
      <c r="H66" s="212"/>
      <c r="I66" s="45"/>
      <c r="J66" s="88"/>
      <c r="K66" s="124"/>
      <c r="L66" s="220"/>
      <c r="M66" s="236"/>
      <c r="N66" s="237"/>
      <c r="O66" s="266"/>
      <c r="P66" s="218"/>
      <c r="Q66" s="220"/>
      <c r="R66" s="220"/>
      <c r="S66" s="238"/>
      <c r="T66" s="185" t="str">
        <f t="shared" si="3"/>
        <v/>
      </c>
      <c r="U66" s="48"/>
      <c r="V66" s="219"/>
      <c r="W66" s="219"/>
      <c r="X66" s="45"/>
      <c r="Y66" s="50"/>
      <c r="Z66" s="50"/>
      <c r="AA66" s="45"/>
      <c r="AB66" s="45"/>
      <c r="AC66" s="50"/>
      <c r="AD66" s="45"/>
      <c r="AE66" s="45"/>
      <c r="AF66" s="45"/>
      <c r="AG66" s="185" t="str">
        <f t="shared" si="6"/>
        <v/>
      </c>
      <c r="AH66" s="45"/>
      <c r="AI66" s="185">
        <f t="shared" si="1"/>
        <v>0</v>
      </c>
      <c r="AJ66" s="45"/>
      <c r="AK66" s="185"/>
      <c r="AL66" s="32" t="b">
        <f t="shared" si="2"/>
        <v>1</v>
      </c>
    </row>
    <row r="67" spans="1:38" ht="36" customHeight="1">
      <c r="A67" s="70"/>
      <c r="B67" s="70"/>
      <c r="C67" s="70"/>
      <c r="D67" s="50"/>
      <c r="E67" s="266"/>
      <c r="F67" s="235" t="str">
        <f t="shared" si="0"/>
        <v/>
      </c>
      <c r="G67" s="45"/>
      <c r="H67" s="212"/>
      <c r="I67" s="45"/>
      <c r="J67" s="88"/>
      <c r="K67" s="124"/>
      <c r="L67" s="220"/>
      <c r="M67" s="236"/>
      <c r="N67" s="237"/>
      <c r="O67" s="266"/>
      <c r="P67" s="218"/>
      <c r="Q67" s="220"/>
      <c r="R67" s="220"/>
      <c r="S67" s="238"/>
      <c r="T67" s="185" t="str">
        <f t="shared" si="3"/>
        <v/>
      </c>
      <c r="U67" s="48"/>
      <c r="V67" s="219"/>
      <c r="W67" s="219"/>
      <c r="X67" s="45"/>
      <c r="Y67" s="50"/>
      <c r="Z67" s="50"/>
      <c r="AA67" s="45"/>
      <c r="AB67" s="45"/>
      <c r="AC67" s="50"/>
      <c r="AD67" s="45"/>
      <c r="AE67" s="45"/>
      <c r="AF67" s="45"/>
      <c r="AG67" s="185" t="str">
        <f t="shared" si="6"/>
        <v/>
      </c>
      <c r="AH67" s="45"/>
      <c r="AI67" s="185">
        <f t="shared" si="1"/>
        <v>0</v>
      </c>
      <c r="AJ67" s="45"/>
      <c r="AK67" s="185"/>
      <c r="AL67" s="32" t="b">
        <f t="shared" si="2"/>
        <v>1</v>
      </c>
    </row>
    <row r="68" spans="1:38" ht="36" customHeight="1">
      <c r="A68" s="70"/>
      <c r="B68" s="70"/>
      <c r="C68" s="70"/>
      <c r="D68" s="50"/>
      <c r="E68" s="266"/>
      <c r="F68" s="235" t="str">
        <f t="shared" si="0"/>
        <v/>
      </c>
      <c r="G68" s="45"/>
      <c r="H68" s="212"/>
      <c r="I68" s="45"/>
      <c r="J68" s="88"/>
      <c r="K68" s="124"/>
      <c r="L68" s="220"/>
      <c r="M68" s="236"/>
      <c r="N68" s="237"/>
      <c r="O68" s="266"/>
      <c r="P68" s="218"/>
      <c r="Q68" s="220"/>
      <c r="R68" s="220"/>
      <c r="S68" s="238"/>
      <c r="T68" s="185" t="str">
        <f t="shared" si="3"/>
        <v/>
      </c>
      <c r="U68" s="48"/>
      <c r="V68" s="219"/>
      <c r="W68" s="219"/>
      <c r="X68" s="45"/>
      <c r="Y68" s="50"/>
      <c r="Z68" s="50"/>
      <c r="AA68" s="45"/>
      <c r="AB68" s="45"/>
      <c r="AC68" s="50"/>
      <c r="AD68" s="45"/>
      <c r="AE68" s="45"/>
      <c r="AF68" s="45"/>
      <c r="AG68" s="185" t="str">
        <f t="shared" si="6"/>
        <v/>
      </c>
      <c r="AH68" s="45"/>
      <c r="AI68" s="185">
        <f t="shared" si="1"/>
        <v>0</v>
      </c>
      <c r="AJ68" s="45"/>
      <c r="AK68" s="185"/>
      <c r="AL68" s="32" t="b">
        <f t="shared" si="2"/>
        <v>1</v>
      </c>
    </row>
    <row r="69" spans="1:38" ht="36" customHeight="1">
      <c r="A69" s="70"/>
      <c r="B69" s="70"/>
      <c r="C69" s="70"/>
      <c r="D69" s="50"/>
      <c r="E69" s="266"/>
      <c r="F69" s="235" t="str">
        <f t="shared" si="0"/>
        <v/>
      </c>
      <c r="G69" s="45"/>
      <c r="H69" s="212"/>
      <c r="I69" s="45"/>
      <c r="J69" s="88"/>
      <c r="K69" s="124"/>
      <c r="L69" s="220"/>
      <c r="M69" s="236"/>
      <c r="N69" s="237"/>
      <c r="O69" s="266"/>
      <c r="P69" s="218"/>
      <c r="Q69" s="220"/>
      <c r="R69" s="220"/>
      <c r="S69" s="238"/>
      <c r="T69" s="185" t="str">
        <f t="shared" si="3"/>
        <v/>
      </c>
      <c r="U69" s="48"/>
      <c r="V69" s="219"/>
      <c r="W69" s="219"/>
      <c r="X69" s="45"/>
      <c r="Y69" s="50"/>
      <c r="Z69" s="50"/>
      <c r="AA69" s="45"/>
      <c r="AB69" s="45"/>
      <c r="AC69" s="50"/>
      <c r="AD69" s="45"/>
      <c r="AE69" s="45"/>
      <c r="AF69" s="45"/>
      <c r="AG69" s="185" t="str">
        <f t="shared" si="6"/>
        <v/>
      </c>
      <c r="AH69" s="45"/>
      <c r="AI69" s="185">
        <f t="shared" si="1"/>
        <v>0</v>
      </c>
      <c r="AJ69" s="45"/>
      <c r="AK69" s="185"/>
      <c r="AL69" s="32" t="b">
        <f t="shared" si="2"/>
        <v>1</v>
      </c>
    </row>
    <row r="70" spans="1:38" ht="36" customHeight="1">
      <c r="A70" s="70"/>
      <c r="B70" s="70"/>
      <c r="C70" s="70"/>
      <c r="D70" s="50"/>
      <c r="E70" s="266"/>
      <c r="F70" s="235" t="str">
        <f t="shared" si="0"/>
        <v/>
      </c>
      <c r="G70" s="45"/>
      <c r="H70" s="212"/>
      <c r="I70" s="45"/>
      <c r="J70" s="88"/>
      <c r="K70" s="124"/>
      <c r="L70" s="220"/>
      <c r="M70" s="236"/>
      <c r="N70" s="237"/>
      <c r="O70" s="266"/>
      <c r="P70" s="218"/>
      <c r="Q70" s="220"/>
      <c r="R70" s="220"/>
      <c r="S70" s="238"/>
      <c r="T70" s="185" t="str">
        <f t="shared" si="3"/>
        <v/>
      </c>
      <c r="U70" s="48"/>
      <c r="V70" s="219"/>
      <c r="W70" s="219"/>
      <c r="X70" s="45"/>
      <c r="Y70" s="50"/>
      <c r="Z70" s="50"/>
      <c r="AA70" s="45"/>
      <c r="AB70" s="45"/>
      <c r="AC70" s="50"/>
      <c r="AD70" s="45"/>
      <c r="AE70" s="45"/>
      <c r="AF70" s="45"/>
      <c r="AG70" s="185" t="str">
        <f t="shared" si="6"/>
        <v/>
      </c>
      <c r="AH70" s="45"/>
      <c r="AI70" s="185">
        <f t="shared" si="1"/>
        <v>0</v>
      </c>
      <c r="AJ70" s="45"/>
      <c r="AK70" s="185"/>
      <c r="AL70" s="32" t="b">
        <f t="shared" si="2"/>
        <v>1</v>
      </c>
    </row>
    <row r="71" spans="1:38" ht="36" customHeight="1">
      <c r="A71" s="70"/>
      <c r="B71" s="70"/>
      <c r="C71" s="70"/>
      <c r="D71" s="50"/>
      <c r="E71" s="266"/>
      <c r="F71" s="235" t="str">
        <f t="shared" si="0"/>
        <v/>
      </c>
      <c r="G71" s="45"/>
      <c r="H71" s="212"/>
      <c r="I71" s="45"/>
      <c r="J71" s="88"/>
      <c r="K71" s="124"/>
      <c r="L71" s="220"/>
      <c r="M71" s="236"/>
      <c r="N71" s="237"/>
      <c r="O71" s="266"/>
      <c r="P71" s="218"/>
      <c r="Q71" s="220"/>
      <c r="R71" s="220"/>
      <c r="S71" s="238"/>
      <c r="T71" s="185" t="str">
        <f t="shared" si="3"/>
        <v/>
      </c>
      <c r="U71" s="48"/>
      <c r="V71" s="219"/>
      <c r="W71" s="219"/>
      <c r="X71" s="45"/>
      <c r="Y71" s="50"/>
      <c r="Z71" s="50"/>
      <c r="AA71" s="45"/>
      <c r="AB71" s="45"/>
      <c r="AC71" s="50"/>
      <c r="AD71" s="45"/>
      <c r="AE71" s="45"/>
      <c r="AF71" s="45"/>
      <c r="AG71" s="185" t="str">
        <f t="shared" si="6"/>
        <v/>
      </c>
      <c r="AH71" s="45"/>
      <c r="AI71" s="185">
        <f t="shared" si="1"/>
        <v>0</v>
      </c>
      <c r="AJ71" s="45"/>
      <c r="AK71" s="185"/>
      <c r="AL71" s="32" t="b">
        <f t="shared" si="2"/>
        <v>1</v>
      </c>
    </row>
    <row r="72" spans="1:38" ht="36" customHeight="1">
      <c r="A72" s="70"/>
      <c r="B72" s="70"/>
      <c r="C72" s="70"/>
      <c r="D72" s="50"/>
      <c r="E72" s="266"/>
      <c r="F72" s="235" t="str">
        <f t="shared" si="0"/>
        <v/>
      </c>
      <c r="G72" s="45"/>
      <c r="H72" s="212"/>
      <c r="I72" s="45"/>
      <c r="J72" s="88"/>
      <c r="K72" s="124"/>
      <c r="L72" s="220"/>
      <c r="M72" s="236"/>
      <c r="N72" s="237"/>
      <c r="O72" s="266"/>
      <c r="P72" s="218"/>
      <c r="Q72" s="220"/>
      <c r="R72" s="220"/>
      <c r="S72" s="238"/>
      <c r="T72" s="185" t="str">
        <f t="shared" si="3"/>
        <v/>
      </c>
      <c r="U72" s="48"/>
      <c r="V72" s="219"/>
      <c r="W72" s="219"/>
      <c r="X72" s="45"/>
      <c r="Y72" s="50"/>
      <c r="Z72" s="50"/>
      <c r="AA72" s="45"/>
      <c r="AB72" s="45"/>
      <c r="AC72" s="50"/>
      <c r="AD72" s="45"/>
      <c r="AE72" s="45"/>
      <c r="AF72" s="45"/>
      <c r="AG72" s="185" t="str">
        <f t="shared" si="6"/>
        <v/>
      </c>
      <c r="AH72" s="45"/>
      <c r="AI72" s="185">
        <f t="shared" si="1"/>
        <v>0</v>
      </c>
      <c r="AJ72" s="45"/>
      <c r="AK72" s="185"/>
      <c r="AL72" s="32" t="b">
        <f t="shared" si="2"/>
        <v>1</v>
      </c>
    </row>
    <row r="73" spans="1:38" ht="36" customHeight="1">
      <c r="A73" s="70"/>
      <c r="B73" s="70"/>
      <c r="C73" s="70"/>
      <c r="D73" s="50"/>
      <c r="E73" s="266"/>
      <c r="F73" s="235" t="str">
        <f t="shared" si="0"/>
        <v/>
      </c>
      <c r="G73" s="45"/>
      <c r="H73" s="212"/>
      <c r="I73" s="45"/>
      <c r="J73" s="88"/>
      <c r="K73" s="124"/>
      <c r="L73" s="220"/>
      <c r="M73" s="236"/>
      <c r="N73" s="237"/>
      <c r="O73" s="266"/>
      <c r="P73" s="218"/>
      <c r="Q73" s="220"/>
      <c r="R73" s="220"/>
      <c r="S73" s="238"/>
      <c r="T73" s="185" t="str">
        <f t="shared" si="3"/>
        <v/>
      </c>
      <c r="U73" s="48"/>
      <c r="V73" s="219"/>
      <c r="W73" s="219"/>
      <c r="X73" s="45"/>
      <c r="Y73" s="50"/>
      <c r="Z73" s="50"/>
      <c r="AA73" s="45"/>
      <c r="AB73" s="45"/>
      <c r="AC73" s="50"/>
      <c r="AD73" s="45"/>
      <c r="AE73" s="45"/>
      <c r="AF73" s="45"/>
      <c r="AG73" s="185" t="str">
        <f t="shared" si="6"/>
        <v/>
      </c>
      <c r="AH73" s="45"/>
      <c r="AI73" s="185">
        <f t="shared" si="1"/>
        <v>0</v>
      </c>
      <c r="AJ73" s="45"/>
      <c r="AK73" s="185"/>
      <c r="AL73" s="32" t="b">
        <f t="shared" si="2"/>
        <v>1</v>
      </c>
    </row>
    <row r="74" spans="1:38" ht="36" customHeight="1">
      <c r="A74" s="70"/>
      <c r="B74" s="70"/>
      <c r="C74" s="70"/>
      <c r="D74" s="50"/>
      <c r="E74" s="266"/>
      <c r="F74" s="235" t="str">
        <f t="shared" si="0"/>
        <v/>
      </c>
      <c r="G74" s="45"/>
      <c r="H74" s="212"/>
      <c r="I74" s="45"/>
      <c r="J74" s="88"/>
      <c r="K74" s="124"/>
      <c r="L74" s="220"/>
      <c r="M74" s="236"/>
      <c r="N74" s="237"/>
      <c r="O74" s="266"/>
      <c r="P74" s="218"/>
      <c r="Q74" s="220"/>
      <c r="R74" s="220"/>
      <c r="S74" s="238"/>
      <c r="T74" s="185" t="str">
        <f t="shared" si="3"/>
        <v/>
      </c>
      <c r="U74" s="48"/>
      <c r="V74" s="219"/>
      <c r="W74" s="219"/>
      <c r="X74" s="45"/>
      <c r="Y74" s="50"/>
      <c r="Z74" s="50"/>
      <c r="AA74" s="45"/>
      <c r="AB74" s="45"/>
      <c r="AC74" s="50"/>
      <c r="AD74" s="45"/>
      <c r="AE74" s="45"/>
      <c r="AF74" s="45"/>
      <c r="AG74" s="185" t="str">
        <f t="shared" si="6"/>
        <v/>
      </c>
      <c r="AH74" s="45"/>
      <c r="AI74" s="185">
        <f t="shared" si="1"/>
        <v>0</v>
      </c>
      <c r="AJ74" s="45"/>
      <c r="AK74" s="185"/>
      <c r="AL74" s="32" t="b">
        <f t="shared" si="2"/>
        <v>1</v>
      </c>
    </row>
    <row r="75" spans="1:38" ht="36" customHeight="1">
      <c r="A75" s="70"/>
      <c r="B75" s="70"/>
      <c r="C75" s="70"/>
      <c r="D75" s="50"/>
      <c r="E75" s="266"/>
      <c r="F75" s="235" t="str">
        <f t="shared" si="0"/>
        <v/>
      </c>
      <c r="G75" s="45"/>
      <c r="H75" s="212"/>
      <c r="I75" s="45"/>
      <c r="J75" s="88"/>
      <c r="K75" s="124"/>
      <c r="L75" s="220"/>
      <c r="M75" s="236"/>
      <c r="N75" s="237"/>
      <c r="O75" s="266"/>
      <c r="P75" s="218"/>
      <c r="Q75" s="220"/>
      <c r="R75" s="220"/>
      <c r="S75" s="238"/>
      <c r="T75" s="185" t="str">
        <f t="shared" si="3"/>
        <v/>
      </c>
      <c r="U75" s="48"/>
      <c r="V75" s="219"/>
      <c r="W75" s="219"/>
      <c r="X75" s="45"/>
      <c r="Y75" s="50"/>
      <c r="Z75" s="50"/>
      <c r="AA75" s="45"/>
      <c r="AB75" s="45"/>
      <c r="AC75" s="50"/>
      <c r="AD75" s="45"/>
      <c r="AE75" s="45"/>
      <c r="AF75" s="45"/>
      <c r="AG75" s="185" t="str">
        <f t="shared" si="6"/>
        <v/>
      </c>
      <c r="AH75" s="45"/>
      <c r="AI75" s="185">
        <f t="shared" ref="AI75:AI138" si="7">(J75-AH75)/365</f>
        <v>0</v>
      </c>
      <c r="AJ75" s="45"/>
      <c r="AK75" s="185"/>
      <c r="AL75" s="32" t="b">
        <f t="shared" ref="AL75:AL138" si="8">ROUND(L75,)=ROUND(R75,)+ROUND(V75,)</f>
        <v>1</v>
      </c>
    </row>
    <row r="76" spans="1:38" ht="36" customHeight="1">
      <c r="A76" s="70"/>
      <c r="B76" s="70"/>
      <c r="C76" s="70"/>
      <c r="D76" s="50"/>
      <c r="E76" s="266"/>
      <c r="F76" s="235" t="str">
        <f t="shared" si="0"/>
        <v/>
      </c>
      <c r="G76" s="45"/>
      <c r="H76" s="212"/>
      <c r="I76" s="45"/>
      <c r="J76" s="88"/>
      <c r="K76" s="124"/>
      <c r="L76" s="220"/>
      <c r="M76" s="236"/>
      <c r="N76" s="237"/>
      <c r="O76" s="266"/>
      <c r="P76" s="218"/>
      <c r="Q76" s="220"/>
      <c r="R76" s="220"/>
      <c r="S76" s="238"/>
      <c r="T76" s="185" t="str">
        <f t="shared" ref="T76:T139" si="9">IF(ISBLANK(P76),"",DATEDIF(J76,P76,"d")/365)</f>
        <v/>
      </c>
      <c r="U76" s="48"/>
      <c r="V76" s="219"/>
      <c r="W76" s="219"/>
      <c r="X76" s="45"/>
      <c r="Y76" s="50"/>
      <c r="Z76" s="50"/>
      <c r="AA76" s="45"/>
      <c r="AB76" s="45"/>
      <c r="AC76" s="50"/>
      <c r="AD76" s="45"/>
      <c r="AE76" s="45"/>
      <c r="AF76" s="45"/>
      <c r="AG76" s="185" t="str">
        <f t="shared" ref="AG76:AG139" si="10">IF(AND(AC76="YES",AD76="일반"),"ERROR",(IF(AND(AC76="NO",AD76="기업회생(舊, 법정관리)"),"ERROR",(IF(AND(AC76="NO",AD76="워크아웃"),"ERROR",(IF(AND(AC76="NO",AD76="채권은행 자율협약"),"ERROR",(IF(AND(AC76="NO",AD76="Fast-Track"),"ERROR","")))))))))</f>
        <v/>
      </c>
      <c r="AH76" s="45"/>
      <c r="AI76" s="185">
        <f t="shared" si="7"/>
        <v>0</v>
      </c>
      <c r="AJ76" s="45"/>
      <c r="AK76" s="185"/>
      <c r="AL76" s="32" t="b">
        <f t="shared" si="8"/>
        <v>1</v>
      </c>
    </row>
    <row r="77" spans="1:38" ht="36" customHeight="1">
      <c r="A77" s="70"/>
      <c r="B77" s="70"/>
      <c r="C77" s="70"/>
      <c r="D77" s="50"/>
      <c r="E77" s="266"/>
      <c r="F77" s="235" t="str">
        <f t="shared" si="0"/>
        <v/>
      </c>
      <c r="G77" s="45"/>
      <c r="H77" s="212"/>
      <c r="I77" s="45"/>
      <c r="J77" s="88"/>
      <c r="K77" s="124"/>
      <c r="L77" s="220"/>
      <c r="M77" s="236"/>
      <c r="N77" s="237"/>
      <c r="O77" s="266"/>
      <c r="P77" s="218"/>
      <c r="Q77" s="220"/>
      <c r="R77" s="220"/>
      <c r="S77" s="238"/>
      <c r="T77" s="185" t="str">
        <f t="shared" si="9"/>
        <v/>
      </c>
      <c r="U77" s="48"/>
      <c r="V77" s="219"/>
      <c r="W77" s="219"/>
      <c r="X77" s="45"/>
      <c r="Y77" s="50"/>
      <c r="Z77" s="50"/>
      <c r="AA77" s="45"/>
      <c r="AB77" s="45"/>
      <c r="AC77" s="50"/>
      <c r="AD77" s="45"/>
      <c r="AE77" s="45"/>
      <c r="AF77" s="45"/>
      <c r="AG77" s="185" t="str">
        <f t="shared" si="10"/>
        <v/>
      </c>
      <c r="AH77" s="45"/>
      <c r="AI77" s="185">
        <f t="shared" si="7"/>
        <v>0</v>
      </c>
      <c r="AJ77" s="45"/>
      <c r="AK77" s="185"/>
      <c r="AL77" s="32" t="b">
        <f t="shared" si="8"/>
        <v>1</v>
      </c>
    </row>
    <row r="78" spans="1:38" ht="36" customHeight="1">
      <c r="A78" s="70"/>
      <c r="B78" s="70"/>
      <c r="C78" s="70"/>
      <c r="D78" s="50"/>
      <c r="E78" s="266"/>
      <c r="F78" s="235" t="str">
        <f t="shared" si="0"/>
        <v/>
      </c>
      <c r="G78" s="45"/>
      <c r="H78" s="212"/>
      <c r="I78" s="45"/>
      <c r="J78" s="88"/>
      <c r="K78" s="124"/>
      <c r="L78" s="220"/>
      <c r="M78" s="236"/>
      <c r="N78" s="237"/>
      <c r="O78" s="266"/>
      <c r="P78" s="218"/>
      <c r="Q78" s="220"/>
      <c r="R78" s="220"/>
      <c r="S78" s="238"/>
      <c r="T78" s="185" t="str">
        <f t="shared" si="9"/>
        <v/>
      </c>
      <c r="U78" s="48"/>
      <c r="V78" s="219"/>
      <c r="W78" s="219"/>
      <c r="X78" s="45"/>
      <c r="Y78" s="50"/>
      <c r="Z78" s="50"/>
      <c r="AA78" s="45"/>
      <c r="AB78" s="45"/>
      <c r="AC78" s="50"/>
      <c r="AD78" s="45"/>
      <c r="AE78" s="45"/>
      <c r="AF78" s="45"/>
      <c r="AG78" s="185" t="str">
        <f t="shared" si="10"/>
        <v/>
      </c>
      <c r="AH78" s="45"/>
      <c r="AI78" s="185">
        <f t="shared" si="7"/>
        <v>0</v>
      </c>
      <c r="AJ78" s="45"/>
      <c r="AK78" s="185"/>
      <c r="AL78" s="32" t="b">
        <f t="shared" si="8"/>
        <v>1</v>
      </c>
    </row>
    <row r="79" spans="1:38" ht="36" customHeight="1">
      <c r="A79" s="70"/>
      <c r="B79" s="70"/>
      <c r="C79" s="70"/>
      <c r="D79" s="50"/>
      <c r="E79" s="266"/>
      <c r="F79" s="235" t="str">
        <f t="shared" si="0"/>
        <v/>
      </c>
      <c r="G79" s="45"/>
      <c r="H79" s="212"/>
      <c r="I79" s="45"/>
      <c r="J79" s="88"/>
      <c r="K79" s="124"/>
      <c r="L79" s="220"/>
      <c r="M79" s="236"/>
      <c r="N79" s="237"/>
      <c r="O79" s="266"/>
      <c r="P79" s="218"/>
      <c r="Q79" s="220"/>
      <c r="R79" s="220"/>
      <c r="S79" s="238"/>
      <c r="T79" s="185" t="str">
        <f t="shared" si="9"/>
        <v/>
      </c>
      <c r="U79" s="48"/>
      <c r="V79" s="219"/>
      <c r="W79" s="219"/>
      <c r="X79" s="45"/>
      <c r="Y79" s="50"/>
      <c r="Z79" s="50"/>
      <c r="AA79" s="45"/>
      <c r="AB79" s="45"/>
      <c r="AC79" s="50"/>
      <c r="AD79" s="45"/>
      <c r="AE79" s="45"/>
      <c r="AF79" s="45"/>
      <c r="AG79" s="185" t="str">
        <f t="shared" si="10"/>
        <v/>
      </c>
      <c r="AH79" s="45"/>
      <c r="AI79" s="185">
        <f t="shared" si="7"/>
        <v>0</v>
      </c>
      <c r="AJ79" s="45"/>
      <c r="AK79" s="185"/>
      <c r="AL79" s="32" t="b">
        <f t="shared" si="8"/>
        <v>1</v>
      </c>
    </row>
    <row r="80" spans="1:38" ht="36" customHeight="1">
      <c r="A80" s="70"/>
      <c r="B80" s="70"/>
      <c r="C80" s="70"/>
      <c r="D80" s="50"/>
      <c r="E80" s="266"/>
      <c r="F80" s="235" t="str">
        <f t="shared" si="0"/>
        <v/>
      </c>
      <c r="G80" s="45"/>
      <c r="H80" s="212"/>
      <c r="I80" s="45"/>
      <c r="J80" s="88"/>
      <c r="K80" s="124"/>
      <c r="L80" s="220"/>
      <c r="M80" s="236"/>
      <c r="N80" s="237"/>
      <c r="O80" s="266"/>
      <c r="P80" s="218"/>
      <c r="Q80" s="220"/>
      <c r="R80" s="220"/>
      <c r="S80" s="238"/>
      <c r="T80" s="185" t="str">
        <f t="shared" si="9"/>
        <v/>
      </c>
      <c r="U80" s="48"/>
      <c r="V80" s="219"/>
      <c r="W80" s="219"/>
      <c r="X80" s="45"/>
      <c r="Y80" s="50"/>
      <c r="Z80" s="50"/>
      <c r="AA80" s="45"/>
      <c r="AB80" s="45"/>
      <c r="AC80" s="50"/>
      <c r="AD80" s="45"/>
      <c r="AE80" s="45"/>
      <c r="AF80" s="45"/>
      <c r="AG80" s="185" t="str">
        <f t="shared" si="10"/>
        <v/>
      </c>
      <c r="AH80" s="45"/>
      <c r="AI80" s="185">
        <f t="shared" si="7"/>
        <v>0</v>
      </c>
      <c r="AJ80" s="45"/>
      <c r="AK80" s="185"/>
      <c r="AL80" s="32" t="b">
        <f t="shared" si="8"/>
        <v>1</v>
      </c>
    </row>
    <row r="81" spans="1:38" ht="36" customHeight="1">
      <c r="A81" s="70"/>
      <c r="B81" s="70"/>
      <c r="C81" s="70"/>
      <c r="D81" s="50"/>
      <c r="E81" s="266"/>
      <c r="F81" s="235" t="str">
        <f t="shared" si="0"/>
        <v/>
      </c>
      <c r="G81" s="45"/>
      <c r="H81" s="212"/>
      <c r="I81" s="45"/>
      <c r="J81" s="88"/>
      <c r="K81" s="124"/>
      <c r="L81" s="220"/>
      <c r="M81" s="236"/>
      <c r="N81" s="237"/>
      <c r="O81" s="266"/>
      <c r="P81" s="218"/>
      <c r="Q81" s="220"/>
      <c r="R81" s="220"/>
      <c r="S81" s="238"/>
      <c r="T81" s="185" t="str">
        <f t="shared" si="9"/>
        <v/>
      </c>
      <c r="U81" s="48"/>
      <c r="V81" s="219"/>
      <c r="W81" s="219"/>
      <c r="X81" s="45"/>
      <c r="Y81" s="50"/>
      <c r="Z81" s="50"/>
      <c r="AA81" s="45"/>
      <c r="AB81" s="45"/>
      <c r="AC81" s="50"/>
      <c r="AD81" s="45"/>
      <c r="AE81" s="45"/>
      <c r="AF81" s="45"/>
      <c r="AG81" s="185" t="str">
        <f t="shared" si="10"/>
        <v/>
      </c>
      <c r="AH81" s="45"/>
      <c r="AI81" s="185">
        <f t="shared" si="7"/>
        <v>0</v>
      </c>
      <c r="AJ81" s="45"/>
      <c r="AK81" s="185"/>
      <c r="AL81" s="32" t="b">
        <f t="shared" si="8"/>
        <v>1</v>
      </c>
    </row>
    <row r="82" spans="1:38" ht="36" customHeight="1">
      <c r="A82" s="70"/>
      <c r="B82" s="70"/>
      <c r="C82" s="70"/>
      <c r="D82" s="50"/>
      <c r="E82" s="266"/>
      <c r="F82" s="235" t="str">
        <f t="shared" si="0"/>
        <v/>
      </c>
      <c r="G82" s="45"/>
      <c r="H82" s="212"/>
      <c r="I82" s="45"/>
      <c r="J82" s="88"/>
      <c r="K82" s="124"/>
      <c r="L82" s="220"/>
      <c r="M82" s="236"/>
      <c r="N82" s="237"/>
      <c r="O82" s="266"/>
      <c r="P82" s="218"/>
      <c r="Q82" s="220"/>
      <c r="R82" s="220"/>
      <c r="S82" s="238"/>
      <c r="T82" s="185" t="str">
        <f t="shared" si="9"/>
        <v/>
      </c>
      <c r="U82" s="48"/>
      <c r="V82" s="219"/>
      <c r="W82" s="219"/>
      <c r="X82" s="45"/>
      <c r="Y82" s="50"/>
      <c r="Z82" s="50"/>
      <c r="AA82" s="45"/>
      <c r="AB82" s="45"/>
      <c r="AC82" s="50"/>
      <c r="AD82" s="45"/>
      <c r="AE82" s="45"/>
      <c r="AF82" s="45"/>
      <c r="AG82" s="185" t="str">
        <f t="shared" si="10"/>
        <v/>
      </c>
      <c r="AH82" s="45"/>
      <c r="AI82" s="185">
        <f t="shared" si="7"/>
        <v>0</v>
      </c>
      <c r="AJ82" s="45"/>
      <c r="AK82" s="185"/>
      <c r="AL82" s="32" t="b">
        <f t="shared" si="8"/>
        <v>1</v>
      </c>
    </row>
    <row r="83" spans="1:38" ht="36" customHeight="1">
      <c r="A83" s="70"/>
      <c r="B83" s="70"/>
      <c r="C83" s="70"/>
      <c r="D83" s="50"/>
      <c r="E83" s="266"/>
      <c r="F83" s="235" t="str">
        <f t="shared" si="0"/>
        <v/>
      </c>
      <c r="G83" s="45"/>
      <c r="H83" s="212"/>
      <c r="I83" s="45"/>
      <c r="J83" s="88"/>
      <c r="K83" s="124"/>
      <c r="L83" s="220"/>
      <c r="M83" s="236"/>
      <c r="N83" s="237"/>
      <c r="O83" s="266"/>
      <c r="P83" s="218"/>
      <c r="Q83" s="220"/>
      <c r="R83" s="220"/>
      <c r="S83" s="238"/>
      <c r="T83" s="185" t="str">
        <f t="shared" si="9"/>
        <v/>
      </c>
      <c r="U83" s="48"/>
      <c r="V83" s="219"/>
      <c r="W83" s="219"/>
      <c r="X83" s="45"/>
      <c r="Y83" s="50"/>
      <c r="Z83" s="50"/>
      <c r="AA83" s="45"/>
      <c r="AB83" s="45"/>
      <c r="AC83" s="50"/>
      <c r="AD83" s="45"/>
      <c r="AE83" s="45"/>
      <c r="AF83" s="45"/>
      <c r="AG83" s="185" t="str">
        <f t="shared" si="10"/>
        <v/>
      </c>
      <c r="AH83" s="45"/>
      <c r="AI83" s="185">
        <f t="shared" si="7"/>
        <v>0</v>
      </c>
      <c r="AJ83" s="45"/>
      <c r="AK83" s="185"/>
      <c r="AL83" s="32" t="b">
        <f t="shared" si="8"/>
        <v>1</v>
      </c>
    </row>
    <row r="84" spans="1:38" ht="36" customHeight="1">
      <c r="A84" s="70"/>
      <c r="B84" s="70"/>
      <c r="C84" s="70"/>
      <c r="D84" s="50"/>
      <c r="E84" s="266"/>
      <c r="F84" s="235" t="str">
        <f t="shared" si="0"/>
        <v/>
      </c>
      <c r="G84" s="45"/>
      <c r="H84" s="212"/>
      <c r="I84" s="45"/>
      <c r="J84" s="88"/>
      <c r="K84" s="124"/>
      <c r="L84" s="220"/>
      <c r="M84" s="236"/>
      <c r="N84" s="237"/>
      <c r="O84" s="266"/>
      <c r="P84" s="218"/>
      <c r="Q84" s="220"/>
      <c r="R84" s="220"/>
      <c r="S84" s="238"/>
      <c r="T84" s="185" t="str">
        <f t="shared" si="9"/>
        <v/>
      </c>
      <c r="U84" s="48"/>
      <c r="V84" s="219"/>
      <c r="W84" s="219"/>
      <c r="X84" s="45"/>
      <c r="Y84" s="50"/>
      <c r="Z84" s="50"/>
      <c r="AA84" s="45"/>
      <c r="AB84" s="45"/>
      <c r="AC84" s="50"/>
      <c r="AD84" s="45"/>
      <c r="AE84" s="45"/>
      <c r="AF84" s="45"/>
      <c r="AG84" s="185" t="str">
        <f t="shared" si="10"/>
        <v/>
      </c>
      <c r="AH84" s="45"/>
      <c r="AI84" s="185">
        <f t="shared" si="7"/>
        <v>0</v>
      </c>
      <c r="AJ84" s="45"/>
      <c r="AK84" s="185"/>
      <c r="AL84" s="32" t="b">
        <f t="shared" si="8"/>
        <v>1</v>
      </c>
    </row>
    <row r="85" spans="1:38" ht="36" customHeight="1">
      <c r="A85" s="70"/>
      <c r="B85" s="70"/>
      <c r="C85" s="70"/>
      <c r="D85" s="50"/>
      <c r="E85" s="266"/>
      <c r="F85" s="235" t="str">
        <f t="shared" si="0"/>
        <v/>
      </c>
      <c r="G85" s="45"/>
      <c r="H85" s="212"/>
      <c r="I85" s="45"/>
      <c r="J85" s="88"/>
      <c r="K85" s="124"/>
      <c r="L85" s="220"/>
      <c r="M85" s="236"/>
      <c r="N85" s="237"/>
      <c r="O85" s="266"/>
      <c r="P85" s="218"/>
      <c r="Q85" s="220"/>
      <c r="R85" s="220"/>
      <c r="S85" s="238"/>
      <c r="T85" s="185" t="str">
        <f t="shared" si="9"/>
        <v/>
      </c>
      <c r="U85" s="48"/>
      <c r="V85" s="219"/>
      <c r="W85" s="219"/>
      <c r="X85" s="45"/>
      <c r="Y85" s="50"/>
      <c r="Z85" s="50"/>
      <c r="AA85" s="45"/>
      <c r="AB85" s="45"/>
      <c r="AC85" s="50"/>
      <c r="AD85" s="45"/>
      <c r="AE85" s="45"/>
      <c r="AF85" s="45"/>
      <c r="AG85" s="185" t="str">
        <f t="shared" si="10"/>
        <v/>
      </c>
      <c r="AH85" s="45"/>
      <c r="AI85" s="185">
        <f t="shared" si="7"/>
        <v>0</v>
      </c>
      <c r="AJ85" s="45"/>
      <c r="AK85" s="185"/>
      <c r="AL85" s="32" t="b">
        <f t="shared" si="8"/>
        <v>1</v>
      </c>
    </row>
    <row r="86" spans="1:38" ht="36" customHeight="1">
      <c r="A86" s="70"/>
      <c r="B86" s="70"/>
      <c r="C86" s="70"/>
      <c r="D86" s="50"/>
      <c r="E86" s="266"/>
      <c r="F86" s="235" t="str">
        <f t="shared" si="0"/>
        <v/>
      </c>
      <c r="G86" s="45"/>
      <c r="H86" s="212"/>
      <c r="I86" s="45"/>
      <c r="J86" s="88"/>
      <c r="K86" s="124"/>
      <c r="L86" s="220"/>
      <c r="M86" s="236"/>
      <c r="N86" s="237"/>
      <c r="O86" s="266"/>
      <c r="P86" s="218"/>
      <c r="Q86" s="220"/>
      <c r="R86" s="220"/>
      <c r="S86" s="238"/>
      <c r="T86" s="185" t="str">
        <f t="shared" si="9"/>
        <v/>
      </c>
      <c r="U86" s="48"/>
      <c r="V86" s="219"/>
      <c r="W86" s="219"/>
      <c r="X86" s="45"/>
      <c r="Y86" s="50"/>
      <c r="Z86" s="50"/>
      <c r="AA86" s="45"/>
      <c r="AB86" s="45"/>
      <c r="AC86" s="50"/>
      <c r="AD86" s="45"/>
      <c r="AE86" s="45"/>
      <c r="AF86" s="45"/>
      <c r="AG86" s="185" t="str">
        <f t="shared" si="10"/>
        <v/>
      </c>
      <c r="AH86" s="45"/>
      <c r="AI86" s="185">
        <f t="shared" si="7"/>
        <v>0</v>
      </c>
      <c r="AJ86" s="45"/>
      <c r="AK86" s="185"/>
      <c r="AL86" s="32" t="b">
        <f t="shared" si="8"/>
        <v>1</v>
      </c>
    </row>
    <row r="87" spans="1:38" ht="36" customHeight="1">
      <c r="A87" s="70"/>
      <c r="B87" s="70"/>
      <c r="C87" s="70"/>
      <c r="D87" s="50"/>
      <c r="E87" s="266"/>
      <c r="F87" s="235" t="str">
        <f t="shared" si="0"/>
        <v/>
      </c>
      <c r="G87" s="45"/>
      <c r="H87" s="212"/>
      <c r="I87" s="45"/>
      <c r="J87" s="88"/>
      <c r="K87" s="124"/>
      <c r="L87" s="220"/>
      <c r="M87" s="236"/>
      <c r="N87" s="237"/>
      <c r="O87" s="266"/>
      <c r="P87" s="218"/>
      <c r="Q87" s="220"/>
      <c r="R87" s="220"/>
      <c r="S87" s="238"/>
      <c r="T87" s="185" t="str">
        <f t="shared" si="9"/>
        <v/>
      </c>
      <c r="U87" s="48"/>
      <c r="V87" s="219"/>
      <c r="W87" s="219"/>
      <c r="X87" s="45"/>
      <c r="Y87" s="50"/>
      <c r="Z87" s="50"/>
      <c r="AA87" s="45"/>
      <c r="AB87" s="45"/>
      <c r="AC87" s="50"/>
      <c r="AD87" s="45"/>
      <c r="AE87" s="45"/>
      <c r="AF87" s="45"/>
      <c r="AG87" s="185" t="str">
        <f t="shared" si="10"/>
        <v/>
      </c>
      <c r="AH87" s="45"/>
      <c r="AI87" s="185">
        <f t="shared" si="7"/>
        <v>0</v>
      </c>
      <c r="AJ87" s="45"/>
      <c r="AK87" s="185"/>
      <c r="AL87" s="32" t="b">
        <f t="shared" si="8"/>
        <v>1</v>
      </c>
    </row>
    <row r="88" spans="1:38" ht="36" customHeight="1">
      <c r="A88" s="70"/>
      <c r="B88" s="70"/>
      <c r="C88" s="70"/>
      <c r="D88" s="50"/>
      <c r="E88" s="266"/>
      <c r="F88" s="235" t="str">
        <f t="shared" si="0"/>
        <v/>
      </c>
      <c r="G88" s="45"/>
      <c r="H88" s="212"/>
      <c r="I88" s="45"/>
      <c r="J88" s="88"/>
      <c r="K88" s="124"/>
      <c r="L88" s="220"/>
      <c r="M88" s="236"/>
      <c r="N88" s="237"/>
      <c r="O88" s="266"/>
      <c r="P88" s="218"/>
      <c r="Q88" s="220"/>
      <c r="R88" s="220"/>
      <c r="S88" s="238"/>
      <c r="T88" s="185" t="str">
        <f t="shared" si="9"/>
        <v/>
      </c>
      <c r="U88" s="48"/>
      <c r="V88" s="219"/>
      <c r="W88" s="219"/>
      <c r="X88" s="45"/>
      <c r="Y88" s="50"/>
      <c r="Z88" s="50"/>
      <c r="AA88" s="45"/>
      <c r="AB88" s="45"/>
      <c r="AC88" s="50"/>
      <c r="AD88" s="45"/>
      <c r="AE88" s="45"/>
      <c r="AF88" s="45"/>
      <c r="AG88" s="185" t="str">
        <f t="shared" si="10"/>
        <v/>
      </c>
      <c r="AH88" s="45"/>
      <c r="AI88" s="185">
        <f t="shared" si="7"/>
        <v>0</v>
      </c>
      <c r="AJ88" s="45"/>
      <c r="AK88" s="185"/>
      <c r="AL88" s="32" t="b">
        <f t="shared" si="8"/>
        <v>1</v>
      </c>
    </row>
    <row r="89" spans="1:38" ht="36" customHeight="1">
      <c r="A89" s="70"/>
      <c r="B89" s="70"/>
      <c r="C89" s="70"/>
      <c r="D89" s="50"/>
      <c r="E89" s="266"/>
      <c r="F89" s="235" t="str">
        <f t="shared" si="0"/>
        <v/>
      </c>
      <c r="G89" s="45"/>
      <c r="H89" s="212"/>
      <c r="I89" s="45"/>
      <c r="J89" s="88"/>
      <c r="K89" s="124"/>
      <c r="L89" s="220"/>
      <c r="M89" s="236"/>
      <c r="N89" s="237"/>
      <c r="O89" s="266"/>
      <c r="P89" s="218"/>
      <c r="Q89" s="220"/>
      <c r="R89" s="220"/>
      <c r="S89" s="238"/>
      <c r="T89" s="185" t="str">
        <f t="shared" si="9"/>
        <v/>
      </c>
      <c r="U89" s="48"/>
      <c r="V89" s="219"/>
      <c r="W89" s="219"/>
      <c r="X89" s="45"/>
      <c r="Y89" s="50"/>
      <c r="Z89" s="50"/>
      <c r="AA89" s="45"/>
      <c r="AB89" s="45"/>
      <c r="AC89" s="50"/>
      <c r="AD89" s="45"/>
      <c r="AE89" s="45"/>
      <c r="AF89" s="45"/>
      <c r="AG89" s="185" t="str">
        <f t="shared" si="10"/>
        <v/>
      </c>
      <c r="AH89" s="45"/>
      <c r="AI89" s="185">
        <f t="shared" si="7"/>
        <v>0</v>
      </c>
      <c r="AJ89" s="45"/>
      <c r="AK89" s="185"/>
      <c r="AL89" s="32" t="b">
        <f t="shared" si="8"/>
        <v>1</v>
      </c>
    </row>
    <row r="90" spans="1:38" ht="36" customHeight="1">
      <c r="A90" s="70"/>
      <c r="B90" s="70"/>
      <c r="C90" s="70"/>
      <c r="D90" s="50"/>
      <c r="E90" s="266"/>
      <c r="F90" s="235" t="str">
        <f t="shared" si="0"/>
        <v/>
      </c>
      <c r="G90" s="45"/>
      <c r="H90" s="212"/>
      <c r="I90" s="45"/>
      <c r="J90" s="88"/>
      <c r="K90" s="124"/>
      <c r="L90" s="220"/>
      <c r="M90" s="236"/>
      <c r="N90" s="237"/>
      <c r="O90" s="266"/>
      <c r="P90" s="218"/>
      <c r="Q90" s="220"/>
      <c r="R90" s="220"/>
      <c r="S90" s="238"/>
      <c r="T90" s="185" t="str">
        <f t="shared" si="9"/>
        <v/>
      </c>
      <c r="U90" s="48"/>
      <c r="V90" s="219"/>
      <c r="W90" s="219"/>
      <c r="X90" s="45"/>
      <c r="Y90" s="50"/>
      <c r="Z90" s="50"/>
      <c r="AA90" s="45"/>
      <c r="AB90" s="45"/>
      <c r="AC90" s="50"/>
      <c r="AD90" s="45"/>
      <c r="AE90" s="45"/>
      <c r="AF90" s="45"/>
      <c r="AG90" s="185" t="str">
        <f t="shared" si="10"/>
        <v/>
      </c>
      <c r="AH90" s="45"/>
      <c r="AI90" s="185">
        <f t="shared" si="7"/>
        <v>0</v>
      </c>
      <c r="AJ90" s="45"/>
      <c r="AK90" s="185"/>
      <c r="AL90" s="32" t="b">
        <f t="shared" si="8"/>
        <v>1</v>
      </c>
    </row>
    <row r="91" spans="1:38" ht="36" customHeight="1">
      <c r="A91" s="70"/>
      <c r="B91" s="70"/>
      <c r="C91" s="70"/>
      <c r="D91" s="50"/>
      <c r="E91" s="266"/>
      <c r="F91" s="235" t="str">
        <f t="shared" si="0"/>
        <v/>
      </c>
      <c r="G91" s="45"/>
      <c r="H91" s="212"/>
      <c r="I91" s="45"/>
      <c r="J91" s="88"/>
      <c r="K91" s="124"/>
      <c r="L91" s="220"/>
      <c r="M91" s="236"/>
      <c r="N91" s="237"/>
      <c r="O91" s="266"/>
      <c r="P91" s="218"/>
      <c r="Q91" s="220"/>
      <c r="R91" s="220"/>
      <c r="S91" s="238"/>
      <c r="T91" s="185" t="str">
        <f t="shared" si="9"/>
        <v/>
      </c>
      <c r="U91" s="48"/>
      <c r="V91" s="219"/>
      <c r="W91" s="219"/>
      <c r="X91" s="45"/>
      <c r="Y91" s="50"/>
      <c r="Z91" s="50"/>
      <c r="AA91" s="45"/>
      <c r="AB91" s="45"/>
      <c r="AC91" s="50"/>
      <c r="AD91" s="45"/>
      <c r="AE91" s="45"/>
      <c r="AF91" s="45"/>
      <c r="AG91" s="185" t="str">
        <f t="shared" si="10"/>
        <v/>
      </c>
      <c r="AH91" s="45"/>
      <c r="AI91" s="185">
        <f t="shared" si="7"/>
        <v>0</v>
      </c>
      <c r="AJ91" s="45"/>
      <c r="AK91" s="185"/>
      <c r="AL91" s="32" t="b">
        <f t="shared" si="8"/>
        <v>1</v>
      </c>
    </row>
    <row r="92" spans="1:38" ht="36" customHeight="1">
      <c r="A92" s="70"/>
      <c r="B92" s="70"/>
      <c r="C92" s="70"/>
      <c r="D92" s="50"/>
      <c r="E92" s="266"/>
      <c r="F92" s="235" t="str">
        <f t="shared" si="0"/>
        <v/>
      </c>
      <c r="G92" s="45"/>
      <c r="H92" s="212"/>
      <c r="I92" s="45"/>
      <c r="J92" s="88"/>
      <c r="K92" s="124"/>
      <c r="L92" s="220"/>
      <c r="M92" s="236"/>
      <c r="N92" s="237"/>
      <c r="O92" s="266"/>
      <c r="P92" s="218"/>
      <c r="Q92" s="220"/>
      <c r="R92" s="220"/>
      <c r="S92" s="238"/>
      <c r="T92" s="185" t="str">
        <f t="shared" si="9"/>
        <v/>
      </c>
      <c r="U92" s="48"/>
      <c r="V92" s="219"/>
      <c r="W92" s="219"/>
      <c r="X92" s="45"/>
      <c r="Y92" s="50"/>
      <c r="Z92" s="50"/>
      <c r="AA92" s="45"/>
      <c r="AB92" s="45"/>
      <c r="AC92" s="50"/>
      <c r="AD92" s="45"/>
      <c r="AE92" s="45"/>
      <c r="AF92" s="45"/>
      <c r="AG92" s="185" t="str">
        <f t="shared" si="10"/>
        <v/>
      </c>
      <c r="AH92" s="45"/>
      <c r="AI92" s="185">
        <f t="shared" si="7"/>
        <v>0</v>
      </c>
      <c r="AJ92" s="45"/>
      <c r="AK92" s="185"/>
      <c r="AL92" s="32" t="b">
        <f t="shared" si="8"/>
        <v>1</v>
      </c>
    </row>
    <row r="93" spans="1:38" ht="36" customHeight="1">
      <c r="A93" s="70"/>
      <c r="B93" s="70"/>
      <c r="C93" s="70"/>
      <c r="D93" s="50"/>
      <c r="E93" s="266"/>
      <c r="F93" s="235" t="str">
        <f t="shared" si="0"/>
        <v/>
      </c>
      <c r="G93" s="45"/>
      <c r="H93" s="212"/>
      <c r="I93" s="45"/>
      <c r="J93" s="88"/>
      <c r="K93" s="124"/>
      <c r="L93" s="220"/>
      <c r="M93" s="236"/>
      <c r="N93" s="237"/>
      <c r="O93" s="266"/>
      <c r="P93" s="218"/>
      <c r="Q93" s="220"/>
      <c r="R93" s="220"/>
      <c r="S93" s="238"/>
      <c r="T93" s="185" t="str">
        <f t="shared" si="9"/>
        <v/>
      </c>
      <c r="U93" s="48"/>
      <c r="V93" s="219"/>
      <c r="W93" s="219"/>
      <c r="X93" s="45"/>
      <c r="Y93" s="50"/>
      <c r="Z93" s="50"/>
      <c r="AA93" s="45"/>
      <c r="AB93" s="45"/>
      <c r="AC93" s="50"/>
      <c r="AD93" s="45"/>
      <c r="AE93" s="45"/>
      <c r="AF93" s="45"/>
      <c r="AG93" s="185" t="str">
        <f t="shared" si="10"/>
        <v/>
      </c>
      <c r="AH93" s="45"/>
      <c r="AI93" s="185">
        <f t="shared" si="7"/>
        <v>0</v>
      </c>
      <c r="AJ93" s="45"/>
      <c r="AK93" s="185"/>
      <c r="AL93" s="32" t="b">
        <f t="shared" si="8"/>
        <v>1</v>
      </c>
    </row>
    <row r="94" spans="1:38" ht="36" customHeight="1">
      <c r="A94" s="70"/>
      <c r="B94" s="70"/>
      <c r="C94" s="70"/>
      <c r="D94" s="50"/>
      <c r="E94" s="266"/>
      <c r="F94" s="235" t="str">
        <f t="shared" si="0"/>
        <v/>
      </c>
      <c r="G94" s="45"/>
      <c r="H94" s="212"/>
      <c r="I94" s="45"/>
      <c r="J94" s="88"/>
      <c r="K94" s="124"/>
      <c r="L94" s="220"/>
      <c r="M94" s="236"/>
      <c r="N94" s="237"/>
      <c r="O94" s="266"/>
      <c r="P94" s="218"/>
      <c r="Q94" s="220"/>
      <c r="R94" s="220"/>
      <c r="S94" s="238"/>
      <c r="T94" s="185" t="str">
        <f t="shared" si="9"/>
        <v/>
      </c>
      <c r="U94" s="48"/>
      <c r="V94" s="219"/>
      <c r="W94" s="219"/>
      <c r="X94" s="45"/>
      <c r="Y94" s="50"/>
      <c r="Z94" s="50"/>
      <c r="AA94" s="45"/>
      <c r="AB94" s="45"/>
      <c r="AC94" s="50"/>
      <c r="AD94" s="45"/>
      <c r="AE94" s="45"/>
      <c r="AF94" s="45"/>
      <c r="AG94" s="185" t="str">
        <f t="shared" si="10"/>
        <v/>
      </c>
      <c r="AH94" s="45"/>
      <c r="AI94" s="185">
        <f t="shared" si="7"/>
        <v>0</v>
      </c>
      <c r="AJ94" s="45"/>
      <c r="AK94" s="185"/>
      <c r="AL94" s="32" t="b">
        <f t="shared" si="8"/>
        <v>1</v>
      </c>
    </row>
    <row r="95" spans="1:38" ht="36" customHeight="1">
      <c r="A95" s="70"/>
      <c r="B95" s="70"/>
      <c r="C95" s="70"/>
      <c r="D95" s="50"/>
      <c r="E95" s="266"/>
      <c r="F95" s="235" t="str">
        <f t="shared" si="0"/>
        <v/>
      </c>
      <c r="G95" s="45"/>
      <c r="H95" s="212"/>
      <c r="I95" s="45"/>
      <c r="J95" s="88"/>
      <c r="K95" s="124"/>
      <c r="L95" s="220"/>
      <c r="M95" s="236"/>
      <c r="N95" s="237"/>
      <c r="O95" s="266"/>
      <c r="P95" s="218"/>
      <c r="Q95" s="220"/>
      <c r="R95" s="220"/>
      <c r="S95" s="238"/>
      <c r="T95" s="185" t="str">
        <f t="shared" si="9"/>
        <v/>
      </c>
      <c r="U95" s="48"/>
      <c r="V95" s="219"/>
      <c r="W95" s="219"/>
      <c r="X95" s="45"/>
      <c r="Y95" s="50"/>
      <c r="Z95" s="50"/>
      <c r="AA95" s="45"/>
      <c r="AB95" s="45"/>
      <c r="AC95" s="50"/>
      <c r="AD95" s="45"/>
      <c r="AE95" s="45"/>
      <c r="AF95" s="45"/>
      <c r="AG95" s="185" t="str">
        <f t="shared" si="10"/>
        <v/>
      </c>
      <c r="AH95" s="45"/>
      <c r="AI95" s="185">
        <f t="shared" si="7"/>
        <v>0</v>
      </c>
      <c r="AJ95" s="45"/>
      <c r="AK95" s="185"/>
      <c r="AL95" s="32" t="b">
        <f t="shared" si="8"/>
        <v>1</v>
      </c>
    </row>
    <row r="96" spans="1:38" ht="36" customHeight="1">
      <c r="A96" s="70"/>
      <c r="B96" s="70"/>
      <c r="C96" s="70"/>
      <c r="D96" s="50"/>
      <c r="E96" s="266"/>
      <c r="F96" s="235" t="str">
        <f t="shared" si="0"/>
        <v/>
      </c>
      <c r="G96" s="45"/>
      <c r="H96" s="212"/>
      <c r="I96" s="45"/>
      <c r="J96" s="88"/>
      <c r="K96" s="124"/>
      <c r="L96" s="220"/>
      <c r="M96" s="236"/>
      <c r="N96" s="237"/>
      <c r="O96" s="266"/>
      <c r="P96" s="218"/>
      <c r="Q96" s="220"/>
      <c r="R96" s="220"/>
      <c r="S96" s="238"/>
      <c r="T96" s="185" t="str">
        <f t="shared" si="9"/>
        <v/>
      </c>
      <c r="U96" s="48"/>
      <c r="V96" s="219"/>
      <c r="W96" s="219"/>
      <c r="X96" s="45"/>
      <c r="Y96" s="50"/>
      <c r="Z96" s="50"/>
      <c r="AA96" s="45"/>
      <c r="AB96" s="45"/>
      <c r="AC96" s="50"/>
      <c r="AD96" s="45"/>
      <c r="AE96" s="45"/>
      <c r="AF96" s="45"/>
      <c r="AG96" s="185" t="str">
        <f t="shared" si="10"/>
        <v/>
      </c>
      <c r="AH96" s="45"/>
      <c r="AI96" s="185">
        <f t="shared" si="7"/>
        <v>0</v>
      </c>
      <c r="AJ96" s="45"/>
      <c r="AK96" s="185"/>
      <c r="AL96" s="32" t="b">
        <f t="shared" si="8"/>
        <v>1</v>
      </c>
    </row>
    <row r="97" spans="1:38" ht="36" customHeight="1">
      <c r="A97" s="70"/>
      <c r="B97" s="70"/>
      <c r="C97" s="70"/>
      <c r="D97" s="50"/>
      <c r="E97" s="266"/>
      <c r="F97" s="235" t="str">
        <f t="shared" si="0"/>
        <v/>
      </c>
      <c r="G97" s="45"/>
      <c r="H97" s="212"/>
      <c r="I97" s="45"/>
      <c r="J97" s="88"/>
      <c r="K97" s="124"/>
      <c r="L97" s="220"/>
      <c r="M97" s="236"/>
      <c r="N97" s="237"/>
      <c r="O97" s="266"/>
      <c r="P97" s="218"/>
      <c r="Q97" s="220"/>
      <c r="R97" s="220"/>
      <c r="S97" s="238"/>
      <c r="T97" s="185" t="str">
        <f t="shared" si="9"/>
        <v/>
      </c>
      <c r="U97" s="48"/>
      <c r="V97" s="219"/>
      <c r="W97" s="219"/>
      <c r="X97" s="45"/>
      <c r="Y97" s="50"/>
      <c r="Z97" s="50"/>
      <c r="AA97" s="45"/>
      <c r="AB97" s="45"/>
      <c r="AC97" s="50"/>
      <c r="AD97" s="45"/>
      <c r="AE97" s="45"/>
      <c r="AF97" s="45"/>
      <c r="AG97" s="185" t="str">
        <f t="shared" si="10"/>
        <v/>
      </c>
      <c r="AH97" s="45"/>
      <c r="AI97" s="185">
        <f t="shared" si="7"/>
        <v>0</v>
      </c>
      <c r="AJ97" s="45"/>
      <c r="AK97" s="185"/>
      <c r="AL97" s="32" t="b">
        <f t="shared" si="8"/>
        <v>1</v>
      </c>
    </row>
    <row r="98" spans="1:38" ht="36" customHeight="1">
      <c r="A98" s="70"/>
      <c r="B98" s="70"/>
      <c r="C98" s="70"/>
      <c r="D98" s="50"/>
      <c r="E98" s="266"/>
      <c r="F98" s="235" t="str">
        <f t="shared" si="0"/>
        <v/>
      </c>
      <c r="G98" s="45"/>
      <c r="H98" s="212"/>
      <c r="I98" s="45"/>
      <c r="J98" s="88"/>
      <c r="K98" s="124"/>
      <c r="L98" s="220"/>
      <c r="M98" s="236"/>
      <c r="N98" s="237"/>
      <c r="O98" s="266"/>
      <c r="P98" s="218"/>
      <c r="Q98" s="220"/>
      <c r="R98" s="220"/>
      <c r="S98" s="238"/>
      <c r="T98" s="185" t="str">
        <f t="shared" si="9"/>
        <v/>
      </c>
      <c r="U98" s="48"/>
      <c r="V98" s="219"/>
      <c r="W98" s="219"/>
      <c r="X98" s="45"/>
      <c r="Y98" s="50"/>
      <c r="Z98" s="50"/>
      <c r="AA98" s="45"/>
      <c r="AB98" s="45"/>
      <c r="AC98" s="50"/>
      <c r="AD98" s="45"/>
      <c r="AE98" s="45"/>
      <c r="AF98" s="45"/>
      <c r="AG98" s="185" t="str">
        <f t="shared" si="10"/>
        <v/>
      </c>
      <c r="AH98" s="45"/>
      <c r="AI98" s="185">
        <f t="shared" si="7"/>
        <v>0</v>
      </c>
      <c r="AJ98" s="45"/>
      <c r="AK98" s="185"/>
      <c r="AL98" s="32" t="b">
        <f t="shared" si="8"/>
        <v>1</v>
      </c>
    </row>
    <row r="99" spans="1:38" ht="36" customHeight="1">
      <c r="A99" s="70"/>
      <c r="B99" s="70"/>
      <c r="C99" s="70"/>
      <c r="D99" s="50"/>
      <c r="E99" s="266"/>
      <c r="F99" s="235" t="str">
        <f t="shared" si="0"/>
        <v/>
      </c>
      <c r="G99" s="45"/>
      <c r="H99" s="212"/>
      <c r="I99" s="45"/>
      <c r="J99" s="88"/>
      <c r="K99" s="124"/>
      <c r="L99" s="220"/>
      <c r="M99" s="236"/>
      <c r="N99" s="237"/>
      <c r="O99" s="266"/>
      <c r="P99" s="218"/>
      <c r="Q99" s="220"/>
      <c r="R99" s="220"/>
      <c r="S99" s="238"/>
      <c r="T99" s="185" t="str">
        <f t="shared" si="9"/>
        <v/>
      </c>
      <c r="U99" s="48"/>
      <c r="V99" s="219"/>
      <c r="W99" s="219"/>
      <c r="X99" s="45"/>
      <c r="Y99" s="50"/>
      <c r="Z99" s="50"/>
      <c r="AA99" s="45"/>
      <c r="AB99" s="45"/>
      <c r="AC99" s="50"/>
      <c r="AD99" s="45"/>
      <c r="AE99" s="45"/>
      <c r="AF99" s="45"/>
      <c r="AG99" s="185" t="str">
        <f t="shared" si="10"/>
        <v/>
      </c>
      <c r="AH99" s="45"/>
      <c r="AI99" s="185">
        <f t="shared" si="7"/>
        <v>0</v>
      </c>
      <c r="AJ99" s="45"/>
      <c r="AK99" s="185"/>
      <c r="AL99" s="32" t="b">
        <f t="shared" si="8"/>
        <v>1</v>
      </c>
    </row>
    <row r="100" spans="1:38" ht="36" customHeight="1">
      <c r="A100" s="70"/>
      <c r="B100" s="70"/>
      <c r="C100" s="70"/>
      <c r="D100" s="50"/>
      <c r="E100" s="266"/>
      <c r="F100" s="235" t="str">
        <f t="shared" si="0"/>
        <v/>
      </c>
      <c r="G100" s="45"/>
      <c r="H100" s="212"/>
      <c r="I100" s="45"/>
      <c r="J100" s="88"/>
      <c r="K100" s="124"/>
      <c r="L100" s="220"/>
      <c r="M100" s="236"/>
      <c r="N100" s="237"/>
      <c r="O100" s="266"/>
      <c r="P100" s="218"/>
      <c r="Q100" s="220"/>
      <c r="R100" s="220"/>
      <c r="S100" s="238"/>
      <c r="T100" s="185" t="str">
        <f t="shared" si="9"/>
        <v/>
      </c>
      <c r="U100" s="48"/>
      <c r="V100" s="219"/>
      <c r="W100" s="219"/>
      <c r="X100" s="45"/>
      <c r="Y100" s="50"/>
      <c r="Z100" s="50"/>
      <c r="AA100" s="45"/>
      <c r="AB100" s="45"/>
      <c r="AC100" s="50"/>
      <c r="AD100" s="45"/>
      <c r="AE100" s="45"/>
      <c r="AF100" s="45"/>
      <c r="AG100" s="185" t="str">
        <f t="shared" si="10"/>
        <v/>
      </c>
      <c r="AH100" s="45"/>
      <c r="AI100" s="185">
        <f t="shared" si="7"/>
        <v>0</v>
      </c>
      <c r="AJ100" s="45"/>
      <c r="AK100" s="185"/>
      <c r="AL100" s="32" t="b">
        <f t="shared" si="8"/>
        <v>1</v>
      </c>
    </row>
    <row r="101" spans="1:38" ht="36" customHeight="1">
      <c r="A101" s="70"/>
      <c r="B101" s="70"/>
      <c r="C101" s="70"/>
      <c r="D101" s="50"/>
      <c r="E101" s="266"/>
      <c r="F101" s="235" t="str">
        <f t="shared" si="0"/>
        <v/>
      </c>
      <c r="G101" s="45"/>
      <c r="H101" s="212"/>
      <c r="I101" s="45"/>
      <c r="J101" s="88"/>
      <c r="K101" s="124"/>
      <c r="L101" s="220"/>
      <c r="M101" s="236"/>
      <c r="N101" s="237"/>
      <c r="O101" s="266"/>
      <c r="P101" s="218"/>
      <c r="Q101" s="220"/>
      <c r="R101" s="220"/>
      <c r="S101" s="238"/>
      <c r="T101" s="185" t="str">
        <f t="shared" si="9"/>
        <v/>
      </c>
      <c r="U101" s="48"/>
      <c r="V101" s="219"/>
      <c r="W101" s="219"/>
      <c r="X101" s="45"/>
      <c r="Y101" s="50"/>
      <c r="Z101" s="50"/>
      <c r="AA101" s="45"/>
      <c r="AB101" s="45"/>
      <c r="AC101" s="50"/>
      <c r="AD101" s="45"/>
      <c r="AE101" s="45"/>
      <c r="AF101" s="45"/>
      <c r="AG101" s="185" t="str">
        <f t="shared" si="10"/>
        <v/>
      </c>
      <c r="AH101" s="45"/>
      <c r="AI101" s="185">
        <f t="shared" si="7"/>
        <v>0</v>
      </c>
      <c r="AJ101" s="45"/>
      <c r="AK101" s="185"/>
      <c r="AL101" s="32" t="b">
        <f t="shared" si="8"/>
        <v>1</v>
      </c>
    </row>
    <row r="102" spans="1:38" ht="36" customHeight="1">
      <c r="A102" s="70"/>
      <c r="B102" s="70"/>
      <c r="C102" s="70"/>
      <c r="D102" s="50"/>
      <c r="E102" s="266"/>
      <c r="F102" s="235" t="str">
        <f t="shared" si="0"/>
        <v/>
      </c>
      <c r="G102" s="45"/>
      <c r="H102" s="212"/>
      <c r="I102" s="45"/>
      <c r="J102" s="88"/>
      <c r="K102" s="124"/>
      <c r="L102" s="220"/>
      <c r="M102" s="236"/>
      <c r="N102" s="237"/>
      <c r="O102" s="266"/>
      <c r="P102" s="218"/>
      <c r="Q102" s="220"/>
      <c r="R102" s="220"/>
      <c r="S102" s="238"/>
      <c r="T102" s="185" t="str">
        <f t="shared" si="9"/>
        <v/>
      </c>
      <c r="U102" s="48"/>
      <c r="V102" s="219"/>
      <c r="W102" s="219"/>
      <c r="X102" s="45"/>
      <c r="Y102" s="50"/>
      <c r="Z102" s="50"/>
      <c r="AA102" s="45"/>
      <c r="AB102" s="45"/>
      <c r="AC102" s="50"/>
      <c r="AD102" s="45"/>
      <c r="AE102" s="45"/>
      <c r="AF102" s="45"/>
      <c r="AG102" s="185" t="str">
        <f t="shared" si="10"/>
        <v/>
      </c>
      <c r="AH102" s="45"/>
      <c r="AI102" s="185">
        <f t="shared" si="7"/>
        <v>0</v>
      </c>
      <c r="AJ102" s="45"/>
      <c r="AK102" s="185"/>
      <c r="AL102" s="32" t="b">
        <f t="shared" si="8"/>
        <v>1</v>
      </c>
    </row>
    <row r="103" spans="1:38" ht="36" customHeight="1">
      <c r="A103" s="70"/>
      <c r="B103" s="70"/>
      <c r="C103" s="70"/>
      <c r="D103" s="50"/>
      <c r="E103" s="266"/>
      <c r="F103" s="235" t="str">
        <f t="shared" si="0"/>
        <v/>
      </c>
      <c r="G103" s="45"/>
      <c r="H103" s="212"/>
      <c r="I103" s="45"/>
      <c r="J103" s="88"/>
      <c r="K103" s="124"/>
      <c r="L103" s="220"/>
      <c r="M103" s="236"/>
      <c r="N103" s="237"/>
      <c r="O103" s="266"/>
      <c r="P103" s="218"/>
      <c r="Q103" s="220"/>
      <c r="R103" s="220"/>
      <c r="S103" s="238"/>
      <c r="T103" s="185" t="str">
        <f t="shared" si="9"/>
        <v/>
      </c>
      <c r="U103" s="48"/>
      <c r="V103" s="219"/>
      <c r="W103" s="219"/>
      <c r="X103" s="45"/>
      <c r="Y103" s="50"/>
      <c r="Z103" s="50"/>
      <c r="AA103" s="45"/>
      <c r="AB103" s="45"/>
      <c r="AC103" s="50"/>
      <c r="AD103" s="45"/>
      <c r="AE103" s="45"/>
      <c r="AF103" s="45"/>
      <c r="AG103" s="185" t="str">
        <f t="shared" si="10"/>
        <v/>
      </c>
      <c r="AH103" s="45"/>
      <c r="AI103" s="185">
        <f t="shared" si="7"/>
        <v>0</v>
      </c>
      <c r="AJ103" s="45"/>
      <c r="AK103" s="185"/>
      <c r="AL103" s="32" t="b">
        <f t="shared" si="8"/>
        <v>1</v>
      </c>
    </row>
    <row r="104" spans="1:38" ht="36" customHeight="1">
      <c r="A104" s="70"/>
      <c r="B104" s="70"/>
      <c r="C104" s="70"/>
      <c r="D104" s="50"/>
      <c r="E104" s="266"/>
      <c r="F104" s="235" t="str">
        <f t="shared" si="0"/>
        <v/>
      </c>
      <c r="G104" s="45"/>
      <c r="H104" s="212"/>
      <c r="I104" s="45"/>
      <c r="J104" s="88"/>
      <c r="K104" s="124"/>
      <c r="L104" s="220"/>
      <c r="M104" s="236"/>
      <c r="N104" s="237"/>
      <c r="O104" s="266"/>
      <c r="P104" s="218"/>
      <c r="Q104" s="220"/>
      <c r="R104" s="220"/>
      <c r="S104" s="238"/>
      <c r="T104" s="185" t="str">
        <f t="shared" si="9"/>
        <v/>
      </c>
      <c r="U104" s="48"/>
      <c r="V104" s="219"/>
      <c r="W104" s="219"/>
      <c r="X104" s="45"/>
      <c r="Y104" s="50"/>
      <c r="Z104" s="50"/>
      <c r="AA104" s="45"/>
      <c r="AB104" s="45"/>
      <c r="AC104" s="50"/>
      <c r="AD104" s="45"/>
      <c r="AE104" s="45"/>
      <c r="AF104" s="45"/>
      <c r="AG104" s="185" t="str">
        <f t="shared" si="10"/>
        <v/>
      </c>
      <c r="AH104" s="45"/>
      <c r="AI104" s="185">
        <f t="shared" si="7"/>
        <v>0</v>
      </c>
      <c r="AJ104" s="45"/>
      <c r="AK104" s="185"/>
      <c r="AL104" s="32" t="b">
        <f t="shared" si="8"/>
        <v>1</v>
      </c>
    </row>
    <row r="105" spans="1:38" ht="36" customHeight="1">
      <c r="A105" s="70"/>
      <c r="B105" s="70"/>
      <c r="C105" s="70"/>
      <c r="D105" s="50"/>
      <c r="E105" s="266"/>
      <c r="F105" s="235" t="str">
        <f t="shared" si="0"/>
        <v/>
      </c>
      <c r="G105" s="45"/>
      <c r="H105" s="212"/>
      <c r="I105" s="45"/>
      <c r="J105" s="88"/>
      <c r="K105" s="124"/>
      <c r="L105" s="220"/>
      <c r="M105" s="236"/>
      <c r="N105" s="237"/>
      <c r="O105" s="266"/>
      <c r="P105" s="218"/>
      <c r="Q105" s="220"/>
      <c r="R105" s="220"/>
      <c r="S105" s="238"/>
      <c r="T105" s="185" t="str">
        <f t="shared" si="9"/>
        <v/>
      </c>
      <c r="U105" s="48"/>
      <c r="V105" s="219"/>
      <c r="W105" s="219"/>
      <c r="X105" s="45"/>
      <c r="Y105" s="50"/>
      <c r="Z105" s="50"/>
      <c r="AA105" s="45"/>
      <c r="AB105" s="45"/>
      <c r="AC105" s="50"/>
      <c r="AD105" s="45"/>
      <c r="AE105" s="45"/>
      <c r="AF105" s="45"/>
      <c r="AG105" s="185" t="str">
        <f t="shared" si="10"/>
        <v/>
      </c>
      <c r="AH105" s="45"/>
      <c r="AI105" s="185">
        <f t="shared" si="7"/>
        <v>0</v>
      </c>
      <c r="AJ105" s="45"/>
      <c r="AK105" s="185"/>
      <c r="AL105" s="32" t="b">
        <f t="shared" si="8"/>
        <v>1</v>
      </c>
    </row>
    <row r="106" spans="1:38" ht="36" customHeight="1">
      <c r="A106" s="70"/>
      <c r="B106" s="70"/>
      <c r="C106" s="70"/>
      <c r="D106" s="50"/>
      <c r="E106" s="266"/>
      <c r="F106" s="235" t="str">
        <f t="shared" si="0"/>
        <v/>
      </c>
      <c r="G106" s="45"/>
      <c r="H106" s="212"/>
      <c r="I106" s="45"/>
      <c r="J106" s="88"/>
      <c r="K106" s="124"/>
      <c r="L106" s="220"/>
      <c r="M106" s="236"/>
      <c r="N106" s="237"/>
      <c r="O106" s="266"/>
      <c r="P106" s="218"/>
      <c r="Q106" s="220"/>
      <c r="R106" s="220"/>
      <c r="S106" s="238"/>
      <c r="T106" s="185" t="str">
        <f t="shared" si="9"/>
        <v/>
      </c>
      <c r="U106" s="48"/>
      <c r="V106" s="219"/>
      <c r="W106" s="219"/>
      <c r="X106" s="45"/>
      <c r="Y106" s="50"/>
      <c r="Z106" s="50"/>
      <c r="AA106" s="45"/>
      <c r="AB106" s="45"/>
      <c r="AC106" s="50"/>
      <c r="AD106" s="45"/>
      <c r="AE106" s="45"/>
      <c r="AF106" s="45"/>
      <c r="AG106" s="185" t="str">
        <f t="shared" si="10"/>
        <v/>
      </c>
      <c r="AH106" s="45"/>
      <c r="AI106" s="185">
        <f t="shared" si="7"/>
        <v>0</v>
      </c>
      <c r="AJ106" s="45"/>
      <c r="AK106" s="185"/>
      <c r="AL106" s="32" t="b">
        <f t="shared" si="8"/>
        <v>1</v>
      </c>
    </row>
    <row r="107" spans="1:38" ht="36" customHeight="1">
      <c r="A107" s="70"/>
      <c r="B107" s="70"/>
      <c r="C107" s="70"/>
      <c r="D107" s="50"/>
      <c r="E107" s="266"/>
      <c r="F107" s="235" t="str">
        <f t="shared" si="0"/>
        <v/>
      </c>
      <c r="G107" s="45"/>
      <c r="H107" s="212"/>
      <c r="I107" s="45"/>
      <c r="J107" s="88"/>
      <c r="K107" s="124"/>
      <c r="L107" s="220"/>
      <c r="M107" s="236"/>
      <c r="N107" s="237"/>
      <c r="O107" s="266"/>
      <c r="P107" s="218"/>
      <c r="Q107" s="220"/>
      <c r="R107" s="220"/>
      <c r="S107" s="238"/>
      <c r="T107" s="185" t="str">
        <f t="shared" si="9"/>
        <v/>
      </c>
      <c r="U107" s="48"/>
      <c r="V107" s="219"/>
      <c r="W107" s="219"/>
      <c r="X107" s="45"/>
      <c r="Y107" s="50"/>
      <c r="Z107" s="50"/>
      <c r="AA107" s="45"/>
      <c r="AB107" s="45"/>
      <c r="AC107" s="50"/>
      <c r="AD107" s="45"/>
      <c r="AE107" s="45"/>
      <c r="AF107" s="45"/>
      <c r="AG107" s="185" t="str">
        <f t="shared" si="10"/>
        <v/>
      </c>
      <c r="AH107" s="45"/>
      <c r="AI107" s="185">
        <f t="shared" si="7"/>
        <v>0</v>
      </c>
      <c r="AJ107" s="45"/>
      <c r="AK107" s="185"/>
      <c r="AL107" s="32" t="b">
        <f t="shared" si="8"/>
        <v>1</v>
      </c>
    </row>
    <row r="108" spans="1:38" ht="36" customHeight="1">
      <c r="A108" s="70"/>
      <c r="B108" s="70"/>
      <c r="C108" s="70"/>
      <c r="D108" s="50"/>
      <c r="E108" s="266"/>
      <c r="F108" s="235" t="str">
        <f t="shared" si="0"/>
        <v/>
      </c>
      <c r="G108" s="45"/>
      <c r="H108" s="212"/>
      <c r="I108" s="45"/>
      <c r="J108" s="88"/>
      <c r="K108" s="124"/>
      <c r="L108" s="220"/>
      <c r="M108" s="236"/>
      <c r="N108" s="237"/>
      <c r="O108" s="266"/>
      <c r="P108" s="218"/>
      <c r="Q108" s="220"/>
      <c r="R108" s="220"/>
      <c r="S108" s="238"/>
      <c r="T108" s="185" t="str">
        <f t="shared" si="9"/>
        <v/>
      </c>
      <c r="U108" s="48"/>
      <c r="V108" s="219"/>
      <c r="W108" s="219"/>
      <c r="X108" s="45"/>
      <c r="Y108" s="50"/>
      <c r="Z108" s="50"/>
      <c r="AA108" s="45"/>
      <c r="AB108" s="45"/>
      <c r="AC108" s="50"/>
      <c r="AD108" s="45"/>
      <c r="AE108" s="45"/>
      <c r="AF108" s="45"/>
      <c r="AG108" s="185" t="str">
        <f t="shared" si="10"/>
        <v/>
      </c>
      <c r="AH108" s="45"/>
      <c r="AI108" s="185">
        <f t="shared" si="7"/>
        <v>0</v>
      </c>
      <c r="AJ108" s="45"/>
      <c r="AK108" s="185"/>
      <c r="AL108" s="32" t="b">
        <f t="shared" si="8"/>
        <v>1</v>
      </c>
    </row>
    <row r="109" spans="1:38" ht="36" customHeight="1">
      <c r="A109" s="70"/>
      <c r="B109" s="70"/>
      <c r="C109" s="70"/>
      <c r="D109" s="50"/>
      <c r="E109" s="266"/>
      <c r="F109" s="235" t="str">
        <f t="shared" si="0"/>
        <v/>
      </c>
      <c r="G109" s="45"/>
      <c r="H109" s="212"/>
      <c r="I109" s="45"/>
      <c r="J109" s="88"/>
      <c r="K109" s="124"/>
      <c r="L109" s="220"/>
      <c r="M109" s="236"/>
      <c r="N109" s="237"/>
      <c r="O109" s="266"/>
      <c r="P109" s="218"/>
      <c r="Q109" s="220"/>
      <c r="R109" s="220"/>
      <c r="S109" s="238"/>
      <c r="T109" s="185" t="str">
        <f t="shared" si="9"/>
        <v/>
      </c>
      <c r="U109" s="48"/>
      <c r="V109" s="219"/>
      <c r="W109" s="219"/>
      <c r="X109" s="45"/>
      <c r="Y109" s="50"/>
      <c r="Z109" s="50"/>
      <c r="AA109" s="45"/>
      <c r="AB109" s="45"/>
      <c r="AC109" s="50"/>
      <c r="AD109" s="45"/>
      <c r="AE109" s="45"/>
      <c r="AF109" s="45"/>
      <c r="AG109" s="185" t="str">
        <f t="shared" si="10"/>
        <v/>
      </c>
      <c r="AH109" s="45"/>
      <c r="AI109" s="185">
        <f t="shared" si="7"/>
        <v>0</v>
      </c>
      <c r="AJ109" s="45"/>
      <c r="AK109" s="185"/>
      <c r="AL109" s="32" t="b">
        <f t="shared" si="8"/>
        <v>1</v>
      </c>
    </row>
    <row r="110" spans="1:38" ht="36" customHeight="1">
      <c r="A110" s="70"/>
      <c r="B110" s="70"/>
      <c r="C110" s="70"/>
      <c r="D110" s="50"/>
      <c r="E110" s="266"/>
      <c r="F110" s="235" t="str">
        <f t="shared" si="0"/>
        <v/>
      </c>
      <c r="G110" s="45"/>
      <c r="H110" s="212"/>
      <c r="I110" s="45"/>
      <c r="J110" s="88"/>
      <c r="K110" s="124"/>
      <c r="L110" s="220"/>
      <c r="M110" s="236"/>
      <c r="N110" s="237"/>
      <c r="O110" s="266"/>
      <c r="P110" s="218"/>
      <c r="Q110" s="220"/>
      <c r="R110" s="220"/>
      <c r="S110" s="238"/>
      <c r="T110" s="185" t="str">
        <f t="shared" si="9"/>
        <v/>
      </c>
      <c r="U110" s="48"/>
      <c r="V110" s="219"/>
      <c r="W110" s="219"/>
      <c r="X110" s="45"/>
      <c r="Y110" s="50"/>
      <c r="Z110" s="50"/>
      <c r="AA110" s="45"/>
      <c r="AB110" s="45"/>
      <c r="AC110" s="50"/>
      <c r="AD110" s="45"/>
      <c r="AE110" s="45"/>
      <c r="AF110" s="45"/>
      <c r="AG110" s="185" t="str">
        <f t="shared" si="10"/>
        <v/>
      </c>
      <c r="AH110" s="45"/>
      <c r="AI110" s="185">
        <f t="shared" si="7"/>
        <v>0</v>
      </c>
      <c r="AJ110" s="45"/>
      <c r="AK110" s="185"/>
      <c r="AL110" s="32" t="b">
        <f t="shared" si="8"/>
        <v>1</v>
      </c>
    </row>
    <row r="111" spans="1:38" ht="36" customHeight="1">
      <c r="A111" s="70"/>
      <c r="B111" s="70"/>
      <c r="C111" s="70"/>
      <c r="D111" s="50"/>
      <c r="E111" s="266"/>
      <c r="F111" s="235" t="str">
        <f t="shared" si="0"/>
        <v/>
      </c>
      <c r="G111" s="45"/>
      <c r="H111" s="212"/>
      <c r="I111" s="45"/>
      <c r="J111" s="88"/>
      <c r="K111" s="124"/>
      <c r="L111" s="220"/>
      <c r="M111" s="236"/>
      <c r="N111" s="237"/>
      <c r="O111" s="266"/>
      <c r="P111" s="218"/>
      <c r="Q111" s="220"/>
      <c r="R111" s="220"/>
      <c r="S111" s="238"/>
      <c r="T111" s="185" t="str">
        <f t="shared" si="9"/>
        <v/>
      </c>
      <c r="U111" s="48"/>
      <c r="V111" s="219"/>
      <c r="W111" s="219"/>
      <c r="X111" s="45"/>
      <c r="Y111" s="50"/>
      <c r="Z111" s="50"/>
      <c r="AA111" s="45"/>
      <c r="AB111" s="45"/>
      <c r="AC111" s="50"/>
      <c r="AD111" s="45"/>
      <c r="AE111" s="45"/>
      <c r="AF111" s="45"/>
      <c r="AG111" s="185" t="str">
        <f t="shared" si="10"/>
        <v/>
      </c>
      <c r="AH111" s="45"/>
      <c r="AI111" s="185">
        <f t="shared" si="7"/>
        <v>0</v>
      </c>
      <c r="AJ111" s="45"/>
      <c r="AK111" s="185"/>
      <c r="AL111" s="32" t="b">
        <f t="shared" si="8"/>
        <v>1</v>
      </c>
    </row>
    <row r="112" spans="1:38" ht="36" customHeight="1">
      <c r="A112" s="70"/>
      <c r="B112" s="70"/>
      <c r="C112" s="70"/>
      <c r="D112" s="50"/>
      <c r="E112" s="266"/>
      <c r="F112" s="235" t="str">
        <f t="shared" si="0"/>
        <v/>
      </c>
      <c r="G112" s="45"/>
      <c r="H112" s="212"/>
      <c r="I112" s="45"/>
      <c r="J112" s="88"/>
      <c r="K112" s="124"/>
      <c r="L112" s="220"/>
      <c r="M112" s="236"/>
      <c r="N112" s="237"/>
      <c r="O112" s="266"/>
      <c r="P112" s="218"/>
      <c r="Q112" s="220"/>
      <c r="R112" s="220"/>
      <c r="S112" s="238"/>
      <c r="T112" s="185" t="str">
        <f t="shared" si="9"/>
        <v/>
      </c>
      <c r="U112" s="48"/>
      <c r="V112" s="219"/>
      <c r="W112" s="219"/>
      <c r="X112" s="45"/>
      <c r="Y112" s="50"/>
      <c r="Z112" s="50"/>
      <c r="AA112" s="45"/>
      <c r="AB112" s="45"/>
      <c r="AC112" s="50"/>
      <c r="AD112" s="45"/>
      <c r="AE112" s="45"/>
      <c r="AF112" s="45"/>
      <c r="AG112" s="185" t="str">
        <f t="shared" si="10"/>
        <v/>
      </c>
      <c r="AH112" s="45"/>
      <c r="AI112" s="185">
        <f t="shared" si="7"/>
        <v>0</v>
      </c>
      <c r="AJ112" s="45"/>
      <c r="AK112" s="185"/>
      <c r="AL112" s="32" t="b">
        <f t="shared" si="8"/>
        <v>1</v>
      </c>
    </row>
    <row r="113" spans="1:38" ht="36" customHeight="1">
      <c r="A113" s="70"/>
      <c r="B113" s="70"/>
      <c r="C113" s="70"/>
      <c r="D113" s="50"/>
      <c r="E113" s="266"/>
      <c r="F113" s="235" t="str">
        <f t="shared" si="0"/>
        <v/>
      </c>
      <c r="G113" s="45"/>
      <c r="H113" s="212"/>
      <c r="I113" s="45"/>
      <c r="J113" s="88"/>
      <c r="K113" s="124"/>
      <c r="L113" s="220"/>
      <c r="M113" s="236"/>
      <c r="N113" s="237"/>
      <c r="O113" s="266"/>
      <c r="P113" s="218"/>
      <c r="Q113" s="220"/>
      <c r="R113" s="220"/>
      <c r="S113" s="238"/>
      <c r="T113" s="185" t="str">
        <f t="shared" si="9"/>
        <v/>
      </c>
      <c r="U113" s="48"/>
      <c r="V113" s="219"/>
      <c r="W113" s="219"/>
      <c r="X113" s="45"/>
      <c r="Y113" s="50"/>
      <c r="Z113" s="50"/>
      <c r="AA113" s="45"/>
      <c r="AB113" s="45"/>
      <c r="AC113" s="50"/>
      <c r="AD113" s="45"/>
      <c r="AE113" s="45"/>
      <c r="AF113" s="45"/>
      <c r="AG113" s="185" t="str">
        <f t="shared" si="10"/>
        <v/>
      </c>
      <c r="AH113" s="45"/>
      <c r="AI113" s="185">
        <f t="shared" si="7"/>
        <v>0</v>
      </c>
      <c r="AJ113" s="45"/>
      <c r="AK113" s="185"/>
      <c r="AL113" s="32" t="b">
        <f t="shared" si="8"/>
        <v>1</v>
      </c>
    </row>
    <row r="114" spans="1:38" ht="36" customHeight="1">
      <c r="A114" s="70"/>
      <c r="B114" s="70"/>
      <c r="C114" s="70"/>
      <c r="D114" s="50"/>
      <c r="E114" s="266"/>
      <c r="F114" s="235" t="str">
        <f t="shared" si="0"/>
        <v/>
      </c>
      <c r="G114" s="45"/>
      <c r="H114" s="212"/>
      <c r="I114" s="45"/>
      <c r="J114" s="88"/>
      <c r="K114" s="124"/>
      <c r="L114" s="220"/>
      <c r="M114" s="236"/>
      <c r="N114" s="237"/>
      <c r="O114" s="266"/>
      <c r="P114" s="218"/>
      <c r="Q114" s="220"/>
      <c r="R114" s="220"/>
      <c r="S114" s="238"/>
      <c r="T114" s="185" t="str">
        <f t="shared" si="9"/>
        <v/>
      </c>
      <c r="U114" s="48"/>
      <c r="V114" s="219"/>
      <c r="W114" s="219"/>
      <c r="X114" s="45"/>
      <c r="Y114" s="50"/>
      <c r="Z114" s="50"/>
      <c r="AA114" s="45"/>
      <c r="AB114" s="45"/>
      <c r="AC114" s="50"/>
      <c r="AD114" s="45"/>
      <c r="AE114" s="45"/>
      <c r="AF114" s="45"/>
      <c r="AG114" s="185" t="str">
        <f t="shared" si="10"/>
        <v/>
      </c>
      <c r="AH114" s="45"/>
      <c r="AI114" s="185">
        <f t="shared" si="7"/>
        <v>0</v>
      </c>
      <c r="AJ114" s="45"/>
      <c r="AK114" s="185"/>
      <c r="AL114" s="32" t="b">
        <f t="shared" si="8"/>
        <v>1</v>
      </c>
    </row>
    <row r="115" spans="1:38" ht="36" customHeight="1">
      <c r="A115" s="70"/>
      <c r="B115" s="70"/>
      <c r="C115" s="70"/>
      <c r="D115" s="50"/>
      <c r="E115" s="266"/>
      <c r="F115" s="235" t="str">
        <f t="shared" si="0"/>
        <v/>
      </c>
      <c r="G115" s="45"/>
      <c r="H115" s="212"/>
      <c r="I115" s="45"/>
      <c r="J115" s="88"/>
      <c r="K115" s="124"/>
      <c r="L115" s="220"/>
      <c r="M115" s="236"/>
      <c r="N115" s="237"/>
      <c r="O115" s="266"/>
      <c r="P115" s="218"/>
      <c r="Q115" s="220"/>
      <c r="R115" s="220"/>
      <c r="S115" s="238"/>
      <c r="T115" s="185" t="str">
        <f t="shared" si="9"/>
        <v/>
      </c>
      <c r="U115" s="48"/>
      <c r="V115" s="219"/>
      <c r="W115" s="219"/>
      <c r="X115" s="45"/>
      <c r="Y115" s="50"/>
      <c r="Z115" s="50"/>
      <c r="AA115" s="45"/>
      <c r="AB115" s="45"/>
      <c r="AC115" s="50"/>
      <c r="AD115" s="45"/>
      <c r="AE115" s="45"/>
      <c r="AF115" s="45"/>
      <c r="AG115" s="185" t="str">
        <f t="shared" si="10"/>
        <v/>
      </c>
      <c r="AH115" s="45"/>
      <c r="AI115" s="185">
        <f t="shared" si="7"/>
        <v>0</v>
      </c>
      <c r="AJ115" s="45"/>
      <c r="AK115" s="185"/>
      <c r="AL115" s="32" t="b">
        <f t="shared" si="8"/>
        <v>1</v>
      </c>
    </row>
    <row r="116" spans="1:38" ht="36" customHeight="1">
      <c r="A116" s="70"/>
      <c r="B116" s="70"/>
      <c r="C116" s="70"/>
      <c r="D116" s="50"/>
      <c r="E116" s="266"/>
      <c r="F116" s="235" t="str">
        <f t="shared" si="0"/>
        <v/>
      </c>
      <c r="G116" s="45"/>
      <c r="H116" s="212"/>
      <c r="I116" s="45"/>
      <c r="J116" s="88"/>
      <c r="K116" s="124"/>
      <c r="L116" s="220"/>
      <c r="M116" s="236"/>
      <c r="N116" s="237"/>
      <c r="O116" s="266"/>
      <c r="P116" s="218"/>
      <c r="Q116" s="220"/>
      <c r="R116" s="220"/>
      <c r="S116" s="238"/>
      <c r="T116" s="185" t="str">
        <f t="shared" si="9"/>
        <v/>
      </c>
      <c r="U116" s="48"/>
      <c r="V116" s="219"/>
      <c r="W116" s="219"/>
      <c r="X116" s="45"/>
      <c r="Y116" s="50"/>
      <c r="Z116" s="50"/>
      <c r="AA116" s="45"/>
      <c r="AB116" s="45"/>
      <c r="AC116" s="50"/>
      <c r="AD116" s="45"/>
      <c r="AE116" s="45"/>
      <c r="AF116" s="45"/>
      <c r="AG116" s="185" t="str">
        <f t="shared" si="10"/>
        <v/>
      </c>
      <c r="AH116" s="45"/>
      <c r="AI116" s="185">
        <f t="shared" si="7"/>
        <v>0</v>
      </c>
      <c r="AJ116" s="45"/>
      <c r="AK116" s="185"/>
      <c r="AL116" s="32" t="b">
        <f t="shared" si="8"/>
        <v>1</v>
      </c>
    </row>
    <row r="117" spans="1:38" ht="36" customHeight="1">
      <c r="A117" s="70"/>
      <c r="B117" s="70"/>
      <c r="C117" s="70"/>
      <c r="D117" s="50"/>
      <c r="E117" s="266"/>
      <c r="F117" s="235" t="str">
        <f t="shared" si="0"/>
        <v/>
      </c>
      <c r="G117" s="45"/>
      <c r="H117" s="212"/>
      <c r="I117" s="45"/>
      <c r="J117" s="88"/>
      <c r="K117" s="124"/>
      <c r="L117" s="220"/>
      <c r="M117" s="236"/>
      <c r="N117" s="237"/>
      <c r="O117" s="266"/>
      <c r="P117" s="218"/>
      <c r="Q117" s="220"/>
      <c r="R117" s="220"/>
      <c r="S117" s="238"/>
      <c r="T117" s="185" t="str">
        <f t="shared" si="9"/>
        <v/>
      </c>
      <c r="U117" s="48"/>
      <c r="V117" s="219"/>
      <c r="W117" s="219"/>
      <c r="X117" s="45"/>
      <c r="Y117" s="50"/>
      <c r="Z117" s="50"/>
      <c r="AA117" s="45"/>
      <c r="AB117" s="45"/>
      <c r="AC117" s="50"/>
      <c r="AD117" s="45"/>
      <c r="AE117" s="45"/>
      <c r="AF117" s="45"/>
      <c r="AG117" s="185" t="str">
        <f t="shared" si="10"/>
        <v/>
      </c>
      <c r="AH117" s="45"/>
      <c r="AI117" s="185">
        <f t="shared" si="7"/>
        <v>0</v>
      </c>
      <c r="AJ117" s="45"/>
      <c r="AK117" s="185"/>
      <c r="AL117" s="32" t="b">
        <f t="shared" si="8"/>
        <v>1</v>
      </c>
    </row>
    <row r="118" spans="1:38" ht="36" customHeight="1">
      <c r="A118" s="70"/>
      <c r="B118" s="70"/>
      <c r="C118" s="70"/>
      <c r="D118" s="50"/>
      <c r="E118" s="266"/>
      <c r="F118" s="235" t="str">
        <f t="shared" si="0"/>
        <v/>
      </c>
      <c r="G118" s="45"/>
      <c r="H118" s="212"/>
      <c r="I118" s="45"/>
      <c r="J118" s="88"/>
      <c r="K118" s="124"/>
      <c r="L118" s="220"/>
      <c r="M118" s="236"/>
      <c r="N118" s="237"/>
      <c r="O118" s="266"/>
      <c r="P118" s="218"/>
      <c r="Q118" s="220"/>
      <c r="R118" s="220"/>
      <c r="S118" s="238"/>
      <c r="T118" s="185" t="str">
        <f t="shared" si="9"/>
        <v/>
      </c>
      <c r="U118" s="48"/>
      <c r="V118" s="219"/>
      <c r="W118" s="219"/>
      <c r="X118" s="45"/>
      <c r="Y118" s="50"/>
      <c r="Z118" s="50"/>
      <c r="AA118" s="45"/>
      <c r="AB118" s="45"/>
      <c r="AC118" s="50"/>
      <c r="AD118" s="45"/>
      <c r="AE118" s="45"/>
      <c r="AF118" s="45"/>
      <c r="AG118" s="185" t="str">
        <f t="shared" si="10"/>
        <v/>
      </c>
      <c r="AH118" s="45"/>
      <c r="AI118" s="185">
        <f t="shared" si="7"/>
        <v>0</v>
      </c>
      <c r="AJ118" s="45"/>
      <c r="AK118" s="185"/>
      <c r="AL118" s="32" t="b">
        <f t="shared" si="8"/>
        <v>1</v>
      </c>
    </row>
    <row r="119" spans="1:38" ht="36" customHeight="1">
      <c r="A119" s="70"/>
      <c r="B119" s="70"/>
      <c r="C119" s="70"/>
      <c r="D119" s="50"/>
      <c r="E119" s="266"/>
      <c r="F119" s="235" t="str">
        <f t="shared" si="0"/>
        <v/>
      </c>
      <c r="G119" s="45"/>
      <c r="H119" s="212"/>
      <c r="I119" s="45"/>
      <c r="J119" s="88"/>
      <c r="K119" s="124"/>
      <c r="L119" s="220"/>
      <c r="M119" s="236"/>
      <c r="N119" s="237"/>
      <c r="O119" s="266"/>
      <c r="P119" s="218"/>
      <c r="Q119" s="220"/>
      <c r="R119" s="220"/>
      <c r="S119" s="238"/>
      <c r="T119" s="185" t="str">
        <f t="shared" si="9"/>
        <v/>
      </c>
      <c r="U119" s="48"/>
      <c r="V119" s="219"/>
      <c r="W119" s="219"/>
      <c r="X119" s="45"/>
      <c r="Y119" s="50"/>
      <c r="Z119" s="50"/>
      <c r="AA119" s="45"/>
      <c r="AB119" s="45"/>
      <c r="AC119" s="50"/>
      <c r="AD119" s="45"/>
      <c r="AE119" s="45"/>
      <c r="AF119" s="45"/>
      <c r="AG119" s="185" t="str">
        <f t="shared" si="10"/>
        <v/>
      </c>
      <c r="AH119" s="45"/>
      <c r="AI119" s="185">
        <f t="shared" si="7"/>
        <v>0</v>
      </c>
      <c r="AJ119" s="45"/>
      <c r="AK119" s="185"/>
      <c r="AL119" s="32" t="b">
        <f t="shared" si="8"/>
        <v>1</v>
      </c>
    </row>
    <row r="120" spans="1:38" ht="36" customHeight="1">
      <c r="A120" s="70"/>
      <c r="B120" s="70"/>
      <c r="C120" s="70"/>
      <c r="D120" s="50"/>
      <c r="E120" s="266"/>
      <c r="F120" s="235" t="str">
        <f t="shared" si="0"/>
        <v/>
      </c>
      <c r="G120" s="45"/>
      <c r="H120" s="212"/>
      <c r="I120" s="45"/>
      <c r="J120" s="88"/>
      <c r="K120" s="124"/>
      <c r="L120" s="220"/>
      <c r="M120" s="236"/>
      <c r="N120" s="237"/>
      <c r="O120" s="266"/>
      <c r="P120" s="218"/>
      <c r="Q120" s="220"/>
      <c r="R120" s="220"/>
      <c r="S120" s="238"/>
      <c r="T120" s="185" t="str">
        <f t="shared" si="9"/>
        <v/>
      </c>
      <c r="U120" s="48"/>
      <c r="V120" s="219"/>
      <c r="W120" s="219"/>
      <c r="X120" s="45"/>
      <c r="Y120" s="50"/>
      <c r="Z120" s="50"/>
      <c r="AA120" s="45"/>
      <c r="AB120" s="45"/>
      <c r="AC120" s="50"/>
      <c r="AD120" s="45"/>
      <c r="AE120" s="45"/>
      <c r="AF120" s="45"/>
      <c r="AG120" s="185" t="str">
        <f t="shared" si="10"/>
        <v/>
      </c>
      <c r="AH120" s="45"/>
      <c r="AI120" s="185">
        <f t="shared" si="7"/>
        <v>0</v>
      </c>
      <c r="AJ120" s="45"/>
      <c r="AK120" s="185"/>
      <c r="AL120" s="32" t="b">
        <f t="shared" si="8"/>
        <v>1</v>
      </c>
    </row>
    <row r="121" spans="1:38" ht="36" customHeight="1">
      <c r="A121" s="70"/>
      <c r="B121" s="70"/>
      <c r="C121" s="70"/>
      <c r="D121" s="50"/>
      <c r="E121" s="266"/>
      <c r="F121" s="235" t="str">
        <f t="shared" si="0"/>
        <v/>
      </c>
      <c r="G121" s="45"/>
      <c r="H121" s="212"/>
      <c r="I121" s="45"/>
      <c r="J121" s="88"/>
      <c r="K121" s="124"/>
      <c r="L121" s="220"/>
      <c r="M121" s="236"/>
      <c r="N121" s="237"/>
      <c r="O121" s="266"/>
      <c r="P121" s="218"/>
      <c r="Q121" s="220"/>
      <c r="R121" s="220"/>
      <c r="S121" s="238"/>
      <c r="T121" s="185" t="str">
        <f t="shared" si="9"/>
        <v/>
      </c>
      <c r="U121" s="48"/>
      <c r="V121" s="219"/>
      <c r="W121" s="219"/>
      <c r="X121" s="45"/>
      <c r="Y121" s="50"/>
      <c r="Z121" s="50"/>
      <c r="AA121" s="45"/>
      <c r="AB121" s="45"/>
      <c r="AC121" s="50"/>
      <c r="AD121" s="45"/>
      <c r="AE121" s="45"/>
      <c r="AF121" s="45"/>
      <c r="AG121" s="185" t="str">
        <f t="shared" si="10"/>
        <v/>
      </c>
      <c r="AH121" s="45"/>
      <c r="AI121" s="185">
        <f t="shared" si="7"/>
        <v>0</v>
      </c>
      <c r="AJ121" s="45"/>
      <c r="AK121" s="185"/>
      <c r="AL121" s="32" t="b">
        <f t="shared" si="8"/>
        <v>1</v>
      </c>
    </row>
    <row r="122" spans="1:38" ht="36" customHeight="1">
      <c r="A122" s="70"/>
      <c r="B122" s="70"/>
      <c r="C122" s="70"/>
      <c r="D122" s="50"/>
      <c r="E122" s="266"/>
      <c r="F122" s="235" t="str">
        <f t="shared" si="0"/>
        <v/>
      </c>
      <c r="G122" s="45"/>
      <c r="H122" s="212"/>
      <c r="I122" s="45"/>
      <c r="J122" s="88"/>
      <c r="K122" s="124"/>
      <c r="L122" s="220"/>
      <c r="M122" s="236"/>
      <c r="N122" s="237"/>
      <c r="O122" s="266"/>
      <c r="P122" s="218"/>
      <c r="Q122" s="220"/>
      <c r="R122" s="220"/>
      <c r="S122" s="238"/>
      <c r="T122" s="185" t="str">
        <f t="shared" si="9"/>
        <v/>
      </c>
      <c r="U122" s="48"/>
      <c r="V122" s="219"/>
      <c r="W122" s="219"/>
      <c r="X122" s="45"/>
      <c r="Y122" s="50"/>
      <c r="Z122" s="50"/>
      <c r="AA122" s="45"/>
      <c r="AB122" s="45"/>
      <c r="AC122" s="50"/>
      <c r="AD122" s="45"/>
      <c r="AE122" s="45"/>
      <c r="AF122" s="45"/>
      <c r="AG122" s="185" t="str">
        <f t="shared" si="10"/>
        <v/>
      </c>
      <c r="AH122" s="45"/>
      <c r="AI122" s="185">
        <f t="shared" si="7"/>
        <v>0</v>
      </c>
      <c r="AJ122" s="45"/>
      <c r="AK122" s="185"/>
      <c r="AL122" s="32" t="b">
        <f t="shared" si="8"/>
        <v>1</v>
      </c>
    </row>
    <row r="123" spans="1:38" ht="36" customHeight="1">
      <c r="A123" s="70"/>
      <c r="B123" s="70"/>
      <c r="C123" s="70"/>
      <c r="D123" s="50"/>
      <c r="E123" s="266"/>
      <c r="F123" s="235" t="str">
        <f t="shared" si="0"/>
        <v/>
      </c>
      <c r="G123" s="45"/>
      <c r="H123" s="212"/>
      <c r="I123" s="45"/>
      <c r="J123" s="88"/>
      <c r="K123" s="124"/>
      <c r="L123" s="220"/>
      <c r="M123" s="236"/>
      <c r="N123" s="237"/>
      <c r="O123" s="266"/>
      <c r="P123" s="218"/>
      <c r="Q123" s="220"/>
      <c r="R123" s="220"/>
      <c r="S123" s="238"/>
      <c r="T123" s="185" t="str">
        <f t="shared" si="9"/>
        <v/>
      </c>
      <c r="U123" s="48"/>
      <c r="V123" s="219"/>
      <c r="W123" s="219"/>
      <c r="X123" s="45"/>
      <c r="Y123" s="50"/>
      <c r="Z123" s="50"/>
      <c r="AA123" s="45"/>
      <c r="AB123" s="45"/>
      <c r="AC123" s="50"/>
      <c r="AD123" s="45"/>
      <c r="AE123" s="45"/>
      <c r="AF123" s="45"/>
      <c r="AG123" s="185" t="str">
        <f t="shared" si="10"/>
        <v/>
      </c>
      <c r="AH123" s="45"/>
      <c r="AI123" s="185">
        <f t="shared" si="7"/>
        <v>0</v>
      </c>
      <c r="AJ123" s="45"/>
      <c r="AK123" s="185"/>
      <c r="AL123" s="32" t="b">
        <f t="shared" si="8"/>
        <v>1</v>
      </c>
    </row>
    <row r="124" spans="1:38" ht="36" customHeight="1">
      <c r="A124" s="70"/>
      <c r="B124" s="70"/>
      <c r="C124" s="70"/>
      <c r="D124" s="50"/>
      <c r="E124" s="266"/>
      <c r="F124" s="235" t="str">
        <f t="shared" si="0"/>
        <v/>
      </c>
      <c r="G124" s="45"/>
      <c r="H124" s="212"/>
      <c r="I124" s="45"/>
      <c r="J124" s="88"/>
      <c r="K124" s="124"/>
      <c r="L124" s="220"/>
      <c r="M124" s="236"/>
      <c r="N124" s="237"/>
      <c r="O124" s="266"/>
      <c r="P124" s="218"/>
      <c r="Q124" s="220"/>
      <c r="R124" s="220"/>
      <c r="S124" s="238"/>
      <c r="T124" s="185" t="str">
        <f t="shared" si="9"/>
        <v/>
      </c>
      <c r="U124" s="48"/>
      <c r="V124" s="219"/>
      <c r="W124" s="219"/>
      <c r="X124" s="45"/>
      <c r="Y124" s="50"/>
      <c r="Z124" s="50"/>
      <c r="AA124" s="45"/>
      <c r="AB124" s="45"/>
      <c r="AC124" s="50"/>
      <c r="AD124" s="45"/>
      <c r="AE124" s="45"/>
      <c r="AF124" s="45"/>
      <c r="AG124" s="185" t="str">
        <f t="shared" si="10"/>
        <v/>
      </c>
      <c r="AH124" s="45"/>
      <c r="AI124" s="185">
        <f t="shared" si="7"/>
        <v>0</v>
      </c>
      <c r="AJ124" s="45"/>
      <c r="AK124" s="185"/>
      <c r="AL124" s="32" t="b">
        <f t="shared" si="8"/>
        <v>1</v>
      </c>
    </row>
    <row r="125" spans="1:38" ht="36" customHeight="1">
      <c r="A125" s="70"/>
      <c r="B125" s="70"/>
      <c r="C125" s="70"/>
      <c r="D125" s="50"/>
      <c r="E125" s="266"/>
      <c r="F125" s="235" t="str">
        <f t="shared" si="0"/>
        <v/>
      </c>
      <c r="G125" s="45"/>
      <c r="H125" s="212"/>
      <c r="I125" s="45"/>
      <c r="J125" s="88"/>
      <c r="K125" s="124"/>
      <c r="L125" s="220"/>
      <c r="M125" s="236"/>
      <c r="N125" s="237"/>
      <c r="O125" s="266"/>
      <c r="P125" s="218"/>
      <c r="Q125" s="220"/>
      <c r="R125" s="220"/>
      <c r="S125" s="238"/>
      <c r="T125" s="185" t="str">
        <f t="shared" si="9"/>
        <v/>
      </c>
      <c r="U125" s="48"/>
      <c r="V125" s="219"/>
      <c r="W125" s="219"/>
      <c r="X125" s="45"/>
      <c r="Y125" s="50"/>
      <c r="Z125" s="50"/>
      <c r="AA125" s="45"/>
      <c r="AB125" s="45"/>
      <c r="AC125" s="50"/>
      <c r="AD125" s="45"/>
      <c r="AE125" s="45"/>
      <c r="AF125" s="45"/>
      <c r="AG125" s="185" t="str">
        <f t="shared" si="10"/>
        <v/>
      </c>
      <c r="AH125" s="45"/>
      <c r="AI125" s="185">
        <f t="shared" si="7"/>
        <v>0</v>
      </c>
      <c r="AJ125" s="45"/>
      <c r="AK125" s="185"/>
      <c r="AL125" s="32" t="b">
        <f t="shared" si="8"/>
        <v>1</v>
      </c>
    </row>
    <row r="126" spans="1:38" ht="36" customHeight="1">
      <c r="A126" s="70"/>
      <c r="B126" s="70"/>
      <c r="C126" s="70"/>
      <c r="D126" s="50"/>
      <c r="E126" s="266"/>
      <c r="F126" s="235" t="str">
        <f t="shared" si="0"/>
        <v/>
      </c>
      <c r="G126" s="45"/>
      <c r="H126" s="212"/>
      <c r="I126" s="45"/>
      <c r="J126" s="88"/>
      <c r="K126" s="124"/>
      <c r="L126" s="220"/>
      <c r="M126" s="236"/>
      <c r="N126" s="237"/>
      <c r="O126" s="266"/>
      <c r="P126" s="218"/>
      <c r="Q126" s="220"/>
      <c r="R126" s="220"/>
      <c r="S126" s="238"/>
      <c r="T126" s="185" t="str">
        <f t="shared" si="9"/>
        <v/>
      </c>
      <c r="U126" s="48"/>
      <c r="V126" s="219"/>
      <c r="W126" s="219"/>
      <c r="X126" s="45"/>
      <c r="Y126" s="50"/>
      <c r="Z126" s="50"/>
      <c r="AA126" s="45"/>
      <c r="AB126" s="45"/>
      <c r="AC126" s="50"/>
      <c r="AD126" s="45"/>
      <c r="AE126" s="45"/>
      <c r="AF126" s="45"/>
      <c r="AG126" s="185" t="str">
        <f t="shared" si="10"/>
        <v/>
      </c>
      <c r="AH126" s="45"/>
      <c r="AI126" s="185">
        <f t="shared" si="7"/>
        <v>0</v>
      </c>
      <c r="AJ126" s="45"/>
      <c r="AK126" s="185"/>
      <c r="AL126" s="32" t="b">
        <f t="shared" si="8"/>
        <v>1</v>
      </c>
    </row>
    <row r="127" spans="1:38" ht="36" customHeight="1">
      <c r="A127" s="70"/>
      <c r="B127" s="70"/>
      <c r="C127" s="70"/>
      <c r="D127" s="50"/>
      <c r="E127" s="266"/>
      <c r="F127" s="235" t="str">
        <f t="shared" si="0"/>
        <v/>
      </c>
      <c r="G127" s="45"/>
      <c r="H127" s="212"/>
      <c r="I127" s="45"/>
      <c r="J127" s="88"/>
      <c r="K127" s="124"/>
      <c r="L127" s="220"/>
      <c r="M127" s="236"/>
      <c r="N127" s="237"/>
      <c r="O127" s="266"/>
      <c r="P127" s="218"/>
      <c r="Q127" s="220"/>
      <c r="R127" s="220"/>
      <c r="S127" s="238"/>
      <c r="T127" s="185" t="str">
        <f t="shared" si="9"/>
        <v/>
      </c>
      <c r="U127" s="48"/>
      <c r="V127" s="219"/>
      <c r="W127" s="219"/>
      <c r="X127" s="45"/>
      <c r="Y127" s="50"/>
      <c r="Z127" s="50"/>
      <c r="AA127" s="45"/>
      <c r="AB127" s="45"/>
      <c r="AC127" s="50"/>
      <c r="AD127" s="45"/>
      <c r="AE127" s="45"/>
      <c r="AF127" s="45"/>
      <c r="AG127" s="185" t="str">
        <f t="shared" si="10"/>
        <v/>
      </c>
      <c r="AH127" s="45"/>
      <c r="AI127" s="185">
        <f t="shared" si="7"/>
        <v>0</v>
      </c>
      <c r="AJ127" s="45"/>
      <c r="AK127" s="185"/>
      <c r="AL127" s="32" t="b">
        <f t="shared" si="8"/>
        <v>1</v>
      </c>
    </row>
    <row r="128" spans="1:38" ht="36" customHeight="1">
      <c r="A128" s="70"/>
      <c r="B128" s="70"/>
      <c r="C128" s="70"/>
      <c r="D128" s="50"/>
      <c r="E128" s="266"/>
      <c r="F128" s="235" t="str">
        <f t="shared" si="0"/>
        <v/>
      </c>
      <c r="G128" s="45"/>
      <c r="H128" s="212"/>
      <c r="I128" s="45"/>
      <c r="J128" s="88"/>
      <c r="K128" s="124"/>
      <c r="L128" s="220"/>
      <c r="M128" s="236"/>
      <c r="N128" s="237"/>
      <c r="O128" s="266"/>
      <c r="P128" s="218"/>
      <c r="Q128" s="220"/>
      <c r="R128" s="220"/>
      <c r="S128" s="238"/>
      <c r="T128" s="185" t="str">
        <f t="shared" si="9"/>
        <v/>
      </c>
      <c r="U128" s="48"/>
      <c r="V128" s="219"/>
      <c r="W128" s="219"/>
      <c r="X128" s="45"/>
      <c r="Y128" s="50"/>
      <c r="Z128" s="50"/>
      <c r="AA128" s="45"/>
      <c r="AB128" s="45"/>
      <c r="AC128" s="50"/>
      <c r="AD128" s="45"/>
      <c r="AE128" s="45"/>
      <c r="AF128" s="45"/>
      <c r="AG128" s="185" t="str">
        <f t="shared" si="10"/>
        <v/>
      </c>
      <c r="AH128" s="45"/>
      <c r="AI128" s="185">
        <f t="shared" si="7"/>
        <v>0</v>
      </c>
      <c r="AJ128" s="45"/>
      <c r="AK128" s="185"/>
      <c r="AL128" s="32" t="b">
        <f t="shared" si="8"/>
        <v>1</v>
      </c>
    </row>
    <row r="129" spans="1:38" ht="36" customHeight="1">
      <c r="A129" s="70"/>
      <c r="B129" s="70"/>
      <c r="C129" s="70"/>
      <c r="D129" s="50"/>
      <c r="E129" s="266"/>
      <c r="F129" s="235" t="str">
        <f t="shared" si="0"/>
        <v/>
      </c>
      <c r="G129" s="45"/>
      <c r="H129" s="212"/>
      <c r="I129" s="45"/>
      <c r="J129" s="88"/>
      <c r="K129" s="124"/>
      <c r="L129" s="220"/>
      <c r="M129" s="236"/>
      <c r="N129" s="237"/>
      <c r="O129" s="266"/>
      <c r="P129" s="218"/>
      <c r="Q129" s="220"/>
      <c r="R129" s="220"/>
      <c r="S129" s="238"/>
      <c r="T129" s="185" t="str">
        <f t="shared" si="9"/>
        <v/>
      </c>
      <c r="U129" s="48"/>
      <c r="V129" s="219"/>
      <c r="W129" s="219"/>
      <c r="X129" s="45"/>
      <c r="Y129" s="50"/>
      <c r="Z129" s="50"/>
      <c r="AA129" s="45"/>
      <c r="AB129" s="45"/>
      <c r="AC129" s="50"/>
      <c r="AD129" s="45"/>
      <c r="AE129" s="45"/>
      <c r="AF129" s="45"/>
      <c r="AG129" s="185" t="str">
        <f t="shared" si="10"/>
        <v/>
      </c>
      <c r="AH129" s="45"/>
      <c r="AI129" s="185">
        <f t="shared" si="7"/>
        <v>0</v>
      </c>
      <c r="AJ129" s="45"/>
      <c r="AK129" s="185"/>
      <c r="AL129" s="32" t="b">
        <f t="shared" si="8"/>
        <v>1</v>
      </c>
    </row>
    <row r="130" spans="1:38" ht="36" customHeight="1">
      <c r="A130" s="70"/>
      <c r="B130" s="70"/>
      <c r="C130" s="70"/>
      <c r="D130" s="50"/>
      <c r="E130" s="266"/>
      <c r="F130" s="235" t="str">
        <f t="shared" si="0"/>
        <v/>
      </c>
      <c r="G130" s="45"/>
      <c r="H130" s="212"/>
      <c r="I130" s="45"/>
      <c r="J130" s="88"/>
      <c r="K130" s="124"/>
      <c r="L130" s="220"/>
      <c r="M130" s="236"/>
      <c r="N130" s="237"/>
      <c r="O130" s="266"/>
      <c r="P130" s="218"/>
      <c r="Q130" s="220"/>
      <c r="R130" s="220"/>
      <c r="S130" s="238"/>
      <c r="T130" s="185" t="str">
        <f t="shared" si="9"/>
        <v/>
      </c>
      <c r="U130" s="48"/>
      <c r="V130" s="219"/>
      <c r="W130" s="219"/>
      <c r="X130" s="45"/>
      <c r="Y130" s="50"/>
      <c r="Z130" s="50"/>
      <c r="AA130" s="45"/>
      <c r="AB130" s="45"/>
      <c r="AC130" s="50"/>
      <c r="AD130" s="45"/>
      <c r="AE130" s="45"/>
      <c r="AF130" s="45"/>
      <c r="AG130" s="185" t="str">
        <f t="shared" si="10"/>
        <v/>
      </c>
      <c r="AH130" s="45"/>
      <c r="AI130" s="185">
        <f t="shared" si="7"/>
        <v>0</v>
      </c>
      <c r="AJ130" s="45"/>
      <c r="AK130" s="185"/>
      <c r="AL130" s="32" t="b">
        <f t="shared" si="8"/>
        <v>1</v>
      </c>
    </row>
    <row r="131" spans="1:38" ht="36" customHeight="1">
      <c r="A131" s="70"/>
      <c r="B131" s="70"/>
      <c r="C131" s="70"/>
      <c r="D131" s="50"/>
      <c r="E131" s="266"/>
      <c r="F131" s="235" t="str">
        <f t="shared" si="0"/>
        <v/>
      </c>
      <c r="G131" s="45"/>
      <c r="H131" s="212"/>
      <c r="I131" s="45"/>
      <c r="J131" s="88"/>
      <c r="K131" s="124"/>
      <c r="L131" s="220"/>
      <c r="M131" s="236"/>
      <c r="N131" s="237"/>
      <c r="O131" s="266"/>
      <c r="P131" s="218"/>
      <c r="Q131" s="220"/>
      <c r="R131" s="220"/>
      <c r="S131" s="238"/>
      <c r="T131" s="185" t="str">
        <f t="shared" si="9"/>
        <v/>
      </c>
      <c r="U131" s="48"/>
      <c r="V131" s="219"/>
      <c r="W131" s="219"/>
      <c r="X131" s="45"/>
      <c r="Y131" s="50"/>
      <c r="Z131" s="50"/>
      <c r="AA131" s="45"/>
      <c r="AB131" s="45"/>
      <c r="AC131" s="50"/>
      <c r="AD131" s="45"/>
      <c r="AE131" s="45"/>
      <c r="AF131" s="45"/>
      <c r="AG131" s="185" t="str">
        <f t="shared" si="10"/>
        <v/>
      </c>
      <c r="AH131" s="45"/>
      <c r="AI131" s="185">
        <f t="shared" si="7"/>
        <v>0</v>
      </c>
      <c r="AJ131" s="45"/>
      <c r="AK131" s="185"/>
      <c r="AL131" s="32" t="b">
        <f t="shared" si="8"/>
        <v>1</v>
      </c>
    </row>
    <row r="132" spans="1:38" ht="36" customHeight="1">
      <c r="A132" s="70"/>
      <c r="B132" s="70"/>
      <c r="C132" s="70"/>
      <c r="D132" s="50"/>
      <c r="E132" s="266"/>
      <c r="F132" s="235" t="str">
        <f t="shared" si="0"/>
        <v/>
      </c>
      <c r="G132" s="45"/>
      <c r="H132" s="212"/>
      <c r="I132" s="45"/>
      <c r="J132" s="88"/>
      <c r="K132" s="124"/>
      <c r="L132" s="220"/>
      <c r="M132" s="236"/>
      <c r="N132" s="237"/>
      <c r="O132" s="266"/>
      <c r="P132" s="218"/>
      <c r="Q132" s="220"/>
      <c r="R132" s="220"/>
      <c r="S132" s="238"/>
      <c r="T132" s="185" t="str">
        <f t="shared" si="9"/>
        <v/>
      </c>
      <c r="U132" s="48"/>
      <c r="V132" s="219"/>
      <c r="W132" s="219"/>
      <c r="X132" s="45"/>
      <c r="Y132" s="50"/>
      <c r="Z132" s="50"/>
      <c r="AA132" s="45"/>
      <c r="AB132" s="45"/>
      <c r="AC132" s="50"/>
      <c r="AD132" s="45"/>
      <c r="AE132" s="45"/>
      <c r="AF132" s="45"/>
      <c r="AG132" s="185" t="str">
        <f t="shared" si="10"/>
        <v/>
      </c>
      <c r="AH132" s="45"/>
      <c r="AI132" s="185">
        <f t="shared" si="7"/>
        <v>0</v>
      </c>
      <c r="AJ132" s="45"/>
      <c r="AK132" s="185"/>
      <c r="AL132" s="32" t="b">
        <f t="shared" si="8"/>
        <v>1</v>
      </c>
    </row>
    <row r="133" spans="1:38" ht="36" customHeight="1">
      <c r="A133" s="70"/>
      <c r="B133" s="70"/>
      <c r="C133" s="70"/>
      <c r="D133" s="50"/>
      <c r="E133" s="266"/>
      <c r="F133" s="235" t="str">
        <f t="shared" si="0"/>
        <v/>
      </c>
      <c r="G133" s="45"/>
      <c r="H133" s="212"/>
      <c r="I133" s="45"/>
      <c r="J133" s="88"/>
      <c r="K133" s="124"/>
      <c r="L133" s="220"/>
      <c r="M133" s="236"/>
      <c r="N133" s="237"/>
      <c r="O133" s="266"/>
      <c r="P133" s="218"/>
      <c r="Q133" s="220"/>
      <c r="R133" s="220"/>
      <c r="S133" s="238"/>
      <c r="T133" s="185" t="str">
        <f t="shared" si="9"/>
        <v/>
      </c>
      <c r="U133" s="48"/>
      <c r="V133" s="219"/>
      <c r="W133" s="219"/>
      <c r="X133" s="45"/>
      <c r="Y133" s="50"/>
      <c r="Z133" s="50"/>
      <c r="AA133" s="45"/>
      <c r="AB133" s="45"/>
      <c r="AC133" s="50"/>
      <c r="AD133" s="45"/>
      <c r="AE133" s="45"/>
      <c r="AF133" s="45"/>
      <c r="AG133" s="185" t="str">
        <f t="shared" si="10"/>
        <v/>
      </c>
      <c r="AH133" s="45"/>
      <c r="AI133" s="185">
        <f t="shared" si="7"/>
        <v>0</v>
      </c>
      <c r="AJ133" s="45"/>
      <c r="AK133" s="185"/>
      <c r="AL133" s="32" t="b">
        <f t="shared" si="8"/>
        <v>1</v>
      </c>
    </row>
    <row r="134" spans="1:38" ht="36" customHeight="1">
      <c r="A134" s="70"/>
      <c r="B134" s="70"/>
      <c r="C134" s="70"/>
      <c r="D134" s="50"/>
      <c r="E134" s="266"/>
      <c r="F134" s="235" t="str">
        <f t="shared" si="0"/>
        <v/>
      </c>
      <c r="G134" s="45"/>
      <c r="H134" s="212"/>
      <c r="I134" s="45"/>
      <c r="J134" s="88"/>
      <c r="K134" s="124"/>
      <c r="L134" s="220"/>
      <c r="M134" s="236"/>
      <c r="N134" s="237"/>
      <c r="O134" s="266"/>
      <c r="P134" s="218"/>
      <c r="Q134" s="220"/>
      <c r="R134" s="220"/>
      <c r="S134" s="238"/>
      <c r="T134" s="185" t="str">
        <f t="shared" si="9"/>
        <v/>
      </c>
      <c r="U134" s="48"/>
      <c r="V134" s="219"/>
      <c r="W134" s="219"/>
      <c r="X134" s="45"/>
      <c r="Y134" s="50"/>
      <c r="Z134" s="50"/>
      <c r="AA134" s="45"/>
      <c r="AB134" s="45"/>
      <c r="AC134" s="50"/>
      <c r="AD134" s="45"/>
      <c r="AE134" s="45"/>
      <c r="AF134" s="45"/>
      <c r="AG134" s="185" t="str">
        <f t="shared" si="10"/>
        <v/>
      </c>
      <c r="AH134" s="45"/>
      <c r="AI134" s="185">
        <f t="shared" si="7"/>
        <v>0</v>
      </c>
      <c r="AJ134" s="45"/>
      <c r="AK134" s="185"/>
      <c r="AL134" s="32" t="b">
        <f t="shared" si="8"/>
        <v>1</v>
      </c>
    </row>
    <row r="135" spans="1:38" ht="36" customHeight="1">
      <c r="A135" s="70"/>
      <c r="B135" s="70"/>
      <c r="C135" s="70"/>
      <c r="D135" s="50"/>
      <c r="E135" s="266"/>
      <c r="F135" s="235" t="str">
        <f t="shared" si="0"/>
        <v/>
      </c>
      <c r="G135" s="45"/>
      <c r="H135" s="212"/>
      <c r="I135" s="45"/>
      <c r="J135" s="88"/>
      <c r="K135" s="124"/>
      <c r="L135" s="220"/>
      <c r="M135" s="236"/>
      <c r="N135" s="237"/>
      <c r="O135" s="266"/>
      <c r="P135" s="218"/>
      <c r="Q135" s="220"/>
      <c r="R135" s="220"/>
      <c r="S135" s="238"/>
      <c r="T135" s="185" t="str">
        <f t="shared" si="9"/>
        <v/>
      </c>
      <c r="U135" s="48"/>
      <c r="V135" s="219"/>
      <c r="W135" s="219"/>
      <c r="X135" s="45"/>
      <c r="Y135" s="50"/>
      <c r="Z135" s="50"/>
      <c r="AA135" s="45"/>
      <c r="AB135" s="45"/>
      <c r="AC135" s="50"/>
      <c r="AD135" s="45"/>
      <c r="AE135" s="45"/>
      <c r="AF135" s="45"/>
      <c r="AG135" s="185" t="str">
        <f t="shared" si="10"/>
        <v/>
      </c>
      <c r="AH135" s="45"/>
      <c r="AI135" s="185">
        <f t="shared" si="7"/>
        <v>0</v>
      </c>
      <c r="AJ135" s="45"/>
      <c r="AK135" s="185"/>
      <c r="AL135" s="32" t="b">
        <f t="shared" si="8"/>
        <v>1</v>
      </c>
    </row>
    <row r="136" spans="1:38" ht="36" customHeight="1">
      <c r="A136" s="70"/>
      <c r="B136" s="70"/>
      <c r="C136" s="70"/>
      <c r="D136" s="50"/>
      <c r="E136" s="266"/>
      <c r="F136" s="235" t="str">
        <f t="shared" si="0"/>
        <v/>
      </c>
      <c r="G136" s="45"/>
      <c r="H136" s="212"/>
      <c r="I136" s="45"/>
      <c r="J136" s="88"/>
      <c r="K136" s="124"/>
      <c r="L136" s="220"/>
      <c r="M136" s="236"/>
      <c r="N136" s="237"/>
      <c r="O136" s="266"/>
      <c r="P136" s="218"/>
      <c r="Q136" s="220"/>
      <c r="R136" s="220"/>
      <c r="S136" s="238"/>
      <c r="T136" s="185" t="str">
        <f t="shared" si="9"/>
        <v/>
      </c>
      <c r="U136" s="48"/>
      <c r="V136" s="219"/>
      <c r="W136" s="219"/>
      <c r="X136" s="45"/>
      <c r="Y136" s="50"/>
      <c r="Z136" s="50"/>
      <c r="AA136" s="45"/>
      <c r="AB136" s="45"/>
      <c r="AC136" s="50"/>
      <c r="AD136" s="45"/>
      <c r="AE136" s="45"/>
      <c r="AF136" s="45"/>
      <c r="AG136" s="185" t="str">
        <f t="shared" si="10"/>
        <v/>
      </c>
      <c r="AH136" s="45"/>
      <c r="AI136" s="185">
        <f t="shared" si="7"/>
        <v>0</v>
      </c>
      <c r="AJ136" s="45"/>
      <c r="AK136" s="185"/>
      <c r="AL136" s="32" t="b">
        <f t="shared" si="8"/>
        <v>1</v>
      </c>
    </row>
    <row r="137" spans="1:38" ht="36" customHeight="1">
      <c r="A137" s="70"/>
      <c r="B137" s="70"/>
      <c r="C137" s="70"/>
      <c r="D137" s="50"/>
      <c r="E137" s="266"/>
      <c r="F137" s="235" t="str">
        <f t="shared" si="0"/>
        <v/>
      </c>
      <c r="G137" s="45"/>
      <c r="H137" s="212"/>
      <c r="I137" s="45"/>
      <c r="J137" s="88"/>
      <c r="K137" s="124"/>
      <c r="L137" s="220"/>
      <c r="M137" s="236"/>
      <c r="N137" s="237"/>
      <c r="O137" s="266"/>
      <c r="P137" s="218"/>
      <c r="Q137" s="220"/>
      <c r="R137" s="220"/>
      <c r="S137" s="238"/>
      <c r="T137" s="185" t="str">
        <f t="shared" si="9"/>
        <v/>
      </c>
      <c r="U137" s="48"/>
      <c r="V137" s="219"/>
      <c r="W137" s="219"/>
      <c r="X137" s="45"/>
      <c r="Y137" s="50"/>
      <c r="Z137" s="50"/>
      <c r="AA137" s="45"/>
      <c r="AB137" s="45"/>
      <c r="AC137" s="50"/>
      <c r="AD137" s="45"/>
      <c r="AE137" s="45"/>
      <c r="AF137" s="45"/>
      <c r="AG137" s="185" t="str">
        <f t="shared" si="10"/>
        <v/>
      </c>
      <c r="AH137" s="45"/>
      <c r="AI137" s="185">
        <f t="shared" si="7"/>
        <v>0</v>
      </c>
      <c r="AJ137" s="45"/>
      <c r="AK137" s="185"/>
      <c r="AL137" s="32" t="b">
        <f t="shared" si="8"/>
        <v>1</v>
      </c>
    </row>
    <row r="138" spans="1:38" ht="36" customHeight="1">
      <c r="A138" s="70"/>
      <c r="B138" s="70"/>
      <c r="C138" s="70"/>
      <c r="D138" s="50"/>
      <c r="E138" s="266"/>
      <c r="F138" s="235" t="str">
        <f t="shared" si="0"/>
        <v/>
      </c>
      <c r="G138" s="45"/>
      <c r="H138" s="212"/>
      <c r="I138" s="45"/>
      <c r="J138" s="88"/>
      <c r="K138" s="124"/>
      <c r="L138" s="220"/>
      <c r="M138" s="236"/>
      <c r="N138" s="237"/>
      <c r="O138" s="266"/>
      <c r="P138" s="218"/>
      <c r="Q138" s="220"/>
      <c r="R138" s="220"/>
      <c r="S138" s="238"/>
      <c r="T138" s="185" t="str">
        <f t="shared" si="9"/>
        <v/>
      </c>
      <c r="U138" s="48"/>
      <c r="V138" s="219"/>
      <c r="W138" s="219"/>
      <c r="X138" s="45"/>
      <c r="Y138" s="50"/>
      <c r="Z138" s="50"/>
      <c r="AA138" s="45"/>
      <c r="AB138" s="45"/>
      <c r="AC138" s="50"/>
      <c r="AD138" s="45"/>
      <c r="AE138" s="45"/>
      <c r="AF138" s="45"/>
      <c r="AG138" s="185" t="str">
        <f t="shared" si="10"/>
        <v/>
      </c>
      <c r="AH138" s="45"/>
      <c r="AI138" s="185">
        <f t="shared" si="7"/>
        <v>0</v>
      </c>
      <c r="AJ138" s="45"/>
      <c r="AK138" s="185"/>
      <c r="AL138" s="32" t="b">
        <f t="shared" si="8"/>
        <v>1</v>
      </c>
    </row>
    <row r="139" spans="1:38" ht="36" customHeight="1">
      <c r="A139" s="70"/>
      <c r="B139" s="70"/>
      <c r="C139" s="70"/>
      <c r="D139" s="50"/>
      <c r="E139" s="266"/>
      <c r="F139" s="235" t="str">
        <f t="shared" si="0"/>
        <v/>
      </c>
      <c r="G139" s="45"/>
      <c r="H139" s="212"/>
      <c r="I139" s="45"/>
      <c r="J139" s="88"/>
      <c r="K139" s="124"/>
      <c r="L139" s="220"/>
      <c r="M139" s="236"/>
      <c r="N139" s="237"/>
      <c r="O139" s="266"/>
      <c r="P139" s="218"/>
      <c r="Q139" s="220"/>
      <c r="R139" s="220"/>
      <c r="S139" s="238"/>
      <c r="T139" s="185" t="str">
        <f t="shared" si="9"/>
        <v/>
      </c>
      <c r="U139" s="48"/>
      <c r="V139" s="219"/>
      <c r="W139" s="219"/>
      <c r="X139" s="45"/>
      <c r="Y139" s="50"/>
      <c r="Z139" s="50"/>
      <c r="AA139" s="45"/>
      <c r="AB139" s="45"/>
      <c r="AC139" s="50"/>
      <c r="AD139" s="45"/>
      <c r="AE139" s="45"/>
      <c r="AF139" s="45"/>
      <c r="AG139" s="185" t="str">
        <f t="shared" si="10"/>
        <v/>
      </c>
      <c r="AH139" s="45"/>
      <c r="AI139" s="185">
        <f t="shared" ref="AI139:AI202" si="11">(J139-AH139)/365</f>
        <v>0</v>
      </c>
      <c r="AJ139" s="45"/>
      <c r="AK139" s="185"/>
      <c r="AL139" s="32" t="b">
        <f t="shared" ref="AL139:AL202" si="12">ROUND(L139,)=ROUND(R139,)+ROUND(V139,)</f>
        <v>1</v>
      </c>
    </row>
    <row r="140" spans="1:38" ht="36" customHeight="1">
      <c r="A140" s="70"/>
      <c r="B140" s="70"/>
      <c r="C140" s="70"/>
      <c r="D140" s="50"/>
      <c r="E140" s="266"/>
      <c r="F140" s="235" t="str">
        <f t="shared" si="0"/>
        <v/>
      </c>
      <c r="G140" s="45"/>
      <c r="H140" s="212"/>
      <c r="I140" s="45"/>
      <c r="J140" s="88"/>
      <c r="K140" s="124"/>
      <c r="L140" s="220"/>
      <c r="M140" s="236"/>
      <c r="N140" s="237"/>
      <c r="O140" s="266"/>
      <c r="P140" s="218"/>
      <c r="Q140" s="220"/>
      <c r="R140" s="220"/>
      <c r="S140" s="238"/>
      <c r="T140" s="185" t="str">
        <f t="shared" ref="T140:T203" si="13">IF(ISBLANK(P140),"",DATEDIF(J140,P140,"d")/365)</f>
        <v/>
      </c>
      <c r="U140" s="48"/>
      <c r="V140" s="219"/>
      <c r="W140" s="219"/>
      <c r="X140" s="45"/>
      <c r="Y140" s="50"/>
      <c r="Z140" s="50"/>
      <c r="AA140" s="45"/>
      <c r="AB140" s="45"/>
      <c r="AC140" s="50"/>
      <c r="AD140" s="45"/>
      <c r="AE140" s="45"/>
      <c r="AF140" s="45"/>
      <c r="AG140" s="185" t="str">
        <f t="shared" ref="AG140:AG203" si="14">IF(AND(AC140="YES",AD140="일반"),"ERROR",(IF(AND(AC140="NO",AD140="기업회생(舊, 법정관리)"),"ERROR",(IF(AND(AC140="NO",AD140="워크아웃"),"ERROR",(IF(AND(AC140="NO",AD140="채권은행 자율협약"),"ERROR",(IF(AND(AC140="NO",AD140="Fast-Track"),"ERROR","")))))))))</f>
        <v/>
      </c>
      <c r="AH140" s="45"/>
      <c r="AI140" s="185">
        <f t="shared" si="11"/>
        <v>0</v>
      </c>
      <c r="AJ140" s="45"/>
      <c r="AK140" s="185"/>
      <c r="AL140" s="32" t="b">
        <f t="shared" si="12"/>
        <v>1</v>
      </c>
    </row>
    <row r="141" spans="1:38" ht="36" customHeight="1">
      <c r="A141" s="70"/>
      <c r="B141" s="70"/>
      <c r="C141" s="70"/>
      <c r="D141" s="50"/>
      <c r="E141" s="266"/>
      <c r="F141" s="235" t="str">
        <f t="shared" si="0"/>
        <v/>
      </c>
      <c r="G141" s="45"/>
      <c r="H141" s="212"/>
      <c r="I141" s="45"/>
      <c r="J141" s="88"/>
      <c r="K141" s="124"/>
      <c r="L141" s="220"/>
      <c r="M141" s="236"/>
      <c r="N141" s="237"/>
      <c r="O141" s="266"/>
      <c r="P141" s="218"/>
      <c r="Q141" s="220"/>
      <c r="R141" s="220"/>
      <c r="S141" s="238"/>
      <c r="T141" s="185" t="str">
        <f t="shared" si="13"/>
        <v/>
      </c>
      <c r="U141" s="48"/>
      <c r="V141" s="219"/>
      <c r="W141" s="219"/>
      <c r="X141" s="45"/>
      <c r="Y141" s="50"/>
      <c r="Z141" s="50"/>
      <c r="AA141" s="45"/>
      <c r="AB141" s="45"/>
      <c r="AC141" s="50"/>
      <c r="AD141" s="45"/>
      <c r="AE141" s="45"/>
      <c r="AF141" s="45"/>
      <c r="AG141" s="185" t="str">
        <f t="shared" si="14"/>
        <v/>
      </c>
      <c r="AH141" s="45"/>
      <c r="AI141" s="185">
        <f t="shared" si="11"/>
        <v>0</v>
      </c>
      <c r="AJ141" s="45"/>
      <c r="AK141" s="185"/>
      <c r="AL141" s="32" t="b">
        <f t="shared" si="12"/>
        <v>1</v>
      </c>
    </row>
    <row r="142" spans="1:38" ht="36" customHeight="1">
      <c r="A142" s="70"/>
      <c r="B142" s="70"/>
      <c r="C142" s="70"/>
      <c r="D142" s="50"/>
      <c r="E142" s="266"/>
      <c r="F142" s="235" t="str">
        <f t="shared" si="0"/>
        <v/>
      </c>
      <c r="G142" s="45"/>
      <c r="H142" s="212"/>
      <c r="I142" s="45"/>
      <c r="J142" s="88"/>
      <c r="K142" s="124"/>
      <c r="L142" s="220"/>
      <c r="M142" s="236"/>
      <c r="N142" s="237"/>
      <c r="O142" s="266"/>
      <c r="P142" s="218"/>
      <c r="Q142" s="220"/>
      <c r="R142" s="220"/>
      <c r="S142" s="238"/>
      <c r="T142" s="185" t="str">
        <f t="shared" si="13"/>
        <v/>
      </c>
      <c r="U142" s="48"/>
      <c r="V142" s="219"/>
      <c r="W142" s="219"/>
      <c r="X142" s="45"/>
      <c r="Y142" s="50"/>
      <c r="Z142" s="50"/>
      <c r="AA142" s="45"/>
      <c r="AB142" s="45"/>
      <c r="AC142" s="50"/>
      <c r="AD142" s="45"/>
      <c r="AE142" s="45"/>
      <c r="AF142" s="45"/>
      <c r="AG142" s="185" t="str">
        <f t="shared" si="14"/>
        <v/>
      </c>
      <c r="AH142" s="45"/>
      <c r="AI142" s="185">
        <f t="shared" si="11"/>
        <v>0</v>
      </c>
      <c r="AJ142" s="45"/>
      <c r="AK142" s="185"/>
      <c r="AL142" s="32" t="b">
        <f t="shared" si="12"/>
        <v>1</v>
      </c>
    </row>
    <row r="143" spans="1:38" ht="36" customHeight="1">
      <c r="A143" s="70"/>
      <c r="B143" s="70"/>
      <c r="C143" s="70"/>
      <c r="D143" s="50"/>
      <c r="E143" s="266"/>
      <c r="F143" s="235" t="str">
        <f t="shared" si="0"/>
        <v/>
      </c>
      <c r="G143" s="45"/>
      <c r="H143" s="212"/>
      <c r="I143" s="45"/>
      <c r="J143" s="88"/>
      <c r="K143" s="124"/>
      <c r="L143" s="220"/>
      <c r="M143" s="236"/>
      <c r="N143" s="237"/>
      <c r="O143" s="266"/>
      <c r="P143" s="218"/>
      <c r="Q143" s="220"/>
      <c r="R143" s="220"/>
      <c r="S143" s="238"/>
      <c r="T143" s="185" t="str">
        <f t="shared" si="13"/>
        <v/>
      </c>
      <c r="U143" s="48"/>
      <c r="V143" s="219"/>
      <c r="W143" s="219"/>
      <c r="X143" s="45"/>
      <c r="Y143" s="50"/>
      <c r="Z143" s="50"/>
      <c r="AA143" s="45"/>
      <c r="AB143" s="45"/>
      <c r="AC143" s="50"/>
      <c r="AD143" s="45"/>
      <c r="AE143" s="45"/>
      <c r="AF143" s="45"/>
      <c r="AG143" s="185" t="str">
        <f t="shared" si="14"/>
        <v/>
      </c>
      <c r="AH143" s="45"/>
      <c r="AI143" s="185">
        <f t="shared" si="11"/>
        <v>0</v>
      </c>
      <c r="AJ143" s="45"/>
      <c r="AK143" s="185"/>
      <c r="AL143" s="32" t="b">
        <f t="shared" si="12"/>
        <v>1</v>
      </c>
    </row>
    <row r="144" spans="1:38" ht="36" customHeight="1">
      <c r="A144" s="70"/>
      <c r="B144" s="70"/>
      <c r="C144" s="70"/>
      <c r="D144" s="50"/>
      <c r="E144" s="266"/>
      <c r="F144" s="235" t="str">
        <f t="shared" si="0"/>
        <v/>
      </c>
      <c r="G144" s="45"/>
      <c r="H144" s="212"/>
      <c r="I144" s="45"/>
      <c r="J144" s="88"/>
      <c r="K144" s="124"/>
      <c r="L144" s="220"/>
      <c r="M144" s="236"/>
      <c r="N144" s="237"/>
      <c r="O144" s="266"/>
      <c r="P144" s="218"/>
      <c r="Q144" s="220"/>
      <c r="R144" s="220"/>
      <c r="S144" s="238"/>
      <c r="T144" s="185" t="str">
        <f t="shared" si="13"/>
        <v/>
      </c>
      <c r="U144" s="48"/>
      <c r="V144" s="219"/>
      <c r="W144" s="219"/>
      <c r="X144" s="45"/>
      <c r="Y144" s="50"/>
      <c r="Z144" s="50"/>
      <c r="AA144" s="45"/>
      <c r="AB144" s="45"/>
      <c r="AC144" s="50"/>
      <c r="AD144" s="45"/>
      <c r="AE144" s="45"/>
      <c r="AF144" s="45"/>
      <c r="AG144" s="185" t="str">
        <f t="shared" si="14"/>
        <v/>
      </c>
      <c r="AH144" s="45"/>
      <c r="AI144" s="185">
        <f t="shared" si="11"/>
        <v>0</v>
      </c>
      <c r="AJ144" s="45"/>
      <c r="AK144" s="185"/>
      <c r="AL144" s="32" t="b">
        <f t="shared" si="12"/>
        <v>1</v>
      </c>
    </row>
    <row r="145" spans="1:38" ht="36" customHeight="1">
      <c r="A145" s="70"/>
      <c r="B145" s="70"/>
      <c r="C145" s="70"/>
      <c r="D145" s="50"/>
      <c r="E145" s="266"/>
      <c r="F145" s="235" t="str">
        <f t="shared" si="0"/>
        <v/>
      </c>
      <c r="G145" s="45"/>
      <c r="H145" s="212"/>
      <c r="I145" s="45"/>
      <c r="J145" s="88"/>
      <c r="K145" s="124"/>
      <c r="L145" s="220"/>
      <c r="M145" s="236"/>
      <c r="N145" s="237"/>
      <c r="O145" s="266"/>
      <c r="P145" s="218"/>
      <c r="Q145" s="220"/>
      <c r="R145" s="220"/>
      <c r="S145" s="238"/>
      <c r="T145" s="185" t="str">
        <f t="shared" si="13"/>
        <v/>
      </c>
      <c r="U145" s="48"/>
      <c r="V145" s="219"/>
      <c r="W145" s="219"/>
      <c r="X145" s="45"/>
      <c r="Y145" s="50"/>
      <c r="Z145" s="50"/>
      <c r="AA145" s="45"/>
      <c r="AB145" s="45"/>
      <c r="AC145" s="50"/>
      <c r="AD145" s="45"/>
      <c r="AE145" s="45"/>
      <c r="AF145" s="45"/>
      <c r="AG145" s="185" t="str">
        <f t="shared" si="14"/>
        <v/>
      </c>
      <c r="AH145" s="45"/>
      <c r="AI145" s="185">
        <f t="shared" si="11"/>
        <v>0</v>
      </c>
      <c r="AJ145" s="45"/>
      <c r="AK145" s="185"/>
      <c r="AL145" s="32" t="b">
        <f t="shared" si="12"/>
        <v>1</v>
      </c>
    </row>
    <row r="146" spans="1:38" ht="36" customHeight="1">
      <c r="A146" s="70"/>
      <c r="B146" s="70"/>
      <c r="C146" s="70"/>
      <c r="D146" s="50"/>
      <c r="E146" s="266"/>
      <c r="F146" s="235" t="str">
        <f t="shared" si="0"/>
        <v/>
      </c>
      <c r="G146" s="45"/>
      <c r="H146" s="212"/>
      <c r="I146" s="45"/>
      <c r="J146" s="88"/>
      <c r="K146" s="124"/>
      <c r="L146" s="220"/>
      <c r="M146" s="236"/>
      <c r="N146" s="237"/>
      <c r="O146" s="266"/>
      <c r="P146" s="218"/>
      <c r="Q146" s="220"/>
      <c r="R146" s="220"/>
      <c r="S146" s="238"/>
      <c r="T146" s="185" t="str">
        <f t="shared" si="13"/>
        <v/>
      </c>
      <c r="U146" s="48"/>
      <c r="V146" s="219"/>
      <c r="W146" s="219"/>
      <c r="X146" s="45"/>
      <c r="Y146" s="50"/>
      <c r="Z146" s="50"/>
      <c r="AA146" s="45"/>
      <c r="AB146" s="45"/>
      <c r="AC146" s="50"/>
      <c r="AD146" s="45"/>
      <c r="AE146" s="45"/>
      <c r="AF146" s="45"/>
      <c r="AG146" s="185" t="str">
        <f t="shared" si="14"/>
        <v/>
      </c>
      <c r="AH146" s="45"/>
      <c r="AI146" s="185">
        <f t="shared" si="11"/>
        <v>0</v>
      </c>
      <c r="AJ146" s="45"/>
      <c r="AK146" s="185"/>
      <c r="AL146" s="32" t="b">
        <f t="shared" si="12"/>
        <v>1</v>
      </c>
    </row>
    <row r="147" spans="1:38" ht="36" customHeight="1">
      <c r="A147" s="70"/>
      <c r="B147" s="70"/>
      <c r="C147" s="70"/>
      <c r="D147" s="50"/>
      <c r="E147" s="266"/>
      <c r="F147" s="235" t="str">
        <f t="shared" si="0"/>
        <v/>
      </c>
      <c r="G147" s="45"/>
      <c r="H147" s="212"/>
      <c r="I147" s="45"/>
      <c r="J147" s="88"/>
      <c r="K147" s="124"/>
      <c r="L147" s="220"/>
      <c r="M147" s="236"/>
      <c r="N147" s="237"/>
      <c r="O147" s="266"/>
      <c r="P147" s="218"/>
      <c r="Q147" s="220"/>
      <c r="R147" s="220"/>
      <c r="S147" s="238"/>
      <c r="T147" s="185" t="str">
        <f t="shared" si="13"/>
        <v/>
      </c>
      <c r="U147" s="48"/>
      <c r="V147" s="219"/>
      <c r="W147" s="219"/>
      <c r="X147" s="45"/>
      <c r="Y147" s="50"/>
      <c r="Z147" s="50"/>
      <c r="AA147" s="45"/>
      <c r="AB147" s="45"/>
      <c r="AC147" s="50"/>
      <c r="AD147" s="45"/>
      <c r="AE147" s="45"/>
      <c r="AF147" s="45"/>
      <c r="AG147" s="185" t="str">
        <f t="shared" si="14"/>
        <v/>
      </c>
      <c r="AH147" s="45"/>
      <c r="AI147" s="185">
        <f t="shared" si="11"/>
        <v>0</v>
      </c>
      <c r="AJ147" s="45"/>
      <c r="AK147" s="185"/>
      <c r="AL147" s="32" t="b">
        <f t="shared" si="12"/>
        <v>1</v>
      </c>
    </row>
    <row r="148" spans="1:38" ht="36" customHeight="1">
      <c r="A148" s="70"/>
      <c r="B148" s="70"/>
      <c r="C148" s="70"/>
      <c r="D148" s="50"/>
      <c r="E148" s="266"/>
      <c r="F148" s="235" t="str">
        <f t="shared" si="0"/>
        <v/>
      </c>
      <c r="G148" s="45"/>
      <c r="H148" s="212"/>
      <c r="I148" s="45"/>
      <c r="J148" s="88"/>
      <c r="K148" s="124"/>
      <c r="L148" s="220"/>
      <c r="M148" s="236"/>
      <c r="N148" s="237"/>
      <c r="O148" s="266"/>
      <c r="P148" s="218"/>
      <c r="Q148" s="220"/>
      <c r="R148" s="220"/>
      <c r="S148" s="238"/>
      <c r="T148" s="185" t="str">
        <f t="shared" si="13"/>
        <v/>
      </c>
      <c r="U148" s="48"/>
      <c r="V148" s="219"/>
      <c r="W148" s="219"/>
      <c r="X148" s="45"/>
      <c r="Y148" s="50"/>
      <c r="Z148" s="50"/>
      <c r="AA148" s="45"/>
      <c r="AB148" s="45"/>
      <c r="AC148" s="50"/>
      <c r="AD148" s="45"/>
      <c r="AE148" s="45"/>
      <c r="AF148" s="45"/>
      <c r="AG148" s="185" t="str">
        <f t="shared" si="14"/>
        <v/>
      </c>
      <c r="AH148" s="45"/>
      <c r="AI148" s="185">
        <f t="shared" si="11"/>
        <v>0</v>
      </c>
      <c r="AJ148" s="45"/>
      <c r="AK148" s="185"/>
      <c r="AL148" s="32" t="b">
        <f t="shared" si="12"/>
        <v>1</v>
      </c>
    </row>
    <row r="149" spans="1:38" ht="36" customHeight="1">
      <c r="A149" s="70"/>
      <c r="B149" s="70"/>
      <c r="C149" s="70"/>
      <c r="D149" s="50"/>
      <c r="E149" s="266"/>
      <c r="F149" s="235" t="str">
        <f t="shared" si="0"/>
        <v/>
      </c>
      <c r="G149" s="45"/>
      <c r="H149" s="212"/>
      <c r="I149" s="45"/>
      <c r="J149" s="88"/>
      <c r="K149" s="124"/>
      <c r="L149" s="220"/>
      <c r="M149" s="236"/>
      <c r="N149" s="237"/>
      <c r="O149" s="266"/>
      <c r="P149" s="218"/>
      <c r="Q149" s="220"/>
      <c r="R149" s="220"/>
      <c r="S149" s="238"/>
      <c r="T149" s="185" t="str">
        <f t="shared" si="13"/>
        <v/>
      </c>
      <c r="U149" s="48"/>
      <c r="V149" s="219"/>
      <c r="W149" s="219"/>
      <c r="X149" s="45"/>
      <c r="Y149" s="50"/>
      <c r="Z149" s="50"/>
      <c r="AA149" s="45"/>
      <c r="AB149" s="45"/>
      <c r="AC149" s="50"/>
      <c r="AD149" s="45"/>
      <c r="AE149" s="45"/>
      <c r="AF149" s="45"/>
      <c r="AG149" s="185" t="str">
        <f t="shared" si="14"/>
        <v/>
      </c>
      <c r="AH149" s="45"/>
      <c r="AI149" s="185">
        <f t="shared" si="11"/>
        <v>0</v>
      </c>
      <c r="AJ149" s="45"/>
      <c r="AK149" s="185"/>
      <c r="AL149" s="32" t="b">
        <f t="shared" si="12"/>
        <v>1</v>
      </c>
    </row>
    <row r="150" spans="1:38" ht="36" customHeight="1">
      <c r="A150" s="70"/>
      <c r="B150" s="70"/>
      <c r="C150" s="70"/>
      <c r="D150" s="50"/>
      <c r="E150" s="266"/>
      <c r="F150" s="235" t="str">
        <f t="shared" si="0"/>
        <v/>
      </c>
      <c r="G150" s="45"/>
      <c r="H150" s="212"/>
      <c r="I150" s="45"/>
      <c r="J150" s="88"/>
      <c r="K150" s="124"/>
      <c r="L150" s="220"/>
      <c r="M150" s="236"/>
      <c r="N150" s="237"/>
      <c r="O150" s="266"/>
      <c r="P150" s="218"/>
      <c r="Q150" s="220"/>
      <c r="R150" s="220"/>
      <c r="S150" s="238"/>
      <c r="T150" s="185" t="str">
        <f t="shared" si="13"/>
        <v/>
      </c>
      <c r="U150" s="48"/>
      <c r="V150" s="219"/>
      <c r="W150" s="219"/>
      <c r="X150" s="45"/>
      <c r="Y150" s="50"/>
      <c r="Z150" s="50"/>
      <c r="AA150" s="45"/>
      <c r="AB150" s="45"/>
      <c r="AC150" s="50"/>
      <c r="AD150" s="45"/>
      <c r="AE150" s="45"/>
      <c r="AF150" s="45"/>
      <c r="AG150" s="185" t="str">
        <f t="shared" si="14"/>
        <v/>
      </c>
      <c r="AH150" s="45"/>
      <c r="AI150" s="185">
        <f t="shared" si="11"/>
        <v>0</v>
      </c>
      <c r="AJ150" s="45"/>
      <c r="AK150" s="185"/>
      <c r="AL150" s="32" t="b">
        <f t="shared" si="12"/>
        <v>1</v>
      </c>
    </row>
    <row r="151" spans="1:38" ht="36" customHeight="1">
      <c r="A151" s="70"/>
      <c r="B151" s="70"/>
      <c r="C151" s="70"/>
      <c r="D151" s="50"/>
      <c r="E151" s="266"/>
      <c r="F151" s="235" t="str">
        <f t="shared" si="0"/>
        <v/>
      </c>
      <c r="G151" s="45"/>
      <c r="H151" s="212"/>
      <c r="I151" s="45"/>
      <c r="J151" s="88"/>
      <c r="K151" s="124"/>
      <c r="L151" s="220"/>
      <c r="M151" s="236"/>
      <c r="N151" s="237"/>
      <c r="O151" s="266"/>
      <c r="P151" s="218"/>
      <c r="Q151" s="220"/>
      <c r="R151" s="220"/>
      <c r="S151" s="238"/>
      <c r="T151" s="185" t="str">
        <f t="shared" si="13"/>
        <v/>
      </c>
      <c r="U151" s="48"/>
      <c r="V151" s="219"/>
      <c r="W151" s="219"/>
      <c r="X151" s="45"/>
      <c r="Y151" s="50"/>
      <c r="Z151" s="50"/>
      <c r="AA151" s="45"/>
      <c r="AB151" s="45"/>
      <c r="AC151" s="50"/>
      <c r="AD151" s="45"/>
      <c r="AE151" s="45"/>
      <c r="AF151" s="45"/>
      <c r="AG151" s="185" t="str">
        <f t="shared" si="14"/>
        <v/>
      </c>
      <c r="AH151" s="45"/>
      <c r="AI151" s="185">
        <f t="shared" si="11"/>
        <v>0</v>
      </c>
      <c r="AJ151" s="45"/>
      <c r="AK151" s="185"/>
      <c r="AL151" s="32" t="b">
        <f t="shared" si="12"/>
        <v>1</v>
      </c>
    </row>
    <row r="152" spans="1:38" ht="36" customHeight="1">
      <c r="A152" s="70"/>
      <c r="B152" s="70"/>
      <c r="C152" s="70"/>
      <c r="D152" s="50"/>
      <c r="E152" s="266"/>
      <c r="F152" s="235" t="str">
        <f t="shared" si="0"/>
        <v/>
      </c>
      <c r="G152" s="45"/>
      <c r="H152" s="212"/>
      <c r="I152" s="45"/>
      <c r="J152" s="88"/>
      <c r="K152" s="124"/>
      <c r="L152" s="220"/>
      <c r="M152" s="236"/>
      <c r="N152" s="237"/>
      <c r="O152" s="266"/>
      <c r="P152" s="218"/>
      <c r="Q152" s="220"/>
      <c r="R152" s="220"/>
      <c r="S152" s="238"/>
      <c r="T152" s="185" t="str">
        <f t="shared" si="13"/>
        <v/>
      </c>
      <c r="U152" s="48"/>
      <c r="V152" s="219"/>
      <c r="W152" s="219"/>
      <c r="X152" s="45"/>
      <c r="Y152" s="50"/>
      <c r="Z152" s="50"/>
      <c r="AA152" s="45"/>
      <c r="AB152" s="45"/>
      <c r="AC152" s="50"/>
      <c r="AD152" s="45"/>
      <c r="AE152" s="45"/>
      <c r="AF152" s="45"/>
      <c r="AG152" s="185" t="str">
        <f t="shared" si="14"/>
        <v/>
      </c>
      <c r="AH152" s="45"/>
      <c r="AI152" s="185">
        <f t="shared" si="11"/>
        <v>0</v>
      </c>
      <c r="AJ152" s="45"/>
      <c r="AK152" s="185"/>
      <c r="AL152" s="32" t="b">
        <f t="shared" si="12"/>
        <v>1</v>
      </c>
    </row>
    <row r="153" spans="1:38" ht="36" customHeight="1">
      <c r="A153" s="70"/>
      <c r="B153" s="70"/>
      <c r="C153" s="70"/>
      <c r="D153" s="50"/>
      <c r="E153" s="266"/>
      <c r="F153" s="235" t="str">
        <f t="shared" si="0"/>
        <v/>
      </c>
      <c r="G153" s="45"/>
      <c r="H153" s="212"/>
      <c r="I153" s="45"/>
      <c r="J153" s="88"/>
      <c r="K153" s="124"/>
      <c r="L153" s="220"/>
      <c r="M153" s="236"/>
      <c r="N153" s="237"/>
      <c r="O153" s="266"/>
      <c r="P153" s="218"/>
      <c r="Q153" s="220"/>
      <c r="R153" s="220"/>
      <c r="S153" s="238"/>
      <c r="T153" s="185" t="str">
        <f t="shared" si="13"/>
        <v/>
      </c>
      <c r="U153" s="48"/>
      <c r="V153" s="219"/>
      <c r="W153" s="219"/>
      <c r="X153" s="45"/>
      <c r="Y153" s="50"/>
      <c r="Z153" s="50"/>
      <c r="AA153" s="45"/>
      <c r="AB153" s="45"/>
      <c r="AC153" s="50"/>
      <c r="AD153" s="45"/>
      <c r="AE153" s="45"/>
      <c r="AF153" s="45"/>
      <c r="AG153" s="185" t="str">
        <f t="shared" si="14"/>
        <v/>
      </c>
      <c r="AH153" s="45"/>
      <c r="AI153" s="185">
        <f t="shared" si="11"/>
        <v>0</v>
      </c>
      <c r="AJ153" s="45"/>
      <c r="AK153" s="185"/>
      <c r="AL153" s="32" t="b">
        <f t="shared" si="12"/>
        <v>1</v>
      </c>
    </row>
    <row r="154" spans="1:38" ht="36" customHeight="1">
      <c r="A154" s="70"/>
      <c r="B154" s="70"/>
      <c r="C154" s="70"/>
      <c r="D154" s="50"/>
      <c r="E154" s="266"/>
      <c r="F154" s="235" t="str">
        <f t="shared" si="0"/>
        <v/>
      </c>
      <c r="G154" s="45"/>
      <c r="H154" s="212"/>
      <c r="I154" s="45"/>
      <c r="J154" s="88"/>
      <c r="K154" s="124"/>
      <c r="L154" s="220"/>
      <c r="M154" s="236"/>
      <c r="N154" s="237"/>
      <c r="O154" s="266"/>
      <c r="P154" s="218"/>
      <c r="Q154" s="220"/>
      <c r="R154" s="220"/>
      <c r="S154" s="238"/>
      <c r="T154" s="185" t="str">
        <f t="shared" si="13"/>
        <v/>
      </c>
      <c r="U154" s="48"/>
      <c r="V154" s="219"/>
      <c r="W154" s="219"/>
      <c r="X154" s="45"/>
      <c r="Y154" s="50"/>
      <c r="Z154" s="50"/>
      <c r="AA154" s="45"/>
      <c r="AB154" s="45"/>
      <c r="AC154" s="50"/>
      <c r="AD154" s="45"/>
      <c r="AE154" s="45"/>
      <c r="AF154" s="45"/>
      <c r="AG154" s="185" t="str">
        <f t="shared" si="14"/>
        <v/>
      </c>
      <c r="AH154" s="45"/>
      <c r="AI154" s="185">
        <f t="shared" si="11"/>
        <v>0</v>
      </c>
      <c r="AJ154" s="45"/>
      <c r="AK154" s="185"/>
      <c r="AL154" s="32" t="b">
        <f t="shared" si="12"/>
        <v>1</v>
      </c>
    </row>
    <row r="155" spans="1:38" ht="36" customHeight="1">
      <c r="A155" s="70"/>
      <c r="B155" s="70"/>
      <c r="C155" s="70"/>
      <c r="D155" s="50"/>
      <c r="E155" s="266"/>
      <c r="F155" s="235" t="str">
        <f t="shared" si="0"/>
        <v/>
      </c>
      <c r="G155" s="45"/>
      <c r="H155" s="212"/>
      <c r="I155" s="45"/>
      <c r="J155" s="88"/>
      <c r="K155" s="124"/>
      <c r="L155" s="220"/>
      <c r="M155" s="236"/>
      <c r="N155" s="237"/>
      <c r="O155" s="266"/>
      <c r="P155" s="218"/>
      <c r="Q155" s="220"/>
      <c r="R155" s="220"/>
      <c r="S155" s="238"/>
      <c r="T155" s="185" t="str">
        <f t="shared" si="13"/>
        <v/>
      </c>
      <c r="U155" s="48"/>
      <c r="V155" s="219"/>
      <c r="W155" s="219"/>
      <c r="X155" s="45"/>
      <c r="Y155" s="50"/>
      <c r="Z155" s="50"/>
      <c r="AA155" s="45"/>
      <c r="AB155" s="45"/>
      <c r="AC155" s="50"/>
      <c r="AD155" s="45"/>
      <c r="AE155" s="45"/>
      <c r="AF155" s="45"/>
      <c r="AG155" s="185" t="str">
        <f t="shared" si="14"/>
        <v/>
      </c>
      <c r="AH155" s="45"/>
      <c r="AI155" s="185">
        <f t="shared" si="11"/>
        <v>0</v>
      </c>
      <c r="AJ155" s="45"/>
      <c r="AK155" s="185"/>
      <c r="AL155" s="32" t="b">
        <f t="shared" si="12"/>
        <v>1</v>
      </c>
    </row>
    <row r="156" spans="1:38" ht="36" customHeight="1">
      <c r="A156" s="70"/>
      <c r="B156" s="70"/>
      <c r="C156" s="70"/>
      <c r="D156" s="50"/>
      <c r="E156" s="266"/>
      <c r="F156" s="235" t="str">
        <f t="shared" si="0"/>
        <v/>
      </c>
      <c r="G156" s="45"/>
      <c r="H156" s="212"/>
      <c r="I156" s="45"/>
      <c r="J156" s="88"/>
      <c r="K156" s="124"/>
      <c r="L156" s="220"/>
      <c r="M156" s="236"/>
      <c r="N156" s="237"/>
      <c r="O156" s="266"/>
      <c r="P156" s="218"/>
      <c r="Q156" s="220"/>
      <c r="R156" s="220"/>
      <c r="S156" s="238"/>
      <c r="T156" s="185" t="str">
        <f t="shared" si="13"/>
        <v/>
      </c>
      <c r="U156" s="48"/>
      <c r="V156" s="219"/>
      <c r="W156" s="219"/>
      <c r="X156" s="45"/>
      <c r="Y156" s="50"/>
      <c r="Z156" s="50"/>
      <c r="AA156" s="45"/>
      <c r="AB156" s="45"/>
      <c r="AC156" s="50"/>
      <c r="AD156" s="45"/>
      <c r="AE156" s="45"/>
      <c r="AF156" s="45"/>
      <c r="AG156" s="185" t="str">
        <f t="shared" si="14"/>
        <v/>
      </c>
      <c r="AH156" s="45"/>
      <c r="AI156" s="185">
        <f t="shared" si="11"/>
        <v>0</v>
      </c>
      <c r="AJ156" s="45"/>
      <c r="AK156" s="185"/>
      <c r="AL156" s="32" t="b">
        <f t="shared" si="12"/>
        <v>1</v>
      </c>
    </row>
    <row r="157" spans="1:38" ht="36" customHeight="1">
      <c r="A157" s="70"/>
      <c r="B157" s="70"/>
      <c r="C157" s="70"/>
      <c r="D157" s="50"/>
      <c r="E157" s="266"/>
      <c r="F157" s="235" t="str">
        <f t="shared" si="0"/>
        <v/>
      </c>
      <c r="G157" s="45"/>
      <c r="H157" s="212"/>
      <c r="I157" s="45"/>
      <c r="J157" s="88"/>
      <c r="K157" s="124"/>
      <c r="L157" s="220"/>
      <c r="M157" s="236"/>
      <c r="N157" s="237"/>
      <c r="O157" s="266"/>
      <c r="P157" s="218"/>
      <c r="Q157" s="220"/>
      <c r="R157" s="220"/>
      <c r="S157" s="238"/>
      <c r="T157" s="185" t="str">
        <f t="shared" si="13"/>
        <v/>
      </c>
      <c r="U157" s="48"/>
      <c r="V157" s="219"/>
      <c r="W157" s="219"/>
      <c r="X157" s="45"/>
      <c r="Y157" s="50"/>
      <c r="Z157" s="50"/>
      <c r="AA157" s="45"/>
      <c r="AB157" s="45"/>
      <c r="AC157" s="50"/>
      <c r="AD157" s="45"/>
      <c r="AE157" s="45"/>
      <c r="AF157" s="45"/>
      <c r="AG157" s="185" t="str">
        <f t="shared" si="14"/>
        <v/>
      </c>
      <c r="AH157" s="45"/>
      <c r="AI157" s="185">
        <f t="shared" si="11"/>
        <v>0</v>
      </c>
      <c r="AJ157" s="45"/>
      <c r="AK157" s="185"/>
      <c r="AL157" s="32" t="b">
        <f t="shared" si="12"/>
        <v>1</v>
      </c>
    </row>
    <row r="158" spans="1:38" ht="36" customHeight="1">
      <c r="A158" s="70"/>
      <c r="B158" s="70"/>
      <c r="C158" s="70"/>
      <c r="D158" s="50"/>
      <c r="E158" s="266"/>
      <c r="F158" s="235" t="str">
        <f t="shared" si="0"/>
        <v/>
      </c>
      <c r="G158" s="45"/>
      <c r="H158" s="212"/>
      <c r="I158" s="45"/>
      <c r="J158" s="88"/>
      <c r="K158" s="124"/>
      <c r="L158" s="220"/>
      <c r="M158" s="236"/>
      <c r="N158" s="237"/>
      <c r="O158" s="266"/>
      <c r="P158" s="218"/>
      <c r="Q158" s="220"/>
      <c r="R158" s="220"/>
      <c r="S158" s="238"/>
      <c r="T158" s="185" t="str">
        <f t="shared" si="13"/>
        <v/>
      </c>
      <c r="U158" s="48"/>
      <c r="V158" s="219"/>
      <c r="W158" s="219"/>
      <c r="X158" s="45"/>
      <c r="Y158" s="50"/>
      <c r="Z158" s="50"/>
      <c r="AA158" s="45"/>
      <c r="AB158" s="45"/>
      <c r="AC158" s="50"/>
      <c r="AD158" s="45"/>
      <c r="AE158" s="45"/>
      <c r="AF158" s="45"/>
      <c r="AG158" s="185" t="str">
        <f t="shared" si="14"/>
        <v/>
      </c>
      <c r="AH158" s="45"/>
      <c r="AI158" s="185">
        <f t="shared" si="11"/>
        <v>0</v>
      </c>
      <c r="AJ158" s="45"/>
      <c r="AK158" s="185"/>
      <c r="AL158" s="32" t="b">
        <f t="shared" si="12"/>
        <v>1</v>
      </c>
    </row>
    <row r="159" spans="1:38" ht="36" customHeight="1">
      <c r="A159" s="70"/>
      <c r="B159" s="70"/>
      <c r="C159" s="70"/>
      <c r="D159" s="50"/>
      <c r="E159" s="266"/>
      <c r="F159" s="235" t="str">
        <f t="shared" si="0"/>
        <v/>
      </c>
      <c r="G159" s="45"/>
      <c r="H159" s="212"/>
      <c r="I159" s="45"/>
      <c r="J159" s="88"/>
      <c r="K159" s="124"/>
      <c r="L159" s="220"/>
      <c r="M159" s="236"/>
      <c r="N159" s="237"/>
      <c r="O159" s="266"/>
      <c r="P159" s="218"/>
      <c r="Q159" s="220"/>
      <c r="R159" s="220"/>
      <c r="S159" s="238"/>
      <c r="T159" s="185" t="str">
        <f t="shared" si="13"/>
        <v/>
      </c>
      <c r="U159" s="48"/>
      <c r="V159" s="219"/>
      <c r="W159" s="219"/>
      <c r="X159" s="45"/>
      <c r="Y159" s="50"/>
      <c r="Z159" s="50"/>
      <c r="AA159" s="45"/>
      <c r="AB159" s="45"/>
      <c r="AC159" s="50"/>
      <c r="AD159" s="45"/>
      <c r="AE159" s="45"/>
      <c r="AF159" s="45"/>
      <c r="AG159" s="185" t="str">
        <f t="shared" si="14"/>
        <v/>
      </c>
      <c r="AH159" s="45"/>
      <c r="AI159" s="185">
        <f t="shared" si="11"/>
        <v>0</v>
      </c>
      <c r="AJ159" s="45"/>
      <c r="AK159" s="185"/>
      <c r="AL159" s="32" t="b">
        <f t="shared" si="12"/>
        <v>1</v>
      </c>
    </row>
    <row r="160" spans="1:38" ht="36" customHeight="1">
      <c r="A160" s="70"/>
      <c r="B160" s="70"/>
      <c r="C160" s="70"/>
      <c r="D160" s="50"/>
      <c r="E160" s="266"/>
      <c r="F160" s="235" t="str">
        <f t="shared" si="0"/>
        <v/>
      </c>
      <c r="G160" s="45"/>
      <c r="H160" s="212"/>
      <c r="I160" s="45"/>
      <c r="J160" s="88"/>
      <c r="K160" s="124"/>
      <c r="L160" s="220"/>
      <c r="M160" s="236"/>
      <c r="N160" s="237"/>
      <c r="O160" s="266"/>
      <c r="P160" s="218"/>
      <c r="Q160" s="220"/>
      <c r="R160" s="220"/>
      <c r="S160" s="238"/>
      <c r="T160" s="185" t="str">
        <f t="shared" si="13"/>
        <v/>
      </c>
      <c r="U160" s="48"/>
      <c r="V160" s="219"/>
      <c r="W160" s="219"/>
      <c r="X160" s="45"/>
      <c r="Y160" s="50"/>
      <c r="Z160" s="50"/>
      <c r="AA160" s="45"/>
      <c r="AB160" s="45"/>
      <c r="AC160" s="50"/>
      <c r="AD160" s="45"/>
      <c r="AE160" s="45"/>
      <c r="AF160" s="45"/>
      <c r="AG160" s="185" t="str">
        <f t="shared" si="14"/>
        <v/>
      </c>
      <c r="AH160" s="45"/>
      <c r="AI160" s="185">
        <f t="shared" si="11"/>
        <v>0</v>
      </c>
      <c r="AJ160" s="45"/>
      <c r="AK160" s="185"/>
      <c r="AL160" s="32" t="b">
        <f t="shared" si="12"/>
        <v>1</v>
      </c>
    </row>
    <row r="161" spans="1:38" ht="36" customHeight="1">
      <c r="A161" s="70"/>
      <c r="B161" s="70"/>
      <c r="C161" s="70"/>
      <c r="D161" s="50"/>
      <c r="E161" s="266"/>
      <c r="F161" s="235" t="str">
        <f t="shared" si="0"/>
        <v/>
      </c>
      <c r="G161" s="45"/>
      <c r="H161" s="212"/>
      <c r="I161" s="45"/>
      <c r="J161" s="88"/>
      <c r="K161" s="124"/>
      <c r="L161" s="220"/>
      <c r="M161" s="236"/>
      <c r="N161" s="237"/>
      <c r="O161" s="266"/>
      <c r="P161" s="218"/>
      <c r="Q161" s="220"/>
      <c r="R161" s="220"/>
      <c r="S161" s="238"/>
      <c r="T161" s="185" t="str">
        <f t="shared" si="13"/>
        <v/>
      </c>
      <c r="U161" s="48"/>
      <c r="V161" s="219"/>
      <c r="W161" s="219"/>
      <c r="X161" s="45"/>
      <c r="Y161" s="50"/>
      <c r="Z161" s="50"/>
      <c r="AA161" s="45"/>
      <c r="AB161" s="45"/>
      <c r="AC161" s="50"/>
      <c r="AD161" s="45"/>
      <c r="AE161" s="45"/>
      <c r="AF161" s="45"/>
      <c r="AG161" s="185" t="str">
        <f t="shared" si="14"/>
        <v/>
      </c>
      <c r="AH161" s="45"/>
      <c r="AI161" s="185">
        <f t="shared" si="11"/>
        <v>0</v>
      </c>
      <c r="AJ161" s="45"/>
      <c r="AK161" s="185"/>
      <c r="AL161" s="32" t="b">
        <f t="shared" si="12"/>
        <v>1</v>
      </c>
    </row>
    <row r="162" spans="1:38" ht="36" customHeight="1">
      <c r="A162" s="70"/>
      <c r="B162" s="70"/>
      <c r="C162" s="70"/>
      <c r="D162" s="50"/>
      <c r="E162" s="266"/>
      <c r="F162" s="235" t="str">
        <f t="shared" si="0"/>
        <v/>
      </c>
      <c r="G162" s="45"/>
      <c r="H162" s="212"/>
      <c r="I162" s="45"/>
      <c r="J162" s="88"/>
      <c r="K162" s="124"/>
      <c r="L162" s="220"/>
      <c r="M162" s="236"/>
      <c r="N162" s="237"/>
      <c r="O162" s="266"/>
      <c r="P162" s="218"/>
      <c r="Q162" s="220"/>
      <c r="R162" s="220"/>
      <c r="S162" s="238"/>
      <c r="T162" s="185" t="str">
        <f t="shared" si="13"/>
        <v/>
      </c>
      <c r="U162" s="48"/>
      <c r="V162" s="219"/>
      <c r="W162" s="219"/>
      <c r="X162" s="45"/>
      <c r="Y162" s="50"/>
      <c r="Z162" s="50"/>
      <c r="AA162" s="45"/>
      <c r="AB162" s="45"/>
      <c r="AC162" s="50"/>
      <c r="AD162" s="45"/>
      <c r="AE162" s="45"/>
      <c r="AF162" s="45"/>
      <c r="AG162" s="185" t="str">
        <f t="shared" si="14"/>
        <v/>
      </c>
      <c r="AH162" s="45"/>
      <c r="AI162" s="185">
        <f t="shared" si="11"/>
        <v>0</v>
      </c>
      <c r="AJ162" s="45"/>
      <c r="AK162" s="185"/>
      <c r="AL162" s="32" t="b">
        <f t="shared" si="12"/>
        <v>1</v>
      </c>
    </row>
    <row r="163" spans="1:38" ht="36" customHeight="1">
      <c r="A163" s="70"/>
      <c r="B163" s="70"/>
      <c r="C163" s="70"/>
      <c r="D163" s="50"/>
      <c r="E163" s="266"/>
      <c r="F163" s="235" t="str">
        <f t="shared" si="0"/>
        <v/>
      </c>
      <c r="G163" s="45"/>
      <c r="H163" s="212"/>
      <c r="I163" s="45"/>
      <c r="J163" s="88"/>
      <c r="K163" s="124"/>
      <c r="L163" s="220"/>
      <c r="M163" s="236"/>
      <c r="N163" s="237"/>
      <c r="O163" s="266"/>
      <c r="P163" s="218"/>
      <c r="Q163" s="220"/>
      <c r="R163" s="220"/>
      <c r="S163" s="238"/>
      <c r="T163" s="185" t="str">
        <f t="shared" si="13"/>
        <v/>
      </c>
      <c r="U163" s="48"/>
      <c r="V163" s="219"/>
      <c r="W163" s="219"/>
      <c r="X163" s="45"/>
      <c r="Y163" s="50"/>
      <c r="Z163" s="50"/>
      <c r="AA163" s="45"/>
      <c r="AB163" s="45"/>
      <c r="AC163" s="50"/>
      <c r="AD163" s="45"/>
      <c r="AE163" s="45"/>
      <c r="AF163" s="45"/>
      <c r="AG163" s="185" t="str">
        <f t="shared" si="14"/>
        <v/>
      </c>
      <c r="AH163" s="45"/>
      <c r="AI163" s="185">
        <f t="shared" si="11"/>
        <v>0</v>
      </c>
      <c r="AJ163" s="45"/>
      <c r="AK163" s="185"/>
      <c r="AL163" s="32" t="b">
        <f t="shared" si="12"/>
        <v>1</v>
      </c>
    </row>
    <row r="164" spans="1:38" ht="36" customHeight="1">
      <c r="A164" s="70"/>
      <c r="B164" s="70"/>
      <c r="C164" s="70"/>
      <c r="D164" s="50"/>
      <c r="E164" s="266"/>
      <c r="F164" s="235" t="str">
        <f t="shared" si="0"/>
        <v/>
      </c>
      <c r="G164" s="45"/>
      <c r="H164" s="212"/>
      <c r="I164" s="45"/>
      <c r="J164" s="88"/>
      <c r="K164" s="124"/>
      <c r="L164" s="220"/>
      <c r="M164" s="236"/>
      <c r="N164" s="237"/>
      <c r="O164" s="266"/>
      <c r="P164" s="218"/>
      <c r="Q164" s="220"/>
      <c r="R164" s="220"/>
      <c r="S164" s="238"/>
      <c r="T164" s="185" t="str">
        <f t="shared" si="13"/>
        <v/>
      </c>
      <c r="U164" s="48"/>
      <c r="V164" s="219"/>
      <c r="W164" s="219"/>
      <c r="X164" s="45"/>
      <c r="Y164" s="50"/>
      <c r="Z164" s="50"/>
      <c r="AA164" s="45"/>
      <c r="AB164" s="45"/>
      <c r="AC164" s="50"/>
      <c r="AD164" s="45"/>
      <c r="AE164" s="45"/>
      <c r="AF164" s="45"/>
      <c r="AG164" s="185" t="str">
        <f t="shared" si="14"/>
        <v/>
      </c>
      <c r="AH164" s="45"/>
      <c r="AI164" s="185">
        <f t="shared" si="11"/>
        <v>0</v>
      </c>
      <c r="AJ164" s="45"/>
      <c r="AK164" s="185"/>
      <c r="AL164" s="32" t="b">
        <f t="shared" si="12"/>
        <v>1</v>
      </c>
    </row>
    <row r="165" spans="1:38" ht="36" customHeight="1">
      <c r="A165" s="70"/>
      <c r="B165" s="70"/>
      <c r="C165" s="70"/>
      <c r="D165" s="50"/>
      <c r="E165" s="266"/>
      <c r="F165" s="235" t="str">
        <f t="shared" si="0"/>
        <v/>
      </c>
      <c r="G165" s="45"/>
      <c r="H165" s="212"/>
      <c r="I165" s="45"/>
      <c r="J165" s="88"/>
      <c r="K165" s="124"/>
      <c r="L165" s="220"/>
      <c r="M165" s="236"/>
      <c r="N165" s="237"/>
      <c r="O165" s="266"/>
      <c r="P165" s="218"/>
      <c r="Q165" s="220"/>
      <c r="R165" s="220"/>
      <c r="S165" s="238"/>
      <c r="T165" s="185" t="str">
        <f t="shared" si="13"/>
        <v/>
      </c>
      <c r="U165" s="48"/>
      <c r="V165" s="219"/>
      <c r="W165" s="219"/>
      <c r="X165" s="45"/>
      <c r="Y165" s="50"/>
      <c r="Z165" s="50"/>
      <c r="AA165" s="45"/>
      <c r="AB165" s="45"/>
      <c r="AC165" s="50"/>
      <c r="AD165" s="45"/>
      <c r="AE165" s="45"/>
      <c r="AF165" s="45"/>
      <c r="AG165" s="185" t="str">
        <f t="shared" si="14"/>
        <v/>
      </c>
      <c r="AH165" s="45"/>
      <c r="AI165" s="185">
        <f t="shared" si="11"/>
        <v>0</v>
      </c>
      <c r="AJ165" s="45"/>
      <c r="AK165" s="185"/>
      <c r="AL165" s="32" t="b">
        <f t="shared" si="12"/>
        <v>1</v>
      </c>
    </row>
    <row r="166" spans="1:38" ht="36" customHeight="1">
      <c r="A166" s="70"/>
      <c r="B166" s="70"/>
      <c r="C166" s="70"/>
      <c r="D166" s="50"/>
      <c r="E166" s="266"/>
      <c r="F166" s="235" t="str">
        <f t="shared" si="0"/>
        <v/>
      </c>
      <c r="G166" s="45"/>
      <c r="H166" s="212"/>
      <c r="I166" s="45"/>
      <c r="J166" s="88"/>
      <c r="K166" s="124"/>
      <c r="L166" s="220"/>
      <c r="M166" s="236"/>
      <c r="N166" s="237"/>
      <c r="O166" s="266"/>
      <c r="P166" s="218"/>
      <c r="Q166" s="220"/>
      <c r="R166" s="220"/>
      <c r="S166" s="238"/>
      <c r="T166" s="185" t="str">
        <f t="shared" si="13"/>
        <v/>
      </c>
      <c r="U166" s="48"/>
      <c r="V166" s="219"/>
      <c r="W166" s="219"/>
      <c r="X166" s="45"/>
      <c r="Y166" s="50"/>
      <c r="Z166" s="50"/>
      <c r="AA166" s="45"/>
      <c r="AB166" s="45"/>
      <c r="AC166" s="50"/>
      <c r="AD166" s="45"/>
      <c r="AE166" s="45"/>
      <c r="AF166" s="45"/>
      <c r="AG166" s="185" t="str">
        <f t="shared" si="14"/>
        <v/>
      </c>
      <c r="AH166" s="45"/>
      <c r="AI166" s="185">
        <f t="shared" si="11"/>
        <v>0</v>
      </c>
      <c r="AJ166" s="45"/>
      <c r="AK166" s="185"/>
      <c r="AL166" s="32" t="b">
        <f t="shared" si="12"/>
        <v>1</v>
      </c>
    </row>
    <row r="167" spans="1:38" ht="36" customHeight="1">
      <c r="A167" s="70"/>
      <c r="B167" s="70"/>
      <c r="C167" s="70"/>
      <c r="D167" s="50"/>
      <c r="E167" s="266"/>
      <c r="F167" s="235" t="str">
        <f t="shared" si="0"/>
        <v/>
      </c>
      <c r="G167" s="45"/>
      <c r="H167" s="212"/>
      <c r="I167" s="45"/>
      <c r="J167" s="88"/>
      <c r="K167" s="124"/>
      <c r="L167" s="220"/>
      <c r="M167" s="236"/>
      <c r="N167" s="237"/>
      <c r="O167" s="266"/>
      <c r="P167" s="218"/>
      <c r="Q167" s="220"/>
      <c r="R167" s="220"/>
      <c r="S167" s="238"/>
      <c r="T167" s="185" t="str">
        <f t="shared" si="13"/>
        <v/>
      </c>
      <c r="U167" s="48"/>
      <c r="V167" s="219"/>
      <c r="W167" s="219"/>
      <c r="X167" s="45"/>
      <c r="Y167" s="50"/>
      <c r="Z167" s="50"/>
      <c r="AA167" s="45"/>
      <c r="AB167" s="45"/>
      <c r="AC167" s="50"/>
      <c r="AD167" s="45"/>
      <c r="AE167" s="45"/>
      <c r="AF167" s="45"/>
      <c r="AG167" s="185" t="str">
        <f t="shared" si="14"/>
        <v/>
      </c>
      <c r="AH167" s="45"/>
      <c r="AI167" s="185">
        <f t="shared" si="11"/>
        <v>0</v>
      </c>
      <c r="AJ167" s="45"/>
      <c r="AK167" s="185"/>
      <c r="AL167" s="32" t="b">
        <f t="shared" si="12"/>
        <v>1</v>
      </c>
    </row>
    <row r="168" spans="1:38" ht="36" customHeight="1">
      <c r="A168" s="70"/>
      <c r="B168" s="70"/>
      <c r="C168" s="70"/>
      <c r="D168" s="50"/>
      <c r="E168" s="266"/>
      <c r="F168" s="235" t="str">
        <f t="shared" si="0"/>
        <v/>
      </c>
      <c r="G168" s="45"/>
      <c r="H168" s="212"/>
      <c r="I168" s="45"/>
      <c r="J168" s="88"/>
      <c r="K168" s="124"/>
      <c r="L168" s="220"/>
      <c r="M168" s="236"/>
      <c r="N168" s="237"/>
      <c r="O168" s="266"/>
      <c r="P168" s="218"/>
      <c r="Q168" s="220"/>
      <c r="R168" s="220"/>
      <c r="S168" s="238"/>
      <c r="T168" s="185" t="str">
        <f t="shared" si="13"/>
        <v/>
      </c>
      <c r="U168" s="48"/>
      <c r="V168" s="219"/>
      <c r="W168" s="219"/>
      <c r="X168" s="45"/>
      <c r="Y168" s="50"/>
      <c r="Z168" s="50"/>
      <c r="AA168" s="45"/>
      <c r="AB168" s="45"/>
      <c r="AC168" s="50"/>
      <c r="AD168" s="45"/>
      <c r="AE168" s="45"/>
      <c r="AF168" s="45"/>
      <c r="AG168" s="185" t="str">
        <f t="shared" si="14"/>
        <v/>
      </c>
      <c r="AH168" s="45"/>
      <c r="AI168" s="185">
        <f t="shared" si="11"/>
        <v>0</v>
      </c>
      <c r="AJ168" s="45"/>
      <c r="AK168" s="185"/>
      <c r="AL168" s="32" t="b">
        <f t="shared" si="12"/>
        <v>1</v>
      </c>
    </row>
    <row r="169" spans="1:38" ht="36" customHeight="1">
      <c r="A169" s="70"/>
      <c r="B169" s="70"/>
      <c r="C169" s="70"/>
      <c r="D169" s="50"/>
      <c r="E169" s="266"/>
      <c r="F169" s="235" t="str">
        <f t="shared" si="0"/>
        <v/>
      </c>
      <c r="G169" s="45"/>
      <c r="H169" s="212"/>
      <c r="I169" s="45"/>
      <c r="J169" s="88"/>
      <c r="K169" s="124"/>
      <c r="L169" s="220"/>
      <c r="M169" s="236"/>
      <c r="N169" s="237"/>
      <c r="O169" s="266"/>
      <c r="P169" s="218"/>
      <c r="Q169" s="220"/>
      <c r="R169" s="220"/>
      <c r="S169" s="238"/>
      <c r="T169" s="185" t="str">
        <f t="shared" si="13"/>
        <v/>
      </c>
      <c r="U169" s="48"/>
      <c r="V169" s="219"/>
      <c r="W169" s="219"/>
      <c r="X169" s="45"/>
      <c r="Y169" s="50"/>
      <c r="Z169" s="50"/>
      <c r="AA169" s="45"/>
      <c r="AB169" s="45"/>
      <c r="AC169" s="50"/>
      <c r="AD169" s="45"/>
      <c r="AE169" s="45"/>
      <c r="AF169" s="45"/>
      <c r="AG169" s="185" t="str">
        <f t="shared" si="14"/>
        <v/>
      </c>
      <c r="AH169" s="45"/>
      <c r="AI169" s="185">
        <f t="shared" si="11"/>
        <v>0</v>
      </c>
      <c r="AJ169" s="45"/>
      <c r="AK169" s="185"/>
      <c r="AL169" s="32" t="b">
        <f t="shared" si="12"/>
        <v>1</v>
      </c>
    </row>
    <row r="170" spans="1:38" ht="36" customHeight="1">
      <c r="A170" s="70"/>
      <c r="B170" s="70"/>
      <c r="C170" s="70"/>
      <c r="D170" s="50"/>
      <c r="E170" s="266"/>
      <c r="F170" s="235" t="str">
        <f t="shared" si="0"/>
        <v/>
      </c>
      <c r="G170" s="45"/>
      <c r="H170" s="212"/>
      <c r="I170" s="45"/>
      <c r="J170" s="88"/>
      <c r="K170" s="124"/>
      <c r="L170" s="220"/>
      <c r="M170" s="236"/>
      <c r="N170" s="237"/>
      <c r="O170" s="266"/>
      <c r="P170" s="218"/>
      <c r="Q170" s="220"/>
      <c r="R170" s="220"/>
      <c r="S170" s="238"/>
      <c r="T170" s="185" t="str">
        <f t="shared" si="13"/>
        <v/>
      </c>
      <c r="U170" s="48"/>
      <c r="V170" s="219"/>
      <c r="W170" s="219"/>
      <c r="X170" s="45"/>
      <c r="Y170" s="50"/>
      <c r="Z170" s="50"/>
      <c r="AA170" s="45"/>
      <c r="AB170" s="45"/>
      <c r="AC170" s="50"/>
      <c r="AD170" s="45"/>
      <c r="AE170" s="45"/>
      <c r="AF170" s="45"/>
      <c r="AG170" s="185" t="str">
        <f t="shared" si="14"/>
        <v/>
      </c>
      <c r="AH170" s="45"/>
      <c r="AI170" s="185">
        <f t="shared" si="11"/>
        <v>0</v>
      </c>
      <c r="AJ170" s="45"/>
      <c r="AK170" s="185"/>
      <c r="AL170" s="32" t="b">
        <f t="shared" si="12"/>
        <v>1</v>
      </c>
    </row>
    <row r="171" spans="1:38" ht="36" customHeight="1">
      <c r="A171" s="70"/>
      <c r="B171" s="70"/>
      <c r="C171" s="70"/>
      <c r="D171" s="50"/>
      <c r="E171" s="266"/>
      <c r="F171" s="235" t="str">
        <f t="shared" si="0"/>
        <v/>
      </c>
      <c r="G171" s="45"/>
      <c r="H171" s="212"/>
      <c r="I171" s="45"/>
      <c r="J171" s="88"/>
      <c r="K171" s="124"/>
      <c r="L171" s="220"/>
      <c r="M171" s="236"/>
      <c r="N171" s="237"/>
      <c r="O171" s="266"/>
      <c r="P171" s="218"/>
      <c r="Q171" s="220"/>
      <c r="R171" s="220"/>
      <c r="S171" s="238"/>
      <c r="T171" s="185" t="str">
        <f t="shared" si="13"/>
        <v/>
      </c>
      <c r="U171" s="48"/>
      <c r="V171" s="219"/>
      <c r="W171" s="219"/>
      <c r="X171" s="45"/>
      <c r="Y171" s="50"/>
      <c r="Z171" s="50"/>
      <c r="AA171" s="45"/>
      <c r="AB171" s="45"/>
      <c r="AC171" s="50"/>
      <c r="AD171" s="45"/>
      <c r="AE171" s="45"/>
      <c r="AF171" s="45"/>
      <c r="AG171" s="185" t="str">
        <f t="shared" si="14"/>
        <v/>
      </c>
      <c r="AH171" s="45"/>
      <c r="AI171" s="185">
        <f t="shared" si="11"/>
        <v>0</v>
      </c>
      <c r="AJ171" s="45"/>
      <c r="AK171" s="185"/>
      <c r="AL171" s="32" t="b">
        <f t="shared" si="12"/>
        <v>1</v>
      </c>
    </row>
    <row r="172" spans="1:38" ht="36" customHeight="1">
      <c r="A172" s="70"/>
      <c r="B172" s="70"/>
      <c r="C172" s="70"/>
      <c r="D172" s="50"/>
      <c r="E172" s="266"/>
      <c r="F172" s="235" t="str">
        <f t="shared" si="0"/>
        <v/>
      </c>
      <c r="G172" s="45"/>
      <c r="H172" s="212"/>
      <c r="I172" s="45"/>
      <c r="J172" s="88"/>
      <c r="K172" s="124"/>
      <c r="L172" s="220"/>
      <c r="M172" s="236"/>
      <c r="N172" s="237"/>
      <c r="O172" s="266"/>
      <c r="P172" s="218"/>
      <c r="Q172" s="220"/>
      <c r="R172" s="220"/>
      <c r="S172" s="238"/>
      <c r="T172" s="185" t="str">
        <f t="shared" si="13"/>
        <v/>
      </c>
      <c r="U172" s="48"/>
      <c r="V172" s="219"/>
      <c r="W172" s="219"/>
      <c r="X172" s="45"/>
      <c r="Y172" s="50"/>
      <c r="Z172" s="50"/>
      <c r="AA172" s="45"/>
      <c r="AB172" s="45"/>
      <c r="AC172" s="50"/>
      <c r="AD172" s="45"/>
      <c r="AE172" s="45"/>
      <c r="AF172" s="45"/>
      <c r="AG172" s="185" t="str">
        <f t="shared" si="14"/>
        <v/>
      </c>
      <c r="AH172" s="45"/>
      <c r="AI172" s="185">
        <f t="shared" si="11"/>
        <v>0</v>
      </c>
      <c r="AJ172" s="45"/>
      <c r="AK172" s="185"/>
      <c r="AL172" s="32" t="b">
        <f t="shared" si="12"/>
        <v>1</v>
      </c>
    </row>
    <row r="173" spans="1:38" ht="36" customHeight="1">
      <c r="A173" s="70"/>
      <c r="B173" s="70"/>
      <c r="C173" s="70"/>
      <c r="D173" s="50"/>
      <c r="E173" s="266"/>
      <c r="F173" s="235" t="str">
        <f t="shared" si="0"/>
        <v/>
      </c>
      <c r="G173" s="45"/>
      <c r="H173" s="212"/>
      <c r="I173" s="45"/>
      <c r="J173" s="88"/>
      <c r="K173" s="124"/>
      <c r="L173" s="220"/>
      <c r="M173" s="236"/>
      <c r="N173" s="237"/>
      <c r="O173" s="266"/>
      <c r="P173" s="218"/>
      <c r="Q173" s="220"/>
      <c r="R173" s="220"/>
      <c r="S173" s="238"/>
      <c r="T173" s="185" t="str">
        <f t="shared" si="13"/>
        <v/>
      </c>
      <c r="U173" s="48"/>
      <c r="V173" s="219"/>
      <c r="W173" s="219"/>
      <c r="X173" s="45"/>
      <c r="Y173" s="50"/>
      <c r="Z173" s="50"/>
      <c r="AA173" s="45"/>
      <c r="AB173" s="45"/>
      <c r="AC173" s="50"/>
      <c r="AD173" s="45"/>
      <c r="AE173" s="45"/>
      <c r="AF173" s="45"/>
      <c r="AG173" s="185" t="str">
        <f t="shared" si="14"/>
        <v/>
      </c>
      <c r="AH173" s="45"/>
      <c r="AI173" s="185">
        <f t="shared" si="11"/>
        <v>0</v>
      </c>
      <c r="AJ173" s="45"/>
      <c r="AK173" s="185"/>
      <c r="AL173" s="32" t="b">
        <f t="shared" si="12"/>
        <v>1</v>
      </c>
    </row>
    <row r="174" spans="1:38" ht="36" customHeight="1">
      <c r="A174" s="70"/>
      <c r="B174" s="70"/>
      <c r="C174" s="70"/>
      <c r="D174" s="50"/>
      <c r="E174" s="266"/>
      <c r="F174" s="235" t="str">
        <f t="shared" si="0"/>
        <v/>
      </c>
      <c r="G174" s="45"/>
      <c r="H174" s="212"/>
      <c r="I174" s="45"/>
      <c r="J174" s="88"/>
      <c r="K174" s="124"/>
      <c r="L174" s="220"/>
      <c r="M174" s="236"/>
      <c r="N174" s="237"/>
      <c r="O174" s="266"/>
      <c r="P174" s="218"/>
      <c r="Q174" s="220"/>
      <c r="R174" s="220"/>
      <c r="S174" s="238"/>
      <c r="T174" s="185" t="str">
        <f t="shared" si="13"/>
        <v/>
      </c>
      <c r="U174" s="48"/>
      <c r="V174" s="219"/>
      <c r="W174" s="219"/>
      <c r="X174" s="45"/>
      <c r="Y174" s="50"/>
      <c r="Z174" s="50"/>
      <c r="AA174" s="45"/>
      <c r="AB174" s="45"/>
      <c r="AC174" s="50"/>
      <c r="AD174" s="45"/>
      <c r="AE174" s="45"/>
      <c r="AF174" s="45"/>
      <c r="AG174" s="185" t="str">
        <f t="shared" si="14"/>
        <v/>
      </c>
      <c r="AH174" s="45"/>
      <c r="AI174" s="185">
        <f t="shared" si="11"/>
        <v>0</v>
      </c>
      <c r="AJ174" s="45"/>
      <c r="AK174" s="185"/>
      <c r="AL174" s="32" t="b">
        <f t="shared" si="12"/>
        <v>1</v>
      </c>
    </row>
    <row r="175" spans="1:38" ht="36" customHeight="1">
      <c r="A175" s="70"/>
      <c r="B175" s="70"/>
      <c r="C175" s="70"/>
      <c r="D175" s="50"/>
      <c r="E175" s="266"/>
      <c r="F175" s="235" t="str">
        <f t="shared" si="0"/>
        <v/>
      </c>
      <c r="G175" s="45"/>
      <c r="H175" s="212"/>
      <c r="I175" s="45"/>
      <c r="J175" s="88"/>
      <c r="K175" s="124"/>
      <c r="L175" s="220"/>
      <c r="M175" s="236"/>
      <c r="N175" s="237"/>
      <c r="O175" s="266"/>
      <c r="P175" s="218"/>
      <c r="Q175" s="220"/>
      <c r="R175" s="220"/>
      <c r="S175" s="238"/>
      <c r="T175" s="185" t="str">
        <f t="shared" si="13"/>
        <v/>
      </c>
      <c r="U175" s="48"/>
      <c r="V175" s="219"/>
      <c r="W175" s="219"/>
      <c r="X175" s="45"/>
      <c r="Y175" s="50"/>
      <c r="Z175" s="50"/>
      <c r="AA175" s="45"/>
      <c r="AB175" s="45"/>
      <c r="AC175" s="50"/>
      <c r="AD175" s="45"/>
      <c r="AE175" s="45"/>
      <c r="AF175" s="45"/>
      <c r="AG175" s="185" t="str">
        <f t="shared" si="14"/>
        <v/>
      </c>
      <c r="AH175" s="45"/>
      <c r="AI175" s="185">
        <f t="shared" si="11"/>
        <v>0</v>
      </c>
      <c r="AJ175" s="45"/>
      <c r="AK175" s="185"/>
      <c r="AL175" s="32" t="b">
        <f t="shared" si="12"/>
        <v>1</v>
      </c>
    </row>
    <row r="176" spans="1:38" ht="36" customHeight="1">
      <c r="A176" s="70"/>
      <c r="B176" s="70"/>
      <c r="C176" s="70"/>
      <c r="D176" s="50"/>
      <c r="E176" s="266"/>
      <c r="F176" s="235" t="str">
        <f t="shared" si="0"/>
        <v/>
      </c>
      <c r="G176" s="45"/>
      <c r="H176" s="212"/>
      <c r="I176" s="45"/>
      <c r="J176" s="88"/>
      <c r="K176" s="124"/>
      <c r="L176" s="220"/>
      <c r="M176" s="236"/>
      <c r="N176" s="237"/>
      <c r="O176" s="266"/>
      <c r="P176" s="218"/>
      <c r="Q176" s="220"/>
      <c r="R176" s="220"/>
      <c r="S176" s="238"/>
      <c r="T176" s="185" t="str">
        <f t="shared" si="13"/>
        <v/>
      </c>
      <c r="U176" s="48"/>
      <c r="V176" s="219"/>
      <c r="W176" s="219"/>
      <c r="X176" s="45"/>
      <c r="Y176" s="50"/>
      <c r="Z176" s="50"/>
      <c r="AA176" s="45"/>
      <c r="AB176" s="45"/>
      <c r="AC176" s="50"/>
      <c r="AD176" s="45"/>
      <c r="AE176" s="45"/>
      <c r="AF176" s="45"/>
      <c r="AG176" s="185" t="str">
        <f t="shared" si="14"/>
        <v/>
      </c>
      <c r="AH176" s="45"/>
      <c r="AI176" s="185">
        <f t="shared" si="11"/>
        <v>0</v>
      </c>
      <c r="AJ176" s="45"/>
      <c r="AK176" s="185"/>
      <c r="AL176" s="32" t="b">
        <f t="shared" si="12"/>
        <v>1</v>
      </c>
    </row>
    <row r="177" spans="1:38" ht="36" customHeight="1">
      <c r="A177" s="70"/>
      <c r="B177" s="70"/>
      <c r="C177" s="70"/>
      <c r="D177" s="50"/>
      <c r="E177" s="266"/>
      <c r="F177" s="235" t="str">
        <f t="shared" si="0"/>
        <v/>
      </c>
      <c r="G177" s="45"/>
      <c r="H177" s="212"/>
      <c r="I177" s="45"/>
      <c r="J177" s="88"/>
      <c r="K177" s="124"/>
      <c r="L177" s="220"/>
      <c r="M177" s="236"/>
      <c r="N177" s="237"/>
      <c r="O177" s="266"/>
      <c r="P177" s="218"/>
      <c r="Q177" s="220"/>
      <c r="R177" s="220"/>
      <c r="S177" s="238"/>
      <c r="T177" s="185" t="str">
        <f t="shared" si="13"/>
        <v/>
      </c>
      <c r="U177" s="48"/>
      <c r="V177" s="219"/>
      <c r="W177" s="219"/>
      <c r="X177" s="45"/>
      <c r="Y177" s="50"/>
      <c r="Z177" s="50"/>
      <c r="AA177" s="45"/>
      <c r="AB177" s="45"/>
      <c r="AC177" s="50"/>
      <c r="AD177" s="45"/>
      <c r="AE177" s="45"/>
      <c r="AF177" s="45"/>
      <c r="AG177" s="185" t="str">
        <f t="shared" si="14"/>
        <v/>
      </c>
      <c r="AH177" s="45"/>
      <c r="AI177" s="185">
        <f t="shared" si="11"/>
        <v>0</v>
      </c>
      <c r="AJ177" s="45"/>
      <c r="AK177" s="185"/>
      <c r="AL177" s="32" t="b">
        <f t="shared" si="12"/>
        <v>1</v>
      </c>
    </row>
    <row r="178" spans="1:38" ht="36" customHeight="1">
      <c r="A178" s="70"/>
      <c r="B178" s="70"/>
      <c r="C178" s="70"/>
      <c r="D178" s="50"/>
      <c r="E178" s="266"/>
      <c r="F178" s="235" t="str">
        <f t="shared" si="0"/>
        <v/>
      </c>
      <c r="G178" s="45"/>
      <c r="H178" s="212"/>
      <c r="I178" s="45"/>
      <c r="J178" s="88"/>
      <c r="K178" s="124"/>
      <c r="L178" s="220"/>
      <c r="M178" s="236"/>
      <c r="N178" s="237"/>
      <c r="O178" s="266"/>
      <c r="P178" s="218"/>
      <c r="Q178" s="220"/>
      <c r="R178" s="220"/>
      <c r="S178" s="238"/>
      <c r="T178" s="185" t="str">
        <f t="shared" si="13"/>
        <v/>
      </c>
      <c r="U178" s="48"/>
      <c r="V178" s="219"/>
      <c r="W178" s="219"/>
      <c r="X178" s="45"/>
      <c r="Y178" s="50"/>
      <c r="Z178" s="50"/>
      <c r="AA178" s="45"/>
      <c r="AB178" s="45"/>
      <c r="AC178" s="50"/>
      <c r="AD178" s="45"/>
      <c r="AE178" s="45"/>
      <c r="AF178" s="45"/>
      <c r="AG178" s="185" t="str">
        <f t="shared" si="14"/>
        <v/>
      </c>
      <c r="AH178" s="45"/>
      <c r="AI178" s="185">
        <f t="shared" si="11"/>
        <v>0</v>
      </c>
      <c r="AJ178" s="45"/>
      <c r="AK178" s="185"/>
      <c r="AL178" s="32" t="b">
        <f t="shared" si="12"/>
        <v>1</v>
      </c>
    </row>
    <row r="179" spans="1:38" ht="36" customHeight="1">
      <c r="A179" s="70"/>
      <c r="B179" s="70"/>
      <c r="C179" s="70"/>
      <c r="D179" s="50"/>
      <c r="E179" s="266"/>
      <c r="F179" s="235" t="str">
        <f t="shared" si="0"/>
        <v/>
      </c>
      <c r="G179" s="45"/>
      <c r="H179" s="212"/>
      <c r="I179" s="45"/>
      <c r="J179" s="88"/>
      <c r="K179" s="124"/>
      <c r="L179" s="220"/>
      <c r="M179" s="236"/>
      <c r="N179" s="237"/>
      <c r="O179" s="266"/>
      <c r="P179" s="218"/>
      <c r="Q179" s="220"/>
      <c r="R179" s="220"/>
      <c r="S179" s="238"/>
      <c r="T179" s="185" t="str">
        <f t="shared" si="13"/>
        <v/>
      </c>
      <c r="U179" s="48"/>
      <c r="V179" s="219"/>
      <c r="W179" s="219"/>
      <c r="X179" s="45"/>
      <c r="Y179" s="50"/>
      <c r="Z179" s="50"/>
      <c r="AA179" s="45"/>
      <c r="AB179" s="45"/>
      <c r="AC179" s="50"/>
      <c r="AD179" s="45"/>
      <c r="AE179" s="45"/>
      <c r="AF179" s="45"/>
      <c r="AG179" s="185" t="str">
        <f t="shared" si="14"/>
        <v/>
      </c>
      <c r="AH179" s="45"/>
      <c r="AI179" s="185">
        <f t="shared" si="11"/>
        <v>0</v>
      </c>
      <c r="AJ179" s="45"/>
      <c r="AK179" s="185"/>
      <c r="AL179" s="32" t="b">
        <f t="shared" si="12"/>
        <v>1</v>
      </c>
    </row>
    <row r="180" spans="1:38" ht="36" customHeight="1">
      <c r="A180" s="70"/>
      <c r="B180" s="70"/>
      <c r="C180" s="70"/>
      <c r="D180" s="50"/>
      <c r="E180" s="266"/>
      <c r="F180" s="235" t="str">
        <f t="shared" si="0"/>
        <v/>
      </c>
      <c r="G180" s="45"/>
      <c r="H180" s="212"/>
      <c r="I180" s="45"/>
      <c r="J180" s="88"/>
      <c r="K180" s="124"/>
      <c r="L180" s="220"/>
      <c r="M180" s="236"/>
      <c r="N180" s="237"/>
      <c r="O180" s="266"/>
      <c r="P180" s="218"/>
      <c r="Q180" s="220"/>
      <c r="R180" s="220"/>
      <c r="S180" s="238"/>
      <c r="T180" s="185" t="str">
        <f t="shared" si="13"/>
        <v/>
      </c>
      <c r="U180" s="48"/>
      <c r="V180" s="219"/>
      <c r="W180" s="219"/>
      <c r="X180" s="45"/>
      <c r="Y180" s="50"/>
      <c r="Z180" s="50"/>
      <c r="AA180" s="45"/>
      <c r="AB180" s="45"/>
      <c r="AC180" s="50"/>
      <c r="AD180" s="45"/>
      <c r="AE180" s="45"/>
      <c r="AF180" s="45"/>
      <c r="AG180" s="185" t="str">
        <f t="shared" si="14"/>
        <v/>
      </c>
      <c r="AH180" s="45"/>
      <c r="AI180" s="185">
        <f t="shared" si="11"/>
        <v>0</v>
      </c>
      <c r="AJ180" s="45"/>
      <c r="AK180" s="185"/>
      <c r="AL180" s="32" t="b">
        <f t="shared" si="12"/>
        <v>1</v>
      </c>
    </row>
    <row r="181" spans="1:38" ht="36" customHeight="1">
      <c r="A181" s="70"/>
      <c r="B181" s="70"/>
      <c r="C181" s="70"/>
      <c r="D181" s="50"/>
      <c r="E181" s="266"/>
      <c r="F181" s="235" t="str">
        <f t="shared" si="0"/>
        <v/>
      </c>
      <c r="G181" s="45"/>
      <c r="H181" s="212"/>
      <c r="I181" s="45"/>
      <c r="J181" s="88"/>
      <c r="K181" s="124"/>
      <c r="L181" s="220"/>
      <c r="M181" s="236"/>
      <c r="N181" s="237"/>
      <c r="O181" s="266"/>
      <c r="P181" s="218"/>
      <c r="Q181" s="220"/>
      <c r="R181" s="220"/>
      <c r="S181" s="238"/>
      <c r="T181" s="185" t="str">
        <f t="shared" si="13"/>
        <v/>
      </c>
      <c r="U181" s="48"/>
      <c r="V181" s="219"/>
      <c r="W181" s="219"/>
      <c r="X181" s="45"/>
      <c r="Y181" s="50"/>
      <c r="Z181" s="50"/>
      <c r="AA181" s="45"/>
      <c r="AB181" s="45"/>
      <c r="AC181" s="50"/>
      <c r="AD181" s="45"/>
      <c r="AE181" s="45"/>
      <c r="AF181" s="45"/>
      <c r="AG181" s="185" t="str">
        <f t="shared" si="14"/>
        <v/>
      </c>
      <c r="AH181" s="45"/>
      <c r="AI181" s="185">
        <f t="shared" si="11"/>
        <v>0</v>
      </c>
      <c r="AJ181" s="45"/>
      <c r="AK181" s="185"/>
      <c r="AL181" s="32" t="b">
        <f t="shared" si="12"/>
        <v>1</v>
      </c>
    </row>
    <row r="182" spans="1:38" ht="36" customHeight="1">
      <c r="A182" s="70"/>
      <c r="B182" s="70"/>
      <c r="C182" s="70"/>
      <c r="D182" s="50"/>
      <c r="E182" s="266"/>
      <c r="F182" s="235" t="str">
        <f t="shared" si="0"/>
        <v/>
      </c>
      <c r="G182" s="45"/>
      <c r="H182" s="212"/>
      <c r="I182" s="45"/>
      <c r="J182" s="88"/>
      <c r="K182" s="124"/>
      <c r="L182" s="220"/>
      <c r="M182" s="236"/>
      <c r="N182" s="237"/>
      <c r="O182" s="266"/>
      <c r="P182" s="218"/>
      <c r="Q182" s="220"/>
      <c r="R182" s="220"/>
      <c r="S182" s="238"/>
      <c r="T182" s="185" t="str">
        <f t="shared" si="13"/>
        <v/>
      </c>
      <c r="U182" s="48"/>
      <c r="V182" s="219"/>
      <c r="W182" s="219"/>
      <c r="X182" s="45"/>
      <c r="Y182" s="50"/>
      <c r="Z182" s="50"/>
      <c r="AA182" s="45"/>
      <c r="AB182" s="45"/>
      <c r="AC182" s="50"/>
      <c r="AD182" s="45"/>
      <c r="AE182" s="45"/>
      <c r="AF182" s="45"/>
      <c r="AG182" s="185" t="str">
        <f t="shared" si="14"/>
        <v/>
      </c>
      <c r="AH182" s="45"/>
      <c r="AI182" s="185">
        <f t="shared" si="11"/>
        <v>0</v>
      </c>
      <c r="AJ182" s="45"/>
      <c r="AK182" s="185"/>
      <c r="AL182" s="32" t="b">
        <f t="shared" si="12"/>
        <v>1</v>
      </c>
    </row>
    <row r="183" spans="1:38" ht="36" customHeight="1">
      <c r="A183" s="70"/>
      <c r="B183" s="70"/>
      <c r="C183" s="70"/>
      <c r="D183" s="50"/>
      <c r="E183" s="266"/>
      <c r="F183" s="235" t="str">
        <f t="shared" si="0"/>
        <v/>
      </c>
      <c r="G183" s="45"/>
      <c r="H183" s="212"/>
      <c r="I183" s="45"/>
      <c r="J183" s="88"/>
      <c r="K183" s="124"/>
      <c r="L183" s="220"/>
      <c r="M183" s="236"/>
      <c r="N183" s="237"/>
      <c r="O183" s="266"/>
      <c r="P183" s="218"/>
      <c r="Q183" s="220"/>
      <c r="R183" s="220"/>
      <c r="S183" s="238"/>
      <c r="T183" s="185" t="str">
        <f t="shared" si="13"/>
        <v/>
      </c>
      <c r="U183" s="48"/>
      <c r="V183" s="219"/>
      <c r="W183" s="219"/>
      <c r="X183" s="45"/>
      <c r="Y183" s="50"/>
      <c r="Z183" s="50"/>
      <c r="AA183" s="45"/>
      <c r="AB183" s="45"/>
      <c r="AC183" s="50"/>
      <c r="AD183" s="45"/>
      <c r="AE183" s="45"/>
      <c r="AF183" s="45"/>
      <c r="AG183" s="185" t="str">
        <f t="shared" si="14"/>
        <v/>
      </c>
      <c r="AH183" s="45"/>
      <c r="AI183" s="185">
        <f t="shared" si="11"/>
        <v>0</v>
      </c>
      <c r="AJ183" s="45"/>
      <c r="AK183" s="185"/>
      <c r="AL183" s="32" t="b">
        <f t="shared" si="12"/>
        <v>1</v>
      </c>
    </row>
    <row r="184" spans="1:38" ht="36" customHeight="1">
      <c r="A184" s="70"/>
      <c r="B184" s="70"/>
      <c r="C184" s="70"/>
      <c r="D184" s="50"/>
      <c r="E184" s="266"/>
      <c r="F184" s="235" t="str">
        <f t="shared" si="0"/>
        <v/>
      </c>
      <c r="G184" s="45"/>
      <c r="H184" s="212"/>
      <c r="I184" s="45"/>
      <c r="J184" s="88"/>
      <c r="K184" s="124"/>
      <c r="L184" s="220"/>
      <c r="M184" s="236"/>
      <c r="N184" s="237"/>
      <c r="O184" s="266"/>
      <c r="P184" s="218"/>
      <c r="Q184" s="220"/>
      <c r="R184" s="220"/>
      <c r="S184" s="238"/>
      <c r="T184" s="185" t="str">
        <f t="shared" si="13"/>
        <v/>
      </c>
      <c r="U184" s="48"/>
      <c r="V184" s="219"/>
      <c r="W184" s="219"/>
      <c r="X184" s="45"/>
      <c r="Y184" s="50"/>
      <c r="Z184" s="50"/>
      <c r="AA184" s="45"/>
      <c r="AB184" s="45"/>
      <c r="AC184" s="50"/>
      <c r="AD184" s="45"/>
      <c r="AE184" s="45"/>
      <c r="AF184" s="45"/>
      <c r="AG184" s="185" t="str">
        <f t="shared" si="14"/>
        <v/>
      </c>
      <c r="AH184" s="45"/>
      <c r="AI184" s="185">
        <f t="shared" si="11"/>
        <v>0</v>
      </c>
      <c r="AJ184" s="45"/>
      <c r="AK184" s="185"/>
      <c r="AL184" s="32" t="b">
        <f t="shared" si="12"/>
        <v>1</v>
      </c>
    </row>
    <row r="185" spans="1:38" ht="36" customHeight="1">
      <c r="A185" s="70"/>
      <c r="B185" s="70"/>
      <c r="C185" s="70"/>
      <c r="D185" s="50"/>
      <c r="E185" s="266"/>
      <c r="F185" s="235" t="str">
        <f t="shared" si="0"/>
        <v/>
      </c>
      <c r="G185" s="45"/>
      <c r="H185" s="212"/>
      <c r="I185" s="45"/>
      <c r="J185" s="88"/>
      <c r="K185" s="124"/>
      <c r="L185" s="220"/>
      <c r="M185" s="236"/>
      <c r="N185" s="237"/>
      <c r="O185" s="266"/>
      <c r="P185" s="218"/>
      <c r="Q185" s="220"/>
      <c r="R185" s="220"/>
      <c r="S185" s="238"/>
      <c r="T185" s="185" t="str">
        <f t="shared" si="13"/>
        <v/>
      </c>
      <c r="U185" s="48"/>
      <c r="V185" s="219"/>
      <c r="W185" s="219"/>
      <c r="X185" s="45"/>
      <c r="Y185" s="50"/>
      <c r="Z185" s="50"/>
      <c r="AA185" s="45"/>
      <c r="AB185" s="45"/>
      <c r="AC185" s="50"/>
      <c r="AD185" s="45"/>
      <c r="AE185" s="45"/>
      <c r="AF185" s="45"/>
      <c r="AG185" s="185" t="str">
        <f t="shared" si="14"/>
        <v/>
      </c>
      <c r="AH185" s="45"/>
      <c r="AI185" s="185">
        <f t="shared" si="11"/>
        <v>0</v>
      </c>
      <c r="AJ185" s="45"/>
      <c r="AK185" s="185"/>
      <c r="AL185" s="32" t="b">
        <f t="shared" si="12"/>
        <v>1</v>
      </c>
    </row>
    <row r="186" spans="1:38" ht="36" customHeight="1">
      <c r="A186" s="70"/>
      <c r="B186" s="70"/>
      <c r="C186" s="70"/>
      <c r="D186" s="50"/>
      <c r="E186" s="266"/>
      <c r="F186" s="235" t="str">
        <f t="shared" si="0"/>
        <v/>
      </c>
      <c r="G186" s="45"/>
      <c r="H186" s="212"/>
      <c r="I186" s="45"/>
      <c r="J186" s="88"/>
      <c r="K186" s="124"/>
      <c r="L186" s="220"/>
      <c r="M186" s="236"/>
      <c r="N186" s="237"/>
      <c r="O186" s="266"/>
      <c r="P186" s="218"/>
      <c r="Q186" s="220"/>
      <c r="R186" s="220"/>
      <c r="S186" s="238"/>
      <c r="T186" s="185" t="str">
        <f t="shared" si="13"/>
        <v/>
      </c>
      <c r="U186" s="48"/>
      <c r="V186" s="219"/>
      <c r="W186" s="219"/>
      <c r="X186" s="45"/>
      <c r="Y186" s="50"/>
      <c r="Z186" s="50"/>
      <c r="AA186" s="45"/>
      <c r="AB186" s="45"/>
      <c r="AC186" s="50"/>
      <c r="AD186" s="45"/>
      <c r="AE186" s="45"/>
      <c r="AF186" s="45"/>
      <c r="AG186" s="185" t="str">
        <f t="shared" si="14"/>
        <v/>
      </c>
      <c r="AH186" s="45"/>
      <c r="AI186" s="185">
        <f t="shared" si="11"/>
        <v>0</v>
      </c>
      <c r="AJ186" s="45"/>
      <c r="AK186" s="185"/>
      <c r="AL186" s="32" t="b">
        <f t="shared" si="12"/>
        <v>1</v>
      </c>
    </row>
    <row r="187" spans="1:38" ht="36" customHeight="1">
      <c r="A187" s="70"/>
      <c r="B187" s="70"/>
      <c r="C187" s="70"/>
      <c r="D187" s="50"/>
      <c r="E187" s="266"/>
      <c r="F187" s="235" t="str">
        <f t="shared" si="0"/>
        <v/>
      </c>
      <c r="G187" s="45"/>
      <c r="H187" s="212"/>
      <c r="I187" s="45"/>
      <c r="J187" s="88"/>
      <c r="K187" s="124"/>
      <c r="L187" s="220"/>
      <c r="M187" s="236"/>
      <c r="N187" s="237"/>
      <c r="O187" s="266"/>
      <c r="P187" s="218"/>
      <c r="Q187" s="220"/>
      <c r="R187" s="220"/>
      <c r="S187" s="238"/>
      <c r="T187" s="185" t="str">
        <f t="shared" si="13"/>
        <v/>
      </c>
      <c r="U187" s="48"/>
      <c r="V187" s="219"/>
      <c r="W187" s="219"/>
      <c r="X187" s="45"/>
      <c r="Y187" s="50"/>
      <c r="Z187" s="50"/>
      <c r="AA187" s="45"/>
      <c r="AB187" s="45"/>
      <c r="AC187" s="50"/>
      <c r="AD187" s="45"/>
      <c r="AE187" s="45"/>
      <c r="AF187" s="45"/>
      <c r="AG187" s="185" t="str">
        <f t="shared" si="14"/>
        <v/>
      </c>
      <c r="AH187" s="45"/>
      <c r="AI187" s="185">
        <f t="shared" si="11"/>
        <v>0</v>
      </c>
      <c r="AJ187" s="45"/>
      <c r="AK187" s="185"/>
      <c r="AL187" s="32" t="b">
        <f t="shared" si="12"/>
        <v>1</v>
      </c>
    </row>
    <row r="188" spans="1:38" ht="36" customHeight="1">
      <c r="A188" s="70"/>
      <c r="B188" s="70"/>
      <c r="C188" s="70"/>
      <c r="D188" s="50"/>
      <c r="E188" s="266"/>
      <c r="F188" s="235" t="str">
        <f t="shared" si="0"/>
        <v/>
      </c>
      <c r="G188" s="45"/>
      <c r="H188" s="212"/>
      <c r="I188" s="45"/>
      <c r="J188" s="88"/>
      <c r="K188" s="124"/>
      <c r="L188" s="220"/>
      <c r="M188" s="236"/>
      <c r="N188" s="237"/>
      <c r="O188" s="266"/>
      <c r="P188" s="218"/>
      <c r="Q188" s="220"/>
      <c r="R188" s="220"/>
      <c r="S188" s="238"/>
      <c r="T188" s="185" t="str">
        <f t="shared" si="13"/>
        <v/>
      </c>
      <c r="U188" s="48"/>
      <c r="V188" s="219"/>
      <c r="W188" s="219"/>
      <c r="X188" s="45"/>
      <c r="Y188" s="50"/>
      <c r="Z188" s="50"/>
      <c r="AA188" s="45"/>
      <c r="AB188" s="45"/>
      <c r="AC188" s="50"/>
      <c r="AD188" s="45"/>
      <c r="AE188" s="45"/>
      <c r="AF188" s="45"/>
      <c r="AG188" s="185" t="str">
        <f t="shared" si="14"/>
        <v/>
      </c>
      <c r="AH188" s="45"/>
      <c r="AI188" s="185">
        <f t="shared" si="11"/>
        <v>0</v>
      </c>
      <c r="AJ188" s="45"/>
      <c r="AK188" s="185"/>
      <c r="AL188" s="32" t="b">
        <f t="shared" si="12"/>
        <v>1</v>
      </c>
    </row>
    <row r="189" spans="1:38" ht="36" customHeight="1">
      <c r="A189" s="70"/>
      <c r="B189" s="70"/>
      <c r="C189" s="70"/>
      <c r="D189" s="50"/>
      <c r="E189" s="266"/>
      <c r="F189" s="235" t="str">
        <f t="shared" si="0"/>
        <v/>
      </c>
      <c r="G189" s="45"/>
      <c r="H189" s="212"/>
      <c r="I189" s="45"/>
      <c r="J189" s="88"/>
      <c r="K189" s="124"/>
      <c r="L189" s="220"/>
      <c r="M189" s="236"/>
      <c r="N189" s="237"/>
      <c r="O189" s="266"/>
      <c r="P189" s="218"/>
      <c r="Q189" s="220"/>
      <c r="R189" s="220"/>
      <c r="S189" s="238"/>
      <c r="T189" s="185" t="str">
        <f t="shared" si="13"/>
        <v/>
      </c>
      <c r="U189" s="48"/>
      <c r="V189" s="219"/>
      <c r="W189" s="219"/>
      <c r="X189" s="45"/>
      <c r="Y189" s="50"/>
      <c r="Z189" s="50"/>
      <c r="AA189" s="45"/>
      <c r="AB189" s="45"/>
      <c r="AC189" s="50"/>
      <c r="AD189" s="45"/>
      <c r="AE189" s="45"/>
      <c r="AF189" s="45"/>
      <c r="AG189" s="185" t="str">
        <f t="shared" si="14"/>
        <v/>
      </c>
      <c r="AH189" s="45"/>
      <c r="AI189" s="185">
        <f t="shared" si="11"/>
        <v>0</v>
      </c>
      <c r="AJ189" s="45"/>
      <c r="AK189" s="185"/>
      <c r="AL189" s="32" t="b">
        <f t="shared" si="12"/>
        <v>1</v>
      </c>
    </row>
    <row r="190" spans="1:38" ht="36" customHeight="1">
      <c r="A190" s="70"/>
      <c r="B190" s="70"/>
      <c r="C190" s="70"/>
      <c r="D190" s="50"/>
      <c r="E190" s="266"/>
      <c r="F190" s="235" t="str">
        <f t="shared" si="0"/>
        <v/>
      </c>
      <c r="G190" s="45"/>
      <c r="H190" s="212"/>
      <c r="I190" s="45"/>
      <c r="J190" s="88"/>
      <c r="K190" s="124"/>
      <c r="L190" s="220"/>
      <c r="M190" s="236"/>
      <c r="N190" s="237"/>
      <c r="O190" s="266"/>
      <c r="P190" s="218"/>
      <c r="Q190" s="220"/>
      <c r="R190" s="220"/>
      <c r="S190" s="238"/>
      <c r="T190" s="185" t="str">
        <f t="shared" si="13"/>
        <v/>
      </c>
      <c r="U190" s="48"/>
      <c r="V190" s="219"/>
      <c r="W190" s="219"/>
      <c r="X190" s="45"/>
      <c r="Y190" s="50"/>
      <c r="Z190" s="50"/>
      <c r="AA190" s="45"/>
      <c r="AB190" s="45"/>
      <c r="AC190" s="50"/>
      <c r="AD190" s="45"/>
      <c r="AE190" s="45"/>
      <c r="AF190" s="45"/>
      <c r="AG190" s="185" t="str">
        <f t="shared" si="14"/>
        <v/>
      </c>
      <c r="AH190" s="45"/>
      <c r="AI190" s="185">
        <f t="shared" si="11"/>
        <v>0</v>
      </c>
      <c r="AJ190" s="45"/>
      <c r="AK190" s="185"/>
      <c r="AL190" s="32" t="b">
        <f t="shared" si="12"/>
        <v>1</v>
      </c>
    </row>
    <row r="191" spans="1:38" ht="36" customHeight="1">
      <c r="A191" s="70"/>
      <c r="B191" s="70"/>
      <c r="C191" s="70"/>
      <c r="D191" s="50"/>
      <c r="E191" s="266"/>
      <c r="F191" s="235" t="str">
        <f t="shared" si="0"/>
        <v/>
      </c>
      <c r="G191" s="45"/>
      <c r="H191" s="212"/>
      <c r="I191" s="45"/>
      <c r="J191" s="88"/>
      <c r="K191" s="124"/>
      <c r="L191" s="220"/>
      <c r="M191" s="236"/>
      <c r="N191" s="237"/>
      <c r="O191" s="266"/>
      <c r="P191" s="218"/>
      <c r="Q191" s="220"/>
      <c r="R191" s="220"/>
      <c r="S191" s="238"/>
      <c r="T191" s="185" t="str">
        <f t="shared" si="13"/>
        <v/>
      </c>
      <c r="U191" s="48"/>
      <c r="V191" s="219"/>
      <c r="W191" s="219"/>
      <c r="X191" s="45"/>
      <c r="Y191" s="50"/>
      <c r="Z191" s="50"/>
      <c r="AA191" s="45"/>
      <c r="AB191" s="45"/>
      <c r="AC191" s="50"/>
      <c r="AD191" s="45"/>
      <c r="AE191" s="45"/>
      <c r="AF191" s="45"/>
      <c r="AG191" s="185" t="str">
        <f t="shared" si="14"/>
        <v/>
      </c>
      <c r="AH191" s="45"/>
      <c r="AI191" s="185">
        <f t="shared" si="11"/>
        <v>0</v>
      </c>
      <c r="AJ191" s="45"/>
      <c r="AK191" s="185"/>
      <c r="AL191" s="32" t="b">
        <f t="shared" si="12"/>
        <v>1</v>
      </c>
    </row>
    <row r="192" spans="1:38" ht="36" customHeight="1">
      <c r="A192" s="70"/>
      <c r="B192" s="70"/>
      <c r="C192" s="70"/>
      <c r="D192" s="50"/>
      <c r="E192" s="266"/>
      <c r="F192" s="235" t="str">
        <f t="shared" si="0"/>
        <v/>
      </c>
      <c r="G192" s="45"/>
      <c r="H192" s="212"/>
      <c r="I192" s="45"/>
      <c r="J192" s="88"/>
      <c r="K192" s="124"/>
      <c r="L192" s="220"/>
      <c r="M192" s="236"/>
      <c r="N192" s="237"/>
      <c r="O192" s="266"/>
      <c r="P192" s="218"/>
      <c r="Q192" s="220"/>
      <c r="R192" s="220"/>
      <c r="S192" s="238"/>
      <c r="T192" s="185" t="str">
        <f t="shared" si="13"/>
        <v/>
      </c>
      <c r="U192" s="48"/>
      <c r="V192" s="219"/>
      <c r="W192" s="219"/>
      <c r="X192" s="45"/>
      <c r="Y192" s="50"/>
      <c r="Z192" s="50"/>
      <c r="AA192" s="45"/>
      <c r="AB192" s="45"/>
      <c r="AC192" s="50"/>
      <c r="AD192" s="45"/>
      <c r="AE192" s="45"/>
      <c r="AF192" s="45"/>
      <c r="AG192" s="185" t="str">
        <f t="shared" si="14"/>
        <v/>
      </c>
      <c r="AH192" s="45"/>
      <c r="AI192" s="185">
        <f t="shared" si="11"/>
        <v>0</v>
      </c>
      <c r="AJ192" s="45"/>
      <c r="AK192" s="185"/>
      <c r="AL192" s="32" t="b">
        <f t="shared" si="12"/>
        <v>1</v>
      </c>
    </row>
    <row r="193" spans="1:38" ht="36" customHeight="1">
      <c r="A193" s="70"/>
      <c r="B193" s="70"/>
      <c r="C193" s="70"/>
      <c r="D193" s="50"/>
      <c r="E193" s="266"/>
      <c r="F193" s="235" t="str">
        <f t="shared" si="0"/>
        <v/>
      </c>
      <c r="G193" s="45"/>
      <c r="H193" s="212"/>
      <c r="I193" s="45"/>
      <c r="J193" s="88"/>
      <c r="K193" s="124"/>
      <c r="L193" s="220"/>
      <c r="M193" s="236"/>
      <c r="N193" s="237"/>
      <c r="O193" s="266"/>
      <c r="P193" s="218"/>
      <c r="Q193" s="220"/>
      <c r="R193" s="220"/>
      <c r="S193" s="238"/>
      <c r="T193" s="185" t="str">
        <f t="shared" si="13"/>
        <v/>
      </c>
      <c r="U193" s="48"/>
      <c r="V193" s="219"/>
      <c r="W193" s="219"/>
      <c r="X193" s="45"/>
      <c r="Y193" s="50"/>
      <c r="Z193" s="50"/>
      <c r="AA193" s="45"/>
      <c r="AB193" s="45"/>
      <c r="AC193" s="50"/>
      <c r="AD193" s="45"/>
      <c r="AE193" s="45"/>
      <c r="AF193" s="45"/>
      <c r="AG193" s="185" t="str">
        <f t="shared" si="14"/>
        <v/>
      </c>
      <c r="AH193" s="45"/>
      <c r="AI193" s="185">
        <f t="shared" si="11"/>
        <v>0</v>
      </c>
      <c r="AJ193" s="45"/>
      <c r="AK193" s="185"/>
      <c r="AL193" s="32" t="b">
        <f t="shared" si="12"/>
        <v>1</v>
      </c>
    </row>
    <row r="194" spans="1:38" ht="36" customHeight="1">
      <c r="A194" s="70"/>
      <c r="B194" s="70"/>
      <c r="C194" s="70"/>
      <c r="D194" s="50"/>
      <c r="E194" s="266"/>
      <c r="F194" s="235" t="str">
        <f t="shared" si="0"/>
        <v/>
      </c>
      <c r="G194" s="45"/>
      <c r="H194" s="212"/>
      <c r="I194" s="45"/>
      <c r="J194" s="88"/>
      <c r="K194" s="124"/>
      <c r="L194" s="220"/>
      <c r="M194" s="236"/>
      <c r="N194" s="237"/>
      <c r="O194" s="266"/>
      <c r="P194" s="218"/>
      <c r="Q194" s="220"/>
      <c r="R194" s="220"/>
      <c r="S194" s="238"/>
      <c r="T194" s="185" t="str">
        <f t="shared" si="13"/>
        <v/>
      </c>
      <c r="U194" s="48"/>
      <c r="V194" s="219"/>
      <c r="W194" s="219"/>
      <c r="X194" s="45"/>
      <c r="Y194" s="50"/>
      <c r="Z194" s="50"/>
      <c r="AA194" s="45"/>
      <c r="AB194" s="45"/>
      <c r="AC194" s="50"/>
      <c r="AD194" s="45"/>
      <c r="AE194" s="45"/>
      <c r="AF194" s="45"/>
      <c r="AG194" s="185" t="str">
        <f t="shared" si="14"/>
        <v/>
      </c>
      <c r="AH194" s="45"/>
      <c r="AI194" s="185">
        <f t="shared" si="11"/>
        <v>0</v>
      </c>
      <c r="AJ194" s="45"/>
      <c r="AK194" s="185"/>
      <c r="AL194" s="32" t="b">
        <f t="shared" si="12"/>
        <v>1</v>
      </c>
    </row>
    <row r="195" spans="1:38" ht="36" customHeight="1">
      <c r="A195" s="70"/>
      <c r="B195" s="70"/>
      <c r="C195" s="70"/>
      <c r="D195" s="50"/>
      <c r="E195" s="266"/>
      <c r="F195" s="235" t="str">
        <f t="shared" si="0"/>
        <v/>
      </c>
      <c r="G195" s="45"/>
      <c r="H195" s="212"/>
      <c r="I195" s="45"/>
      <c r="J195" s="88"/>
      <c r="K195" s="124"/>
      <c r="L195" s="220"/>
      <c r="M195" s="236"/>
      <c r="N195" s="237"/>
      <c r="O195" s="266"/>
      <c r="P195" s="218"/>
      <c r="Q195" s="220"/>
      <c r="R195" s="220"/>
      <c r="S195" s="238"/>
      <c r="T195" s="185" t="str">
        <f t="shared" si="13"/>
        <v/>
      </c>
      <c r="U195" s="48"/>
      <c r="V195" s="219"/>
      <c r="W195" s="219"/>
      <c r="X195" s="45"/>
      <c r="Y195" s="50"/>
      <c r="Z195" s="50"/>
      <c r="AA195" s="45"/>
      <c r="AB195" s="45"/>
      <c r="AC195" s="50"/>
      <c r="AD195" s="45"/>
      <c r="AE195" s="45"/>
      <c r="AF195" s="45"/>
      <c r="AG195" s="185" t="str">
        <f t="shared" si="14"/>
        <v/>
      </c>
      <c r="AH195" s="45"/>
      <c r="AI195" s="185">
        <f t="shared" si="11"/>
        <v>0</v>
      </c>
      <c r="AJ195" s="45"/>
      <c r="AK195" s="185"/>
      <c r="AL195" s="32" t="b">
        <f t="shared" si="12"/>
        <v>1</v>
      </c>
    </row>
    <row r="196" spans="1:38" ht="36" customHeight="1">
      <c r="A196" s="70"/>
      <c r="B196" s="70"/>
      <c r="C196" s="70"/>
      <c r="D196" s="50"/>
      <c r="E196" s="266"/>
      <c r="F196" s="235" t="str">
        <f t="shared" si="0"/>
        <v/>
      </c>
      <c r="G196" s="45"/>
      <c r="H196" s="212"/>
      <c r="I196" s="45"/>
      <c r="J196" s="88"/>
      <c r="K196" s="124"/>
      <c r="L196" s="220"/>
      <c r="M196" s="236"/>
      <c r="N196" s="237"/>
      <c r="O196" s="266"/>
      <c r="P196" s="218"/>
      <c r="Q196" s="220"/>
      <c r="R196" s="220"/>
      <c r="S196" s="238"/>
      <c r="T196" s="185" t="str">
        <f t="shared" si="13"/>
        <v/>
      </c>
      <c r="U196" s="48"/>
      <c r="V196" s="219"/>
      <c r="W196" s="219"/>
      <c r="X196" s="45"/>
      <c r="Y196" s="50"/>
      <c r="Z196" s="50"/>
      <c r="AA196" s="45"/>
      <c r="AB196" s="45"/>
      <c r="AC196" s="50"/>
      <c r="AD196" s="45"/>
      <c r="AE196" s="45"/>
      <c r="AF196" s="45"/>
      <c r="AG196" s="185" t="str">
        <f t="shared" si="14"/>
        <v/>
      </c>
      <c r="AH196" s="45"/>
      <c r="AI196" s="185">
        <f t="shared" si="11"/>
        <v>0</v>
      </c>
      <c r="AJ196" s="45"/>
      <c r="AK196" s="185"/>
      <c r="AL196" s="32" t="b">
        <f t="shared" si="12"/>
        <v>1</v>
      </c>
    </row>
    <row r="197" spans="1:38" ht="36" customHeight="1">
      <c r="A197" s="70"/>
      <c r="B197" s="70"/>
      <c r="C197" s="70"/>
      <c r="D197" s="50"/>
      <c r="E197" s="266"/>
      <c r="F197" s="235" t="str">
        <f t="shared" si="0"/>
        <v/>
      </c>
      <c r="G197" s="45"/>
      <c r="H197" s="212"/>
      <c r="I197" s="45"/>
      <c r="J197" s="88"/>
      <c r="K197" s="124"/>
      <c r="L197" s="220"/>
      <c r="M197" s="236"/>
      <c r="N197" s="237"/>
      <c r="O197" s="266"/>
      <c r="P197" s="218"/>
      <c r="Q197" s="220"/>
      <c r="R197" s="220"/>
      <c r="S197" s="238"/>
      <c r="T197" s="185" t="str">
        <f t="shared" si="13"/>
        <v/>
      </c>
      <c r="U197" s="48"/>
      <c r="V197" s="219"/>
      <c r="W197" s="219"/>
      <c r="X197" s="45"/>
      <c r="Y197" s="50"/>
      <c r="Z197" s="50"/>
      <c r="AA197" s="45"/>
      <c r="AB197" s="45"/>
      <c r="AC197" s="50"/>
      <c r="AD197" s="45"/>
      <c r="AE197" s="45"/>
      <c r="AF197" s="45"/>
      <c r="AG197" s="185" t="str">
        <f t="shared" si="14"/>
        <v/>
      </c>
      <c r="AH197" s="45"/>
      <c r="AI197" s="185">
        <f t="shared" si="11"/>
        <v>0</v>
      </c>
      <c r="AJ197" s="45"/>
      <c r="AK197" s="185"/>
      <c r="AL197" s="32" t="b">
        <f t="shared" si="12"/>
        <v>1</v>
      </c>
    </row>
    <row r="198" spans="1:38" ht="36" customHeight="1">
      <c r="A198" s="70"/>
      <c r="B198" s="70"/>
      <c r="C198" s="70"/>
      <c r="D198" s="50"/>
      <c r="E198" s="266"/>
      <c r="F198" s="235" t="str">
        <f t="shared" si="0"/>
        <v/>
      </c>
      <c r="G198" s="45"/>
      <c r="H198" s="212"/>
      <c r="I198" s="45"/>
      <c r="J198" s="88"/>
      <c r="K198" s="124"/>
      <c r="L198" s="220"/>
      <c r="M198" s="236"/>
      <c r="N198" s="237"/>
      <c r="O198" s="266"/>
      <c r="P198" s="218"/>
      <c r="Q198" s="220"/>
      <c r="R198" s="220"/>
      <c r="S198" s="238"/>
      <c r="T198" s="185" t="str">
        <f t="shared" si="13"/>
        <v/>
      </c>
      <c r="U198" s="48"/>
      <c r="V198" s="219"/>
      <c r="W198" s="219"/>
      <c r="X198" s="45"/>
      <c r="Y198" s="50"/>
      <c r="Z198" s="50"/>
      <c r="AA198" s="45"/>
      <c r="AB198" s="45"/>
      <c r="AC198" s="50"/>
      <c r="AD198" s="45"/>
      <c r="AE198" s="45"/>
      <c r="AF198" s="45"/>
      <c r="AG198" s="185" t="str">
        <f t="shared" si="14"/>
        <v/>
      </c>
      <c r="AH198" s="45"/>
      <c r="AI198" s="185">
        <f t="shared" si="11"/>
        <v>0</v>
      </c>
      <c r="AJ198" s="45"/>
      <c r="AK198" s="185"/>
      <c r="AL198" s="32" t="b">
        <f t="shared" si="12"/>
        <v>1</v>
      </c>
    </row>
    <row r="199" spans="1:38" ht="36" customHeight="1">
      <c r="A199" s="70"/>
      <c r="B199" s="70"/>
      <c r="C199" s="70"/>
      <c r="D199" s="50"/>
      <c r="E199" s="266"/>
      <c r="F199" s="235" t="str">
        <f t="shared" si="0"/>
        <v/>
      </c>
      <c r="G199" s="45"/>
      <c r="H199" s="212"/>
      <c r="I199" s="45"/>
      <c r="J199" s="88"/>
      <c r="K199" s="124"/>
      <c r="L199" s="220"/>
      <c r="M199" s="236"/>
      <c r="N199" s="237"/>
      <c r="O199" s="266"/>
      <c r="P199" s="218"/>
      <c r="Q199" s="220"/>
      <c r="R199" s="220"/>
      <c r="S199" s="238"/>
      <c r="T199" s="185" t="str">
        <f t="shared" si="13"/>
        <v/>
      </c>
      <c r="U199" s="48"/>
      <c r="V199" s="219"/>
      <c r="W199" s="219"/>
      <c r="X199" s="45"/>
      <c r="Y199" s="50"/>
      <c r="Z199" s="50"/>
      <c r="AA199" s="45"/>
      <c r="AB199" s="45"/>
      <c r="AC199" s="50"/>
      <c r="AD199" s="45"/>
      <c r="AE199" s="45"/>
      <c r="AF199" s="45"/>
      <c r="AG199" s="185" t="str">
        <f t="shared" si="14"/>
        <v/>
      </c>
      <c r="AH199" s="45"/>
      <c r="AI199" s="185">
        <f t="shared" si="11"/>
        <v>0</v>
      </c>
      <c r="AJ199" s="45"/>
      <c r="AK199" s="185"/>
      <c r="AL199" s="32" t="b">
        <f t="shared" si="12"/>
        <v>1</v>
      </c>
    </row>
    <row r="200" spans="1:38" ht="36" customHeight="1">
      <c r="A200" s="70"/>
      <c r="B200" s="70"/>
      <c r="C200" s="70"/>
      <c r="D200" s="50"/>
      <c r="E200" s="266"/>
      <c r="F200" s="235" t="str">
        <f t="shared" si="0"/>
        <v/>
      </c>
      <c r="G200" s="45"/>
      <c r="H200" s="212"/>
      <c r="I200" s="45"/>
      <c r="J200" s="88"/>
      <c r="K200" s="124"/>
      <c r="L200" s="220"/>
      <c r="M200" s="236"/>
      <c r="N200" s="237"/>
      <c r="O200" s="266"/>
      <c r="P200" s="218"/>
      <c r="Q200" s="220"/>
      <c r="R200" s="220"/>
      <c r="S200" s="238"/>
      <c r="T200" s="185" t="str">
        <f t="shared" si="13"/>
        <v/>
      </c>
      <c r="U200" s="48"/>
      <c r="V200" s="219"/>
      <c r="W200" s="219"/>
      <c r="X200" s="45"/>
      <c r="Y200" s="50"/>
      <c r="Z200" s="50"/>
      <c r="AA200" s="45"/>
      <c r="AB200" s="45"/>
      <c r="AC200" s="50"/>
      <c r="AD200" s="45"/>
      <c r="AE200" s="45"/>
      <c r="AF200" s="45"/>
      <c r="AG200" s="185" t="str">
        <f t="shared" si="14"/>
        <v/>
      </c>
      <c r="AH200" s="45"/>
      <c r="AI200" s="185">
        <f t="shared" si="11"/>
        <v>0</v>
      </c>
      <c r="AJ200" s="45"/>
      <c r="AK200" s="185"/>
      <c r="AL200" s="32" t="b">
        <f t="shared" si="12"/>
        <v>1</v>
      </c>
    </row>
    <row r="201" spans="1:38" ht="36" customHeight="1">
      <c r="A201" s="70"/>
      <c r="B201" s="70"/>
      <c r="C201" s="70"/>
      <c r="D201" s="50"/>
      <c r="E201" s="266"/>
      <c r="F201" s="235" t="str">
        <f t="shared" si="0"/>
        <v/>
      </c>
      <c r="G201" s="45"/>
      <c r="H201" s="212"/>
      <c r="I201" s="45"/>
      <c r="J201" s="88"/>
      <c r="K201" s="124"/>
      <c r="L201" s="220"/>
      <c r="M201" s="236"/>
      <c r="N201" s="237"/>
      <c r="O201" s="266"/>
      <c r="P201" s="218"/>
      <c r="Q201" s="220"/>
      <c r="R201" s="220"/>
      <c r="S201" s="238"/>
      <c r="T201" s="185" t="str">
        <f t="shared" si="13"/>
        <v/>
      </c>
      <c r="U201" s="48"/>
      <c r="V201" s="219"/>
      <c r="W201" s="219"/>
      <c r="X201" s="45"/>
      <c r="Y201" s="50"/>
      <c r="Z201" s="50"/>
      <c r="AA201" s="45"/>
      <c r="AB201" s="45"/>
      <c r="AC201" s="50"/>
      <c r="AD201" s="45"/>
      <c r="AE201" s="45"/>
      <c r="AF201" s="45"/>
      <c r="AG201" s="185" t="str">
        <f t="shared" si="14"/>
        <v/>
      </c>
      <c r="AH201" s="45"/>
      <c r="AI201" s="185">
        <f t="shared" si="11"/>
        <v>0</v>
      </c>
      <c r="AJ201" s="45"/>
      <c r="AK201" s="185"/>
      <c r="AL201" s="32" t="b">
        <f t="shared" si="12"/>
        <v>1</v>
      </c>
    </row>
    <row r="202" spans="1:38" ht="36" customHeight="1">
      <c r="A202" s="70"/>
      <c r="B202" s="70"/>
      <c r="C202" s="70"/>
      <c r="D202" s="50"/>
      <c r="E202" s="266"/>
      <c r="F202" s="235" t="str">
        <f t="shared" si="0"/>
        <v/>
      </c>
      <c r="G202" s="45"/>
      <c r="H202" s="212"/>
      <c r="I202" s="45"/>
      <c r="J202" s="88"/>
      <c r="K202" s="124"/>
      <c r="L202" s="220"/>
      <c r="M202" s="236"/>
      <c r="N202" s="237"/>
      <c r="O202" s="266"/>
      <c r="P202" s="218"/>
      <c r="Q202" s="220"/>
      <c r="R202" s="220"/>
      <c r="S202" s="238"/>
      <c r="T202" s="185" t="str">
        <f t="shared" si="13"/>
        <v/>
      </c>
      <c r="U202" s="48"/>
      <c r="V202" s="219"/>
      <c r="W202" s="219"/>
      <c r="X202" s="45"/>
      <c r="Y202" s="50"/>
      <c r="Z202" s="50"/>
      <c r="AA202" s="45"/>
      <c r="AB202" s="45"/>
      <c r="AC202" s="50"/>
      <c r="AD202" s="45"/>
      <c r="AE202" s="45"/>
      <c r="AF202" s="45"/>
      <c r="AG202" s="185" t="str">
        <f t="shared" si="14"/>
        <v/>
      </c>
      <c r="AH202" s="45"/>
      <c r="AI202" s="185">
        <f t="shared" si="11"/>
        <v>0</v>
      </c>
      <c r="AJ202" s="45"/>
      <c r="AK202" s="185"/>
      <c r="AL202" s="32" t="b">
        <f t="shared" si="12"/>
        <v>1</v>
      </c>
    </row>
    <row r="203" spans="1:38" ht="36" customHeight="1">
      <c r="A203" s="70"/>
      <c r="B203" s="70"/>
      <c r="C203" s="70"/>
      <c r="D203" s="50"/>
      <c r="E203" s="266"/>
      <c r="F203" s="235" t="str">
        <f t="shared" si="0"/>
        <v/>
      </c>
      <c r="G203" s="45"/>
      <c r="H203" s="212"/>
      <c r="I203" s="45"/>
      <c r="J203" s="88"/>
      <c r="K203" s="124"/>
      <c r="L203" s="220"/>
      <c r="M203" s="236"/>
      <c r="N203" s="237"/>
      <c r="O203" s="266"/>
      <c r="P203" s="218"/>
      <c r="Q203" s="220"/>
      <c r="R203" s="220"/>
      <c r="S203" s="238"/>
      <c r="T203" s="185" t="str">
        <f t="shared" si="13"/>
        <v/>
      </c>
      <c r="U203" s="48"/>
      <c r="V203" s="219"/>
      <c r="W203" s="219"/>
      <c r="X203" s="45"/>
      <c r="Y203" s="50"/>
      <c r="Z203" s="50"/>
      <c r="AA203" s="45"/>
      <c r="AB203" s="45"/>
      <c r="AC203" s="50"/>
      <c r="AD203" s="45"/>
      <c r="AE203" s="45"/>
      <c r="AF203" s="45"/>
      <c r="AG203" s="185" t="str">
        <f t="shared" si="14"/>
        <v/>
      </c>
      <c r="AH203" s="45"/>
      <c r="AI203" s="185">
        <f t="shared" ref="AI203:AI266" si="15">(J203-AH203)/365</f>
        <v>0</v>
      </c>
      <c r="AJ203" s="45"/>
      <c r="AK203" s="185"/>
      <c r="AL203" s="32" t="b">
        <f t="shared" ref="AL203:AL266" si="16">ROUND(L203,)=ROUND(R203,)+ROUND(V203,)</f>
        <v>1</v>
      </c>
    </row>
    <row r="204" spans="1:38" ht="36" customHeight="1">
      <c r="A204" s="70"/>
      <c r="B204" s="70"/>
      <c r="C204" s="70"/>
      <c r="D204" s="50"/>
      <c r="E204" s="266"/>
      <c r="F204" s="235" t="str">
        <f t="shared" si="0"/>
        <v/>
      </c>
      <c r="G204" s="45"/>
      <c r="H204" s="212"/>
      <c r="I204" s="45"/>
      <c r="J204" s="88"/>
      <c r="K204" s="124"/>
      <c r="L204" s="220"/>
      <c r="M204" s="236"/>
      <c r="N204" s="237"/>
      <c r="O204" s="266"/>
      <c r="P204" s="218"/>
      <c r="Q204" s="220"/>
      <c r="R204" s="220"/>
      <c r="S204" s="238"/>
      <c r="T204" s="185" t="str">
        <f t="shared" ref="T204:T267" si="17">IF(ISBLANK(P204),"",DATEDIF(J204,P204,"d")/365)</f>
        <v/>
      </c>
      <c r="U204" s="48"/>
      <c r="V204" s="219"/>
      <c r="W204" s="219"/>
      <c r="X204" s="45"/>
      <c r="Y204" s="50"/>
      <c r="Z204" s="50"/>
      <c r="AA204" s="45"/>
      <c r="AB204" s="45"/>
      <c r="AC204" s="50"/>
      <c r="AD204" s="45"/>
      <c r="AE204" s="45"/>
      <c r="AF204" s="45"/>
      <c r="AG204" s="185" t="str">
        <f t="shared" ref="AG204:AG267" si="18">IF(AND(AC204="YES",AD204="일반"),"ERROR",(IF(AND(AC204="NO",AD204="기업회생(舊, 법정관리)"),"ERROR",(IF(AND(AC204="NO",AD204="워크아웃"),"ERROR",(IF(AND(AC204="NO",AD204="채권은행 자율협약"),"ERROR",(IF(AND(AC204="NO",AD204="Fast-Track"),"ERROR","")))))))))</f>
        <v/>
      </c>
      <c r="AH204" s="45"/>
      <c r="AI204" s="185">
        <f t="shared" si="15"/>
        <v>0</v>
      </c>
      <c r="AJ204" s="45"/>
      <c r="AK204" s="185"/>
      <c r="AL204" s="32" t="b">
        <f t="shared" si="16"/>
        <v>1</v>
      </c>
    </row>
    <row r="205" spans="1:38" ht="36" customHeight="1">
      <c r="A205" s="70"/>
      <c r="B205" s="70"/>
      <c r="C205" s="70"/>
      <c r="D205" s="50"/>
      <c r="E205" s="266"/>
      <c r="F205" s="235" t="str">
        <f t="shared" si="0"/>
        <v/>
      </c>
      <c r="G205" s="45"/>
      <c r="H205" s="212"/>
      <c r="I205" s="45"/>
      <c r="J205" s="88"/>
      <c r="K205" s="124"/>
      <c r="L205" s="220"/>
      <c r="M205" s="236"/>
      <c r="N205" s="237"/>
      <c r="O205" s="266"/>
      <c r="P205" s="218"/>
      <c r="Q205" s="220"/>
      <c r="R205" s="220"/>
      <c r="S205" s="238"/>
      <c r="T205" s="185" t="str">
        <f t="shared" si="17"/>
        <v/>
      </c>
      <c r="U205" s="48"/>
      <c r="V205" s="219"/>
      <c r="W205" s="219"/>
      <c r="X205" s="45"/>
      <c r="Y205" s="50"/>
      <c r="Z205" s="50"/>
      <c r="AA205" s="45"/>
      <c r="AB205" s="45"/>
      <c r="AC205" s="50"/>
      <c r="AD205" s="45"/>
      <c r="AE205" s="45"/>
      <c r="AF205" s="45"/>
      <c r="AG205" s="185" t="str">
        <f t="shared" si="18"/>
        <v/>
      </c>
      <c r="AH205" s="45"/>
      <c r="AI205" s="185">
        <f t="shared" si="15"/>
        <v>0</v>
      </c>
      <c r="AJ205" s="45"/>
      <c r="AK205" s="185"/>
      <c r="AL205" s="32" t="b">
        <f t="shared" si="16"/>
        <v>1</v>
      </c>
    </row>
    <row r="206" spans="1:38" ht="36" customHeight="1">
      <c r="A206" s="70"/>
      <c r="B206" s="70"/>
      <c r="C206" s="70"/>
      <c r="D206" s="50"/>
      <c r="E206" s="266"/>
      <c r="F206" s="235" t="str">
        <f t="shared" si="0"/>
        <v/>
      </c>
      <c r="G206" s="45"/>
      <c r="H206" s="212"/>
      <c r="I206" s="45"/>
      <c r="J206" s="88"/>
      <c r="K206" s="124"/>
      <c r="L206" s="220"/>
      <c r="M206" s="236"/>
      <c r="N206" s="237"/>
      <c r="O206" s="266"/>
      <c r="P206" s="218"/>
      <c r="Q206" s="220"/>
      <c r="R206" s="220"/>
      <c r="S206" s="238"/>
      <c r="T206" s="185" t="str">
        <f t="shared" si="17"/>
        <v/>
      </c>
      <c r="U206" s="48"/>
      <c r="V206" s="219"/>
      <c r="W206" s="219"/>
      <c r="X206" s="45"/>
      <c r="Y206" s="50"/>
      <c r="Z206" s="50"/>
      <c r="AA206" s="45"/>
      <c r="AB206" s="45"/>
      <c r="AC206" s="50"/>
      <c r="AD206" s="45"/>
      <c r="AE206" s="45"/>
      <c r="AF206" s="45"/>
      <c r="AG206" s="185" t="str">
        <f t="shared" si="18"/>
        <v/>
      </c>
      <c r="AH206" s="45"/>
      <c r="AI206" s="185">
        <f t="shared" si="15"/>
        <v>0</v>
      </c>
      <c r="AJ206" s="45"/>
      <c r="AK206" s="185"/>
      <c r="AL206" s="32" t="b">
        <f t="shared" si="16"/>
        <v>1</v>
      </c>
    </row>
    <row r="207" spans="1:38" ht="36" customHeight="1">
      <c r="A207" s="70"/>
      <c r="B207" s="70"/>
      <c r="C207" s="70"/>
      <c r="D207" s="50"/>
      <c r="E207" s="266"/>
      <c r="F207" s="235" t="str">
        <f t="shared" ref="F207:F270" si="19">IF(ISBLANK($E207),"",VLOOKUP($E207,제안사_펀드현황,2,FALSE))</f>
        <v/>
      </c>
      <c r="G207" s="45"/>
      <c r="H207" s="212"/>
      <c r="I207" s="45"/>
      <c r="J207" s="88"/>
      <c r="K207" s="124"/>
      <c r="L207" s="220"/>
      <c r="M207" s="236"/>
      <c r="N207" s="237"/>
      <c r="O207" s="266"/>
      <c r="P207" s="218"/>
      <c r="Q207" s="220"/>
      <c r="R207" s="220"/>
      <c r="S207" s="238"/>
      <c r="T207" s="185" t="str">
        <f t="shared" si="17"/>
        <v/>
      </c>
      <c r="U207" s="48"/>
      <c r="V207" s="219"/>
      <c r="W207" s="219"/>
      <c r="X207" s="45"/>
      <c r="Y207" s="50"/>
      <c r="Z207" s="50"/>
      <c r="AA207" s="45"/>
      <c r="AB207" s="45"/>
      <c r="AC207" s="50"/>
      <c r="AD207" s="45"/>
      <c r="AE207" s="45"/>
      <c r="AF207" s="45"/>
      <c r="AG207" s="185" t="str">
        <f t="shared" si="18"/>
        <v/>
      </c>
      <c r="AH207" s="45"/>
      <c r="AI207" s="185">
        <f t="shared" si="15"/>
        <v>0</v>
      </c>
      <c r="AJ207" s="45"/>
      <c r="AK207" s="185"/>
      <c r="AL207" s="32" t="b">
        <f t="shared" si="16"/>
        <v>1</v>
      </c>
    </row>
    <row r="208" spans="1:38" ht="36" customHeight="1">
      <c r="A208" s="70"/>
      <c r="B208" s="70"/>
      <c r="C208" s="70"/>
      <c r="D208" s="50"/>
      <c r="E208" s="266"/>
      <c r="F208" s="235" t="str">
        <f t="shared" si="19"/>
        <v/>
      </c>
      <c r="G208" s="45"/>
      <c r="H208" s="212"/>
      <c r="I208" s="45"/>
      <c r="J208" s="88"/>
      <c r="K208" s="124"/>
      <c r="L208" s="220"/>
      <c r="M208" s="236"/>
      <c r="N208" s="237"/>
      <c r="O208" s="266"/>
      <c r="P208" s="218"/>
      <c r="Q208" s="220"/>
      <c r="R208" s="220"/>
      <c r="S208" s="238"/>
      <c r="T208" s="185" t="str">
        <f t="shared" si="17"/>
        <v/>
      </c>
      <c r="U208" s="48"/>
      <c r="V208" s="219"/>
      <c r="W208" s="219"/>
      <c r="X208" s="45"/>
      <c r="Y208" s="50"/>
      <c r="Z208" s="50"/>
      <c r="AA208" s="45"/>
      <c r="AB208" s="45"/>
      <c r="AC208" s="50"/>
      <c r="AD208" s="45"/>
      <c r="AE208" s="45"/>
      <c r="AF208" s="45"/>
      <c r="AG208" s="185" t="str">
        <f t="shared" si="18"/>
        <v/>
      </c>
      <c r="AH208" s="45"/>
      <c r="AI208" s="185">
        <f t="shared" si="15"/>
        <v>0</v>
      </c>
      <c r="AJ208" s="45"/>
      <c r="AK208" s="185"/>
      <c r="AL208" s="32" t="b">
        <f t="shared" si="16"/>
        <v>1</v>
      </c>
    </row>
    <row r="209" spans="1:38" ht="36" customHeight="1">
      <c r="A209" s="70"/>
      <c r="B209" s="70"/>
      <c r="C209" s="70"/>
      <c r="D209" s="50"/>
      <c r="E209" s="266"/>
      <c r="F209" s="235" t="str">
        <f t="shared" si="19"/>
        <v/>
      </c>
      <c r="G209" s="45"/>
      <c r="H209" s="212"/>
      <c r="I209" s="45"/>
      <c r="J209" s="88"/>
      <c r="K209" s="124"/>
      <c r="L209" s="220"/>
      <c r="M209" s="236"/>
      <c r="N209" s="237"/>
      <c r="O209" s="266"/>
      <c r="P209" s="218"/>
      <c r="Q209" s="220"/>
      <c r="R209" s="220"/>
      <c r="S209" s="238"/>
      <c r="T209" s="185" t="str">
        <f t="shared" si="17"/>
        <v/>
      </c>
      <c r="U209" s="48"/>
      <c r="V209" s="219"/>
      <c r="W209" s="219"/>
      <c r="X209" s="45"/>
      <c r="Y209" s="50"/>
      <c r="Z209" s="50"/>
      <c r="AA209" s="45"/>
      <c r="AB209" s="45"/>
      <c r="AC209" s="50"/>
      <c r="AD209" s="45"/>
      <c r="AE209" s="45"/>
      <c r="AF209" s="45"/>
      <c r="AG209" s="185" t="str">
        <f t="shared" si="18"/>
        <v/>
      </c>
      <c r="AH209" s="45"/>
      <c r="AI209" s="185">
        <f t="shared" si="15"/>
        <v>0</v>
      </c>
      <c r="AJ209" s="45"/>
      <c r="AK209" s="185"/>
      <c r="AL209" s="32" t="b">
        <f t="shared" si="16"/>
        <v>1</v>
      </c>
    </row>
    <row r="210" spans="1:38" ht="36" customHeight="1">
      <c r="A210" s="70"/>
      <c r="B210" s="70"/>
      <c r="C210" s="70"/>
      <c r="D210" s="50"/>
      <c r="E210" s="266"/>
      <c r="F210" s="235" t="str">
        <f t="shared" si="19"/>
        <v/>
      </c>
      <c r="G210" s="45"/>
      <c r="H210" s="212"/>
      <c r="I210" s="45"/>
      <c r="J210" s="88"/>
      <c r="K210" s="124"/>
      <c r="L210" s="220"/>
      <c r="M210" s="236"/>
      <c r="N210" s="237"/>
      <c r="O210" s="266"/>
      <c r="P210" s="218"/>
      <c r="Q210" s="220"/>
      <c r="R210" s="220"/>
      <c r="S210" s="238"/>
      <c r="T210" s="185" t="str">
        <f t="shared" si="17"/>
        <v/>
      </c>
      <c r="U210" s="48"/>
      <c r="V210" s="219"/>
      <c r="W210" s="219"/>
      <c r="X210" s="45"/>
      <c r="Y210" s="50"/>
      <c r="Z210" s="50"/>
      <c r="AA210" s="45"/>
      <c r="AB210" s="45"/>
      <c r="AC210" s="50"/>
      <c r="AD210" s="45"/>
      <c r="AE210" s="45"/>
      <c r="AF210" s="45"/>
      <c r="AG210" s="185" t="str">
        <f t="shared" si="18"/>
        <v/>
      </c>
      <c r="AH210" s="45"/>
      <c r="AI210" s="185">
        <f t="shared" si="15"/>
        <v>0</v>
      </c>
      <c r="AJ210" s="45"/>
      <c r="AK210" s="185"/>
      <c r="AL210" s="32" t="b">
        <f t="shared" si="16"/>
        <v>1</v>
      </c>
    </row>
    <row r="211" spans="1:38" ht="36" customHeight="1">
      <c r="A211" s="70"/>
      <c r="B211" s="70"/>
      <c r="C211" s="70"/>
      <c r="D211" s="50"/>
      <c r="E211" s="266"/>
      <c r="F211" s="235" t="str">
        <f t="shared" si="19"/>
        <v/>
      </c>
      <c r="G211" s="45"/>
      <c r="H211" s="212"/>
      <c r="I211" s="45"/>
      <c r="J211" s="88"/>
      <c r="K211" s="124"/>
      <c r="L211" s="220"/>
      <c r="M211" s="236"/>
      <c r="N211" s="237"/>
      <c r="O211" s="266"/>
      <c r="P211" s="218"/>
      <c r="Q211" s="220"/>
      <c r="R211" s="220"/>
      <c r="S211" s="238"/>
      <c r="T211" s="185" t="str">
        <f t="shared" si="17"/>
        <v/>
      </c>
      <c r="U211" s="48"/>
      <c r="V211" s="219"/>
      <c r="W211" s="219"/>
      <c r="X211" s="45"/>
      <c r="Y211" s="50"/>
      <c r="Z211" s="50"/>
      <c r="AA211" s="45"/>
      <c r="AB211" s="45"/>
      <c r="AC211" s="50"/>
      <c r="AD211" s="45"/>
      <c r="AE211" s="45"/>
      <c r="AF211" s="45"/>
      <c r="AG211" s="185" t="str">
        <f t="shared" si="18"/>
        <v/>
      </c>
      <c r="AH211" s="45"/>
      <c r="AI211" s="185">
        <f t="shared" si="15"/>
        <v>0</v>
      </c>
      <c r="AJ211" s="45"/>
      <c r="AK211" s="185"/>
      <c r="AL211" s="32" t="b">
        <f t="shared" si="16"/>
        <v>1</v>
      </c>
    </row>
    <row r="212" spans="1:38" ht="36" customHeight="1">
      <c r="A212" s="70"/>
      <c r="B212" s="70"/>
      <c r="C212" s="70"/>
      <c r="D212" s="50"/>
      <c r="E212" s="266"/>
      <c r="F212" s="235" t="str">
        <f t="shared" si="19"/>
        <v/>
      </c>
      <c r="G212" s="45"/>
      <c r="H212" s="212"/>
      <c r="I212" s="45"/>
      <c r="J212" s="88"/>
      <c r="K212" s="124"/>
      <c r="L212" s="220"/>
      <c r="M212" s="236"/>
      <c r="N212" s="237"/>
      <c r="O212" s="266"/>
      <c r="P212" s="218"/>
      <c r="Q212" s="220"/>
      <c r="R212" s="220"/>
      <c r="S212" s="238"/>
      <c r="T212" s="185" t="str">
        <f t="shared" si="17"/>
        <v/>
      </c>
      <c r="U212" s="48"/>
      <c r="V212" s="219"/>
      <c r="W212" s="219"/>
      <c r="X212" s="45"/>
      <c r="Y212" s="50"/>
      <c r="Z212" s="50"/>
      <c r="AA212" s="45"/>
      <c r="AB212" s="45"/>
      <c r="AC212" s="50"/>
      <c r="AD212" s="45"/>
      <c r="AE212" s="45"/>
      <c r="AF212" s="45"/>
      <c r="AG212" s="185" t="str">
        <f t="shared" si="18"/>
        <v/>
      </c>
      <c r="AH212" s="45"/>
      <c r="AI212" s="185">
        <f t="shared" si="15"/>
        <v>0</v>
      </c>
      <c r="AJ212" s="45"/>
      <c r="AK212" s="185"/>
      <c r="AL212" s="32" t="b">
        <f t="shared" si="16"/>
        <v>1</v>
      </c>
    </row>
    <row r="213" spans="1:38" ht="36" customHeight="1">
      <c r="A213" s="70"/>
      <c r="B213" s="70"/>
      <c r="C213" s="70"/>
      <c r="D213" s="50"/>
      <c r="E213" s="266"/>
      <c r="F213" s="235" t="str">
        <f t="shared" si="19"/>
        <v/>
      </c>
      <c r="G213" s="45"/>
      <c r="H213" s="212"/>
      <c r="I213" s="45"/>
      <c r="J213" s="88"/>
      <c r="K213" s="124"/>
      <c r="L213" s="220"/>
      <c r="M213" s="236"/>
      <c r="N213" s="237"/>
      <c r="O213" s="266"/>
      <c r="P213" s="218"/>
      <c r="Q213" s="220"/>
      <c r="R213" s="220"/>
      <c r="S213" s="238"/>
      <c r="T213" s="185" t="str">
        <f t="shared" si="17"/>
        <v/>
      </c>
      <c r="U213" s="48"/>
      <c r="V213" s="219"/>
      <c r="W213" s="219"/>
      <c r="X213" s="45"/>
      <c r="Y213" s="50"/>
      <c r="Z213" s="50"/>
      <c r="AA213" s="45"/>
      <c r="AB213" s="45"/>
      <c r="AC213" s="50"/>
      <c r="AD213" s="45"/>
      <c r="AE213" s="45"/>
      <c r="AF213" s="45"/>
      <c r="AG213" s="185" t="str">
        <f t="shared" si="18"/>
        <v/>
      </c>
      <c r="AH213" s="45"/>
      <c r="AI213" s="185">
        <f t="shared" si="15"/>
        <v>0</v>
      </c>
      <c r="AJ213" s="45"/>
      <c r="AK213" s="185"/>
      <c r="AL213" s="32" t="b">
        <f t="shared" si="16"/>
        <v>1</v>
      </c>
    </row>
    <row r="214" spans="1:38" ht="36" customHeight="1">
      <c r="A214" s="70"/>
      <c r="B214" s="70"/>
      <c r="C214" s="70"/>
      <c r="D214" s="50"/>
      <c r="E214" s="266"/>
      <c r="F214" s="235" t="str">
        <f t="shared" si="19"/>
        <v/>
      </c>
      <c r="G214" s="45"/>
      <c r="H214" s="212"/>
      <c r="I214" s="45"/>
      <c r="J214" s="88"/>
      <c r="K214" s="124"/>
      <c r="L214" s="220"/>
      <c r="M214" s="236"/>
      <c r="N214" s="237"/>
      <c r="O214" s="266"/>
      <c r="P214" s="218"/>
      <c r="Q214" s="220"/>
      <c r="R214" s="220"/>
      <c r="S214" s="238"/>
      <c r="T214" s="185" t="str">
        <f t="shared" si="17"/>
        <v/>
      </c>
      <c r="U214" s="48"/>
      <c r="V214" s="219"/>
      <c r="W214" s="219"/>
      <c r="X214" s="45"/>
      <c r="Y214" s="50"/>
      <c r="Z214" s="50"/>
      <c r="AA214" s="45"/>
      <c r="AB214" s="45"/>
      <c r="AC214" s="50"/>
      <c r="AD214" s="45"/>
      <c r="AE214" s="45"/>
      <c r="AF214" s="45"/>
      <c r="AG214" s="185" t="str">
        <f t="shared" si="18"/>
        <v/>
      </c>
      <c r="AH214" s="45"/>
      <c r="AI214" s="185">
        <f t="shared" si="15"/>
        <v>0</v>
      </c>
      <c r="AJ214" s="45"/>
      <c r="AK214" s="185"/>
      <c r="AL214" s="32" t="b">
        <f t="shared" si="16"/>
        <v>1</v>
      </c>
    </row>
    <row r="215" spans="1:38" ht="36" customHeight="1">
      <c r="A215" s="70"/>
      <c r="B215" s="70"/>
      <c r="C215" s="70"/>
      <c r="D215" s="50"/>
      <c r="E215" s="266"/>
      <c r="F215" s="235" t="str">
        <f t="shared" si="19"/>
        <v/>
      </c>
      <c r="G215" s="45"/>
      <c r="H215" s="212"/>
      <c r="I215" s="45"/>
      <c r="J215" s="88"/>
      <c r="K215" s="124"/>
      <c r="L215" s="220"/>
      <c r="M215" s="236"/>
      <c r="N215" s="237"/>
      <c r="O215" s="266"/>
      <c r="P215" s="218"/>
      <c r="Q215" s="220"/>
      <c r="R215" s="220"/>
      <c r="S215" s="238"/>
      <c r="T215" s="185" t="str">
        <f t="shared" si="17"/>
        <v/>
      </c>
      <c r="U215" s="48"/>
      <c r="V215" s="219"/>
      <c r="W215" s="219"/>
      <c r="X215" s="45"/>
      <c r="Y215" s="50"/>
      <c r="Z215" s="50"/>
      <c r="AA215" s="45"/>
      <c r="AB215" s="45"/>
      <c r="AC215" s="50"/>
      <c r="AD215" s="45"/>
      <c r="AE215" s="45"/>
      <c r="AF215" s="45"/>
      <c r="AG215" s="185" t="str">
        <f t="shared" si="18"/>
        <v/>
      </c>
      <c r="AH215" s="45"/>
      <c r="AI215" s="185">
        <f t="shared" si="15"/>
        <v>0</v>
      </c>
      <c r="AJ215" s="45"/>
      <c r="AK215" s="185"/>
      <c r="AL215" s="32" t="b">
        <f t="shared" si="16"/>
        <v>1</v>
      </c>
    </row>
    <row r="216" spans="1:38" ht="36" customHeight="1">
      <c r="A216" s="70"/>
      <c r="B216" s="70"/>
      <c r="C216" s="70"/>
      <c r="D216" s="50"/>
      <c r="E216" s="266"/>
      <c r="F216" s="235" t="str">
        <f t="shared" si="19"/>
        <v/>
      </c>
      <c r="G216" s="45"/>
      <c r="H216" s="212"/>
      <c r="I216" s="45"/>
      <c r="J216" s="88"/>
      <c r="K216" s="124"/>
      <c r="L216" s="220"/>
      <c r="M216" s="236"/>
      <c r="N216" s="237"/>
      <c r="O216" s="266"/>
      <c r="P216" s="218"/>
      <c r="Q216" s="220"/>
      <c r="R216" s="220"/>
      <c r="S216" s="238"/>
      <c r="T216" s="185" t="str">
        <f t="shared" si="17"/>
        <v/>
      </c>
      <c r="U216" s="48"/>
      <c r="V216" s="219"/>
      <c r="W216" s="219"/>
      <c r="X216" s="45"/>
      <c r="Y216" s="50"/>
      <c r="Z216" s="50"/>
      <c r="AA216" s="45"/>
      <c r="AB216" s="45"/>
      <c r="AC216" s="50"/>
      <c r="AD216" s="45"/>
      <c r="AE216" s="45"/>
      <c r="AF216" s="45"/>
      <c r="AG216" s="185" t="str">
        <f t="shared" si="18"/>
        <v/>
      </c>
      <c r="AH216" s="45"/>
      <c r="AI216" s="185">
        <f t="shared" si="15"/>
        <v>0</v>
      </c>
      <c r="AJ216" s="45"/>
      <c r="AK216" s="185"/>
      <c r="AL216" s="32" t="b">
        <f t="shared" si="16"/>
        <v>1</v>
      </c>
    </row>
    <row r="217" spans="1:38" ht="36" customHeight="1">
      <c r="A217" s="70"/>
      <c r="B217" s="70"/>
      <c r="C217" s="70"/>
      <c r="D217" s="50"/>
      <c r="E217" s="266"/>
      <c r="F217" s="235" t="str">
        <f t="shared" si="19"/>
        <v/>
      </c>
      <c r="G217" s="45"/>
      <c r="H217" s="212"/>
      <c r="I217" s="45"/>
      <c r="J217" s="88"/>
      <c r="K217" s="124"/>
      <c r="L217" s="220"/>
      <c r="M217" s="236"/>
      <c r="N217" s="237"/>
      <c r="O217" s="266"/>
      <c r="P217" s="218"/>
      <c r="Q217" s="220"/>
      <c r="R217" s="220"/>
      <c r="S217" s="238"/>
      <c r="T217" s="185" t="str">
        <f t="shared" si="17"/>
        <v/>
      </c>
      <c r="U217" s="48"/>
      <c r="V217" s="219"/>
      <c r="W217" s="219"/>
      <c r="X217" s="45"/>
      <c r="Y217" s="50"/>
      <c r="Z217" s="50"/>
      <c r="AA217" s="45"/>
      <c r="AB217" s="45"/>
      <c r="AC217" s="50"/>
      <c r="AD217" s="45"/>
      <c r="AE217" s="45"/>
      <c r="AF217" s="45"/>
      <c r="AG217" s="185" t="str">
        <f t="shared" si="18"/>
        <v/>
      </c>
      <c r="AH217" s="45"/>
      <c r="AI217" s="185">
        <f t="shared" si="15"/>
        <v>0</v>
      </c>
      <c r="AJ217" s="45"/>
      <c r="AK217" s="185"/>
      <c r="AL217" s="32" t="b">
        <f t="shared" si="16"/>
        <v>1</v>
      </c>
    </row>
    <row r="218" spans="1:38" ht="36" customHeight="1">
      <c r="A218" s="70"/>
      <c r="B218" s="70"/>
      <c r="C218" s="70"/>
      <c r="D218" s="50"/>
      <c r="E218" s="266"/>
      <c r="F218" s="235" t="str">
        <f t="shared" si="19"/>
        <v/>
      </c>
      <c r="G218" s="45"/>
      <c r="H218" s="212"/>
      <c r="I218" s="45"/>
      <c r="J218" s="88"/>
      <c r="K218" s="124"/>
      <c r="L218" s="220"/>
      <c r="M218" s="236"/>
      <c r="N218" s="237"/>
      <c r="O218" s="266"/>
      <c r="P218" s="218"/>
      <c r="Q218" s="220"/>
      <c r="R218" s="220"/>
      <c r="S218" s="238"/>
      <c r="T218" s="185" t="str">
        <f t="shared" si="17"/>
        <v/>
      </c>
      <c r="U218" s="48"/>
      <c r="V218" s="219"/>
      <c r="W218" s="219"/>
      <c r="X218" s="45"/>
      <c r="Y218" s="50"/>
      <c r="Z218" s="50"/>
      <c r="AA218" s="45"/>
      <c r="AB218" s="45"/>
      <c r="AC218" s="50"/>
      <c r="AD218" s="45"/>
      <c r="AE218" s="45"/>
      <c r="AF218" s="45"/>
      <c r="AG218" s="185" t="str">
        <f t="shared" si="18"/>
        <v/>
      </c>
      <c r="AH218" s="45"/>
      <c r="AI218" s="185">
        <f t="shared" si="15"/>
        <v>0</v>
      </c>
      <c r="AJ218" s="45"/>
      <c r="AK218" s="185"/>
      <c r="AL218" s="32" t="b">
        <f t="shared" si="16"/>
        <v>1</v>
      </c>
    </row>
    <row r="219" spans="1:38" ht="36" customHeight="1">
      <c r="A219" s="70"/>
      <c r="B219" s="70"/>
      <c r="C219" s="70"/>
      <c r="D219" s="50"/>
      <c r="E219" s="266"/>
      <c r="F219" s="235" t="str">
        <f t="shared" si="19"/>
        <v/>
      </c>
      <c r="G219" s="45"/>
      <c r="H219" s="212"/>
      <c r="I219" s="45"/>
      <c r="J219" s="88"/>
      <c r="K219" s="124"/>
      <c r="L219" s="220"/>
      <c r="M219" s="236"/>
      <c r="N219" s="237"/>
      <c r="O219" s="266"/>
      <c r="P219" s="218"/>
      <c r="Q219" s="220"/>
      <c r="R219" s="220"/>
      <c r="S219" s="238"/>
      <c r="T219" s="185" t="str">
        <f t="shared" si="17"/>
        <v/>
      </c>
      <c r="U219" s="48"/>
      <c r="V219" s="219"/>
      <c r="W219" s="219"/>
      <c r="X219" s="45"/>
      <c r="Y219" s="50"/>
      <c r="Z219" s="50"/>
      <c r="AA219" s="45"/>
      <c r="AB219" s="45"/>
      <c r="AC219" s="50"/>
      <c r="AD219" s="45"/>
      <c r="AE219" s="45"/>
      <c r="AF219" s="45"/>
      <c r="AG219" s="185" t="str">
        <f t="shared" si="18"/>
        <v/>
      </c>
      <c r="AH219" s="45"/>
      <c r="AI219" s="185">
        <f t="shared" si="15"/>
        <v>0</v>
      </c>
      <c r="AJ219" s="45"/>
      <c r="AK219" s="185"/>
      <c r="AL219" s="32" t="b">
        <f t="shared" si="16"/>
        <v>1</v>
      </c>
    </row>
    <row r="220" spans="1:38" ht="36" customHeight="1">
      <c r="A220" s="70"/>
      <c r="B220" s="70"/>
      <c r="C220" s="70"/>
      <c r="D220" s="50"/>
      <c r="E220" s="266"/>
      <c r="F220" s="235" t="str">
        <f t="shared" si="19"/>
        <v/>
      </c>
      <c r="G220" s="45"/>
      <c r="H220" s="212"/>
      <c r="I220" s="45"/>
      <c r="J220" s="88"/>
      <c r="K220" s="124"/>
      <c r="L220" s="220"/>
      <c r="M220" s="236"/>
      <c r="N220" s="237"/>
      <c r="O220" s="266"/>
      <c r="P220" s="218"/>
      <c r="Q220" s="220"/>
      <c r="R220" s="220"/>
      <c r="S220" s="238"/>
      <c r="T220" s="185" t="str">
        <f t="shared" si="17"/>
        <v/>
      </c>
      <c r="U220" s="48"/>
      <c r="V220" s="219"/>
      <c r="W220" s="219"/>
      <c r="X220" s="45"/>
      <c r="Y220" s="50"/>
      <c r="Z220" s="50"/>
      <c r="AA220" s="45"/>
      <c r="AB220" s="45"/>
      <c r="AC220" s="50"/>
      <c r="AD220" s="45"/>
      <c r="AE220" s="45"/>
      <c r="AF220" s="45"/>
      <c r="AG220" s="185" t="str">
        <f t="shared" si="18"/>
        <v/>
      </c>
      <c r="AH220" s="45"/>
      <c r="AI220" s="185">
        <f t="shared" si="15"/>
        <v>0</v>
      </c>
      <c r="AJ220" s="45"/>
      <c r="AK220" s="185"/>
      <c r="AL220" s="32" t="b">
        <f t="shared" si="16"/>
        <v>1</v>
      </c>
    </row>
    <row r="221" spans="1:38" ht="36" customHeight="1">
      <c r="A221" s="70"/>
      <c r="B221" s="70"/>
      <c r="C221" s="70"/>
      <c r="D221" s="50"/>
      <c r="E221" s="266"/>
      <c r="F221" s="235" t="str">
        <f t="shared" si="19"/>
        <v/>
      </c>
      <c r="G221" s="45"/>
      <c r="H221" s="212"/>
      <c r="I221" s="45"/>
      <c r="J221" s="88"/>
      <c r="K221" s="124"/>
      <c r="L221" s="220"/>
      <c r="M221" s="236"/>
      <c r="N221" s="237"/>
      <c r="O221" s="266"/>
      <c r="P221" s="218"/>
      <c r="Q221" s="220"/>
      <c r="R221" s="220"/>
      <c r="S221" s="238"/>
      <c r="T221" s="185" t="str">
        <f t="shared" si="17"/>
        <v/>
      </c>
      <c r="U221" s="48"/>
      <c r="V221" s="219"/>
      <c r="W221" s="219"/>
      <c r="X221" s="45"/>
      <c r="Y221" s="50"/>
      <c r="Z221" s="50"/>
      <c r="AA221" s="45"/>
      <c r="AB221" s="45"/>
      <c r="AC221" s="50"/>
      <c r="AD221" s="45"/>
      <c r="AE221" s="45"/>
      <c r="AF221" s="45"/>
      <c r="AG221" s="185" t="str">
        <f t="shared" si="18"/>
        <v/>
      </c>
      <c r="AH221" s="45"/>
      <c r="AI221" s="185">
        <f t="shared" si="15"/>
        <v>0</v>
      </c>
      <c r="AJ221" s="45"/>
      <c r="AK221" s="185"/>
      <c r="AL221" s="32" t="b">
        <f t="shared" si="16"/>
        <v>1</v>
      </c>
    </row>
    <row r="222" spans="1:38" ht="36" customHeight="1">
      <c r="A222" s="70"/>
      <c r="B222" s="70"/>
      <c r="C222" s="70"/>
      <c r="D222" s="50"/>
      <c r="E222" s="266"/>
      <c r="F222" s="235" t="str">
        <f t="shared" si="19"/>
        <v/>
      </c>
      <c r="G222" s="45"/>
      <c r="H222" s="212"/>
      <c r="I222" s="45"/>
      <c r="J222" s="88"/>
      <c r="K222" s="124"/>
      <c r="L222" s="220"/>
      <c r="M222" s="236"/>
      <c r="N222" s="237"/>
      <c r="O222" s="266"/>
      <c r="P222" s="218"/>
      <c r="Q222" s="220"/>
      <c r="R222" s="220"/>
      <c r="S222" s="238"/>
      <c r="T222" s="185" t="str">
        <f t="shared" si="17"/>
        <v/>
      </c>
      <c r="U222" s="48"/>
      <c r="V222" s="219"/>
      <c r="W222" s="219"/>
      <c r="X222" s="45"/>
      <c r="Y222" s="50"/>
      <c r="Z222" s="50"/>
      <c r="AA222" s="45"/>
      <c r="AB222" s="45"/>
      <c r="AC222" s="50"/>
      <c r="AD222" s="45"/>
      <c r="AE222" s="45"/>
      <c r="AF222" s="45"/>
      <c r="AG222" s="185" t="str">
        <f t="shared" si="18"/>
        <v/>
      </c>
      <c r="AH222" s="45"/>
      <c r="AI222" s="185">
        <f t="shared" si="15"/>
        <v>0</v>
      </c>
      <c r="AJ222" s="45"/>
      <c r="AK222" s="185"/>
      <c r="AL222" s="32" t="b">
        <f t="shared" si="16"/>
        <v>1</v>
      </c>
    </row>
    <row r="223" spans="1:38" ht="36" customHeight="1">
      <c r="A223" s="70"/>
      <c r="B223" s="70"/>
      <c r="C223" s="70"/>
      <c r="D223" s="50"/>
      <c r="E223" s="266"/>
      <c r="F223" s="235" t="str">
        <f t="shared" si="19"/>
        <v/>
      </c>
      <c r="G223" s="45"/>
      <c r="H223" s="212"/>
      <c r="I223" s="45"/>
      <c r="J223" s="88"/>
      <c r="K223" s="124"/>
      <c r="L223" s="220"/>
      <c r="M223" s="236"/>
      <c r="N223" s="237"/>
      <c r="O223" s="266"/>
      <c r="P223" s="218"/>
      <c r="Q223" s="220"/>
      <c r="R223" s="220"/>
      <c r="S223" s="238"/>
      <c r="T223" s="185" t="str">
        <f t="shared" si="17"/>
        <v/>
      </c>
      <c r="U223" s="48"/>
      <c r="V223" s="219"/>
      <c r="W223" s="219"/>
      <c r="X223" s="45"/>
      <c r="Y223" s="50"/>
      <c r="Z223" s="50"/>
      <c r="AA223" s="45"/>
      <c r="AB223" s="45"/>
      <c r="AC223" s="50"/>
      <c r="AD223" s="45"/>
      <c r="AE223" s="45"/>
      <c r="AF223" s="45"/>
      <c r="AG223" s="185" t="str">
        <f t="shared" si="18"/>
        <v/>
      </c>
      <c r="AH223" s="45"/>
      <c r="AI223" s="185">
        <f t="shared" si="15"/>
        <v>0</v>
      </c>
      <c r="AJ223" s="45"/>
      <c r="AK223" s="185"/>
      <c r="AL223" s="32" t="b">
        <f t="shared" si="16"/>
        <v>1</v>
      </c>
    </row>
    <row r="224" spans="1:38" ht="36" customHeight="1">
      <c r="A224" s="70"/>
      <c r="B224" s="70"/>
      <c r="C224" s="70"/>
      <c r="D224" s="50"/>
      <c r="E224" s="266"/>
      <c r="F224" s="235" t="str">
        <f t="shared" si="19"/>
        <v/>
      </c>
      <c r="G224" s="45"/>
      <c r="H224" s="212"/>
      <c r="I224" s="45"/>
      <c r="J224" s="88"/>
      <c r="K224" s="124"/>
      <c r="L224" s="220"/>
      <c r="M224" s="236"/>
      <c r="N224" s="237"/>
      <c r="O224" s="266"/>
      <c r="P224" s="218"/>
      <c r="Q224" s="220"/>
      <c r="R224" s="220"/>
      <c r="S224" s="238"/>
      <c r="T224" s="185" t="str">
        <f t="shared" si="17"/>
        <v/>
      </c>
      <c r="U224" s="48"/>
      <c r="V224" s="219"/>
      <c r="W224" s="219"/>
      <c r="X224" s="45"/>
      <c r="Y224" s="50"/>
      <c r="Z224" s="50"/>
      <c r="AA224" s="45"/>
      <c r="AB224" s="45"/>
      <c r="AC224" s="50"/>
      <c r="AD224" s="45"/>
      <c r="AE224" s="45"/>
      <c r="AF224" s="45"/>
      <c r="AG224" s="185" t="str">
        <f t="shared" si="18"/>
        <v/>
      </c>
      <c r="AH224" s="45"/>
      <c r="AI224" s="185">
        <f t="shared" si="15"/>
        <v>0</v>
      </c>
      <c r="AJ224" s="45"/>
      <c r="AK224" s="185"/>
      <c r="AL224" s="32" t="b">
        <f t="shared" si="16"/>
        <v>1</v>
      </c>
    </row>
    <row r="225" spans="1:38" ht="36" customHeight="1">
      <c r="A225" s="70"/>
      <c r="B225" s="70"/>
      <c r="C225" s="70"/>
      <c r="D225" s="50"/>
      <c r="E225" s="266"/>
      <c r="F225" s="235" t="str">
        <f t="shared" si="19"/>
        <v/>
      </c>
      <c r="G225" s="45"/>
      <c r="H225" s="212"/>
      <c r="I225" s="45"/>
      <c r="J225" s="88"/>
      <c r="K225" s="124"/>
      <c r="L225" s="220"/>
      <c r="M225" s="236"/>
      <c r="N225" s="237"/>
      <c r="O225" s="266"/>
      <c r="P225" s="218"/>
      <c r="Q225" s="220"/>
      <c r="R225" s="220"/>
      <c r="S225" s="238"/>
      <c r="T225" s="185" t="str">
        <f t="shared" si="17"/>
        <v/>
      </c>
      <c r="U225" s="48"/>
      <c r="V225" s="219"/>
      <c r="W225" s="219"/>
      <c r="X225" s="45"/>
      <c r="Y225" s="50"/>
      <c r="Z225" s="50"/>
      <c r="AA225" s="45"/>
      <c r="AB225" s="45"/>
      <c r="AC225" s="50"/>
      <c r="AD225" s="45"/>
      <c r="AE225" s="45"/>
      <c r="AF225" s="45"/>
      <c r="AG225" s="185" t="str">
        <f t="shared" si="18"/>
        <v/>
      </c>
      <c r="AH225" s="45"/>
      <c r="AI225" s="185">
        <f t="shared" si="15"/>
        <v>0</v>
      </c>
      <c r="AJ225" s="45"/>
      <c r="AK225" s="185"/>
      <c r="AL225" s="32" t="b">
        <f t="shared" si="16"/>
        <v>1</v>
      </c>
    </row>
    <row r="226" spans="1:38" ht="36" customHeight="1">
      <c r="A226" s="70"/>
      <c r="B226" s="70"/>
      <c r="C226" s="70"/>
      <c r="D226" s="50"/>
      <c r="E226" s="266"/>
      <c r="F226" s="235" t="str">
        <f t="shared" si="19"/>
        <v/>
      </c>
      <c r="G226" s="45"/>
      <c r="H226" s="212"/>
      <c r="I226" s="45"/>
      <c r="J226" s="88"/>
      <c r="K226" s="124"/>
      <c r="L226" s="220"/>
      <c r="M226" s="236"/>
      <c r="N226" s="237"/>
      <c r="O226" s="266"/>
      <c r="P226" s="218"/>
      <c r="Q226" s="220"/>
      <c r="R226" s="220"/>
      <c r="S226" s="238"/>
      <c r="T226" s="185" t="str">
        <f t="shared" si="17"/>
        <v/>
      </c>
      <c r="U226" s="48"/>
      <c r="V226" s="219"/>
      <c r="W226" s="219"/>
      <c r="X226" s="45"/>
      <c r="Y226" s="50"/>
      <c r="Z226" s="50"/>
      <c r="AA226" s="45"/>
      <c r="AB226" s="45"/>
      <c r="AC226" s="50"/>
      <c r="AD226" s="45"/>
      <c r="AE226" s="45"/>
      <c r="AF226" s="45"/>
      <c r="AG226" s="185" t="str">
        <f t="shared" si="18"/>
        <v/>
      </c>
      <c r="AH226" s="45"/>
      <c r="AI226" s="185">
        <f t="shared" si="15"/>
        <v>0</v>
      </c>
      <c r="AJ226" s="45"/>
      <c r="AK226" s="185"/>
      <c r="AL226" s="32" t="b">
        <f t="shared" si="16"/>
        <v>1</v>
      </c>
    </row>
    <row r="227" spans="1:38" ht="36" customHeight="1">
      <c r="A227" s="70"/>
      <c r="B227" s="70"/>
      <c r="C227" s="70"/>
      <c r="D227" s="50"/>
      <c r="E227" s="266"/>
      <c r="F227" s="235" t="str">
        <f t="shared" si="19"/>
        <v/>
      </c>
      <c r="G227" s="45"/>
      <c r="H227" s="212"/>
      <c r="I227" s="45"/>
      <c r="J227" s="88"/>
      <c r="K227" s="124"/>
      <c r="L227" s="220"/>
      <c r="M227" s="236"/>
      <c r="N227" s="237"/>
      <c r="O227" s="266"/>
      <c r="P227" s="218"/>
      <c r="Q227" s="220"/>
      <c r="R227" s="220"/>
      <c r="S227" s="238"/>
      <c r="T227" s="185" t="str">
        <f t="shared" si="17"/>
        <v/>
      </c>
      <c r="U227" s="48"/>
      <c r="V227" s="219"/>
      <c r="W227" s="219"/>
      <c r="X227" s="45"/>
      <c r="Y227" s="50"/>
      <c r="Z227" s="50"/>
      <c r="AA227" s="45"/>
      <c r="AB227" s="45"/>
      <c r="AC227" s="50"/>
      <c r="AD227" s="45"/>
      <c r="AE227" s="45"/>
      <c r="AF227" s="45"/>
      <c r="AG227" s="185" t="str">
        <f t="shared" si="18"/>
        <v/>
      </c>
      <c r="AH227" s="45"/>
      <c r="AI227" s="185">
        <f t="shared" si="15"/>
        <v>0</v>
      </c>
      <c r="AJ227" s="45"/>
      <c r="AK227" s="185"/>
      <c r="AL227" s="32" t="b">
        <f t="shared" si="16"/>
        <v>1</v>
      </c>
    </row>
    <row r="228" spans="1:38" ht="36" customHeight="1">
      <c r="A228" s="70"/>
      <c r="B228" s="70"/>
      <c r="C228" s="70"/>
      <c r="D228" s="50"/>
      <c r="E228" s="266"/>
      <c r="F228" s="235" t="str">
        <f t="shared" si="19"/>
        <v/>
      </c>
      <c r="G228" s="45"/>
      <c r="H228" s="212"/>
      <c r="I228" s="45"/>
      <c r="J228" s="88"/>
      <c r="K228" s="124"/>
      <c r="L228" s="220"/>
      <c r="M228" s="236"/>
      <c r="N228" s="237"/>
      <c r="O228" s="266"/>
      <c r="P228" s="218"/>
      <c r="Q228" s="220"/>
      <c r="R228" s="220"/>
      <c r="S228" s="238"/>
      <c r="T228" s="185" t="str">
        <f t="shared" si="17"/>
        <v/>
      </c>
      <c r="U228" s="48"/>
      <c r="V228" s="219"/>
      <c r="W228" s="219"/>
      <c r="X228" s="45"/>
      <c r="Y228" s="50"/>
      <c r="Z228" s="50"/>
      <c r="AA228" s="45"/>
      <c r="AB228" s="45"/>
      <c r="AC228" s="50"/>
      <c r="AD228" s="45"/>
      <c r="AE228" s="45"/>
      <c r="AF228" s="45"/>
      <c r="AG228" s="185" t="str">
        <f t="shared" si="18"/>
        <v/>
      </c>
      <c r="AH228" s="45"/>
      <c r="AI228" s="185">
        <f t="shared" si="15"/>
        <v>0</v>
      </c>
      <c r="AJ228" s="45"/>
      <c r="AK228" s="185"/>
      <c r="AL228" s="32" t="b">
        <f t="shared" si="16"/>
        <v>1</v>
      </c>
    </row>
    <row r="229" spans="1:38" ht="36" customHeight="1">
      <c r="A229" s="70"/>
      <c r="B229" s="70"/>
      <c r="C229" s="70"/>
      <c r="D229" s="50"/>
      <c r="E229" s="266"/>
      <c r="F229" s="235" t="str">
        <f t="shared" si="19"/>
        <v/>
      </c>
      <c r="G229" s="45"/>
      <c r="H229" s="212"/>
      <c r="I229" s="45"/>
      <c r="J229" s="88"/>
      <c r="K229" s="124"/>
      <c r="L229" s="220"/>
      <c r="M229" s="236"/>
      <c r="N229" s="237"/>
      <c r="O229" s="266"/>
      <c r="P229" s="218"/>
      <c r="Q229" s="220"/>
      <c r="R229" s="220"/>
      <c r="S229" s="238"/>
      <c r="T229" s="185" t="str">
        <f t="shared" si="17"/>
        <v/>
      </c>
      <c r="U229" s="48"/>
      <c r="V229" s="219"/>
      <c r="W229" s="219"/>
      <c r="X229" s="45"/>
      <c r="Y229" s="50"/>
      <c r="Z229" s="50"/>
      <c r="AA229" s="45"/>
      <c r="AB229" s="45"/>
      <c r="AC229" s="50"/>
      <c r="AD229" s="45"/>
      <c r="AE229" s="45"/>
      <c r="AF229" s="45"/>
      <c r="AG229" s="185" t="str">
        <f t="shared" si="18"/>
        <v/>
      </c>
      <c r="AH229" s="45"/>
      <c r="AI229" s="185">
        <f t="shared" si="15"/>
        <v>0</v>
      </c>
      <c r="AJ229" s="45"/>
      <c r="AK229" s="185"/>
      <c r="AL229" s="32" t="b">
        <f t="shared" si="16"/>
        <v>1</v>
      </c>
    </row>
    <row r="230" spans="1:38" ht="36" customHeight="1">
      <c r="A230" s="70"/>
      <c r="B230" s="70"/>
      <c r="C230" s="70"/>
      <c r="D230" s="50"/>
      <c r="E230" s="266"/>
      <c r="F230" s="235" t="str">
        <f t="shared" si="19"/>
        <v/>
      </c>
      <c r="G230" s="45"/>
      <c r="H230" s="212"/>
      <c r="I230" s="45"/>
      <c r="J230" s="88"/>
      <c r="K230" s="124"/>
      <c r="L230" s="220"/>
      <c r="M230" s="236"/>
      <c r="N230" s="237"/>
      <c r="O230" s="266"/>
      <c r="P230" s="218"/>
      <c r="Q230" s="220"/>
      <c r="R230" s="220"/>
      <c r="S230" s="238"/>
      <c r="T230" s="185" t="str">
        <f t="shared" si="17"/>
        <v/>
      </c>
      <c r="U230" s="48"/>
      <c r="V230" s="219"/>
      <c r="W230" s="219"/>
      <c r="X230" s="45"/>
      <c r="Y230" s="50"/>
      <c r="Z230" s="50"/>
      <c r="AA230" s="45"/>
      <c r="AB230" s="45"/>
      <c r="AC230" s="50"/>
      <c r="AD230" s="45"/>
      <c r="AE230" s="45"/>
      <c r="AF230" s="45"/>
      <c r="AG230" s="185" t="str">
        <f t="shared" si="18"/>
        <v/>
      </c>
      <c r="AH230" s="45"/>
      <c r="AI230" s="185">
        <f t="shared" si="15"/>
        <v>0</v>
      </c>
      <c r="AJ230" s="45"/>
      <c r="AK230" s="185"/>
      <c r="AL230" s="32" t="b">
        <f t="shared" si="16"/>
        <v>1</v>
      </c>
    </row>
    <row r="231" spans="1:38" ht="36" customHeight="1">
      <c r="A231" s="70"/>
      <c r="B231" s="70"/>
      <c r="C231" s="70"/>
      <c r="D231" s="50"/>
      <c r="E231" s="266"/>
      <c r="F231" s="235" t="str">
        <f t="shared" si="19"/>
        <v/>
      </c>
      <c r="G231" s="45"/>
      <c r="H231" s="212"/>
      <c r="I231" s="45"/>
      <c r="J231" s="88"/>
      <c r="K231" s="124"/>
      <c r="L231" s="220"/>
      <c r="M231" s="236"/>
      <c r="N231" s="237"/>
      <c r="O231" s="266"/>
      <c r="P231" s="218"/>
      <c r="Q231" s="220"/>
      <c r="R231" s="220"/>
      <c r="S231" s="238"/>
      <c r="T231" s="185" t="str">
        <f t="shared" si="17"/>
        <v/>
      </c>
      <c r="U231" s="48"/>
      <c r="V231" s="219"/>
      <c r="W231" s="219"/>
      <c r="X231" s="45"/>
      <c r="Y231" s="50"/>
      <c r="Z231" s="50"/>
      <c r="AA231" s="45"/>
      <c r="AB231" s="45"/>
      <c r="AC231" s="50"/>
      <c r="AD231" s="45"/>
      <c r="AE231" s="45"/>
      <c r="AF231" s="45"/>
      <c r="AG231" s="185" t="str">
        <f t="shared" si="18"/>
        <v/>
      </c>
      <c r="AH231" s="45"/>
      <c r="AI231" s="185">
        <f t="shared" si="15"/>
        <v>0</v>
      </c>
      <c r="AJ231" s="45"/>
      <c r="AK231" s="185"/>
      <c r="AL231" s="32" t="b">
        <f t="shared" si="16"/>
        <v>1</v>
      </c>
    </row>
    <row r="232" spans="1:38" ht="36" customHeight="1">
      <c r="A232" s="70"/>
      <c r="B232" s="70"/>
      <c r="C232" s="70"/>
      <c r="D232" s="50"/>
      <c r="E232" s="266"/>
      <c r="F232" s="235" t="str">
        <f t="shared" si="19"/>
        <v/>
      </c>
      <c r="G232" s="45"/>
      <c r="H232" s="212"/>
      <c r="I232" s="45"/>
      <c r="J232" s="88"/>
      <c r="K232" s="124"/>
      <c r="L232" s="220"/>
      <c r="M232" s="236"/>
      <c r="N232" s="237"/>
      <c r="O232" s="266"/>
      <c r="P232" s="218"/>
      <c r="Q232" s="220"/>
      <c r="R232" s="220"/>
      <c r="S232" s="238"/>
      <c r="T232" s="185" t="str">
        <f t="shared" si="17"/>
        <v/>
      </c>
      <c r="U232" s="48"/>
      <c r="V232" s="219"/>
      <c r="W232" s="219"/>
      <c r="X232" s="45"/>
      <c r="Y232" s="50"/>
      <c r="Z232" s="50"/>
      <c r="AA232" s="45"/>
      <c r="AB232" s="45"/>
      <c r="AC232" s="50"/>
      <c r="AD232" s="45"/>
      <c r="AE232" s="45"/>
      <c r="AF232" s="45"/>
      <c r="AG232" s="185" t="str">
        <f t="shared" si="18"/>
        <v/>
      </c>
      <c r="AH232" s="45"/>
      <c r="AI232" s="185">
        <f t="shared" si="15"/>
        <v>0</v>
      </c>
      <c r="AJ232" s="45"/>
      <c r="AK232" s="185"/>
      <c r="AL232" s="32" t="b">
        <f t="shared" si="16"/>
        <v>1</v>
      </c>
    </row>
    <row r="233" spans="1:38" ht="36" customHeight="1">
      <c r="A233" s="70"/>
      <c r="B233" s="70"/>
      <c r="C233" s="70"/>
      <c r="D233" s="50"/>
      <c r="E233" s="266"/>
      <c r="F233" s="235" t="str">
        <f t="shared" si="19"/>
        <v/>
      </c>
      <c r="G233" s="45"/>
      <c r="H233" s="212"/>
      <c r="I233" s="45"/>
      <c r="J233" s="88"/>
      <c r="K233" s="124"/>
      <c r="L233" s="220"/>
      <c r="M233" s="236"/>
      <c r="N233" s="237"/>
      <c r="O233" s="266"/>
      <c r="P233" s="218"/>
      <c r="Q233" s="220"/>
      <c r="R233" s="220"/>
      <c r="S233" s="238"/>
      <c r="T233" s="185" t="str">
        <f t="shared" si="17"/>
        <v/>
      </c>
      <c r="U233" s="48"/>
      <c r="V233" s="219"/>
      <c r="W233" s="219"/>
      <c r="X233" s="45"/>
      <c r="Y233" s="50"/>
      <c r="Z233" s="50"/>
      <c r="AA233" s="45"/>
      <c r="AB233" s="45"/>
      <c r="AC233" s="50"/>
      <c r="AD233" s="45"/>
      <c r="AE233" s="45"/>
      <c r="AF233" s="45"/>
      <c r="AG233" s="185" t="str">
        <f t="shared" si="18"/>
        <v/>
      </c>
      <c r="AH233" s="45"/>
      <c r="AI233" s="185">
        <f t="shared" si="15"/>
        <v>0</v>
      </c>
      <c r="AJ233" s="45"/>
      <c r="AK233" s="185"/>
      <c r="AL233" s="32" t="b">
        <f t="shared" si="16"/>
        <v>1</v>
      </c>
    </row>
    <row r="234" spans="1:38" ht="36" customHeight="1">
      <c r="A234" s="70"/>
      <c r="B234" s="70"/>
      <c r="C234" s="70"/>
      <c r="D234" s="50"/>
      <c r="E234" s="266"/>
      <c r="F234" s="235" t="str">
        <f t="shared" si="19"/>
        <v/>
      </c>
      <c r="G234" s="45"/>
      <c r="H234" s="212"/>
      <c r="I234" s="45"/>
      <c r="J234" s="88"/>
      <c r="K234" s="124"/>
      <c r="L234" s="220"/>
      <c r="M234" s="236"/>
      <c r="N234" s="237"/>
      <c r="O234" s="266"/>
      <c r="P234" s="218"/>
      <c r="Q234" s="220"/>
      <c r="R234" s="220"/>
      <c r="S234" s="238"/>
      <c r="T234" s="185" t="str">
        <f t="shared" si="17"/>
        <v/>
      </c>
      <c r="U234" s="48"/>
      <c r="V234" s="219"/>
      <c r="W234" s="219"/>
      <c r="X234" s="45"/>
      <c r="Y234" s="50"/>
      <c r="Z234" s="50"/>
      <c r="AA234" s="45"/>
      <c r="AB234" s="45"/>
      <c r="AC234" s="50"/>
      <c r="AD234" s="45"/>
      <c r="AE234" s="45"/>
      <c r="AF234" s="45"/>
      <c r="AG234" s="185" t="str">
        <f t="shared" si="18"/>
        <v/>
      </c>
      <c r="AH234" s="45"/>
      <c r="AI234" s="185">
        <f t="shared" si="15"/>
        <v>0</v>
      </c>
      <c r="AJ234" s="45"/>
      <c r="AK234" s="185"/>
      <c r="AL234" s="32" t="b">
        <f t="shared" si="16"/>
        <v>1</v>
      </c>
    </row>
    <row r="235" spans="1:38" ht="36" customHeight="1">
      <c r="A235" s="70"/>
      <c r="B235" s="70"/>
      <c r="C235" s="70"/>
      <c r="D235" s="50"/>
      <c r="E235" s="266"/>
      <c r="F235" s="235" t="str">
        <f t="shared" si="19"/>
        <v/>
      </c>
      <c r="G235" s="45"/>
      <c r="H235" s="212"/>
      <c r="I235" s="45"/>
      <c r="J235" s="88"/>
      <c r="K235" s="124"/>
      <c r="L235" s="220"/>
      <c r="M235" s="236"/>
      <c r="N235" s="237"/>
      <c r="O235" s="266"/>
      <c r="P235" s="218"/>
      <c r="Q235" s="220"/>
      <c r="R235" s="220"/>
      <c r="S235" s="238"/>
      <c r="T235" s="185" t="str">
        <f t="shared" si="17"/>
        <v/>
      </c>
      <c r="U235" s="48"/>
      <c r="V235" s="219"/>
      <c r="W235" s="219"/>
      <c r="X235" s="45"/>
      <c r="Y235" s="50"/>
      <c r="Z235" s="50"/>
      <c r="AA235" s="45"/>
      <c r="AB235" s="45"/>
      <c r="AC235" s="50"/>
      <c r="AD235" s="45"/>
      <c r="AE235" s="45"/>
      <c r="AF235" s="45"/>
      <c r="AG235" s="185" t="str">
        <f t="shared" si="18"/>
        <v/>
      </c>
      <c r="AH235" s="45"/>
      <c r="AI235" s="185">
        <f t="shared" si="15"/>
        <v>0</v>
      </c>
      <c r="AJ235" s="45"/>
      <c r="AK235" s="185"/>
      <c r="AL235" s="32" t="b">
        <f t="shared" si="16"/>
        <v>1</v>
      </c>
    </row>
    <row r="236" spans="1:38" ht="36" customHeight="1">
      <c r="A236" s="70"/>
      <c r="B236" s="70"/>
      <c r="C236" s="70"/>
      <c r="D236" s="50"/>
      <c r="E236" s="266"/>
      <c r="F236" s="235" t="str">
        <f t="shared" si="19"/>
        <v/>
      </c>
      <c r="G236" s="45"/>
      <c r="H236" s="212"/>
      <c r="I236" s="45"/>
      <c r="J236" s="88"/>
      <c r="K236" s="124"/>
      <c r="L236" s="220"/>
      <c r="M236" s="236"/>
      <c r="N236" s="237"/>
      <c r="O236" s="266"/>
      <c r="P236" s="218"/>
      <c r="Q236" s="220"/>
      <c r="R236" s="220"/>
      <c r="S236" s="238"/>
      <c r="T236" s="185" t="str">
        <f t="shared" si="17"/>
        <v/>
      </c>
      <c r="U236" s="48"/>
      <c r="V236" s="219"/>
      <c r="W236" s="219"/>
      <c r="X236" s="45"/>
      <c r="Y236" s="50"/>
      <c r="Z236" s="50"/>
      <c r="AA236" s="45"/>
      <c r="AB236" s="45"/>
      <c r="AC236" s="50"/>
      <c r="AD236" s="45"/>
      <c r="AE236" s="45"/>
      <c r="AF236" s="45"/>
      <c r="AG236" s="185" t="str">
        <f t="shared" si="18"/>
        <v/>
      </c>
      <c r="AH236" s="45"/>
      <c r="AI236" s="185">
        <f t="shared" si="15"/>
        <v>0</v>
      </c>
      <c r="AJ236" s="45"/>
      <c r="AK236" s="185"/>
      <c r="AL236" s="32" t="b">
        <f t="shared" si="16"/>
        <v>1</v>
      </c>
    </row>
    <row r="237" spans="1:38" ht="36" customHeight="1">
      <c r="A237" s="70"/>
      <c r="B237" s="70"/>
      <c r="C237" s="70"/>
      <c r="D237" s="50"/>
      <c r="E237" s="266"/>
      <c r="F237" s="235" t="str">
        <f t="shared" si="19"/>
        <v/>
      </c>
      <c r="G237" s="45"/>
      <c r="H237" s="212"/>
      <c r="I237" s="45"/>
      <c r="J237" s="88"/>
      <c r="K237" s="124"/>
      <c r="L237" s="220"/>
      <c r="M237" s="236"/>
      <c r="N237" s="237"/>
      <c r="O237" s="266"/>
      <c r="P237" s="218"/>
      <c r="Q237" s="220"/>
      <c r="R237" s="220"/>
      <c r="S237" s="238"/>
      <c r="T237" s="185" t="str">
        <f t="shared" si="17"/>
        <v/>
      </c>
      <c r="U237" s="48"/>
      <c r="V237" s="219"/>
      <c r="W237" s="219"/>
      <c r="X237" s="45"/>
      <c r="Y237" s="50"/>
      <c r="Z237" s="50"/>
      <c r="AA237" s="45"/>
      <c r="AB237" s="45"/>
      <c r="AC237" s="50"/>
      <c r="AD237" s="45"/>
      <c r="AE237" s="45"/>
      <c r="AF237" s="45"/>
      <c r="AG237" s="185" t="str">
        <f t="shared" si="18"/>
        <v/>
      </c>
      <c r="AH237" s="45"/>
      <c r="AI237" s="185">
        <f t="shared" si="15"/>
        <v>0</v>
      </c>
      <c r="AJ237" s="45"/>
      <c r="AK237" s="185"/>
      <c r="AL237" s="32" t="b">
        <f t="shared" si="16"/>
        <v>1</v>
      </c>
    </row>
    <row r="238" spans="1:38" ht="36" customHeight="1">
      <c r="A238" s="70"/>
      <c r="B238" s="70"/>
      <c r="C238" s="70"/>
      <c r="D238" s="50"/>
      <c r="E238" s="266"/>
      <c r="F238" s="235" t="str">
        <f t="shared" si="19"/>
        <v/>
      </c>
      <c r="G238" s="45"/>
      <c r="H238" s="212"/>
      <c r="I238" s="45"/>
      <c r="J238" s="88"/>
      <c r="K238" s="124"/>
      <c r="L238" s="220"/>
      <c r="M238" s="236"/>
      <c r="N238" s="237"/>
      <c r="O238" s="266"/>
      <c r="P238" s="218"/>
      <c r="Q238" s="220"/>
      <c r="R238" s="220"/>
      <c r="S238" s="238"/>
      <c r="T238" s="185" t="str">
        <f t="shared" si="17"/>
        <v/>
      </c>
      <c r="U238" s="48"/>
      <c r="V238" s="219"/>
      <c r="W238" s="219"/>
      <c r="X238" s="45"/>
      <c r="Y238" s="50"/>
      <c r="Z238" s="50"/>
      <c r="AA238" s="45"/>
      <c r="AB238" s="45"/>
      <c r="AC238" s="50"/>
      <c r="AD238" s="45"/>
      <c r="AE238" s="45"/>
      <c r="AF238" s="45"/>
      <c r="AG238" s="185" t="str">
        <f t="shared" si="18"/>
        <v/>
      </c>
      <c r="AH238" s="45"/>
      <c r="AI238" s="185">
        <f t="shared" si="15"/>
        <v>0</v>
      </c>
      <c r="AJ238" s="45"/>
      <c r="AK238" s="185"/>
      <c r="AL238" s="32" t="b">
        <f t="shared" si="16"/>
        <v>1</v>
      </c>
    </row>
    <row r="239" spans="1:38" ht="36" customHeight="1">
      <c r="A239" s="70"/>
      <c r="B239" s="70"/>
      <c r="C239" s="70"/>
      <c r="D239" s="50"/>
      <c r="E239" s="266"/>
      <c r="F239" s="235" t="str">
        <f t="shared" si="19"/>
        <v/>
      </c>
      <c r="G239" s="45"/>
      <c r="H239" s="212"/>
      <c r="I239" s="45"/>
      <c r="J239" s="88"/>
      <c r="K239" s="124"/>
      <c r="L239" s="220"/>
      <c r="M239" s="236"/>
      <c r="N239" s="237"/>
      <c r="O239" s="266"/>
      <c r="P239" s="218"/>
      <c r="Q239" s="220"/>
      <c r="R239" s="220"/>
      <c r="S239" s="238"/>
      <c r="T239" s="185" t="str">
        <f t="shared" si="17"/>
        <v/>
      </c>
      <c r="U239" s="48"/>
      <c r="V239" s="219"/>
      <c r="W239" s="219"/>
      <c r="X239" s="45"/>
      <c r="Y239" s="50"/>
      <c r="Z239" s="50"/>
      <c r="AA239" s="45"/>
      <c r="AB239" s="45"/>
      <c r="AC239" s="50"/>
      <c r="AD239" s="45"/>
      <c r="AE239" s="45"/>
      <c r="AF239" s="45"/>
      <c r="AG239" s="185" t="str">
        <f t="shared" si="18"/>
        <v/>
      </c>
      <c r="AH239" s="45"/>
      <c r="AI239" s="185">
        <f t="shared" si="15"/>
        <v>0</v>
      </c>
      <c r="AJ239" s="45"/>
      <c r="AK239" s="185"/>
      <c r="AL239" s="32" t="b">
        <f t="shared" si="16"/>
        <v>1</v>
      </c>
    </row>
    <row r="240" spans="1:38" ht="36" customHeight="1">
      <c r="A240" s="70"/>
      <c r="B240" s="70"/>
      <c r="C240" s="70"/>
      <c r="D240" s="50"/>
      <c r="E240" s="266"/>
      <c r="F240" s="235" t="str">
        <f t="shared" si="19"/>
        <v/>
      </c>
      <c r="G240" s="45"/>
      <c r="H240" s="212"/>
      <c r="I240" s="45"/>
      <c r="J240" s="88"/>
      <c r="K240" s="124"/>
      <c r="L240" s="220"/>
      <c r="M240" s="236"/>
      <c r="N240" s="237"/>
      <c r="O240" s="266"/>
      <c r="P240" s="218"/>
      <c r="Q240" s="220"/>
      <c r="R240" s="220"/>
      <c r="S240" s="238"/>
      <c r="T240" s="185" t="str">
        <f t="shared" si="17"/>
        <v/>
      </c>
      <c r="U240" s="48"/>
      <c r="V240" s="219"/>
      <c r="W240" s="219"/>
      <c r="X240" s="45"/>
      <c r="Y240" s="50"/>
      <c r="Z240" s="50"/>
      <c r="AA240" s="45"/>
      <c r="AB240" s="45"/>
      <c r="AC240" s="50"/>
      <c r="AD240" s="45"/>
      <c r="AE240" s="45"/>
      <c r="AF240" s="45"/>
      <c r="AG240" s="185" t="str">
        <f t="shared" si="18"/>
        <v/>
      </c>
      <c r="AH240" s="45"/>
      <c r="AI240" s="185">
        <f t="shared" si="15"/>
        <v>0</v>
      </c>
      <c r="AJ240" s="45"/>
      <c r="AK240" s="185"/>
      <c r="AL240" s="32" t="b">
        <f t="shared" si="16"/>
        <v>1</v>
      </c>
    </row>
    <row r="241" spans="1:38" ht="36" customHeight="1">
      <c r="A241" s="70"/>
      <c r="B241" s="70"/>
      <c r="C241" s="70"/>
      <c r="D241" s="50"/>
      <c r="E241" s="266"/>
      <c r="F241" s="235" t="str">
        <f t="shared" si="19"/>
        <v/>
      </c>
      <c r="G241" s="45"/>
      <c r="H241" s="212"/>
      <c r="I241" s="45"/>
      <c r="J241" s="88"/>
      <c r="K241" s="124"/>
      <c r="L241" s="220"/>
      <c r="M241" s="236"/>
      <c r="N241" s="237"/>
      <c r="O241" s="266"/>
      <c r="P241" s="218"/>
      <c r="Q241" s="220"/>
      <c r="R241" s="220"/>
      <c r="S241" s="238"/>
      <c r="T241" s="185" t="str">
        <f t="shared" si="17"/>
        <v/>
      </c>
      <c r="U241" s="48"/>
      <c r="V241" s="219"/>
      <c r="W241" s="219"/>
      <c r="X241" s="45"/>
      <c r="Y241" s="50"/>
      <c r="Z241" s="50"/>
      <c r="AA241" s="45"/>
      <c r="AB241" s="45"/>
      <c r="AC241" s="50"/>
      <c r="AD241" s="45"/>
      <c r="AE241" s="45"/>
      <c r="AF241" s="45"/>
      <c r="AG241" s="185" t="str">
        <f t="shared" si="18"/>
        <v/>
      </c>
      <c r="AH241" s="45"/>
      <c r="AI241" s="185">
        <f t="shared" si="15"/>
        <v>0</v>
      </c>
      <c r="AJ241" s="45"/>
      <c r="AK241" s="185"/>
      <c r="AL241" s="32" t="b">
        <f t="shared" si="16"/>
        <v>1</v>
      </c>
    </row>
    <row r="242" spans="1:38" ht="36" customHeight="1">
      <c r="A242" s="70"/>
      <c r="B242" s="70"/>
      <c r="C242" s="70"/>
      <c r="D242" s="50"/>
      <c r="E242" s="266"/>
      <c r="F242" s="235" t="str">
        <f t="shared" si="19"/>
        <v/>
      </c>
      <c r="G242" s="45"/>
      <c r="H242" s="212"/>
      <c r="I242" s="45"/>
      <c r="J242" s="88"/>
      <c r="K242" s="124"/>
      <c r="L242" s="220"/>
      <c r="M242" s="236"/>
      <c r="N242" s="237"/>
      <c r="O242" s="266"/>
      <c r="P242" s="218"/>
      <c r="Q242" s="220"/>
      <c r="R242" s="220"/>
      <c r="S242" s="238"/>
      <c r="T242" s="185" t="str">
        <f t="shared" si="17"/>
        <v/>
      </c>
      <c r="U242" s="48"/>
      <c r="V242" s="219"/>
      <c r="W242" s="219"/>
      <c r="X242" s="45"/>
      <c r="Y242" s="50"/>
      <c r="Z242" s="50"/>
      <c r="AA242" s="45"/>
      <c r="AB242" s="45"/>
      <c r="AC242" s="50"/>
      <c r="AD242" s="45"/>
      <c r="AE242" s="45"/>
      <c r="AF242" s="45"/>
      <c r="AG242" s="185" t="str">
        <f t="shared" si="18"/>
        <v/>
      </c>
      <c r="AH242" s="45"/>
      <c r="AI242" s="185">
        <f t="shared" si="15"/>
        <v>0</v>
      </c>
      <c r="AJ242" s="45"/>
      <c r="AK242" s="185"/>
      <c r="AL242" s="32" t="b">
        <f t="shared" si="16"/>
        <v>1</v>
      </c>
    </row>
    <row r="243" spans="1:38" ht="36" customHeight="1">
      <c r="A243" s="70"/>
      <c r="B243" s="70"/>
      <c r="C243" s="70"/>
      <c r="D243" s="50"/>
      <c r="E243" s="266"/>
      <c r="F243" s="235" t="str">
        <f t="shared" si="19"/>
        <v/>
      </c>
      <c r="G243" s="45"/>
      <c r="H243" s="212"/>
      <c r="I243" s="45"/>
      <c r="J243" s="88"/>
      <c r="K243" s="124"/>
      <c r="L243" s="220"/>
      <c r="M243" s="236"/>
      <c r="N243" s="237"/>
      <c r="O243" s="266"/>
      <c r="P243" s="218"/>
      <c r="Q243" s="220"/>
      <c r="R243" s="220"/>
      <c r="S243" s="238"/>
      <c r="T243" s="185" t="str">
        <f t="shared" si="17"/>
        <v/>
      </c>
      <c r="U243" s="48"/>
      <c r="V243" s="219"/>
      <c r="W243" s="219"/>
      <c r="X243" s="45"/>
      <c r="Y243" s="50"/>
      <c r="Z243" s="50"/>
      <c r="AA243" s="45"/>
      <c r="AB243" s="45"/>
      <c r="AC243" s="50"/>
      <c r="AD243" s="45"/>
      <c r="AE243" s="45"/>
      <c r="AF243" s="45"/>
      <c r="AG243" s="185" t="str">
        <f t="shared" si="18"/>
        <v/>
      </c>
      <c r="AH243" s="45"/>
      <c r="AI243" s="185">
        <f t="shared" si="15"/>
        <v>0</v>
      </c>
      <c r="AJ243" s="45"/>
      <c r="AK243" s="185"/>
      <c r="AL243" s="32" t="b">
        <f t="shared" si="16"/>
        <v>1</v>
      </c>
    </row>
    <row r="244" spans="1:38" ht="36" customHeight="1">
      <c r="A244" s="70"/>
      <c r="B244" s="70"/>
      <c r="C244" s="70"/>
      <c r="D244" s="50"/>
      <c r="E244" s="266"/>
      <c r="F244" s="235" t="str">
        <f t="shared" si="19"/>
        <v/>
      </c>
      <c r="G244" s="45"/>
      <c r="H244" s="212"/>
      <c r="I244" s="45"/>
      <c r="J244" s="88"/>
      <c r="K244" s="124"/>
      <c r="L244" s="220"/>
      <c r="M244" s="236"/>
      <c r="N244" s="237"/>
      <c r="O244" s="266"/>
      <c r="P244" s="218"/>
      <c r="Q244" s="220"/>
      <c r="R244" s="220"/>
      <c r="S244" s="238"/>
      <c r="T244" s="185" t="str">
        <f t="shared" si="17"/>
        <v/>
      </c>
      <c r="U244" s="48"/>
      <c r="V244" s="219"/>
      <c r="W244" s="219"/>
      <c r="X244" s="45"/>
      <c r="Y244" s="50"/>
      <c r="Z244" s="50"/>
      <c r="AA244" s="45"/>
      <c r="AB244" s="45"/>
      <c r="AC244" s="50"/>
      <c r="AD244" s="45"/>
      <c r="AE244" s="45"/>
      <c r="AF244" s="45"/>
      <c r="AG244" s="185" t="str">
        <f t="shared" si="18"/>
        <v/>
      </c>
      <c r="AH244" s="45"/>
      <c r="AI244" s="185">
        <f t="shared" si="15"/>
        <v>0</v>
      </c>
      <c r="AJ244" s="45"/>
      <c r="AK244" s="185"/>
      <c r="AL244" s="32" t="b">
        <f t="shared" si="16"/>
        <v>1</v>
      </c>
    </row>
    <row r="245" spans="1:38" ht="36" customHeight="1">
      <c r="A245" s="70"/>
      <c r="B245" s="70"/>
      <c r="C245" s="70"/>
      <c r="D245" s="50"/>
      <c r="E245" s="266"/>
      <c r="F245" s="235" t="str">
        <f t="shared" si="19"/>
        <v/>
      </c>
      <c r="G245" s="45"/>
      <c r="H245" s="212"/>
      <c r="I245" s="45"/>
      <c r="J245" s="88"/>
      <c r="K245" s="124"/>
      <c r="L245" s="220"/>
      <c r="M245" s="236"/>
      <c r="N245" s="237"/>
      <c r="O245" s="266"/>
      <c r="P245" s="218"/>
      <c r="Q245" s="220"/>
      <c r="R245" s="220"/>
      <c r="S245" s="238"/>
      <c r="T245" s="185" t="str">
        <f t="shared" si="17"/>
        <v/>
      </c>
      <c r="U245" s="48"/>
      <c r="V245" s="219"/>
      <c r="W245" s="219"/>
      <c r="X245" s="45"/>
      <c r="Y245" s="50"/>
      <c r="Z245" s="50"/>
      <c r="AA245" s="45"/>
      <c r="AB245" s="45"/>
      <c r="AC245" s="50"/>
      <c r="AD245" s="45"/>
      <c r="AE245" s="45"/>
      <c r="AF245" s="45"/>
      <c r="AG245" s="185" t="str">
        <f t="shared" si="18"/>
        <v/>
      </c>
      <c r="AH245" s="45"/>
      <c r="AI245" s="185">
        <f t="shared" si="15"/>
        <v>0</v>
      </c>
      <c r="AJ245" s="45"/>
      <c r="AK245" s="185"/>
      <c r="AL245" s="32" t="b">
        <f t="shared" si="16"/>
        <v>1</v>
      </c>
    </row>
    <row r="246" spans="1:38" ht="36" customHeight="1">
      <c r="A246" s="70"/>
      <c r="B246" s="70"/>
      <c r="C246" s="70"/>
      <c r="D246" s="50"/>
      <c r="E246" s="266"/>
      <c r="F246" s="235" t="str">
        <f t="shared" si="19"/>
        <v/>
      </c>
      <c r="G246" s="45"/>
      <c r="H246" s="212"/>
      <c r="I246" s="45"/>
      <c r="J246" s="88"/>
      <c r="K246" s="124"/>
      <c r="L246" s="220"/>
      <c r="M246" s="236"/>
      <c r="N246" s="237"/>
      <c r="O246" s="266"/>
      <c r="P246" s="218"/>
      <c r="Q246" s="220"/>
      <c r="R246" s="220"/>
      <c r="S246" s="238"/>
      <c r="T246" s="185" t="str">
        <f t="shared" si="17"/>
        <v/>
      </c>
      <c r="U246" s="48"/>
      <c r="V246" s="219"/>
      <c r="W246" s="219"/>
      <c r="X246" s="45"/>
      <c r="Y246" s="50"/>
      <c r="Z246" s="50"/>
      <c r="AA246" s="45"/>
      <c r="AB246" s="45"/>
      <c r="AC246" s="50"/>
      <c r="AD246" s="45"/>
      <c r="AE246" s="45"/>
      <c r="AF246" s="45"/>
      <c r="AG246" s="185" t="str">
        <f t="shared" si="18"/>
        <v/>
      </c>
      <c r="AH246" s="45"/>
      <c r="AI246" s="185">
        <f t="shared" si="15"/>
        <v>0</v>
      </c>
      <c r="AJ246" s="45"/>
      <c r="AK246" s="185"/>
      <c r="AL246" s="32" t="b">
        <f t="shared" si="16"/>
        <v>1</v>
      </c>
    </row>
    <row r="247" spans="1:38" ht="36" customHeight="1">
      <c r="A247" s="70"/>
      <c r="B247" s="70"/>
      <c r="C247" s="70"/>
      <c r="D247" s="50"/>
      <c r="E247" s="266"/>
      <c r="F247" s="235" t="str">
        <f t="shared" si="19"/>
        <v/>
      </c>
      <c r="G247" s="45"/>
      <c r="H247" s="212"/>
      <c r="I247" s="45"/>
      <c r="J247" s="88"/>
      <c r="K247" s="124"/>
      <c r="L247" s="220"/>
      <c r="M247" s="236"/>
      <c r="N247" s="237"/>
      <c r="O247" s="266"/>
      <c r="P247" s="218"/>
      <c r="Q247" s="220"/>
      <c r="R247" s="220"/>
      <c r="S247" s="238"/>
      <c r="T247" s="185" t="str">
        <f t="shared" si="17"/>
        <v/>
      </c>
      <c r="U247" s="48"/>
      <c r="V247" s="219"/>
      <c r="W247" s="219"/>
      <c r="X247" s="45"/>
      <c r="Y247" s="50"/>
      <c r="Z247" s="50"/>
      <c r="AA247" s="45"/>
      <c r="AB247" s="45"/>
      <c r="AC247" s="50"/>
      <c r="AD247" s="45"/>
      <c r="AE247" s="45"/>
      <c r="AF247" s="45"/>
      <c r="AG247" s="185" t="str">
        <f t="shared" si="18"/>
        <v/>
      </c>
      <c r="AH247" s="45"/>
      <c r="AI247" s="185">
        <f t="shared" si="15"/>
        <v>0</v>
      </c>
      <c r="AJ247" s="45"/>
      <c r="AK247" s="185"/>
      <c r="AL247" s="32" t="b">
        <f t="shared" si="16"/>
        <v>1</v>
      </c>
    </row>
    <row r="248" spans="1:38" ht="36" customHeight="1">
      <c r="A248" s="70"/>
      <c r="B248" s="70"/>
      <c r="C248" s="70"/>
      <c r="D248" s="50"/>
      <c r="E248" s="266"/>
      <c r="F248" s="235" t="str">
        <f t="shared" si="19"/>
        <v/>
      </c>
      <c r="G248" s="45"/>
      <c r="H248" s="212"/>
      <c r="I248" s="45"/>
      <c r="J248" s="88"/>
      <c r="K248" s="124"/>
      <c r="L248" s="220"/>
      <c r="M248" s="236"/>
      <c r="N248" s="237"/>
      <c r="O248" s="266"/>
      <c r="P248" s="218"/>
      <c r="Q248" s="220"/>
      <c r="R248" s="220"/>
      <c r="S248" s="238"/>
      <c r="T248" s="185" t="str">
        <f t="shared" si="17"/>
        <v/>
      </c>
      <c r="U248" s="48"/>
      <c r="V248" s="219"/>
      <c r="W248" s="219"/>
      <c r="X248" s="45"/>
      <c r="Y248" s="50"/>
      <c r="Z248" s="50"/>
      <c r="AA248" s="45"/>
      <c r="AB248" s="45"/>
      <c r="AC248" s="50"/>
      <c r="AD248" s="45"/>
      <c r="AE248" s="45"/>
      <c r="AF248" s="45"/>
      <c r="AG248" s="185" t="str">
        <f t="shared" si="18"/>
        <v/>
      </c>
      <c r="AH248" s="45"/>
      <c r="AI248" s="185">
        <f t="shared" si="15"/>
        <v>0</v>
      </c>
      <c r="AJ248" s="45"/>
      <c r="AK248" s="185"/>
      <c r="AL248" s="32" t="b">
        <f t="shared" si="16"/>
        <v>1</v>
      </c>
    </row>
    <row r="249" spans="1:38" ht="36" customHeight="1">
      <c r="A249" s="70"/>
      <c r="B249" s="70"/>
      <c r="C249" s="70"/>
      <c r="D249" s="50"/>
      <c r="E249" s="266"/>
      <c r="F249" s="235" t="str">
        <f t="shared" si="19"/>
        <v/>
      </c>
      <c r="G249" s="45"/>
      <c r="H249" s="212"/>
      <c r="I249" s="45"/>
      <c r="J249" s="88"/>
      <c r="K249" s="124"/>
      <c r="L249" s="220"/>
      <c r="M249" s="236"/>
      <c r="N249" s="237"/>
      <c r="O249" s="266"/>
      <c r="P249" s="218"/>
      <c r="Q249" s="220"/>
      <c r="R249" s="220"/>
      <c r="S249" s="238"/>
      <c r="T249" s="185" t="str">
        <f t="shared" si="17"/>
        <v/>
      </c>
      <c r="U249" s="48"/>
      <c r="V249" s="219"/>
      <c r="W249" s="219"/>
      <c r="X249" s="45"/>
      <c r="Y249" s="50"/>
      <c r="Z249" s="50"/>
      <c r="AA249" s="45"/>
      <c r="AB249" s="45"/>
      <c r="AC249" s="50"/>
      <c r="AD249" s="45"/>
      <c r="AE249" s="45"/>
      <c r="AF249" s="45"/>
      <c r="AG249" s="185" t="str">
        <f t="shared" si="18"/>
        <v/>
      </c>
      <c r="AH249" s="45"/>
      <c r="AI249" s="185">
        <f t="shared" si="15"/>
        <v>0</v>
      </c>
      <c r="AJ249" s="45"/>
      <c r="AK249" s="185"/>
      <c r="AL249" s="32" t="b">
        <f t="shared" si="16"/>
        <v>1</v>
      </c>
    </row>
    <row r="250" spans="1:38" ht="36" customHeight="1">
      <c r="A250" s="70"/>
      <c r="B250" s="70"/>
      <c r="C250" s="70"/>
      <c r="D250" s="50"/>
      <c r="E250" s="266"/>
      <c r="F250" s="235" t="str">
        <f t="shared" si="19"/>
        <v/>
      </c>
      <c r="G250" s="45"/>
      <c r="H250" s="212"/>
      <c r="I250" s="45"/>
      <c r="J250" s="88"/>
      <c r="K250" s="124"/>
      <c r="L250" s="220"/>
      <c r="M250" s="236"/>
      <c r="N250" s="237"/>
      <c r="O250" s="266"/>
      <c r="P250" s="218"/>
      <c r="Q250" s="220"/>
      <c r="R250" s="220"/>
      <c r="S250" s="238"/>
      <c r="T250" s="185" t="str">
        <f t="shared" si="17"/>
        <v/>
      </c>
      <c r="U250" s="48"/>
      <c r="V250" s="219"/>
      <c r="W250" s="219"/>
      <c r="X250" s="45"/>
      <c r="Y250" s="50"/>
      <c r="Z250" s="50"/>
      <c r="AA250" s="45"/>
      <c r="AB250" s="45"/>
      <c r="AC250" s="50"/>
      <c r="AD250" s="45"/>
      <c r="AE250" s="45"/>
      <c r="AF250" s="45"/>
      <c r="AG250" s="185" t="str">
        <f t="shared" si="18"/>
        <v/>
      </c>
      <c r="AH250" s="45"/>
      <c r="AI250" s="185">
        <f t="shared" si="15"/>
        <v>0</v>
      </c>
      <c r="AJ250" s="45"/>
      <c r="AK250" s="185"/>
      <c r="AL250" s="32" t="b">
        <f t="shared" si="16"/>
        <v>1</v>
      </c>
    </row>
    <row r="251" spans="1:38" ht="36" customHeight="1">
      <c r="A251" s="70"/>
      <c r="B251" s="70"/>
      <c r="C251" s="70"/>
      <c r="D251" s="50"/>
      <c r="E251" s="266"/>
      <c r="F251" s="235" t="str">
        <f t="shared" si="19"/>
        <v/>
      </c>
      <c r="G251" s="45"/>
      <c r="H251" s="212"/>
      <c r="I251" s="45"/>
      <c r="J251" s="88"/>
      <c r="K251" s="124"/>
      <c r="L251" s="220"/>
      <c r="M251" s="236"/>
      <c r="N251" s="237"/>
      <c r="O251" s="266"/>
      <c r="P251" s="218"/>
      <c r="Q251" s="220"/>
      <c r="R251" s="220"/>
      <c r="S251" s="238"/>
      <c r="T251" s="185" t="str">
        <f t="shared" si="17"/>
        <v/>
      </c>
      <c r="U251" s="48"/>
      <c r="V251" s="219"/>
      <c r="W251" s="219"/>
      <c r="X251" s="45"/>
      <c r="Y251" s="50"/>
      <c r="Z251" s="50"/>
      <c r="AA251" s="45"/>
      <c r="AB251" s="45"/>
      <c r="AC251" s="50"/>
      <c r="AD251" s="45"/>
      <c r="AE251" s="45"/>
      <c r="AF251" s="45"/>
      <c r="AG251" s="185" t="str">
        <f t="shared" si="18"/>
        <v/>
      </c>
      <c r="AH251" s="45"/>
      <c r="AI251" s="185">
        <f t="shared" si="15"/>
        <v>0</v>
      </c>
      <c r="AJ251" s="45"/>
      <c r="AK251" s="185"/>
      <c r="AL251" s="32" t="b">
        <f t="shared" si="16"/>
        <v>1</v>
      </c>
    </row>
    <row r="252" spans="1:38" ht="36" customHeight="1">
      <c r="A252" s="70"/>
      <c r="B252" s="70"/>
      <c r="C252" s="70"/>
      <c r="D252" s="50"/>
      <c r="E252" s="266"/>
      <c r="F252" s="235" t="str">
        <f t="shared" si="19"/>
        <v/>
      </c>
      <c r="G252" s="45"/>
      <c r="H252" s="212"/>
      <c r="I252" s="45"/>
      <c r="J252" s="88"/>
      <c r="K252" s="124"/>
      <c r="L252" s="220"/>
      <c r="M252" s="236"/>
      <c r="N252" s="237"/>
      <c r="O252" s="266"/>
      <c r="P252" s="218"/>
      <c r="Q252" s="220"/>
      <c r="R252" s="220"/>
      <c r="S252" s="238"/>
      <c r="T252" s="185" t="str">
        <f t="shared" si="17"/>
        <v/>
      </c>
      <c r="U252" s="48"/>
      <c r="V252" s="219"/>
      <c r="W252" s="219"/>
      <c r="X252" s="45"/>
      <c r="Y252" s="50"/>
      <c r="Z252" s="50"/>
      <c r="AA252" s="45"/>
      <c r="AB252" s="45"/>
      <c r="AC252" s="50"/>
      <c r="AD252" s="45"/>
      <c r="AE252" s="45"/>
      <c r="AF252" s="45"/>
      <c r="AG252" s="185" t="str">
        <f t="shared" si="18"/>
        <v/>
      </c>
      <c r="AH252" s="45"/>
      <c r="AI252" s="185">
        <f t="shared" si="15"/>
        <v>0</v>
      </c>
      <c r="AJ252" s="45"/>
      <c r="AK252" s="185"/>
      <c r="AL252" s="32" t="b">
        <f t="shared" si="16"/>
        <v>1</v>
      </c>
    </row>
    <row r="253" spans="1:38" ht="36" customHeight="1">
      <c r="A253" s="70"/>
      <c r="B253" s="70"/>
      <c r="C253" s="70"/>
      <c r="D253" s="50"/>
      <c r="E253" s="266"/>
      <c r="F253" s="235" t="str">
        <f t="shared" si="19"/>
        <v/>
      </c>
      <c r="G253" s="45"/>
      <c r="H253" s="212"/>
      <c r="I253" s="45"/>
      <c r="J253" s="88"/>
      <c r="K253" s="124"/>
      <c r="L253" s="220"/>
      <c r="M253" s="236"/>
      <c r="N253" s="237"/>
      <c r="O253" s="266"/>
      <c r="P253" s="218"/>
      <c r="Q253" s="220"/>
      <c r="R253" s="220"/>
      <c r="S253" s="238"/>
      <c r="T253" s="185" t="str">
        <f t="shared" si="17"/>
        <v/>
      </c>
      <c r="U253" s="48"/>
      <c r="V253" s="219"/>
      <c r="W253" s="219"/>
      <c r="X253" s="45"/>
      <c r="Y253" s="50"/>
      <c r="Z253" s="50"/>
      <c r="AA253" s="45"/>
      <c r="AB253" s="45"/>
      <c r="AC253" s="50"/>
      <c r="AD253" s="45"/>
      <c r="AE253" s="45"/>
      <c r="AF253" s="45"/>
      <c r="AG253" s="185" t="str">
        <f t="shared" si="18"/>
        <v/>
      </c>
      <c r="AH253" s="45"/>
      <c r="AI253" s="185">
        <f t="shared" si="15"/>
        <v>0</v>
      </c>
      <c r="AJ253" s="45"/>
      <c r="AK253" s="185"/>
      <c r="AL253" s="32" t="b">
        <f t="shared" si="16"/>
        <v>1</v>
      </c>
    </row>
    <row r="254" spans="1:38" ht="36" customHeight="1">
      <c r="A254" s="70"/>
      <c r="B254" s="70"/>
      <c r="C254" s="70"/>
      <c r="D254" s="50"/>
      <c r="E254" s="266"/>
      <c r="F254" s="235" t="str">
        <f t="shared" si="19"/>
        <v/>
      </c>
      <c r="G254" s="45"/>
      <c r="H254" s="212"/>
      <c r="I254" s="45"/>
      <c r="J254" s="88"/>
      <c r="K254" s="124"/>
      <c r="L254" s="220"/>
      <c r="M254" s="236"/>
      <c r="N254" s="237"/>
      <c r="O254" s="266"/>
      <c r="P254" s="218"/>
      <c r="Q254" s="220"/>
      <c r="R254" s="220"/>
      <c r="S254" s="238"/>
      <c r="T254" s="185" t="str">
        <f t="shared" si="17"/>
        <v/>
      </c>
      <c r="U254" s="48"/>
      <c r="V254" s="219"/>
      <c r="W254" s="219"/>
      <c r="X254" s="45"/>
      <c r="Y254" s="50"/>
      <c r="Z254" s="50"/>
      <c r="AA254" s="45"/>
      <c r="AB254" s="45"/>
      <c r="AC254" s="50"/>
      <c r="AD254" s="45"/>
      <c r="AE254" s="45"/>
      <c r="AF254" s="45"/>
      <c r="AG254" s="185" t="str">
        <f t="shared" si="18"/>
        <v/>
      </c>
      <c r="AH254" s="45"/>
      <c r="AI254" s="185">
        <f t="shared" si="15"/>
        <v>0</v>
      </c>
      <c r="AJ254" s="45"/>
      <c r="AK254" s="185"/>
      <c r="AL254" s="32" t="b">
        <f t="shared" si="16"/>
        <v>1</v>
      </c>
    </row>
    <row r="255" spans="1:38" ht="36" customHeight="1">
      <c r="A255" s="70"/>
      <c r="B255" s="70"/>
      <c r="C255" s="70"/>
      <c r="D255" s="50"/>
      <c r="E255" s="266"/>
      <c r="F255" s="235" t="str">
        <f t="shared" si="19"/>
        <v/>
      </c>
      <c r="G255" s="45"/>
      <c r="H255" s="212"/>
      <c r="I255" s="45"/>
      <c r="J255" s="88"/>
      <c r="K255" s="124"/>
      <c r="L255" s="220"/>
      <c r="M255" s="236"/>
      <c r="N255" s="237"/>
      <c r="O255" s="266"/>
      <c r="P255" s="218"/>
      <c r="Q255" s="220"/>
      <c r="R255" s="220"/>
      <c r="S255" s="238"/>
      <c r="T255" s="185" t="str">
        <f t="shared" si="17"/>
        <v/>
      </c>
      <c r="U255" s="48"/>
      <c r="V255" s="219"/>
      <c r="W255" s="219"/>
      <c r="X255" s="45"/>
      <c r="Y255" s="50"/>
      <c r="Z255" s="50"/>
      <c r="AA255" s="45"/>
      <c r="AB255" s="45"/>
      <c r="AC255" s="50"/>
      <c r="AD255" s="45"/>
      <c r="AE255" s="45"/>
      <c r="AF255" s="45"/>
      <c r="AG255" s="185" t="str">
        <f t="shared" si="18"/>
        <v/>
      </c>
      <c r="AH255" s="45"/>
      <c r="AI255" s="185">
        <f t="shared" si="15"/>
        <v>0</v>
      </c>
      <c r="AJ255" s="45"/>
      <c r="AK255" s="185"/>
      <c r="AL255" s="32" t="b">
        <f t="shared" si="16"/>
        <v>1</v>
      </c>
    </row>
    <row r="256" spans="1:38" ht="36" customHeight="1">
      <c r="A256" s="70"/>
      <c r="B256" s="70"/>
      <c r="C256" s="70"/>
      <c r="D256" s="50"/>
      <c r="E256" s="266"/>
      <c r="F256" s="235" t="str">
        <f t="shared" si="19"/>
        <v/>
      </c>
      <c r="G256" s="45"/>
      <c r="H256" s="212"/>
      <c r="I256" s="45"/>
      <c r="J256" s="88"/>
      <c r="K256" s="124"/>
      <c r="L256" s="220"/>
      <c r="M256" s="236"/>
      <c r="N256" s="237"/>
      <c r="O256" s="266"/>
      <c r="P256" s="218"/>
      <c r="Q256" s="220"/>
      <c r="R256" s="220"/>
      <c r="S256" s="238"/>
      <c r="T256" s="185" t="str">
        <f t="shared" si="17"/>
        <v/>
      </c>
      <c r="U256" s="48"/>
      <c r="V256" s="219"/>
      <c r="W256" s="219"/>
      <c r="X256" s="45"/>
      <c r="Y256" s="50"/>
      <c r="Z256" s="50"/>
      <c r="AA256" s="45"/>
      <c r="AB256" s="45"/>
      <c r="AC256" s="50"/>
      <c r="AD256" s="45"/>
      <c r="AE256" s="45"/>
      <c r="AF256" s="45"/>
      <c r="AG256" s="185" t="str">
        <f t="shared" si="18"/>
        <v/>
      </c>
      <c r="AH256" s="45"/>
      <c r="AI256" s="185">
        <f t="shared" si="15"/>
        <v>0</v>
      </c>
      <c r="AJ256" s="45"/>
      <c r="AK256" s="185"/>
      <c r="AL256" s="32" t="b">
        <f t="shared" si="16"/>
        <v>1</v>
      </c>
    </row>
    <row r="257" spans="1:38" ht="36" customHeight="1">
      <c r="A257" s="70"/>
      <c r="B257" s="70"/>
      <c r="C257" s="70"/>
      <c r="D257" s="50"/>
      <c r="E257" s="266"/>
      <c r="F257" s="235" t="str">
        <f t="shared" si="19"/>
        <v/>
      </c>
      <c r="G257" s="45"/>
      <c r="H257" s="212"/>
      <c r="I257" s="45"/>
      <c r="J257" s="88"/>
      <c r="K257" s="124"/>
      <c r="L257" s="220"/>
      <c r="M257" s="236"/>
      <c r="N257" s="237"/>
      <c r="O257" s="266"/>
      <c r="P257" s="218"/>
      <c r="Q257" s="220"/>
      <c r="R257" s="220"/>
      <c r="S257" s="238"/>
      <c r="T257" s="185" t="str">
        <f t="shared" si="17"/>
        <v/>
      </c>
      <c r="U257" s="48"/>
      <c r="V257" s="219"/>
      <c r="W257" s="219"/>
      <c r="X257" s="45"/>
      <c r="Y257" s="50"/>
      <c r="Z257" s="50"/>
      <c r="AA257" s="45"/>
      <c r="AB257" s="45"/>
      <c r="AC257" s="50"/>
      <c r="AD257" s="45"/>
      <c r="AE257" s="45"/>
      <c r="AF257" s="45"/>
      <c r="AG257" s="185" t="str">
        <f t="shared" si="18"/>
        <v/>
      </c>
      <c r="AH257" s="45"/>
      <c r="AI257" s="185">
        <f t="shared" si="15"/>
        <v>0</v>
      </c>
      <c r="AJ257" s="45"/>
      <c r="AK257" s="185"/>
      <c r="AL257" s="32" t="b">
        <f t="shared" si="16"/>
        <v>1</v>
      </c>
    </row>
    <row r="258" spans="1:38" ht="36" customHeight="1">
      <c r="A258" s="70"/>
      <c r="B258" s="70"/>
      <c r="C258" s="70"/>
      <c r="D258" s="50"/>
      <c r="E258" s="266"/>
      <c r="F258" s="235" t="str">
        <f t="shared" si="19"/>
        <v/>
      </c>
      <c r="G258" s="45"/>
      <c r="H258" s="212"/>
      <c r="I258" s="45"/>
      <c r="J258" s="88"/>
      <c r="K258" s="124"/>
      <c r="L258" s="220"/>
      <c r="M258" s="236"/>
      <c r="N258" s="237"/>
      <c r="O258" s="266"/>
      <c r="P258" s="218"/>
      <c r="Q258" s="220"/>
      <c r="R258" s="220"/>
      <c r="S258" s="238"/>
      <c r="T258" s="185" t="str">
        <f t="shared" si="17"/>
        <v/>
      </c>
      <c r="U258" s="48"/>
      <c r="V258" s="219"/>
      <c r="W258" s="219"/>
      <c r="X258" s="45"/>
      <c r="Y258" s="50"/>
      <c r="Z258" s="50"/>
      <c r="AA258" s="45"/>
      <c r="AB258" s="45"/>
      <c r="AC258" s="50"/>
      <c r="AD258" s="45"/>
      <c r="AE258" s="45"/>
      <c r="AF258" s="45"/>
      <c r="AG258" s="185" t="str">
        <f t="shared" si="18"/>
        <v/>
      </c>
      <c r="AH258" s="45"/>
      <c r="AI258" s="185">
        <f t="shared" si="15"/>
        <v>0</v>
      </c>
      <c r="AJ258" s="45"/>
      <c r="AK258" s="185"/>
      <c r="AL258" s="32" t="b">
        <f t="shared" si="16"/>
        <v>1</v>
      </c>
    </row>
    <row r="259" spans="1:38" ht="36" customHeight="1">
      <c r="A259" s="70"/>
      <c r="B259" s="70"/>
      <c r="C259" s="70"/>
      <c r="D259" s="50"/>
      <c r="E259" s="266"/>
      <c r="F259" s="235" t="str">
        <f t="shared" si="19"/>
        <v/>
      </c>
      <c r="G259" s="45"/>
      <c r="H259" s="212"/>
      <c r="I259" s="45"/>
      <c r="J259" s="88"/>
      <c r="K259" s="124"/>
      <c r="L259" s="220"/>
      <c r="M259" s="236"/>
      <c r="N259" s="237"/>
      <c r="O259" s="266"/>
      <c r="P259" s="218"/>
      <c r="Q259" s="220"/>
      <c r="R259" s="220"/>
      <c r="S259" s="238"/>
      <c r="T259" s="185" t="str">
        <f t="shared" si="17"/>
        <v/>
      </c>
      <c r="U259" s="48"/>
      <c r="V259" s="219"/>
      <c r="W259" s="219"/>
      <c r="X259" s="45"/>
      <c r="Y259" s="50"/>
      <c r="Z259" s="50"/>
      <c r="AA259" s="45"/>
      <c r="AB259" s="45"/>
      <c r="AC259" s="50"/>
      <c r="AD259" s="45"/>
      <c r="AE259" s="45"/>
      <c r="AF259" s="45"/>
      <c r="AG259" s="185" t="str">
        <f t="shared" si="18"/>
        <v/>
      </c>
      <c r="AH259" s="45"/>
      <c r="AI259" s="185">
        <f t="shared" si="15"/>
        <v>0</v>
      </c>
      <c r="AJ259" s="45"/>
      <c r="AK259" s="185"/>
      <c r="AL259" s="32" t="b">
        <f t="shared" si="16"/>
        <v>1</v>
      </c>
    </row>
    <row r="260" spans="1:38" ht="36" customHeight="1">
      <c r="A260" s="70"/>
      <c r="B260" s="70"/>
      <c r="C260" s="70"/>
      <c r="D260" s="50"/>
      <c r="E260" s="266"/>
      <c r="F260" s="235" t="str">
        <f t="shared" si="19"/>
        <v/>
      </c>
      <c r="G260" s="45"/>
      <c r="H260" s="212"/>
      <c r="I260" s="45"/>
      <c r="J260" s="88"/>
      <c r="K260" s="124"/>
      <c r="L260" s="220"/>
      <c r="M260" s="236"/>
      <c r="N260" s="237"/>
      <c r="O260" s="266"/>
      <c r="P260" s="218"/>
      <c r="Q260" s="220"/>
      <c r="R260" s="220"/>
      <c r="S260" s="238"/>
      <c r="T260" s="185" t="str">
        <f t="shared" si="17"/>
        <v/>
      </c>
      <c r="U260" s="48"/>
      <c r="V260" s="219"/>
      <c r="W260" s="219"/>
      <c r="X260" s="45"/>
      <c r="Y260" s="50"/>
      <c r="Z260" s="50"/>
      <c r="AA260" s="45"/>
      <c r="AB260" s="45"/>
      <c r="AC260" s="50"/>
      <c r="AD260" s="45"/>
      <c r="AE260" s="45"/>
      <c r="AF260" s="45"/>
      <c r="AG260" s="185" t="str">
        <f t="shared" si="18"/>
        <v/>
      </c>
      <c r="AH260" s="45"/>
      <c r="AI260" s="185">
        <f t="shared" si="15"/>
        <v>0</v>
      </c>
      <c r="AJ260" s="45"/>
      <c r="AK260" s="185"/>
      <c r="AL260" s="32" t="b">
        <f t="shared" si="16"/>
        <v>1</v>
      </c>
    </row>
    <row r="261" spans="1:38" ht="36" customHeight="1">
      <c r="A261" s="70"/>
      <c r="B261" s="70"/>
      <c r="C261" s="70"/>
      <c r="D261" s="50"/>
      <c r="E261" s="266"/>
      <c r="F261" s="235" t="str">
        <f t="shared" si="19"/>
        <v/>
      </c>
      <c r="G261" s="45"/>
      <c r="H261" s="212"/>
      <c r="I261" s="45"/>
      <c r="J261" s="88"/>
      <c r="K261" s="124"/>
      <c r="L261" s="220"/>
      <c r="M261" s="236"/>
      <c r="N261" s="237"/>
      <c r="O261" s="266"/>
      <c r="P261" s="218"/>
      <c r="Q261" s="220"/>
      <c r="R261" s="220"/>
      <c r="S261" s="238"/>
      <c r="T261" s="185" t="str">
        <f t="shared" si="17"/>
        <v/>
      </c>
      <c r="U261" s="48"/>
      <c r="V261" s="219"/>
      <c r="W261" s="219"/>
      <c r="X261" s="45"/>
      <c r="Y261" s="50"/>
      <c r="Z261" s="50"/>
      <c r="AA261" s="45"/>
      <c r="AB261" s="45"/>
      <c r="AC261" s="50"/>
      <c r="AD261" s="45"/>
      <c r="AE261" s="45"/>
      <c r="AF261" s="45"/>
      <c r="AG261" s="185" t="str">
        <f t="shared" si="18"/>
        <v/>
      </c>
      <c r="AH261" s="45"/>
      <c r="AI261" s="185">
        <f t="shared" si="15"/>
        <v>0</v>
      </c>
      <c r="AJ261" s="45"/>
      <c r="AK261" s="185"/>
      <c r="AL261" s="32" t="b">
        <f t="shared" si="16"/>
        <v>1</v>
      </c>
    </row>
    <row r="262" spans="1:38" ht="36" customHeight="1">
      <c r="A262" s="70"/>
      <c r="B262" s="70"/>
      <c r="C262" s="70"/>
      <c r="D262" s="50"/>
      <c r="E262" s="266"/>
      <c r="F262" s="235" t="str">
        <f t="shared" si="19"/>
        <v/>
      </c>
      <c r="G262" s="45"/>
      <c r="H262" s="212"/>
      <c r="I262" s="45"/>
      <c r="J262" s="88"/>
      <c r="K262" s="124"/>
      <c r="L262" s="220"/>
      <c r="M262" s="236"/>
      <c r="N262" s="237"/>
      <c r="O262" s="266"/>
      <c r="P262" s="218"/>
      <c r="Q262" s="220"/>
      <c r="R262" s="220"/>
      <c r="S262" s="238"/>
      <c r="T262" s="185" t="str">
        <f t="shared" si="17"/>
        <v/>
      </c>
      <c r="U262" s="48"/>
      <c r="V262" s="219"/>
      <c r="W262" s="219"/>
      <c r="X262" s="45"/>
      <c r="Y262" s="50"/>
      <c r="Z262" s="50"/>
      <c r="AA262" s="45"/>
      <c r="AB262" s="45"/>
      <c r="AC262" s="50"/>
      <c r="AD262" s="45"/>
      <c r="AE262" s="45"/>
      <c r="AF262" s="45"/>
      <c r="AG262" s="185" t="str">
        <f t="shared" si="18"/>
        <v/>
      </c>
      <c r="AH262" s="45"/>
      <c r="AI262" s="185">
        <f t="shared" si="15"/>
        <v>0</v>
      </c>
      <c r="AJ262" s="45"/>
      <c r="AK262" s="185"/>
      <c r="AL262" s="32" t="b">
        <f t="shared" si="16"/>
        <v>1</v>
      </c>
    </row>
    <row r="263" spans="1:38" ht="36" customHeight="1">
      <c r="A263" s="70"/>
      <c r="B263" s="70"/>
      <c r="C263" s="70"/>
      <c r="D263" s="50"/>
      <c r="E263" s="266"/>
      <c r="F263" s="235" t="str">
        <f t="shared" si="19"/>
        <v/>
      </c>
      <c r="G263" s="45"/>
      <c r="H263" s="212"/>
      <c r="I263" s="45"/>
      <c r="J263" s="88"/>
      <c r="K263" s="124"/>
      <c r="L263" s="220"/>
      <c r="M263" s="236"/>
      <c r="N263" s="237"/>
      <c r="O263" s="266"/>
      <c r="P263" s="218"/>
      <c r="Q263" s="220"/>
      <c r="R263" s="220"/>
      <c r="S263" s="238"/>
      <c r="T263" s="185" t="str">
        <f t="shared" si="17"/>
        <v/>
      </c>
      <c r="U263" s="48"/>
      <c r="V263" s="219"/>
      <c r="W263" s="219"/>
      <c r="X263" s="45"/>
      <c r="Y263" s="50"/>
      <c r="Z263" s="50"/>
      <c r="AA263" s="45"/>
      <c r="AB263" s="45"/>
      <c r="AC263" s="50"/>
      <c r="AD263" s="45"/>
      <c r="AE263" s="45"/>
      <c r="AF263" s="45"/>
      <c r="AG263" s="185" t="str">
        <f t="shared" si="18"/>
        <v/>
      </c>
      <c r="AH263" s="45"/>
      <c r="AI263" s="185">
        <f t="shared" si="15"/>
        <v>0</v>
      </c>
      <c r="AJ263" s="45"/>
      <c r="AK263" s="185"/>
      <c r="AL263" s="32" t="b">
        <f t="shared" si="16"/>
        <v>1</v>
      </c>
    </row>
    <row r="264" spans="1:38" ht="36" customHeight="1">
      <c r="A264" s="70"/>
      <c r="B264" s="70"/>
      <c r="C264" s="70"/>
      <c r="D264" s="50"/>
      <c r="E264" s="266"/>
      <c r="F264" s="235" t="str">
        <f t="shared" si="19"/>
        <v/>
      </c>
      <c r="G264" s="45"/>
      <c r="H264" s="212"/>
      <c r="I264" s="45"/>
      <c r="J264" s="88"/>
      <c r="K264" s="124"/>
      <c r="L264" s="220"/>
      <c r="M264" s="236"/>
      <c r="N264" s="237"/>
      <c r="O264" s="266"/>
      <c r="P264" s="218"/>
      <c r="Q264" s="220"/>
      <c r="R264" s="220"/>
      <c r="S264" s="238"/>
      <c r="T264" s="185" t="str">
        <f t="shared" si="17"/>
        <v/>
      </c>
      <c r="U264" s="48"/>
      <c r="V264" s="219"/>
      <c r="W264" s="219"/>
      <c r="X264" s="45"/>
      <c r="Y264" s="50"/>
      <c r="Z264" s="50"/>
      <c r="AA264" s="45"/>
      <c r="AB264" s="45"/>
      <c r="AC264" s="50"/>
      <c r="AD264" s="45"/>
      <c r="AE264" s="45"/>
      <c r="AF264" s="45"/>
      <c r="AG264" s="185" t="str">
        <f t="shared" si="18"/>
        <v/>
      </c>
      <c r="AH264" s="45"/>
      <c r="AI264" s="185">
        <f t="shared" si="15"/>
        <v>0</v>
      </c>
      <c r="AJ264" s="45"/>
      <c r="AK264" s="185"/>
      <c r="AL264" s="32" t="b">
        <f t="shared" si="16"/>
        <v>1</v>
      </c>
    </row>
    <row r="265" spans="1:38" ht="36" customHeight="1">
      <c r="A265" s="70"/>
      <c r="B265" s="70"/>
      <c r="C265" s="70"/>
      <c r="D265" s="50"/>
      <c r="E265" s="266"/>
      <c r="F265" s="235" t="str">
        <f t="shared" si="19"/>
        <v/>
      </c>
      <c r="G265" s="45"/>
      <c r="H265" s="212"/>
      <c r="I265" s="45"/>
      <c r="J265" s="88"/>
      <c r="K265" s="124"/>
      <c r="L265" s="220"/>
      <c r="M265" s="236"/>
      <c r="N265" s="237"/>
      <c r="O265" s="266"/>
      <c r="P265" s="218"/>
      <c r="Q265" s="220"/>
      <c r="R265" s="220"/>
      <c r="S265" s="238"/>
      <c r="T265" s="185" t="str">
        <f t="shared" si="17"/>
        <v/>
      </c>
      <c r="U265" s="48"/>
      <c r="V265" s="219"/>
      <c r="W265" s="219"/>
      <c r="X265" s="45"/>
      <c r="Y265" s="50"/>
      <c r="Z265" s="50"/>
      <c r="AA265" s="45"/>
      <c r="AB265" s="45"/>
      <c r="AC265" s="50"/>
      <c r="AD265" s="45"/>
      <c r="AE265" s="45"/>
      <c r="AF265" s="45"/>
      <c r="AG265" s="185" t="str">
        <f t="shared" si="18"/>
        <v/>
      </c>
      <c r="AH265" s="45"/>
      <c r="AI265" s="185">
        <f t="shared" si="15"/>
        <v>0</v>
      </c>
      <c r="AJ265" s="45"/>
      <c r="AK265" s="185"/>
      <c r="AL265" s="32" t="b">
        <f t="shared" si="16"/>
        <v>1</v>
      </c>
    </row>
    <row r="266" spans="1:38" ht="36" customHeight="1">
      <c r="A266" s="70"/>
      <c r="B266" s="70"/>
      <c r="C266" s="70"/>
      <c r="D266" s="50"/>
      <c r="E266" s="266"/>
      <c r="F266" s="235" t="str">
        <f t="shared" si="19"/>
        <v/>
      </c>
      <c r="G266" s="45"/>
      <c r="H266" s="212"/>
      <c r="I266" s="45"/>
      <c r="J266" s="88"/>
      <c r="K266" s="124"/>
      <c r="L266" s="220"/>
      <c r="M266" s="236"/>
      <c r="N266" s="237"/>
      <c r="O266" s="266"/>
      <c r="P266" s="218"/>
      <c r="Q266" s="220"/>
      <c r="R266" s="220"/>
      <c r="S266" s="238"/>
      <c r="T266" s="185" t="str">
        <f t="shared" si="17"/>
        <v/>
      </c>
      <c r="U266" s="48"/>
      <c r="V266" s="219"/>
      <c r="W266" s="219"/>
      <c r="X266" s="45"/>
      <c r="Y266" s="50"/>
      <c r="Z266" s="50"/>
      <c r="AA266" s="45"/>
      <c r="AB266" s="45"/>
      <c r="AC266" s="50"/>
      <c r="AD266" s="45"/>
      <c r="AE266" s="45"/>
      <c r="AF266" s="45"/>
      <c r="AG266" s="185" t="str">
        <f t="shared" si="18"/>
        <v/>
      </c>
      <c r="AH266" s="45"/>
      <c r="AI266" s="185">
        <f t="shared" si="15"/>
        <v>0</v>
      </c>
      <c r="AJ266" s="45"/>
      <c r="AK266" s="185"/>
      <c r="AL266" s="32" t="b">
        <f t="shared" si="16"/>
        <v>1</v>
      </c>
    </row>
    <row r="267" spans="1:38" ht="36" customHeight="1">
      <c r="A267" s="70"/>
      <c r="B267" s="70"/>
      <c r="C267" s="70"/>
      <c r="D267" s="50"/>
      <c r="E267" s="266"/>
      <c r="F267" s="235" t="str">
        <f t="shared" si="19"/>
        <v/>
      </c>
      <c r="G267" s="45"/>
      <c r="H267" s="212"/>
      <c r="I267" s="45"/>
      <c r="J267" s="88"/>
      <c r="K267" s="124"/>
      <c r="L267" s="220"/>
      <c r="M267" s="236"/>
      <c r="N267" s="237"/>
      <c r="O267" s="266"/>
      <c r="P267" s="218"/>
      <c r="Q267" s="220"/>
      <c r="R267" s="220"/>
      <c r="S267" s="238"/>
      <c r="T267" s="185" t="str">
        <f t="shared" si="17"/>
        <v/>
      </c>
      <c r="U267" s="48"/>
      <c r="V267" s="219"/>
      <c r="W267" s="219"/>
      <c r="X267" s="45"/>
      <c r="Y267" s="50"/>
      <c r="Z267" s="50"/>
      <c r="AA267" s="45"/>
      <c r="AB267" s="45"/>
      <c r="AC267" s="50"/>
      <c r="AD267" s="45"/>
      <c r="AE267" s="45"/>
      <c r="AF267" s="45"/>
      <c r="AG267" s="185" t="str">
        <f t="shared" si="18"/>
        <v/>
      </c>
      <c r="AH267" s="45"/>
      <c r="AI267" s="185">
        <f t="shared" ref="AI267:AI330" si="20">(J267-AH267)/365</f>
        <v>0</v>
      </c>
      <c r="AJ267" s="45"/>
      <c r="AK267" s="185"/>
      <c r="AL267" s="32" t="b">
        <f t="shared" ref="AL267:AL330" si="21">ROUND(L267,)=ROUND(R267,)+ROUND(V267,)</f>
        <v>1</v>
      </c>
    </row>
    <row r="268" spans="1:38" ht="36" customHeight="1">
      <c r="A268" s="70"/>
      <c r="B268" s="70"/>
      <c r="C268" s="70"/>
      <c r="D268" s="50"/>
      <c r="E268" s="266"/>
      <c r="F268" s="235" t="str">
        <f t="shared" si="19"/>
        <v/>
      </c>
      <c r="G268" s="45"/>
      <c r="H268" s="212"/>
      <c r="I268" s="45"/>
      <c r="J268" s="88"/>
      <c r="K268" s="124"/>
      <c r="L268" s="220"/>
      <c r="M268" s="236"/>
      <c r="N268" s="237"/>
      <c r="O268" s="266"/>
      <c r="P268" s="218"/>
      <c r="Q268" s="220"/>
      <c r="R268" s="220"/>
      <c r="S268" s="238"/>
      <c r="T268" s="185" t="str">
        <f t="shared" ref="T268:T331" si="22">IF(ISBLANK(P268),"",DATEDIF(J268,P268,"d")/365)</f>
        <v/>
      </c>
      <c r="U268" s="48"/>
      <c r="V268" s="219"/>
      <c r="W268" s="219"/>
      <c r="X268" s="45"/>
      <c r="Y268" s="50"/>
      <c r="Z268" s="50"/>
      <c r="AA268" s="45"/>
      <c r="AB268" s="45"/>
      <c r="AC268" s="50"/>
      <c r="AD268" s="45"/>
      <c r="AE268" s="45"/>
      <c r="AF268" s="45"/>
      <c r="AG268" s="185" t="str">
        <f t="shared" ref="AG268:AG331" si="23">IF(AND(AC268="YES",AD268="일반"),"ERROR",(IF(AND(AC268="NO",AD268="기업회생(舊, 법정관리)"),"ERROR",(IF(AND(AC268="NO",AD268="워크아웃"),"ERROR",(IF(AND(AC268="NO",AD268="채권은행 자율협약"),"ERROR",(IF(AND(AC268="NO",AD268="Fast-Track"),"ERROR","")))))))))</f>
        <v/>
      </c>
      <c r="AH268" s="45"/>
      <c r="AI268" s="185">
        <f t="shared" si="20"/>
        <v>0</v>
      </c>
      <c r="AJ268" s="45"/>
      <c r="AK268" s="185"/>
      <c r="AL268" s="32" t="b">
        <f t="shared" si="21"/>
        <v>1</v>
      </c>
    </row>
    <row r="269" spans="1:38" ht="36" customHeight="1">
      <c r="A269" s="70"/>
      <c r="B269" s="70"/>
      <c r="C269" s="70"/>
      <c r="D269" s="50"/>
      <c r="E269" s="266"/>
      <c r="F269" s="235" t="str">
        <f t="shared" si="19"/>
        <v/>
      </c>
      <c r="G269" s="45"/>
      <c r="H269" s="212"/>
      <c r="I269" s="45"/>
      <c r="J269" s="88"/>
      <c r="K269" s="124"/>
      <c r="L269" s="220"/>
      <c r="M269" s="236"/>
      <c r="N269" s="237"/>
      <c r="O269" s="266"/>
      <c r="P269" s="218"/>
      <c r="Q269" s="220"/>
      <c r="R269" s="220"/>
      <c r="S269" s="238"/>
      <c r="T269" s="185" t="str">
        <f t="shared" si="22"/>
        <v/>
      </c>
      <c r="U269" s="48"/>
      <c r="V269" s="219"/>
      <c r="W269" s="219"/>
      <c r="X269" s="45"/>
      <c r="Y269" s="50"/>
      <c r="Z269" s="50"/>
      <c r="AA269" s="45"/>
      <c r="AB269" s="45"/>
      <c r="AC269" s="50"/>
      <c r="AD269" s="45"/>
      <c r="AE269" s="45"/>
      <c r="AF269" s="45"/>
      <c r="AG269" s="185" t="str">
        <f t="shared" si="23"/>
        <v/>
      </c>
      <c r="AH269" s="45"/>
      <c r="AI269" s="185">
        <f t="shared" si="20"/>
        <v>0</v>
      </c>
      <c r="AJ269" s="45"/>
      <c r="AK269" s="185"/>
      <c r="AL269" s="32" t="b">
        <f t="shared" si="21"/>
        <v>1</v>
      </c>
    </row>
    <row r="270" spans="1:38" ht="36" customHeight="1">
      <c r="A270" s="70"/>
      <c r="B270" s="70"/>
      <c r="C270" s="70"/>
      <c r="D270" s="50"/>
      <c r="E270" s="266"/>
      <c r="F270" s="235" t="str">
        <f t="shared" si="19"/>
        <v/>
      </c>
      <c r="G270" s="45"/>
      <c r="H270" s="212"/>
      <c r="I270" s="45"/>
      <c r="J270" s="88"/>
      <c r="K270" s="124"/>
      <c r="L270" s="220"/>
      <c r="M270" s="236"/>
      <c r="N270" s="237"/>
      <c r="O270" s="266"/>
      <c r="P270" s="218"/>
      <c r="Q270" s="220"/>
      <c r="R270" s="220"/>
      <c r="S270" s="238"/>
      <c r="T270" s="185" t="str">
        <f t="shared" si="22"/>
        <v/>
      </c>
      <c r="U270" s="48"/>
      <c r="V270" s="219"/>
      <c r="W270" s="219"/>
      <c r="X270" s="45"/>
      <c r="Y270" s="50"/>
      <c r="Z270" s="50"/>
      <c r="AA270" s="45"/>
      <c r="AB270" s="45"/>
      <c r="AC270" s="50"/>
      <c r="AD270" s="45"/>
      <c r="AE270" s="45"/>
      <c r="AF270" s="45"/>
      <c r="AG270" s="185" t="str">
        <f t="shared" si="23"/>
        <v/>
      </c>
      <c r="AH270" s="45"/>
      <c r="AI270" s="185">
        <f t="shared" si="20"/>
        <v>0</v>
      </c>
      <c r="AJ270" s="45"/>
      <c r="AK270" s="185"/>
      <c r="AL270" s="32" t="b">
        <f t="shared" si="21"/>
        <v>1</v>
      </c>
    </row>
    <row r="271" spans="1:38" ht="36" customHeight="1">
      <c r="A271" s="70"/>
      <c r="B271" s="70"/>
      <c r="C271" s="70"/>
      <c r="D271" s="50"/>
      <c r="E271" s="266"/>
      <c r="F271" s="235" t="str">
        <f t="shared" ref="F271:F334" si="24">IF(ISBLANK($E271),"",VLOOKUP($E271,제안사_펀드현황,2,FALSE))</f>
        <v/>
      </c>
      <c r="G271" s="45"/>
      <c r="H271" s="212"/>
      <c r="I271" s="45"/>
      <c r="J271" s="88"/>
      <c r="K271" s="124"/>
      <c r="L271" s="220"/>
      <c r="M271" s="236"/>
      <c r="N271" s="237"/>
      <c r="O271" s="266"/>
      <c r="P271" s="218"/>
      <c r="Q271" s="220"/>
      <c r="R271" s="220"/>
      <c r="S271" s="238"/>
      <c r="T271" s="185" t="str">
        <f t="shared" si="22"/>
        <v/>
      </c>
      <c r="U271" s="48"/>
      <c r="V271" s="219"/>
      <c r="W271" s="219"/>
      <c r="X271" s="45"/>
      <c r="Y271" s="50"/>
      <c r="Z271" s="50"/>
      <c r="AA271" s="45"/>
      <c r="AB271" s="45"/>
      <c r="AC271" s="50"/>
      <c r="AD271" s="45"/>
      <c r="AE271" s="45"/>
      <c r="AF271" s="45"/>
      <c r="AG271" s="185" t="str">
        <f t="shared" si="23"/>
        <v/>
      </c>
      <c r="AH271" s="45"/>
      <c r="AI271" s="185">
        <f t="shared" si="20"/>
        <v>0</v>
      </c>
      <c r="AJ271" s="45"/>
      <c r="AK271" s="185"/>
      <c r="AL271" s="32" t="b">
        <f t="shared" si="21"/>
        <v>1</v>
      </c>
    </row>
    <row r="272" spans="1:38" ht="36" customHeight="1">
      <c r="A272" s="70"/>
      <c r="B272" s="70"/>
      <c r="C272" s="70"/>
      <c r="D272" s="50"/>
      <c r="E272" s="266"/>
      <c r="F272" s="235" t="str">
        <f t="shared" si="24"/>
        <v/>
      </c>
      <c r="G272" s="45"/>
      <c r="H272" s="212"/>
      <c r="I272" s="45"/>
      <c r="J272" s="88"/>
      <c r="K272" s="124"/>
      <c r="L272" s="220"/>
      <c r="M272" s="236"/>
      <c r="N272" s="237"/>
      <c r="O272" s="266"/>
      <c r="P272" s="218"/>
      <c r="Q272" s="220"/>
      <c r="R272" s="220"/>
      <c r="S272" s="238"/>
      <c r="T272" s="185" t="str">
        <f t="shared" si="22"/>
        <v/>
      </c>
      <c r="U272" s="48"/>
      <c r="V272" s="219"/>
      <c r="W272" s="219"/>
      <c r="X272" s="45"/>
      <c r="Y272" s="50"/>
      <c r="Z272" s="50"/>
      <c r="AA272" s="45"/>
      <c r="AB272" s="45"/>
      <c r="AC272" s="50"/>
      <c r="AD272" s="45"/>
      <c r="AE272" s="45"/>
      <c r="AF272" s="45"/>
      <c r="AG272" s="185" t="str">
        <f t="shared" si="23"/>
        <v/>
      </c>
      <c r="AH272" s="45"/>
      <c r="AI272" s="185">
        <f t="shared" si="20"/>
        <v>0</v>
      </c>
      <c r="AJ272" s="45"/>
      <c r="AK272" s="185"/>
      <c r="AL272" s="32" t="b">
        <f t="shared" si="21"/>
        <v>1</v>
      </c>
    </row>
    <row r="273" spans="1:38" ht="36" customHeight="1">
      <c r="A273" s="70"/>
      <c r="B273" s="70"/>
      <c r="C273" s="70"/>
      <c r="D273" s="50"/>
      <c r="E273" s="266"/>
      <c r="F273" s="235" t="str">
        <f t="shared" si="24"/>
        <v/>
      </c>
      <c r="G273" s="45"/>
      <c r="H273" s="212"/>
      <c r="I273" s="45"/>
      <c r="J273" s="88"/>
      <c r="K273" s="124"/>
      <c r="L273" s="220"/>
      <c r="M273" s="236"/>
      <c r="N273" s="237"/>
      <c r="O273" s="266"/>
      <c r="P273" s="218"/>
      <c r="Q273" s="220"/>
      <c r="R273" s="220"/>
      <c r="S273" s="238"/>
      <c r="T273" s="185" t="str">
        <f t="shared" si="22"/>
        <v/>
      </c>
      <c r="U273" s="48"/>
      <c r="V273" s="219"/>
      <c r="W273" s="219"/>
      <c r="X273" s="45"/>
      <c r="Y273" s="50"/>
      <c r="Z273" s="50"/>
      <c r="AA273" s="45"/>
      <c r="AB273" s="45"/>
      <c r="AC273" s="50"/>
      <c r="AD273" s="45"/>
      <c r="AE273" s="45"/>
      <c r="AF273" s="45"/>
      <c r="AG273" s="185" t="str">
        <f t="shared" si="23"/>
        <v/>
      </c>
      <c r="AH273" s="45"/>
      <c r="AI273" s="185">
        <f t="shared" si="20"/>
        <v>0</v>
      </c>
      <c r="AJ273" s="45"/>
      <c r="AK273" s="185"/>
      <c r="AL273" s="32" t="b">
        <f t="shared" si="21"/>
        <v>1</v>
      </c>
    </row>
    <row r="274" spans="1:38" ht="36" customHeight="1">
      <c r="A274" s="70"/>
      <c r="B274" s="70"/>
      <c r="C274" s="70"/>
      <c r="D274" s="50"/>
      <c r="E274" s="266"/>
      <c r="F274" s="235" t="str">
        <f t="shared" si="24"/>
        <v/>
      </c>
      <c r="G274" s="45"/>
      <c r="H274" s="212"/>
      <c r="I274" s="45"/>
      <c r="J274" s="88"/>
      <c r="K274" s="124"/>
      <c r="L274" s="220"/>
      <c r="M274" s="236"/>
      <c r="N274" s="237"/>
      <c r="O274" s="266"/>
      <c r="P274" s="218"/>
      <c r="Q274" s="220"/>
      <c r="R274" s="220"/>
      <c r="S274" s="238"/>
      <c r="T274" s="185" t="str">
        <f t="shared" si="22"/>
        <v/>
      </c>
      <c r="U274" s="48"/>
      <c r="V274" s="219"/>
      <c r="W274" s="219"/>
      <c r="X274" s="45"/>
      <c r="Y274" s="50"/>
      <c r="Z274" s="50"/>
      <c r="AA274" s="45"/>
      <c r="AB274" s="45"/>
      <c r="AC274" s="50"/>
      <c r="AD274" s="45"/>
      <c r="AE274" s="45"/>
      <c r="AF274" s="45"/>
      <c r="AG274" s="185" t="str">
        <f t="shared" si="23"/>
        <v/>
      </c>
      <c r="AH274" s="45"/>
      <c r="AI274" s="185">
        <f t="shared" si="20"/>
        <v>0</v>
      </c>
      <c r="AJ274" s="45"/>
      <c r="AK274" s="185"/>
      <c r="AL274" s="32" t="b">
        <f t="shared" si="21"/>
        <v>1</v>
      </c>
    </row>
    <row r="275" spans="1:38" ht="36" customHeight="1">
      <c r="A275" s="70"/>
      <c r="B275" s="70"/>
      <c r="C275" s="70"/>
      <c r="D275" s="50"/>
      <c r="E275" s="266"/>
      <c r="F275" s="235" t="str">
        <f t="shared" si="24"/>
        <v/>
      </c>
      <c r="G275" s="45"/>
      <c r="H275" s="212"/>
      <c r="I275" s="45"/>
      <c r="J275" s="88"/>
      <c r="K275" s="124"/>
      <c r="L275" s="220"/>
      <c r="M275" s="236"/>
      <c r="N275" s="237"/>
      <c r="O275" s="266"/>
      <c r="P275" s="218"/>
      <c r="Q275" s="220"/>
      <c r="R275" s="220"/>
      <c r="S275" s="238"/>
      <c r="T275" s="185" t="str">
        <f t="shared" si="22"/>
        <v/>
      </c>
      <c r="U275" s="48"/>
      <c r="V275" s="219"/>
      <c r="W275" s="219"/>
      <c r="X275" s="45"/>
      <c r="Y275" s="50"/>
      <c r="Z275" s="50"/>
      <c r="AA275" s="45"/>
      <c r="AB275" s="45"/>
      <c r="AC275" s="50"/>
      <c r="AD275" s="45"/>
      <c r="AE275" s="45"/>
      <c r="AF275" s="45"/>
      <c r="AG275" s="185" t="str">
        <f t="shared" si="23"/>
        <v/>
      </c>
      <c r="AH275" s="45"/>
      <c r="AI275" s="185">
        <f t="shared" si="20"/>
        <v>0</v>
      </c>
      <c r="AJ275" s="45"/>
      <c r="AK275" s="185"/>
      <c r="AL275" s="32" t="b">
        <f t="shared" si="21"/>
        <v>1</v>
      </c>
    </row>
    <row r="276" spans="1:38" ht="36" customHeight="1">
      <c r="A276" s="70"/>
      <c r="B276" s="70"/>
      <c r="C276" s="70"/>
      <c r="D276" s="50"/>
      <c r="E276" s="266"/>
      <c r="F276" s="235" t="str">
        <f t="shared" si="24"/>
        <v/>
      </c>
      <c r="G276" s="45"/>
      <c r="H276" s="212"/>
      <c r="I276" s="45"/>
      <c r="J276" s="88"/>
      <c r="K276" s="124"/>
      <c r="L276" s="220"/>
      <c r="M276" s="236"/>
      <c r="N276" s="237"/>
      <c r="O276" s="266"/>
      <c r="P276" s="218"/>
      <c r="Q276" s="220"/>
      <c r="R276" s="220"/>
      <c r="S276" s="238"/>
      <c r="T276" s="185" t="str">
        <f t="shared" si="22"/>
        <v/>
      </c>
      <c r="U276" s="48"/>
      <c r="V276" s="219"/>
      <c r="W276" s="219"/>
      <c r="X276" s="45"/>
      <c r="Y276" s="50"/>
      <c r="Z276" s="50"/>
      <c r="AA276" s="45"/>
      <c r="AB276" s="45"/>
      <c r="AC276" s="50"/>
      <c r="AD276" s="45"/>
      <c r="AE276" s="45"/>
      <c r="AF276" s="45"/>
      <c r="AG276" s="185" t="str">
        <f t="shared" si="23"/>
        <v/>
      </c>
      <c r="AH276" s="45"/>
      <c r="AI276" s="185">
        <f t="shared" si="20"/>
        <v>0</v>
      </c>
      <c r="AJ276" s="45"/>
      <c r="AK276" s="185"/>
      <c r="AL276" s="32" t="b">
        <f t="shared" si="21"/>
        <v>1</v>
      </c>
    </row>
    <row r="277" spans="1:38" ht="36" customHeight="1">
      <c r="A277" s="70"/>
      <c r="B277" s="70"/>
      <c r="C277" s="70"/>
      <c r="D277" s="50"/>
      <c r="E277" s="266"/>
      <c r="F277" s="235" t="str">
        <f t="shared" si="24"/>
        <v/>
      </c>
      <c r="G277" s="45"/>
      <c r="H277" s="212"/>
      <c r="I277" s="45"/>
      <c r="J277" s="88"/>
      <c r="K277" s="124"/>
      <c r="L277" s="220"/>
      <c r="M277" s="236"/>
      <c r="N277" s="237"/>
      <c r="O277" s="266"/>
      <c r="P277" s="218"/>
      <c r="Q277" s="220"/>
      <c r="R277" s="220"/>
      <c r="S277" s="238"/>
      <c r="T277" s="185" t="str">
        <f t="shared" si="22"/>
        <v/>
      </c>
      <c r="U277" s="48"/>
      <c r="V277" s="219"/>
      <c r="W277" s="219"/>
      <c r="X277" s="45"/>
      <c r="Y277" s="50"/>
      <c r="Z277" s="50"/>
      <c r="AA277" s="45"/>
      <c r="AB277" s="45"/>
      <c r="AC277" s="50"/>
      <c r="AD277" s="45"/>
      <c r="AE277" s="45"/>
      <c r="AF277" s="45"/>
      <c r="AG277" s="185" t="str">
        <f t="shared" si="23"/>
        <v/>
      </c>
      <c r="AH277" s="45"/>
      <c r="AI277" s="185">
        <f t="shared" si="20"/>
        <v>0</v>
      </c>
      <c r="AJ277" s="45"/>
      <c r="AK277" s="185"/>
      <c r="AL277" s="32" t="b">
        <f t="shared" si="21"/>
        <v>1</v>
      </c>
    </row>
    <row r="278" spans="1:38" ht="36" customHeight="1">
      <c r="A278" s="70"/>
      <c r="B278" s="70"/>
      <c r="C278" s="70"/>
      <c r="D278" s="50"/>
      <c r="E278" s="266"/>
      <c r="F278" s="235" t="str">
        <f t="shared" si="24"/>
        <v/>
      </c>
      <c r="G278" s="45"/>
      <c r="H278" s="212"/>
      <c r="I278" s="45"/>
      <c r="J278" s="88"/>
      <c r="K278" s="124"/>
      <c r="L278" s="220"/>
      <c r="M278" s="236"/>
      <c r="N278" s="237"/>
      <c r="O278" s="266"/>
      <c r="P278" s="218"/>
      <c r="Q278" s="220"/>
      <c r="R278" s="220"/>
      <c r="S278" s="238"/>
      <c r="T278" s="185" t="str">
        <f t="shared" si="22"/>
        <v/>
      </c>
      <c r="U278" s="48"/>
      <c r="V278" s="219"/>
      <c r="W278" s="219"/>
      <c r="X278" s="45"/>
      <c r="Y278" s="50"/>
      <c r="Z278" s="50"/>
      <c r="AA278" s="45"/>
      <c r="AB278" s="45"/>
      <c r="AC278" s="50"/>
      <c r="AD278" s="45"/>
      <c r="AE278" s="45"/>
      <c r="AF278" s="45"/>
      <c r="AG278" s="185" t="str">
        <f t="shared" si="23"/>
        <v/>
      </c>
      <c r="AH278" s="45"/>
      <c r="AI278" s="185">
        <f t="shared" si="20"/>
        <v>0</v>
      </c>
      <c r="AJ278" s="45"/>
      <c r="AK278" s="185"/>
      <c r="AL278" s="32" t="b">
        <f t="shared" si="21"/>
        <v>1</v>
      </c>
    </row>
    <row r="279" spans="1:38" ht="36" customHeight="1">
      <c r="A279" s="70"/>
      <c r="B279" s="70"/>
      <c r="C279" s="70"/>
      <c r="D279" s="50"/>
      <c r="E279" s="266"/>
      <c r="F279" s="235" t="str">
        <f t="shared" si="24"/>
        <v/>
      </c>
      <c r="G279" s="45"/>
      <c r="H279" s="212"/>
      <c r="I279" s="45"/>
      <c r="J279" s="88"/>
      <c r="K279" s="124"/>
      <c r="L279" s="220"/>
      <c r="M279" s="236"/>
      <c r="N279" s="237"/>
      <c r="O279" s="266"/>
      <c r="P279" s="218"/>
      <c r="Q279" s="220"/>
      <c r="R279" s="220"/>
      <c r="S279" s="238"/>
      <c r="T279" s="185" t="str">
        <f t="shared" si="22"/>
        <v/>
      </c>
      <c r="U279" s="48"/>
      <c r="V279" s="219"/>
      <c r="W279" s="219"/>
      <c r="X279" s="45"/>
      <c r="Y279" s="50"/>
      <c r="Z279" s="50"/>
      <c r="AA279" s="45"/>
      <c r="AB279" s="45"/>
      <c r="AC279" s="50"/>
      <c r="AD279" s="45"/>
      <c r="AE279" s="45"/>
      <c r="AF279" s="45"/>
      <c r="AG279" s="185" t="str">
        <f t="shared" si="23"/>
        <v/>
      </c>
      <c r="AH279" s="45"/>
      <c r="AI279" s="185">
        <f t="shared" si="20"/>
        <v>0</v>
      </c>
      <c r="AJ279" s="45"/>
      <c r="AK279" s="185"/>
      <c r="AL279" s="32" t="b">
        <f t="shared" si="21"/>
        <v>1</v>
      </c>
    </row>
    <row r="280" spans="1:38" ht="36" customHeight="1">
      <c r="A280" s="70"/>
      <c r="B280" s="70"/>
      <c r="C280" s="70"/>
      <c r="D280" s="50"/>
      <c r="E280" s="266"/>
      <c r="F280" s="235" t="str">
        <f t="shared" si="24"/>
        <v/>
      </c>
      <c r="G280" s="45"/>
      <c r="H280" s="212"/>
      <c r="I280" s="45"/>
      <c r="J280" s="88"/>
      <c r="K280" s="124"/>
      <c r="L280" s="220"/>
      <c r="M280" s="236"/>
      <c r="N280" s="237"/>
      <c r="O280" s="266"/>
      <c r="P280" s="218"/>
      <c r="Q280" s="220"/>
      <c r="R280" s="220"/>
      <c r="S280" s="238"/>
      <c r="T280" s="185" t="str">
        <f t="shared" si="22"/>
        <v/>
      </c>
      <c r="U280" s="48"/>
      <c r="V280" s="219"/>
      <c r="W280" s="219"/>
      <c r="X280" s="45"/>
      <c r="Y280" s="50"/>
      <c r="Z280" s="50"/>
      <c r="AA280" s="45"/>
      <c r="AB280" s="45"/>
      <c r="AC280" s="50"/>
      <c r="AD280" s="45"/>
      <c r="AE280" s="45"/>
      <c r="AF280" s="45"/>
      <c r="AG280" s="185" t="str">
        <f t="shared" si="23"/>
        <v/>
      </c>
      <c r="AH280" s="45"/>
      <c r="AI280" s="185">
        <f t="shared" si="20"/>
        <v>0</v>
      </c>
      <c r="AJ280" s="45"/>
      <c r="AK280" s="185"/>
      <c r="AL280" s="32" t="b">
        <f t="shared" si="21"/>
        <v>1</v>
      </c>
    </row>
    <row r="281" spans="1:38" ht="36" customHeight="1">
      <c r="A281" s="70"/>
      <c r="B281" s="70"/>
      <c r="C281" s="70"/>
      <c r="D281" s="50"/>
      <c r="E281" s="266"/>
      <c r="F281" s="235" t="str">
        <f t="shared" si="24"/>
        <v/>
      </c>
      <c r="G281" s="45"/>
      <c r="H281" s="212"/>
      <c r="I281" s="45"/>
      <c r="J281" s="88"/>
      <c r="K281" s="124"/>
      <c r="L281" s="220"/>
      <c r="M281" s="236"/>
      <c r="N281" s="237"/>
      <c r="O281" s="266"/>
      <c r="P281" s="218"/>
      <c r="Q281" s="220"/>
      <c r="R281" s="220"/>
      <c r="S281" s="238"/>
      <c r="T281" s="185" t="str">
        <f t="shared" si="22"/>
        <v/>
      </c>
      <c r="U281" s="48"/>
      <c r="V281" s="219"/>
      <c r="W281" s="219"/>
      <c r="X281" s="45"/>
      <c r="Y281" s="50"/>
      <c r="Z281" s="50"/>
      <c r="AA281" s="45"/>
      <c r="AB281" s="45"/>
      <c r="AC281" s="50"/>
      <c r="AD281" s="45"/>
      <c r="AE281" s="45"/>
      <c r="AF281" s="45"/>
      <c r="AG281" s="185" t="str">
        <f t="shared" si="23"/>
        <v/>
      </c>
      <c r="AH281" s="45"/>
      <c r="AI281" s="185">
        <f t="shared" si="20"/>
        <v>0</v>
      </c>
      <c r="AJ281" s="45"/>
      <c r="AK281" s="185"/>
      <c r="AL281" s="32" t="b">
        <f t="shared" si="21"/>
        <v>1</v>
      </c>
    </row>
    <row r="282" spans="1:38" ht="36" customHeight="1">
      <c r="A282" s="70"/>
      <c r="B282" s="70"/>
      <c r="C282" s="70"/>
      <c r="D282" s="50"/>
      <c r="E282" s="266"/>
      <c r="F282" s="235" t="str">
        <f t="shared" si="24"/>
        <v/>
      </c>
      <c r="G282" s="45"/>
      <c r="H282" s="212"/>
      <c r="I282" s="45"/>
      <c r="J282" s="88"/>
      <c r="K282" s="124"/>
      <c r="L282" s="220"/>
      <c r="M282" s="236"/>
      <c r="N282" s="237"/>
      <c r="O282" s="266"/>
      <c r="P282" s="218"/>
      <c r="Q282" s="220"/>
      <c r="R282" s="220"/>
      <c r="S282" s="238"/>
      <c r="T282" s="185" t="str">
        <f t="shared" si="22"/>
        <v/>
      </c>
      <c r="U282" s="48"/>
      <c r="V282" s="219"/>
      <c r="W282" s="219"/>
      <c r="X282" s="45"/>
      <c r="Y282" s="50"/>
      <c r="Z282" s="50"/>
      <c r="AA282" s="45"/>
      <c r="AB282" s="45"/>
      <c r="AC282" s="50"/>
      <c r="AD282" s="45"/>
      <c r="AE282" s="45"/>
      <c r="AF282" s="45"/>
      <c r="AG282" s="185" t="str">
        <f t="shared" si="23"/>
        <v/>
      </c>
      <c r="AH282" s="45"/>
      <c r="AI282" s="185">
        <f t="shared" si="20"/>
        <v>0</v>
      </c>
      <c r="AJ282" s="45"/>
      <c r="AK282" s="185"/>
      <c r="AL282" s="32" t="b">
        <f t="shared" si="21"/>
        <v>1</v>
      </c>
    </row>
    <row r="283" spans="1:38" ht="36" customHeight="1">
      <c r="A283" s="70"/>
      <c r="B283" s="70"/>
      <c r="C283" s="70"/>
      <c r="D283" s="50"/>
      <c r="E283" s="266"/>
      <c r="F283" s="235" t="str">
        <f t="shared" si="24"/>
        <v/>
      </c>
      <c r="G283" s="45"/>
      <c r="H283" s="212"/>
      <c r="I283" s="45"/>
      <c r="J283" s="88"/>
      <c r="K283" s="124"/>
      <c r="L283" s="220"/>
      <c r="M283" s="236"/>
      <c r="N283" s="237"/>
      <c r="O283" s="266"/>
      <c r="P283" s="218"/>
      <c r="Q283" s="220"/>
      <c r="R283" s="220"/>
      <c r="S283" s="238"/>
      <c r="T283" s="185" t="str">
        <f t="shared" si="22"/>
        <v/>
      </c>
      <c r="U283" s="48"/>
      <c r="V283" s="219"/>
      <c r="W283" s="219"/>
      <c r="X283" s="45"/>
      <c r="Y283" s="50"/>
      <c r="Z283" s="50"/>
      <c r="AA283" s="45"/>
      <c r="AB283" s="45"/>
      <c r="AC283" s="50"/>
      <c r="AD283" s="45"/>
      <c r="AE283" s="45"/>
      <c r="AF283" s="45"/>
      <c r="AG283" s="185" t="str">
        <f t="shared" si="23"/>
        <v/>
      </c>
      <c r="AH283" s="45"/>
      <c r="AI283" s="185">
        <f t="shared" si="20"/>
        <v>0</v>
      </c>
      <c r="AJ283" s="45"/>
      <c r="AK283" s="185"/>
      <c r="AL283" s="32" t="b">
        <f t="shared" si="21"/>
        <v>1</v>
      </c>
    </row>
    <row r="284" spans="1:38" ht="36" customHeight="1">
      <c r="A284" s="70"/>
      <c r="B284" s="70"/>
      <c r="C284" s="70"/>
      <c r="D284" s="50"/>
      <c r="E284" s="266"/>
      <c r="F284" s="235" t="str">
        <f t="shared" si="24"/>
        <v/>
      </c>
      <c r="G284" s="45"/>
      <c r="H284" s="212"/>
      <c r="I284" s="45"/>
      <c r="J284" s="88"/>
      <c r="K284" s="124"/>
      <c r="L284" s="220"/>
      <c r="M284" s="236"/>
      <c r="N284" s="237"/>
      <c r="O284" s="266"/>
      <c r="P284" s="218"/>
      <c r="Q284" s="220"/>
      <c r="R284" s="220"/>
      <c r="S284" s="238"/>
      <c r="T284" s="185" t="str">
        <f t="shared" si="22"/>
        <v/>
      </c>
      <c r="U284" s="48"/>
      <c r="V284" s="219"/>
      <c r="W284" s="219"/>
      <c r="X284" s="45"/>
      <c r="Y284" s="50"/>
      <c r="Z284" s="50"/>
      <c r="AA284" s="45"/>
      <c r="AB284" s="45"/>
      <c r="AC284" s="50"/>
      <c r="AD284" s="45"/>
      <c r="AE284" s="45"/>
      <c r="AF284" s="45"/>
      <c r="AG284" s="185" t="str">
        <f t="shared" si="23"/>
        <v/>
      </c>
      <c r="AH284" s="45"/>
      <c r="AI284" s="185">
        <f t="shared" si="20"/>
        <v>0</v>
      </c>
      <c r="AJ284" s="45"/>
      <c r="AK284" s="185"/>
      <c r="AL284" s="32" t="b">
        <f t="shared" si="21"/>
        <v>1</v>
      </c>
    </row>
    <row r="285" spans="1:38" ht="36" customHeight="1">
      <c r="A285" s="70"/>
      <c r="B285" s="70"/>
      <c r="C285" s="70"/>
      <c r="D285" s="50"/>
      <c r="E285" s="266"/>
      <c r="F285" s="235" t="str">
        <f t="shared" si="24"/>
        <v/>
      </c>
      <c r="G285" s="45"/>
      <c r="H285" s="212"/>
      <c r="I285" s="45"/>
      <c r="J285" s="88"/>
      <c r="K285" s="124"/>
      <c r="L285" s="220"/>
      <c r="M285" s="236"/>
      <c r="N285" s="237"/>
      <c r="O285" s="266"/>
      <c r="P285" s="218"/>
      <c r="Q285" s="220"/>
      <c r="R285" s="220"/>
      <c r="S285" s="238"/>
      <c r="T285" s="185" t="str">
        <f t="shared" si="22"/>
        <v/>
      </c>
      <c r="U285" s="48"/>
      <c r="V285" s="219"/>
      <c r="W285" s="219"/>
      <c r="X285" s="45"/>
      <c r="Y285" s="50"/>
      <c r="Z285" s="50"/>
      <c r="AA285" s="45"/>
      <c r="AB285" s="45"/>
      <c r="AC285" s="50"/>
      <c r="AD285" s="45"/>
      <c r="AE285" s="45"/>
      <c r="AF285" s="45"/>
      <c r="AG285" s="185" t="str">
        <f t="shared" si="23"/>
        <v/>
      </c>
      <c r="AH285" s="45"/>
      <c r="AI285" s="185">
        <f t="shared" si="20"/>
        <v>0</v>
      </c>
      <c r="AJ285" s="45"/>
      <c r="AK285" s="185"/>
      <c r="AL285" s="32" t="b">
        <f t="shared" si="21"/>
        <v>1</v>
      </c>
    </row>
    <row r="286" spans="1:38" ht="36" customHeight="1">
      <c r="A286" s="70"/>
      <c r="B286" s="70"/>
      <c r="C286" s="70"/>
      <c r="D286" s="50"/>
      <c r="E286" s="266"/>
      <c r="F286" s="235" t="str">
        <f t="shared" si="24"/>
        <v/>
      </c>
      <c r="G286" s="45"/>
      <c r="H286" s="212"/>
      <c r="I286" s="45"/>
      <c r="J286" s="88"/>
      <c r="K286" s="124"/>
      <c r="L286" s="220"/>
      <c r="M286" s="236"/>
      <c r="N286" s="237"/>
      <c r="O286" s="266"/>
      <c r="P286" s="218"/>
      <c r="Q286" s="220"/>
      <c r="R286" s="220"/>
      <c r="S286" s="238"/>
      <c r="T286" s="185" t="str">
        <f t="shared" si="22"/>
        <v/>
      </c>
      <c r="U286" s="48"/>
      <c r="V286" s="219"/>
      <c r="W286" s="219"/>
      <c r="X286" s="45"/>
      <c r="Y286" s="50"/>
      <c r="Z286" s="50"/>
      <c r="AA286" s="45"/>
      <c r="AB286" s="45"/>
      <c r="AC286" s="50"/>
      <c r="AD286" s="45"/>
      <c r="AE286" s="45"/>
      <c r="AF286" s="45"/>
      <c r="AG286" s="185" t="str">
        <f t="shared" si="23"/>
        <v/>
      </c>
      <c r="AH286" s="45"/>
      <c r="AI286" s="185">
        <f t="shared" si="20"/>
        <v>0</v>
      </c>
      <c r="AJ286" s="45"/>
      <c r="AK286" s="185"/>
      <c r="AL286" s="32" t="b">
        <f t="shared" si="21"/>
        <v>1</v>
      </c>
    </row>
    <row r="287" spans="1:38" ht="36" customHeight="1">
      <c r="A287" s="70"/>
      <c r="B287" s="70"/>
      <c r="C287" s="70"/>
      <c r="D287" s="50"/>
      <c r="E287" s="266"/>
      <c r="F287" s="235" t="str">
        <f t="shared" si="24"/>
        <v/>
      </c>
      <c r="G287" s="45"/>
      <c r="H287" s="212"/>
      <c r="I287" s="45"/>
      <c r="J287" s="88"/>
      <c r="K287" s="124"/>
      <c r="L287" s="220"/>
      <c r="M287" s="236"/>
      <c r="N287" s="237"/>
      <c r="O287" s="266"/>
      <c r="P287" s="218"/>
      <c r="Q287" s="220"/>
      <c r="R287" s="220"/>
      <c r="S287" s="238"/>
      <c r="T287" s="185" t="str">
        <f t="shared" si="22"/>
        <v/>
      </c>
      <c r="U287" s="48"/>
      <c r="V287" s="219"/>
      <c r="W287" s="219"/>
      <c r="X287" s="45"/>
      <c r="Y287" s="50"/>
      <c r="Z287" s="50"/>
      <c r="AA287" s="45"/>
      <c r="AB287" s="45"/>
      <c r="AC287" s="50"/>
      <c r="AD287" s="45"/>
      <c r="AE287" s="45"/>
      <c r="AF287" s="45"/>
      <c r="AG287" s="185" t="str">
        <f t="shared" si="23"/>
        <v/>
      </c>
      <c r="AH287" s="45"/>
      <c r="AI287" s="185">
        <f t="shared" si="20"/>
        <v>0</v>
      </c>
      <c r="AJ287" s="45"/>
      <c r="AK287" s="185"/>
      <c r="AL287" s="32" t="b">
        <f t="shared" si="21"/>
        <v>1</v>
      </c>
    </row>
    <row r="288" spans="1:38" ht="36" customHeight="1">
      <c r="A288" s="70"/>
      <c r="B288" s="70"/>
      <c r="C288" s="70"/>
      <c r="D288" s="50"/>
      <c r="E288" s="266"/>
      <c r="F288" s="235" t="str">
        <f t="shared" si="24"/>
        <v/>
      </c>
      <c r="G288" s="45"/>
      <c r="H288" s="212"/>
      <c r="I288" s="45"/>
      <c r="J288" s="88"/>
      <c r="K288" s="124"/>
      <c r="L288" s="220"/>
      <c r="M288" s="236"/>
      <c r="N288" s="237"/>
      <c r="O288" s="266"/>
      <c r="P288" s="218"/>
      <c r="Q288" s="220"/>
      <c r="R288" s="220"/>
      <c r="S288" s="238"/>
      <c r="T288" s="185" t="str">
        <f t="shared" si="22"/>
        <v/>
      </c>
      <c r="U288" s="48"/>
      <c r="V288" s="219"/>
      <c r="W288" s="219"/>
      <c r="X288" s="45"/>
      <c r="Y288" s="50"/>
      <c r="Z288" s="50"/>
      <c r="AA288" s="45"/>
      <c r="AB288" s="45"/>
      <c r="AC288" s="50"/>
      <c r="AD288" s="45"/>
      <c r="AE288" s="45"/>
      <c r="AF288" s="45"/>
      <c r="AG288" s="185" t="str">
        <f t="shared" si="23"/>
        <v/>
      </c>
      <c r="AH288" s="45"/>
      <c r="AI288" s="185">
        <f t="shared" si="20"/>
        <v>0</v>
      </c>
      <c r="AJ288" s="45"/>
      <c r="AK288" s="185"/>
      <c r="AL288" s="32" t="b">
        <f t="shared" si="21"/>
        <v>1</v>
      </c>
    </row>
    <row r="289" spans="1:38" ht="36" customHeight="1">
      <c r="A289" s="70"/>
      <c r="B289" s="70"/>
      <c r="C289" s="70"/>
      <c r="D289" s="50"/>
      <c r="E289" s="266"/>
      <c r="F289" s="235" t="str">
        <f t="shared" si="24"/>
        <v/>
      </c>
      <c r="G289" s="45"/>
      <c r="H289" s="212"/>
      <c r="I289" s="45"/>
      <c r="J289" s="88"/>
      <c r="K289" s="124"/>
      <c r="L289" s="220"/>
      <c r="M289" s="236"/>
      <c r="N289" s="237"/>
      <c r="O289" s="266"/>
      <c r="P289" s="218"/>
      <c r="Q289" s="220"/>
      <c r="R289" s="220"/>
      <c r="S289" s="238"/>
      <c r="T289" s="185" t="str">
        <f t="shared" si="22"/>
        <v/>
      </c>
      <c r="U289" s="48"/>
      <c r="V289" s="219"/>
      <c r="W289" s="219"/>
      <c r="X289" s="45"/>
      <c r="Y289" s="50"/>
      <c r="Z289" s="50"/>
      <c r="AA289" s="45"/>
      <c r="AB289" s="45"/>
      <c r="AC289" s="50"/>
      <c r="AD289" s="45"/>
      <c r="AE289" s="45"/>
      <c r="AF289" s="45"/>
      <c r="AG289" s="185" t="str">
        <f t="shared" si="23"/>
        <v/>
      </c>
      <c r="AH289" s="45"/>
      <c r="AI289" s="185">
        <f t="shared" si="20"/>
        <v>0</v>
      </c>
      <c r="AJ289" s="45"/>
      <c r="AK289" s="185"/>
      <c r="AL289" s="32" t="b">
        <f t="shared" si="21"/>
        <v>1</v>
      </c>
    </row>
    <row r="290" spans="1:38" ht="36" customHeight="1">
      <c r="A290" s="70"/>
      <c r="B290" s="70"/>
      <c r="C290" s="70"/>
      <c r="D290" s="50"/>
      <c r="E290" s="266"/>
      <c r="F290" s="235" t="str">
        <f t="shared" si="24"/>
        <v/>
      </c>
      <c r="G290" s="45"/>
      <c r="H290" s="212"/>
      <c r="I290" s="45"/>
      <c r="J290" s="88"/>
      <c r="K290" s="124"/>
      <c r="L290" s="220"/>
      <c r="M290" s="236"/>
      <c r="N290" s="237"/>
      <c r="O290" s="266"/>
      <c r="P290" s="218"/>
      <c r="Q290" s="220"/>
      <c r="R290" s="220"/>
      <c r="S290" s="238"/>
      <c r="T290" s="185" t="str">
        <f t="shared" si="22"/>
        <v/>
      </c>
      <c r="U290" s="48"/>
      <c r="V290" s="219"/>
      <c r="W290" s="219"/>
      <c r="X290" s="45"/>
      <c r="Y290" s="50"/>
      <c r="Z290" s="50"/>
      <c r="AA290" s="45"/>
      <c r="AB290" s="45"/>
      <c r="AC290" s="50"/>
      <c r="AD290" s="45"/>
      <c r="AE290" s="45"/>
      <c r="AF290" s="45"/>
      <c r="AG290" s="185" t="str">
        <f t="shared" si="23"/>
        <v/>
      </c>
      <c r="AH290" s="45"/>
      <c r="AI290" s="185">
        <f t="shared" si="20"/>
        <v>0</v>
      </c>
      <c r="AJ290" s="45"/>
      <c r="AK290" s="185"/>
      <c r="AL290" s="32" t="b">
        <f t="shared" si="21"/>
        <v>1</v>
      </c>
    </row>
    <row r="291" spans="1:38" ht="36" customHeight="1">
      <c r="A291" s="70"/>
      <c r="B291" s="70"/>
      <c r="C291" s="70"/>
      <c r="D291" s="50"/>
      <c r="E291" s="266"/>
      <c r="F291" s="235" t="str">
        <f t="shared" si="24"/>
        <v/>
      </c>
      <c r="G291" s="45"/>
      <c r="H291" s="212"/>
      <c r="I291" s="45"/>
      <c r="J291" s="88"/>
      <c r="K291" s="124"/>
      <c r="L291" s="220"/>
      <c r="M291" s="236"/>
      <c r="N291" s="237"/>
      <c r="O291" s="266"/>
      <c r="P291" s="218"/>
      <c r="Q291" s="220"/>
      <c r="R291" s="220"/>
      <c r="S291" s="238"/>
      <c r="T291" s="185" t="str">
        <f t="shared" si="22"/>
        <v/>
      </c>
      <c r="U291" s="48"/>
      <c r="V291" s="219"/>
      <c r="W291" s="219"/>
      <c r="X291" s="45"/>
      <c r="Y291" s="50"/>
      <c r="Z291" s="50"/>
      <c r="AA291" s="45"/>
      <c r="AB291" s="45"/>
      <c r="AC291" s="50"/>
      <c r="AD291" s="45"/>
      <c r="AE291" s="45"/>
      <c r="AF291" s="45"/>
      <c r="AG291" s="185" t="str">
        <f t="shared" si="23"/>
        <v/>
      </c>
      <c r="AH291" s="45"/>
      <c r="AI291" s="185">
        <f t="shared" si="20"/>
        <v>0</v>
      </c>
      <c r="AJ291" s="45"/>
      <c r="AK291" s="185"/>
      <c r="AL291" s="32" t="b">
        <f t="shared" si="21"/>
        <v>1</v>
      </c>
    </row>
    <row r="292" spans="1:38" ht="36" customHeight="1">
      <c r="A292" s="70"/>
      <c r="B292" s="70"/>
      <c r="C292" s="70"/>
      <c r="D292" s="50"/>
      <c r="E292" s="266"/>
      <c r="F292" s="235" t="str">
        <f t="shared" si="24"/>
        <v/>
      </c>
      <c r="G292" s="45"/>
      <c r="H292" s="212"/>
      <c r="I292" s="45"/>
      <c r="J292" s="88"/>
      <c r="K292" s="124"/>
      <c r="L292" s="220"/>
      <c r="M292" s="236"/>
      <c r="N292" s="237"/>
      <c r="O292" s="266"/>
      <c r="P292" s="218"/>
      <c r="Q292" s="220"/>
      <c r="R292" s="220"/>
      <c r="S292" s="238"/>
      <c r="T292" s="185" t="str">
        <f t="shared" si="22"/>
        <v/>
      </c>
      <c r="U292" s="48"/>
      <c r="V292" s="219"/>
      <c r="W292" s="219"/>
      <c r="X292" s="45"/>
      <c r="Y292" s="50"/>
      <c r="Z292" s="50"/>
      <c r="AA292" s="45"/>
      <c r="AB292" s="45"/>
      <c r="AC292" s="50"/>
      <c r="AD292" s="45"/>
      <c r="AE292" s="45"/>
      <c r="AF292" s="45"/>
      <c r="AG292" s="185" t="str">
        <f t="shared" si="23"/>
        <v/>
      </c>
      <c r="AH292" s="45"/>
      <c r="AI292" s="185">
        <f t="shared" si="20"/>
        <v>0</v>
      </c>
      <c r="AJ292" s="45"/>
      <c r="AK292" s="185"/>
      <c r="AL292" s="32" t="b">
        <f t="shared" si="21"/>
        <v>1</v>
      </c>
    </row>
    <row r="293" spans="1:38" ht="36" customHeight="1">
      <c r="A293" s="70"/>
      <c r="B293" s="70"/>
      <c r="C293" s="70"/>
      <c r="D293" s="50"/>
      <c r="E293" s="266"/>
      <c r="F293" s="235" t="str">
        <f t="shared" si="24"/>
        <v/>
      </c>
      <c r="G293" s="45"/>
      <c r="H293" s="212"/>
      <c r="I293" s="45"/>
      <c r="J293" s="88"/>
      <c r="K293" s="124"/>
      <c r="L293" s="220"/>
      <c r="M293" s="236"/>
      <c r="N293" s="237"/>
      <c r="O293" s="266"/>
      <c r="P293" s="218"/>
      <c r="Q293" s="220"/>
      <c r="R293" s="220"/>
      <c r="S293" s="238"/>
      <c r="T293" s="185" t="str">
        <f t="shared" si="22"/>
        <v/>
      </c>
      <c r="U293" s="48"/>
      <c r="V293" s="219"/>
      <c r="W293" s="219"/>
      <c r="X293" s="45"/>
      <c r="Y293" s="50"/>
      <c r="Z293" s="50"/>
      <c r="AA293" s="45"/>
      <c r="AB293" s="45"/>
      <c r="AC293" s="50"/>
      <c r="AD293" s="45"/>
      <c r="AE293" s="45"/>
      <c r="AF293" s="45"/>
      <c r="AG293" s="185" t="str">
        <f t="shared" si="23"/>
        <v/>
      </c>
      <c r="AH293" s="45"/>
      <c r="AI293" s="185">
        <f t="shared" si="20"/>
        <v>0</v>
      </c>
      <c r="AJ293" s="45"/>
      <c r="AK293" s="185"/>
      <c r="AL293" s="32" t="b">
        <f t="shared" si="21"/>
        <v>1</v>
      </c>
    </row>
    <row r="294" spans="1:38" ht="36" customHeight="1">
      <c r="A294" s="70"/>
      <c r="B294" s="70"/>
      <c r="C294" s="70"/>
      <c r="D294" s="50"/>
      <c r="E294" s="266"/>
      <c r="F294" s="235" t="str">
        <f t="shared" si="24"/>
        <v/>
      </c>
      <c r="G294" s="45"/>
      <c r="H294" s="212"/>
      <c r="I294" s="45"/>
      <c r="J294" s="88"/>
      <c r="K294" s="124"/>
      <c r="L294" s="220"/>
      <c r="M294" s="236"/>
      <c r="N294" s="237"/>
      <c r="O294" s="266"/>
      <c r="P294" s="218"/>
      <c r="Q294" s="220"/>
      <c r="R294" s="220"/>
      <c r="S294" s="238"/>
      <c r="T294" s="185" t="str">
        <f t="shared" si="22"/>
        <v/>
      </c>
      <c r="U294" s="48"/>
      <c r="V294" s="219"/>
      <c r="W294" s="219"/>
      <c r="X294" s="45"/>
      <c r="Y294" s="50"/>
      <c r="Z294" s="50"/>
      <c r="AA294" s="45"/>
      <c r="AB294" s="45"/>
      <c r="AC294" s="50"/>
      <c r="AD294" s="45"/>
      <c r="AE294" s="45"/>
      <c r="AF294" s="45"/>
      <c r="AG294" s="185" t="str">
        <f t="shared" si="23"/>
        <v/>
      </c>
      <c r="AH294" s="45"/>
      <c r="AI294" s="185">
        <f t="shared" si="20"/>
        <v>0</v>
      </c>
      <c r="AJ294" s="45"/>
      <c r="AK294" s="185"/>
      <c r="AL294" s="32" t="b">
        <f t="shared" si="21"/>
        <v>1</v>
      </c>
    </row>
    <row r="295" spans="1:38" ht="36" customHeight="1">
      <c r="A295" s="70"/>
      <c r="B295" s="70"/>
      <c r="C295" s="70"/>
      <c r="D295" s="50"/>
      <c r="E295" s="266"/>
      <c r="F295" s="235" t="str">
        <f t="shared" si="24"/>
        <v/>
      </c>
      <c r="G295" s="45"/>
      <c r="H295" s="212"/>
      <c r="I295" s="45"/>
      <c r="J295" s="88"/>
      <c r="K295" s="124"/>
      <c r="L295" s="220"/>
      <c r="M295" s="236"/>
      <c r="N295" s="237"/>
      <c r="O295" s="266"/>
      <c r="P295" s="218"/>
      <c r="Q295" s="220"/>
      <c r="R295" s="220"/>
      <c r="S295" s="238"/>
      <c r="T295" s="185" t="str">
        <f t="shared" si="22"/>
        <v/>
      </c>
      <c r="U295" s="48"/>
      <c r="V295" s="219"/>
      <c r="W295" s="219"/>
      <c r="X295" s="45"/>
      <c r="Y295" s="50"/>
      <c r="Z295" s="50"/>
      <c r="AA295" s="45"/>
      <c r="AB295" s="45"/>
      <c r="AC295" s="50"/>
      <c r="AD295" s="45"/>
      <c r="AE295" s="45"/>
      <c r="AF295" s="45"/>
      <c r="AG295" s="185" t="str">
        <f t="shared" si="23"/>
        <v/>
      </c>
      <c r="AH295" s="45"/>
      <c r="AI295" s="185">
        <f t="shared" si="20"/>
        <v>0</v>
      </c>
      <c r="AJ295" s="45"/>
      <c r="AK295" s="185"/>
      <c r="AL295" s="32" t="b">
        <f t="shared" si="21"/>
        <v>1</v>
      </c>
    </row>
    <row r="296" spans="1:38" ht="36" customHeight="1">
      <c r="A296" s="70"/>
      <c r="B296" s="70"/>
      <c r="C296" s="70"/>
      <c r="D296" s="50"/>
      <c r="E296" s="266"/>
      <c r="F296" s="235" t="str">
        <f t="shared" si="24"/>
        <v/>
      </c>
      <c r="G296" s="45"/>
      <c r="H296" s="212"/>
      <c r="I296" s="45"/>
      <c r="J296" s="88"/>
      <c r="K296" s="124"/>
      <c r="L296" s="220"/>
      <c r="M296" s="236"/>
      <c r="N296" s="237"/>
      <c r="O296" s="266"/>
      <c r="P296" s="218"/>
      <c r="Q296" s="220"/>
      <c r="R296" s="220"/>
      <c r="S296" s="238"/>
      <c r="T296" s="185" t="str">
        <f t="shared" si="22"/>
        <v/>
      </c>
      <c r="U296" s="48"/>
      <c r="V296" s="219"/>
      <c r="W296" s="219"/>
      <c r="X296" s="45"/>
      <c r="Y296" s="50"/>
      <c r="Z296" s="50"/>
      <c r="AA296" s="45"/>
      <c r="AB296" s="45"/>
      <c r="AC296" s="50"/>
      <c r="AD296" s="45"/>
      <c r="AE296" s="45"/>
      <c r="AF296" s="45"/>
      <c r="AG296" s="185" t="str">
        <f t="shared" si="23"/>
        <v/>
      </c>
      <c r="AH296" s="45"/>
      <c r="AI296" s="185">
        <f t="shared" si="20"/>
        <v>0</v>
      </c>
      <c r="AJ296" s="45"/>
      <c r="AK296" s="185"/>
      <c r="AL296" s="32" t="b">
        <f t="shared" si="21"/>
        <v>1</v>
      </c>
    </row>
    <row r="297" spans="1:38" ht="36" customHeight="1">
      <c r="A297" s="70"/>
      <c r="B297" s="70"/>
      <c r="C297" s="70"/>
      <c r="D297" s="50"/>
      <c r="E297" s="266"/>
      <c r="F297" s="235" t="str">
        <f t="shared" si="24"/>
        <v/>
      </c>
      <c r="G297" s="45"/>
      <c r="H297" s="212"/>
      <c r="I297" s="45"/>
      <c r="J297" s="88"/>
      <c r="K297" s="124"/>
      <c r="L297" s="220"/>
      <c r="M297" s="236"/>
      <c r="N297" s="237"/>
      <c r="O297" s="266"/>
      <c r="P297" s="218"/>
      <c r="Q297" s="220"/>
      <c r="R297" s="220"/>
      <c r="S297" s="238"/>
      <c r="T297" s="185" t="str">
        <f t="shared" si="22"/>
        <v/>
      </c>
      <c r="U297" s="48"/>
      <c r="V297" s="219"/>
      <c r="W297" s="219"/>
      <c r="X297" s="45"/>
      <c r="Y297" s="50"/>
      <c r="Z297" s="50"/>
      <c r="AA297" s="45"/>
      <c r="AB297" s="45"/>
      <c r="AC297" s="50"/>
      <c r="AD297" s="45"/>
      <c r="AE297" s="45"/>
      <c r="AF297" s="45"/>
      <c r="AG297" s="185" t="str">
        <f t="shared" si="23"/>
        <v/>
      </c>
      <c r="AH297" s="45"/>
      <c r="AI297" s="185">
        <f t="shared" si="20"/>
        <v>0</v>
      </c>
      <c r="AJ297" s="45"/>
      <c r="AK297" s="185"/>
      <c r="AL297" s="32" t="b">
        <f t="shared" si="21"/>
        <v>1</v>
      </c>
    </row>
    <row r="298" spans="1:38" ht="36" customHeight="1">
      <c r="A298" s="70"/>
      <c r="B298" s="70"/>
      <c r="C298" s="70"/>
      <c r="D298" s="50"/>
      <c r="E298" s="266"/>
      <c r="F298" s="235" t="str">
        <f t="shared" si="24"/>
        <v/>
      </c>
      <c r="G298" s="45"/>
      <c r="H298" s="212"/>
      <c r="I298" s="45"/>
      <c r="J298" s="88"/>
      <c r="K298" s="124"/>
      <c r="L298" s="220"/>
      <c r="M298" s="236"/>
      <c r="N298" s="237"/>
      <c r="O298" s="266"/>
      <c r="P298" s="218"/>
      <c r="Q298" s="220"/>
      <c r="R298" s="220"/>
      <c r="S298" s="238"/>
      <c r="T298" s="185" t="str">
        <f t="shared" si="22"/>
        <v/>
      </c>
      <c r="U298" s="48"/>
      <c r="V298" s="219"/>
      <c r="W298" s="219"/>
      <c r="X298" s="45"/>
      <c r="Y298" s="50"/>
      <c r="Z298" s="50"/>
      <c r="AA298" s="45"/>
      <c r="AB298" s="45"/>
      <c r="AC298" s="50"/>
      <c r="AD298" s="45"/>
      <c r="AE298" s="45"/>
      <c r="AF298" s="45"/>
      <c r="AG298" s="185" t="str">
        <f t="shared" si="23"/>
        <v/>
      </c>
      <c r="AH298" s="45"/>
      <c r="AI298" s="185">
        <f t="shared" si="20"/>
        <v>0</v>
      </c>
      <c r="AJ298" s="45"/>
      <c r="AK298" s="185"/>
      <c r="AL298" s="32" t="b">
        <f t="shared" si="21"/>
        <v>1</v>
      </c>
    </row>
    <row r="299" spans="1:38" ht="36" customHeight="1">
      <c r="A299" s="70"/>
      <c r="B299" s="70"/>
      <c r="C299" s="70"/>
      <c r="D299" s="50"/>
      <c r="E299" s="266"/>
      <c r="F299" s="235" t="str">
        <f t="shared" si="24"/>
        <v/>
      </c>
      <c r="G299" s="45"/>
      <c r="H299" s="212"/>
      <c r="I299" s="45"/>
      <c r="J299" s="88"/>
      <c r="K299" s="124"/>
      <c r="L299" s="220"/>
      <c r="M299" s="236"/>
      <c r="N299" s="237"/>
      <c r="O299" s="266"/>
      <c r="P299" s="218"/>
      <c r="Q299" s="220"/>
      <c r="R299" s="220"/>
      <c r="S299" s="238"/>
      <c r="T299" s="185" t="str">
        <f t="shared" si="22"/>
        <v/>
      </c>
      <c r="U299" s="48"/>
      <c r="V299" s="219"/>
      <c r="W299" s="219"/>
      <c r="X299" s="45"/>
      <c r="Y299" s="50"/>
      <c r="Z299" s="50"/>
      <c r="AA299" s="45"/>
      <c r="AB299" s="45"/>
      <c r="AC299" s="50"/>
      <c r="AD299" s="45"/>
      <c r="AE299" s="45"/>
      <c r="AF299" s="45"/>
      <c r="AG299" s="185" t="str">
        <f t="shared" si="23"/>
        <v/>
      </c>
      <c r="AH299" s="45"/>
      <c r="AI299" s="185">
        <f t="shared" si="20"/>
        <v>0</v>
      </c>
      <c r="AJ299" s="45"/>
      <c r="AK299" s="185"/>
      <c r="AL299" s="32" t="b">
        <f t="shared" si="21"/>
        <v>1</v>
      </c>
    </row>
    <row r="300" spans="1:38" ht="36" customHeight="1">
      <c r="A300" s="70"/>
      <c r="B300" s="70"/>
      <c r="C300" s="70"/>
      <c r="D300" s="50"/>
      <c r="E300" s="266"/>
      <c r="F300" s="235" t="str">
        <f t="shared" si="24"/>
        <v/>
      </c>
      <c r="G300" s="45"/>
      <c r="H300" s="212"/>
      <c r="I300" s="45"/>
      <c r="J300" s="88"/>
      <c r="K300" s="124"/>
      <c r="L300" s="220"/>
      <c r="M300" s="236"/>
      <c r="N300" s="237"/>
      <c r="O300" s="266"/>
      <c r="P300" s="218"/>
      <c r="Q300" s="220"/>
      <c r="R300" s="220"/>
      <c r="S300" s="238"/>
      <c r="T300" s="185" t="str">
        <f t="shared" si="22"/>
        <v/>
      </c>
      <c r="U300" s="48"/>
      <c r="V300" s="219"/>
      <c r="W300" s="219"/>
      <c r="X300" s="45"/>
      <c r="Y300" s="50"/>
      <c r="Z300" s="50"/>
      <c r="AA300" s="45"/>
      <c r="AB300" s="45"/>
      <c r="AC300" s="50"/>
      <c r="AD300" s="45"/>
      <c r="AE300" s="45"/>
      <c r="AF300" s="45"/>
      <c r="AG300" s="185" t="str">
        <f t="shared" si="23"/>
        <v/>
      </c>
      <c r="AH300" s="45"/>
      <c r="AI300" s="185">
        <f t="shared" si="20"/>
        <v>0</v>
      </c>
      <c r="AJ300" s="45"/>
      <c r="AK300" s="185"/>
      <c r="AL300" s="32" t="b">
        <f t="shared" si="21"/>
        <v>1</v>
      </c>
    </row>
    <row r="301" spans="1:38" ht="36" customHeight="1">
      <c r="A301" s="70"/>
      <c r="B301" s="70"/>
      <c r="C301" s="70"/>
      <c r="D301" s="50"/>
      <c r="E301" s="266"/>
      <c r="F301" s="235" t="str">
        <f t="shared" si="24"/>
        <v/>
      </c>
      <c r="G301" s="45"/>
      <c r="H301" s="212"/>
      <c r="I301" s="45"/>
      <c r="J301" s="88"/>
      <c r="K301" s="124"/>
      <c r="L301" s="220"/>
      <c r="M301" s="236"/>
      <c r="N301" s="237"/>
      <c r="O301" s="266"/>
      <c r="P301" s="218"/>
      <c r="Q301" s="220"/>
      <c r="R301" s="220"/>
      <c r="S301" s="238"/>
      <c r="T301" s="185" t="str">
        <f t="shared" si="22"/>
        <v/>
      </c>
      <c r="U301" s="48"/>
      <c r="V301" s="219"/>
      <c r="W301" s="219"/>
      <c r="X301" s="45"/>
      <c r="Y301" s="50"/>
      <c r="Z301" s="50"/>
      <c r="AA301" s="45"/>
      <c r="AB301" s="45"/>
      <c r="AC301" s="50"/>
      <c r="AD301" s="45"/>
      <c r="AE301" s="45"/>
      <c r="AF301" s="45"/>
      <c r="AG301" s="185" t="str">
        <f t="shared" si="23"/>
        <v/>
      </c>
      <c r="AH301" s="45"/>
      <c r="AI301" s="185">
        <f t="shared" si="20"/>
        <v>0</v>
      </c>
      <c r="AJ301" s="45"/>
      <c r="AK301" s="185"/>
      <c r="AL301" s="32" t="b">
        <f t="shared" si="21"/>
        <v>1</v>
      </c>
    </row>
    <row r="302" spans="1:38" ht="36" customHeight="1">
      <c r="A302" s="70"/>
      <c r="B302" s="70"/>
      <c r="C302" s="70"/>
      <c r="D302" s="50"/>
      <c r="E302" s="266"/>
      <c r="F302" s="235" t="str">
        <f t="shared" si="24"/>
        <v/>
      </c>
      <c r="G302" s="45"/>
      <c r="H302" s="212"/>
      <c r="I302" s="45"/>
      <c r="J302" s="88"/>
      <c r="K302" s="124"/>
      <c r="L302" s="220"/>
      <c r="M302" s="236"/>
      <c r="N302" s="237"/>
      <c r="O302" s="266"/>
      <c r="P302" s="218"/>
      <c r="Q302" s="220"/>
      <c r="R302" s="220"/>
      <c r="S302" s="238"/>
      <c r="T302" s="185" t="str">
        <f t="shared" si="22"/>
        <v/>
      </c>
      <c r="U302" s="48"/>
      <c r="V302" s="219"/>
      <c r="W302" s="219"/>
      <c r="X302" s="45"/>
      <c r="Y302" s="50"/>
      <c r="Z302" s="50"/>
      <c r="AA302" s="45"/>
      <c r="AB302" s="45"/>
      <c r="AC302" s="50"/>
      <c r="AD302" s="45"/>
      <c r="AE302" s="45"/>
      <c r="AF302" s="45"/>
      <c r="AG302" s="185" t="str">
        <f t="shared" si="23"/>
        <v/>
      </c>
      <c r="AH302" s="45"/>
      <c r="AI302" s="185">
        <f t="shared" si="20"/>
        <v>0</v>
      </c>
      <c r="AJ302" s="45"/>
      <c r="AK302" s="185"/>
      <c r="AL302" s="32" t="b">
        <f t="shared" si="21"/>
        <v>1</v>
      </c>
    </row>
    <row r="303" spans="1:38" ht="36" customHeight="1">
      <c r="A303" s="70"/>
      <c r="B303" s="70"/>
      <c r="C303" s="70"/>
      <c r="D303" s="50"/>
      <c r="E303" s="266"/>
      <c r="F303" s="235" t="str">
        <f t="shared" si="24"/>
        <v/>
      </c>
      <c r="G303" s="45"/>
      <c r="H303" s="212"/>
      <c r="I303" s="45"/>
      <c r="J303" s="88"/>
      <c r="K303" s="124"/>
      <c r="L303" s="220"/>
      <c r="M303" s="236"/>
      <c r="N303" s="237"/>
      <c r="O303" s="266"/>
      <c r="P303" s="218"/>
      <c r="Q303" s="220"/>
      <c r="R303" s="220"/>
      <c r="S303" s="238"/>
      <c r="T303" s="185" t="str">
        <f t="shared" si="22"/>
        <v/>
      </c>
      <c r="U303" s="48"/>
      <c r="V303" s="219"/>
      <c r="W303" s="219"/>
      <c r="X303" s="45"/>
      <c r="Y303" s="50"/>
      <c r="Z303" s="50"/>
      <c r="AA303" s="45"/>
      <c r="AB303" s="45"/>
      <c r="AC303" s="50"/>
      <c r="AD303" s="45"/>
      <c r="AE303" s="45"/>
      <c r="AF303" s="45"/>
      <c r="AG303" s="185" t="str">
        <f t="shared" si="23"/>
        <v/>
      </c>
      <c r="AH303" s="45"/>
      <c r="AI303" s="185">
        <f t="shared" si="20"/>
        <v>0</v>
      </c>
      <c r="AJ303" s="45"/>
      <c r="AK303" s="185"/>
      <c r="AL303" s="32" t="b">
        <f t="shared" si="21"/>
        <v>1</v>
      </c>
    </row>
    <row r="304" spans="1:38" ht="36" customHeight="1">
      <c r="A304" s="70"/>
      <c r="B304" s="70"/>
      <c r="C304" s="70"/>
      <c r="D304" s="50"/>
      <c r="E304" s="266"/>
      <c r="F304" s="235" t="str">
        <f t="shared" si="24"/>
        <v/>
      </c>
      <c r="G304" s="45"/>
      <c r="H304" s="212"/>
      <c r="I304" s="45"/>
      <c r="J304" s="88"/>
      <c r="K304" s="124"/>
      <c r="L304" s="220"/>
      <c r="M304" s="236"/>
      <c r="N304" s="237"/>
      <c r="O304" s="266"/>
      <c r="P304" s="218"/>
      <c r="Q304" s="220"/>
      <c r="R304" s="220"/>
      <c r="S304" s="238"/>
      <c r="T304" s="185" t="str">
        <f t="shared" si="22"/>
        <v/>
      </c>
      <c r="U304" s="48"/>
      <c r="V304" s="219"/>
      <c r="W304" s="219"/>
      <c r="X304" s="45"/>
      <c r="Y304" s="50"/>
      <c r="Z304" s="50"/>
      <c r="AA304" s="45"/>
      <c r="AB304" s="45"/>
      <c r="AC304" s="50"/>
      <c r="AD304" s="45"/>
      <c r="AE304" s="45"/>
      <c r="AF304" s="45"/>
      <c r="AG304" s="185" t="str">
        <f t="shared" si="23"/>
        <v/>
      </c>
      <c r="AH304" s="45"/>
      <c r="AI304" s="185">
        <f t="shared" si="20"/>
        <v>0</v>
      </c>
      <c r="AJ304" s="45"/>
      <c r="AK304" s="185"/>
      <c r="AL304" s="32" t="b">
        <f t="shared" si="21"/>
        <v>1</v>
      </c>
    </row>
    <row r="305" spans="1:38" ht="36" customHeight="1">
      <c r="A305" s="70"/>
      <c r="B305" s="70"/>
      <c r="C305" s="70"/>
      <c r="D305" s="50"/>
      <c r="E305" s="266"/>
      <c r="F305" s="235" t="str">
        <f t="shared" si="24"/>
        <v/>
      </c>
      <c r="G305" s="45"/>
      <c r="H305" s="212"/>
      <c r="I305" s="45"/>
      <c r="J305" s="88"/>
      <c r="K305" s="124"/>
      <c r="L305" s="220"/>
      <c r="M305" s="236"/>
      <c r="N305" s="237"/>
      <c r="O305" s="266"/>
      <c r="P305" s="218"/>
      <c r="Q305" s="220"/>
      <c r="R305" s="220"/>
      <c r="S305" s="238"/>
      <c r="T305" s="185" t="str">
        <f t="shared" si="22"/>
        <v/>
      </c>
      <c r="U305" s="48"/>
      <c r="V305" s="219"/>
      <c r="W305" s="219"/>
      <c r="X305" s="45"/>
      <c r="Y305" s="50"/>
      <c r="Z305" s="50"/>
      <c r="AA305" s="45"/>
      <c r="AB305" s="45"/>
      <c r="AC305" s="50"/>
      <c r="AD305" s="45"/>
      <c r="AE305" s="45"/>
      <c r="AF305" s="45"/>
      <c r="AG305" s="185" t="str">
        <f t="shared" si="23"/>
        <v/>
      </c>
      <c r="AH305" s="45"/>
      <c r="AI305" s="185">
        <f t="shared" si="20"/>
        <v>0</v>
      </c>
      <c r="AJ305" s="45"/>
      <c r="AK305" s="185"/>
      <c r="AL305" s="32" t="b">
        <f t="shared" si="21"/>
        <v>1</v>
      </c>
    </row>
    <row r="306" spans="1:38" ht="36" customHeight="1">
      <c r="A306" s="70"/>
      <c r="B306" s="70"/>
      <c r="C306" s="70"/>
      <c r="D306" s="50"/>
      <c r="E306" s="266"/>
      <c r="F306" s="235" t="str">
        <f t="shared" si="24"/>
        <v/>
      </c>
      <c r="G306" s="45"/>
      <c r="H306" s="212"/>
      <c r="I306" s="45"/>
      <c r="J306" s="88"/>
      <c r="K306" s="124"/>
      <c r="L306" s="220"/>
      <c r="M306" s="236"/>
      <c r="N306" s="237"/>
      <c r="O306" s="266"/>
      <c r="P306" s="218"/>
      <c r="Q306" s="220"/>
      <c r="R306" s="220"/>
      <c r="S306" s="238"/>
      <c r="T306" s="185" t="str">
        <f t="shared" si="22"/>
        <v/>
      </c>
      <c r="U306" s="48"/>
      <c r="V306" s="219"/>
      <c r="W306" s="219"/>
      <c r="X306" s="45"/>
      <c r="Y306" s="50"/>
      <c r="Z306" s="50"/>
      <c r="AA306" s="45"/>
      <c r="AB306" s="45"/>
      <c r="AC306" s="50"/>
      <c r="AD306" s="45"/>
      <c r="AE306" s="45"/>
      <c r="AF306" s="45"/>
      <c r="AG306" s="185" t="str">
        <f t="shared" si="23"/>
        <v/>
      </c>
      <c r="AH306" s="45"/>
      <c r="AI306" s="185">
        <f t="shared" si="20"/>
        <v>0</v>
      </c>
      <c r="AJ306" s="45"/>
      <c r="AK306" s="185"/>
      <c r="AL306" s="32" t="b">
        <f t="shared" si="21"/>
        <v>1</v>
      </c>
    </row>
    <row r="307" spans="1:38" ht="36" customHeight="1">
      <c r="A307" s="70"/>
      <c r="B307" s="70"/>
      <c r="C307" s="70"/>
      <c r="D307" s="50"/>
      <c r="E307" s="266"/>
      <c r="F307" s="235" t="str">
        <f t="shared" si="24"/>
        <v/>
      </c>
      <c r="G307" s="45"/>
      <c r="H307" s="212"/>
      <c r="I307" s="45"/>
      <c r="J307" s="88"/>
      <c r="K307" s="124"/>
      <c r="L307" s="220"/>
      <c r="M307" s="236"/>
      <c r="N307" s="237"/>
      <c r="O307" s="266"/>
      <c r="P307" s="218"/>
      <c r="Q307" s="220"/>
      <c r="R307" s="220"/>
      <c r="S307" s="238"/>
      <c r="T307" s="185" t="str">
        <f t="shared" si="22"/>
        <v/>
      </c>
      <c r="U307" s="48"/>
      <c r="V307" s="219"/>
      <c r="W307" s="219"/>
      <c r="X307" s="45"/>
      <c r="Y307" s="50"/>
      <c r="Z307" s="50"/>
      <c r="AA307" s="45"/>
      <c r="AB307" s="45"/>
      <c r="AC307" s="50"/>
      <c r="AD307" s="45"/>
      <c r="AE307" s="45"/>
      <c r="AF307" s="45"/>
      <c r="AG307" s="185" t="str">
        <f t="shared" si="23"/>
        <v/>
      </c>
      <c r="AH307" s="45"/>
      <c r="AI307" s="185">
        <f t="shared" si="20"/>
        <v>0</v>
      </c>
      <c r="AJ307" s="45"/>
      <c r="AK307" s="185"/>
      <c r="AL307" s="32" t="b">
        <f t="shared" si="21"/>
        <v>1</v>
      </c>
    </row>
    <row r="308" spans="1:38" ht="36" customHeight="1">
      <c r="A308" s="70"/>
      <c r="B308" s="70"/>
      <c r="C308" s="70"/>
      <c r="D308" s="50"/>
      <c r="E308" s="266"/>
      <c r="F308" s="235" t="str">
        <f t="shared" si="24"/>
        <v/>
      </c>
      <c r="G308" s="45"/>
      <c r="H308" s="212"/>
      <c r="I308" s="45"/>
      <c r="J308" s="88"/>
      <c r="K308" s="124"/>
      <c r="L308" s="220"/>
      <c r="M308" s="236"/>
      <c r="N308" s="237"/>
      <c r="O308" s="266"/>
      <c r="P308" s="218"/>
      <c r="Q308" s="220"/>
      <c r="R308" s="220"/>
      <c r="S308" s="238"/>
      <c r="T308" s="185" t="str">
        <f t="shared" si="22"/>
        <v/>
      </c>
      <c r="U308" s="48"/>
      <c r="V308" s="219"/>
      <c r="W308" s="219"/>
      <c r="X308" s="45"/>
      <c r="Y308" s="50"/>
      <c r="Z308" s="50"/>
      <c r="AA308" s="45"/>
      <c r="AB308" s="45"/>
      <c r="AC308" s="50"/>
      <c r="AD308" s="45"/>
      <c r="AE308" s="45"/>
      <c r="AF308" s="45"/>
      <c r="AG308" s="185" t="str">
        <f t="shared" si="23"/>
        <v/>
      </c>
      <c r="AH308" s="45"/>
      <c r="AI308" s="185">
        <f t="shared" si="20"/>
        <v>0</v>
      </c>
      <c r="AJ308" s="45"/>
      <c r="AK308" s="185"/>
      <c r="AL308" s="32" t="b">
        <f t="shared" si="21"/>
        <v>1</v>
      </c>
    </row>
    <row r="309" spans="1:38" ht="36" customHeight="1">
      <c r="A309" s="70"/>
      <c r="B309" s="70"/>
      <c r="C309" s="70"/>
      <c r="D309" s="50"/>
      <c r="E309" s="266"/>
      <c r="F309" s="235" t="str">
        <f t="shared" si="24"/>
        <v/>
      </c>
      <c r="G309" s="45"/>
      <c r="H309" s="212"/>
      <c r="I309" s="45"/>
      <c r="J309" s="88"/>
      <c r="K309" s="124"/>
      <c r="L309" s="220"/>
      <c r="M309" s="236"/>
      <c r="N309" s="237"/>
      <c r="O309" s="266"/>
      <c r="P309" s="218"/>
      <c r="Q309" s="220"/>
      <c r="R309" s="220"/>
      <c r="S309" s="238"/>
      <c r="T309" s="185" t="str">
        <f t="shared" si="22"/>
        <v/>
      </c>
      <c r="U309" s="48"/>
      <c r="V309" s="219"/>
      <c r="W309" s="219"/>
      <c r="X309" s="45"/>
      <c r="Y309" s="50"/>
      <c r="Z309" s="50"/>
      <c r="AA309" s="45"/>
      <c r="AB309" s="45"/>
      <c r="AC309" s="50"/>
      <c r="AD309" s="45"/>
      <c r="AE309" s="45"/>
      <c r="AF309" s="45"/>
      <c r="AG309" s="185" t="str">
        <f t="shared" si="23"/>
        <v/>
      </c>
      <c r="AH309" s="45"/>
      <c r="AI309" s="185">
        <f t="shared" si="20"/>
        <v>0</v>
      </c>
      <c r="AJ309" s="45"/>
      <c r="AK309" s="185"/>
      <c r="AL309" s="32" t="b">
        <f t="shared" si="21"/>
        <v>1</v>
      </c>
    </row>
    <row r="310" spans="1:38" ht="36" customHeight="1">
      <c r="A310" s="70"/>
      <c r="B310" s="70"/>
      <c r="C310" s="70"/>
      <c r="D310" s="50"/>
      <c r="E310" s="266"/>
      <c r="F310" s="235" t="str">
        <f t="shared" si="24"/>
        <v/>
      </c>
      <c r="G310" s="45"/>
      <c r="H310" s="212"/>
      <c r="I310" s="45"/>
      <c r="J310" s="88"/>
      <c r="K310" s="124"/>
      <c r="L310" s="220"/>
      <c r="M310" s="236"/>
      <c r="N310" s="237"/>
      <c r="O310" s="266"/>
      <c r="P310" s="218"/>
      <c r="Q310" s="220"/>
      <c r="R310" s="220"/>
      <c r="S310" s="238"/>
      <c r="T310" s="185" t="str">
        <f t="shared" si="22"/>
        <v/>
      </c>
      <c r="U310" s="48"/>
      <c r="V310" s="219"/>
      <c r="W310" s="219"/>
      <c r="X310" s="45"/>
      <c r="Y310" s="50"/>
      <c r="Z310" s="50"/>
      <c r="AA310" s="45"/>
      <c r="AB310" s="45"/>
      <c r="AC310" s="50"/>
      <c r="AD310" s="45"/>
      <c r="AE310" s="45"/>
      <c r="AF310" s="45"/>
      <c r="AG310" s="185" t="str">
        <f t="shared" si="23"/>
        <v/>
      </c>
      <c r="AH310" s="45"/>
      <c r="AI310" s="185">
        <f t="shared" si="20"/>
        <v>0</v>
      </c>
      <c r="AJ310" s="45"/>
      <c r="AK310" s="185"/>
      <c r="AL310" s="32" t="b">
        <f t="shared" si="21"/>
        <v>1</v>
      </c>
    </row>
    <row r="311" spans="1:38" ht="36" customHeight="1">
      <c r="A311" s="70"/>
      <c r="B311" s="70"/>
      <c r="C311" s="70"/>
      <c r="D311" s="50"/>
      <c r="E311" s="266"/>
      <c r="F311" s="235" t="str">
        <f t="shared" si="24"/>
        <v/>
      </c>
      <c r="G311" s="45"/>
      <c r="H311" s="212"/>
      <c r="I311" s="45"/>
      <c r="J311" s="88"/>
      <c r="K311" s="124"/>
      <c r="L311" s="220"/>
      <c r="M311" s="236"/>
      <c r="N311" s="237"/>
      <c r="O311" s="266"/>
      <c r="P311" s="218"/>
      <c r="Q311" s="220"/>
      <c r="R311" s="220"/>
      <c r="S311" s="238"/>
      <c r="T311" s="185" t="str">
        <f t="shared" si="22"/>
        <v/>
      </c>
      <c r="U311" s="48"/>
      <c r="V311" s="219"/>
      <c r="W311" s="219"/>
      <c r="X311" s="45"/>
      <c r="Y311" s="50"/>
      <c r="Z311" s="50"/>
      <c r="AA311" s="45"/>
      <c r="AB311" s="45"/>
      <c r="AC311" s="50"/>
      <c r="AD311" s="45"/>
      <c r="AE311" s="45"/>
      <c r="AF311" s="45"/>
      <c r="AG311" s="185" t="str">
        <f t="shared" si="23"/>
        <v/>
      </c>
      <c r="AH311" s="45"/>
      <c r="AI311" s="185">
        <f t="shared" si="20"/>
        <v>0</v>
      </c>
      <c r="AJ311" s="45"/>
      <c r="AK311" s="185"/>
      <c r="AL311" s="32" t="b">
        <f t="shared" si="21"/>
        <v>1</v>
      </c>
    </row>
    <row r="312" spans="1:38" ht="36" customHeight="1">
      <c r="A312" s="70"/>
      <c r="B312" s="70"/>
      <c r="C312" s="70"/>
      <c r="D312" s="50"/>
      <c r="E312" s="266"/>
      <c r="F312" s="235" t="str">
        <f t="shared" si="24"/>
        <v/>
      </c>
      <c r="G312" s="45"/>
      <c r="H312" s="212"/>
      <c r="I312" s="45"/>
      <c r="J312" s="88"/>
      <c r="K312" s="124"/>
      <c r="L312" s="220"/>
      <c r="M312" s="236"/>
      <c r="N312" s="237"/>
      <c r="O312" s="266"/>
      <c r="P312" s="218"/>
      <c r="Q312" s="220"/>
      <c r="R312" s="220"/>
      <c r="S312" s="238"/>
      <c r="T312" s="185" t="str">
        <f t="shared" si="22"/>
        <v/>
      </c>
      <c r="U312" s="48"/>
      <c r="V312" s="219"/>
      <c r="W312" s="219"/>
      <c r="X312" s="45"/>
      <c r="Y312" s="50"/>
      <c r="Z312" s="50"/>
      <c r="AA312" s="45"/>
      <c r="AB312" s="45"/>
      <c r="AC312" s="50"/>
      <c r="AD312" s="45"/>
      <c r="AE312" s="45"/>
      <c r="AF312" s="45"/>
      <c r="AG312" s="185" t="str">
        <f t="shared" si="23"/>
        <v/>
      </c>
      <c r="AH312" s="45"/>
      <c r="AI312" s="185">
        <f t="shared" si="20"/>
        <v>0</v>
      </c>
      <c r="AJ312" s="45"/>
      <c r="AK312" s="185"/>
      <c r="AL312" s="32" t="b">
        <f t="shared" si="21"/>
        <v>1</v>
      </c>
    </row>
    <row r="313" spans="1:38" ht="36" customHeight="1">
      <c r="A313" s="70"/>
      <c r="B313" s="70"/>
      <c r="C313" s="70"/>
      <c r="D313" s="50"/>
      <c r="E313" s="266"/>
      <c r="F313" s="235" t="str">
        <f t="shared" si="24"/>
        <v/>
      </c>
      <c r="G313" s="45"/>
      <c r="H313" s="212"/>
      <c r="I313" s="45"/>
      <c r="J313" s="88"/>
      <c r="K313" s="124"/>
      <c r="L313" s="220"/>
      <c r="M313" s="236"/>
      <c r="N313" s="237"/>
      <c r="O313" s="266"/>
      <c r="P313" s="218"/>
      <c r="Q313" s="220"/>
      <c r="R313" s="220"/>
      <c r="S313" s="238"/>
      <c r="T313" s="185" t="str">
        <f t="shared" si="22"/>
        <v/>
      </c>
      <c r="U313" s="48"/>
      <c r="V313" s="219"/>
      <c r="W313" s="219"/>
      <c r="X313" s="45"/>
      <c r="Y313" s="50"/>
      <c r="Z313" s="50"/>
      <c r="AA313" s="45"/>
      <c r="AB313" s="45"/>
      <c r="AC313" s="50"/>
      <c r="AD313" s="45"/>
      <c r="AE313" s="45"/>
      <c r="AF313" s="45"/>
      <c r="AG313" s="185" t="str">
        <f t="shared" si="23"/>
        <v/>
      </c>
      <c r="AH313" s="45"/>
      <c r="AI313" s="185">
        <f t="shared" si="20"/>
        <v>0</v>
      </c>
      <c r="AJ313" s="45"/>
      <c r="AK313" s="185"/>
      <c r="AL313" s="32" t="b">
        <f t="shared" si="21"/>
        <v>1</v>
      </c>
    </row>
    <row r="314" spans="1:38" ht="36" customHeight="1">
      <c r="A314" s="70"/>
      <c r="B314" s="70"/>
      <c r="C314" s="70"/>
      <c r="D314" s="50"/>
      <c r="E314" s="266"/>
      <c r="F314" s="235" t="str">
        <f t="shared" si="24"/>
        <v/>
      </c>
      <c r="G314" s="45"/>
      <c r="H314" s="212"/>
      <c r="I314" s="45"/>
      <c r="J314" s="88"/>
      <c r="K314" s="124"/>
      <c r="L314" s="220"/>
      <c r="M314" s="236"/>
      <c r="N314" s="237"/>
      <c r="O314" s="266"/>
      <c r="P314" s="218"/>
      <c r="Q314" s="220"/>
      <c r="R314" s="220"/>
      <c r="S314" s="238"/>
      <c r="T314" s="185" t="str">
        <f t="shared" si="22"/>
        <v/>
      </c>
      <c r="U314" s="48"/>
      <c r="V314" s="219"/>
      <c r="W314" s="219"/>
      <c r="X314" s="45"/>
      <c r="Y314" s="50"/>
      <c r="Z314" s="50"/>
      <c r="AA314" s="45"/>
      <c r="AB314" s="45"/>
      <c r="AC314" s="50"/>
      <c r="AD314" s="45"/>
      <c r="AE314" s="45"/>
      <c r="AF314" s="45"/>
      <c r="AG314" s="185" t="str">
        <f t="shared" si="23"/>
        <v/>
      </c>
      <c r="AH314" s="45"/>
      <c r="AI314" s="185">
        <f t="shared" si="20"/>
        <v>0</v>
      </c>
      <c r="AJ314" s="45"/>
      <c r="AK314" s="185"/>
      <c r="AL314" s="32" t="b">
        <f t="shared" si="21"/>
        <v>1</v>
      </c>
    </row>
    <row r="315" spans="1:38" ht="36" customHeight="1">
      <c r="A315" s="70"/>
      <c r="B315" s="70"/>
      <c r="C315" s="70"/>
      <c r="D315" s="50"/>
      <c r="E315" s="266"/>
      <c r="F315" s="235" t="str">
        <f t="shared" si="24"/>
        <v/>
      </c>
      <c r="G315" s="45"/>
      <c r="H315" s="212"/>
      <c r="I315" s="45"/>
      <c r="J315" s="88"/>
      <c r="K315" s="124"/>
      <c r="L315" s="220"/>
      <c r="M315" s="236"/>
      <c r="N315" s="237"/>
      <c r="O315" s="266"/>
      <c r="P315" s="218"/>
      <c r="Q315" s="220"/>
      <c r="R315" s="220"/>
      <c r="S315" s="238"/>
      <c r="T315" s="185" t="str">
        <f t="shared" si="22"/>
        <v/>
      </c>
      <c r="U315" s="48"/>
      <c r="V315" s="219"/>
      <c r="W315" s="219"/>
      <c r="X315" s="45"/>
      <c r="Y315" s="50"/>
      <c r="Z315" s="50"/>
      <c r="AA315" s="45"/>
      <c r="AB315" s="45"/>
      <c r="AC315" s="50"/>
      <c r="AD315" s="45"/>
      <c r="AE315" s="45"/>
      <c r="AF315" s="45"/>
      <c r="AG315" s="185" t="str">
        <f t="shared" si="23"/>
        <v/>
      </c>
      <c r="AH315" s="45"/>
      <c r="AI315" s="185">
        <f t="shared" si="20"/>
        <v>0</v>
      </c>
      <c r="AJ315" s="45"/>
      <c r="AK315" s="185"/>
      <c r="AL315" s="32" t="b">
        <f t="shared" si="21"/>
        <v>1</v>
      </c>
    </row>
    <row r="316" spans="1:38" ht="36" customHeight="1">
      <c r="A316" s="70"/>
      <c r="B316" s="70"/>
      <c r="C316" s="70"/>
      <c r="D316" s="50"/>
      <c r="E316" s="266"/>
      <c r="F316" s="235" t="str">
        <f t="shared" si="24"/>
        <v/>
      </c>
      <c r="G316" s="45"/>
      <c r="H316" s="212"/>
      <c r="I316" s="45"/>
      <c r="J316" s="88"/>
      <c r="K316" s="124"/>
      <c r="L316" s="220"/>
      <c r="M316" s="236"/>
      <c r="N316" s="237"/>
      <c r="O316" s="266"/>
      <c r="P316" s="218"/>
      <c r="Q316" s="220"/>
      <c r="R316" s="220"/>
      <c r="S316" s="238"/>
      <c r="T316" s="185" t="str">
        <f t="shared" si="22"/>
        <v/>
      </c>
      <c r="U316" s="48"/>
      <c r="V316" s="219"/>
      <c r="W316" s="219"/>
      <c r="X316" s="45"/>
      <c r="Y316" s="50"/>
      <c r="Z316" s="50"/>
      <c r="AA316" s="45"/>
      <c r="AB316" s="45"/>
      <c r="AC316" s="50"/>
      <c r="AD316" s="45"/>
      <c r="AE316" s="45"/>
      <c r="AF316" s="45"/>
      <c r="AG316" s="185" t="str">
        <f t="shared" si="23"/>
        <v/>
      </c>
      <c r="AH316" s="45"/>
      <c r="AI316" s="185">
        <f t="shared" si="20"/>
        <v>0</v>
      </c>
      <c r="AJ316" s="45"/>
      <c r="AK316" s="185"/>
      <c r="AL316" s="32" t="b">
        <f t="shared" si="21"/>
        <v>1</v>
      </c>
    </row>
    <row r="317" spans="1:38" ht="36" customHeight="1">
      <c r="A317" s="70"/>
      <c r="B317" s="70"/>
      <c r="C317" s="70"/>
      <c r="D317" s="50"/>
      <c r="E317" s="266"/>
      <c r="F317" s="235" t="str">
        <f t="shared" si="24"/>
        <v/>
      </c>
      <c r="G317" s="45"/>
      <c r="H317" s="212"/>
      <c r="I317" s="45"/>
      <c r="J317" s="88"/>
      <c r="K317" s="124"/>
      <c r="L317" s="220"/>
      <c r="M317" s="236"/>
      <c r="N317" s="237"/>
      <c r="O317" s="266"/>
      <c r="P317" s="218"/>
      <c r="Q317" s="220"/>
      <c r="R317" s="220"/>
      <c r="S317" s="238"/>
      <c r="T317" s="185" t="str">
        <f t="shared" si="22"/>
        <v/>
      </c>
      <c r="U317" s="48"/>
      <c r="V317" s="219"/>
      <c r="W317" s="219"/>
      <c r="X317" s="45"/>
      <c r="Y317" s="50"/>
      <c r="Z317" s="50"/>
      <c r="AA317" s="45"/>
      <c r="AB317" s="45"/>
      <c r="AC317" s="50"/>
      <c r="AD317" s="45"/>
      <c r="AE317" s="45"/>
      <c r="AF317" s="45"/>
      <c r="AG317" s="185" t="str">
        <f t="shared" si="23"/>
        <v/>
      </c>
      <c r="AH317" s="45"/>
      <c r="AI317" s="185">
        <f t="shared" si="20"/>
        <v>0</v>
      </c>
      <c r="AJ317" s="45"/>
      <c r="AK317" s="185"/>
      <c r="AL317" s="32" t="b">
        <f t="shared" si="21"/>
        <v>1</v>
      </c>
    </row>
    <row r="318" spans="1:38" ht="36" customHeight="1">
      <c r="A318" s="70"/>
      <c r="B318" s="70"/>
      <c r="C318" s="70"/>
      <c r="D318" s="50"/>
      <c r="E318" s="266"/>
      <c r="F318" s="235" t="str">
        <f t="shared" si="24"/>
        <v/>
      </c>
      <c r="G318" s="45"/>
      <c r="H318" s="212"/>
      <c r="I318" s="45"/>
      <c r="J318" s="88"/>
      <c r="K318" s="124"/>
      <c r="L318" s="220"/>
      <c r="M318" s="236"/>
      <c r="N318" s="237"/>
      <c r="O318" s="266"/>
      <c r="P318" s="218"/>
      <c r="Q318" s="220"/>
      <c r="R318" s="220"/>
      <c r="S318" s="238"/>
      <c r="T318" s="185" t="str">
        <f t="shared" si="22"/>
        <v/>
      </c>
      <c r="U318" s="48"/>
      <c r="V318" s="219"/>
      <c r="W318" s="219"/>
      <c r="X318" s="45"/>
      <c r="Y318" s="50"/>
      <c r="Z318" s="50"/>
      <c r="AA318" s="45"/>
      <c r="AB318" s="45"/>
      <c r="AC318" s="50"/>
      <c r="AD318" s="45"/>
      <c r="AE318" s="45"/>
      <c r="AF318" s="45"/>
      <c r="AG318" s="185" t="str">
        <f t="shared" si="23"/>
        <v/>
      </c>
      <c r="AH318" s="45"/>
      <c r="AI318" s="185">
        <f t="shared" si="20"/>
        <v>0</v>
      </c>
      <c r="AJ318" s="45"/>
      <c r="AK318" s="185"/>
      <c r="AL318" s="32" t="b">
        <f t="shared" si="21"/>
        <v>1</v>
      </c>
    </row>
    <row r="319" spans="1:38" ht="36" customHeight="1">
      <c r="A319" s="70"/>
      <c r="B319" s="70"/>
      <c r="C319" s="70"/>
      <c r="D319" s="50"/>
      <c r="E319" s="266"/>
      <c r="F319" s="235" t="str">
        <f t="shared" si="24"/>
        <v/>
      </c>
      <c r="G319" s="45"/>
      <c r="H319" s="212"/>
      <c r="I319" s="45"/>
      <c r="J319" s="88"/>
      <c r="K319" s="124"/>
      <c r="L319" s="220"/>
      <c r="M319" s="236"/>
      <c r="N319" s="237"/>
      <c r="O319" s="266"/>
      <c r="P319" s="218"/>
      <c r="Q319" s="220"/>
      <c r="R319" s="220"/>
      <c r="S319" s="238"/>
      <c r="T319" s="185" t="str">
        <f t="shared" si="22"/>
        <v/>
      </c>
      <c r="U319" s="48"/>
      <c r="V319" s="219"/>
      <c r="W319" s="219"/>
      <c r="X319" s="45"/>
      <c r="Y319" s="50"/>
      <c r="Z319" s="50"/>
      <c r="AA319" s="45"/>
      <c r="AB319" s="45"/>
      <c r="AC319" s="50"/>
      <c r="AD319" s="45"/>
      <c r="AE319" s="45"/>
      <c r="AF319" s="45"/>
      <c r="AG319" s="185" t="str">
        <f t="shared" si="23"/>
        <v/>
      </c>
      <c r="AH319" s="45"/>
      <c r="AI319" s="185">
        <f t="shared" si="20"/>
        <v>0</v>
      </c>
      <c r="AJ319" s="45"/>
      <c r="AK319" s="185"/>
      <c r="AL319" s="32" t="b">
        <f t="shared" si="21"/>
        <v>1</v>
      </c>
    </row>
    <row r="320" spans="1:38" ht="36" customHeight="1">
      <c r="A320" s="70"/>
      <c r="B320" s="70"/>
      <c r="C320" s="70"/>
      <c r="D320" s="50"/>
      <c r="E320" s="266"/>
      <c r="F320" s="235" t="str">
        <f t="shared" si="24"/>
        <v/>
      </c>
      <c r="G320" s="45"/>
      <c r="H320" s="212"/>
      <c r="I320" s="45"/>
      <c r="J320" s="88"/>
      <c r="K320" s="124"/>
      <c r="L320" s="220"/>
      <c r="M320" s="236"/>
      <c r="N320" s="237"/>
      <c r="O320" s="266"/>
      <c r="P320" s="218"/>
      <c r="Q320" s="220"/>
      <c r="R320" s="220"/>
      <c r="S320" s="238"/>
      <c r="T320" s="185" t="str">
        <f t="shared" si="22"/>
        <v/>
      </c>
      <c r="U320" s="48"/>
      <c r="V320" s="219"/>
      <c r="W320" s="219"/>
      <c r="X320" s="45"/>
      <c r="Y320" s="50"/>
      <c r="Z320" s="50"/>
      <c r="AA320" s="45"/>
      <c r="AB320" s="45"/>
      <c r="AC320" s="50"/>
      <c r="AD320" s="45"/>
      <c r="AE320" s="45"/>
      <c r="AF320" s="45"/>
      <c r="AG320" s="185" t="str">
        <f t="shared" si="23"/>
        <v/>
      </c>
      <c r="AH320" s="45"/>
      <c r="AI320" s="185">
        <f t="shared" si="20"/>
        <v>0</v>
      </c>
      <c r="AJ320" s="45"/>
      <c r="AK320" s="185"/>
      <c r="AL320" s="32" t="b">
        <f t="shared" si="21"/>
        <v>1</v>
      </c>
    </row>
    <row r="321" spans="1:38" ht="36" customHeight="1">
      <c r="A321" s="70"/>
      <c r="B321" s="70"/>
      <c r="C321" s="70"/>
      <c r="D321" s="50"/>
      <c r="E321" s="266"/>
      <c r="F321" s="235" t="str">
        <f t="shared" si="24"/>
        <v/>
      </c>
      <c r="G321" s="45"/>
      <c r="H321" s="212"/>
      <c r="I321" s="45"/>
      <c r="J321" s="88"/>
      <c r="K321" s="124"/>
      <c r="L321" s="220"/>
      <c r="M321" s="236"/>
      <c r="N321" s="237"/>
      <c r="O321" s="266"/>
      <c r="P321" s="218"/>
      <c r="Q321" s="220"/>
      <c r="R321" s="220"/>
      <c r="S321" s="238"/>
      <c r="T321" s="185" t="str">
        <f t="shared" si="22"/>
        <v/>
      </c>
      <c r="U321" s="48"/>
      <c r="V321" s="219"/>
      <c r="W321" s="219"/>
      <c r="X321" s="45"/>
      <c r="Y321" s="50"/>
      <c r="Z321" s="50"/>
      <c r="AA321" s="45"/>
      <c r="AB321" s="45"/>
      <c r="AC321" s="50"/>
      <c r="AD321" s="45"/>
      <c r="AE321" s="45"/>
      <c r="AF321" s="45"/>
      <c r="AG321" s="185" t="str">
        <f t="shared" si="23"/>
        <v/>
      </c>
      <c r="AH321" s="45"/>
      <c r="AI321" s="185">
        <f t="shared" si="20"/>
        <v>0</v>
      </c>
      <c r="AJ321" s="45"/>
      <c r="AK321" s="185"/>
      <c r="AL321" s="32" t="b">
        <f t="shared" si="21"/>
        <v>1</v>
      </c>
    </row>
    <row r="322" spans="1:38" ht="36" customHeight="1">
      <c r="A322" s="70"/>
      <c r="B322" s="70"/>
      <c r="C322" s="70"/>
      <c r="D322" s="50"/>
      <c r="E322" s="266"/>
      <c r="F322" s="235" t="str">
        <f t="shared" si="24"/>
        <v/>
      </c>
      <c r="G322" s="45"/>
      <c r="H322" s="212"/>
      <c r="I322" s="45"/>
      <c r="J322" s="88"/>
      <c r="K322" s="124"/>
      <c r="L322" s="220"/>
      <c r="M322" s="236"/>
      <c r="N322" s="237"/>
      <c r="O322" s="266"/>
      <c r="P322" s="218"/>
      <c r="Q322" s="220"/>
      <c r="R322" s="220"/>
      <c r="S322" s="238"/>
      <c r="T322" s="185" t="str">
        <f t="shared" si="22"/>
        <v/>
      </c>
      <c r="U322" s="48"/>
      <c r="V322" s="219"/>
      <c r="W322" s="219"/>
      <c r="X322" s="45"/>
      <c r="Y322" s="50"/>
      <c r="Z322" s="50"/>
      <c r="AA322" s="45"/>
      <c r="AB322" s="45"/>
      <c r="AC322" s="50"/>
      <c r="AD322" s="45"/>
      <c r="AE322" s="45"/>
      <c r="AF322" s="45"/>
      <c r="AG322" s="185" t="str">
        <f t="shared" si="23"/>
        <v/>
      </c>
      <c r="AH322" s="45"/>
      <c r="AI322" s="185">
        <f t="shared" si="20"/>
        <v>0</v>
      </c>
      <c r="AJ322" s="45"/>
      <c r="AK322" s="185"/>
      <c r="AL322" s="32" t="b">
        <f t="shared" si="21"/>
        <v>1</v>
      </c>
    </row>
    <row r="323" spans="1:38" ht="36" customHeight="1">
      <c r="A323" s="70"/>
      <c r="B323" s="70"/>
      <c r="C323" s="70"/>
      <c r="D323" s="50"/>
      <c r="E323" s="266"/>
      <c r="F323" s="235" t="str">
        <f t="shared" si="24"/>
        <v/>
      </c>
      <c r="G323" s="45"/>
      <c r="H323" s="212"/>
      <c r="I323" s="45"/>
      <c r="J323" s="88"/>
      <c r="K323" s="124"/>
      <c r="L323" s="220"/>
      <c r="M323" s="236"/>
      <c r="N323" s="237"/>
      <c r="O323" s="266"/>
      <c r="P323" s="218"/>
      <c r="Q323" s="220"/>
      <c r="R323" s="220"/>
      <c r="S323" s="238"/>
      <c r="T323" s="185" t="str">
        <f t="shared" si="22"/>
        <v/>
      </c>
      <c r="U323" s="48"/>
      <c r="V323" s="219"/>
      <c r="W323" s="219"/>
      <c r="X323" s="45"/>
      <c r="Y323" s="50"/>
      <c r="Z323" s="50"/>
      <c r="AA323" s="45"/>
      <c r="AB323" s="45"/>
      <c r="AC323" s="50"/>
      <c r="AD323" s="45"/>
      <c r="AE323" s="45"/>
      <c r="AF323" s="45"/>
      <c r="AG323" s="185" t="str">
        <f t="shared" si="23"/>
        <v/>
      </c>
      <c r="AH323" s="45"/>
      <c r="AI323" s="185">
        <f t="shared" si="20"/>
        <v>0</v>
      </c>
      <c r="AJ323" s="45"/>
      <c r="AK323" s="185"/>
      <c r="AL323" s="32" t="b">
        <f t="shared" si="21"/>
        <v>1</v>
      </c>
    </row>
    <row r="324" spans="1:38" ht="36" customHeight="1">
      <c r="A324" s="70"/>
      <c r="B324" s="70"/>
      <c r="C324" s="70"/>
      <c r="D324" s="50"/>
      <c r="E324" s="266"/>
      <c r="F324" s="235" t="str">
        <f t="shared" si="24"/>
        <v/>
      </c>
      <c r="G324" s="45"/>
      <c r="H324" s="212"/>
      <c r="I324" s="45"/>
      <c r="J324" s="88"/>
      <c r="K324" s="124"/>
      <c r="L324" s="220"/>
      <c r="M324" s="236"/>
      <c r="N324" s="237"/>
      <c r="O324" s="266"/>
      <c r="P324" s="218"/>
      <c r="Q324" s="220"/>
      <c r="R324" s="220"/>
      <c r="S324" s="238"/>
      <c r="T324" s="185" t="str">
        <f t="shared" si="22"/>
        <v/>
      </c>
      <c r="U324" s="48"/>
      <c r="V324" s="219"/>
      <c r="W324" s="219"/>
      <c r="X324" s="45"/>
      <c r="Y324" s="50"/>
      <c r="Z324" s="50"/>
      <c r="AA324" s="45"/>
      <c r="AB324" s="45"/>
      <c r="AC324" s="50"/>
      <c r="AD324" s="45"/>
      <c r="AE324" s="45"/>
      <c r="AF324" s="45"/>
      <c r="AG324" s="185" t="str">
        <f t="shared" si="23"/>
        <v/>
      </c>
      <c r="AH324" s="45"/>
      <c r="AI324" s="185">
        <f t="shared" si="20"/>
        <v>0</v>
      </c>
      <c r="AJ324" s="45"/>
      <c r="AK324" s="185"/>
      <c r="AL324" s="32" t="b">
        <f t="shared" si="21"/>
        <v>1</v>
      </c>
    </row>
    <row r="325" spans="1:38" ht="36" customHeight="1">
      <c r="A325" s="70"/>
      <c r="B325" s="70"/>
      <c r="C325" s="70"/>
      <c r="D325" s="50"/>
      <c r="E325" s="266"/>
      <c r="F325" s="235" t="str">
        <f t="shared" si="24"/>
        <v/>
      </c>
      <c r="G325" s="45"/>
      <c r="H325" s="212"/>
      <c r="I325" s="45"/>
      <c r="J325" s="88"/>
      <c r="K325" s="124"/>
      <c r="L325" s="220"/>
      <c r="M325" s="236"/>
      <c r="N325" s="237"/>
      <c r="O325" s="266"/>
      <c r="P325" s="218"/>
      <c r="Q325" s="220"/>
      <c r="R325" s="220"/>
      <c r="S325" s="238"/>
      <c r="T325" s="185" t="str">
        <f t="shared" si="22"/>
        <v/>
      </c>
      <c r="U325" s="48"/>
      <c r="V325" s="219"/>
      <c r="W325" s="219"/>
      <c r="X325" s="45"/>
      <c r="Y325" s="50"/>
      <c r="Z325" s="50"/>
      <c r="AA325" s="45"/>
      <c r="AB325" s="45"/>
      <c r="AC325" s="50"/>
      <c r="AD325" s="45"/>
      <c r="AE325" s="45"/>
      <c r="AF325" s="45"/>
      <c r="AG325" s="185" t="str">
        <f t="shared" si="23"/>
        <v/>
      </c>
      <c r="AH325" s="45"/>
      <c r="AI325" s="185">
        <f t="shared" si="20"/>
        <v>0</v>
      </c>
      <c r="AJ325" s="45"/>
      <c r="AK325" s="185"/>
      <c r="AL325" s="32" t="b">
        <f t="shared" si="21"/>
        <v>1</v>
      </c>
    </row>
    <row r="326" spans="1:38" ht="36" customHeight="1">
      <c r="A326" s="70"/>
      <c r="B326" s="70"/>
      <c r="C326" s="70"/>
      <c r="D326" s="50"/>
      <c r="E326" s="266"/>
      <c r="F326" s="235" t="str">
        <f t="shared" si="24"/>
        <v/>
      </c>
      <c r="G326" s="45"/>
      <c r="H326" s="212"/>
      <c r="I326" s="45"/>
      <c r="J326" s="88"/>
      <c r="K326" s="124"/>
      <c r="L326" s="220"/>
      <c r="M326" s="236"/>
      <c r="N326" s="237"/>
      <c r="O326" s="266"/>
      <c r="P326" s="218"/>
      <c r="Q326" s="220"/>
      <c r="R326" s="220"/>
      <c r="S326" s="238"/>
      <c r="T326" s="185" t="str">
        <f t="shared" si="22"/>
        <v/>
      </c>
      <c r="U326" s="48"/>
      <c r="V326" s="219"/>
      <c r="W326" s="219"/>
      <c r="X326" s="45"/>
      <c r="Y326" s="50"/>
      <c r="Z326" s="50"/>
      <c r="AA326" s="45"/>
      <c r="AB326" s="45"/>
      <c r="AC326" s="50"/>
      <c r="AD326" s="45"/>
      <c r="AE326" s="45"/>
      <c r="AF326" s="45"/>
      <c r="AG326" s="185" t="str">
        <f t="shared" si="23"/>
        <v/>
      </c>
      <c r="AH326" s="45"/>
      <c r="AI326" s="185">
        <f t="shared" si="20"/>
        <v>0</v>
      </c>
      <c r="AJ326" s="45"/>
      <c r="AK326" s="185"/>
      <c r="AL326" s="32" t="b">
        <f t="shared" si="21"/>
        <v>1</v>
      </c>
    </row>
    <row r="327" spans="1:38" ht="36" customHeight="1">
      <c r="A327" s="70"/>
      <c r="B327" s="70"/>
      <c r="C327" s="70"/>
      <c r="D327" s="50"/>
      <c r="E327" s="266"/>
      <c r="F327" s="235" t="str">
        <f t="shared" si="24"/>
        <v/>
      </c>
      <c r="G327" s="45"/>
      <c r="H327" s="212"/>
      <c r="I327" s="45"/>
      <c r="J327" s="88"/>
      <c r="K327" s="124"/>
      <c r="L327" s="220"/>
      <c r="M327" s="236"/>
      <c r="N327" s="237"/>
      <c r="O327" s="266"/>
      <c r="P327" s="218"/>
      <c r="Q327" s="220"/>
      <c r="R327" s="220"/>
      <c r="S327" s="238"/>
      <c r="T327" s="185" t="str">
        <f t="shared" si="22"/>
        <v/>
      </c>
      <c r="U327" s="48"/>
      <c r="V327" s="219"/>
      <c r="W327" s="219"/>
      <c r="X327" s="45"/>
      <c r="Y327" s="50"/>
      <c r="Z327" s="50"/>
      <c r="AA327" s="45"/>
      <c r="AB327" s="45"/>
      <c r="AC327" s="50"/>
      <c r="AD327" s="45"/>
      <c r="AE327" s="45"/>
      <c r="AF327" s="45"/>
      <c r="AG327" s="185" t="str">
        <f t="shared" si="23"/>
        <v/>
      </c>
      <c r="AH327" s="45"/>
      <c r="AI327" s="185">
        <f t="shared" si="20"/>
        <v>0</v>
      </c>
      <c r="AJ327" s="45"/>
      <c r="AK327" s="185"/>
      <c r="AL327" s="32" t="b">
        <f t="shared" si="21"/>
        <v>1</v>
      </c>
    </row>
    <row r="328" spans="1:38" ht="36" customHeight="1">
      <c r="A328" s="70"/>
      <c r="B328" s="70"/>
      <c r="C328" s="70"/>
      <c r="D328" s="50"/>
      <c r="E328" s="266"/>
      <c r="F328" s="235" t="str">
        <f t="shared" si="24"/>
        <v/>
      </c>
      <c r="G328" s="45"/>
      <c r="H328" s="212"/>
      <c r="I328" s="45"/>
      <c r="J328" s="88"/>
      <c r="K328" s="124"/>
      <c r="L328" s="220"/>
      <c r="M328" s="236"/>
      <c r="N328" s="237"/>
      <c r="O328" s="266"/>
      <c r="P328" s="218"/>
      <c r="Q328" s="220"/>
      <c r="R328" s="220"/>
      <c r="S328" s="238"/>
      <c r="T328" s="185" t="str">
        <f t="shared" si="22"/>
        <v/>
      </c>
      <c r="U328" s="48"/>
      <c r="V328" s="219"/>
      <c r="W328" s="219"/>
      <c r="X328" s="45"/>
      <c r="Y328" s="50"/>
      <c r="Z328" s="50"/>
      <c r="AA328" s="45"/>
      <c r="AB328" s="45"/>
      <c r="AC328" s="50"/>
      <c r="AD328" s="45"/>
      <c r="AE328" s="45"/>
      <c r="AF328" s="45"/>
      <c r="AG328" s="185" t="str">
        <f t="shared" si="23"/>
        <v/>
      </c>
      <c r="AH328" s="45"/>
      <c r="AI328" s="185">
        <f t="shared" si="20"/>
        <v>0</v>
      </c>
      <c r="AJ328" s="45"/>
      <c r="AK328" s="185"/>
      <c r="AL328" s="32" t="b">
        <f t="shared" si="21"/>
        <v>1</v>
      </c>
    </row>
    <row r="329" spans="1:38" ht="36" customHeight="1">
      <c r="A329" s="70"/>
      <c r="B329" s="70"/>
      <c r="C329" s="70"/>
      <c r="D329" s="50"/>
      <c r="E329" s="266"/>
      <c r="F329" s="235" t="str">
        <f t="shared" si="24"/>
        <v/>
      </c>
      <c r="G329" s="45"/>
      <c r="H329" s="212"/>
      <c r="I329" s="45"/>
      <c r="J329" s="88"/>
      <c r="K329" s="124"/>
      <c r="L329" s="220"/>
      <c r="M329" s="236"/>
      <c r="N329" s="237"/>
      <c r="O329" s="266"/>
      <c r="P329" s="218"/>
      <c r="Q329" s="220"/>
      <c r="R329" s="220"/>
      <c r="S329" s="238"/>
      <c r="T329" s="185" t="str">
        <f t="shared" si="22"/>
        <v/>
      </c>
      <c r="U329" s="48"/>
      <c r="V329" s="219"/>
      <c r="W329" s="219"/>
      <c r="X329" s="45"/>
      <c r="Y329" s="50"/>
      <c r="Z329" s="50"/>
      <c r="AA329" s="45"/>
      <c r="AB329" s="45"/>
      <c r="AC329" s="50"/>
      <c r="AD329" s="45"/>
      <c r="AE329" s="45"/>
      <c r="AF329" s="45"/>
      <c r="AG329" s="185" t="str">
        <f t="shared" si="23"/>
        <v/>
      </c>
      <c r="AH329" s="45"/>
      <c r="AI329" s="185">
        <f t="shared" si="20"/>
        <v>0</v>
      </c>
      <c r="AJ329" s="45"/>
      <c r="AK329" s="185"/>
      <c r="AL329" s="32" t="b">
        <f t="shared" si="21"/>
        <v>1</v>
      </c>
    </row>
    <row r="330" spans="1:38" ht="36" customHeight="1">
      <c r="A330" s="70"/>
      <c r="B330" s="70"/>
      <c r="C330" s="70"/>
      <c r="D330" s="50"/>
      <c r="E330" s="266"/>
      <c r="F330" s="235" t="str">
        <f t="shared" si="24"/>
        <v/>
      </c>
      <c r="G330" s="45"/>
      <c r="H330" s="212"/>
      <c r="I330" s="45"/>
      <c r="J330" s="88"/>
      <c r="K330" s="124"/>
      <c r="L330" s="220"/>
      <c r="M330" s="236"/>
      <c r="N330" s="237"/>
      <c r="O330" s="266"/>
      <c r="P330" s="218"/>
      <c r="Q330" s="220"/>
      <c r="R330" s="220"/>
      <c r="S330" s="238"/>
      <c r="T330" s="185" t="str">
        <f t="shared" si="22"/>
        <v/>
      </c>
      <c r="U330" s="48"/>
      <c r="V330" s="219"/>
      <c r="W330" s="219"/>
      <c r="X330" s="45"/>
      <c r="Y330" s="50"/>
      <c r="Z330" s="50"/>
      <c r="AA330" s="45"/>
      <c r="AB330" s="45"/>
      <c r="AC330" s="50"/>
      <c r="AD330" s="45"/>
      <c r="AE330" s="45"/>
      <c r="AF330" s="45"/>
      <c r="AG330" s="185" t="str">
        <f t="shared" si="23"/>
        <v/>
      </c>
      <c r="AH330" s="45"/>
      <c r="AI330" s="185">
        <f t="shared" si="20"/>
        <v>0</v>
      </c>
      <c r="AJ330" s="45"/>
      <c r="AK330" s="185"/>
      <c r="AL330" s="32" t="b">
        <f t="shared" si="21"/>
        <v>1</v>
      </c>
    </row>
    <row r="331" spans="1:38" ht="36" customHeight="1">
      <c r="A331" s="70"/>
      <c r="B331" s="70"/>
      <c r="C331" s="70"/>
      <c r="D331" s="50"/>
      <c r="E331" s="266"/>
      <c r="F331" s="235" t="str">
        <f t="shared" si="24"/>
        <v/>
      </c>
      <c r="G331" s="45"/>
      <c r="H331" s="212"/>
      <c r="I331" s="45"/>
      <c r="J331" s="88"/>
      <c r="K331" s="124"/>
      <c r="L331" s="220"/>
      <c r="M331" s="236"/>
      <c r="N331" s="237"/>
      <c r="O331" s="266"/>
      <c r="P331" s="218"/>
      <c r="Q331" s="220"/>
      <c r="R331" s="220"/>
      <c r="S331" s="238"/>
      <c r="T331" s="185" t="str">
        <f t="shared" si="22"/>
        <v/>
      </c>
      <c r="U331" s="48"/>
      <c r="V331" s="219"/>
      <c r="W331" s="219"/>
      <c r="X331" s="45"/>
      <c r="Y331" s="50"/>
      <c r="Z331" s="50"/>
      <c r="AA331" s="45"/>
      <c r="AB331" s="45"/>
      <c r="AC331" s="50"/>
      <c r="AD331" s="45"/>
      <c r="AE331" s="45"/>
      <c r="AF331" s="45"/>
      <c r="AG331" s="185" t="str">
        <f t="shared" si="23"/>
        <v/>
      </c>
      <c r="AH331" s="45"/>
      <c r="AI331" s="185">
        <f t="shared" ref="AI331:AI394" si="25">(J331-AH331)/365</f>
        <v>0</v>
      </c>
      <c r="AJ331" s="45"/>
      <c r="AK331" s="185"/>
      <c r="AL331" s="32" t="b">
        <f t="shared" ref="AL331:AL394" si="26">ROUND(L331,)=ROUND(R331,)+ROUND(V331,)</f>
        <v>1</v>
      </c>
    </row>
    <row r="332" spans="1:38" ht="36" customHeight="1">
      <c r="A332" s="70"/>
      <c r="B332" s="70"/>
      <c r="C332" s="70"/>
      <c r="D332" s="50"/>
      <c r="E332" s="266"/>
      <c r="F332" s="235" t="str">
        <f t="shared" si="24"/>
        <v/>
      </c>
      <c r="G332" s="45"/>
      <c r="H332" s="212"/>
      <c r="I332" s="45"/>
      <c r="J332" s="88"/>
      <c r="K332" s="124"/>
      <c r="L332" s="220"/>
      <c r="M332" s="236"/>
      <c r="N332" s="237"/>
      <c r="O332" s="266"/>
      <c r="P332" s="218"/>
      <c r="Q332" s="220"/>
      <c r="R332" s="220"/>
      <c r="S332" s="238"/>
      <c r="T332" s="185" t="str">
        <f t="shared" ref="T332:T395" si="27">IF(ISBLANK(P332),"",DATEDIF(J332,P332,"d")/365)</f>
        <v/>
      </c>
      <c r="U332" s="48"/>
      <c r="V332" s="219"/>
      <c r="W332" s="219"/>
      <c r="X332" s="45"/>
      <c r="Y332" s="50"/>
      <c r="Z332" s="50"/>
      <c r="AA332" s="45"/>
      <c r="AB332" s="45"/>
      <c r="AC332" s="50"/>
      <c r="AD332" s="45"/>
      <c r="AE332" s="45"/>
      <c r="AF332" s="45"/>
      <c r="AG332" s="185" t="str">
        <f t="shared" ref="AG332:AG395" si="28">IF(AND(AC332="YES",AD332="일반"),"ERROR",(IF(AND(AC332="NO",AD332="기업회생(舊, 법정관리)"),"ERROR",(IF(AND(AC332="NO",AD332="워크아웃"),"ERROR",(IF(AND(AC332="NO",AD332="채권은행 자율협약"),"ERROR",(IF(AND(AC332="NO",AD332="Fast-Track"),"ERROR","")))))))))</f>
        <v/>
      </c>
      <c r="AH332" s="45"/>
      <c r="AI332" s="185">
        <f t="shared" si="25"/>
        <v>0</v>
      </c>
      <c r="AJ332" s="45"/>
      <c r="AK332" s="185"/>
      <c r="AL332" s="32" t="b">
        <f t="shared" si="26"/>
        <v>1</v>
      </c>
    </row>
    <row r="333" spans="1:38" ht="36" customHeight="1">
      <c r="A333" s="70"/>
      <c r="B333" s="70"/>
      <c r="C333" s="70"/>
      <c r="D333" s="50"/>
      <c r="E333" s="266"/>
      <c r="F333" s="235" t="str">
        <f t="shared" si="24"/>
        <v/>
      </c>
      <c r="G333" s="45"/>
      <c r="H333" s="212"/>
      <c r="I333" s="45"/>
      <c r="J333" s="88"/>
      <c r="K333" s="124"/>
      <c r="L333" s="220"/>
      <c r="M333" s="236"/>
      <c r="N333" s="237"/>
      <c r="O333" s="266"/>
      <c r="P333" s="218"/>
      <c r="Q333" s="220"/>
      <c r="R333" s="220"/>
      <c r="S333" s="238"/>
      <c r="T333" s="185" t="str">
        <f t="shared" si="27"/>
        <v/>
      </c>
      <c r="U333" s="48"/>
      <c r="V333" s="219"/>
      <c r="W333" s="219"/>
      <c r="X333" s="45"/>
      <c r="Y333" s="50"/>
      <c r="Z333" s="50"/>
      <c r="AA333" s="45"/>
      <c r="AB333" s="45"/>
      <c r="AC333" s="50"/>
      <c r="AD333" s="45"/>
      <c r="AE333" s="45"/>
      <c r="AF333" s="45"/>
      <c r="AG333" s="185" t="str">
        <f t="shared" si="28"/>
        <v/>
      </c>
      <c r="AH333" s="45"/>
      <c r="AI333" s="185">
        <f t="shared" si="25"/>
        <v>0</v>
      </c>
      <c r="AJ333" s="45"/>
      <c r="AK333" s="185"/>
      <c r="AL333" s="32" t="b">
        <f t="shared" si="26"/>
        <v>1</v>
      </c>
    </row>
    <row r="334" spans="1:38" ht="36" customHeight="1">
      <c r="A334" s="70"/>
      <c r="B334" s="70"/>
      <c r="C334" s="70"/>
      <c r="D334" s="50"/>
      <c r="E334" s="266"/>
      <c r="F334" s="235" t="str">
        <f t="shared" si="24"/>
        <v/>
      </c>
      <c r="G334" s="45"/>
      <c r="H334" s="212"/>
      <c r="I334" s="45"/>
      <c r="J334" s="88"/>
      <c r="K334" s="124"/>
      <c r="L334" s="220"/>
      <c r="M334" s="236"/>
      <c r="N334" s="237"/>
      <c r="O334" s="266"/>
      <c r="P334" s="218"/>
      <c r="Q334" s="220"/>
      <c r="R334" s="220"/>
      <c r="S334" s="238"/>
      <c r="T334" s="185" t="str">
        <f t="shared" si="27"/>
        <v/>
      </c>
      <c r="U334" s="48"/>
      <c r="V334" s="219"/>
      <c r="W334" s="219"/>
      <c r="X334" s="45"/>
      <c r="Y334" s="50"/>
      <c r="Z334" s="50"/>
      <c r="AA334" s="45"/>
      <c r="AB334" s="45"/>
      <c r="AC334" s="50"/>
      <c r="AD334" s="45"/>
      <c r="AE334" s="45"/>
      <c r="AF334" s="45"/>
      <c r="AG334" s="185" t="str">
        <f t="shared" si="28"/>
        <v/>
      </c>
      <c r="AH334" s="45"/>
      <c r="AI334" s="185">
        <f t="shared" si="25"/>
        <v>0</v>
      </c>
      <c r="AJ334" s="45"/>
      <c r="AK334" s="185"/>
      <c r="AL334" s="32" t="b">
        <f t="shared" si="26"/>
        <v>1</v>
      </c>
    </row>
    <row r="335" spans="1:38" ht="36" customHeight="1">
      <c r="A335" s="70"/>
      <c r="B335" s="70"/>
      <c r="C335" s="70"/>
      <c r="D335" s="50"/>
      <c r="E335" s="266"/>
      <c r="F335" s="235" t="str">
        <f t="shared" ref="F335:F398" si="29">IF(ISBLANK($E335),"",VLOOKUP($E335,제안사_펀드현황,2,FALSE))</f>
        <v/>
      </c>
      <c r="G335" s="45"/>
      <c r="H335" s="212"/>
      <c r="I335" s="45"/>
      <c r="J335" s="88"/>
      <c r="K335" s="124"/>
      <c r="L335" s="220"/>
      <c r="M335" s="236"/>
      <c r="N335" s="237"/>
      <c r="O335" s="266"/>
      <c r="P335" s="218"/>
      <c r="Q335" s="220"/>
      <c r="R335" s="220"/>
      <c r="S335" s="238"/>
      <c r="T335" s="185" t="str">
        <f t="shared" si="27"/>
        <v/>
      </c>
      <c r="U335" s="48"/>
      <c r="V335" s="219"/>
      <c r="W335" s="219"/>
      <c r="X335" s="45"/>
      <c r="Y335" s="50"/>
      <c r="Z335" s="50"/>
      <c r="AA335" s="45"/>
      <c r="AB335" s="45"/>
      <c r="AC335" s="50"/>
      <c r="AD335" s="45"/>
      <c r="AE335" s="45"/>
      <c r="AF335" s="45"/>
      <c r="AG335" s="185" t="str">
        <f t="shared" si="28"/>
        <v/>
      </c>
      <c r="AH335" s="45"/>
      <c r="AI335" s="185">
        <f t="shared" si="25"/>
        <v>0</v>
      </c>
      <c r="AJ335" s="45"/>
      <c r="AK335" s="185"/>
      <c r="AL335" s="32" t="b">
        <f t="shared" si="26"/>
        <v>1</v>
      </c>
    </row>
    <row r="336" spans="1:38" ht="36" customHeight="1">
      <c r="A336" s="70"/>
      <c r="B336" s="70"/>
      <c r="C336" s="70"/>
      <c r="D336" s="50"/>
      <c r="E336" s="266"/>
      <c r="F336" s="235" t="str">
        <f t="shared" si="29"/>
        <v/>
      </c>
      <c r="G336" s="45"/>
      <c r="H336" s="212"/>
      <c r="I336" s="45"/>
      <c r="J336" s="88"/>
      <c r="K336" s="124"/>
      <c r="L336" s="220"/>
      <c r="M336" s="236"/>
      <c r="N336" s="237"/>
      <c r="O336" s="266"/>
      <c r="P336" s="218"/>
      <c r="Q336" s="220"/>
      <c r="R336" s="220"/>
      <c r="S336" s="238"/>
      <c r="T336" s="185" t="str">
        <f t="shared" si="27"/>
        <v/>
      </c>
      <c r="U336" s="48"/>
      <c r="V336" s="219"/>
      <c r="W336" s="219"/>
      <c r="X336" s="45"/>
      <c r="Y336" s="50"/>
      <c r="Z336" s="50"/>
      <c r="AA336" s="45"/>
      <c r="AB336" s="45"/>
      <c r="AC336" s="50"/>
      <c r="AD336" s="45"/>
      <c r="AE336" s="45"/>
      <c r="AF336" s="45"/>
      <c r="AG336" s="185" t="str">
        <f t="shared" si="28"/>
        <v/>
      </c>
      <c r="AH336" s="45"/>
      <c r="AI336" s="185">
        <f t="shared" si="25"/>
        <v>0</v>
      </c>
      <c r="AJ336" s="45"/>
      <c r="AK336" s="185"/>
      <c r="AL336" s="32" t="b">
        <f t="shared" si="26"/>
        <v>1</v>
      </c>
    </row>
    <row r="337" spans="1:38" ht="36" customHeight="1">
      <c r="A337" s="70"/>
      <c r="B337" s="70"/>
      <c r="C337" s="70"/>
      <c r="D337" s="50"/>
      <c r="E337" s="266"/>
      <c r="F337" s="235" t="str">
        <f t="shared" si="29"/>
        <v/>
      </c>
      <c r="G337" s="45"/>
      <c r="H337" s="212"/>
      <c r="I337" s="45"/>
      <c r="J337" s="88"/>
      <c r="K337" s="124"/>
      <c r="L337" s="220"/>
      <c r="M337" s="236"/>
      <c r="N337" s="237"/>
      <c r="O337" s="266"/>
      <c r="P337" s="218"/>
      <c r="Q337" s="220"/>
      <c r="R337" s="220"/>
      <c r="S337" s="238"/>
      <c r="T337" s="185" t="str">
        <f t="shared" si="27"/>
        <v/>
      </c>
      <c r="U337" s="48"/>
      <c r="V337" s="219"/>
      <c r="W337" s="219"/>
      <c r="X337" s="45"/>
      <c r="Y337" s="50"/>
      <c r="Z337" s="50"/>
      <c r="AA337" s="45"/>
      <c r="AB337" s="45"/>
      <c r="AC337" s="50"/>
      <c r="AD337" s="45"/>
      <c r="AE337" s="45"/>
      <c r="AF337" s="45"/>
      <c r="AG337" s="185" t="str">
        <f t="shared" si="28"/>
        <v/>
      </c>
      <c r="AH337" s="45"/>
      <c r="AI337" s="185">
        <f t="shared" si="25"/>
        <v>0</v>
      </c>
      <c r="AJ337" s="45"/>
      <c r="AK337" s="185"/>
      <c r="AL337" s="32" t="b">
        <f t="shared" si="26"/>
        <v>1</v>
      </c>
    </row>
    <row r="338" spans="1:38" ht="36" customHeight="1">
      <c r="A338" s="70"/>
      <c r="B338" s="70"/>
      <c r="C338" s="70"/>
      <c r="D338" s="50"/>
      <c r="E338" s="266"/>
      <c r="F338" s="235" t="str">
        <f t="shared" si="29"/>
        <v/>
      </c>
      <c r="G338" s="45"/>
      <c r="H338" s="212"/>
      <c r="I338" s="45"/>
      <c r="J338" s="88"/>
      <c r="K338" s="124"/>
      <c r="L338" s="220"/>
      <c r="M338" s="236"/>
      <c r="N338" s="237"/>
      <c r="O338" s="266"/>
      <c r="P338" s="218"/>
      <c r="Q338" s="220"/>
      <c r="R338" s="220"/>
      <c r="S338" s="238"/>
      <c r="T338" s="185" t="str">
        <f t="shared" si="27"/>
        <v/>
      </c>
      <c r="U338" s="48"/>
      <c r="V338" s="219"/>
      <c r="W338" s="219"/>
      <c r="X338" s="45"/>
      <c r="Y338" s="50"/>
      <c r="Z338" s="50"/>
      <c r="AA338" s="45"/>
      <c r="AB338" s="45"/>
      <c r="AC338" s="50"/>
      <c r="AD338" s="45"/>
      <c r="AE338" s="45"/>
      <c r="AF338" s="45"/>
      <c r="AG338" s="185" t="str">
        <f t="shared" si="28"/>
        <v/>
      </c>
      <c r="AH338" s="45"/>
      <c r="AI338" s="185">
        <f t="shared" si="25"/>
        <v>0</v>
      </c>
      <c r="AJ338" s="45"/>
      <c r="AK338" s="185"/>
      <c r="AL338" s="32" t="b">
        <f t="shared" si="26"/>
        <v>1</v>
      </c>
    </row>
    <row r="339" spans="1:38" ht="36" customHeight="1">
      <c r="A339" s="70"/>
      <c r="B339" s="70"/>
      <c r="C339" s="70"/>
      <c r="D339" s="50"/>
      <c r="E339" s="266"/>
      <c r="F339" s="235" t="str">
        <f t="shared" si="29"/>
        <v/>
      </c>
      <c r="G339" s="45"/>
      <c r="H339" s="212"/>
      <c r="I339" s="45"/>
      <c r="J339" s="88"/>
      <c r="K339" s="124"/>
      <c r="L339" s="220"/>
      <c r="M339" s="236"/>
      <c r="N339" s="237"/>
      <c r="O339" s="266"/>
      <c r="P339" s="218"/>
      <c r="Q339" s="220"/>
      <c r="R339" s="220"/>
      <c r="S339" s="238"/>
      <c r="T339" s="185" t="str">
        <f t="shared" si="27"/>
        <v/>
      </c>
      <c r="U339" s="48"/>
      <c r="V339" s="219"/>
      <c r="W339" s="219"/>
      <c r="X339" s="45"/>
      <c r="Y339" s="50"/>
      <c r="Z339" s="50"/>
      <c r="AA339" s="45"/>
      <c r="AB339" s="45"/>
      <c r="AC339" s="50"/>
      <c r="AD339" s="45"/>
      <c r="AE339" s="45"/>
      <c r="AF339" s="45"/>
      <c r="AG339" s="185" t="str">
        <f t="shared" si="28"/>
        <v/>
      </c>
      <c r="AH339" s="45"/>
      <c r="AI339" s="185">
        <f t="shared" si="25"/>
        <v>0</v>
      </c>
      <c r="AJ339" s="45"/>
      <c r="AK339" s="185"/>
      <c r="AL339" s="32" t="b">
        <f t="shared" si="26"/>
        <v>1</v>
      </c>
    </row>
    <row r="340" spans="1:38" ht="36" customHeight="1">
      <c r="A340" s="70"/>
      <c r="B340" s="70"/>
      <c r="C340" s="70"/>
      <c r="D340" s="50"/>
      <c r="E340" s="266"/>
      <c r="F340" s="235" t="str">
        <f t="shared" si="29"/>
        <v/>
      </c>
      <c r="G340" s="45"/>
      <c r="H340" s="212"/>
      <c r="I340" s="45"/>
      <c r="J340" s="88"/>
      <c r="K340" s="124"/>
      <c r="L340" s="220"/>
      <c r="M340" s="236"/>
      <c r="N340" s="237"/>
      <c r="O340" s="266"/>
      <c r="P340" s="218"/>
      <c r="Q340" s="220"/>
      <c r="R340" s="220"/>
      <c r="S340" s="238"/>
      <c r="T340" s="185" t="str">
        <f t="shared" si="27"/>
        <v/>
      </c>
      <c r="U340" s="48"/>
      <c r="V340" s="219"/>
      <c r="W340" s="219"/>
      <c r="X340" s="45"/>
      <c r="Y340" s="50"/>
      <c r="Z340" s="50"/>
      <c r="AA340" s="45"/>
      <c r="AB340" s="45"/>
      <c r="AC340" s="50"/>
      <c r="AD340" s="45"/>
      <c r="AE340" s="45"/>
      <c r="AF340" s="45"/>
      <c r="AG340" s="185" t="str">
        <f t="shared" si="28"/>
        <v/>
      </c>
      <c r="AH340" s="45"/>
      <c r="AI340" s="185">
        <f t="shared" si="25"/>
        <v>0</v>
      </c>
      <c r="AJ340" s="45"/>
      <c r="AK340" s="185"/>
      <c r="AL340" s="32" t="b">
        <f t="shared" si="26"/>
        <v>1</v>
      </c>
    </row>
    <row r="341" spans="1:38" ht="36" customHeight="1">
      <c r="A341" s="70"/>
      <c r="B341" s="70"/>
      <c r="C341" s="70"/>
      <c r="D341" s="50"/>
      <c r="E341" s="266"/>
      <c r="F341" s="235" t="str">
        <f t="shared" si="29"/>
        <v/>
      </c>
      <c r="G341" s="45"/>
      <c r="H341" s="212"/>
      <c r="I341" s="45"/>
      <c r="J341" s="88"/>
      <c r="K341" s="124"/>
      <c r="L341" s="220"/>
      <c r="M341" s="236"/>
      <c r="N341" s="237"/>
      <c r="O341" s="266"/>
      <c r="P341" s="218"/>
      <c r="Q341" s="220"/>
      <c r="R341" s="220"/>
      <c r="S341" s="238"/>
      <c r="T341" s="185" t="str">
        <f t="shared" si="27"/>
        <v/>
      </c>
      <c r="U341" s="48"/>
      <c r="V341" s="219"/>
      <c r="W341" s="219"/>
      <c r="X341" s="45"/>
      <c r="Y341" s="50"/>
      <c r="Z341" s="50"/>
      <c r="AA341" s="45"/>
      <c r="AB341" s="45"/>
      <c r="AC341" s="50"/>
      <c r="AD341" s="45"/>
      <c r="AE341" s="45"/>
      <c r="AF341" s="45"/>
      <c r="AG341" s="185" t="str">
        <f t="shared" si="28"/>
        <v/>
      </c>
      <c r="AH341" s="45"/>
      <c r="AI341" s="185">
        <f t="shared" si="25"/>
        <v>0</v>
      </c>
      <c r="AJ341" s="45"/>
      <c r="AK341" s="185"/>
      <c r="AL341" s="32" t="b">
        <f t="shared" si="26"/>
        <v>1</v>
      </c>
    </row>
    <row r="342" spans="1:38" ht="36" customHeight="1">
      <c r="A342" s="70"/>
      <c r="B342" s="70"/>
      <c r="C342" s="70"/>
      <c r="D342" s="50"/>
      <c r="E342" s="266"/>
      <c r="F342" s="235" t="str">
        <f t="shared" si="29"/>
        <v/>
      </c>
      <c r="G342" s="45"/>
      <c r="H342" s="212"/>
      <c r="I342" s="45"/>
      <c r="J342" s="88"/>
      <c r="K342" s="124"/>
      <c r="L342" s="220"/>
      <c r="M342" s="236"/>
      <c r="N342" s="237"/>
      <c r="O342" s="266"/>
      <c r="P342" s="218"/>
      <c r="Q342" s="220"/>
      <c r="R342" s="220"/>
      <c r="S342" s="238"/>
      <c r="T342" s="185" t="str">
        <f t="shared" si="27"/>
        <v/>
      </c>
      <c r="U342" s="48"/>
      <c r="V342" s="219"/>
      <c r="W342" s="219"/>
      <c r="X342" s="45"/>
      <c r="Y342" s="50"/>
      <c r="Z342" s="50"/>
      <c r="AA342" s="45"/>
      <c r="AB342" s="45"/>
      <c r="AC342" s="50"/>
      <c r="AD342" s="45"/>
      <c r="AE342" s="45"/>
      <c r="AF342" s="45"/>
      <c r="AG342" s="185" t="str">
        <f t="shared" si="28"/>
        <v/>
      </c>
      <c r="AH342" s="45"/>
      <c r="AI342" s="185">
        <f t="shared" si="25"/>
        <v>0</v>
      </c>
      <c r="AJ342" s="45"/>
      <c r="AK342" s="185"/>
      <c r="AL342" s="32" t="b">
        <f t="shared" si="26"/>
        <v>1</v>
      </c>
    </row>
    <row r="343" spans="1:38" ht="36" customHeight="1">
      <c r="A343" s="70"/>
      <c r="B343" s="70"/>
      <c r="C343" s="70"/>
      <c r="D343" s="50"/>
      <c r="E343" s="266"/>
      <c r="F343" s="235" t="str">
        <f t="shared" si="29"/>
        <v/>
      </c>
      <c r="G343" s="45"/>
      <c r="H343" s="212"/>
      <c r="I343" s="45"/>
      <c r="J343" s="88"/>
      <c r="K343" s="124"/>
      <c r="L343" s="220"/>
      <c r="M343" s="236"/>
      <c r="N343" s="237"/>
      <c r="O343" s="266"/>
      <c r="P343" s="218"/>
      <c r="Q343" s="220"/>
      <c r="R343" s="220"/>
      <c r="S343" s="238"/>
      <c r="T343" s="185" t="str">
        <f t="shared" si="27"/>
        <v/>
      </c>
      <c r="U343" s="48"/>
      <c r="V343" s="219"/>
      <c r="W343" s="219"/>
      <c r="X343" s="45"/>
      <c r="Y343" s="50"/>
      <c r="Z343" s="50"/>
      <c r="AA343" s="45"/>
      <c r="AB343" s="45"/>
      <c r="AC343" s="50"/>
      <c r="AD343" s="45"/>
      <c r="AE343" s="45"/>
      <c r="AF343" s="45"/>
      <c r="AG343" s="185" t="str">
        <f t="shared" si="28"/>
        <v/>
      </c>
      <c r="AH343" s="45"/>
      <c r="AI343" s="185">
        <f t="shared" si="25"/>
        <v>0</v>
      </c>
      <c r="AJ343" s="45"/>
      <c r="AK343" s="185"/>
      <c r="AL343" s="32" t="b">
        <f t="shared" si="26"/>
        <v>1</v>
      </c>
    </row>
    <row r="344" spans="1:38" ht="36" customHeight="1">
      <c r="A344" s="70"/>
      <c r="B344" s="70"/>
      <c r="C344" s="70"/>
      <c r="D344" s="50"/>
      <c r="E344" s="266"/>
      <c r="F344" s="235" t="str">
        <f t="shared" si="29"/>
        <v/>
      </c>
      <c r="G344" s="45"/>
      <c r="H344" s="212"/>
      <c r="I344" s="45"/>
      <c r="J344" s="88"/>
      <c r="K344" s="124"/>
      <c r="L344" s="220"/>
      <c r="M344" s="236"/>
      <c r="N344" s="237"/>
      <c r="O344" s="266"/>
      <c r="P344" s="218"/>
      <c r="Q344" s="220"/>
      <c r="R344" s="220"/>
      <c r="S344" s="238"/>
      <c r="T344" s="185" t="str">
        <f t="shared" si="27"/>
        <v/>
      </c>
      <c r="U344" s="48"/>
      <c r="V344" s="219"/>
      <c r="W344" s="219"/>
      <c r="X344" s="45"/>
      <c r="Y344" s="50"/>
      <c r="Z344" s="50"/>
      <c r="AA344" s="45"/>
      <c r="AB344" s="45"/>
      <c r="AC344" s="50"/>
      <c r="AD344" s="45"/>
      <c r="AE344" s="45"/>
      <c r="AF344" s="45"/>
      <c r="AG344" s="185" t="str">
        <f t="shared" si="28"/>
        <v/>
      </c>
      <c r="AH344" s="45"/>
      <c r="AI344" s="185">
        <f t="shared" si="25"/>
        <v>0</v>
      </c>
      <c r="AJ344" s="45"/>
      <c r="AK344" s="185"/>
      <c r="AL344" s="32" t="b">
        <f t="shared" si="26"/>
        <v>1</v>
      </c>
    </row>
    <row r="345" spans="1:38" ht="36" customHeight="1">
      <c r="A345" s="70"/>
      <c r="B345" s="70"/>
      <c r="C345" s="70"/>
      <c r="D345" s="50"/>
      <c r="E345" s="266"/>
      <c r="F345" s="235" t="str">
        <f t="shared" si="29"/>
        <v/>
      </c>
      <c r="G345" s="45"/>
      <c r="H345" s="212"/>
      <c r="I345" s="45"/>
      <c r="J345" s="88"/>
      <c r="K345" s="124"/>
      <c r="L345" s="220"/>
      <c r="M345" s="236"/>
      <c r="N345" s="237"/>
      <c r="O345" s="266"/>
      <c r="P345" s="218"/>
      <c r="Q345" s="220"/>
      <c r="R345" s="220"/>
      <c r="S345" s="238"/>
      <c r="T345" s="185" t="str">
        <f t="shared" si="27"/>
        <v/>
      </c>
      <c r="U345" s="48"/>
      <c r="V345" s="219"/>
      <c r="W345" s="219"/>
      <c r="X345" s="45"/>
      <c r="Y345" s="50"/>
      <c r="Z345" s="50"/>
      <c r="AA345" s="45"/>
      <c r="AB345" s="45"/>
      <c r="AC345" s="50"/>
      <c r="AD345" s="45"/>
      <c r="AE345" s="45"/>
      <c r="AF345" s="45"/>
      <c r="AG345" s="185" t="str">
        <f t="shared" si="28"/>
        <v/>
      </c>
      <c r="AH345" s="45"/>
      <c r="AI345" s="185">
        <f t="shared" si="25"/>
        <v>0</v>
      </c>
      <c r="AJ345" s="45"/>
      <c r="AK345" s="185"/>
      <c r="AL345" s="32" t="b">
        <f t="shared" si="26"/>
        <v>1</v>
      </c>
    </row>
    <row r="346" spans="1:38" ht="36" customHeight="1">
      <c r="A346" s="70"/>
      <c r="B346" s="70"/>
      <c r="C346" s="70"/>
      <c r="D346" s="50"/>
      <c r="E346" s="266"/>
      <c r="F346" s="235" t="str">
        <f t="shared" si="29"/>
        <v/>
      </c>
      <c r="G346" s="45"/>
      <c r="H346" s="212"/>
      <c r="I346" s="45"/>
      <c r="J346" s="88"/>
      <c r="K346" s="124"/>
      <c r="L346" s="220"/>
      <c r="M346" s="236"/>
      <c r="N346" s="237"/>
      <c r="O346" s="266"/>
      <c r="P346" s="218"/>
      <c r="Q346" s="220"/>
      <c r="R346" s="220"/>
      <c r="S346" s="238"/>
      <c r="T346" s="185" t="str">
        <f t="shared" si="27"/>
        <v/>
      </c>
      <c r="U346" s="48"/>
      <c r="V346" s="219"/>
      <c r="W346" s="219"/>
      <c r="X346" s="45"/>
      <c r="Y346" s="50"/>
      <c r="Z346" s="50"/>
      <c r="AA346" s="45"/>
      <c r="AB346" s="45"/>
      <c r="AC346" s="50"/>
      <c r="AD346" s="45"/>
      <c r="AE346" s="45"/>
      <c r="AF346" s="45"/>
      <c r="AG346" s="185" t="str">
        <f t="shared" si="28"/>
        <v/>
      </c>
      <c r="AH346" s="45"/>
      <c r="AI346" s="185">
        <f t="shared" si="25"/>
        <v>0</v>
      </c>
      <c r="AJ346" s="45"/>
      <c r="AK346" s="185"/>
      <c r="AL346" s="32" t="b">
        <f t="shared" si="26"/>
        <v>1</v>
      </c>
    </row>
    <row r="347" spans="1:38" ht="36" customHeight="1">
      <c r="A347" s="70"/>
      <c r="B347" s="70"/>
      <c r="C347" s="70"/>
      <c r="D347" s="50"/>
      <c r="E347" s="266"/>
      <c r="F347" s="235" t="str">
        <f t="shared" si="29"/>
        <v/>
      </c>
      <c r="G347" s="45"/>
      <c r="H347" s="212"/>
      <c r="I347" s="45"/>
      <c r="J347" s="88"/>
      <c r="K347" s="124"/>
      <c r="L347" s="220"/>
      <c r="M347" s="236"/>
      <c r="N347" s="237"/>
      <c r="O347" s="266"/>
      <c r="P347" s="218"/>
      <c r="Q347" s="220"/>
      <c r="R347" s="220"/>
      <c r="S347" s="238"/>
      <c r="T347" s="185" t="str">
        <f t="shared" si="27"/>
        <v/>
      </c>
      <c r="U347" s="48"/>
      <c r="V347" s="219"/>
      <c r="W347" s="219"/>
      <c r="X347" s="45"/>
      <c r="Y347" s="50"/>
      <c r="Z347" s="50"/>
      <c r="AA347" s="45"/>
      <c r="AB347" s="45"/>
      <c r="AC347" s="50"/>
      <c r="AD347" s="45"/>
      <c r="AE347" s="45"/>
      <c r="AF347" s="45"/>
      <c r="AG347" s="185" t="str">
        <f t="shared" si="28"/>
        <v/>
      </c>
      <c r="AH347" s="45"/>
      <c r="AI347" s="185">
        <f t="shared" si="25"/>
        <v>0</v>
      </c>
      <c r="AJ347" s="45"/>
      <c r="AK347" s="185"/>
      <c r="AL347" s="32" t="b">
        <f t="shared" si="26"/>
        <v>1</v>
      </c>
    </row>
    <row r="348" spans="1:38" ht="36" customHeight="1">
      <c r="A348" s="70"/>
      <c r="B348" s="70"/>
      <c r="C348" s="70"/>
      <c r="D348" s="50"/>
      <c r="E348" s="266"/>
      <c r="F348" s="235" t="str">
        <f t="shared" si="29"/>
        <v/>
      </c>
      <c r="G348" s="45"/>
      <c r="H348" s="212"/>
      <c r="I348" s="45"/>
      <c r="J348" s="88"/>
      <c r="K348" s="124"/>
      <c r="L348" s="220"/>
      <c r="M348" s="236"/>
      <c r="N348" s="237"/>
      <c r="O348" s="266"/>
      <c r="P348" s="218"/>
      <c r="Q348" s="220"/>
      <c r="R348" s="220"/>
      <c r="S348" s="238"/>
      <c r="T348" s="185" t="str">
        <f t="shared" si="27"/>
        <v/>
      </c>
      <c r="U348" s="48"/>
      <c r="V348" s="219"/>
      <c r="W348" s="219"/>
      <c r="X348" s="45"/>
      <c r="Y348" s="50"/>
      <c r="Z348" s="50"/>
      <c r="AA348" s="45"/>
      <c r="AB348" s="45"/>
      <c r="AC348" s="50"/>
      <c r="AD348" s="45"/>
      <c r="AE348" s="45"/>
      <c r="AF348" s="45"/>
      <c r="AG348" s="185" t="str">
        <f t="shared" si="28"/>
        <v/>
      </c>
      <c r="AH348" s="45"/>
      <c r="AI348" s="185">
        <f t="shared" si="25"/>
        <v>0</v>
      </c>
      <c r="AJ348" s="45"/>
      <c r="AK348" s="185"/>
      <c r="AL348" s="32" t="b">
        <f t="shared" si="26"/>
        <v>1</v>
      </c>
    </row>
    <row r="349" spans="1:38" ht="36" customHeight="1">
      <c r="A349" s="70"/>
      <c r="B349" s="70"/>
      <c r="C349" s="70"/>
      <c r="D349" s="50"/>
      <c r="E349" s="266"/>
      <c r="F349" s="235" t="str">
        <f t="shared" si="29"/>
        <v/>
      </c>
      <c r="G349" s="45"/>
      <c r="H349" s="212"/>
      <c r="I349" s="45"/>
      <c r="J349" s="88"/>
      <c r="K349" s="124"/>
      <c r="L349" s="220"/>
      <c r="M349" s="236"/>
      <c r="N349" s="237"/>
      <c r="O349" s="266"/>
      <c r="P349" s="218"/>
      <c r="Q349" s="220"/>
      <c r="R349" s="220"/>
      <c r="S349" s="238"/>
      <c r="T349" s="185" t="str">
        <f t="shared" si="27"/>
        <v/>
      </c>
      <c r="U349" s="48"/>
      <c r="V349" s="219"/>
      <c r="W349" s="219"/>
      <c r="X349" s="45"/>
      <c r="Y349" s="50"/>
      <c r="Z349" s="50"/>
      <c r="AA349" s="45"/>
      <c r="AB349" s="45"/>
      <c r="AC349" s="50"/>
      <c r="AD349" s="45"/>
      <c r="AE349" s="45"/>
      <c r="AF349" s="45"/>
      <c r="AG349" s="185" t="str">
        <f t="shared" si="28"/>
        <v/>
      </c>
      <c r="AH349" s="45"/>
      <c r="AI349" s="185">
        <f t="shared" si="25"/>
        <v>0</v>
      </c>
      <c r="AJ349" s="45"/>
      <c r="AK349" s="185"/>
      <c r="AL349" s="32" t="b">
        <f t="shared" si="26"/>
        <v>1</v>
      </c>
    </row>
    <row r="350" spans="1:38" ht="36" customHeight="1">
      <c r="A350" s="70"/>
      <c r="B350" s="70"/>
      <c r="C350" s="70"/>
      <c r="D350" s="50"/>
      <c r="E350" s="266"/>
      <c r="F350" s="235" t="str">
        <f t="shared" si="29"/>
        <v/>
      </c>
      <c r="G350" s="45"/>
      <c r="H350" s="212"/>
      <c r="I350" s="45"/>
      <c r="J350" s="88"/>
      <c r="K350" s="124"/>
      <c r="L350" s="220"/>
      <c r="M350" s="236"/>
      <c r="N350" s="237"/>
      <c r="O350" s="266"/>
      <c r="P350" s="218"/>
      <c r="Q350" s="220"/>
      <c r="R350" s="220"/>
      <c r="S350" s="238"/>
      <c r="T350" s="185" t="str">
        <f t="shared" si="27"/>
        <v/>
      </c>
      <c r="U350" s="48"/>
      <c r="V350" s="219"/>
      <c r="W350" s="219"/>
      <c r="X350" s="45"/>
      <c r="Y350" s="50"/>
      <c r="Z350" s="50"/>
      <c r="AA350" s="45"/>
      <c r="AB350" s="45"/>
      <c r="AC350" s="50"/>
      <c r="AD350" s="45"/>
      <c r="AE350" s="45"/>
      <c r="AF350" s="45"/>
      <c r="AG350" s="185" t="str">
        <f t="shared" si="28"/>
        <v/>
      </c>
      <c r="AH350" s="45"/>
      <c r="AI350" s="185">
        <f t="shared" si="25"/>
        <v>0</v>
      </c>
      <c r="AJ350" s="45"/>
      <c r="AK350" s="185"/>
      <c r="AL350" s="32" t="b">
        <f t="shared" si="26"/>
        <v>1</v>
      </c>
    </row>
    <row r="351" spans="1:38" ht="36" customHeight="1">
      <c r="A351" s="70"/>
      <c r="B351" s="70"/>
      <c r="C351" s="70"/>
      <c r="D351" s="50"/>
      <c r="E351" s="266"/>
      <c r="F351" s="235" t="str">
        <f t="shared" si="29"/>
        <v/>
      </c>
      <c r="G351" s="45"/>
      <c r="H351" s="212"/>
      <c r="I351" s="45"/>
      <c r="J351" s="88"/>
      <c r="K351" s="124"/>
      <c r="L351" s="220"/>
      <c r="M351" s="236"/>
      <c r="N351" s="237"/>
      <c r="O351" s="266"/>
      <c r="P351" s="218"/>
      <c r="Q351" s="220"/>
      <c r="R351" s="220"/>
      <c r="S351" s="238"/>
      <c r="T351" s="185" t="str">
        <f t="shared" si="27"/>
        <v/>
      </c>
      <c r="U351" s="48"/>
      <c r="V351" s="219"/>
      <c r="W351" s="219"/>
      <c r="X351" s="45"/>
      <c r="Y351" s="50"/>
      <c r="Z351" s="50"/>
      <c r="AA351" s="45"/>
      <c r="AB351" s="45"/>
      <c r="AC351" s="50"/>
      <c r="AD351" s="45"/>
      <c r="AE351" s="45"/>
      <c r="AF351" s="45"/>
      <c r="AG351" s="185" t="str">
        <f t="shared" si="28"/>
        <v/>
      </c>
      <c r="AH351" s="45"/>
      <c r="AI351" s="185">
        <f t="shared" si="25"/>
        <v>0</v>
      </c>
      <c r="AJ351" s="45"/>
      <c r="AK351" s="185"/>
      <c r="AL351" s="32" t="b">
        <f t="shared" si="26"/>
        <v>1</v>
      </c>
    </row>
    <row r="352" spans="1:38" ht="36" customHeight="1">
      <c r="A352" s="70"/>
      <c r="B352" s="70"/>
      <c r="C352" s="70"/>
      <c r="D352" s="50"/>
      <c r="E352" s="266"/>
      <c r="F352" s="235" t="str">
        <f t="shared" si="29"/>
        <v/>
      </c>
      <c r="G352" s="45"/>
      <c r="H352" s="212"/>
      <c r="I352" s="45"/>
      <c r="J352" s="88"/>
      <c r="K352" s="124"/>
      <c r="L352" s="220"/>
      <c r="M352" s="236"/>
      <c r="N352" s="237"/>
      <c r="O352" s="266"/>
      <c r="P352" s="218"/>
      <c r="Q352" s="220"/>
      <c r="R352" s="220"/>
      <c r="S352" s="238"/>
      <c r="T352" s="185" t="str">
        <f t="shared" si="27"/>
        <v/>
      </c>
      <c r="U352" s="48"/>
      <c r="V352" s="219"/>
      <c r="W352" s="219"/>
      <c r="X352" s="45"/>
      <c r="Y352" s="50"/>
      <c r="Z352" s="50"/>
      <c r="AA352" s="45"/>
      <c r="AB352" s="45"/>
      <c r="AC352" s="50"/>
      <c r="AD352" s="45"/>
      <c r="AE352" s="45"/>
      <c r="AF352" s="45"/>
      <c r="AG352" s="185" t="str">
        <f t="shared" si="28"/>
        <v/>
      </c>
      <c r="AH352" s="45"/>
      <c r="AI352" s="185">
        <f t="shared" si="25"/>
        <v>0</v>
      </c>
      <c r="AJ352" s="45"/>
      <c r="AK352" s="185"/>
      <c r="AL352" s="32" t="b">
        <f t="shared" si="26"/>
        <v>1</v>
      </c>
    </row>
    <row r="353" spans="1:38" ht="36" customHeight="1">
      <c r="A353" s="70"/>
      <c r="B353" s="70"/>
      <c r="C353" s="70"/>
      <c r="D353" s="50"/>
      <c r="E353" s="266"/>
      <c r="F353" s="235" t="str">
        <f t="shared" si="29"/>
        <v/>
      </c>
      <c r="G353" s="45"/>
      <c r="H353" s="212"/>
      <c r="I353" s="45"/>
      <c r="J353" s="88"/>
      <c r="K353" s="124"/>
      <c r="L353" s="220"/>
      <c r="M353" s="236"/>
      <c r="N353" s="237"/>
      <c r="O353" s="266"/>
      <c r="P353" s="218"/>
      <c r="Q353" s="220"/>
      <c r="R353" s="220"/>
      <c r="S353" s="238"/>
      <c r="T353" s="185" t="str">
        <f t="shared" si="27"/>
        <v/>
      </c>
      <c r="U353" s="48"/>
      <c r="V353" s="219"/>
      <c r="W353" s="219"/>
      <c r="X353" s="45"/>
      <c r="Y353" s="50"/>
      <c r="Z353" s="50"/>
      <c r="AA353" s="45"/>
      <c r="AB353" s="45"/>
      <c r="AC353" s="50"/>
      <c r="AD353" s="45"/>
      <c r="AE353" s="45"/>
      <c r="AF353" s="45"/>
      <c r="AG353" s="185" t="str">
        <f t="shared" si="28"/>
        <v/>
      </c>
      <c r="AH353" s="45"/>
      <c r="AI353" s="185">
        <f t="shared" si="25"/>
        <v>0</v>
      </c>
      <c r="AJ353" s="45"/>
      <c r="AK353" s="185"/>
      <c r="AL353" s="32" t="b">
        <f t="shared" si="26"/>
        <v>1</v>
      </c>
    </row>
    <row r="354" spans="1:38" ht="36" customHeight="1">
      <c r="A354" s="70"/>
      <c r="B354" s="70"/>
      <c r="C354" s="70"/>
      <c r="D354" s="50"/>
      <c r="E354" s="266"/>
      <c r="F354" s="235" t="str">
        <f t="shared" si="29"/>
        <v/>
      </c>
      <c r="G354" s="45"/>
      <c r="H354" s="212"/>
      <c r="I354" s="45"/>
      <c r="J354" s="88"/>
      <c r="K354" s="124"/>
      <c r="L354" s="220"/>
      <c r="M354" s="236"/>
      <c r="N354" s="237"/>
      <c r="O354" s="266"/>
      <c r="P354" s="218"/>
      <c r="Q354" s="220"/>
      <c r="R354" s="220"/>
      <c r="S354" s="238"/>
      <c r="T354" s="185" t="str">
        <f t="shared" si="27"/>
        <v/>
      </c>
      <c r="U354" s="48"/>
      <c r="V354" s="219"/>
      <c r="W354" s="219"/>
      <c r="X354" s="45"/>
      <c r="Y354" s="50"/>
      <c r="Z354" s="50"/>
      <c r="AA354" s="45"/>
      <c r="AB354" s="45"/>
      <c r="AC354" s="50"/>
      <c r="AD354" s="45"/>
      <c r="AE354" s="45"/>
      <c r="AF354" s="45"/>
      <c r="AG354" s="185" t="str">
        <f t="shared" si="28"/>
        <v/>
      </c>
      <c r="AH354" s="45"/>
      <c r="AI354" s="185">
        <f t="shared" si="25"/>
        <v>0</v>
      </c>
      <c r="AJ354" s="45"/>
      <c r="AK354" s="185"/>
      <c r="AL354" s="32" t="b">
        <f t="shared" si="26"/>
        <v>1</v>
      </c>
    </row>
    <row r="355" spans="1:38" ht="36" customHeight="1">
      <c r="A355" s="70"/>
      <c r="B355" s="70"/>
      <c r="C355" s="70"/>
      <c r="D355" s="50"/>
      <c r="E355" s="266"/>
      <c r="F355" s="235" t="str">
        <f t="shared" si="29"/>
        <v/>
      </c>
      <c r="G355" s="45"/>
      <c r="H355" s="212"/>
      <c r="I355" s="45"/>
      <c r="J355" s="88"/>
      <c r="K355" s="124"/>
      <c r="L355" s="220"/>
      <c r="M355" s="236"/>
      <c r="N355" s="237"/>
      <c r="O355" s="266"/>
      <c r="P355" s="218"/>
      <c r="Q355" s="220"/>
      <c r="R355" s="220"/>
      <c r="S355" s="238"/>
      <c r="T355" s="185" t="str">
        <f t="shared" si="27"/>
        <v/>
      </c>
      <c r="U355" s="48"/>
      <c r="V355" s="219"/>
      <c r="W355" s="219"/>
      <c r="X355" s="45"/>
      <c r="Y355" s="50"/>
      <c r="Z355" s="50"/>
      <c r="AA355" s="45"/>
      <c r="AB355" s="45"/>
      <c r="AC355" s="50"/>
      <c r="AD355" s="45"/>
      <c r="AE355" s="45"/>
      <c r="AF355" s="45"/>
      <c r="AG355" s="185" t="str">
        <f t="shared" si="28"/>
        <v/>
      </c>
      <c r="AH355" s="45"/>
      <c r="AI355" s="185">
        <f t="shared" si="25"/>
        <v>0</v>
      </c>
      <c r="AJ355" s="45"/>
      <c r="AK355" s="185"/>
      <c r="AL355" s="32" t="b">
        <f t="shared" si="26"/>
        <v>1</v>
      </c>
    </row>
    <row r="356" spans="1:38" ht="36" customHeight="1">
      <c r="A356" s="70"/>
      <c r="B356" s="70"/>
      <c r="C356" s="70"/>
      <c r="D356" s="50"/>
      <c r="E356" s="266"/>
      <c r="F356" s="235" t="str">
        <f t="shared" si="29"/>
        <v/>
      </c>
      <c r="G356" s="45"/>
      <c r="H356" s="212"/>
      <c r="I356" s="45"/>
      <c r="J356" s="88"/>
      <c r="K356" s="124"/>
      <c r="L356" s="220"/>
      <c r="M356" s="236"/>
      <c r="N356" s="237"/>
      <c r="O356" s="266"/>
      <c r="P356" s="218"/>
      <c r="Q356" s="220"/>
      <c r="R356" s="220"/>
      <c r="S356" s="238"/>
      <c r="T356" s="185" t="str">
        <f t="shared" si="27"/>
        <v/>
      </c>
      <c r="U356" s="48"/>
      <c r="V356" s="219"/>
      <c r="W356" s="219"/>
      <c r="X356" s="45"/>
      <c r="Y356" s="50"/>
      <c r="Z356" s="50"/>
      <c r="AA356" s="45"/>
      <c r="AB356" s="45"/>
      <c r="AC356" s="50"/>
      <c r="AD356" s="45"/>
      <c r="AE356" s="45"/>
      <c r="AF356" s="45"/>
      <c r="AG356" s="185" t="str">
        <f t="shared" si="28"/>
        <v/>
      </c>
      <c r="AH356" s="45"/>
      <c r="AI356" s="185">
        <f t="shared" si="25"/>
        <v>0</v>
      </c>
      <c r="AJ356" s="45"/>
      <c r="AK356" s="185"/>
      <c r="AL356" s="32" t="b">
        <f t="shared" si="26"/>
        <v>1</v>
      </c>
    </row>
    <row r="357" spans="1:38" ht="36" customHeight="1">
      <c r="A357" s="70"/>
      <c r="B357" s="70"/>
      <c r="C357" s="70"/>
      <c r="D357" s="50"/>
      <c r="E357" s="266"/>
      <c r="F357" s="235" t="str">
        <f t="shared" si="29"/>
        <v/>
      </c>
      <c r="G357" s="45"/>
      <c r="H357" s="212"/>
      <c r="I357" s="45"/>
      <c r="J357" s="88"/>
      <c r="K357" s="124"/>
      <c r="L357" s="220"/>
      <c r="M357" s="236"/>
      <c r="N357" s="237"/>
      <c r="O357" s="266"/>
      <c r="P357" s="218"/>
      <c r="Q357" s="220"/>
      <c r="R357" s="220"/>
      <c r="S357" s="238"/>
      <c r="T357" s="185" t="str">
        <f t="shared" si="27"/>
        <v/>
      </c>
      <c r="U357" s="48"/>
      <c r="V357" s="219"/>
      <c r="W357" s="219"/>
      <c r="X357" s="45"/>
      <c r="Y357" s="50"/>
      <c r="Z357" s="50"/>
      <c r="AA357" s="45"/>
      <c r="AB357" s="45"/>
      <c r="AC357" s="50"/>
      <c r="AD357" s="45"/>
      <c r="AE357" s="45"/>
      <c r="AF357" s="45"/>
      <c r="AG357" s="185" t="str">
        <f t="shared" si="28"/>
        <v/>
      </c>
      <c r="AH357" s="45"/>
      <c r="AI357" s="185">
        <f t="shared" si="25"/>
        <v>0</v>
      </c>
      <c r="AJ357" s="45"/>
      <c r="AK357" s="185"/>
      <c r="AL357" s="32" t="b">
        <f t="shared" si="26"/>
        <v>1</v>
      </c>
    </row>
    <row r="358" spans="1:38" ht="36" customHeight="1">
      <c r="A358" s="70"/>
      <c r="B358" s="70"/>
      <c r="C358" s="70"/>
      <c r="D358" s="50"/>
      <c r="E358" s="266"/>
      <c r="F358" s="235" t="str">
        <f t="shared" si="29"/>
        <v/>
      </c>
      <c r="G358" s="45"/>
      <c r="H358" s="212"/>
      <c r="I358" s="45"/>
      <c r="J358" s="88"/>
      <c r="K358" s="124"/>
      <c r="L358" s="220"/>
      <c r="M358" s="236"/>
      <c r="N358" s="237"/>
      <c r="O358" s="266"/>
      <c r="P358" s="218"/>
      <c r="Q358" s="220"/>
      <c r="R358" s="220"/>
      <c r="S358" s="238"/>
      <c r="T358" s="185" t="str">
        <f t="shared" si="27"/>
        <v/>
      </c>
      <c r="U358" s="48"/>
      <c r="V358" s="219"/>
      <c r="W358" s="219"/>
      <c r="X358" s="45"/>
      <c r="Y358" s="50"/>
      <c r="Z358" s="50"/>
      <c r="AA358" s="45"/>
      <c r="AB358" s="45"/>
      <c r="AC358" s="50"/>
      <c r="AD358" s="45"/>
      <c r="AE358" s="45"/>
      <c r="AF358" s="45"/>
      <c r="AG358" s="185" t="str">
        <f t="shared" si="28"/>
        <v/>
      </c>
      <c r="AH358" s="45"/>
      <c r="AI358" s="185">
        <f t="shared" si="25"/>
        <v>0</v>
      </c>
      <c r="AJ358" s="45"/>
      <c r="AK358" s="185"/>
      <c r="AL358" s="32" t="b">
        <f t="shared" si="26"/>
        <v>1</v>
      </c>
    </row>
    <row r="359" spans="1:38" ht="36" customHeight="1">
      <c r="A359" s="70"/>
      <c r="B359" s="70"/>
      <c r="C359" s="70"/>
      <c r="D359" s="50"/>
      <c r="E359" s="266"/>
      <c r="F359" s="235" t="str">
        <f t="shared" si="29"/>
        <v/>
      </c>
      <c r="G359" s="45"/>
      <c r="H359" s="212"/>
      <c r="I359" s="45"/>
      <c r="J359" s="88"/>
      <c r="K359" s="124"/>
      <c r="L359" s="220"/>
      <c r="M359" s="236"/>
      <c r="N359" s="237"/>
      <c r="O359" s="266"/>
      <c r="P359" s="218"/>
      <c r="Q359" s="220"/>
      <c r="R359" s="220"/>
      <c r="S359" s="238"/>
      <c r="T359" s="185" t="str">
        <f t="shared" si="27"/>
        <v/>
      </c>
      <c r="U359" s="48"/>
      <c r="V359" s="219"/>
      <c r="W359" s="219"/>
      <c r="X359" s="45"/>
      <c r="Y359" s="50"/>
      <c r="Z359" s="50"/>
      <c r="AA359" s="45"/>
      <c r="AB359" s="45"/>
      <c r="AC359" s="50"/>
      <c r="AD359" s="45"/>
      <c r="AE359" s="45"/>
      <c r="AF359" s="45"/>
      <c r="AG359" s="185" t="str">
        <f t="shared" si="28"/>
        <v/>
      </c>
      <c r="AH359" s="45"/>
      <c r="AI359" s="185">
        <f t="shared" si="25"/>
        <v>0</v>
      </c>
      <c r="AJ359" s="45"/>
      <c r="AK359" s="185"/>
      <c r="AL359" s="32" t="b">
        <f t="shared" si="26"/>
        <v>1</v>
      </c>
    </row>
    <row r="360" spans="1:38" ht="36" customHeight="1">
      <c r="A360" s="70"/>
      <c r="B360" s="70"/>
      <c r="C360" s="70"/>
      <c r="D360" s="50"/>
      <c r="E360" s="266"/>
      <c r="F360" s="235" t="str">
        <f t="shared" si="29"/>
        <v/>
      </c>
      <c r="G360" s="45"/>
      <c r="H360" s="212"/>
      <c r="I360" s="45"/>
      <c r="J360" s="88"/>
      <c r="K360" s="124"/>
      <c r="L360" s="220"/>
      <c r="M360" s="236"/>
      <c r="N360" s="237"/>
      <c r="O360" s="266"/>
      <c r="P360" s="218"/>
      <c r="Q360" s="220"/>
      <c r="R360" s="220"/>
      <c r="S360" s="238"/>
      <c r="T360" s="185" t="str">
        <f t="shared" si="27"/>
        <v/>
      </c>
      <c r="U360" s="48"/>
      <c r="V360" s="219"/>
      <c r="W360" s="219"/>
      <c r="X360" s="45"/>
      <c r="Y360" s="50"/>
      <c r="Z360" s="50"/>
      <c r="AA360" s="45"/>
      <c r="AB360" s="45"/>
      <c r="AC360" s="50"/>
      <c r="AD360" s="45"/>
      <c r="AE360" s="45"/>
      <c r="AF360" s="45"/>
      <c r="AG360" s="185" t="str">
        <f t="shared" si="28"/>
        <v/>
      </c>
      <c r="AH360" s="45"/>
      <c r="AI360" s="185">
        <f t="shared" si="25"/>
        <v>0</v>
      </c>
      <c r="AJ360" s="45"/>
      <c r="AK360" s="185"/>
      <c r="AL360" s="32" t="b">
        <f t="shared" si="26"/>
        <v>1</v>
      </c>
    </row>
    <row r="361" spans="1:38" ht="36" customHeight="1">
      <c r="A361" s="70"/>
      <c r="B361" s="70"/>
      <c r="C361" s="70"/>
      <c r="D361" s="50"/>
      <c r="E361" s="266"/>
      <c r="F361" s="235" t="str">
        <f t="shared" si="29"/>
        <v/>
      </c>
      <c r="G361" s="45"/>
      <c r="H361" s="212"/>
      <c r="I361" s="45"/>
      <c r="J361" s="88"/>
      <c r="K361" s="124"/>
      <c r="L361" s="220"/>
      <c r="M361" s="236"/>
      <c r="N361" s="237"/>
      <c r="O361" s="266"/>
      <c r="P361" s="218"/>
      <c r="Q361" s="220"/>
      <c r="R361" s="220"/>
      <c r="S361" s="238"/>
      <c r="T361" s="185" t="str">
        <f t="shared" si="27"/>
        <v/>
      </c>
      <c r="U361" s="48"/>
      <c r="V361" s="219"/>
      <c r="W361" s="219"/>
      <c r="X361" s="45"/>
      <c r="Y361" s="50"/>
      <c r="Z361" s="50"/>
      <c r="AA361" s="45"/>
      <c r="AB361" s="45"/>
      <c r="AC361" s="50"/>
      <c r="AD361" s="45"/>
      <c r="AE361" s="45"/>
      <c r="AF361" s="45"/>
      <c r="AG361" s="185" t="str">
        <f t="shared" si="28"/>
        <v/>
      </c>
      <c r="AH361" s="45"/>
      <c r="AI361" s="185">
        <f t="shared" si="25"/>
        <v>0</v>
      </c>
      <c r="AJ361" s="45"/>
      <c r="AK361" s="185"/>
      <c r="AL361" s="32" t="b">
        <f t="shared" si="26"/>
        <v>1</v>
      </c>
    </row>
    <row r="362" spans="1:38" ht="36" customHeight="1">
      <c r="A362" s="70"/>
      <c r="B362" s="70"/>
      <c r="C362" s="70"/>
      <c r="D362" s="50"/>
      <c r="E362" s="266"/>
      <c r="F362" s="235" t="str">
        <f t="shared" si="29"/>
        <v/>
      </c>
      <c r="G362" s="45"/>
      <c r="H362" s="212"/>
      <c r="I362" s="45"/>
      <c r="J362" s="88"/>
      <c r="K362" s="124"/>
      <c r="L362" s="220"/>
      <c r="M362" s="236"/>
      <c r="N362" s="237"/>
      <c r="O362" s="266"/>
      <c r="P362" s="218"/>
      <c r="Q362" s="220"/>
      <c r="R362" s="220"/>
      <c r="S362" s="238"/>
      <c r="T362" s="185" t="str">
        <f t="shared" si="27"/>
        <v/>
      </c>
      <c r="U362" s="48"/>
      <c r="V362" s="219"/>
      <c r="W362" s="219"/>
      <c r="X362" s="45"/>
      <c r="Y362" s="50"/>
      <c r="Z362" s="50"/>
      <c r="AA362" s="45"/>
      <c r="AB362" s="45"/>
      <c r="AC362" s="50"/>
      <c r="AD362" s="45"/>
      <c r="AE362" s="45"/>
      <c r="AF362" s="45"/>
      <c r="AG362" s="185" t="str">
        <f t="shared" si="28"/>
        <v/>
      </c>
      <c r="AH362" s="45"/>
      <c r="AI362" s="185">
        <f t="shared" si="25"/>
        <v>0</v>
      </c>
      <c r="AJ362" s="45"/>
      <c r="AK362" s="185"/>
      <c r="AL362" s="32" t="b">
        <f t="shared" si="26"/>
        <v>1</v>
      </c>
    </row>
    <row r="363" spans="1:38" ht="36" customHeight="1">
      <c r="A363" s="70"/>
      <c r="B363" s="70"/>
      <c r="C363" s="70"/>
      <c r="D363" s="50"/>
      <c r="E363" s="266"/>
      <c r="F363" s="235" t="str">
        <f t="shared" si="29"/>
        <v/>
      </c>
      <c r="G363" s="45"/>
      <c r="H363" s="212"/>
      <c r="I363" s="45"/>
      <c r="J363" s="88"/>
      <c r="K363" s="124"/>
      <c r="L363" s="220"/>
      <c r="M363" s="236"/>
      <c r="N363" s="237"/>
      <c r="O363" s="266"/>
      <c r="P363" s="218"/>
      <c r="Q363" s="220"/>
      <c r="R363" s="220"/>
      <c r="S363" s="238"/>
      <c r="T363" s="185" t="str">
        <f t="shared" si="27"/>
        <v/>
      </c>
      <c r="U363" s="48"/>
      <c r="V363" s="219"/>
      <c r="W363" s="219"/>
      <c r="X363" s="45"/>
      <c r="Y363" s="50"/>
      <c r="Z363" s="50"/>
      <c r="AA363" s="45"/>
      <c r="AB363" s="45"/>
      <c r="AC363" s="50"/>
      <c r="AD363" s="45"/>
      <c r="AE363" s="45"/>
      <c r="AF363" s="45"/>
      <c r="AG363" s="185" t="str">
        <f t="shared" si="28"/>
        <v/>
      </c>
      <c r="AH363" s="45"/>
      <c r="AI363" s="185">
        <f t="shared" si="25"/>
        <v>0</v>
      </c>
      <c r="AJ363" s="45"/>
      <c r="AK363" s="185"/>
      <c r="AL363" s="32" t="b">
        <f t="shared" si="26"/>
        <v>1</v>
      </c>
    </row>
    <row r="364" spans="1:38" ht="36" customHeight="1">
      <c r="A364" s="70"/>
      <c r="B364" s="70"/>
      <c r="C364" s="70"/>
      <c r="D364" s="50"/>
      <c r="E364" s="266"/>
      <c r="F364" s="235" t="str">
        <f t="shared" si="29"/>
        <v/>
      </c>
      <c r="G364" s="45"/>
      <c r="H364" s="212"/>
      <c r="I364" s="45"/>
      <c r="J364" s="88"/>
      <c r="K364" s="124"/>
      <c r="L364" s="220"/>
      <c r="M364" s="236"/>
      <c r="N364" s="237"/>
      <c r="O364" s="266"/>
      <c r="P364" s="218"/>
      <c r="Q364" s="220"/>
      <c r="R364" s="220"/>
      <c r="S364" s="238"/>
      <c r="T364" s="185" t="str">
        <f t="shared" si="27"/>
        <v/>
      </c>
      <c r="U364" s="48"/>
      <c r="V364" s="219"/>
      <c r="W364" s="219"/>
      <c r="X364" s="45"/>
      <c r="Y364" s="50"/>
      <c r="Z364" s="50"/>
      <c r="AA364" s="45"/>
      <c r="AB364" s="45"/>
      <c r="AC364" s="50"/>
      <c r="AD364" s="45"/>
      <c r="AE364" s="45"/>
      <c r="AF364" s="45"/>
      <c r="AG364" s="185" t="str">
        <f t="shared" si="28"/>
        <v/>
      </c>
      <c r="AH364" s="45"/>
      <c r="AI364" s="185">
        <f t="shared" si="25"/>
        <v>0</v>
      </c>
      <c r="AJ364" s="45"/>
      <c r="AK364" s="185"/>
      <c r="AL364" s="32" t="b">
        <f t="shared" si="26"/>
        <v>1</v>
      </c>
    </row>
    <row r="365" spans="1:38" ht="36" customHeight="1">
      <c r="A365" s="70"/>
      <c r="B365" s="70"/>
      <c r="C365" s="70"/>
      <c r="D365" s="50"/>
      <c r="E365" s="266"/>
      <c r="F365" s="235" t="str">
        <f t="shared" si="29"/>
        <v/>
      </c>
      <c r="G365" s="45"/>
      <c r="H365" s="212"/>
      <c r="I365" s="45"/>
      <c r="J365" s="88"/>
      <c r="K365" s="124"/>
      <c r="L365" s="220"/>
      <c r="M365" s="236"/>
      <c r="N365" s="237"/>
      <c r="O365" s="266"/>
      <c r="P365" s="218"/>
      <c r="Q365" s="220"/>
      <c r="R365" s="220"/>
      <c r="S365" s="238"/>
      <c r="T365" s="185" t="str">
        <f t="shared" si="27"/>
        <v/>
      </c>
      <c r="U365" s="48"/>
      <c r="V365" s="219"/>
      <c r="W365" s="219"/>
      <c r="X365" s="45"/>
      <c r="Y365" s="50"/>
      <c r="Z365" s="50"/>
      <c r="AA365" s="45"/>
      <c r="AB365" s="45"/>
      <c r="AC365" s="50"/>
      <c r="AD365" s="45"/>
      <c r="AE365" s="45"/>
      <c r="AF365" s="45"/>
      <c r="AG365" s="185" t="str">
        <f t="shared" si="28"/>
        <v/>
      </c>
      <c r="AH365" s="45"/>
      <c r="AI365" s="185">
        <f t="shared" si="25"/>
        <v>0</v>
      </c>
      <c r="AJ365" s="45"/>
      <c r="AK365" s="185"/>
      <c r="AL365" s="32" t="b">
        <f t="shared" si="26"/>
        <v>1</v>
      </c>
    </row>
    <row r="366" spans="1:38" ht="36" customHeight="1">
      <c r="A366" s="70"/>
      <c r="B366" s="70"/>
      <c r="C366" s="70"/>
      <c r="D366" s="50"/>
      <c r="E366" s="266"/>
      <c r="F366" s="235" t="str">
        <f t="shared" si="29"/>
        <v/>
      </c>
      <c r="G366" s="45"/>
      <c r="H366" s="212"/>
      <c r="I366" s="45"/>
      <c r="J366" s="88"/>
      <c r="K366" s="124"/>
      <c r="L366" s="220"/>
      <c r="M366" s="236"/>
      <c r="N366" s="237"/>
      <c r="O366" s="266"/>
      <c r="P366" s="218"/>
      <c r="Q366" s="220"/>
      <c r="R366" s="220"/>
      <c r="S366" s="238"/>
      <c r="T366" s="185" t="str">
        <f t="shared" si="27"/>
        <v/>
      </c>
      <c r="U366" s="48"/>
      <c r="V366" s="219"/>
      <c r="W366" s="219"/>
      <c r="X366" s="45"/>
      <c r="Y366" s="50"/>
      <c r="Z366" s="50"/>
      <c r="AA366" s="45"/>
      <c r="AB366" s="45"/>
      <c r="AC366" s="50"/>
      <c r="AD366" s="45"/>
      <c r="AE366" s="45"/>
      <c r="AF366" s="45"/>
      <c r="AG366" s="185" t="str">
        <f t="shared" si="28"/>
        <v/>
      </c>
      <c r="AH366" s="45"/>
      <c r="AI366" s="185">
        <f t="shared" si="25"/>
        <v>0</v>
      </c>
      <c r="AJ366" s="45"/>
      <c r="AK366" s="185"/>
      <c r="AL366" s="32" t="b">
        <f t="shared" si="26"/>
        <v>1</v>
      </c>
    </row>
    <row r="367" spans="1:38" ht="36" customHeight="1">
      <c r="A367" s="70"/>
      <c r="B367" s="70"/>
      <c r="C367" s="70"/>
      <c r="D367" s="50"/>
      <c r="E367" s="266"/>
      <c r="F367" s="235" t="str">
        <f t="shared" si="29"/>
        <v/>
      </c>
      <c r="G367" s="45"/>
      <c r="H367" s="212"/>
      <c r="I367" s="45"/>
      <c r="J367" s="88"/>
      <c r="K367" s="124"/>
      <c r="L367" s="220"/>
      <c r="M367" s="236"/>
      <c r="N367" s="237"/>
      <c r="O367" s="266"/>
      <c r="P367" s="218"/>
      <c r="Q367" s="220"/>
      <c r="R367" s="220"/>
      <c r="S367" s="238"/>
      <c r="T367" s="185" t="str">
        <f t="shared" si="27"/>
        <v/>
      </c>
      <c r="U367" s="48"/>
      <c r="V367" s="219"/>
      <c r="W367" s="219"/>
      <c r="X367" s="45"/>
      <c r="Y367" s="50"/>
      <c r="Z367" s="50"/>
      <c r="AA367" s="45"/>
      <c r="AB367" s="45"/>
      <c r="AC367" s="50"/>
      <c r="AD367" s="45"/>
      <c r="AE367" s="45"/>
      <c r="AF367" s="45"/>
      <c r="AG367" s="185" t="str">
        <f t="shared" si="28"/>
        <v/>
      </c>
      <c r="AH367" s="45"/>
      <c r="AI367" s="185">
        <f t="shared" si="25"/>
        <v>0</v>
      </c>
      <c r="AJ367" s="45"/>
      <c r="AK367" s="185"/>
      <c r="AL367" s="32" t="b">
        <f t="shared" si="26"/>
        <v>1</v>
      </c>
    </row>
    <row r="368" spans="1:38" ht="36" customHeight="1">
      <c r="A368" s="70"/>
      <c r="B368" s="70"/>
      <c r="C368" s="70"/>
      <c r="D368" s="50"/>
      <c r="E368" s="266"/>
      <c r="F368" s="235" t="str">
        <f t="shared" si="29"/>
        <v/>
      </c>
      <c r="G368" s="45"/>
      <c r="H368" s="212"/>
      <c r="I368" s="45"/>
      <c r="J368" s="88"/>
      <c r="K368" s="124"/>
      <c r="L368" s="220"/>
      <c r="M368" s="236"/>
      <c r="N368" s="237"/>
      <c r="O368" s="266"/>
      <c r="P368" s="218"/>
      <c r="Q368" s="220"/>
      <c r="R368" s="220"/>
      <c r="S368" s="238"/>
      <c r="T368" s="185" t="str">
        <f t="shared" si="27"/>
        <v/>
      </c>
      <c r="U368" s="48"/>
      <c r="V368" s="219"/>
      <c r="W368" s="219"/>
      <c r="X368" s="45"/>
      <c r="Y368" s="50"/>
      <c r="Z368" s="50"/>
      <c r="AA368" s="45"/>
      <c r="AB368" s="45"/>
      <c r="AC368" s="50"/>
      <c r="AD368" s="45"/>
      <c r="AE368" s="45"/>
      <c r="AF368" s="45"/>
      <c r="AG368" s="185" t="str">
        <f t="shared" si="28"/>
        <v/>
      </c>
      <c r="AH368" s="45"/>
      <c r="AI368" s="185">
        <f t="shared" si="25"/>
        <v>0</v>
      </c>
      <c r="AJ368" s="45"/>
      <c r="AK368" s="185"/>
      <c r="AL368" s="32" t="b">
        <f t="shared" si="26"/>
        <v>1</v>
      </c>
    </row>
    <row r="369" spans="1:38" ht="36" customHeight="1">
      <c r="A369" s="70"/>
      <c r="B369" s="70"/>
      <c r="C369" s="70"/>
      <c r="D369" s="50"/>
      <c r="E369" s="266"/>
      <c r="F369" s="235" t="str">
        <f t="shared" si="29"/>
        <v/>
      </c>
      <c r="G369" s="45"/>
      <c r="H369" s="212"/>
      <c r="I369" s="45"/>
      <c r="J369" s="88"/>
      <c r="K369" s="124"/>
      <c r="L369" s="220"/>
      <c r="M369" s="236"/>
      <c r="N369" s="237"/>
      <c r="O369" s="266"/>
      <c r="P369" s="218"/>
      <c r="Q369" s="220"/>
      <c r="R369" s="220"/>
      <c r="S369" s="238"/>
      <c r="T369" s="185" t="str">
        <f t="shared" si="27"/>
        <v/>
      </c>
      <c r="U369" s="48"/>
      <c r="V369" s="219"/>
      <c r="W369" s="219"/>
      <c r="X369" s="45"/>
      <c r="Y369" s="50"/>
      <c r="Z369" s="50"/>
      <c r="AA369" s="45"/>
      <c r="AB369" s="45"/>
      <c r="AC369" s="50"/>
      <c r="AD369" s="45"/>
      <c r="AE369" s="45"/>
      <c r="AF369" s="45"/>
      <c r="AG369" s="185" t="str">
        <f t="shared" si="28"/>
        <v/>
      </c>
      <c r="AH369" s="45"/>
      <c r="AI369" s="185">
        <f t="shared" si="25"/>
        <v>0</v>
      </c>
      <c r="AJ369" s="45"/>
      <c r="AK369" s="185"/>
      <c r="AL369" s="32" t="b">
        <f t="shared" si="26"/>
        <v>1</v>
      </c>
    </row>
    <row r="370" spans="1:38" ht="36" customHeight="1">
      <c r="A370" s="70"/>
      <c r="B370" s="70"/>
      <c r="C370" s="70"/>
      <c r="D370" s="50"/>
      <c r="E370" s="266"/>
      <c r="F370" s="235" t="str">
        <f t="shared" si="29"/>
        <v/>
      </c>
      <c r="G370" s="45"/>
      <c r="H370" s="212"/>
      <c r="I370" s="45"/>
      <c r="J370" s="88"/>
      <c r="K370" s="124"/>
      <c r="L370" s="220"/>
      <c r="M370" s="236"/>
      <c r="N370" s="237"/>
      <c r="O370" s="266"/>
      <c r="P370" s="218"/>
      <c r="Q370" s="220"/>
      <c r="R370" s="220"/>
      <c r="S370" s="238"/>
      <c r="T370" s="185" t="str">
        <f t="shared" si="27"/>
        <v/>
      </c>
      <c r="U370" s="48"/>
      <c r="V370" s="219"/>
      <c r="W370" s="219"/>
      <c r="X370" s="45"/>
      <c r="Y370" s="50"/>
      <c r="Z370" s="50"/>
      <c r="AA370" s="45"/>
      <c r="AB370" s="45"/>
      <c r="AC370" s="50"/>
      <c r="AD370" s="45"/>
      <c r="AE370" s="45"/>
      <c r="AF370" s="45"/>
      <c r="AG370" s="185" t="str">
        <f t="shared" si="28"/>
        <v/>
      </c>
      <c r="AH370" s="45"/>
      <c r="AI370" s="185">
        <f t="shared" si="25"/>
        <v>0</v>
      </c>
      <c r="AJ370" s="45"/>
      <c r="AK370" s="185"/>
      <c r="AL370" s="32" t="b">
        <f t="shared" si="26"/>
        <v>1</v>
      </c>
    </row>
    <row r="371" spans="1:38" ht="36" customHeight="1">
      <c r="A371" s="70"/>
      <c r="B371" s="70"/>
      <c r="C371" s="70"/>
      <c r="D371" s="50"/>
      <c r="E371" s="266"/>
      <c r="F371" s="235" t="str">
        <f t="shared" si="29"/>
        <v/>
      </c>
      <c r="G371" s="45"/>
      <c r="H371" s="212"/>
      <c r="I371" s="45"/>
      <c r="J371" s="88"/>
      <c r="K371" s="124"/>
      <c r="L371" s="220"/>
      <c r="M371" s="236"/>
      <c r="N371" s="237"/>
      <c r="O371" s="266"/>
      <c r="P371" s="218"/>
      <c r="Q371" s="220"/>
      <c r="R371" s="220"/>
      <c r="S371" s="238"/>
      <c r="T371" s="185" t="str">
        <f t="shared" si="27"/>
        <v/>
      </c>
      <c r="U371" s="48"/>
      <c r="V371" s="219"/>
      <c r="W371" s="219"/>
      <c r="X371" s="45"/>
      <c r="Y371" s="50"/>
      <c r="Z371" s="50"/>
      <c r="AA371" s="45"/>
      <c r="AB371" s="45"/>
      <c r="AC371" s="50"/>
      <c r="AD371" s="45"/>
      <c r="AE371" s="45"/>
      <c r="AF371" s="45"/>
      <c r="AG371" s="185" t="str">
        <f t="shared" si="28"/>
        <v/>
      </c>
      <c r="AH371" s="45"/>
      <c r="AI371" s="185">
        <f t="shared" si="25"/>
        <v>0</v>
      </c>
      <c r="AJ371" s="45"/>
      <c r="AK371" s="185"/>
      <c r="AL371" s="32" t="b">
        <f t="shared" si="26"/>
        <v>1</v>
      </c>
    </row>
    <row r="372" spans="1:38" ht="36" customHeight="1">
      <c r="A372" s="70"/>
      <c r="B372" s="70"/>
      <c r="C372" s="70"/>
      <c r="D372" s="50"/>
      <c r="E372" s="266"/>
      <c r="F372" s="235" t="str">
        <f t="shared" si="29"/>
        <v/>
      </c>
      <c r="G372" s="45"/>
      <c r="H372" s="212"/>
      <c r="I372" s="45"/>
      <c r="J372" s="88"/>
      <c r="K372" s="124"/>
      <c r="L372" s="220"/>
      <c r="M372" s="236"/>
      <c r="N372" s="237"/>
      <c r="O372" s="266"/>
      <c r="P372" s="218"/>
      <c r="Q372" s="220"/>
      <c r="R372" s="220"/>
      <c r="S372" s="238"/>
      <c r="T372" s="185" t="str">
        <f t="shared" si="27"/>
        <v/>
      </c>
      <c r="U372" s="48"/>
      <c r="V372" s="219"/>
      <c r="W372" s="219"/>
      <c r="X372" s="45"/>
      <c r="Y372" s="50"/>
      <c r="Z372" s="50"/>
      <c r="AA372" s="45"/>
      <c r="AB372" s="45"/>
      <c r="AC372" s="50"/>
      <c r="AD372" s="45"/>
      <c r="AE372" s="45"/>
      <c r="AF372" s="45"/>
      <c r="AG372" s="185" t="str">
        <f t="shared" si="28"/>
        <v/>
      </c>
      <c r="AH372" s="45"/>
      <c r="AI372" s="185">
        <f t="shared" si="25"/>
        <v>0</v>
      </c>
      <c r="AJ372" s="45"/>
      <c r="AK372" s="185"/>
      <c r="AL372" s="32" t="b">
        <f t="shared" si="26"/>
        <v>1</v>
      </c>
    </row>
    <row r="373" spans="1:38" ht="36" customHeight="1">
      <c r="A373" s="70"/>
      <c r="B373" s="70"/>
      <c r="C373" s="70"/>
      <c r="D373" s="50"/>
      <c r="E373" s="266"/>
      <c r="F373" s="235" t="str">
        <f t="shared" si="29"/>
        <v/>
      </c>
      <c r="G373" s="45"/>
      <c r="H373" s="212"/>
      <c r="I373" s="45"/>
      <c r="J373" s="88"/>
      <c r="K373" s="124"/>
      <c r="L373" s="220"/>
      <c r="M373" s="236"/>
      <c r="N373" s="237"/>
      <c r="O373" s="266"/>
      <c r="P373" s="218"/>
      <c r="Q373" s="220"/>
      <c r="R373" s="220"/>
      <c r="S373" s="238"/>
      <c r="T373" s="185" t="str">
        <f t="shared" si="27"/>
        <v/>
      </c>
      <c r="U373" s="48"/>
      <c r="V373" s="219"/>
      <c r="W373" s="219"/>
      <c r="X373" s="45"/>
      <c r="Y373" s="50"/>
      <c r="Z373" s="50"/>
      <c r="AA373" s="45"/>
      <c r="AB373" s="45"/>
      <c r="AC373" s="50"/>
      <c r="AD373" s="45"/>
      <c r="AE373" s="45"/>
      <c r="AF373" s="45"/>
      <c r="AG373" s="185" t="str">
        <f t="shared" si="28"/>
        <v/>
      </c>
      <c r="AH373" s="45"/>
      <c r="AI373" s="185">
        <f t="shared" si="25"/>
        <v>0</v>
      </c>
      <c r="AJ373" s="45"/>
      <c r="AK373" s="185"/>
      <c r="AL373" s="32" t="b">
        <f t="shared" si="26"/>
        <v>1</v>
      </c>
    </row>
    <row r="374" spans="1:38" ht="36" customHeight="1">
      <c r="A374" s="70"/>
      <c r="B374" s="70"/>
      <c r="C374" s="70"/>
      <c r="D374" s="50"/>
      <c r="E374" s="266"/>
      <c r="F374" s="235" t="str">
        <f t="shared" si="29"/>
        <v/>
      </c>
      <c r="G374" s="45"/>
      <c r="H374" s="212"/>
      <c r="I374" s="45"/>
      <c r="J374" s="88"/>
      <c r="K374" s="124"/>
      <c r="L374" s="220"/>
      <c r="M374" s="236"/>
      <c r="N374" s="237"/>
      <c r="O374" s="266"/>
      <c r="P374" s="218"/>
      <c r="Q374" s="220"/>
      <c r="R374" s="220"/>
      <c r="S374" s="238"/>
      <c r="T374" s="185" t="str">
        <f t="shared" si="27"/>
        <v/>
      </c>
      <c r="U374" s="48"/>
      <c r="V374" s="219"/>
      <c r="W374" s="219"/>
      <c r="X374" s="45"/>
      <c r="Y374" s="50"/>
      <c r="Z374" s="50"/>
      <c r="AA374" s="45"/>
      <c r="AB374" s="45"/>
      <c r="AC374" s="50"/>
      <c r="AD374" s="45"/>
      <c r="AE374" s="45"/>
      <c r="AF374" s="45"/>
      <c r="AG374" s="185" t="str">
        <f t="shared" si="28"/>
        <v/>
      </c>
      <c r="AH374" s="45"/>
      <c r="AI374" s="185">
        <f t="shared" si="25"/>
        <v>0</v>
      </c>
      <c r="AJ374" s="45"/>
      <c r="AK374" s="185"/>
      <c r="AL374" s="32" t="b">
        <f t="shared" si="26"/>
        <v>1</v>
      </c>
    </row>
    <row r="375" spans="1:38" ht="36" customHeight="1">
      <c r="A375" s="70"/>
      <c r="B375" s="70"/>
      <c r="C375" s="70"/>
      <c r="D375" s="50"/>
      <c r="E375" s="266"/>
      <c r="F375" s="235" t="str">
        <f t="shared" si="29"/>
        <v/>
      </c>
      <c r="G375" s="45"/>
      <c r="H375" s="212"/>
      <c r="I375" s="45"/>
      <c r="J375" s="88"/>
      <c r="K375" s="124"/>
      <c r="L375" s="220"/>
      <c r="M375" s="236"/>
      <c r="N375" s="237"/>
      <c r="O375" s="266"/>
      <c r="P375" s="218"/>
      <c r="Q375" s="220"/>
      <c r="R375" s="220"/>
      <c r="S375" s="238"/>
      <c r="T375" s="185" t="str">
        <f t="shared" si="27"/>
        <v/>
      </c>
      <c r="U375" s="48"/>
      <c r="V375" s="219"/>
      <c r="W375" s="219"/>
      <c r="X375" s="45"/>
      <c r="Y375" s="50"/>
      <c r="Z375" s="50"/>
      <c r="AA375" s="45"/>
      <c r="AB375" s="45"/>
      <c r="AC375" s="50"/>
      <c r="AD375" s="45"/>
      <c r="AE375" s="45"/>
      <c r="AF375" s="45"/>
      <c r="AG375" s="185" t="str">
        <f t="shared" si="28"/>
        <v/>
      </c>
      <c r="AH375" s="45"/>
      <c r="AI375" s="185">
        <f t="shared" si="25"/>
        <v>0</v>
      </c>
      <c r="AJ375" s="45"/>
      <c r="AK375" s="185"/>
      <c r="AL375" s="32" t="b">
        <f t="shared" si="26"/>
        <v>1</v>
      </c>
    </row>
    <row r="376" spans="1:38" ht="36" customHeight="1">
      <c r="A376" s="70"/>
      <c r="B376" s="70"/>
      <c r="C376" s="70"/>
      <c r="D376" s="50"/>
      <c r="E376" s="266"/>
      <c r="F376" s="235" t="str">
        <f t="shared" si="29"/>
        <v/>
      </c>
      <c r="G376" s="45"/>
      <c r="H376" s="212"/>
      <c r="I376" s="45"/>
      <c r="J376" s="88"/>
      <c r="K376" s="124"/>
      <c r="L376" s="220"/>
      <c r="M376" s="236"/>
      <c r="N376" s="237"/>
      <c r="O376" s="266"/>
      <c r="P376" s="218"/>
      <c r="Q376" s="220"/>
      <c r="R376" s="220"/>
      <c r="S376" s="238"/>
      <c r="T376" s="185" t="str">
        <f t="shared" si="27"/>
        <v/>
      </c>
      <c r="U376" s="48"/>
      <c r="V376" s="219"/>
      <c r="W376" s="219"/>
      <c r="X376" s="45"/>
      <c r="Y376" s="50"/>
      <c r="Z376" s="50"/>
      <c r="AA376" s="45"/>
      <c r="AB376" s="45"/>
      <c r="AC376" s="50"/>
      <c r="AD376" s="45"/>
      <c r="AE376" s="45"/>
      <c r="AF376" s="45"/>
      <c r="AG376" s="185" t="str">
        <f t="shared" si="28"/>
        <v/>
      </c>
      <c r="AH376" s="45"/>
      <c r="AI376" s="185">
        <f t="shared" si="25"/>
        <v>0</v>
      </c>
      <c r="AJ376" s="45"/>
      <c r="AK376" s="185"/>
      <c r="AL376" s="32" t="b">
        <f t="shared" si="26"/>
        <v>1</v>
      </c>
    </row>
    <row r="377" spans="1:38" ht="36" customHeight="1">
      <c r="A377" s="70"/>
      <c r="B377" s="70"/>
      <c r="C377" s="70"/>
      <c r="D377" s="50"/>
      <c r="E377" s="266"/>
      <c r="F377" s="235" t="str">
        <f t="shared" si="29"/>
        <v/>
      </c>
      <c r="G377" s="45"/>
      <c r="H377" s="212"/>
      <c r="I377" s="45"/>
      <c r="J377" s="88"/>
      <c r="K377" s="124"/>
      <c r="L377" s="220"/>
      <c r="M377" s="236"/>
      <c r="N377" s="237"/>
      <c r="O377" s="266"/>
      <c r="P377" s="218"/>
      <c r="Q377" s="220"/>
      <c r="R377" s="220"/>
      <c r="S377" s="238"/>
      <c r="T377" s="185" t="str">
        <f t="shared" si="27"/>
        <v/>
      </c>
      <c r="U377" s="48"/>
      <c r="V377" s="219"/>
      <c r="W377" s="219"/>
      <c r="X377" s="45"/>
      <c r="Y377" s="50"/>
      <c r="Z377" s="50"/>
      <c r="AA377" s="45"/>
      <c r="AB377" s="45"/>
      <c r="AC377" s="50"/>
      <c r="AD377" s="45"/>
      <c r="AE377" s="45"/>
      <c r="AF377" s="45"/>
      <c r="AG377" s="185" t="str">
        <f t="shared" si="28"/>
        <v/>
      </c>
      <c r="AH377" s="45"/>
      <c r="AI377" s="185">
        <f t="shared" si="25"/>
        <v>0</v>
      </c>
      <c r="AJ377" s="45"/>
      <c r="AK377" s="185"/>
      <c r="AL377" s="32" t="b">
        <f t="shared" si="26"/>
        <v>1</v>
      </c>
    </row>
    <row r="378" spans="1:38" ht="36" customHeight="1">
      <c r="A378" s="70"/>
      <c r="B378" s="70"/>
      <c r="C378" s="70"/>
      <c r="D378" s="50"/>
      <c r="E378" s="266"/>
      <c r="F378" s="235" t="str">
        <f t="shared" si="29"/>
        <v/>
      </c>
      <c r="G378" s="45"/>
      <c r="H378" s="212"/>
      <c r="I378" s="45"/>
      <c r="J378" s="88"/>
      <c r="K378" s="124"/>
      <c r="L378" s="220"/>
      <c r="M378" s="236"/>
      <c r="N378" s="237"/>
      <c r="O378" s="266"/>
      <c r="P378" s="218"/>
      <c r="Q378" s="220"/>
      <c r="R378" s="220"/>
      <c r="S378" s="238"/>
      <c r="T378" s="185" t="str">
        <f t="shared" si="27"/>
        <v/>
      </c>
      <c r="U378" s="48"/>
      <c r="V378" s="219"/>
      <c r="W378" s="219"/>
      <c r="X378" s="45"/>
      <c r="Y378" s="50"/>
      <c r="Z378" s="50"/>
      <c r="AA378" s="45"/>
      <c r="AB378" s="45"/>
      <c r="AC378" s="50"/>
      <c r="AD378" s="45"/>
      <c r="AE378" s="45"/>
      <c r="AF378" s="45"/>
      <c r="AG378" s="185" t="str">
        <f t="shared" si="28"/>
        <v/>
      </c>
      <c r="AH378" s="45"/>
      <c r="AI378" s="185">
        <f t="shared" si="25"/>
        <v>0</v>
      </c>
      <c r="AJ378" s="45"/>
      <c r="AK378" s="185"/>
      <c r="AL378" s="32" t="b">
        <f t="shared" si="26"/>
        <v>1</v>
      </c>
    </row>
    <row r="379" spans="1:38" ht="36" customHeight="1">
      <c r="A379" s="70"/>
      <c r="B379" s="70"/>
      <c r="C379" s="70"/>
      <c r="D379" s="50"/>
      <c r="E379" s="266"/>
      <c r="F379" s="235" t="str">
        <f t="shared" si="29"/>
        <v/>
      </c>
      <c r="G379" s="45"/>
      <c r="H379" s="212"/>
      <c r="I379" s="45"/>
      <c r="J379" s="88"/>
      <c r="K379" s="124"/>
      <c r="L379" s="220"/>
      <c r="M379" s="236"/>
      <c r="N379" s="237"/>
      <c r="O379" s="266"/>
      <c r="P379" s="218"/>
      <c r="Q379" s="220"/>
      <c r="R379" s="220"/>
      <c r="S379" s="238"/>
      <c r="T379" s="185" t="str">
        <f t="shared" si="27"/>
        <v/>
      </c>
      <c r="U379" s="48"/>
      <c r="V379" s="219"/>
      <c r="W379" s="219"/>
      <c r="X379" s="45"/>
      <c r="Y379" s="50"/>
      <c r="Z379" s="50"/>
      <c r="AA379" s="45"/>
      <c r="AB379" s="45"/>
      <c r="AC379" s="50"/>
      <c r="AD379" s="45"/>
      <c r="AE379" s="45"/>
      <c r="AF379" s="45"/>
      <c r="AG379" s="185" t="str">
        <f t="shared" si="28"/>
        <v/>
      </c>
      <c r="AH379" s="45"/>
      <c r="AI379" s="185">
        <f t="shared" si="25"/>
        <v>0</v>
      </c>
      <c r="AJ379" s="45"/>
      <c r="AK379" s="185"/>
      <c r="AL379" s="32" t="b">
        <f t="shared" si="26"/>
        <v>1</v>
      </c>
    </row>
    <row r="380" spans="1:38" ht="36" customHeight="1">
      <c r="A380" s="70"/>
      <c r="B380" s="70"/>
      <c r="C380" s="70"/>
      <c r="D380" s="50"/>
      <c r="E380" s="266"/>
      <c r="F380" s="235" t="str">
        <f t="shared" si="29"/>
        <v/>
      </c>
      <c r="G380" s="45"/>
      <c r="H380" s="212"/>
      <c r="I380" s="45"/>
      <c r="J380" s="88"/>
      <c r="K380" s="124"/>
      <c r="L380" s="220"/>
      <c r="M380" s="236"/>
      <c r="N380" s="237"/>
      <c r="O380" s="266"/>
      <c r="P380" s="218"/>
      <c r="Q380" s="220"/>
      <c r="R380" s="220"/>
      <c r="S380" s="238"/>
      <c r="T380" s="185" t="str">
        <f t="shared" si="27"/>
        <v/>
      </c>
      <c r="U380" s="48"/>
      <c r="V380" s="219"/>
      <c r="W380" s="219"/>
      <c r="X380" s="45"/>
      <c r="Y380" s="50"/>
      <c r="Z380" s="50"/>
      <c r="AA380" s="45"/>
      <c r="AB380" s="45"/>
      <c r="AC380" s="50"/>
      <c r="AD380" s="45"/>
      <c r="AE380" s="45"/>
      <c r="AF380" s="45"/>
      <c r="AG380" s="185" t="str">
        <f t="shared" si="28"/>
        <v/>
      </c>
      <c r="AH380" s="45"/>
      <c r="AI380" s="185">
        <f t="shared" si="25"/>
        <v>0</v>
      </c>
      <c r="AJ380" s="45"/>
      <c r="AK380" s="185"/>
      <c r="AL380" s="32" t="b">
        <f t="shared" si="26"/>
        <v>1</v>
      </c>
    </row>
    <row r="381" spans="1:38" ht="36" customHeight="1">
      <c r="A381" s="70"/>
      <c r="B381" s="70"/>
      <c r="C381" s="70"/>
      <c r="D381" s="50"/>
      <c r="E381" s="266"/>
      <c r="F381" s="235" t="str">
        <f t="shared" si="29"/>
        <v/>
      </c>
      <c r="G381" s="45"/>
      <c r="H381" s="212"/>
      <c r="I381" s="45"/>
      <c r="J381" s="88"/>
      <c r="K381" s="124"/>
      <c r="L381" s="220"/>
      <c r="M381" s="236"/>
      <c r="N381" s="237"/>
      <c r="O381" s="266"/>
      <c r="P381" s="218"/>
      <c r="Q381" s="220"/>
      <c r="R381" s="220"/>
      <c r="S381" s="238"/>
      <c r="T381" s="185" t="str">
        <f t="shared" si="27"/>
        <v/>
      </c>
      <c r="U381" s="48"/>
      <c r="V381" s="219"/>
      <c r="W381" s="219"/>
      <c r="X381" s="45"/>
      <c r="Y381" s="50"/>
      <c r="Z381" s="50"/>
      <c r="AA381" s="45"/>
      <c r="AB381" s="45"/>
      <c r="AC381" s="50"/>
      <c r="AD381" s="45"/>
      <c r="AE381" s="45"/>
      <c r="AF381" s="45"/>
      <c r="AG381" s="185" t="str">
        <f t="shared" si="28"/>
        <v/>
      </c>
      <c r="AH381" s="45"/>
      <c r="AI381" s="185">
        <f t="shared" si="25"/>
        <v>0</v>
      </c>
      <c r="AJ381" s="45"/>
      <c r="AK381" s="185"/>
      <c r="AL381" s="32" t="b">
        <f t="shared" si="26"/>
        <v>1</v>
      </c>
    </row>
    <row r="382" spans="1:38" ht="36" customHeight="1">
      <c r="A382" s="70"/>
      <c r="B382" s="70"/>
      <c r="C382" s="70"/>
      <c r="D382" s="50"/>
      <c r="E382" s="266"/>
      <c r="F382" s="235" t="str">
        <f t="shared" si="29"/>
        <v/>
      </c>
      <c r="G382" s="45"/>
      <c r="H382" s="212"/>
      <c r="I382" s="45"/>
      <c r="J382" s="88"/>
      <c r="K382" s="124"/>
      <c r="L382" s="220"/>
      <c r="M382" s="236"/>
      <c r="N382" s="237"/>
      <c r="O382" s="266"/>
      <c r="P382" s="218"/>
      <c r="Q382" s="220"/>
      <c r="R382" s="220"/>
      <c r="S382" s="238"/>
      <c r="T382" s="185" t="str">
        <f t="shared" si="27"/>
        <v/>
      </c>
      <c r="U382" s="48"/>
      <c r="V382" s="219"/>
      <c r="W382" s="219"/>
      <c r="X382" s="45"/>
      <c r="Y382" s="50"/>
      <c r="Z382" s="50"/>
      <c r="AA382" s="45"/>
      <c r="AB382" s="45"/>
      <c r="AC382" s="50"/>
      <c r="AD382" s="45"/>
      <c r="AE382" s="45"/>
      <c r="AF382" s="45"/>
      <c r="AG382" s="185" t="str">
        <f t="shared" si="28"/>
        <v/>
      </c>
      <c r="AH382" s="45"/>
      <c r="AI382" s="185">
        <f t="shared" si="25"/>
        <v>0</v>
      </c>
      <c r="AJ382" s="45"/>
      <c r="AK382" s="185"/>
      <c r="AL382" s="32" t="b">
        <f t="shared" si="26"/>
        <v>1</v>
      </c>
    </row>
    <row r="383" spans="1:38" ht="36" customHeight="1">
      <c r="A383" s="70"/>
      <c r="B383" s="70"/>
      <c r="C383" s="70"/>
      <c r="D383" s="50"/>
      <c r="E383" s="266"/>
      <c r="F383" s="235" t="str">
        <f t="shared" si="29"/>
        <v/>
      </c>
      <c r="G383" s="45"/>
      <c r="H383" s="212"/>
      <c r="I383" s="45"/>
      <c r="J383" s="88"/>
      <c r="K383" s="124"/>
      <c r="L383" s="220"/>
      <c r="M383" s="236"/>
      <c r="N383" s="237"/>
      <c r="O383" s="266"/>
      <c r="P383" s="218"/>
      <c r="Q383" s="220"/>
      <c r="R383" s="220"/>
      <c r="S383" s="238"/>
      <c r="T383" s="185" t="str">
        <f t="shared" si="27"/>
        <v/>
      </c>
      <c r="U383" s="48"/>
      <c r="V383" s="219"/>
      <c r="W383" s="219"/>
      <c r="X383" s="45"/>
      <c r="Y383" s="50"/>
      <c r="Z383" s="50"/>
      <c r="AA383" s="45"/>
      <c r="AB383" s="45"/>
      <c r="AC383" s="50"/>
      <c r="AD383" s="45"/>
      <c r="AE383" s="45"/>
      <c r="AF383" s="45"/>
      <c r="AG383" s="185" t="str">
        <f t="shared" si="28"/>
        <v/>
      </c>
      <c r="AH383" s="45"/>
      <c r="AI383" s="185">
        <f t="shared" si="25"/>
        <v>0</v>
      </c>
      <c r="AJ383" s="45"/>
      <c r="AK383" s="185"/>
      <c r="AL383" s="32" t="b">
        <f t="shared" si="26"/>
        <v>1</v>
      </c>
    </row>
    <row r="384" spans="1:38" ht="36" customHeight="1">
      <c r="A384" s="70"/>
      <c r="B384" s="70"/>
      <c r="C384" s="70"/>
      <c r="D384" s="50"/>
      <c r="E384" s="266"/>
      <c r="F384" s="235" t="str">
        <f t="shared" si="29"/>
        <v/>
      </c>
      <c r="G384" s="45"/>
      <c r="H384" s="212"/>
      <c r="I384" s="45"/>
      <c r="J384" s="88"/>
      <c r="K384" s="124"/>
      <c r="L384" s="220"/>
      <c r="M384" s="236"/>
      <c r="N384" s="237"/>
      <c r="O384" s="266"/>
      <c r="P384" s="218"/>
      <c r="Q384" s="220"/>
      <c r="R384" s="220"/>
      <c r="S384" s="238"/>
      <c r="T384" s="185" t="str">
        <f t="shared" si="27"/>
        <v/>
      </c>
      <c r="U384" s="48"/>
      <c r="V384" s="219"/>
      <c r="W384" s="219"/>
      <c r="X384" s="45"/>
      <c r="Y384" s="50"/>
      <c r="Z384" s="50"/>
      <c r="AA384" s="45"/>
      <c r="AB384" s="45"/>
      <c r="AC384" s="50"/>
      <c r="AD384" s="45"/>
      <c r="AE384" s="45"/>
      <c r="AF384" s="45"/>
      <c r="AG384" s="185" t="str">
        <f t="shared" si="28"/>
        <v/>
      </c>
      <c r="AH384" s="45"/>
      <c r="AI384" s="185">
        <f t="shared" si="25"/>
        <v>0</v>
      </c>
      <c r="AJ384" s="45"/>
      <c r="AK384" s="185"/>
      <c r="AL384" s="32" t="b">
        <f t="shared" si="26"/>
        <v>1</v>
      </c>
    </row>
    <row r="385" spans="1:38" ht="36" customHeight="1">
      <c r="A385" s="70"/>
      <c r="B385" s="70"/>
      <c r="C385" s="70"/>
      <c r="D385" s="50"/>
      <c r="E385" s="266"/>
      <c r="F385" s="235" t="str">
        <f t="shared" si="29"/>
        <v/>
      </c>
      <c r="G385" s="45"/>
      <c r="H385" s="212"/>
      <c r="I385" s="45"/>
      <c r="J385" s="88"/>
      <c r="K385" s="124"/>
      <c r="L385" s="220"/>
      <c r="M385" s="236"/>
      <c r="N385" s="237"/>
      <c r="O385" s="266"/>
      <c r="P385" s="218"/>
      <c r="Q385" s="220"/>
      <c r="R385" s="220"/>
      <c r="S385" s="238"/>
      <c r="T385" s="185" t="str">
        <f t="shared" si="27"/>
        <v/>
      </c>
      <c r="U385" s="48"/>
      <c r="V385" s="219"/>
      <c r="W385" s="219"/>
      <c r="X385" s="45"/>
      <c r="Y385" s="50"/>
      <c r="Z385" s="50"/>
      <c r="AA385" s="45"/>
      <c r="AB385" s="45"/>
      <c r="AC385" s="50"/>
      <c r="AD385" s="45"/>
      <c r="AE385" s="45"/>
      <c r="AF385" s="45"/>
      <c r="AG385" s="185" t="str">
        <f t="shared" si="28"/>
        <v/>
      </c>
      <c r="AH385" s="45"/>
      <c r="AI385" s="185">
        <f t="shared" si="25"/>
        <v>0</v>
      </c>
      <c r="AJ385" s="45"/>
      <c r="AK385" s="185"/>
      <c r="AL385" s="32" t="b">
        <f t="shared" si="26"/>
        <v>1</v>
      </c>
    </row>
    <row r="386" spans="1:38" ht="36" customHeight="1">
      <c r="A386" s="70"/>
      <c r="B386" s="70"/>
      <c r="C386" s="70"/>
      <c r="D386" s="50"/>
      <c r="E386" s="266"/>
      <c r="F386" s="235" t="str">
        <f t="shared" si="29"/>
        <v/>
      </c>
      <c r="G386" s="45"/>
      <c r="H386" s="212"/>
      <c r="I386" s="45"/>
      <c r="J386" s="88"/>
      <c r="K386" s="124"/>
      <c r="L386" s="220"/>
      <c r="M386" s="236"/>
      <c r="N386" s="237"/>
      <c r="O386" s="266"/>
      <c r="P386" s="218"/>
      <c r="Q386" s="220"/>
      <c r="R386" s="220"/>
      <c r="S386" s="238"/>
      <c r="T386" s="185" t="str">
        <f t="shared" si="27"/>
        <v/>
      </c>
      <c r="U386" s="48"/>
      <c r="V386" s="219"/>
      <c r="W386" s="219"/>
      <c r="X386" s="45"/>
      <c r="Y386" s="50"/>
      <c r="Z386" s="50"/>
      <c r="AA386" s="45"/>
      <c r="AB386" s="45"/>
      <c r="AC386" s="50"/>
      <c r="AD386" s="45"/>
      <c r="AE386" s="45"/>
      <c r="AF386" s="45"/>
      <c r="AG386" s="185" t="str">
        <f t="shared" si="28"/>
        <v/>
      </c>
      <c r="AH386" s="45"/>
      <c r="AI386" s="185">
        <f t="shared" si="25"/>
        <v>0</v>
      </c>
      <c r="AJ386" s="45"/>
      <c r="AK386" s="185"/>
      <c r="AL386" s="32" t="b">
        <f t="shared" si="26"/>
        <v>1</v>
      </c>
    </row>
    <row r="387" spans="1:38" ht="36" customHeight="1">
      <c r="A387" s="70"/>
      <c r="B387" s="70"/>
      <c r="C387" s="70"/>
      <c r="D387" s="50"/>
      <c r="E387" s="266"/>
      <c r="F387" s="235" t="str">
        <f t="shared" si="29"/>
        <v/>
      </c>
      <c r="G387" s="45"/>
      <c r="H387" s="212"/>
      <c r="I387" s="45"/>
      <c r="J387" s="88"/>
      <c r="K387" s="124"/>
      <c r="L387" s="220"/>
      <c r="M387" s="236"/>
      <c r="N387" s="237"/>
      <c r="O387" s="266"/>
      <c r="P387" s="218"/>
      <c r="Q387" s="220"/>
      <c r="R387" s="220"/>
      <c r="S387" s="238"/>
      <c r="T387" s="185" t="str">
        <f t="shared" si="27"/>
        <v/>
      </c>
      <c r="U387" s="48"/>
      <c r="V387" s="219"/>
      <c r="W387" s="219"/>
      <c r="X387" s="45"/>
      <c r="Y387" s="50"/>
      <c r="Z387" s="50"/>
      <c r="AA387" s="45"/>
      <c r="AB387" s="45"/>
      <c r="AC387" s="50"/>
      <c r="AD387" s="45"/>
      <c r="AE387" s="45"/>
      <c r="AF387" s="45"/>
      <c r="AG387" s="185" t="str">
        <f t="shared" si="28"/>
        <v/>
      </c>
      <c r="AH387" s="45"/>
      <c r="AI387" s="185">
        <f t="shared" si="25"/>
        <v>0</v>
      </c>
      <c r="AJ387" s="45"/>
      <c r="AK387" s="185"/>
      <c r="AL387" s="32" t="b">
        <f t="shared" si="26"/>
        <v>1</v>
      </c>
    </row>
    <row r="388" spans="1:38" ht="36" customHeight="1">
      <c r="A388" s="70"/>
      <c r="B388" s="70"/>
      <c r="C388" s="70"/>
      <c r="D388" s="50"/>
      <c r="E388" s="266"/>
      <c r="F388" s="235" t="str">
        <f t="shared" si="29"/>
        <v/>
      </c>
      <c r="G388" s="45"/>
      <c r="H388" s="212"/>
      <c r="I388" s="45"/>
      <c r="J388" s="88"/>
      <c r="K388" s="124"/>
      <c r="L388" s="220"/>
      <c r="M388" s="236"/>
      <c r="N388" s="237"/>
      <c r="O388" s="266"/>
      <c r="P388" s="218"/>
      <c r="Q388" s="220"/>
      <c r="R388" s="220"/>
      <c r="S388" s="238"/>
      <c r="T388" s="185" t="str">
        <f t="shared" si="27"/>
        <v/>
      </c>
      <c r="U388" s="48"/>
      <c r="V388" s="219"/>
      <c r="W388" s="219"/>
      <c r="X388" s="45"/>
      <c r="Y388" s="50"/>
      <c r="Z388" s="50"/>
      <c r="AA388" s="45"/>
      <c r="AB388" s="45"/>
      <c r="AC388" s="50"/>
      <c r="AD388" s="45"/>
      <c r="AE388" s="45"/>
      <c r="AF388" s="45"/>
      <c r="AG388" s="185" t="str">
        <f t="shared" si="28"/>
        <v/>
      </c>
      <c r="AH388" s="45"/>
      <c r="AI388" s="185">
        <f t="shared" si="25"/>
        <v>0</v>
      </c>
      <c r="AJ388" s="45"/>
      <c r="AK388" s="185"/>
      <c r="AL388" s="32" t="b">
        <f t="shared" si="26"/>
        <v>1</v>
      </c>
    </row>
    <row r="389" spans="1:38" ht="36" customHeight="1">
      <c r="A389" s="70"/>
      <c r="B389" s="70"/>
      <c r="C389" s="70"/>
      <c r="D389" s="50"/>
      <c r="E389" s="266"/>
      <c r="F389" s="235" t="str">
        <f t="shared" si="29"/>
        <v/>
      </c>
      <c r="G389" s="45"/>
      <c r="H389" s="212"/>
      <c r="I389" s="45"/>
      <c r="J389" s="88"/>
      <c r="K389" s="124"/>
      <c r="L389" s="220"/>
      <c r="M389" s="236"/>
      <c r="N389" s="237"/>
      <c r="O389" s="266"/>
      <c r="P389" s="218"/>
      <c r="Q389" s="220"/>
      <c r="R389" s="220"/>
      <c r="S389" s="238"/>
      <c r="T389" s="185" t="str">
        <f t="shared" si="27"/>
        <v/>
      </c>
      <c r="U389" s="48"/>
      <c r="V389" s="219"/>
      <c r="W389" s="219"/>
      <c r="X389" s="45"/>
      <c r="Y389" s="50"/>
      <c r="Z389" s="50"/>
      <c r="AA389" s="45"/>
      <c r="AB389" s="45"/>
      <c r="AC389" s="50"/>
      <c r="AD389" s="45"/>
      <c r="AE389" s="45"/>
      <c r="AF389" s="45"/>
      <c r="AG389" s="185" t="str">
        <f t="shared" si="28"/>
        <v/>
      </c>
      <c r="AH389" s="45"/>
      <c r="AI389" s="185">
        <f t="shared" si="25"/>
        <v>0</v>
      </c>
      <c r="AJ389" s="45"/>
      <c r="AK389" s="185"/>
      <c r="AL389" s="32" t="b">
        <f t="shared" si="26"/>
        <v>1</v>
      </c>
    </row>
    <row r="390" spans="1:38" ht="36" customHeight="1">
      <c r="A390" s="70"/>
      <c r="B390" s="70"/>
      <c r="C390" s="70"/>
      <c r="D390" s="50"/>
      <c r="E390" s="266"/>
      <c r="F390" s="235" t="str">
        <f t="shared" si="29"/>
        <v/>
      </c>
      <c r="G390" s="45"/>
      <c r="H390" s="212"/>
      <c r="I390" s="45"/>
      <c r="J390" s="88"/>
      <c r="K390" s="124"/>
      <c r="L390" s="220"/>
      <c r="M390" s="236"/>
      <c r="N390" s="237"/>
      <c r="O390" s="266"/>
      <c r="P390" s="218"/>
      <c r="Q390" s="220"/>
      <c r="R390" s="220"/>
      <c r="S390" s="238"/>
      <c r="T390" s="185" t="str">
        <f t="shared" si="27"/>
        <v/>
      </c>
      <c r="U390" s="48"/>
      <c r="V390" s="219"/>
      <c r="W390" s="219"/>
      <c r="X390" s="45"/>
      <c r="Y390" s="50"/>
      <c r="Z390" s="50"/>
      <c r="AA390" s="45"/>
      <c r="AB390" s="45"/>
      <c r="AC390" s="50"/>
      <c r="AD390" s="45"/>
      <c r="AE390" s="45"/>
      <c r="AF390" s="45"/>
      <c r="AG390" s="185" t="str">
        <f t="shared" si="28"/>
        <v/>
      </c>
      <c r="AH390" s="45"/>
      <c r="AI390" s="185">
        <f t="shared" si="25"/>
        <v>0</v>
      </c>
      <c r="AJ390" s="45"/>
      <c r="AK390" s="185"/>
      <c r="AL390" s="32" t="b">
        <f t="shared" si="26"/>
        <v>1</v>
      </c>
    </row>
    <row r="391" spans="1:38" ht="36" customHeight="1">
      <c r="A391" s="70"/>
      <c r="B391" s="70"/>
      <c r="C391" s="70"/>
      <c r="D391" s="50"/>
      <c r="E391" s="266"/>
      <c r="F391" s="235" t="str">
        <f t="shared" si="29"/>
        <v/>
      </c>
      <c r="G391" s="45"/>
      <c r="H391" s="212"/>
      <c r="I391" s="45"/>
      <c r="J391" s="88"/>
      <c r="K391" s="124"/>
      <c r="L391" s="220"/>
      <c r="M391" s="236"/>
      <c r="N391" s="237"/>
      <c r="O391" s="266"/>
      <c r="P391" s="218"/>
      <c r="Q391" s="220"/>
      <c r="R391" s="220"/>
      <c r="S391" s="238"/>
      <c r="T391" s="185" t="str">
        <f t="shared" si="27"/>
        <v/>
      </c>
      <c r="U391" s="48"/>
      <c r="V391" s="219"/>
      <c r="W391" s="219"/>
      <c r="X391" s="45"/>
      <c r="Y391" s="50"/>
      <c r="Z391" s="50"/>
      <c r="AA391" s="45"/>
      <c r="AB391" s="45"/>
      <c r="AC391" s="50"/>
      <c r="AD391" s="45"/>
      <c r="AE391" s="45"/>
      <c r="AF391" s="45"/>
      <c r="AG391" s="185" t="str">
        <f t="shared" si="28"/>
        <v/>
      </c>
      <c r="AH391" s="45"/>
      <c r="AI391" s="185">
        <f t="shared" si="25"/>
        <v>0</v>
      </c>
      <c r="AJ391" s="45"/>
      <c r="AK391" s="185"/>
      <c r="AL391" s="32" t="b">
        <f t="shared" si="26"/>
        <v>1</v>
      </c>
    </row>
    <row r="392" spans="1:38" ht="36" customHeight="1">
      <c r="A392" s="70"/>
      <c r="B392" s="70"/>
      <c r="C392" s="70"/>
      <c r="D392" s="50"/>
      <c r="E392" s="266"/>
      <c r="F392" s="235" t="str">
        <f t="shared" si="29"/>
        <v/>
      </c>
      <c r="G392" s="45"/>
      <c r="H392" s="212"/>
      <c r="I392" s="45"/>
      <c r="J392" s="88"/>
      <c r="K392" s="124"/>
      <c r="L392" s="220"/>
      <c r="M392" s="236"/>
      <c r="N392" s="237"/>
      <c r="O392" s="266"/>
      <c r="P392" s="218"/>
      <c r="Q392" s="220"/>
      <c r="R392" s="220"/>
      <c r="S392" s="238"/>
      <c r="T392" s="185" t="str">
        <f t="shared" si="27"/>
        <v/>
      </c>
      <c r="U392" s="48"/>
      <c r="V392" s="219"/>
      <c r="W392" s="219"/>
      <c r="X392" s="45"/>
      <c r="Y392" s="50"/>
      <c r="Z392" s="50"/>
      <c r="AA392" s="45"/>
      <c r="AB392" s="45"/>
      <c r="AC392" s="50"/>
      <c r="AD392" s="45"/>
      <c r="AE392" s="45"/>
      <c r="AF392" s="45"/>
      <c r="AG392" s="185" t="str">
        <f t="shared" si="28"/>
        <v/>
      </c>
      <c r="AH392" s="45"/>
      <c r="AI392" s="185">
        <f t="shared" si="25"/>
        <v>0</v>
      </c>
      <c r="AJ392" s="45"/>
      <c r="AK392" s="185"/>
      <c r="AL392" s="32" t="b">
        <f t="shared" si="26"/>
        <v>1</v>
      </c>
    </row>
    <row r="393" spans="1:38" ht="36" customHeight="1">
      <c r="A393" s="70"/>
      <c r="B393" s="70"/>
      <c r="C393" s="70"/>
      <c r="D393" s="50"/>
      <c r="E393" s="266"/>
      <c r="F393" s="235" t="str">
        <f t="shared" si="29"/>
        <v/>
      </c>
      <c r="G393" s="45"/>
      <c r="H393" s="212"/>
      <c r="I393" s="45"/>
      <c r="J393" s="88"/>
      <c r="K393" s="124"/>
      <c r="L393" s="220"/>
      <c r="M393" s="236"/>
      <c r="N393" s="237"/>
      <c r="O393" s="266"/>
      <c r="P393" s="218"/>
      <c r="Q393" s="220"/>
      <c r="R393" s="220"/>
      <c r="S393" s="238"/>
      <c r="T393" s="185" t="str">
        <f t="shared" si="27"/>
        <v/>
      </c>
      <c r="U393" s="48"/>
      <c r="V393" s="219"/>
      <c r="W393" s="219"/>
      <c r="X393" s="45"/>
      <c r="Y393" s="50"/>
      <c r="Z393" s="50"/>
      <c r="AA393" s="45"/>
      <c r="AB393" s="45"/>
      <c r="AC393" s="50"/>
      <c r="AD393" s="45"/>
      <c r="AE393" s="45"/>
      <c r="AF393" s="45"/>
      <c r="AG393" s="185" t="str">
        <f t="shared" si="28"/>
        <v/>
      </c>
      <c r="AH393" s="45"/>
      <c r="AI393" s="185">
        <f t="shared" si="25"/>
        <v>0</v>
      </c>
      <c r="AJ393" s="45"/>
      <c r="AK393" s="185"/>
      <c r="AL393" s="32" t="b">
        <f t="shared" si="26"/>
        <v>1</v>
      </c>
    </row>
    <row r="394" spans="1:38" ht="36" customHeight="1">
      <c r="A394" s="70"/>
      <c r="B394" s="70"/>
      <c r="C394" s="70"/>
      <c r="D394" s="50"/>
      <c r="E394" s="266"/>
      <c r="F394" s="235" t="str">
        <f t="shared" si="29"/>
        <v/>
      </c>
      <c r="G394" s="45"/>
      <c r="H394" s="212"/>
      <c r="I394" s="45"/>
      <c r="J394" s="88"/>
      <c r="K394" s="124"/>
      <c r="L394" s="220"/>
      <c r="M394" s="236"/>
      <c r="N394" s="237"/>
      <c r="O394" s="266"/>
      <c r="P394" s="218"/>
      <c r="Q394" s="220"/>
      <c r="R394" s="220"/>
      <c r="S394" s="238"/>
      <c r="T394" s="185" t="str">
        <f t="shared" si="27"/>
        <v/>
      </c>
      <c r="U394" s="48"/>
      <c r="V394" s="219"/>
      <c r="W394" s="219"/>
      <c r="X394" s="45"/>
      <c r="Y394" s="50"/>
      <c r="Z394" s="50"/>
      <c r="AA394" s="45"/>
      <c r="AB394" s="45"/>
      <c r="AC394" s="50"/>
      <c r="AD394" s="45"/>
      <c r="AE394" s="45"/>
      <c r="AF394" s="45"/>
      <c r="AG394" s="185" t="str">
        <f t="shared" si="28"/>
        <v/>
      </c>
      <c r="AH394" s="45"/>
      <c r="AI394" s="185">
        <f t="shared" si="25"/>
        <v>0</v>
      </c>
      <c r="AJ394" s="45"/>
      <c r="AK394" s="185"/>
      <c r="AL394" s="32" t="b">
        <f t="shared" si="26"/>
        <v>1</v>
      </c>
    </row>
    <row r="395" spans="1:38" ht="36" customHeight="1">
      <c r="A395" s="70"/>
      <c r="B395" s="70"/>
      <c r="C395" s="70"/>
      <c r="D395" s="50"/>
      <c r="E395" s="266"/>
      <c r="F395" s="235" t="str">
        <f t="shared" si="29"/>
        <v/>
      </c>
      <c r="G395" s="45"/>
      <c r="H395" s="212"/>
      <c r="I395" s="45"/>
      <c r="J395" s="88"/>
      <c r="K395" s="124"/>
      <c r="L395" s="220"/>
      <c r="M395" s="236"/>
      <c r="N395" s="237"/>
      <c r="O395" s="266"/>
      <c r="P395" s="218"/>
      <c r="Q395" s="220"/>
      <c r="R395" s="220"/>
      <c r="S395" s="238"/>
      <c r="T395" s="185" t="str">
        <f t="shared" si="27"/>
        <v/>
      </c>
      <c r="U395" s="48"/>
      <c r="V395" s="219"/>
      <c r="W395" s="219"/>
      <c r="X395" s="45"/>
      <c r="Y395" s="50"/>
      <c r="Z395" s="50"/>
      <c r="AA395" s="45"/>
      <c r="AB395" s="45"/>
      <c r="AC395" s="50"/>
      <c r="AD395" s="45"/>
      <c r="AE395" s="45"/>
      <c r="AF395" s="45"/>
      <c r="AG395" s="185" t="str">
        <f t="shared" si="28"/>
        <v/>
      </c>
      <c r="AH395" s="45"/>
      <c r="AI395" s="185">
        <f t="shared" ref="AI395:AI458" si="30">(J395-AH395)/365</f>
        <v>0</v>
      </c>
      <c r="AJ395" s="45"/>
      <c r="AK395" s="185"/>
      <c r="AL395" s="32" t="b">
        <f t="shared" ref="AL395:AL458" si="31">ROUND(L395,)=ROUND(R395,)+ROUND(V395,)</f>
        <v>1</v>
      </c>
    </row>
    <row r="396" spans="1:38" ht="36" customHeight="1">
      <c r="A396" s="70"/>
      <c r="B396" s="70"/>
      <c r="C396" s="70"/>
      <c r="D396" s="50"/>
      <c r="E396" s="266"/>
      <c r="F396" s="235" t="str">
        <f t="shared" si="29"/>
        <v/>
      </c>
      <c r="G396" s="45"/>
      <c r="H396" s="212"/>
      <c r="I396" s="45"/>
      <c r="J396" s="88"/>
      <c r="K396" s="124"/>
      <c r="L396" s="220"/>
      <c r="M396" s="236"/>
      <c r="N396" s="237"/>
      <c r="O396" s="266"/>
      <c r="P396" s="218"/>
      <c r="Q396" s="220"/>
      <c r="R396" s="220"/>
      <c r="S396" s="238"/>
      <c r="T396" s="185" t="str">
        <f t="shared" ref="T396:T459" si="32">IF(ISBLANK(P396),"",DATEDIF(J396,P396,"d")/365)</f>
        <v/>
      </c>
      <c r="U396" s="48"/>
      <c r="V396" s="219"/>
      <c r="W396" s="219"/>
      <c r="X396" s="45"/>
      <c r="Y396" s="50"/>
      <c r="Z396" s="50"/>
      <c r="AA396" s="45"/>
      <c r="AB396" s="45"/>
      <c r="AC396" s="50"/>
      <c r="AD396" s="45"/>
      <c r="AE396" s="45"/>
      <c r="AF396" s="45"/>
      <c r="AG396" s="185" t="str">
        <f t="shared" ref="AG396:AG459" si="33">IF(AND(AC396="YES",AD396="일반"),"ERROR",(IF(AND(AC396="NO",AD396="기업회생(舊, 법정관리)"),"ERROR",(IF(AND(AC396="NO",AD396="워크아웃"),"ERROR",(IF(AND(AC396="NO",AD396="채권은행 자율협약"),"ERROR",(IF(AND(AC396="NO",AD396="Fast-Track"),"ERROR","")))))))))</f>
        <v/>
      </c>
      <c r="AH396" s="45"/>
      <c r="AI396" s="185">
        <f t="shared" si="30"/>
        <v>0</v>
      </c>
      <c r="AJ396" s="45"/>
      <c r="AK396" s="185"/>
      <c r="AL396" s="32" t="b">
        <f t="shared" si="31"/>
        <v>1</v>
      </c>
    </row>
    <row r="397" spans="1:38" ht="36" customHeight="1">
      <c r="A397" s="70"/>
      <c r="B397" s="70"/>
      <c r="C397" s="70"/>
      <c r="D397" s="50"/>
      <c r="E397" s="266"/>
      <c r="F397" s="235" t="str">
        <f t="shared" si="29"/>
        <v/>
      </c>
      <c r="G397" s="45"/>
      <c r="H397" s="212"/>
      <c r="I397" s="45"/>
      <c r="J397" s="88"/>
      <c r="K397" s="124"/>
      <c r="L397" s="220"/>
      <c r="M397" s="236"/>
      <c r="N397" s="237"/>
      <c r="O397" s="266"/>
      <c r="P397" s="218"/>
      <c r="Q397" s="220"/>
      <c r="R397" s="220"/>
      <c r="S397" s="238"/>
      <c r="T397" s="185" t="str">
        <f t="shared" si="32"/>
        <v/>
      </c>
      <c r="U397" s="48"/>
      <c r="V397" s="219"/>
      <c r="W397" s="219"/>
      <c r="X397" s="45"/>
      <c r="Y397" s="50"/>
      <c r="Z397" s="50"/>
      <c r="AA397" s="45"/>
      <c r="AB397" s="45"/>
      <c r="AC397" s="50"/>
      <c r="AD397" s="45"/>
      <c r="AE397" s="45"/>
      <c r="AF397" s="45"/>
      <c r="AG397" s="185" t="str">
        <f t="shared" si="33"/>
        <v/>
      </c>
      <c r="AH397" s="45"/>
      <c r="AI397" s="185">
        <f t="shared" si="30"/>
        <v>0</v>
      </c>
      <c r="AJ397" s="45"/>
      <c r="AK397" s="185"/>
      <c r="AL397" s="32" t="b">
        <f t="shared" si="31"/>
        <v>1</v>
      </c>
    </row>
    <row r="398" spans="1:38" ht="36" customHeight="1">
      <c r="A398" s="70"/>
      <c r="B398" s="70"/>
      <c r="C398" s="70"/>
      <c r="D398" s="50"/>
      <c r="E398" s="266"/>
      <c r="F398" s="235" t="str">
        <f t="shared" si="29"/>
        <v/>
      </c>
      <c r="G398" s="45"/>
      <c r="H398" s="212"/>
      <c r="I398" s="45"/>
      <c r="J398" s="88"/>
      <c r="K398" s="124"/>
      <c r="L398" s="220"/>
      <c r="M398" s="236"/>
      <c r="N398" s="237"/>
      <c r="O398" s="266"/>
      <c r="P398" s="218"/>
      <c r="Q398" s="220"/>
      <c r="R398" s="220"/>
      <c r="S398" s="238"/>
      <c r="T398" s="185" t="str">
        <f t="shared" si="32"/>
        <v/>
      </c>
      <c r="U398" s="48"/>
      <c r="V398" s="219"/>
      <c r="W398" s="219"/>
      <c r="X398" s="45"/>
      <c r="Y398" s="50"/>
      <c r="Z398" s="50"/>
      <c r="AA398" s="45"/>
      <c r="AB398" s="45"/>
      <c r="AC398" s="50"/>
      <c r="AD398" s="45"/>
      <c r="AE398" s="45"/>
      <c r="AF398" s="45"/>
      <c r="AG398" s="185" t="str">
        <f t="shared" si="33"/>
        <v/>
      </c>
      <c r="AH398" s="45"/>
      <c r="AI398" s="185">
        <f t="shared" si="30"/>
        <v>0</v>
      </c>
      <c r="AJ398" s="45"/>
      <c r="AK398" s="185"/>
      <c r="AL398" s="32" t="b">
        <f t="shared" si="31"/>
        <v>1</v>
      </c>
    </row>
    <row r="399" spans="1:38" ht="36" customHeight="1">
      <c r="A399" s="70"/>
      <c r="B399" s="70"/>
      <c r="C399" s="70"/>
      <c r="D399" s="50"/>
      <c r="E399" s="266"/>
      <c r="F399" s="235" t="str">
        <f t="shared" ref="F399:F462" si="34">IF(ISBLANK($E399),"",VLOOKUP($E399,제안사_펀드현황,2,FALSE))</f>
        <v/>
      </c>
      <c r="G399" s="45"/>
      <c r="H399" s="212"/>
      <c r="I399" s="45"/>
      <c r="J399" s="88"/>
      <c r="K399" s="124"/>
      <c r="L399" s="220"/>
      <c r="M399" s="236"/>
      <c r="N399" s="237"/>
      <c r="O399" s="266"/>
      <c r="P399" s="218"/>
      <c r="Q399" s="220"/>
      <c r="R399" s="220"/>
      <c r="S399" s="238"/>
      <c r="T399" s="185" t="str">
        <f t="shared" si="32"/>
        <v/>
      </c>
      <c r="U399" s="48"/>
      <c r="V399" s="219"/>
      <c r="W399" s="219"/>
      <c r="X399" s="45"/>
      <c r="Y399" s="50"/>
      <c r="Z399" s="50"/>
      <c r="AA399" s="45"/>
      <c r="AB399" s="45"/>
      <c r="AC399" s="50"/>
      <c r="AD399" s="45"/>
      <c r="AE399" s="45"/>
      <c r="AF399" s="45"/>
      <c r="AG399" s="185" t="str">
        <f t="shared" si="33"/>
        <v/>
      </c>
      <c r="AH399" s="45"/>
      <c r="AI399" s="185">
        <f t="shared" si="30"/>
        <v>0</v>
      </c>
      <c r="AJ399" s="45"/>
      <c r="AK399" s="185"/>
      <c r="AL399" s="32" t="b">
        <f t="shared" si="31"/>
        <v>1</v>
      </c>
    </row>
    <row r="400" spans="1:38" ht="36" customHeight="1">
      <c r="A400" s="70"/>
      <c r="B400" s="70"/>
      <c r="C400" s="70"/>
      <c r="D400" s="50"/>
      <c r="E400" s="266"/>
      <c r="F400" s="235" t="str">
        <f t="shared" si="34"/>
        <v/>
      </c>
      <c r="G400" s="45"/>
      <c r="H400" s="212"/>
      <c r="I400" s="45"/>
      <c r="J400" s="88"/>
      <c r="K400" s="124"/>
      <c r="L400" s="220"/>
      <c r="M400" s="236"/>
      <c r="N400" s="237"/>
      <c r="O400" s="266"/>
      <c r="P400" s="218"/>
      <c r="Q400" s="220"/>
      <c r="R400" s="220"/>
      <c r="S400" s="238"/>
      <c r="T400" s="185" t="str">
        <f t="shared" si="32"/>
        <v/>
      </c>
      <c r="U400" s="48"/>
      <c r="V400" s="219"/>
      <c r="W400" s="219"/>
      <c r="X400" s="45"/>
      <c r="Y400" s="50"/>
      <c r="Z400" s="50"/>
      <c r="AA400" s="45"/>
      <c r="AB400" s="45"/>
      <c r="AC400" s="50"/>
      <c r="AD400" s="45"/>
      <c r="AE400" s="45"/>
      <c r="AF400" s="45"/>
      <c r="AG400" s="185" t="str">
        <f t="shared" si="33"/>
        <v/>
      </c>
      <c r="AH400" s="45"/>
      <c r="AI400" s="185">
        <f t="shared" si="30"/>
        <v>0</v>
      </c>
      <c r="AJ400" s="45"/>
      <c r="AK400" s="185"/>
      <c r="AL400" s="32" t="b">
        <f t="shared" si="31"/>
        <v>1</v>
      </c>
    </row>
    <row r="401" spans="1:38" ht="36" customHeight="1">
      <c r="A401" s="70"/>
      <c r="B401" s="70"/>
      <c r="C401" s="70"/>
      <c r="D401" s="50"/>
      <c r="E401" s="266"/>
      <c r="F401" s="235" t="str">
        <f t="shared" si="34"/>
        <v/>
      </c>
      <c r="G401" s="45"/>
      <c r="H401" s="212"/>
      <c r="I401" s="45"/>
      <c r="J401" s="88"/>
      <c r="K401" s="124"/>
      <c r="L401" s="220"/>
      <c r="M401" s="236"/>
      <c r="N401" s="237"/>
      <c r="O401" s="266"/>
      <c r="P401" s="218"/>
      <c r="Q401" s="220"/>
      <c r="R401" s="220"/>
      <c r="S401" s="238"/>
      <c r="T401" s="185" t="str">
        <f t="shared" si="32"/>
        <v/>
      </c>
      <c r="U401" s="48"/>
      <c r="V401" s="219"/>
      <c r="W401" s="219"/>
      <c r="X401" s="45"/>
      <c r="Y401" s="50"/>
      <c r="Z401" s="50"/>
      <c r="AA401" s="45"/>
      <c r="AB401" s="45"/>
      <c r="AC401" s="50"/>
      <c r="AD401" s="45"/>
      <c r="AE401" s="45"/>
      <c r="AF401" s="45"/>
      <c r="AG401" s="185" t="str">
        <f t="shared" si="33"/>
        <v/>
      </c>
      <c r="AH401" s="45"/>
      <c r="AI401" s="185">
        <f t="shared" si="30"/>
        <v>0</v>
      </c>
      <c r="AJ401" s="45"/>
      <c r="AK401" s="185"/>
      <c r="AL401" s="32" t="b">
        <f t="shared" si="31"/>
        <v>1</v>
      </c>
    </row>
    <row r="402" spans="1:38" ht="36" customHeight="1">
      <c r="A402" s="70"/>
      <c r="B402" s="70"/>
      <c r="C402" s="70"/>
      <c r="D402" s="50"/>
      <c r="E402" s="266"/>
      <c r="F402" s="235" t="str">
        <f t="shared" si="34"/>
        <v/>
      </c>
      <c r="G402" s="45"/>
      <c r="H402" s="212"/>
      <c r="I402" s="45"/>
      <c r="J402" s="88"/>
      <c r="K402" s="124"/>
      <c r="L402" s="220"/>
      <c r="M402" s="236"/>
      <c r="N402" s="237"/>
      <c r="O402" s="266"/>
      <c r="P402" s="218"/>
      <c r="Q402" s="220"/>
      <c r="R402" s="220"/>
      <c r="S402" s="238"/>
      <c r="T402" s="185" t="str">
        <f t="shared" si="32"/>
        <v/>
      </c>
      <c r="U402" s="48"/>
      <c r="V402" s="219"/>
      <c r="W402" s="219"/>
      <c r="X402" s="45"/>
      <c r="Y402" s="50"/>
      <c r="Z402" s="50"/>
      <c r="AA402" s="45"/>
      <c r="AB402" s="45"/>
      <c r="AC402" s="50"/>
      <c r="AD402" s="45"/>
      <c r="AE402" s="45"/>
      <c r="AF402" s="45"/>
      <c r="AG402" s="185" t="str">
        <f t="shared" si="33"/>
        <v/>
      </c>
      <c r="AH402" s="45"/>
      <c r="AI402" s="185">
        <f t="shared" si="30"/>
        <v>0</v>
      </c>
      <c r="AJ402" s="45"/>
      <c r="AK402" s="185"/>
      <c r="AL402" s="32" t="b">
        <f t="shared" si="31"/>
        <v>1</v>
      </c>
    </row>
    <row r="403" spans="1:38" ht="36" customHeight="1">
      <c r="A403" s="70"/>
      <c r="B403" s="70"/>
      <c r="C403" s="70"/>
      <c r="D403" s="50"/>
      <c r="E403" s="266"/>
      <c r="F403" s="235" t="str">
        <f t="shared" si="34"/>
        <v/>
      </c>
      <c r="G403" s="45"/>
      <c r="H403" s="212"/>
      <c r="I403" s="45"/>
      <c r="J403" s="88"/>
      <c r="K403" s="124"/>
      <c r="L403" s="220"/>
      <c r="M403" s="236"/>
      <c r="N403" s="237"/>
      <c r="O403" s="266"/>
      <c r="P403" s="218"/>
      <c r="Q403" s="220"/>
      <c r="R403" s="220"/>
      <c r="S403" s="238"/>
      <c r="T403" s="185" t="str">
        <f t="shared" si="32"/>
        <v/>
      </c>
      <c r="U403" s="48"/>
      <c r="V403" s="219"/>
      <c r="W403" s="219"/>
      <c r="X403" s="45"/>
      <c r="Y403" s="50"/>
      <c r="Z403" s="50"/>
      <c r="AA403" s="45"/>
      <c r="AB403" s="45"/>
      <c r="AC403" s="50"/>
      <c r="AD403" s="45"/>
      <c r="AE403" s="45"/>
      <c r="AF403" s="45"/>
      <c r="AG403" s="185" t="str">
        <f t="shared" si="33"/>
        <v/>
      </c>
      <c r="AH403" s="45"/>
      <c r="AI403" s="185">
        <f t="shared" si="30"/>
        <v>0</v>
      </c>
      <c r="AJ403" s="45"/>
      <c r="AK403" s="185"/>
      <c r="AL403" s="32" t="b">
        <f t="shared" si="31"/>
        <v>1</v>
      </c>
    </row>
    <row r="404" spans="1:38" ht="36" customHeight="1">
      <c r="A404" s="70"/>
      <c r="B404" s="70"/>
      <c r="C404" s="70"/>
      <c r="D404" s="50"/>
      <c r="E404" s="266"/>
      <c r="F404" s="235" t="str">
        <f t="shared" si="34"/>
        <v/>
      </c>
      <c r="G404" s="45"/>
      <c r="H404" s="212"/>
      <c r="I404" s="45"/>
      <c r="J404" s="88"/>
      <c r="K404" s="124"/>
      <c r="L404" s="220"/>
      <c r="M404" s="236"/>
      <c r="N404" s="237"/>
      <c r="O404" s="266"/>
      <c r="P404" s="218"/>
      <c r="Q404" s="220"/>
      <c r="R404" s="220"/>
      <c r="S404" s="238"/>
      <c r="T404" s="185" t="str">
        <f t="shared" si="32"/>
        <v/>
      </c>
      <c r="U404" s="48"/>
      <c r="V404" s="219"/>
      <c r="W404" s="219"/>
      <c r="X404" s="45"/>
      <c r="Y404" s="50"/>
      <c r="Z404" s="50"/>
      <c r="AA404" s="45"/>
      <c r="AB404" s="45"/>
      <c r="AC404" s="50"/>
      <c r="AD404" s="45"/>
      <c r="AE404" s="45"/>
      <c r="AF404" s="45"/>
      <c r="AG404" s="185" t="str">
        <f t="shared" si="33"/>
        <v/>
      </c>
      <c r="AH404" s="45"/>
      <c r="AI404" s="185">
        <f t="shared" si="30"/>
        <v>0</v>
      </c>
      <c r="AJ404" s="45"/>
      <c r="AK404" s="185"/>
      <c r="AL404" s="32" t="b">
        <f t="shared" si="31"/>
        <v>1</v>
      </c>
    </row>
    <row r="405" spans="1:38" ht="36" customHeight="1">
      <c r="A405" s="70"/>
      <c r="B405" s="70"/>
      <c r="C405" s="70"/>
      <c r="D405" s="50"/>
      <c r="E405" s="266"/>
      <c r="F405" s="235" t="str">
        <f t="shared" si="34"/>
        <v/>
      </c>
      <c r="G405" s="45"/>
      <c r="H405" s="212"/>
      <c r="I405" s="45"/>
      <c r="J405" s="88"/>
      <c r="K405" s="124"/>
      <c r="L405" s="220"/>
      <c r="M405" s="236"/>
      <c r="N405" s="237"/>
      <c r="O405" s="266"/>
      <c r="P405" s="218"/>
      <c r="Q405" s="220"/>
      <c r="R405" s="220"/>
      <c r="S405" s="238"/>
      <c r="T405" s="185" t="str">
        <f t="shared" si="32"/>
        <v/>
      </c>
      <c r="U405" s="48"/>
      <c r="V405" s="219"/>
      <c r="W405" s="219"/>
      <c r="X405" s="45"/>
      <c r="Y405" s="50"/>
      <c r="Z405" s="50"/>
      <c r="AA405" s="45"/>
      <c r="AB405" s="45"/>
      <c r="AC405" s="50"/>
      <c r="AD405" s="45"/>
      <c r="AE405" s="45"/>
      <c r="AF405" s="45"/>
      <c r="AG405" s="185" t="str">
        <f t="shared" si="33"/>
        <v/>
      </c>
      <c r="AH405" s="45"/>
      <c r="AI405" s="185">
        <f t="shared" si="30"/>
        <v>0</v>
      </c>
      <c r="AJ405" s="45"/>
      <c r="AK405" s="185"/>
      <c r="AL405" s="32" t="b">
        <f t="shared" si="31"/>
        <v>1</v>
      </c>
    </row>
    <row r="406" spans="1:38" ht="36" customHeight="1">
      <c r="A406" s="70"/>
      <c r="B406" s="70"/>
      <c r="C406" s="70"/>
      <c r="D406" s="50"/>
      <c r="E406" s="266"/>
      <c r="F406" s="235" t="str">
        <f t="shared" si="34"/>
        <v/>
      </c>
      <c r="G406" s="45"/>
      <c r="H406" s="212"/>
      <c r="I406" s="45"/>
      <c r="J406" s="88"/>
      <c r="K406" s="124"/>
      <c r="L406" s="220"/>
      <c r="M406" s="236"/>
      <c r="N406" s="237"/>
      <c r="O406" s="266"/>
      <c r="P406" s="218"/>
      <c r="Q406" s="220"/>
      <c r="R406" s="220"/>
      <c r="S406" s="238"/>
      <c r="T406" s="185" t="str">
        <f t="shared" si="32"/>
        <v/>
      </c>
      <c r="U406" s="48"/>
      <c r="V406" s="219"/>
      <c r="W406" s="219"/>
      <c r="X406" s="45"/>
      <c r="Y406" s="50"/>
      <c r="Z406" s="50"/>
      <c r="AA406" s="45"/>
      <c r="AB406" s="45"/>
      <c r="AC406" s="50"/>
      <c r="AD406" s="45"/>
      <c r="AE406" s="45"/>
      <c r="AF406" s="45"/>
      <c r="AG406" s="185" t="str">
        <f t="shared" si="33"/>
        <v/>
      </c>
      <c r="AH406" s="45"/>
      <c r="AI406" s="185">
        <f t="shared" si="30"/>
        <v>0</v>
      </c>
      <c r="AJ406" s="45"/>
      <c r="AK406" s="185"/>
      <c r="AL406" s="32" t="b">
        <f t="shared" si="31"/>
        <v>1</v>
      </c>
    </row>
    <row r="407" spans="1:38" ht="36" customHeight="1">
      <c r="A407" s="70"/>
      <c r="B407" s="70"/>
      <c r="C407" s="70"/>
      <c r="D407" s="50"/>
      <c r="E407" s="266"/>
      <c r="F407" s="235" t="str">
        <f t="shared" si="34"/>
        <v/>
      </c>
      <c r="G407" s="45"/>
      <c r="H407" s="212"/>
      <c r="I407" s="45"/>
      <c r="J407" s="88"/>
      <c r="K407" s="124"/>
      <c r="L407" s="220"/>
      <c r="M407" s="236"/>
      <c r="N407" s="237"/>
      <c r="O407" s="266"/>
      <c r="P407" s="218"/>
      <c r="Q407" s="220"/>
      <c r="R407" s="220"/>
      <c r="S407" s="238"/>
      <c r="T407" s="185" t="str">
        <f t="shared" si="32"/>
        <v/>
      </c>
      <c r="U407" s="48"/>
      <c r="V407" s="219"/>
      <c r="W407" s="219"/>
      <c r="X407" s="45"/>
      <c r="Y407" s="50"/>
      <c r="Z407" s="50"/>
      <c r="AA407" s="45"/>
      <c r="AB407" s="45"/>
      <c r="AC407" s="50"/>
      <c r="AD407" s="45"/>
      <c r="AE407" s="45"/>
      <c r="AF407" s="45"/>
      <c r="AG407" s="185" t="str">
        <f t="shared" si="33"/>
        <v/>
      </c>
      <c r="AH407" s="45"/>
      <c r="AI407" s="185">
        <f t="shared" si="30"/>
        <v>0</v>
      </c>
      <c r="AJ407" s="45"/>
      <c r="AK407" s="185"/>
      <c r="AL407" s="32" t="b">
        <f t="shared" si="31"/>
        <v>1</v>
      </c>
    </row>
    <row r="408" spans="1:38" ht="36" customHeight="1">
      <c r="A408" s="70"/>
      <c r="B408" s="70"/>
      <c r="C408" s="70"/>
      <c r="D408" s="50"/>
      <c r="E408" s="266"/>
      <c r="F408" s="235" t="str">
        <f t="shared" si="34"/>
        <v/>
      </c>
      <c r="G408" s="45"/>
      <c r="H408" s="212"/>
      <c r="I408" s="45"/>
      <c r="J408" s="88"/>
      <c r="K408" s="124"/>
      <c r="L408" s="220"/>
      <c r="M408" s="236"/>
      <c r="N408" s="237"/>
      <c r="O408" s="266"/>
      <c r="P408" s="218"/>
      <c r="Q408" s="220"/>
      <c r="R408" s="220"/>
      <c r="S408" s="238"/>
      <c r="T408" s="185" t="str">
        <f t="shared" si="32"/>
        <v/>
      </c>
      <c r="U408" s="48"/>
      <c r="V408" s="219"/>
      <c r="W408" s="219"/>
      <c r="X408" s="45"/>
      <c r="Y408" s="50"/>
      <c r="Z408" s="50"/>
      <c r="AA408" s="45"/>
      <c r="AB408" s="45"/>
      <c r="AC408" s="50"/>
      <c r="AD408" s="45"/>
      <c r="AE408" s="45"/>
      <c r="AF408" s="45"/>
      <c r="AG408" s="185" t="str">
        <f t="shared" si="33"/>
        <v/>
      </c>
      <c r="AH408" s="45"/>
      <c r="AI408" s="185">
        <f t="shared" si="30"/>
        <v>0</v>
      </c>
      <c r="AJ408" s="45"/>
      <c r="AK408" s="185"/>
      <c r="AL408" s="32" t="b">
        <f t="shared" si="31"/>
        <v>1</v>
      </c>
    </row>
    <row r="409" spans="1:38" ht="36" customHeight="1">
      <c r="A409" s="70"/>
      <c r="B409" s="70"/>
      <c r="C409" s="70"/>
      <c r="D409" s="50"/>
      <c r="E409" s="266"/>
      <c r="F409" s="235" t="str">
        <f t="shared" si="34"/>
        <v/>
      </c>
      <c r="G409" s="45"/>
      <c r="H409" s="212"/>
      <c r="I409" s="45"/>
      <c r="J409" s="88"/>
      <c r="K409" s="124"/>
      <c r="L409" s="220"/>
      <c r="M409" s="236"/>
      <c r="N409" s="237"/>
      <c r="O409" s="266"/>
      <c r="P409" s="218"/>
      <c r="Q409" s="220"/>
      <c r="R409" s="220"/>
      <c r="S409" s="238"/>
      <c r="T409" s="185" t="str">
        <f t="shared" si="32"/>
        <v/>
      </c>
      <c r="U409" s="48"/>
      <c r="V409" s="219"/>
      <c r="W409" s="219"/>
      <c r="X409" s="45"/>
      <c r="Y409" s="50"/>
      <c r="Z409" s="50"/>
      <c r="AA409" s="45"/>
      <c r="AB409" s="45"/>
      <c r="AC409" s="50"/>
      <c r="AD409" s="45"/>
      <c r="AE409" s="45"/>
      <c r="AF409" s="45"/>
      <c r="AG409" s="185" t="str">
        <f t="shared" si="33"/>
        <v/>
      </c>
      <c r="AH409" s="45"/>
      <c r="AI409" s="185">
        <f t="shared" si="30"/>
        <v>0</v>
      </c>
      <c r="AJ409" s="45"/>
      <c r="AK409" s="185"/>
      <c r="AL409" s="32" t="b">
        <f t="shared" si="31"/>
        <v>1</v>
      </c>
    </row>
    <row r="410" spans="1:38" ht="36" customHeight="1">
      <c r="A410" s="70"/>
      <c r="B410" s="70"/>
      <c r="C410" s="70"/>
      <c r="D410" s="50"/>
      <c r="E410" s="266"/>
      <c r="F410" s="235" t="str">
        <f t="shared" si="34"/>
        <v/>
      </c>
      <c r="G410" s="45"/>
      <c r="H410" s="212"/>
      <c r="I410" s="45"/>
      <c r="J410" s="88"/>
      <c r="K410" s="124"/>
      <c r="L410" s="220"/>
      <c r="M410" s="236"/>
      <c r="N410" s="237"/>
      <c r="O410" s="266"/>
      <c r="P410" s="218"/>
      <c r="Q410" s="220"/>
      <c r="R410" s="220"/>
      <c r="S410" s="238"/>
      <c r="T410" s="185" t="str">
        <f t="shared" si="32"/>
        <v/>
      </c>
      <c r="U410" s="48"/>
      <c r="V410" s="219"/>
      <c r="W410" s="219"/>
      <c r="X410" s="45"/>
      <c r="Y410" s="50"/>
      <c r="Z410" s="50"/>
      <c r="AA410" s="45"/>
      <c r="AB410" s="45"/>
      <c r="AC410" s="50"/>
      <c r="AD410" s="45"/>
      <c r="AE410" s="45"/>
      <c r="AF410" s="45"/>
      <c r="AG410" s="185" t="str">
        <f t="shared" si="33"/>
        <v/>
      </c>
      <c r="AH410" s="45"/>
      <c r="AI410" s="185">
        <f t="shared" si="30"/>
        <v>0</v>
      </c>
      <c r="AJ410" s="45"/>
      <c r="AK410" s="185"/>
      <c r="AL410" s="32" t="b">
        <f t="shared" si="31"/>
        <v>1</v>
      </c>
    </row>
    <row r="411" spans="1:38" ht="36" customHeight="1">
      <c r="A411" s="70"/>
      <c r="B411" s="70"/>
      <c r="C411" s="70"/>
      <c r="D411" s="50"/>
      <c r="E411" s="266"/>
      <c r="F411" s="235" t="str">
        <f t="shared" si="34"/>
        <v/>
      </c>
      <c r="G411" s="45"/>
      <c r="H411" s="212"/>
      <c r="I411" s="45"/>
      <c r="J411" s="88"/>
      <c r="K411" s="124"/>
      <c r="L411" s="220"/>
      <c r="M411" s="236"/>
      <c r="N411" s="237"/>
      <c r="O411" s="266"/>
      <c r="P411" s="218"/>
      <c r="Q411" s="220"/>
      <c r="R411" s="220"/>
      <c r="S411" s="238"/>
      <c r="T411" s="185" t="str">
        <f t="shared" si="32"/>
        <v/>
      </c>
      <c r="U411" s="48"/>
      <c r="V411" s="219"/>
      <c r="W411" s="219"/>
      <c r="X411" s="45"/>
      <c r="Y411" s="50"/>
      <c r="Z411" s="50"/>
      <c r="AA411" s="45"/>
      <c r="AB411" s="45"/>
      <c r="AC411" s="50"/>
      <c r="AD411" s="45"/>
      <c r="AE411" s="45"/>
      <c r="AF411" s="45"/>
      <c r="AG411" s="185" t="str">
        <f t="shared" si="33"/>
        <v/>
      </c>
      <c r="AH411" s="45"/>
      <c r="AI411" s="185">
        <f t="shared" si="30"/>
        <v>0</v>
      </c>
      <c r="AJ411" s="45"/>
      <c r="AK411" s="185"/>
      <c r="AL411" s="32" t="b">
        <f t="shared" si="31"/>
        <v>1</v>
      </c>
    </row>
    <row r="412" spans="1:38" ht="36" customHeight="1">
      <c r="A412" s="70"/>
      <c r="B412" s="70"/>
      <c r="C412" s="70"/>
      <c r="D412" s="50"/>
      <c r="E412" s="266"/>
      <c r="F412" s="235" t="str">
        <f t="shared" si="34"/>
        <v/>
      </c>
      <c r="G412" s="45"/>
      <c r="H412" s="212"/>
      <c r="I412" s="45"/>
      <c r="J412" s="88"/>
      <c r="K412" s="124"/>
      <c r="L412" s="220"/>
      <c r="M412" s="236"/>
      <c r="N412" s="237"/>
      <c r="O412" s="266"/>
      <c r="P412" s="218"/>
      <c r="Q412" s="220"/>
      <c r="R412" s="220"/>
      <c r="S412" s="238"/>
      <c r="T412" s="185" t="str">
        <f t="shared" si="32"/>
        <v/>
      </c>
      <c r="U412" s="48"/>
      <c r="V412" s="219"/>
      <c r="W412" s="219"/>
      <c r="X412" s="45"/>
      <c r="Y412" s="50"/>
      <c r="Z412" s="50"/>
      <c r="AA412" s="45"/>
      <c r="AB412" s="45"/>
      <c r="AC412" s="50"/>
      <c r="AD412" s="45"/>
      <c r="AE412" s="45"/>
      <c r="AF412" s="45"/>
      <c r="AG412" s="185" t="str">
        <f t="shared" si="33"/>
        <v/>
      </c>
      <c r="AH412" s="45"/>
      <c r="AI412" s="185">
        <f t="shared" si="30"/>
        <v>0</v>
      </c>
      <c r="AJ412" s="45"/>
      <c r="AK412" s="185"/>
      <c r="AL412" s="32" t="b">
        <f t="shared" si="31"/>
        <v>1</v>
      </c>
    </row>
    <row r="413" spans="1:38" ht="36" customHeight="1">
      <c r="A413" s="70"/>
      <c r="B413" s="70"/>
      <c r="C413" s="70"/>
      <c r="D413" s="50"/>
      <c r="E413" s="266"/>
      <c r="F413" s="235" t="str">
        <f t="shared" si="34"/>
        <v/>
      </c>
      <c r="G413" s="45"/>
      <c r="H413" s="212"/>
      <c r="I413" s="45"/>
      <c r="J413" s="88"/>
      <c r="K413" s="124"/>
      <c r="L413" s="220"/>
      <c r="M413" s="236"/>
      <c r="N413" s="237"/>
      <c r="O413" s="266"/>
      <c r="P413" s="218"/>
      <c r="Q413" s="220"/>
      <c r="R413" s="220"/>
      <c r="S413" s="238"/>
      <c r="T413" s="185" t="str">
        <f t="shared" si="32"/>
        <v/>
      </c>
      <c r="U413" s="48"/>
      <c r="V413" s="219"/>
      <c r="W413" s="219"/>
      <c r="X413" s="45"/>
      <c r="Y413" s="50"/>
      <c r="Z413" s="50"/>
      <c r="AA413" s="45"/>
      <c r="AB413" s="45"/>
      <c r="AC413" s="50"/>
      <c r="AD413" s="45"/>
      <c r="AE413" s="45"/>
      <c r="AF413" s="45"/>
      <c r="AG413" s="185" t="str">
        <f t="shared" si="33"/>
        <v/>
      </c>
      <c r="AH413" s="45"/>
      <c r="AI413" s="185">
        <f t="shared" si="30"/>
        <v>0</v>
      </c>
      <c r="AJ413" s="45"/>
      <c r="AK413" s="185"/>
      <c r="AL413" s="32" t="b">
        <f t="shared" si="31"/>
        <v>1</v>
      </c>
    </row>
    <row r="414" spans="1:38" ht="36" customHeight="1">
      <c r="A414" s="70"/>
      <c r="B414" s="70"/>
      <c r="C414" s="70"/>
      <c r="D414" s="50"/>
      <c r="E414" s="266"/>
      <c r="F414" s="235" t="str">
        <f t="shared" si="34"/>
        <v/>
      </c>
      <c r="G414" s="45"/>
      <c r="H414" s="212"/>
      <c r="I414" s="45"/>
      <c r="J414" s="88"/>
      <c r="K414" s="124"/>
      <c r="L414" s="220"/>
      <c r="M414" s="236"/>
      <c r="N414" s="237"/>
      <c r="O414" s="266"/>
      <c r="P414" s="218"/>
      <c r="Q414" s="220"/>
      <c r="R414" s="220"/>
      <c r="S414" s="238"/>
      <c r="T414" s="185" t="str">
        <f t="shared" si="32"/>
        <v/>
      </c>
      <c r="U414" s="48"/>
      <c r="V414" s="219"/>
      <c r="W414" s="219"/>
      <c r="X414" s="45"/>
      <c r="Y414" s="50"/>
      <c r="Z414" s="50"/>
      <c r="AA414" s="45"/>
      <c r="AB414" s="45"/>
      <c r="AC414" s="50"/>
      <c r="AD414" s="45"/>
      <c r="AE414" s="45"/>
      <c r="AF414" s="45"/>
      <c r="AG414" s="185" t="str">
        <f t="shared" si="33"/>
        <v/>
      </c>
      <c r="AH414" s="45"/>
      <c r="AI414" s="185">
        <f t="shared" si="30"/>
        <v>0</v>
      </c>
      <c r="AJ414" s="45"/>
      <c r="AK414" s="185"/>
      <c r="AL414" s="32" t="b">
        <f t="shared" si="31"/>
        <v>1</v>
      </c>
    </row>
    <row r="415" spans="1:38" ht="36" customHeight="1">
      <c r="A415" s="70"/>
      <c r="B415" s="70"/>
      <c r="C415" s="70"/>
      <c r="D415" s="50"/>
      <c r="E415" s="266"/>
      <c r="F415" s="235" t="str">
        <f t="shared" si="34"/>
        <v/>
      </c>
      <c r="G415" s="45"/>
      <c r="H415" s="212"/>
      <c r="I415" s="45"/>
      <c r="J415" s="88"/>
      <c r="K415" s="124"/>
      <c r="L415" s="220"/>
      <c r="M415" s="236"/>
      <c r="N415" s="237"/>
      <c r="O415" s="266"/>
      <c r="P415" s="218"/>
      <c r="Q415" s="220"/>
      <c r="R415" s="220"/>
      <c r="S415" s="238"/>
      <c r="T415" s="185" t="str">
        <f t="shared" si="32"/>
        <v/>
      </c>
      <c r="U415" s="48"/>
      <c r="V415" s="219"/>
      <c r="W415" s="219"/>
      <c r="X415" s="45"/>
      <c r="Y415" s="50"/>
      <c r="Z415" s="50"/>
      <c r="AA415" s="45"/>
      <c r="AB415" s="45"/>
      <c r="AC415" s="50"/>
      <c r="AD415" s="45"/>
      <c r="AE415" s="45"/>
      <c r="AF415" s="45"/>
      <c r="AG415" s="185" t="str">
        <f t="shared" si="33"/>
        <v/>
      </c>
      <c r="AH415" s="45"/>
      <c r="AI415" s="185">
        <f t="shared" si="30"/>
        <v>0</v>
      </c>
      <c r="AJ415" s="45"/>
      <c r="AK415" s="185"/>
      <c r="AL415" s="32" t="b">
        <f t="shared" si="31"/>
        <v>1</v>
      </c>
    </row>
    <row r="416" spans="1:38" ht="36" customHeight="1">
      <c r="A416" s="70"/>
      <c r="B416" s="70"/>
      <c r="C416" s="70"/>
      <c r="D416" s="50"/>
      <c r="E416" s="266"/>
      <c r="F416" s="235" t="str">
        <f t="shared" si="34"/>
        <v/>
      </c>
      <c r="G416" s="45"/>
      <c r="H416" s="212"/>
      <c r="I416" s="45"/>
      <c r="J416" s="88"/>
      <c r="K416" s="124"/>
      <c r="L416" s="220"/>
      <c r="M416" s="236"/>
      <c r="N416" s="237"/>
      <c r="O416" s="266"/>
      <c r="P416" s="218"/>
      <c r="Q416" s="220"/>
      <c r="R416" s="220"/>
      <c r="S416" s="238"/>
      <c r="T416" s="185" t="str">
        <f t="shared" si="32"/>
        <v/>
      </c>
      <c r="U416" s="48"/>
      <c r="V416" s="219"/>
      <c r="W416" s="219"/>
      <c r="X416" s="45"/>
      <c r="Y416" s="50"/>
      <c r="Z416" s="50"/>
      <c r="AA416" s="45"/>
      <c r="AB416" s="45"/>
      <c r="AC416" s="50"/>
      <c r="AD416" s="45"/>
      <c r="AE416" s="45"/>
      <c r="AF416" s="45"/>
      <c r="AG416" s="185" t="str">
        <f t="shared" si="33"/>
        <v/>
      </c>
      <c r="AH416" s="45"/>
      <c r="AI416" s="185">
        <f t="shared" si="30"/>
        <v>0</v>
      </c>
      <c r="AJ416" s="45"/>
      <c r="AK416" s="185"/>
      <c r="AL416" s="32" t="b">
        <f t="shared" si="31"/>
        <v>1</v>
      </c>
    </row>
    <row r="417" spans="1:38" ht="36" customHeight="1">
      <c r="A417" s="70"/>
      <c r="B417" s="70"/>
      <c r="C417" s="70"/>
      <c r="D417" s="50"/>
      <c r="E417" s="266"/>
      <c r="F417" s="235" t="str">
        <f t="shared" si="34"/>
        <v/>
      </c>
      <c r="G417" s="45"/>
      <c r="H417" s="212"/>
      <c r="I417" s="45"/>
      <c r="J417" s="88"/>
      <c r="K417" s="124"/>
      <c r="L417" s="220"/>
      <c r="M417" s="236"/>
      <c r="N417" s="237"/>
      <c r="O417" s="266"/>
      <c r="P417" s="218"/>
      <c r="Q417" s="220"/>
      <c r="R417" s="220"/>
      <c r="S417" s="238"/>
      <c r="T417" s="185" t="str">
        <f t="shared" si="32"/>
        <v/>
      </c>
      <c r="U417" s="48"/>
      <c r="V417" s="219"/>
      <c r="W417" s="219"/>
      <c r="X417" s="45"/>
      <c r="Y417" s="50"/>
      <c r="Z417" s="50"/>
      <c r="AA417" s="45"/>
      <c r="AB417" s="45"/>
      <c r="AC417" s="50"/>
      <c r="AD417" s="45"/>
      <c r="AE417" s="45"/>
      <c r="AF417" s="45"/>
      <c r="AG417" s="185" t="str">
        <f t="shared" si="33"/>
        <v/>
      </c>
      <c r="AH417" s="45"/>
      <c r="AI417" s="185">
        <f t="shared" si="30"/>
        <v>0</v>
      </c>
      <c r="AJ417" s="45"/>
      <c r="AK417" s="185"/>
      <c r="AL417" s="32" t="b">
        <f t="shared" si="31"/>
        <v>1</v>
      </c>
    </row>
    <row r="418" spans="1:38" ht="36" customHeight="1">
      <c r="A418" s="70"/>
      <c r="B418" s="70"/>
      <c r="C418" s="70"/>
      <c r="D418" s="50"/>
      <c r="E418" s="266"/>
      <c r="F418" s="235" t="str">
        <f t="shared" si="34"/>
        <v/>
      </c>
      <c r="G418" s="45"/>
      <c r="H418" s="212"/>
      <c r="I418" s="45"/>
      <c r="J418" s="88"/>
      <c r="K418" s="124"/>
      <c r="L418" s="220"/>
      <c r="M418" s="236"/>
      <c r="N418" s="237"/>
      <c r="O418" s="266"/>
      <c r="P418" s="218"/>
      <c r="Q418" s="220"/>
      <c r="R418" s="220"/>
      <c r="S418" s="238"/>
      <c r="T418" s="185" t="str">
        <f t="shared" si="32"/>
        <v/>
      </c>
      <c r="U418" s="48"/>
      <c r="V418" s="219"/>
      <c r="W418" s="219"/>
      <c r="X418" s="45"/>
      <c r="Y418" s="50"/>
      <c r="Z418" s="50"/>
      <c r="AA418" s="45"/>
      <c r="AB418" s="45"/>
      <c r="AC418" s="50"/>
      <c r="AD418" s="45"/>
      <c r="AE418" s="45"/>
      <c r="AF418" s="45"/>
      <c r="AG418" s="185" t="str">
        <f t="shared" si="33"/>
        <v/>
      </c>
      <c r="AH418" s="45"/>
      <c r="AI418" s="185">
        <f t="shared" si="30"/>
        <v>0</v>
      </c>
      <c r="AJ418" s="45"/>
      <c r="AK418" s="185"/>
      <c r="AL418" s="32" t="b">
        <f t="shared" si="31"/>
        <v>1</v>
      </c>
    </row>
    <row r="419" spans="1:38" ht="36" customHeight="1">
      <c r="A419" s="70"/>
      <c r="B419" s="70"/>
      <c r="C419" s="70"/>
      <c r="D419" s="50"/>
      <c r="E419" s="266"/>
      <c r="F419" s="235" t="str">
        <f t="shared" si="34"/>
        <v/>
      </c>
      <c r="G419" s="45"/>
      <c r="H419" s="212"/>
      <c r="I419" s="45"/>
      <c r="J419" s="88"/>
      <c r="K419" s="124"/>
      <c r="L419" s="220"/>
      <c r="M419" s="236"/>
      <c r="N419" s="237"/>
      <c r="O419" s="266"/>
      <c r="P419" s="218"/>
      <c r="Q419" s="220"/>
      <c r="R419" s="220"/>
      <c r="S419" s="238"/>
      <c r="T419" s="185" t="str">
        <f t="shared" si="32"/>
        <v/>
      </c>
      <c r="U419" s="48"/>
      <c r="V419" s="219"/>
      <c r="W419" s="219"/>
      <c r="X419" s="45"/>
      <c r="Y419" s="50"/>
      <c r="Z419" s="50"/>
      <c r="AA419" s="45"/>
      <c r="AB419" s="45"/>
      <c r="AC419" s="50"/>
      <c r="AD419" s="45"/>
      <c r="AE419" s="45"/>
      <c r="AF419" s="45"/>
      <c r="AG419" s="185" t="str">
        <f t="shared" si="33"/>
        <v/>
      </c>
      <c r="AH419" s="45"/>
      <c r="AI419" s="185">
        <f t="shared" si="30"/>
        <v>0</v>
      </c>
      <c r="AJ419" s="45"/>
      <c r="AK419" s="185"/>
      <c r="AL419" s="32" t="b">
        <f t="shared" si="31"/>
        <v>1</v>
      </c>
    </row>
    <row r="420" spans="1:38" ht="36" customHeight="1">
      <c r="A420" s="70"/>
      <c r="B420" s="70"/>
      <c r="C420" s="70"/>
      <c r="D420" s="50"/>
      <c r="E420" s="266"/>
      <c r="F420" s="235" t="str">
        <f t="shared" si="34"/>
        <v/>
      </c>
      <c r="G420" s="45"/>
      <c r="H420" s="212"/>
      <c r="I420" s="45"/>
      <c r="J420" s="88"/>
      <c r="K420" s="124"/>
      <c r="L420" s="220"/>
      <c r="M420" s="236"/>
      <c r="N420" s="237"/>
      <c r="O420" s="266"/>
      <c r="P420" s="218"/>
      <c r="Q420" s="220"/>
      <c r="R420" s="220"/>
      <c r="S420" s="238"/>
      <c r="T420" s="185" t="str">
        <f t="shared" si="32"/>
        <v/>
      </c>
      <c r="U420" s="48"/>
      <c r="V420" s="219"/>
      <c r="W420" s="219"/>
      <c r="X420" s="45"/>
      <c r="Y420" s="50"/>
      <c r="Z420" s="50"/>
      <c r="AA420" s="45"/>
      <c r="AB420" s="45"/>
      <c r="AC420" s="50"/>
      <c r="AD420" s="45"/>
      <c r="AE420" s="45"/>
      <c r="AF420" s="45"/>
      <c r="AG420" s="185" t="str">
        <f t="shared" si="33"/>
        <v/>
      </c>
      <c r="AH420" s="45"/>
      <c r="AI420" s="185">
        <f t="shared" si="30"/>
        <v>0</v>
      </c>
      <c r="AJ420" s="45"/>
      <c r="AK420" s="185"/>
      <c r="AL420" s="32" t="b">
        <f t="shared" si="31"/>
        <v>1</v>
      </c>
    </row>
    <row r="421" spans="1:38" ht="36" customHeight="1">
      <c r="A421" s="70"/>
      <c r="B421" s="70"/>
      <c r="C421" s="70"/>
      <c r="D421" s="50"/>
      <c r="E421" s="266"/>
      <c r="F421" s="235" t="str">
        <f t="shared" si="34"/>
        <v/>
      </c>
      <c r="G421" s="45"/>
      <c r="H421" s="212"/>
      <c r="I421" s="45"/>
      <c r="J421" s="88"/>
      <c r="K421" s="124"/>
      <c r="L421" s="220"/>
      <c r="M421" s="236"/>
      <c r="N421" s="237"/>
      <c r="O421" s="266"/>
      <c r="P421" s="218"/>
      <c r="Q421" s="220"/>
      <c r="R421" s="220"/>
      <c r="S421" s="238"/>
      <c r="T421" s="185" t="str">
        <f t="shared" si="32"/>
        <v/>
      </c>
      <c r="U421" s="48"/>
      <c r="V421" s="219"/>
      <c r="W421" s="219"/>
      <c r="X421" s="45"/>
      <c r="Y421" s="50"/>
      <c r="Z421" s="50"/>
      <c r="AA421" s="45"/>
      <c r="AB421" s="45"/>
      <c r="AC421" s="50"/>
      <c r="AD421" s="45"/>
      <c r="AE421" s="45"/>
      <c r="AF421" s="45"/>
      <c r="AG421" s="185" t="str">
        <f t="shared" si="33"/>
        <v/>
      </c>
      <c r="AH421" s="45"/>
      <c r="AI421" s="185">
        <f t="shared" si="30"/>
        <v>0</v>
      </c>
      <c r="AJ421" s="45"/>
      <c r="AK421" s="185"/>
      <c r="AL421" s="32" t="b">
        <f t="shared" si="31"/>
        <v>1</v>
      </c>
    </row>
    <row r="422" spans="1:38" ht="36" customHeight="1">
      <c r="A422" s="70"/>
      <c r="B422" s="70"/>
      <c r="C422" s="70"/>
      <c r="D422" s="50"/>
      <c r="E422" s="266"/>
      <c r="F422" s="235" t="str">
        <f t="shared" si="34"/>
        <v/>
      </c>
      <c r="G422" s="45"/>
      <c r="H422" s="212"/>
      <c r="I422" s="45"/>
      <c r="J422" s="88"/>
      <c r="K422" s="124"/>
      <c r="L422" s="220"/>
      <c r="M422" s="236"/>
      <c r="N422" s="237"/>
      <c r="O422" s="266"/>
      <c r="P422" s="218"/>
      <c r="Q422" s="220"/>
      <c r="R422" s="220"/>
      <c r="S422" s="238"/>
      <c r="T422" s="185" t="str">
        <f t="shared" si="32"/>
        <v/>
      </c>
      <c r="U422" s="48"/>
      <c r="V422" s="219"/>
      <c r="W422" s="219"/>
      <c r="X422" s="45"/>
      <c r="Y422" s="50"/>
      <c r="Z422" s="50"/>
      <c r="AA422" s="45"/>
      <c r="AB422" s="45"/>
      <c r="AC422" s="50"/>
      <c r="AD422" s="45"/>
      <c r="AE422" s="45"/>
      <c r="AF422" s="45"/>
      <c r="AG422" s="185" t="str">
        <f t="shared" si="33"/>
        <v/>
      </c>
      <c r="AH422" s="45"/>
      <c r="AI422" s="185">
        <f t="shared" si="30"/>
        <v>0</v>
      </c>
      <c r="AJ422" s="45"/>
      <c r="AK422" s="185"/>
      <c r="AL422" s="32" t="b">
        <f t="shared" si="31"/>
        <v>1</v>
      </c>
    </row>
    <row r="423" spans="1:38" ht="36" customHeight="1">
      <c r="A423" s="70"/>
      <c r="B423" s="70"/>
      <c r="C423" s="70"/>
      <c r="D423" s="50"/>
      <c r="E423" s="266"/>
      <c r="F423" s="235" t="str">
        <f t="shared" si="34"/>
        <v/>
      </c>
      <c r="G423" s="45"/>
      <c r="H423" s="212"/>
      <c r="I423" s="45"/>
      <c r="J423" s="88"/>
      <c r="K423" s="124"/>
      <c r="L423" s="220"/>
      <c r="M423" s="236"/>
      <c r="N423" s="237"/>
      <c r="O423" s="266"/>
      <c r="P423" s="218"/>
      <c r="Q423" s="220"/>
      <c r="R423" s="220"/>
      <c r="S423" s="238"/>
      <c r="T423" s="185" t="str">
        <f t="shared" si="32"/>
        <v/>
      </c>
      <c r="U423" s="48"/>
      <c r="V423" s="219"/>
      <c r="W423" s="219"/>
      <c r="X423" s="45"/>
      <c r="Y423" s="50"/>
      <c r="Z423" s="50"/>
      <c r="AA423" s="45"/>
      <c r="AB423" s="45"/>
      <c r="AC423" s="50"/>
      <c r="AD423" s="45"/>
      <c r="AE423" s="45"/>
      <c r="AF423" s="45"/>
      <c r="AG423" s="185" t="str">
        <f t="shared" si="33"/>
        <v/>
      </c>
      <c r="AH423" s="45"/>
      <c r="AI423" s="185">
        <f t="shared" si="30"/>
        <v>0</v>
      </c>
      <c r="AJ423" s="45"/>
      <c r="AK423" s="185"/>
      <c r="AL423" s="32" t="b">
        <f t="shared" si="31"/>
        <v>1</v>
      </c>
    </row>
    <row r="424" spans="1:38" ht="36" customHeight="1">
      <c r="A424" s="70"/>
      <c r="B424" s="70"/>
      <c r="C424" s="70"/>
      <c r="D424" s="50"/>
      <c r="E424" s="266"/>
      <c r="F424" s="235" t="str">
        <f t="shared" si="34"/>
        <v/>
      </c>
      <c r="G424" s="45"/>
      <c r="H424" s="212"/>
      <c r="I424" s="45"/>
      <c r="J424" s="88"/>
      <c r="K424" s="124"/>
      <c r="L424" s="220"/>
      <c r="M424" s="236"/>
      <c r="N424" s="237"/>
      <c r="O424" s="266"/>
      <c r="P424" s="218"/>
      <c r="Q424" s="220"/>
      <c r="R424" s="220"/>
      <c r="S424" s="238"/>
      <c r="T424" s="185" t="str">
        <f t="shared" si="32"/>
        <v/>
      </c>
      <c r="U424" s="48"/>
      <c r="V424" s="219"/>
      <c r="W424" s="219"/>
      <c r="X424" s="45"/>
      <c r="Y424" s="50"/>
      <c r="Z424" s="50"/>
      <c r="AA424" s="45"/>
      <c r="AB424" s="45"/>
      <c r="AC424" s="50"/>
      <c r="AD424" s="45"/>
      <c r="AE424" s="45"/>
      <c r="AF424" s="45"/>
      <c r="AG424" s="185" t="str">
        <f t="shared" si="33"/>
        <v/>
      </c>
      <c r="AH424" s="45"/>
      <c r="AI424" s="185">
        <f t="shared" si="30"/>
        <v>0</v>
      </c>
      <c r="AJ424" s="45"/>
      <c r="AK424" s="185"/>
      <c r="AL424" s="32" t="b">
        <f t="shared" si="31"/>
        <v>1</v>
      </c>
    </row>
    <row r="425" spans="1:38" ht="36" customHeight="1">
      <c r="A425" s="70"/>
      <c r="B425" s="70"/>
      <c r="C425" s="70"/>
      <c r="D425" s="50"/>
      <c r="E425" s="266"/>
      <c r="F425" s="235" t="str">
        <f t="shared" si="34"/>
        <v/>
      </c>
      <c r="G425" s="45"/>
      <c r="H425" s="212"/>
      <c r="I425" s="45"/>
      <c r="J425" s="88"/>
      <c r="K425" s="124"/>
      <c r="L425" s="220"/>
      <c r="M425" s="236"/>
      <c r="N425" s="237"/>
      <c r="O425" s="266"/>
      <c r="P425" s="218"/>
      <c r="Q425" s="220"/>
      <c r="R425" s="220"/>
      <c r="S425" s="238"/>
      <c r="T425" s="185" t="str">
        <f t="shared" si="32"/>
        <v/>
      </c>
      <c r="U425" s="48"/>
      <c r="V425" s="219"/>
      <c r="W425" s="219"/>
      <c r="X425" s="45"/>
      <c r="Y425" s="50"/>
      <c r="Z425" s="50"/>
      <c r="AA425" s="45"/>
      <c r="AB425" s="45"/>
      <c r="AC425" s="50"/>
      <c r="AD425" s="45"/>
      <c r="AE425" s="45"/>
      <c r="AF425" s="45"/>
      <c r="AG425" s="185" t="str">
        <f t="shared" si="33"/>
        <v/>
      </c>
      <c r="AH425" s="45"/>
      <c r="AI425" s="185">
        <f t="shared" si="30"/>
        <v>0</v>
      </c>
      <c r="AJ425" s="45"/>
      <c r="AK425" s="185"/>
      <c r="AL425" s="32" t="b">
        <f t="shared" si="31"/>
        <v>1</v>
      </c>
    </row>
    <row r="426" spans="1:38" ht="36" customHeight="1">
      <c r="A426" s="70"/>
      <c r="B426" s="70"/>
      <c r="C426" s="70"/>
      <c r="D426" s="50"/>
      <c r="E426" s="266"/>
      <c r="F426" s="235" t="str">
        <f t="shared" si="34"/>
        <v/>
      </c>
      <c r="G426" s="45"/>
      <c r="H426" s="212"/>
      <c r="I426" s="45"/>
      <c r="J426" s="88"/>
      <c r="K426" s="124"/>
      <c r="L426" s="220"/>
      <c r="M426" s="236"/>
      <c r="N426" s="237"/>
      <c r="O426" s="266"/>
      <c r="P426" s="218"/>
      <c r="Q426" s="220"/>
      <c r="R426" s="220"/>
      <c r="S426" s="238"/>
      <c r="T426" s="185" t="str">
        <f t="shared" si="32"/>
        <v/>
      </c>
      <c r="U426" s="48"/>
      <c r="V426" s="219"/>
      <c r="W426" s="219"/>
      <c r="X426" s="45"/>
      <c r="Y426" s="50"/>
      <c r="Z426" s="50"/>
      <c r="AA426" s="45"/>
      <c r="AB426" s="45"/>
      <c r="AC426" s="50"/>
      <c r="AD426" s="45"/>
      <c r="AE426" s="45"/>
      <c r="AF426" s="45"/>
      <c r="AG426" s="185" t="str">
        <f t="shared" si="33"/>
        <v/>
      </c>
      <c r="AH426" s="45"/>
      <c r="AI426" s="185">
        <f t="shared" si="30"/>
        <v>0</v>
      </c>
      <c r="AJ426" s="45"/>
      <c r="AK426" s="185"/>
      <c r="AL426" s="32" t="b">
        <f t="shared" si="31"/>
        <v>1</v>
      </c>
    </row>
    <row r="427" spans="1:38" ht="36" customHeight="1">
      <c r="A427" s="70"/>
      <c r="B427" s="70"/>
      <c r="C427" s="70"/>
      <c r="D427" s="50"/>
      <c r="E427" s="266"/>
      <c r="F427" s="235" t="str">
        <f t="shared" si="34"/>
        <v/>
      </c>
      <c r="G427" s="45"/>
      <c r="H427" s="212"/>
      <c r="I427" s="45"/>
      <c r="J427" s="88"/>
      <c r="K427" s="124"/>
      <c r="L427" s="220"/>
      <c r="M427" s="236"/>
      <c r="N427" s="237"/>
      <c r="O427" s="266"/>
      <c r="P427" s="218"/>
      <c r="Q427" s="220"/>
      <c r="R427" s="220"/>
      <c r="S427" s="238"/>
      <c r="T427" s="185" t="str">
        <f t="shared" si="32"/>
        <v/>
      </c>
      <c r="U427" s="48"/>
      <c r="V427" s="219"/>
      <c r="W427" s="219"/>
      <c r="X427" s="45"/>
      <c r="Y427" s="50"/>
      <c r="Z427" s="50"/>
      <c r="AA427" s="45"/>
      <c r="AB427" s="45"/>
      <c r="AC427" s="50"/>
      <c r="AD427" s="45"/>
      <c r="AE427" s="45"/>
      <c r="AF427" s="45"/>
      <c r="AG427" s="185" t="str">
        <f t="shared" si="33"/>
        <v/>
      </c>
      <c r="AH427" s="45"/>
      <c r="AI427" s="185">
        <f t="shared" si="30"/>
        <v>0</v>
      </c>
      <c r="AJ427" s="45"/>
      <c r="AK427" s="185"/>
      <c r="AL427" s="32" t="b">
        <f t="shared" si="31"/>
        <v>1</v>
      </c>
    </row>
    <row r="428" spans="1:38" ht="36" customHeight="1">
      <c r="A428" s="70"/>
      <c r="B428" s="70"/>
      <c r="C428" s="70"/>
      <c r="D428" s="50"/>
      <c r="E428" s="266"/>
      <c r="F428" s="235" t="str">
        <f t="shared" si="34"/>
        <v/>
      </c>
      <c r="G428" s="45"/>
      <c r="H428" s="212"/>
      <c r="I428" s="45"/>
      <c r="J428" s="88"/>
      <c r="K428" s="124"/>
      <c r="L428" s="220"/>
      <c r="M428" s="236"/>
      <c r="N428" s="237"/>
      <c r="O428" s="266"/>
      <c r="P428" s="218"/>
      <c r="Q428" s="220"/>
      <c r="R428" s="220"/>
      <c r="S428" s="238"/>
      <c r="T428" s="185" t="str">
        <f t="shared" si="32"/>
        <v/>
      </c>
      <c r="U428" s="48"/>
      <c r="V428" s="219"/>
      <c r="W428" s="219"/>
      <c r="X428" s="45"/>
      <c r="Y428" s="50"/>
      <c r="Z428" s="50"/>
      <c r="AA428" s="45"/>
      <c r="AB428" s="45"/>
      <c r="AC428" s="50"/>
      <c r="AD428" s="45"/>
      <c r="AE428" s="45"/>
      <c r="AF428" s="45"/>
      <c r="AG428" s="185" t="str">
        <f t="shared" si="33"/>
        <v/>
      </c>
      <c r="AH428" s="45"/>
      <c r="AI428" s="185">
        <f t="shared" si="30"/>
        <v>0</v>
      </c>
      <c r="AJ428" s="45"/>
      <c r="AK428" s="185"/>
      <c r="AL428" s="32" t="b">
        <f t="shared" si="31"/>
        <v>1</v>
      </c>
    </row>
    <row r="429" spans="1:38" ht="36" customHeight="1">
      <c r="A429" s="70"/>
      <c r="B429" s="70"/>
      <c r="C429" s="70"/>
      <c r="D429" s="50"/>
      <c r="E429" s="266"/>
      <c r="F429" s="235" t="str">
        <f t="shared" si="34"/>
        <v/>
      </c>
      <c r="G429" s="45"/>
      <c r="H429" s="212"/>
      <c r="I429" s="45"/>
      <c r="J429" s="88"/>
      <c r="K429" s="124"/>
      <c r="L429" s="220"/>
      <c r="M429" s="236"/>
      <c r="N429" s="237"/>
      <c r="O429" s="266"/>
      <c r="P429" s="218"/>
      <c r="Q429" s="220"/>
      <c r="R429" s="220"/>
      <c r="S429" s="238"/>
      <c r="T429" s="185" t="str">
        <f t="shared" si="32"/>
        <v/>
      </c>
      <c r="U429" s="48"/>
      <c r="V429" s="219"/>
      <c r="W429" s="219"/>
      <c r="X429" s="45"/>
      <c r="Y429" s="50"/>
      <c r="Z429" s="50"/>
      <c r="AA429" s="45"/>
      <c r="AB429" s="45"/>
      <c r="AC429" s="50"/>
      <c r="AD429" s="45"/>
      <c r="AE429" s="45"/>
      <c r="AF429" s="45"/>
      <c r="AG429" s="185" t="str">
        <f t="shared" si="33"/>
        <v/>
      </c>
      <c r="AH429" s="45"/>
      <c r="AI429" s="185">
        <f t="shared" si="30"/>
        <v>0</v>
      </c>
      <c r="AJ429" s="45"/>
      <c r="AK429" s="185"/>
      <c r="AL429" s="32" t="b">
        <f t="shared" si="31"/>
        <v>1</v>
      </c>
    </row>
    <row r="430" spans="1:38" ht="36" customHeight="1">
      <c r="A430" s="70"/>
      <c r="B430" s="70"/>
      <c r="C430" s="70"/>
      <c r="D430" s="50"/>
      <c r="E430" s="266"/>
      <c r="F430" s="235" t="str">
        <f t="shared" si="34"/>
        <v/>
      </c>
      <c r="G430" s="45"/>
      <c r="H430" s="212"/>
      <c r="I430" s="45"/>
      <c r="J430" s="88"/>
      <c r="K430" s="124"/>
      <c r="L430" s="220"/>
      <c r="M430" s="236"/>
      <c r="N430" s="237"/>
      <c r="O430" s="266"/>
      <c r="P430" s="218"/>
      <c r="Q430" s="220"/>
      <c r="R430" s="220"/>
      <c r="S430" s="238"/>
      <c r="T430" s="185" t="str">
        <f t="shared" si="32"/>
        <v/>
      </c>
      <c r="U430" s="48"/>
      <c r="V430" s="219"/>
      <c r="W430" s="219"/>
      <c r="X430" s="45"/>
      <c r="Y430" s="50"/>
      <c r="Z430" s="50"/>
      <c r="AA430" s="45"/>
      <c r="AB430" s="45"/>
      <c r="AC430" s="50"/>
      <c r="AD430" s="45"/>
      <c r="AE430" s="45"/>
      <c r="AF430" s="45"/>
      <c r="AG430" s="185" t="str">
        <f t="shared" si="33"/>
        <v/>
      </c>
      <c r="AH430" s="45"/>
      <c r="AI430" s="185">
        <f t="shared" si="30"/>
        <v>0</v>
      </c>
      <c r="AJ430" s="45"/>
      <c r="AK430" s="185"/>
      <c r="AL430" s="32" t="b">
        <f t="shared" si="31"/>
        <v>1</v>
      </c>
    </row>
    <row r="431" spans="1:38" ht="36" customHeight="1">
      <c r="A431" s="70"/>
      <c r="B431" s="70"/>
      <c r="C431" s="70"/>
      <c r="D431" s="50"/>
      <c r="E431" s="266"/>
      <c r="F431" s="235" t="str">
        <f t="shared" si="34"/>
        <v/>
      </c>
      <c r="G431" s="45"/>
      <c r="H431" s="212"/>
      <c r="I431" s="45"/>
      <c r="J431" s="88"/>
      <c r="K431" s="124"/>
      <c r="L431" s="220"/>
      <c r="M431" s="236"/>
      <c r="N431" s="237"/>
      <c r="O431" s="266"/>
      <c r="P431" s="218"/>
      <c r="Q431" s="220"/>
      <c r="R431" s="220"/>
      <c r="S431" s="238"/>
      <c r="T431" s="185" t="str">
        <f t="shared" si="32"/>
        <v/>
      </c>
      <c r="U431" s="48"/>
      <c r="V431" s="219"/>
      <c r="W431" s="219"/>
      <c r="X431" s="45"/>
      <c r="Y431" s="50"/>
      <c r="Z431" s="50"/>
      <c r="AA431" s="45"/>
      <c r="AB431" s="45"/>
      <c r="AC431" s="50"/>
      <c r="AD431" s="45"/>
      <c r="AE431" s="45"/>
      <c r="AF431" s="45"/>
      <c r="AG431" s="185" t="str">
        <f t="shared" si="33"/>
        <v/>
      </c>
      <c r="AH431" s="45"/>
      <c r="AI431" s="185">
        <f t="shared" si="30"/>
        <v>0</v>
      </c>
      <c r="AJ431" s="45"/>
      <c r="AK431" s="185"/>
      <c r="AL431" s="32" t="b">
        <f t="shared" si="31"/>
        <v>1</v>
      </c>
    </row>
    <row r="432" spans="1:38" ht="36" customHeight="1">
      <c r="A432" s="70"/>
      <c r="B432" s="70"/>
      <c r="C432" s="70"/>
      <c r="D432" s="50"/>
      <c r="E432" s="266"/>
      <c r="F432" s="235" t="str">
        <f t="shared" si="34"/>
        <v/>
      </c>
      <c r="G432" s="45"/>
      <c r="H432" s="212"/>
      <c r="I432" s="45"/>
      <c r="J432" s="88"/>
      <c r="K432" s="124"/>
      <c r="L432" s="220"/>
      <c r="M432" s="236"/>
      <c r="N432" s="237"/>
      <c r="O432" s="266"/>
      <c r="P432" s="218"/>
      <c r="Q432" s="220"/>
      <c r="R432" s="220"/>
      <c r="S432" s="238"/>
      <c r="T432" s="185" t="str">
        <f t="shared" si="32"/>
        <v/>
      </c>
      <c r="U432" s="48"/>
      <c r="V432" s="219"/>
      <c r="W432" s="219"/>
      <c r="X432" s="45"/>
      <c r="Y432" s="50"/>
      <c r="Z432" s="50"/>
      <c r="AA432" s="45"/>
      <c r="AB432" s="45"/>
      <c r="AC432" s="50"/>
      <c r="AD432" s="45"/>
      <c r="AE432" s="45"/>
      <c r="AF432" s="45"/>
      <c r="AG432" s="185" t="str">
        <f t="shared" si="33"/>
        <v/>
      </c>
      <c r="AH432" s="45"/>
      <c r="AI432" s="185">
        <f t="shared" si="30"/>
        <v>0</v>
      </c>
      <c r="AJ432" s="45"/>
      <c r="AK432" s="185"/>
      <c r="AL432" s="32" t="b">
        <f t="shared" si="31"/>
        <v>1</v>
      </c>
    </row>
    <row r="433" spans="1:38" ht="36" customHeight="1">
      <c r="A433" s="70"/>
      <c r="B433" s="70"/>
      <c r="C433" s="70"/>
      <c r="D433" s="50"/>
      <c r="E433" s="266"/>
      <c r="F433" s="235" t="str">
        <f t="shared" si="34"/>
        <v/>
      </c>
      <c r="G433" s="45"/>
      <c r="H433" s="212"/>
      <c r="I433" s="45"/>
      <c r="J433" s="88"/>
      <c r="K433" s="124"/>
      <c r="L433" s="220"/>
      <c r="M433" s="236"/>
      <c r="N433" s="237"/>
      <c r="O433" s="266"/>
      <c r="P433" s="218"/>
      <c r="Q433" s="220"/>
      <c r="R433" s="220"/>
      <c r="S433" s="238"/>
      <c r="T433" s="185" t="str">
        <f t="shared" si="32"/>
        <v/>
      </c>
      <c r="U433" s="48"/>
      <c r="V433" s="219"/>
      <c r="W433" s="219"/>
      <c r="X433" s="45"/>
      <c r="Y433" s="50"/>
      <c r="Z433" s="50"/>
      <c r="AA433" s="45"/>
      <c r="AB433" s="45"/>
      <c r="AC433" s="50"/>
      <c r="AD433" s="45"/>
      <c r="AE433" s="45"/>
      <c r="AF433" s="45"/>
      <c r="AG433" s="185" t="str">
        <f t="shared" si="33"/>
        <v/>
      </c>
      <c r="AH433" s="45"/>
      <c r="AI433" s="185">
        <f t="shared" si="30"/>
        <v>0</v>
      </c>
      <c r="AJ433" s="45"/>
      <c r="AK433" s="185"/>
      <c r="AL433" s="32" t="b">
        <f t="shared" si="31"/>
        <v>1</v>
      </c>
    </row>
    <row r="434" spans="1:38" ht="36" customHeight="1">
      <c r="A434" s="70"/>
      <c r="B434" s="70"/>
      <c r="C434" s="70"/>
      <c r="D434" s="50"/>
      <c r="E434" s="266"/>
      <c r="F434" s="235" t="str">
        <f t="shared" si="34"/>
        <v/>
      </c>
      <c r="G434" s="45"/>
      <c r="H434" s="212"/>
      <c r="I434" s="45"/>
      <c r="J434" s="88"/>
      <c r="K434" s="124"/>
      <c r="L434" s="220"/>
      <c r="M434" s="236"/>
      <c r="N434" s="237"/>
      <c r="O434" s="266"/>
      <c r="P434" s="218"/>
      <c r="Q434" s="220"/>
      <c r="R434" s="220"/>
      <c r="S434" s="238"/>
      <c r="T434" s="185" t="str">
        <f t="shared" si="32"/>
        <v/>
      </c>
      <c r="U434" s="48"/>
      <c r="V434" s="219"/>
      <c r="W434" s="219"/>
      <c r="X434" s="45"/>
      <c r="Y434" s="50"/>
      <c r="Z434" s="50"/>
      <c r="AA434" s="45"/>
      <c r="AB434" s="45"/>
      <c r="AC434" s="50"/>
      <c r="AD434" s="45"/>
      <c r="AE434" s="45"/>
      <c r="AF434" s="45"/>
      <c r="AG434" s="185" t="str">
        <f t="shared" si="33"/>
        <v/>
      </c>
      <c r="AH434" s="45"/>
      <c r="AI434" s="185">
        <f t="shared" si="30"/>
        <v>0</v>
      </c>
      <c r="AJ434" s="45"/>
      <c r="AK434" s="185"/>
      <c r="AL434" s="32" t="b">
        <f t="shared" si="31"/>
        <v>1</v>
      </c>
    </row>
    <row r="435" spans="1:38" ht="36" customHeight="1">
      <c r="A435" s="70"/>
      <c r="B435" s="70"/>
      <c r="C435" s="70"/>
      <c r="D435" s="50"/>
      <c r="E435" s="266"/>
      <c r="F435" s="235" t="str">
        <f t="shared" si="34"/>
        <v/>
      </c>
      <c r="G435" s="45"/>
      <c r="H435" s="212"/>
      <c r="I435" s="45"/>
      <c r="J435" s="88"/>
      <c r="K435" s="124"/>
      <c r="L435" s="220"/>
      <c r="M435" s="236"/>
      <c r="N435" s="237"/>
      <c r="O435" s="266"/>
      <c r="P435" s="218"/>
      <c r="Q435" s="220"/>
      <c r="R435" s="220"/>
      <c r="S435" s="238"/>
      <c r="T435" s="185" t="str">
        <f t="shared" si="32"/>
        <v/>
      </c>
      <c r="U435" s="48"/>
      <c r="V435" s="219"/>
      <c r="W435" s="219"/>
      <c r="X435" s="45"/>
      <c r="Y435" s="50"/>
      <c r="Z435" s="50"/>
      <c r="AA435" s="45"/>
      <c r="AB435" s="45"/>
      <c r="AC435" s="50"/>
      <c r="AD435" s="45"/>
      <c r="AE435" s="45"/>
      <c r="AF435" s="45"/>
      <c r="AG435" s="185" t="str">
        <f t="shared" si="33"/>
        <v/>
      </c>
      <c r="AH435" s="45"/>
      <c r="AI435" s="185">
        <f t="shared" si="30"/>
        <v>0</v>
      </c>
      <c r="AJ435" s="45"/>
      <c r="AK435" s="185"/>
      <c r="AL435" s="32" t="b">
        <f t="shared" si="31"/>
        <v>1</v>
      </c>
    </row>
    <row r="436" spans="1:38" ht="36" customHeight="1">
      <c r="A436" s="70"/>
      <c r="B436" s="70"/>
      <c r="C436" s="70"/>
      <c r="D436" s="50"/>
      <c r="E436" s="266"/>
      <c r="F436" s="235" t="str">
        <f t="shared" si="34"/>
        <v/>
      </c>
      <c r="G436" s="45"/>
      <c r="H436" s="212"/>
      <c r="I436" s="45"/>
      <c r="J436" s="88"/>
      <c r="K436" s="124"/>
      <c r="L436" s="220"/>
      <c r="M436" s="236"/>
      <c r="N436" s="237"/>
      <c r="O436" s="266"/>
      <c r="P436" s="218"/>
      <c r="Q436" s="220"/>
      <c r="R436" s="220"/>
      <c r="S436" s="238"/>
      <c r="T436" s="185" t="str">
        <f t="shared" si="32"/>
        <v/>
      </c>
      <c r="U436" s="48"/>
      <c r="V436" s="219"/>
      <c r="W436" s="219"/>
      <c r="X436" s="45"/>
      <c r="Y436" s="50"/>
      <c r="Z436" s="50"/>
      <c r="AA436" s="45"/>
      <c r="AB436" s="45"/>
      <c r="AC436" s="50"/>
      <c r="AD436" s="45"/>
      <c r="AE436" s="45"/>
      <c r="AF436" s="45"/>
      <c r="AG436" s="185" t="str">
        <f t="shared" si="33"/>
        <v/>
      </c>
      <c r="AH436" s="45"/>
      <c r="AI436" s="185">
        <f t="shared" si="30"/>
        <v>0</v>
      </c>
      <c r="AJ436" s="45"/>
      <c r="AK436" s="185"/>
      <c r="AL436" s="32" t="b">
        <f t="shared" si="31"/>
        <v>1</v>
      </c>
    </row>
    <row r="437" spans="1:38" ht="36" customHeight="1">
      <c r="A437" s="70"/>
      <c r="B437" s="70"/>
      <c r="C437" s="70"/>
      <c r="D437" s="50"/>
      <c r="E437" s="266"/>
      <c r="F437" s="235" t="str">
        <f t="shared" si="34"/>
        <v/>
      </c>
      <c r="G437" s="45"/>
      <c r="H437" s="212"/>
      <c r="I437" s="45"/>
      <c r="J437" s="88"/>
      <c r="K437" s="124"/>
      <c r="L437" s="220"/>
      <c r="M437" s="236"/>
      <c r="N437" s="237"/>
      <c r="O437" s="266"/>
      <c r="P437" s="218"/>
      <c r="Q437" s="220"/>
      <c r="R437" s="220"/>
      <c r="S437" s="238"/>
      <c r="T437" s="185" t="str">
        <f t="shared" si="32"/>
        <v/>
      </c>
      <c r="U437" s="48"/>
      <c r="V437" s="219"/>
      <c r="W437" s="219"/>
      <c r="X437" s="45"/>
      <c r="Y437" s="50"/>
      <c r="Z437" s="50"/>
      <c r="AA437" s="45"/>
      <c r="AB437" s="45"/>
      <c r="AC437" s="50"/>
      <c r="AD437" s="45"/>
      <c r="AE437" s="45"/>
      <c r="AF437" s="45"/>
      <c r="AG437" s="185" t="str">
        <f t="shared" si="33"/>
        <v/>
      </c>
      <c r="AH437" s="45"/>
      <c r="AI437" s="185">
        <f t="shared" si="30"/>
        <v>0</v>
      </c>
      <c r="AJ437" s="45"/>
      <c r="AK437" s="185"/>
      <c r="AL437" s="32" t="b">
        <f t="shared" si="31"/>
        <v>1</v>
      </c>
    </row>
    <row r="438" spans="1:38" ht="36" customHeight="1">
      <c r="A438" s="70"/>
      <c r="B438" s="70"/>
      <c r="C438" s="70"/>
      <c r="D438" s="50"/>
      <c r="E438" s="266"/>
      <c r="F438" s="235" t="str">
        <f t="shared" si="34"/>
        <v/>
      </c>
      <c r="G438" s="45"/>
      <c r="H438" s="212"/>
      <c r="I438" s="45"/>
      <c r="J438" s="88"/>
      <c r="K438" s="124"/>
      <c r="L438" s="220"/>
      <c r="M438" s="236"/>
      <c r="N438" s="237"/>
      <c r="O438" s="266"/>
      <c r="P438" s="218"/>
      <c r="Q438" s="220"/>
      <c r="R438" s="220"/>
      <c r="S438" s="238"/>
      <c r="T438" s="185" t="str">
        <f t="shared" si="32"/>
        <v/>
      </c>
      <c r="U438" s="48"/>
      <c r="V438" s="219"/>
      <c r="W438" s="219"/>
      <c r="X438" s="45"/>
      <c r="Y438" s="50"/>
      <c r="Z438" s="50"/>
      <c r="AA438" s="45"/>
      <c r="AB438" s="45"/>
      <c r="AC438" s="50"/>
      <c r="AD438" s="45"/>
      <c r="AE438" s="45"/>
      <c r="AF438" s="45"/>
      <c r="AG438" s="185" t="str">
        <f t="shared" si="33"/>
        <v/>
      </c>
      <c r="AH438" s="45"/>
      <c r="AI438" s="185">
        <f t="shared" si="30"/>
        <v>0</v>
      </c>
      <c r="AJ438" s="45"/>
      <c r="AK438" s="185"/>
      <c r="AL438" s="32" t="b">
        <f t="shared" si="31"/>
        <v>1</v>
      </c>
    </row>
    <row r="439" spans="1:38" ht="36" customHeight="1">
      <c r="A439" s="70"/>
      <c r="B439" s="70"/>
      <c r="C439" s="70"/>
      <c r="D439" s="50"/>
      <c r="E439" s="266"/>
      <c r="F439" s="235" t="str">
        <f t="shared" si="34"/>
        <v/>
      </c>
      <c r="G439" s="45"/>
      <c r="H439" s="212"/>
      <c r="I439" s="45"/>
      <c r="J439" s="88"/>
      <c r="K439" s="124"/>
      <c r="L439" s="220"/>
      <c r="M439" s="236"/>
      <c r="N439" s="237"/>
      <c r="O439" s="266"/>
      <c r="P439" s="218"/>
      <c r="Q439" s="220"/>
      <c r="R439" s="220"/>
      <c r="S439" s="238"/>
      <c r="T439" s="185" t="str">
        <f t="shared" si="32"/>
        <v/>
      </c>
      <c r="U439" s="48"/>
      <c r="V439" s="219"/>
      <c r="W439" s="219"/>
      <c r="X439" s="45"/>
      <c r="Y439" s="50"/>
      <c r="Z439" s="50"/>
      <c r="AA439" s="45"/>
      <c r="AB439" s="45"/>
      <c r="AC439" s="50"/>
      <c r="AD439" s="45"/>
      <c r="AE439" s="45"/>
      <c r="AF439" s="45"/>
      <c r="AG439" s="185" t="str">
        <f t="shared" si="33"/>
        <v/>
      </c>
      <c r="AH439" s="45"/>
      <c r="AI439" s="185">
        <f t="shared" si="30"/>
        <v>0</v>
      </c>
      <c r="AJ439" s="45"/>
      <c r="AK439" s="185"/>
      <c r="AL439" s="32" t="b">
        <f t="shared" si="31"/>
        <v>1</v>
      </c>
    </row>
    <row r="440" spans="1:38" ht="36" customHeight="1">
      <c r="A440" s="70"/>
      <c r="B440" s="70"/>
      <c r="C440" s="70"/>
      <c r="D440" s="50"/>
      <c r="E440" s="266"/>
      <c r="F440" s="235" t="str">
        <f t="shared" si="34"/>
        <v/>
      </c>
      <c r="G440" s="45"/>
      <c r="H440" s="212"/>
      <c r="I440" s="45"/>
      <c r="J440" s="88"/>
      <c r="K440" s="124"/>
      <c r="L440" s="220"/>
      <c r="M440" s="236"/>
      <c r="N440" s="237"/>
      <c r="O440" s="266"/>
      <c r="P440" s="218"/>
      <c r="Q440" s="220"/>
      <c r="R440" s="220"/>
      <c r="S440" s="238"/>
      <c r="T440" s="185" t="str">
        <f t="shared" si="32"/>
        <v/>
      </c>
      <c r="U440" s="48"/>
      <c r="V440" s="219"/>
      <c r="W440" s="219"/>
      <c r="X440" s="45"/>
      <c r="Y440" s="50"/>
      <c r="Z440" s="50"/>
      <c r="AA440" s="45"/>
      <c r="AB440" s="45"/>
      <c r="AC440" s="50"/>
      <c r="AD440" s="45"/>
      <c r="AE440" s="45"/>
      <c r="AF440" s="45"/>
      <c r="AG440" s="185" t="str">
        <f t="shared" si="33"/>
        <v/>
      </c>
      <c r="AH440" s="45"/>
      <c r="AI440" s="185">
        <f t="shared" si="30"/>
        <v>0</v>
      </c>
      <c r="AJ440" s="45"/>
      <c r="AK440" s="185"/>
      <c r="AL440" s="32" t="b">
        <f t="shared" si="31"/>
        <v>1</v>
      </c>
    </row>
    <row r="441" spans="1:38" ht="36" customHeight="1">
      <c r="A441" s="70"/>
      <c r="B441" s="70"/>
      <c r="C441" s="70"/>
      <c r="D441" s="50"/>
      <c r="E441" s="266"/>
      <c r="F441" s="235" t="str">
        <f t="shared" si="34"/>
        <v/>
      </c>
      <c r="G441" s="45"/>
      <c r="H441" s="212"/>
      <c r="I441" s="45"/>
      <c r="J441" s="88"/>
      <c r="K441" s="124"/>
      <c r="L441" s="220"/>
      <c r="M441" s="236"/>
      <c r="N441" s="237"/>
      <c r="O441" s="266"/>
      <c r="P441" s="218"/>
      <c r="Q441" s="220"/>
      <c r="R441" s="220"/>
      <c r="S441" s="238"/>
      <c r="T441" s="185" t="str">
        <f t="shared" si="32"/>
        <v/>
      </c>
      <c r="U441" s="48"/>
      <c r="V441" s="219"/>
      <c r="W441" s="219"/>
      <c r="X441" s="45"/>
      <c r="Y441" s="50"/>
      <c r="Z441" s="50"/>
      <c r="AA441" s="45"/>
      <c r="AB441" s="45"/>
      <c r="AC441" s="50"/>
      <c r="AD441" s="45"/>
      <c r="AE441" s="45"/>
      <c r="AF441" s="45"/>
      <c r="AG441" s="185" t="str">
        <f t="shared" si="33"/>
        <v/>
      </c>
      <c r="AH441" s="45"/>
      <c r="AI441" s="185">
        <f t="shared" si="30"/>
        <v>0</v>
      </c>
      <c r="AJ441" s="45"/>
      <c r="AK441" s="185"/>
      <c r="AL441" s="32" t="b">
        <f t="shared" si="31"/>
        <v>1</v>
      </c>
    </row>
    <row r="442" spans="1:38" ht="36" customHeight="1">
      <c r="A442" s="70"/>
      <c r="B442" s="70"/>
      <c r="C442" s="70"/>
      <c r="D442" s="50"/>
      <c r="E442" s="266"/>
      <c r="F442" s="235" t="str">
        <f t="shared" si="34"/>
        <v/>
      </c>
      <c r="G442" s="45"/>
      <c r="H442" s="212"/>
      <c r="I442" s="45"/>
      <c r="J442" s="88"/>
      <c r="K442" s="124"/>
      <c r="L442" s="220"/>
      <c r="M442" s="236"/>
      <c r="N442" s="237"/>
      <c r="O442" s="266"/>
      <c r="P442" s="218"/>
      <c r="Q442" s="220"/>
      <c r="R442" s="220"/>
      <c r="S442" s="238"/>
      <c r="T442" s="185" t="str">
        <f t="shared" si="32"/>
        <v/>
      </c>
      <c r="U442" s="48"/>
      <c r="V442" s="219"/>
      <c r="W442" s="219"/>
      <c r="X442" s="45"/>
      <c r="Y442" s="50"/>
      <c r="Z442" s="50"/>
      <c r="AA442" s="45"/>
      <c r="AB442" s="45"/>
      <c r="AC442" s="50"/>
      <c r="AD442" s="45"/>
      <c r="AE442" s="45"/>
      <c r="AF442" s="45"/>
      <c r="AG442" s="185" t="str">
        <f t="shared" si="33"/>
        <v/>
      </c>
      <c r="AH442" s="45"/>
      <c r="AI442" s="185">
        <f t="shared" si="30"/>
        <v>0</v>
      </c>
      <c r="AJ442" s="45"/>
      <c r="AK442" s="185"/>
      <c r="AL442" s="32" t="b">
        <f t="shared" si="31"/>
        <v>1</v>
      </c>
    </row>
    <row r="443" spans="1:38" ht="36" customHeight="1">
      <c r="A443" s="70"/>
      <c r="B443" s="70"/>
      <c r="C443" s="70"/>
      <c r="D443" s="50"/>
      <c r="E443" s="266"/>
      <c r="F443" s="235" t="str">
        <f t="shared" si="34"/>
        <v/>
      </c>
      <c r="G443" s="45"/>
      <c r="H443" s="212"/>
      <c r="I443" s="45"/>
      <c r="J443" s="88"/>
      <c r="K443" s="124"/>
      <c r="L443" s="220"/>
      <c r="M443" s="236"/>
      <c r="N443" s="237"/>
      <c r="O443" s="266"/>
      <c r="P443" s="218"/>
      <c r="Q443" s="220"/>
      <c r="R443" s="220"/>
      <c r="S443" s="238"/>
      <c r="T443" s="185" t="str">
        <f t="shared" si="32"/>
        <v/>
      </c>
      <c r="U443" s="48"/>
      <c r="V443" s="219"/>
      <c r="W443" s="219"/>
      <c r="X443" s="45"/>
      <c r="Y443" s="50"/>
      <c r="Z443" s="50"/>
      <c r="AA443" s="45"/>
      <c r="AB443" s="45"/>
      <c r="AC443" s="50"/>
      <c r="AD443" s="45"/>
      <c r="AE443" s="45"/>
      <c r="AF443" s="45"/>
      <c r="AG443" s="185" t="str">
        <f t="shared" si="33"/>
        <v/>
      </c>
      <c r="AH443" s="45"/>
      <c r="AI443" s="185">
        <f t="shared" si="30"/>
        <v>0</v>
      </c>
      <c r="AJ443" s="45"/>
      <c r="AK443" s="185"/>
      <c r="AL443" s="32" t="b">
        <f t="shared" si="31"/>
        <v>1</v>
      </c>
    </row>
    <row r="444" spans="1:38" ht="36" customHeight="1">
      <c r="A444" s="70"/>
      <c r="B444" s="70"/>
      <c r="C444" s="70"/>
      <c r="D444" s="50"/>
      <c r="E444" s="266"/>
      <c r="F444" s="235" t="str">
        <f t="shared" si="34"/>
        <v/>
      </c>
      <c r="G444" s="45"/>
      <c r="H444" s="212"/>
      <c r="I444" s="45"/>
      <c r="J444" s="88"/>
      <c r="K444" s="124"/>
      <c r="L444" s="220"/>
      <c r="M444" s="236"/>
      <c r="N444" s="237"/>
      <c r="O444" s="266"/>
      <c r="P444" s="218"/>
      <c r="Q444" s="220"/>
      <c r="R444" s="220"/>
      <c r="S444" s="238"/>
      <c r="T444" s="185" t="str">
        <f t="shared" si="32"/>
        <v/>
      </c>
      <c r="U444" s="48"/>
      <c r="V444" s="219"/>
      <c r="W444" s="219"/>
      <c r="X444" s="45"/>
      <c r="Y444" s="50"/>
      <c r="Z444" s="50"/>
      <c r="AA444" s="45"/>
      <c r="AB444" s="45"/>
      <c r="AC444" s="50"/>
      <c r="AD444" s="45"/>
      <c r="AE444" s="45"/>
      <c r="AF444" s="45"/>
      <c r="AG444" s="185" t="str">
        <f t="shared" si="33"/>
        <v/>
      </c>
      <c r="AH444" s="45"/>
      <c r="AI444" s="185">
        <f t="shared" si="30"/>
        <v>0</v>
      </c>
      <c r="AJ444" s="45"/>
      <c r="AK444" s="185"/>
      <c r="AL444" s="32" t="b">
        <f t="shared" si="31"/>
        <v>1</v>
      </c>
    </row>
    <row r="445" spans="1:38" ht="36" customHeight="1">
      <c r="A445" s="70"/>
      <c r="B445" s="70"/>
      <c r="C445" s="70"/>
      <c r="D445" s="50"/>
      <c r="E445" s="266"/>
      <c r="F445" s="235" t="str">
        <f t="shared" si="34"/>
        <v/>
      </c>
      <c r="G445" s="45"/>
      <c r="H445" s="212"/>
      <c r="I445" s="45"/>
      <c r="J445" s="88"/>
      <c r="K445" s="124"/>
      <c r="L445" s="220"/>
      <c r="M445" s="236"/>
      <c r="N445" s="237"/>
      <c r="O445" s="266"/>
      <c r="P445" s="218"/>
      <c r="Q445" s="220"/>
      <c r="R445" s="220"/>
      <c r="S445" s="238"/>
      <c r="T445" s="185" t="str">
        <f t="shared" si="32"/>
        <v/>
      </c>
      <c r="U445" s="48"/>
      <c r="V445" s="219"/>
      <c r="W445" s="219"/>
      <c r="X445" s="45"/>
      <c r="Y445" s="50"/>
      <c r="Z445" s="50"/>
      <c r="AA445" s="45"/>
      <c r="AB445" s="45"/>
      <c r="AC445" s="50"/>
      <c r="AD445" s="45"/>
      <c r="AE445" s="45"/>
      <c r="AF445" s="45"/>
      <c r="AG445" s="185" t="str">
        <f t="shared" si="33"/>
        <v/>
      </c>
      <c r="AH445" s="45"/>
      <c r="AI445" s="185">
        <f t="shared" si="30"/>
        <v>0</v>
      </c>
      <c r="AJ445" s="45"/>
      <c r="AK445" s="185"/>
      <c r="AL445" s="32" t="b">
        <f t="shared" si="31"/>
        <v>1</v>
      </c>
    </row>
    <row r="446" spans="1:38" ht="36" customHeight="1">
      <c r="A446" s="70"/>
      <c r="B446" s="70"/>
      <c r="C446" s="70"/>
      <c r="D446" s="50"/>
      <c r="E446" s="266"/>
      <c r="F446" s="235" t="str">
        <f t="shared" si="34"/>
        <v/>
      </c>
      <c r="G446" s="45"/>
      <c r="H446" s="212"/>
      <c r="I446" s="45"/>
      <c r="J446" s="88"/>
      <c r="K446" s="124"/>
      <c r="L446" s="220"/>
      <c r="M446" s="236"/>
      <c r="N446" s="237"/>
      <c r="O446" s="266"/>
      <c r="P446" s="218"/>
      <c r="Q446" s="220"/>
      <c r="R446" s="220"/>
      <c r="S446" s="238"/>
      <c r="T446" s="185" t="str">
        <f t="shared" si="32"/>
        <v/>
      </c>
      <c r="U446" s="48"/>
      <c r="V446" s="219"/>
      <c r="W446" s="219"/>
      <c r="X446" s="45"/>
      <c r="Y446" s="50"/>
      <c r="Z446" s="50"/>
      <c r="AA446" s="45"/>
      <c r="AB446" s="45"/>
      <c r="AC446" s="50"/>
      <c r="AD446" s="45"/>
      <c r="AE446" s="45"/>
      <c r="AF446" s="45"/>
      <c r="AG446" s="185" t="str">
        <f t="shared" si="33"/>
        <v/>
      </c>
      <c r="AH446" s="45"/>
      <c r="AI446" s="185">
        <f t="shared" si="30"/>
        <v>0</v>
      </c>
      <c r="AJ446" s="45"/>
      <c r="AK446" s="185"/>
      <c r="AL446" s="32" t="b">
        <f t="shared" si="31"/>
        <v>1</v>
      </c>
    </row>
    <row r="447" spans="1:38" ht="36" customHeight="1">
      <c r="A447" s="70"/>
      <c r="B447" s="70"/>
      <c r="C447" s="70"/>
      <c r="D447" s="50"/>
      <c r="E447" s="266"/>
      <c r="F447" s="235" t="str">
        <f t="shared" si="34"/>
        <v/>
      </c>
      <c r="G447" s="45"/>
      <c r="H447" s="212"/>
      <c r="I447" s="45"/>
      <c r="J447" s="88"/>
      <c r="K447" s="124"/>
      <c r="L447" s="220"/>
      <c r="M447" s="236"/>
      <c r="N447" s="237"/>
      <c r="O447" s="266"/>
      <c r="P447" s="218"/>
      <c r="Q447" s="220"/>
      <c r="R447" s="220"/>
      <c r="S447" s="238"/>
      <c r="T447" s="185" t="str">
        <f t="shared" si="32"/>
        <v/>
      </c>
      <c r="U447" s="48"/>
      <c r="V447" s="219"/>
      <c r="W447" s="219"/>
      <c r="X447" s="45"/>
      <c r="Y447" s="50"/>
      <c r="Z447" s="50"/>
      <c r="AA447" s="45"/>
      <c r="AB447" s="45"/>
      <c r="AC447" s="50"/>
      <c r="AD447" s="45"/>
      <c r="AE447" s="45"/>
      <c r="AF447" s="45"/>
      <c r="AG447" s="185" t="str">
        <f t="shared" si="33"/>
        <v/>
      </c>
      <c r="AH447" s="45"/>
      <c r="AI447" s="185">
        <f t="shared" si="30"/>
        <v>0</v>
      </c>
      <c r="AJ447" s="45"/>
      <c r="AK447" s="185"/>
      <c r="AL447" s="32" t="b">
        <f t="shared" si="31"/>
        <v>1</v>
      </c>
    </row>
    <row r="448" spans="1:38" ht="36" customHeight="1">
      <c r="A448" s="70"/>
      <c r="B448" s="70"/>
      <c r="C448" s="70"/>
      <c r="D448" s="50"/>
      <c r="E448" s="266"/>
      <c r="F448" s="235" t="str">
        <f t="shared" si="34"/>
        <v/>
      </c>
      <c r="G448" s="45"/>
      <c r="H448" s="212"/>
      <c r="I448" s="45"/>
      <c r="J448" s="88"/>
      <c r="K448" s="124"/>
      <c r="L448" s="220"/>
      <c r="M448" s="236"/>
      <c r="N448" s="237"/>
      <c r="O448" s="266"/>
      <c r="P448" s="218"/>
      <c r="Q448" s="220"/>
      <c r="R448" s="220"/>
      <c r="S448" s="238"/>
      <c r="T448" s="185" t="str">
        <f t="shared" si="32"/>
        <v/>
      </c>
      <c r="U448" s="48"/>
      <c r="V448" s="219"/>
      <c r="W448" s="219"/>
      <c r="X448" s="45"/>
      <c r="Y448" s="50"/>
      <c r="Z448" s="50"/>
      <c r="AA448" s="45"/>
      <c r="AB448" s="45"/>
      <c r="AC448" s="50"/>
      <c r="AD448" s="45"/>
      <c r="AE448" s="45"/>
      <c r="AF448" s="45"/>
      <c r="AG448" s="185" t="str">
        <f t="shared" si="33"/>
        <v/>
      </c>
      <c r="AH448" s="45"/>
      <c r="AI448" s="185">
        <f t="shared" si="30"/>
        <v>0</v>
      </c>
      <c r="AJ448" s="45"/>
      <c r="AK448" s="185"/>
      <c r="AL448" s="32" t="b">
        <f t="shared" si="31"/>
        <v>1</v>
      </c>
    </row>
    <row r="449" spans="1:38" ht="36" customHeight="1">
      <c r="A449" s="70"/>
      <c r="B449" s="70"/>
      <c r="C449" s="70"/>
      <c r="D449" s="50"/>
      <c r="E449" s="266"/>
      <c r="F449" s="235" t="str">
        <f t="shared" si="34"/>
        <v/>
      </c>
      <c r="G449" s="45"/>
      <c r="H449" s="212"/>
      <c r="I449" s="45"/>
      <c r="J449" s="88"/>
      <c r="K449" s="124"/>
      <c r="L449" s="220"/>
      <c r="M449" s="236"/>
      <c r="N449" s="237"/>
      <c r="O449" s="266"/>
      <c r="P449" s="218"/>
      <c r="Q449" s="220"/>
      <c r="R449" s="220"/>
      <c r="S449" s="238"/>
      <c r="T449" s="185" t="str">
        <f t="shared" si="32"/>
        <v/>
      </c>
      <c r="U449" s="48"/>
      <c r="V449" s="219"/>
      <c r="W449" s="219"/>
      <c r="X449" s="45"/>
      <c r="Y449" s="50"/>
      <c r="Z449" s="50"/>
      <c r="AA449" s="45"/>
      <c r="AB449" s="45"/>
      <c r="AC449" s="50"/>
      <c r="AD449" s="45"/>
      <c r="AE449" s="45"/>
      <c r="AF449" s="45"/>
      <c r="AG449" s="185" t="str">
        <f t="shared" si="33"/>
        <v/>
      </c>
      <c r="AH449" s="45"/>
      <c r="AI449" s="185">
        <f t="shared" si="30"/>
        <v>0</v>
      </c>
      <c r="AJ449" s="45"/>
      <c r="AK449" s="185"/>
      <c r="AL449" s="32" t="b">
        <f t="shared" si="31"/>
        <v>1</v>
      </c>
    </row>
    <row r="450" spans="1:38" ht="36" customHeight="1">
      <c r="A450" s="70"/>
      <c r="B450" s="70"/>
      <c r="C450" s="70"/>
      <c r="D450" s="50"/>
      <c r="E450" s="266"/>
      <c r="F450" s="235" t="str">
        <f t="shared" si="34"/>
        <v/>
      </c>
      <c r="G450" s="45"/>
      <c r="H450" s="212"/>
      <c r="I450" s="45"/>
      <c r="J450" s="88"/>
      <c r="K450" s="124"/>
      <c r="L450" s="220"/>
      <c r="M450" s="236"/>
      <c r="N450" s="237"/>
      <c r="O450" s="266"/>
      <c r="P450" s="218"/>
      <c r="Q450" s="220"/>
      <c r="R450" s="220"/>
      <c r="S450" s="238"/>
      <c r="T450" s="185" t="str">
        <f t="shared" si="32"/>
        <v/>
      </c>
      <c r="U450" s="48"/>
      <c r="V450" s="219"/>
      <c r="W450" s="219"/>
      <c r="X450" s="45"/>
      <c r="Y450" s="50"/>
      <c r="Z450" s="50"/>
      <c r="AA450" s="45"/>
      <c r="AB450" s="45"/>
      <c r="AC450" s="50"/>
      <c r="AD450" s="45"/>
      <c r="AE450" s="45"/>
      <c r="AF450" s="45"/>
      <c r="AG450" s="185" t="str">
        <f t="shared" si="33"/>
        <v/>
      </c>
      <c r="AH450" s="45"/>
      <c r="AI450" s="185">
        <f t="shared" si="30"/>
        <v>0</v>
      </c>
      <c r="AJ450" s="45"/>
      <c r="AK450" s="185"/>
      <c r="AL450" s="32" t="b">
        <f t="shared" si="31"/>
        <v>1</v>
      </c>
    </row>
    <row r="451" spans="1:38" ht="36" customHeight="1">
      <c r="A451" s="70"/>
      <c r="B451" s="70"/>
      <c r="C451" s="70"/>
      <c r="D451" s="50"/>
      <c r="E451" s="266"/>
      <c r="F451" s="235" t="str">
        <f t="shared" si="34"/>
        <v/>
      </c>
      <c r="G451" s="45"/>
      <c r="H451" s="212"/>
      <c r="I451" s="45"/>
      <c r="J451" s="88"/>
      <c r="K451" s="124"/>
      <c r="L451" s="220"/>
      <c r="M451" s="236"/>
      <c r="N451" s="237"/>
      <c r="O451" s="266"/>
      <c r="P451" s="218"/>
      <c r="Q451" s="220"/>
      <c r="R451" s="220"/>
      <c r="S451" s="238"/>
      <c r="T451" s="185" t="str">
        <f t="shared" si="32"/>
        <v/>
      </c>
      <c r="U451" s="48"/>
      <c r="V451" s="219"/>
      <c r="W451" s="219"/>
      <c r="X451" s="45"/>
      <c r="Y451" s="50"/>
      <c r="Z451" s="50"/>
      <c r="AA451" s="45"/>
      <c r="AB451" s="45"/>
      <c r="AC451" s="50"/>
      <c r="AD451" s="45"/>
      <c r="AE451" s="45"/>
      <c r="AF451" s="45"/>
      <c r="AG451" s="185" t="str">
        <f t="shared" si="33"/>
        <v/>
      </c>
      <c r="AH451" s="45"/>
      <c r="AI451" s="185">
        <f t="shared" si="30"/>
        <v>0</v>
      </c>
      <c r="AJ451" s="45"/>
      <c r="AK451" s="185"/>
      <c r="AL451" s="32" t="b">
        <f t="shared" si="31"/>
        <v>1</v>
      </c>
    </row>
    <row r="452" spans="1:38" ht="36" customHeight="1">
      <c r="A452" s="70"/>
      <c r="B452" s="70"/>
      <c r="C452" s="70"/>
      <c r="D452" s="50"/>
      <c r="E452" s="266"/>
      <c r="F452" s="235" t="str">
        <f t="shared" si="34"/>
        <v/>
      </c>
      <c r="G452" s="45"/>
      <c r="H452" s="212"/>
      <c r="I452" s="45"/>
      <c r="J452" s="88"/>
      <c r="K452" s="124"/>
      <c r="L452" s="220"/>
      <c r="M452" s="236"/>
      <c r="N452" s="237"/>
      <c r="O452" s="266"/>
      <c r="P452" s="218"/>
      <c r="Q452" s="220"/>
      <c r="R452" s="220"/>
      <c r="S452" s="238"/>
      <c r="T452" s="185" t="str">
        <f t="shared" si="32"/>
        <v/>
      </c>
      <c r="U452" s="48"/>
      <c r="V452" s="219"/>
      <c r="W452" s="219"/>
      <c r="X452" s="45"/>
      <c r="Y452" s="50"/>
      <c r="Z452" s="50"/>
      <c r="AA452" s="45"/>
      <c r="AB452" s="45"/>
      <c r="AC452" s="50"/>
      <c r="AD452" s="45"/>
      <c r="AE452" s="45"/>
      <c r="AF452" s="45"/>
      <c r="AG452" s="185" t="str">
        <f t="shared" si="33"/>
        <v/>
      </c>
      <c r="AH452" s="45"/>
      <c r="AI452" s="185">
        <f t="shared" si="30"/>
        <v>0</v>
      </c>
      <c r="AJ452" s="45"/>
      <c r="AK452" s="185"/>
      <c r="AL452" s="32" t="b">
        <f t="shared" si="31"/>
        <v>1</v>
      </c>
    </row>
    <row r="453" spans="1:38" ht="36" customHeight="1">
      <c r="A453" s="70"/>
      <c r="B453" s="70"/>
      <c r="C453" s="70"/>
      <c r="D453" s="50"/>
      <c r="E453" s="266"/>
      <c r="F453" s="235" t="str">
        <f t="shared" si="34"/>
        <v/>
      </c>
      <c r="G453" s="45"/>
      <c r="H453" s="212"/>
      <c r="I453" s="45"/>
      <c r="J453" s="88"/>
      <c r="K453" s="124"/>
      <c r="L453" s="220"/>
      <c r="M453" s="236"/>
      <c r="N453" s="237"/>
      <c r="O453" s="266"/>
      <c r="P453" s="218"/>
      <c r="Q453" s="220"/>
      <c r="R453" s="220"/>
      <c r="S453" s="238"/>
      <c r="T453" s="185" t="str">
        <f t="shared" si="32"/>
        <v/>
      </c>
      <c r="U453" s="48"/>
      <c r="V453" s="219"/>
      <c r="W453" s="219"/>
      <c r="X453" s="45"/>
      <c r="Y453" s="50"/>
      <c r="Z453" s="50"/>
      <c r="AA453" s="45"/>
      <c r="AB453" s="45"/>
      <c r="AC453" s="50"/>
      <c r="AD453" s="45"/>
      <c r="AE453" s="45"/>
      <c r="AF453" s="45"/>
      <c r="AG453" s="185" t="str">
        <f t="shared" si="33"/>
        <v/>
      </c>
      <c r="AH453" s="45"/>
      <c r="AI453" s="185">
        <f t="shared" si="30"/>
        <v>0</v>
      </c>
      <c r="AJ453" s="45"/>
      <c r="AK453" s="185"/>
      <c r="AL453" s="32" t="b">
        <f t="shared" si="31"/>
        <v>1</v>
      </c>
    </row>
    <row r="454" spans="1:38" ht="36" customHeight="1">
      <c r="A454" s="70"/>
      <c r="B454" s="70"/>
      <c r="C454" s="70"/>
      <c r="D454" s="50"/>
      <c r="E454" s="266"/>
      <c r="F454" s="235" t="str">
        <f t="shared" si="34"/>
        <v/>
      </c>
      <c r="G454" s="45"/>
      <c r="H454" s="212"/>
      <c r="I454" s="45"/>
      <c r="J454" s="88"/>
      <c r="K454" s="124"/>
      <c r="L454" s="220"/>
      <c r="M454" s="236"/>
      <c r="N454" s="237"/>
      <c r="O454" s="266"/>
      <c r="P454" s="218"/>
      <c r="Q454" s="220"/>
      <c r="R454" s="220"/>
      <c r="S454" s="238"/>
      <c r="T454" s="185" t="str">
        <f t="shared" si="32"/>
        <v/>
      </c>
      <c r="U454" s="48"/>
      <c r="V454" s="219"/>
      <c r="W454" s="219"/>
      <c r="X454" s="45"/>
      <c r="Y454" s="50"/>
      <c r="Z454" s="50"/>
      <c r="AA454" s="45"/>
      <c r="AB454" s="45"/>
      <c r="AC454" s="50"/>
      <c r="AD454" s="45"/>
      <c r="AE454" s="45"/>
      <c r="AF454" s="45"/>
      <c r="AG454" s="185" t="str">
        <f t="shared" si="33"/>
        <v/>
      </c>
      <c r="AH454" s="45"/>
      <c r="AI454" s="185">
        <f t="shared" si="30"/>
        <v>0</v>
      </c>
      <c r="AJ454" s="45"/>
      <c r="AK454" s="185"/>
      <c r="AL454" s="32" t="b">
        <f t="shared" si="31"/>
        <v>1</v>
      </c>
    </row>
    <row r="455" spans="1:38" ht="36" customHeight="1">
      <c r="A455" s="70"/>
      <c r="B455" s="70"/>
      <c r="C455" s="70"/>
      <c r="D455" s="50"/>
      <c r="E455" s="266"/>
      <c r="F455" s="235" t="str">
        <f t="shared" si="34"/>
        <v/>
      </c>
      <c r="G455" s="45"/>
      <c r="H455" s="212"/>
      <c r="I455" s="45"/>
      <c r="J455" s="88"/>
      <c r="K455" s="124"/>
      <c r="L455" s="220"/>
      <c r="M455" s="236"/>
      <c r="N455" s="237"/>
      <c r="O455" s="266"/>
      <c r="P455" s="218"/>
      <c r="Q455" s="220"/>
      <c r="R455" s="220"/>
      <c r="S455" s="238"/>
      <c r="T455" s="185" t="str">
        <f t="shared" si="32"/>
        <v/>
      </c>
      <c r="U455" s="48"/>
      <c r="V455" s="219"/>
      <c r="W455" s="219"/>
      <c r="X455" s="45"/>
      <c r="Y455" s="50"/>
      <c r="Z455" s="50"/>
      <c r="AA455" s="45"/>
      <c r="AB455" s="45"/>
      <c r="AC455" s="50"/>
      <c r="AD455" s="45"/>
      <c r="AE455" s="45"/>
      <c r="AF455" s="45"/>
      <c r="AG455" s="185" t="str">
        <f t="shared" si="33"/>
        <v/>
      </c>
      <c r="AH455" s="45"/>
      <c r="AI455" s="185">
        <f t="shared" si="30"/>
        <v>0</v>
      </c>
      <c r="AJ455" s="45"/>
      <c r="AK455" s="185"/>
      <c r="AL455" s="32" t="b">
        <f t="shared" si="31"/>
        <v>1</v>
      </c>
    </row>
    <row r="456" spans="1:38" ht="36" customHeight="1">
      <c r="A456" s="70"/>
      <c r="B456" s="70"/>
      <c r="C456" s="70"/>
      <c r="D456" s="50"/>
      <c r="E456" s="266"/>
      <c r="F456" s="235" t="str">
        <f t="shared" si="34"/>
        <v/>
      </c>
      <c r="G456" s="45"/>
      <c r="H456" s="212"/>
      <c r="I456" s="45"/>
      <c r="J456" s="88"/>
      <c r="K456" s="124"/>
      <c r="L456" s="220"/>
      <c r="M456" s="236"/>
      <c r="N456" s="237"/>
      <c r="O456" s="266"/>
      <c r="P456" s="218"/>
      <c r="Q456" s="220"/>
      <c r="R456" s="220"/>
      <c r="S456" s="238"/>
      <c r="T456" s="185" t="str">
        <f t="shared" si="32"/>
        <v/>
      </c>
      <c r="U456" s="48"/>
      <c r="V456" s="219"/>
      <c r="W456" s="219"/>
      <c r="X456" s="45"/>
      <c r="Y456" s="50"/>
      <c r="Z456" s="50"/>
      <c r="AA456" s="45"/>
      <c r="AB456" s="45"/>
      <c r="AC456" s="50"/>
      <c r="AD456" s="45"/>
      <c r="AE456" s="45"/>
      <c r="AF456" s="45"/>
      <c r="AG456" s="185" t="str">
        <f t="shared" si="33"/>
        <v/>
      </c>
      <c r="AH456" s="45"/>
      <c r="AI456" s="185">
        <f t="shared" si="30"/>
        <v>0</v>
      </c>
      <c r="AJ456" s="45"/>
      <c r="AK456" s="185"/>
      <c r="AL456" s="32" t="b">
        <f t="shared" si="31"/>
        <v>1</v>
      </c>
    </row>
    <row r="457" spans="1:38" ht="36" customHeight="1">
      <c r="A457" s="70"/>
      <c r="B457" s="70"/>
      <c r="C457" s="70"/>
      <c r="D457" s="50"/>
      <c r="E457" s="266"/>
      <c r="F457" s="235" t="str">
        <f t="shared" si="34"/>
        <v/>
      </c>
      <c r="G457" s="45"/>
      <c r="H457" s="212"/>
      <c r="I457" s="45"/>
      <c r="J457" s="88"/>
      <c r="K457" s="124"/>
      <c r="L457" s="220"/>
      <c r="M457" s="236"/>
      <c r="N457" s="237"/>
      <c r="O457" s="266"/>
      <c r="P457" s="218"/>
      <c r="Q457" s="220"/>
      <c r="R457" s="220"/>
      <c r="S457" s="238"/>
      <c r="T457" s="185" t="str">
        <f t="shared" si="32"/>
        <v/>
      </c>
      <c r="U457" s="48"/>
      <c r="V457" s="219"/>
      <c r="W457" s="219"/>
      <c r="X457" s="45"/>
      <c r="Y457" s="50"/>
      <c r="Z457" s="50"/>
      <c r="AA457" s="45"/>
      <c r="AB457" s="45"/>
      <c r="AC457" s="50"/>
      <c r="AD457" s="45"/>
      <c r="AE457" s="45"/>
      <c r="AF457" s="45"/>
      <c r="AG457" s="185" t="str">
        <f t="shared" si="33"/>
        <v/>
      </c>
      <c r="AH457" s="45"/>
      <c r="AI457" s="185">
        <f t="shared" si="30"/>
        <v>0</v>
      </c>
      <c r="AJ457" s="45"/>
      <c r="AK457" s="185"/>
      <c r="AL457" s="32" t="b">
        <f t="shared" si="31"/>
        <v>1</v>
      </c>
    </row>
    <row r="458" spans="1:38" ht="36" customHeight="1">
      <c r="A458" s="70"/>
      <c r="B458" s="70"/>
      <c r="C458" s="70"/>
      <c r="D458" s="50"/>
      <c r="E458" s="266"/>
      <c r="F458" s="235" t="str">
        <f t="shared" si="34"/>
        <v/>
      </c>
      <c r="G458" s="45"/>
      <c r="H458" s="212"/>
      <c r="I458" s="45"/>
      <c r="J458" s="88"/>
      <c r="K458" s="124"/>
      <c r="L458" s="220"/>
      <c r="M458" s="236"/>
      <c r="N458" s="237"/>
      <c r="O458" s="266"/>
      <c r="P458" s="218"/>
      <c r="Q458" s="220"/>
      <c r="R458" s="220"/>
      <c r="S458" s="238"/>
      <c r="T458" s="185" t="str">
        <f t="shared" si="32"/>
        <v/>
      </c>
      <c r="U458" s="48"/>
      <c r="V458" s="219"/>
      <c r="W458" s="219"/>
      <c r="X458" s="45"/>
      <c r="Y458" s="50"/>
      <c r="Z458" s="50"/>
      <c r="AA458" s="45"/>
      <c r="AB458" s="45"/>
      <c r="AC458" s="50"/>
      <c r="AD458" s="45"/>
      <c r="AE458" s="45"/>
      <c r="AF458" s="45"/>
      <c r="AG458" s="185" t="str">
        <f t="shared" si="33"/>
        <v/>
      </c>
      <c r="AH458" s="45"/>
      <c r="AI458" s="185">
        <f t="shared" si="30"/>
        <v>0</v>
      </c>
      <c r="AJ458" s="45"/>
      <c r="AK458" s="185"/>
      <c r="AL458" s="32" t="b">
        <f t="shared" si="31"/>
        <v>1</v>
      </c>
    </row>
    <row r="459" spans="1:38" ht="36" customHeight="1">
      <c r="A459" s="70"/>
      <c r="B459" s="70"/>
      <c r="C459" s="70"/>
      <c r="D459" s="50"/>
      <c r="E459" s="266"/>
      <c r="F459" s="235" t="str">
        <f t="shared" si="34"/>
        <v/>
      </c>
      <c r="G459" s="45"/>
      <c r="H459" s="212"/>
      <c r="I459" s="45"/>
      <c r="J459" s="88"/>
      <c r="K459" s="124"/>
      <c r="L459" s="220"/>
      <c r="M459" s="236"/>
      <c r="N459" s="237"/>
      <c r="O459" s="266"/>
      <c r="P459" s="218"/>
      <c r="Q459" s="220"/>
      <c r="R459" s="220"/>
      <c r="S459" s="238"/>
      <c r="T459" s="185" t="str">
        <f t="shared" si="32"/>
        <v/>
      </c>
      <c r="U459" s="48"/>
      <c r="V459" s="219"/>
      <c r="W459" s="219"/>
      <c r="X459" s="45"/>
      <c r="Y459" s="50"/>
      <c r="Z459" s="50"/>
      <c r="AA459" s="45"/>
      <c r="AB459" s="45"/>
      <c r="AC459" s="50"/>
      <c r="AD459" s="45"/>
      <c r="AE459" s="45"/>
      <c r="AF459" s="45"/>
      <c r="AG459" s="185" t="str">
        <f t="shared" si="33"/>
        <v/>
      </c>
      <c r="AH459" s="45"/>
      <c r="AI459" s="185">
        <f t="shared" ref="AI459:AI522" si="35">(J459-AH459)/365</f>
        <v>0</v>
      </c>
      <c r="AJ459" s="45"/>
      <c r="AK459" s="185"/>
      <c r="AL459" s="32" t="b">
        <f t="shared" ref="AL459:AL522" si="36">ROUND(L459,)=ROUND(R459,)+ROUND(V459,)</f>
        <v>1</v>
      </c>
    </row>
    <row r="460" spans="1:38" ht="36" customHeight="1">
      <c r="A460" s="70"/>
      <c r="B460" s="70"/>
      <c r="C460" s="70"/>
      <c r="D460" s="50"/>
      <c r="E460" s="266"/>
      <c r="F460" s="235" t="str">
        <f t="shared" si="34"/>
        <v/>
      </c>
      <c r="G460" s="45"/>
      <c r="H460" s="212"/>
      <c r="I460" s="45"/>
      <c r="J460" s="88"/>
      <c r="K460" s="124"/>
      <c r="L460" s="220"/>
      <c r="M460" s="236"/>
      <c r="N460" s="237"/>
      <c r="O460" s="266"/>
      <c r="P460" s="218"/>
      <c r="Q460" s="220"/>
      <c r="R460" s="220"/>
      <c r="S460" s="238"/>
      <c r="T460" s="185" t="str">
        <f t="shared" ref="T460:T523" si="37">IF(ISBLANK(P460),"",DATEDIF(J460,P460,"d")/365)</f>
        <v/>
      </c>
      <c r="U460" s="48"/>
      <c r="V460" s="219"/>
      <c r="W460" s="219"/>
      <c r="X460" s="45"/>
      <c r="Y460" s="50"/>
      <c r="Z460" s="50"/>
      <c r="AA460" s="45"/>
      <c r="AB460" s="45"/>
      <c r="AC460" s="50"/>
      <c r="AD460" s="45"/>
      <c r="AE460" s="45"/>
      <c r="AF460" s="45"/>
      <c r="AG460" s="185" t="str">
        <f t="shared" ref="AG460:AG523" si="38">IF(AND(AC460="YES",AD460="일반"),"ERROR",(IF(AND(AC460="NO",AD460="기업회생(舊, 법정관리)"),"ERROR",(IF(AND(AC460="NO",AD460="워크아웃"),"ERROR",(IF(AND(AC460="NO",AD460="채권은행 자율협약"),"ERROR",(IF(AND(AC460="NO",AD460="Fast-Track"),"ERROR","")))))))))</f>
        <v/>
      </c>
      <c r="AH460" s="45"/>
      <c r="AI460" s="185">
        <f t="shared" si="35"/>
        <v>0</v>
      </c>
      <c r="AJ460" s="45"/>
      <c r="AK460" s="185"/>
      <c r="AL460" s="32" t="b">
        <f t="shared" si="36"/>
        <v>1</v>
      </c>
    </row>
    <row r="461" spans="1:38" ht="36" customHeight="1">
      <c r="A461" s="70"/>
      <c r="B461" s="70"/>
      <c r="C461" s="70"/>
      <c r="D461" s="50"/>
      <c r="E461" s="266"/>
      <c r="F461" s="235" t="str">
        <f t="shared" si="34"/>
        <v/>
      </c>
      <c r="G461" s="45"/>
      <c r="H461" s="212"/>
      <c r="I461" s="45"/>
      <c r="J461" s="88"/>
      <c r="K461" s="124"/>
      <c r="L461" s="220"/>
      <c r="M461" s="236"/>
      <c r="N461" s="237"/>
      <c r="O461" s="266"/>
      <c r="P461" s="218"/>
      <c r="Q461" s="220"/>
      <c r="R461" s="220"/>
      <c r="S461" s="238"/>
      <c r="T461" s="185" t="str">
        <f t="shared" si="37"/>
        <v/>
      </c>
      <c r="U461" s="48"/>
      <c r="V461" s="219"/>
      <c r="W461" s="219"/>
      <c r="X461" s="45"/>
      <c r="Y461" s="50"/>
      <c r="Z461" s="50"/>
      <c r="AA461" s="45"/>
      <c r="AB461" s="45"/>
      <c r="AC461" s="50"/>
      <c r="AD461" s="45"/>
      <c r="AE461" s="45"/>
      <c r="AF461" s="45"/>
      <c r="AG461" s="185" t="str">
        <f t="shared" si="38"/>
        <v/>
      </c>
      <c r="AH461" s="45"/>
      <c r="AI461" s="185">
        <f t="shared" si="35"/>
        <v>0</v>
      </c>
      <c r="AJ461" s="45"/>
      <c r="AK461" s="185"/>
      <c r="AL461" s="32" t="b">
        <f t="shared" si="36"/>
        <v>1</v>
      </c>
    </row>
    <row r="462" spans="1:38" ht="36" customHeight="1">
      <c r="A462" s="70"/>
      <c r="B462" s="70"/>
      <c r="C462" s="70"/>
      <c r="D462" s="50"/>
      <c r="E462" s="266"/>
      <c r="F462" s="235" t="str">
        <f t="shared" si="34"/>
        <v/>
      </c>
      <c r="G462" s="45"/>
      <c r="H462" s="212"/>
      <c r="I462" s="45"/>
      <c r="J462" s="88"/>
      <c r="K462" s="124"/>
      <c r="L462" s="220"/>
      <c r="M462" s="236"/>
      <c r="N462" s="237"/>
      <c r="O462" s="266"/>
      <c r="P462" s="218"/>
      <c r="Q462" s="220"/>
      <c r="R462" s="220"/>
      <c r="S462" s="238"/>
      <c r="T462" s="185" t="str">
        <f t="shared" si="37"/>
        <v/>
      </c>
      <c r="U462" s="48"/>
      <c r="V462" s="219"/>
      <c r="W462" s="219"/>
      <c r="X462" s="45"/>
      <c r="Y462" s="50"/>
      <c r="Z462" s="50"/>
      <c r="AA462" s="45"/>
      <c r="AB462" s="45"/>
      <c r="AC462" s="50"/>
      <c r="AD462" s="45"/>
      <c r="AE462" s="45"/>
      <c r="AF462" s="45"/>
      <c r="AG462" s="185" t="str">
        <f t="shared" si="38"/>
        <v/>
      </c>
      <c r="AH462" s="45"/>
      <c r="AI462" s="185">
        <f t="shared" si="35"/>
        <v>0</v>
      </c>
      <c r="AJ462" s="45"/>
      <c r="AK462" s="185"/>
      <c r="AL462" s="32" t="b">
        <f t="shared" si="36"/>
        <v>1</v>
      </c>
    </row>
    <row r="463" spans="1:38" ht="36" customHeight="1">
      <c r="A463" s="70"/>
      <c r="B463" s="70"/>
      <c r="C463" s="70"/>
      <c r="D463" s="50"/>
      <c r="E463" s="266"/>
      <c r="F463" s="235" t="str">
        <f t="shared" ref="F463:F526" si="39">IF(ISBLANK($E463),"",VLOOKUP($E463,제안사_펀드현황,2,FALSE))</f>
        <v/>
      </c>
      <c r="G463" s="45"/>
      <c r="H463" s="212"/>
      <c r="I463" s="45"/>
      <c r="J463" s="88"/>
      <c r="K463" s="124"/>
      <c r="L463" s="220"/>
      <c r="M463" s="236"/>
      <c r="N463" s="237"/>
      <c r="O463" s="266"/>
      <c r="P463" s="218"/>
      <c r="Q463" s="220"/>
      <c r="R463" s="220"/>
      <c r="S463" s="238"/>
      <c r="T463" s="185" t="str">
        <f t="shared" si="37"/>
        <v/>
      </c>
      <c r="U463" s="48"/>
      <c r="V463" s="219"/>
      <c r="W463" s="219"/>
      <c r="X463" s="45"/>
      <c r="Y463" s="50"/>
      <c r="Z463" s="50"/>
      <c r="AA463" s="45"/>
      <c r="AB463" s="45"/>
      <c r="AC463" s="50"/>
      <c r="AD463" s="45"/>
      <c r="AE463" s="45"/>
      <c r="AF463" s="45"/>
      <c r="AG463" s="185" t="str">
        <f t="shared" si="38"/>
        <v/>
      </c>
      <c r="AH463" s="45"/>
      <c r="AI463" s="185">
        <f t="shared" si="35"/>
        <v>0</v>
      </c>
      <c r="AJ463" s="45"/>
      <c r="AK463" s="185"/>
      <c r="AL463" s="32" t="b">
        <f t="shared" si="36"/>
        <v>1</v>
      </c>
    </row>
    <row r="464" spans="1:38" ht="36" customHeight="1">
      <c r="A464" s="70"/>
      <c r="B464" s="70"/>
      <c r="C464" s="70"/>
      <c r="D464" s="50"/>
      <c r="E464" s="266"/>
      <c r="F464" s="235" t="str">
        <f t="shared" si="39"/>
        <v/>
      </c>
      <c r="G464" s="45"/>
      <c r="H464" s="212"/>
      <c r="I464" s="45"/>
      <c r="J464" s="88"/>
      <c r="K464" s="124"/>
      <c r="L464" s="220"/>
      <c r="M464" s="236"/>
      <c r="N464" s="237"/>
      <c r="O464" s="266"/>
      <c r="P464" s="218"/>
      <c r="Q464" s="220"/>
      <c r="R464" s="220"/>
      <c r="S464" s="238"/>
      <c r="T464" s="185" t="str">
        <f t="shared" si="37"/>
        <v/>
      </c>
      <c r="U464" s="48"/>
      <c r="V464" s="219"/>
      <c r="W464" s="219"/>
      <c r="X464" s="45"/>
      <c r="Y464" s="50"/>
      <c r="Z464" s="50"/>
      <c r="AA464" s="45"/>
      <c r="AB464" s="45"/>
      <c r="AC464" s="50"/>
      <c r="AD464" s="45"/>
      <c r="AE464" s="45"/>
      <c r="AF464" s="45"/>
      <c r="AG464" s="185" t="str">
        <f t="shared" si="38"/>
        <v/>
      </c>
      <c r="AH464" s="45"/>
      <c r="AI464" s="185">
        <f t="shared" si="35"/>
        <v>0</v>
      </c>
      <c r="AJ464" s="45"/>
      <c r="AK464" s="185"/>
      <c r="AL464" s="32" t="b">
        <f t="shared" si="36"/>
        <v>1</v>
      </c>
    </row>
    <row r="465" spans="1:38" ht="36" customHeight="1">
      <c r="A465" s="70"/>
      <c r="B465" s="70"/>
      <c r="C465" s="70"/>
      <c r="D465" s="50"/>
      <c r="E465" s="266"/>
      <c r="F465" s="235" t="str">
        <f t="shared" si="39"/>
        <v/>
      </c>
      <c r="G465" s="45"/>
      <c r="H465" s="212"/>
      <c r="I465" s="45"/>
      <c r="J465" s="88"/>
      <c r="K465" s="124"/>
      <c r="L465" s="220"/>
      <c r="M465" s="236"/>
      <c r="N465" s="237"/>
      <c r="O465" s="266"/>
      <c r="P465" s="218"/>
      <c r="Q465" s="220"/>
      <c r="R465" s="220"/>
      <c r="S465" s="238"/>
      <c r="T465" s="185" t="str">
        <f t="shared" si="37"/>
        <v/>
      </c>
      <c r="U465" s="48"/>
      <c r="V465" s="219"/>
      <c r="W465" s="219"/>
      <c r="X465" s="45"/>
      <c r="Y465" s="50"/>
      <c r="Z465" s="50"/>
      <c r="AA465" s="45"/>
      <c r="AB465" s="45"/>
      <c r="AC465" s="50"/>
      <c r="AD465" s="45"/>
      <c r="AE465" s="45"/>
      <c r="AF465" s="45"/>
      <c r="AG465" s="185" t="str">
        <f t="shared" si="38"/>
        <v/>
      </c>
      <c r="AH465" s="45"/>
      <c r="AI465" s="185">
        <f t="shared" si="35"/>
        <v>0</v>
      </c>
      <c r="AJ465" s="45"/>
      <c r="AK465" s="185"/>
      <c r="AL465" s="32" t="b">
        <f t="shared" si="36"/>
        <v>1</v>
      </c>
    </row>
    <row r="466" spans="1:38" ht="36" customHeight="1">
      <c r="A466" s="70"/>
      <c r="B466" s="70"/>
      <c r="C466" s="70"/>
      <c r="D466" s="50"/>
      <c r="E466" s="266"/>
      <c r="F466" s="235" t="str">
        <f t="shared" si="39"/>
        <v/>
      </c>
      <c r="G466" s="45"/>
      <c r="H466" s="212"/>
      <c r="I466" s="45"/>
      <c r="J466" s="88"/>
      <c r="K466" s="124"/>
      <c r="L466" s="220"/>
      <c r="M466" s="236"/>
      <c r="N466" s="237"/>
      <c r="O466" s="266"/>
      <c r="P466" s="218"/>
      <c r="Q466" s="220"/>
      <c r="R466" s="220"/>
      <c r="S466" s="238"/>
      <c r="T466" s="185" t="str">
        <f t="shared" si="37"/>
        <v/>
      </c>
      <c r="U466" s="48"/>
      <c r="V466" s="219"/>
      <c r="W466" s="219"/>
      <c r="X466" s="45"/>
      <c r="Y466" s="50"/>
      <c r="Z466" s="50"/>
      <c r="AA466" s="45"/>
      <c r="AB466" s="45"/>
      <c r="AC466" s="50"/>
      <c r="AD466" s="45"/>
      <c r="AE466" s="45"/>
      <c r="AF466" s="45"/>
      <c r="AG466" s="185" t="str">
        <f t="shared" si="38"/>
        <v/>
      </c>
      <c r="AH466" s="45"/>
      <c r="AI466" s="185">
        <f t="shared" si="35"/>
        <v>0</v>
      </c>
      <c r="AJ466" s="45"/>
      <c r="AK466" s="185"/>
      <c r="AL466" s="32" t="b">
        <f t="shared" si="36"/>
        <v>1</v>
      </c>
    </row>
    <row r="467" spans="1:38" ht="36" customHeight="1">
      <c r="A467" s="70"/>
      <c r="B467" s="70"/>
      <c r="C467" s="70"/>
      <c r="D467" s="50"/>
      <c r="E467" s="266"/>
      <c r="F467" s="235" t="str">
        <f t="shared" si="39"/>
        <v/>
      </c>
      <c r="G467" s="45"/>
      <c r="H467" s="212"/>
      <c r="I467" s="45"/>
      <c r="J467" s="88"/>
      <c r="K467" s="124"/>
      <c r="L467" s="220"/>
      <c r="M467" s="236"/>
      <c r="N467" s="237"/>
      <c r="O467" s="266"/>
      <c r="P467" s="218"/>
      <c r="Q467" s="220"/>
      <c r="R467" s="220"/>
      <c r="S467" s="238"/>
      <c r="T467" s="185" t="str">
        <f t="shared" si="37"/>
        <v/>
      </c>
      <c r="U467" s="48"/>
      <c r="V467" s="219"/>
      <c r="W467" s="219"/>
      <c r="X467" s="45"/>
      <c r="Y467" s="50"/>
      <c r="Z467" s="50"/>
      <c r="AA467" s="45"/>
      <c r="AB467" s="45"/>
      <c r="AC467" s="50"/>
      <c r="AD467" s="45"/>
      <c r="AE467" s="45"/>
      <c r="AF467" s="45"/>
      <c r="AG467" s="185" t="str">
        <f t="shared" si="38"/>
        <v/>
      </c>
      <c r="AH467" s="45"/>
      <c r="AI467" s="185">
        <f t="shared" si="35"/>
        <v>0</v>
      </c>
      <c r="AJ467" s="45"/>
      <c r="AK467" s="185"/>
      <c r="AL467" s="32" t="b">
        <f t="shared" si="36"/>
        <v>1</v>
      </c>
    </row>
    <row r="468" spans="1:38" ht="36" customHeight="1">
      <c r="A468" s="70"/>
      <c r="B468" s="70"/>
      <c r="C468" s="70"/>
      <c r="D468" s="50"/>
      <c r="E468" s="266"/>
      <c r="F468" s="235" t="str">
        <f t="shared" si="39"/>
        <v/>
      </c>
      <c r="G468" s="45"/>
      <c r="H468" s="212"/>
      <c r="I468" s="45"/>
      <c r="J468" s="88"/>
      <c r="K468" s="124"/>
      <c r="L468" s="220"/>
      <c r="M468" s="236"/>
      <c r="N468" s="237"/>
      <c r="O468" s="266"/>
      <c r="P468" s="218"/>
      <c r="Q468" s="220"/>
      <c r="R468" s="220"/>
      <c r="S468" s="238"/>
      <c r="T468" s="185" t="str">
        <f t="shared" si="37"/>
        <v/>
      </c>
      <c r="U468" s="48"/>
      <c r="V468" s="219"/>
      <c r="W468" s="219"/>
      <c r="X468" s="45"/>
      <c r="Y468" s="50"/>
      <c r="Z468" s="50"/>
      <c r="AA468" s="45"/>
      <c r="AB468" s="45"/>
      <c r="AC468" s="50"/>
      <c r="AD468" s="45"/>
      <c r="AE468" s="45"/>
      <c r="AF468" s="45"/>
      <c r="AG468" s="185" t="str">
        <f t="shared" si="38"/>
        <v/>
      </c>
      <c r="AH468" s="45"/>
      <c r="AI468" s="185">
        <f t="shared" si="35"/>
        <v>0</v>
      </c>
      <c r="AJ468" s="45"/>
      <c r="AK468" s="185"/>
      <c r="AL468" s="32" t="b">
        <f t="shared" si="36"/>
        <v>1</v>
      </c>
    </row>
    <row r="469" spans="1:38" ht="36" customHeight="1">
      <c r="A469" s="70"/>
      <c r="B469" s="70"/>
      <c r="C469" s="70"/>
      <c r="D469" s="50"/>
      <c r="E469" s="266"/>
      <c r="F469" s="235" t="str">
        <f t="shared" si="39"/>
        <v/>
      </c>
      <c r="G469" s="45"/>
      <c r="H469" s="212"/>
      <c r="I469" s="45"/>
      <c r="J469" s="88"/>
      <c r="K469" s="124"/>
      <c r="L469" s="220"/>
      <c r="M469" s="236"/>
      <c r="N469" s="237"/>
      <c r="O469" s="266"/>
      <c r="P469" s="218"/>
      <c r="Q469" s="220"/>
      <c r="R469" s="220"/>
      <c r="S469" s="238"/>
      <c r="T469" s="185" t="str">
        <f t="shared" si="37"/>
        <v/>
      </c>
      <c r="U469" s="48"/>
      <c r="V469" s="219"/>
      <c r="W469" s="219"/>
      <c r="X469" s="45"/>
      <c r="Y469" s="50"/>
      <c r="Z469" s="50"/>
      <c r="AA469" s="45"/>
      <c r="AB469" s="45"/>
      <c r="AC469" s="50"/>
      <c r="AD469" s="45"/>
      <c r="AE469" s="45"/>
      <c r="AF469" s="45"/>
      <c r="AG469" s="185" t="str">
        <f t="shared" si="38"/>
        <v/>
      </c>
      <c r="AH469" s="45"/>
      <c r="AI469" s="185">
        <f t="shared" si="35"/>
        <v>0</v>
      </c>
      <c r="AJ469" s="45"/>
      <c r="AK469" s="185"/>
      <c r="AL469" s="32" t="b">
        <f t="shared" si="36"/>
        <v>1</v>
      </c>
    </row>
    <row r="470" spans="1:38" ht="36" customHeight="1">
      <c r="A470" s="70"/>
      <c r="B470" s="70"/>
      <c r="C470" s="70"/>
      <c r="D470" s="50"/>
      <c r="E470" s="266"/>
      <c r="F470" s="235" t="str">
        <f t="shared" si="39"/>
        <v/>
      </c>
      <c r="G470" s="45"/>
      <c r="H470" s="212"/>
      <c r="I470" s="45"/>
      <c r="J470" s="88"/>
      <c r="K470" s="124"/>
      <c r="L470" s="220"/>
      <c r="M470" s="236"/>
      <c r="N470" s="237"/>
      <c r="O470" s="266"/>
      <c r="P470" s="218"/>
      <c r="Q470" s="220"/>
      <c r="R470" s="220"/>
      <c r="S470" s="238"/>
      <c r="T470" s="185" t="str">
        <f t="shared" si="37"/>
        <v/>
      </c>
      <c r="U470" s="48"/>
      <c r="V470" s="219"/>
      <c r="W470" s="219"/>
      <c r="X470" s="45"/>
      <c r="Y470" s="50"/>
      <c r="Z470" s="50"/>
      <c r="AA470" s="45"/>
      <c r="AB470" s="45"/>
      <c r="AC470" s="50"/>
      <c r="AD470" s="45"/>
      <c r="AE470" s="45"/>
      <c r="AF470" s="45"/>
      <c r="AG470" s="185" t="str">
        <f t="shared" si="38"/>
        <v/>
      </c>
      <c r="AH470" s="45"/>
      <c r="AI470" s="185">
        <f t="shared" si="35"/>
        <v>0</v>
      </c>
      <c r="AJ470" s="45"/>
      <c r="AK470" s="185"/>
      <c r="AL470" s="32" t="b">
        <f t="shared" si="36"/>
        <v>1</v>
      </c>
    </row>
    <row r="471" spans="1:38" ht="36" customHeight="1">
      <c r="A471" s="70"/>
      <c r="B471" s="70"/>
      <c r="C471" s="70"/>
      <c r="D471" s="50"/>
      <c r="E471" s="266"/>
      <c r="F471" s="235" t="str">
        <f t="shared" si="39"/>
        <v/>
      </c>
      <c r="G471" s="45"/>
      <c r="H471" s="212"/>
      <c r="I471" s="45"/>
      <c r="J471" s="88"/>
      <c r="K471" s="124"/>
      <c r="L471" s="220"/>
      <c r="M471" s="236"/>
      <c r="N471" s="237"/>
      <c r="O471" s="266"/>
      <c r="P471" s="218"/>
      <c r="Q471" s="220"/>
      <c r="R471" s="220"/>
      <c r="S471" s="238"/>
      <c r="T471" s="185" t="str">
        <f t="shared" si="37"/>
        <v/>
      </c>
      <c r="U471" s="48"/>
      <c r="V471" s="219"/>
      <c r="W471" s="219"/>
      <c r="X471" s="45"/>
      <c r="Y471" s="50"/>
      <c r="Z471" s="50"/>
      <c r="AA471" s="45"/>
      <c r="AB471" s="45"/>
      <c r="AC471" s="50"/>
      <c r="AD471" s="45"/>
      <c r="AE471" s="45"/>
      <c r="AF471" s="45"/>
      <c r="AG471" s="185" t="str">
        <f t="shared" si="38"/>
        <v/>
      </c>
      <c r="AH471" s="45"/>
      <c r="AI471" s="185">
        <f t="shared" si="35"/>
        <v>0</v>
      </c>
      <c r="AJ471" s="45"/>
      <c r="AK471" s="185"/>
      <c r="AL471" s="32" t="b">
        <f t="shared" si="36"/>
        <v>1</v>
      </c>
    </row>
    <row r="472" spans="1:38" ht="36" customHeight="1">
      <c r="A472" s="70"/>
      <c r="B472" s="70"/>
      <c r="C472" s="70"/>
      <c r="D472" s="50"/>
      <c r="E472" s="266"/>
      <c r="F472" s="235" t="str">
        <f t="shared" si="39"/>
        <v/>
      </c>
      <c r="G472" s="45"/>
      <c r="H472" s="212"/>
      <c r="I472" s="45"/>
      <c r="J472" s="88"/>
      <c r="K472" s="124"/>
      <c r="L472" s="220"/>
      <c r="M472" s="236"/>
      <c r="N472" s="237"/>
      <c r="O472" s="266"/>
      <c r="P472" s="218"/>
      <c r="Q472" s="220"/>
      <c r="R472" s="220"/>
      <c r="S472" s="238"/>
      <c r="T472" s="185" t="str">
        <f t="shared" si="37"/>
        <v/>
      </c>
      <c r="U472" s="48"/>
      <c r="V472" s="219"/>
      <c r="W472" s="219"/>
      <c r="X472" s="45"/>
      <c r="Y472" s="50"/>
      <c r="Z472" s="50"/>
      <c r="AA472" s="45"/>
      <c r="AB472" s="45"/>
      <c r="AC472" s="50"/>
      <c r="AD472" s="45"/>
      <c r="AE472" s="45"/>
      <c r="AF472" s="45"/>
      <c r="AG472" s="185" t="str">
        <f t="shared" si="38"/>
        <v/>
      </c>
      <c r="AH472" s="45"/>
      <c r="AI472" s="185">
        <f t="shared" si="35"/>
        <v>0</v>
      </c>
      <c r="AJ472" s="45"/>
      <c r="AK472" s="185"/>
      <c r="AL472" s="32" t="b">
        <f t="shared" si="36"/>
        <v>1</v>
      </c>
    </row>
    <row r="473" spans="1:38" ht="36" customHeight="1">
      <c r="A473" s="70"/>
      <c r="B473" s="70"/>
      <c r="C473" s="70"/>
      <c r="D473" s="50"/>
      <c r="E473" s="266"/>
      <c r="F473" s="235" t="str">
        <f t="shared" si="39"/>
        <v/>
      </c>
      <c r="G473" s="45"/>
      <c r="H473" s="212"/>
      <c r="I473" s="45"/>
      <c r="J473" s="88"/>
      <c r="K473" s="124"/>
      <c r="L473" s="220"/>
      <c r="M473" s="236"/>
      <c r="N473" s="237"/>
      <c r="O473" s="266"/>
      <c r="P473" s="218"/>
      <c r="Q473" s="220"/>
      <c r="R473" s="220"/>
      <c r="S473" s="238"/>
      <c r="T473" s="185" t="str">
        <f t="shared" si="37"/>
        <v/>
      </c>
      <c r="U473" s="48"/>
      <c r="V473" s="219"/>
      <c r="W473" s="219"/>
      <c r="X473" s="45"/>
      <c r="Y473" s="50"/>
      <c r="Z473" s="50"/>
      <c r="AA473" s="45"/>
      <c r="AB473" s="45"/>
      <c r="AC473" s="50"/>
      <c r="AD473" s="45"/>
      <c r="AE473" s="45"/>
      <c r="AF473" s="45"/>
      <c r="AG473" s="185" t="str">
        <f t="shared" si="38"/>
        <v/>
      </c>
      <c r="AH473" s="45"/>
      <c r="AI473" s="185">
        <f t="shared" si="35"/>
        <v>0</v>
      </c>
      <c r="AJ473" s="45"/>
      <c r="AK473" s="185"/>
      <c r="AL473" s="32" t="b">
        <f t="shared" si="36"/>
        <v>1</v>
      </c>
    </row>
    <row r="474" spans="1:38" ht="36" customHeight="1">
      <c r="A474" s="70"/>
      <c r="B474" s="70"/>
      <c r="C474" s="70"/>
      <c r="D474" s="50"/>
      <c r="E474" s="266"/>
      <c r="F474" s="235" t="str">
        <f t="shared" si="39"/>
        <v/>
      </c>
      <c r="G474" s="45"/>
      <c r="H474" s="212"/>
      <c r="I474" s="45"/>
      <c r="J474" s="88"/>
      <c r="K474" s="124"/>
      <c r="L474" s="220"/>
      <c r="M474" s="236"/>
      <c r="N474" s="237"/>
      <c r="O474" s="266"/>
      <c r="P474" s="218"/>
      <c r="Q474" s="220"/>
      <c r="R474" s="220"/>
      <c r="S474" s="238"/>
      <c r="T474" s="185" t="str">
        <f t="shared" si="37"/>
        <v/>
      </c>
      <c r="U474" s="48"/>
      <c r="V474" s="219"/>
      <c r="W474" s="219"/>
      <c r="X474" s="45"/>
      <c r="Y474" s="50"/>
      <c r="Z474" s="50"/>
      <c r="AA474" s="45"/>
      <c r="AB474" s="45"/>
      <c r="AC474" s="50"/>
      <c r="AD474" s="45"/>
      <c r="AE474" s="45"/>
      <c r="AF474" s="45"/>
      <c r="AG474" s="185" t="str">
        <f t="shared" si="38"/>
        <v/>
      </c>
      <c r="AH474" s="45"/>
      <c r="AI474" s="185">
        <f t="shared" si="35"/>
        <v>0</v>
      </c>
      <c r="AJ474" s="45"/>
      <c r="AK474" s="185"/>
      <c r="AL474" s="32" t="b">
        <f t="shared" si="36"/>
        <v>1</v>
      </c>
    </row>
    <row r="475" spans="1:38" ht="36" customHeight="1">
      <c r="A475" s="70"/>
      <c r="B475" s="70"/>
      <c r="C475" s="70"/>
      <c r="D475" s="50"/>
      <c r="E475" s="266"/>
      <c r="F475" s="235" t="str">
        <f t="shared" si="39"/>
        <v/>
      </c>
      <c r="G475" s="45"/>
      <c r="H475" s="212"/>
      <c r="I475" s="45"/>
      <c r="J475" s="88"/>
      <c r="K475" s="124"/>
      <c r="L475" s="220"/>
      <c r="M475" s="236"/>
      <c r="N475" s="237"/>
      <c r="O475" s="266"/>
      <c r="P475" s="218"/>
      <c r="Q475" s="220"/>
      <c r="R475" s="220"/>
      <c r="S475" s="238"/>
      <c r="T475" s="185" t="str">
        <f t="shared" si="37"/>
        <v/>
      </c>
      <c r="U475" s="48"/>
      <c r="V475" s="219"/>
      <c r="W475" s="219"/>
      <c r="X475" s="45"/>
      <c r="Y475" s="50"/>
      <c r="Z475" s="50"/>
      <c r="AA475" s="45"/>
      <c r="AB475" s="45"/>
      <c r="AC475" s="50"/>
      <c r="AD475" s="45"/>
      <c r="AE475" s="45"/>
      <c r="AF475" s="45"/>
      <c r="AG475" s="185" t="str">
        <f t="shared" si="38"/>
        <v/>
      </c>
      <c r="AH475" s="45"/>
      <c r="AI475" s="185">
        <f t="shared" si="35"/>
        <v>0</v>
      </c>
      <c r="AJ475" s="45"/>
      <c r="AK475" s="185"/>
      <c r="AL475" s="32" t="b">
        <f t="shared" si="36"/>
        <v>1</v>
      </c>
    </row>
    <row r="476" spans="1:38" ht="36" customHeight="1">
      <c r="A476" s="70"/>
      <c r="B476" s="70"/>
      <c r="C476" s="70"/>
      <c r="D476" s="50"/>
      <c r="E476" s="266"/>
      <c r="F476" s="235" t="str">
        <f t="shared" si="39"/>
        <v/>
      </c>
      <c r="G476" s="45"/>
      <c r="H476" s="212"/>
      <c r="I476" s="45"/>
      <c r="J476" s="88"/>
      <c r="K476" s="124"/>
      <c r="L476" s="220"/>
      <c r="M476" s="236"/>
      <c r="N476" s="237"/>
      <c r="O476" s="266"/>
      <c r="P476" s="218"/>
      <c r="Q476" s="220"/>
      <c r="R476" s="220"/>
      <c r="S476" s="238"/>
      <c r="T476" s="185" t="str">
        <f t="shared" si="37"/>
        <v/>
      </c>
      <c r="U476" s="48"/>
      <c r="V476" s="219"/>
      <c r="W476" s="219"/>
      <c r="X476" s="45"/>
      <c r="Y476" s="50"/>
      <c r="Z476" s="50"/>
      <c r="AA476" s="45"/>
      <c r="AB476" s="45"/>
      <c r="AC476" s="50"/>
      <c r="AD476" s="45"/>
      <c r="AE476" s="45"/>
      <c r="AF476" s="45"/>
      <c r="AG476" s="185" t="str">
        <f t="shared" si="38"/>
        <v/>
      </c>
      <c r="AH476" s="45"/>
      <c r="AI476" s="185">
        <f t="shared" si="35"/>
        <v>0</v>
      </c>
      <c r="AJ476" s="45"/>
      <c r="AK476" s="185"/>
      <c r="AL476" s="32" t="b">
        <f t="shared" si="36"/>
        <v>1</v>
      </c>
    </row>
    <row r="477" spans="1:38" ht="36" customHeight="1">
      <c r="A477" s="70"/>
      <c r="B477" s="70"/>
      <c r="C477" s="70"/>
      <c r="D477" s="50"/>
      <c r="E477" s="266"/>
      <c r="F477" s="235" t="str">
        <f t="shared" si="39"/>
        <v/>
      </c>
      <c r="G477" s="45"/>
      <c r="H477" s="212"/>
      <c r="I477" s="45"/>
      <c r="J477" s="88"/>
      <c r="K477" s="124"/>
      <c r="L477" s="220"/>
      <c r="M477" s="236"/>
      <c r="N477" s="237"/>
      <c r="O477" s="266"/>
      <c r="P477" s="218"/>
      <c r="Q477" s="220"/>
      <c r="R477" s="220"/>
      <c r="S477" s="238"/>
      <c r="T477" s="185" t="str">
        <f t="shared" si="37"/>
        <v/>
      </c>
      <c r="U477" s="48"/>
      <c r="V477" s="219"/>
      <c r="W477" s="219"/>
      <c r="X477" s="45"/>
      <c r="Y477" s="50"/>
      <c r="Z477" s="50"/>
      <c r="AA477" s="45"/>
      <c r="AB477" s="45"/>
      <c r="AC477" s="50"/>
      <c r="AD477" s="45"/>
      <c r="AE477" s="45"/>
      <c r="AF477" s="45"/>
      <c r="AG477" s="185" t="str">
        <f t="shared" si="38"/>
        <v/>
      </c>
      <c r="AH477" s="45"/>
      <c r="AI477" s="185">
        <f t="shared" si="35"/>
        <v>0</v>
      </c>
      <c r="AJ477" s="45"/>
      <c r="AK477" s="185"/>
      <c r="AL477" s="32" t="b">
        <f t="shared" si="36"/>
        <v>1</v>
      </c>
    </row>
    <row r="478" spans="1:38" ht="36" customHeight="1">
      <c r="A478" s="70"/>
      <c r="B478" s="70"/>
      <c r="C478" s="70"/>
      <c r="D478" s="50"/>
      <c r="E478" s="266"/>
      <c r="F478" s="235" t="str">
        <f t="shared" si="39"/>
        <v/>
      </c>
      <c r="G478" s="45"/>
      <c r="H478" s="212"/>
      <c r="I478" s="45"/>
      <c r="J478" s="88"/>
      <c r="K478" s="124"/>
      <c r="L478" s="220"/>
      <c r="M478" s="236"/>
      <c r="N478" s="237"/>
      <c r="O478" s="266"/>
      <c r="P478" s="218"/>
      <c r="Q478" s="220"/>
      <c r="R478" s="220"/>
      <c r="S478" s="238"/>
      <c r="T478" s="185" t="str">
        <f t="shared" si="37"/>
        <v/>
      </c>
      <c r="U478" s="48"/>
      <c r="V478" s="219"/>
      <c r="W478" s="219"/>
      <c r="X478" s="45"/>
      <c r="Y478" s="50"/>
      <c r="Z478" s="50"/>
      <c r="AA478" s="45"/>
      <c r="AB478" s="45"/>
      <c r="AC478" s="50"/>
      <c r="AD478" s="45"/>
      <c r="AE478" s="45"/>
      <c r="AF478" s="45"/>
      <c r="AG478" s="185" t="str">
        <f t="shared" si="38"/>
        <v/>
      </c>
      <c r="AH478" s="45"/>
      <c r="AI478" s="185">
        <f t="shared" si="35"/>
        <v>0</v>
      </c>
      <c r="AJ478" s="45"/>
      <c r="AK478" s="185"/>
      <c r="AL478" s="32" t="b">
        <f t="shared" si="36"/>
        <v>1</v>
      </c>
    </row>
    <row r="479" spans="1:38" ht="36" customHeight="1">
      <c r="A479" s="70"/>
      <c r="B479" s="70"/>
      <c r="C479" s="70"/>
      <c r="D479" s="50"/>
      <c r="E479" s="266"/>
      <c r="F479" s="235" t="str">
        <f t="shared" si="39"/>
        <v/>
      </c>
      <c r="G479" s="45"/>
      <c r="H479" s="212"/>
      <c r="I479" s="45"/>
      <c r="J479" s="88"/>
      <c r="K479" s="124"/>
      <c r="L479" s="220"/>
      <c r="M479" s="236"/>
      <c r="N479" s="237"/>
      <c r="O479" s="266"/>
      <c r="P479" s="218"/>
      <c r="Q479" s="220"/>
      <c r="R479" s="220"/>
      <c r="S479" s="238"/>
      <c r="T479" s="185" t="str">
        <f t="shared" si="37"/>
        <v/>
      </c>
      <c r="U479" s="48"/>
      <c r="V479" s="219"/>
      <c r="W479" s="219"/>
      <c r="X479" s="45"/>
      <c r="Y479" s="50"/>
      <c r="Z479" s="50"/>
      <c r="AA479" s="45"/>
      <c r="AB479" s="45"/>
      <c r="AC479" s="50"/>
      <c r="AD479" s="45"/>
      <c r="AE479" s="45"/>
      <c r="AF479" s="45"/>
      <c r="AG479" s="185" t="str">
        <f t="shared" si="38"/>
        <v/>
      </c>
      <c r="AH479" s="45"/>
      <c r="AI479" s="185">
        <f t="shared" si="35"/>
        <v>0</v>
      </c>
      <c r="AJ479" s="45"/>
      <c r="AK479" s="185"/>
      <c r="AL479" s="32" t="b">
        <f t="shared" si="36"/>
        <v>1</v>
      </c>
    </row>
    <row r="480" spans="1:38" ht="36" customHeight="1">
      <c r="A480" s="70"/>
      <c r="B480" s="70"/>
      <c r="C480" s="70"/>
      <c r="D480" s="50"/>
      <c r="E480" s="266"/>
      <c r="F480" s="235" t="str">
        <f t="shared" si="39"/>
        <v/>
      </c>
      <c r="G480" s="45"/>
      <c r="H480" s="212"/>
      <c r="I480" s="45"/>
      <c r="J480" s="88"/>
      <c r="K480" s="124"/>
      <c r="L480" s="220"/>
      <c r="M480" s="236"/>
      <c r="N480" s="237"/>
      <c r="O480" s="266"/>
      <c r="P480" s="218"/>
      <c r="Q480" s="220"/>
      <c r="R480" s="220"/>
      <c r="S480" s="238"/>
      <c r="T480" s="185" t="str">
        <f t="shared" si="37"/>
        <v/>
      </c>
      <c r="U480" s="48"/>
      <c r="V480" s="219"/>
      <c r="W480" s="219"/>
      <c r="X480" s="45"/>
      <c r="Y480" s="50"/>
      <c r="Z480" s="50"/>
      <c r="AA480" s="45"/>
      <c r="AB480" s="45"/>
      <c r="AC480" s="50"/>
      <c r="AD480" s="45"/>
      <c r="AE480" s="45"/>
      <c r="AF480" s="45"/>
      <c r="AG480" s="185" t="str">
        <f t="shared" si="38"/>
        <v/>
      </c>
      <c r="AH480" s="45"/>
      <c r="AI480" s="185">
        <f t="shared" si="35"/>
        <v>0</v>
      </c>
      <c r="AJ480" s="45"/>
      <c r="AK480" s="185"/>
      <c r="AL480" s="32" t="b">
        <f t="shared" si="36"/>
        <v>1</v>
      </c>
    </row>
    <row r="481" spans="1:38" ht="36" customHeight="1">
      <c r="A481" s="70"/>
      <c r="B481" s="70"/>
      <c r="C481" s="70"/>
      <c r="D481" s="50"/>
      <c r="E481" s="266"/>
      <c r="F481" s="235" t="str">
        <f t="shared" si="39"/>
        <v/>
      </c>
      <c r="G481" s="45"/>
      <c r="H481" s="212"/>
      <c r="I481" s="45"/>
      <c r="J481" s="88"/>
      <c r="K481" s="124"/>
      <c r="L481" s="220"/>
      <c r="M481" s="236"/>
      <c r="N481" s="237"/>
      <c r="O481" s="266"/>
      <c r="P481" s="218"/>
      <c r="Q481" s="220"/>
      <c r="R481" s="220"/>
      <c r="S481" s="238"/>
      <c r="T481" s="185" t="str">
        <f t="shared" si="37"/>
        <v/>
      </c>
      <c r="U481" s="48"/>
      <c r="V481" s="219"/>
      <c r="W481" s="219"/>
      <c r="X481" s="45"/>
      <c r="Y481" s="50"/>
      <c r="Z481" s="50"/>
      <c r="AA481" s="45"/>
      <c r="AB481" s="45"/>
      <c r="AC481" s="50"/>
      <c r="AD481" s="45"/>
      <c r="AE481" s="45"/>
      <c r="AF481" s="45"/>
      <c r="AG481" s="185" t="str">
        <f t="shared" si="38"/>
        <v/>
      </c>
      <c r="AH481" s="45"/>
      <c r="AI481" s="185">
        <f t="shared" si="35"/>
        <v>0</v>
      </c>
      <c r="AJ481" s="45"/>
      <c r="AK481" s="185"/>
      <c r="AL481" s="32" t="b">
        <f t="shared" si="36"/>
        <v>1</v>
      </c>
    </row>
    <row r="482" spans="1:38" ht="36" customHeight="1">
      <c r="A482" s="70"/>
      <c r="B482" s="70"/>
      <c r="C482" s="70"/>
      <c r="D482" s="50"/>
      <c r="E482" s="266"/>
      <c r="F482" s="235" t="str">
        <f t="shared" si="39"/>
        <v/>
      </c>
      <c r="G482" s="45"/>
      <c r="H482" s="212"/>
      <c r="I482" s="45"/>
      <c r="J482" s="88"/>
      <c r="K482" s="124"/>
      <c r="L482" s="220"/>
      <c r="M482" s="236"/>
      <c r="N482" s="237"/>
      <c r="O482" s="266"/>
      <c r="P482" s="218"/>
      <c r="Q482" s="220"/>
      <c r="R482" s="220"/>
      <c r="S482" s="238"/>
      <c r="T482" s="185" t="str">
        <f t="shared" si="37"/>
        <v/>
      </c>
      <c r="U482" s="48"/>
      <c r="V482" s="219"/>
      <c r="W482" s="219"/>
      <c r="X482" s="45"/>
      <c r="Y482" s="50"/>
      <c r="Z482" s="50"/>
      <c r="AA482" s="45"/>
      <c r="AB482" s="45"/>
      <c r="AC482" s="50"/>
      <c r="AD482" s="45"/>
      <c r="AE482" s="45"/>
      <c r="AF482" s="45"/>
      <c r="AG482" s="185" t="str">
        <f t="shared" si="38"/>
        <v/>
      </c>
      <c r="AH482" s="45"/>
      <c r="AI482" s="185">
        <f t="shared" si="35"/>
        <v>0</v>
      </c>
      <c r="AJ482" s="45"/>
      <c r="AK482" s="185"/>
      <c r="AL482" s="32" t="b">
        <f t="shared" si="36"/>
        <v>1</v>
      </c>
    </row>
    <row r="483" spans="1:38" ht="36" customHeight="1">
      <c r="A483" s="70"/>
      <c r="B483" s="70"/>
      <c r="C483" s="70"/>
      <c r="D483" s="50"/>
      <c r="E483" s="266"/>
      <c r="F483" s="235" t="str">
        <f t="shared" si="39"/>
        <v/>
      </c>
      <c r="G483" s="45"/>
      <c r="H483" s="212"/>
      <c r="I483" s="45"/>
      <c r="J483" s="88"/>
      <c r="K483" s="124"/>
      <c r="L483" s="220"/>
      <c r="M483" s="236"/>
      <c r="N483" s="237"/>
      <c r="O483" s="266"/>
      <c r="P483" s="218"/>
      <c r="Q483" s="220"/>
      <c r="R483" s="220"/>
      <c r="S483" s="238"/>
      <c r="T483" s="185" t="str">
        <f t="shared" si="37"/>
        <v/>
      </c>
      <c r="U483" s="48"/>
      <c r="V483" s="219"/>
      <c r="W483" s="219"/>
      <c r="X483" s="45"/>
      <c r="Y483" s="50"/>
      <c r="Z483" s="50"/>
      <c r="AA483" s="45"/>
      <c r="AB483" s="45"/>
      <c r="AC483" s="50"/>
      <c r="AD483" s="45"/>
      <c r="AE483" s="45"/>
      <c r="AF483" s="45"/>
      <c r="AG483" s="185" t="str">
        <f t="shared" si="38"/>
        <v/>
      </c>
      <c r="AH483" s="45"/>
      <c r="AI483" s="185">
        <f t="shared" si="35"/>
        <v>0</v>
      </c>
      <c r="AJ483" s="45"/>
      <c r="AK483" s="185"/>
      <c r="AL483" s="32" t="b">
        <f t="shared" si="36"/>
        <v>1</v>
      </c>
    </row>
    <row r="484" spans="1:38" ht="36" customHeight="1">
      <c r="A484" s="70"/>
      <c r="B484" s="70"/>
      <c r="C484" s="70"/>
      <c r="D484" s="50"/>
      <c r="E484" s="266"/>
      <c r="F484" s="235" t="str">
        <f t="shared" si="39"/>
        <v/>
      </c>
      <c r="G484" s="45"/>
      <c r="H484" s="212"/>
      <c r="I484" s="45"/>
      <c r="J484" s="88"/>
      <c r="K484" s="124"/>
      <c r="L484" s="220"/>
      <c r="M484" s="236"/>
      <c r="N484" s="237"/>
      <c r="O484" s="266"/>
      <c r="P484" s="218"/>
      <c r="Q484" s="220"/>
      <c r="R484" s="220"/>
      <c r="S484" s="238"/>
      <c r="T484" s="185" t="str">
        <f t="shared" si="37"/>
        <v/>
      </c>
      <c r="U484" s="48"/>
      <c r="V484" s="219"/>
      <c r="W484" s="219"/>
      <c r="X484" s="45"/>
      <c r="Y484" s="50"/>
      <c r="Z484" s="50"/>
      <c r="AA484" s="45"/>
      <c r="AB484" s="45"/>
      <c r="AC484" s="50"/>
      <c r="AD484" s="45"/>
      <c r="AE484" s="45"/>
      <c r="AF484" s="45"/>
      <c r="AG484" s="185" t="str">
        <f t="shared" si="38"/>
        <v/>
      </c>
      <c r="AH484" s="45"/>
      <c r="AI484" s="185">
        <f t="shared" si="35"/>
        <v>0</v>
      </c>
      <c r="AJ484" s="45"/>
      <c r="AK484" s="185"/>
      <c r="AL484" s="32" t="b">
        <f t="shared" si="36"/>
        <v>1</v>
      </c>
    </row>
    <row r="485" spans="1:38" ht="36" customHeight="1">
      <c r="A485" s="70"/>
      <c r="B485" s="70"/>
      <c r="C485" s="70"/>
      <c r="D485" s="50"/>
      <c r="E485" s="266"/>
      <c r="F485" s="235" t="str">
        <f t="shared" si="39"/>
        <v/>
      </c>
      <c r="G485" s="45"/>
      <c r="H485" s="212"/>
      <c r="I485" s="45"/>
      <c r="J485" s="88"/>
      <c r="K485" s="124"/>
      <c r="L485" s="220"/>
      <c r="M485" s="236"/>
      <c r="N485" s="237"/>
      <c r="O485" s="266"/>
      <c r="P485" s="218"/>
      <c r="Q485" s="220"/>
      <c r="R485" s="220"/>
      <c r="S485" s="238"/>
      <c r="T485" s="185" t="str">
        <f t="shared" si="37"/>
        <v/>
      </c>
      <c r="U485" s="48"/>
      <c r="V485" s="219"/>
      <c r="W485" s="219"/>
      <c r="X485" s="45"/>
      <c r="Y485" s="50"/>
      <c r="Z485" s="50"/>
      <c r="AA485" s="45"/>
      <c r="AB485" s="45"/>
      <c r="AC485" s="50"/>
      <c r="AD485" s="45"/>
      <c r="AE485" s="45"/>
      <c r="AF485" s="45"/>
      <c r="AG485" s="185" t="str">
        <f t="shared" si="38"/>
        <v/>
      </c>
      <c r="AH485" s="45"/>
      <c r="AI485" s="185">
        <f t="shared" si="35"/>
        <v>0</v>
      </c>
      <c r="AJ485" s="45"/>
      <c r="AK485" s="185"/>
      <c r="AL485" s="32" t="b">
        <f t="shared" si="36"/>
        <v>1</v>
      </c>
    </row>
    <row r="486" spans="1:38" ht="36" customHeight="1">
      <c r="A486" s="70"/>
      <c r="B486" s="70"/>
      <c r="C486" s="70"/>
      <c r="D486" s="50"/>
      <c r="E486" s="266"/>
      <c r="F486" s="235" t="str">
        <f t="shared" si="39"/>
        <v/>
      </c>
      <c r="G486" s="45"/>
      <c r="H486" s="212"/>
      <c r="I486" s="45"/>
      <c r="J486" s="88"/>
      <c r="K486" s="124"/>
      <c r="L486" s="220"/>
      <c r="M486" s="236"/>
      <c r="N486" s="237"/>
      <c r="O486" s="266"/>
      <c r="P486" s="218"/>
      <c r="Q486" s="220"/>
      <c r="R486" s="220"/>
      <c r="S486" s="238"/>
      <c r="T486" s="185" t="str">
        <f t="shared" si="37"/>
        <v/>
      </c>
      <c r="U486" s="48"/>
      <c r="V486" s="219"/>
      <c r="W486" s="219"/>
      <c r="X486" s="45"/>
      <c r="Y486" s="50"/>
      <c r="Z486" s="50"/>
      <c r="AA486" s="45"/>
      <c r="AB486" s="45"/>
      <c r="AC486" s="50"/>
      <c r="AD486" s="45"/>
      <c r="AE486" s="45"/>
      <c r="AF486" s="45"/>
      <c r="AG486" s="185" t="str">
        <f t="shared" si="38"/>
        <v/>
      </c>
      <c r="AH486" s="45"/>
      <c r="AI486" s="185">
        <f t="shared" si="35"/>
        <v>0</v>
      </c>
      <c r="AJ486" s="45"/>
      <c r="AK486" s="185"/>
      <c r="AL486" s="32" t="b">
        <f t="shared" si="36"/>
        <v>1</v>
      </c>
    </row>
    <row r="487" spans="1:38" ht="36" customHeight="1">
      <c r="A487" s="70"/>
      <c r="B487" s="70"/>
      <c r="C487" s="70"/>
      <c r="D487" s="50"/>
      <c r="E487" s="266"/>
      <c r="F487" s="235" t="str">
        <f t="shared" si="39"/>
        <v/>
      </c>
      <c r="G487" s="45"/>
      <c r="H487" s="212"/>
      <c r="I487" s="45"/>
      <c r="J487" s="88"/>
      <c r="K487" s="124"/>
      <c r="L487" s="220"/>
      <c r="M487" s="236"/>
      <c r="N487" s="237"/>
      <c r="O487" s="266"/>
      <c r="P487" s="218"/>
      <c r="Q487" s="220"/>
      <c r="R487" s="220"/>
      <c r="S487" s="238"/>
      <c r="T487" s="185" t="str">
        <f t="shared" si="37"/>
        <v/>
      </c>
      <c r="U487" s="48"/>
      <c r="V487" s="219"/>
      <c r="W487" s="219"/>
      <c r="X487" s="45"/>
      <c r="Y487" s="50"/>
      <c r="Z487" s="50"/>
      <c r="AA487" s="45"/>
      <c r="AB487" s="45"/>
      <c r="AC487" s="50"/>
      <c r="AD487" s="45"/>
      <c r="AE487" s="45"/>
      <c r="AF487" s="45"/>
      <c r="AG487" s="185" t="str">
        <f t="shared" si="38"/>
        <v/>
      </c>
      <c r="AH487" s="45"/>
      <c r="AI487" s="185">
        <f t="shared" si="35"/>
        <v>0</v>
      </c>
      <c r="AJ487" s="45"/>
      <c r="AK487" s="185"/>
      <c r="AL487" s="32" t="b">
        <f t="shared" si="36"/>
        <v>1</v>
      </c>
    </row>
    <row r="488" spans="1:38" ht="36" customHeight="1">
      <c r="A488" s="70"/>
      <c r="B488" s="70"/>
      <c r="C488" s="70"/>
      <c r="D488" s="50"/>
      <c r="E488" s="266"/>
      <c r="F488" s="235" t="str">
        <f t="shared" si="39"/>
        <v/>
      </c>
      <c r="G488" s="45"/>
      <c r="H488" s="212"/>
      <c r="I488" s="45"/>
      <c r="J488" s="88"/>
      <c r="K488" s="124"/>
      <c r="L488" s="220"/>
      <c r="M488" s="236"/>
      <c r="N488" s="237"/>
      <c r="O488" s="266"/>
      <c r="P488" s="218"/>
      <c r="Q488" s="220"/>
      <c r="R488" s="220"/>
      <c r="S488" s="238"/>
      <c r="T488" s="185" t="str">
        <f t="shared" si="37"/>
        <v/>
      </c>
      <c r="U488" s="48"/>
      <c r="V488" s="219"/>
      <c r="W488" s="219"/>
      <c r="X488" s="45"/>
      <c r="Y488" s="50"/>
      <c r="Z488" s="50"/>
      <c r="AA488" s="45"/>
      <c r="AB488" s="45"/>
      <c r="AC488" s="50"/>
      <c r="AD488" s="45"/>
      <c r="AE488" s="45"/>
      <c r="AF488" s="45"/>
      <c r="AG488" s="185" t="str">
        <f t="shared" si="38"/>
        <v/>
      </c>
      <c r="AH488" s="45"/>
      <c r="AI488" s="185">
        <f t="shared" si="35"/>
        <v>0</v>
      </c>
      <c r="AJ488" s="45"/>
      <c r="AK488" s="185"/>
      <c r="AL488" s="32" t="b">
        <f t="shared" si="36"/>
        <v>1</v>
      </c>
    </row>
    <row r="489" spans="1:38" ht="36" customHeight="1">
      <c r="A489" s="70"/>
      <c r="B489" s="70"/>
      <c r="C489" s="70"/>
      <c r="D489" s="50"/>
      <c r="E489" s="266"/>
      <c r="F489" s="235" t="str">
        <f t="shared" si="39"/>
        <v/>
      </c>
      <c r="G489" s="45"/>
      <c r="H489" s="212"/>
      <c r="I489" s="45"/>
      <c r="J489" s="88"/>
      <c r="K489" s="124"/>
      <c r="L489" s="220"/>
      <c r="M489" s="236"/>
      <c r="N489" s="237"/>
      <c r="O489" s="266"/>
      <c r="P489" s="218"/>
      <c r="Q489" s="220"/>
      <c r="R489" s="220"/>
      <c r="S489" s="238"/>
      <c r="T489" s="185" t="str">
        <f t="shared" si="37"/>
        <v/>
      </c>
      <c r="U489" s="48"/>
      <c r="V489" s="219"/>
      <c r="W489" s="219"/>
      <c r="X489" s="45"/>
      <c r="Y489" s="50"/>
      <c r="Z489" s="50"/>
      <c r="AA489" s="45"/>
      <c r="AB489" s="45"/>
      <c r="AC489" s="50"/>
      <c r="AD489" s="45"/>
      <c r="AE489" s="45"/>
      <c r="AF489" s="45"/>
      <c r="AG489" s="185" t="str">
        <f t="shared" si="38"/>
        <v/>
      </c>
      <c r="AH489" s="45"/>
      <c r="AI489" s="185">
        <f t="shared" si="35"/>
        <v>0</v>
      </c>
      <c r="AJ489" s="45"/>
      <c r="AK489" s="185"/>
      <c r="AL489" s="32" t="b">
        <f t="shared" si="36"/>
        <v>1</v>
      </c>
    </row>
    <row r="490" spans="1:38" ht="36" customHeight="1">
      <c r="A490" s="70"/>
      <c r="B490" s="70"/>
      <c r="C490" s="70"/>
      <c r="D490" s="50"/>
      <c r="E490" s="266"/>
      <c r="F490" s="235" t="str">
        <f t="shared" si="39"/>
        <v/>
      </c>
      <c r="G490" s="45"/>
      <c r="H490" s="212"/>
      <c r="I490" s="45"/>
      <c r="J490" s="88"/>
      <c r="K490" s="124"/>
      <c r="L490" s="220"/>
      <c r="M490" s="236"/>
      <c r="N490" s="237"/>
      <c r="O490" s="266"/>
      <c r="P490" s="218"/>
      <c r="Q490" s="220"/>
      <c r="R490" s="220"/>
      <c r="S490" s="238"/>
      <c r="T490" s="185" t="str">
        <f t="shared" si="37"/>
        <v/>
      </c>
      <c r="U490" s="48"/>
      <c r="V490" s="219"/>
      <c r="W490" s="219"/>
      <c r="X490" s="45"/>
      <c r="Y490" s="50"/>
      <c r="Z490" s="50"/>
      <c r="AA490" s="45"/>
      <c r="AB490" s="45"/>
      <c r="AC490" s="50"/>
      <c r="AD490" s="45"/>
      <c r="AE490" s="45"/>
      <c r="AF490" s="45"/>
      <c r="AG490" s="185" t="str">
        <f t="shared" si="38"/>
        <v/>
      </c>
      <c r="AH490" s="45"/>
      <c r="AI490" s="185">
        <f t="shared" si="35"/>
        <v>0</v>
      </c>
      <c r="AJ490" s="45"/>
      <c r="AK490" s="185"/>
      <c r="AL490" s="32" t="b">
        <f t="shared" si="36"/>
        <v>1</v>
      </c>
    </row>
    <row r="491" spans="1:38" ht="36" customHeight="1">
      <c r="A491" s="70"/>
      <c r="B491" s="70"/>
      <c r="C491" s="70"/>
      <c r="D491" s="50"/>
      <c r="E491" s="266"/>
      <c r="F491" s="235" t="str">
        <f t="shared" si="39"/>
        <v/>
      </c>
      <c r="G491" s="45"/>
      <c r="H491" s="212"/>
      <c r="I491" s="45"/>
      <c r="J491" s="88"/>
      <c r="K491" s="124"/>
      <c r="L491" s="220"/>
      <c r="M491" s="236"/>
      <c r="N491" s="237"/>
      <c r="O491" s="266"/>
      <c r="P491" s="218"/>
      <c r="Q491" s="220"/>
      <c r="R491" s="220"/>
      <c r="S491" s="238"/>
      <c r="T491" s="185" t="str">
        <f t="shared" si="37"/>
        <v/>
      </c>
      <c r="U491" s="48"/>
      <c r="V491" s="219"/>
      <c r="W491" s="219"/>
      <c r="X491" s="45"/>
      <c r="Y491" s="50"/>
      <c r="Z491" s="50"/>
      <c r="AA491" s="45"/>
      <c r="AB491" s="45"/>
      <c r="AC491" s="50"/>
      <c r="AD491" s="45"/>
      <c r="AE491" s="45"/>
      <c r="AF491" s="45"/>
      <c r="AG491" s="185" t="str">
        <f t="shared" si="38"/>
        <v/>
      </c>
      <c r="AH491" s="45"/>
      <c r="AI491" s="185">
        <f t="shared" si="35"/>
        <v>0</v>
      </c>
      <c r="AJ491" s="45"/>
      <c r="AK491" s="185"/>
      <c r="AL491" s="32" t="b">
        <f t="shared" si="36"/>
        <v>1</v>
      </c>
    </row>
    <row r="492" spans="1:38" ht="36" customHeight="1">
      <c r="A492" s="70"/>
      <c r="B492" s="70"/>
      <c r="C492" s="70"/>
      <c r="D492" s="50"/>
      <c r="E492" s="266"/>
      <c r="F492" s="235" t="str">
        <f t="shared" si="39"/>
        <v/>
      </c>
      <c r="G492" s="45"/>
      <c r="H492" s="212"/>
      <c r="I492" s="45"/>
      <c r="J492" s="88"/>
      <c r="K492" s="124"/>
      <c r="L492" s="220"/>
      <c r="M492" s="236"/>
      <c r="N492" s="237"/>
      <c r="O492" s="266"/>
      <c r="P492" s="218"/>
      <c r="Q492" s="220"/>
      <c r="R492" s="220"/>
      <c r="S492" s="238"/>
      <c r="T492" s="185" t="str">
        <f t="shared" si="37"/>
        <v/>
      </c>
      <c r="U492" s="48"/>
      <c r="V492" s="219"/>
      <c r="W492" s="219"/>
      <c r="X492" s="45"/>
      <c r="Y492" s="50"/>
      <c r="Z492" s="50"/>
      <c r="AA492" s="45"/>
      <c r="AB492" s="45"/>
      <c r="AC492" s="50"/>
      <c r="AD492" s="45"/>
      <c r="AE492" s="45"/>
      <c r="AF492" s="45"/>
      <c r="AG492" s="185" t="str">
        <f t="shared" si="38"/>
        <v/>
      </c>
      <c r="AH492" s="45"/>
      <c r="AI492" s="185">
        <f t="shared" si="35"/>
        <v>0</v>
      </c>
      <c r="AJ492" s="45"/>
      <c r="AK492" s="185"/>
      <c r="AL492" s="32" t="b">
        <f t="shared" si="36"/>
        <v>1</v>
      </c>
    </row>
    <row r="493" spans="1:38" ht="36" customHeight="1">
      <c r="A493" s="70"/>
      <c r="B493" s="70"/>
      <c r="C493" s="70"/>
      <c r="D493" s="50"/>
      <c r="E493" s="266"/>
      <c r="F493" s="235" t="str">
        <f t="shared" si="39"/>
        <v/>
      </c>
      <c r="G493" s="45"/>
      <c r="H493" s="212"/>
      <c r="I493" s="45"/>
      <c r="J493" s="88"/>
      <c r="K493" s="124"/>
      <c r="L493" s="220"/>
      <c r="M493" s="236"/>
      <c r="N493" s="237"/>
      <c r="O493" s="266"/>
      <c r="P493" s="218"/>
      <c r="Q493" s="220"/>
      <c r="R493" s="220"/>
      <c r="S493" s="238"/>
      <c r="T493" s="185" t="str">
        <f t="shared" si="37"/>
        <v/>
      </c>
      <c r="U493" s="48"/>
      <c r="V493" s="219"/>
      <c r="W493" s="219"/>
      <c r="X493" s="45"/>
      <c r="Y493" s="50"/>
      <c r="Z493" s="50"/>
      <c r="AA493" s="45"/>
      <c r="AB493" s="45"/>
      <c r="AC493" s="50"/>
      <c r="AD493" s="45"/>
      <c r="AE493" s="45"/>
      <c r="AF493" s="45"/>
      <c r="AG493" s="185" t="str">
        <f t="shared" si="38"/>
        <v/>
      </c>
      <c r="AH493" s="45"/>
      <c r="AI493" s="185">
        <f t="shared" si="35"/>
        <v>0</v>
      </c>
      <c r="AJ493" s="45"/>
      <c r="AK493" s="185"/>
      <c r="AL493" s="32" t="b">
        <f t="shared" si="36"/>
        <v>1</v>
      </c>
    </row>
    <row r="494" spans="1:38" ht="36" customHeight="1">
      <c r="A494" s="70"/>
      <c r="B494" s="70"/>
      <c r="C494" s="70"/>
      <c r="D494" s="50"/>
      <c r="E494" s="266"/>
      <c r="F494" s="235" t="str">
        <f t="shared" si="39"/>
        <v/>
      </c>
      <c r="G494" s="45"/>
      <c r="H494" s="212"/>
      <c r="I494" s="45"/>
      <c r="J494" s="88"/>
      <c r="K494" s="124"/>
      <c r="L494" s="220"/>
      <c r="M494" s="236"/>
      <c r="N494" s="237"/>
      <c r="O494" s="266"/>
      <c r="P494" s="218"/>
      <c r="Q494" s="220"/>
      <c r="R494" s="220"/>
      <c r="S494" s="238"/>
      <c r="T494" s="185" t="str">
        <f t="shared" si="37"/>
        <v/>
      </c>
      <c r="U494" s="48"/>
      <c r="V494" s="219"/>
      <c r="W494" s="219"/>
      <c r="X494" s="45"/>
      <c r="Y494" s="50"/>
      <c r="Z494" s="50"/>
      <c r="AA494" s="45"/>
      <c r="AB494" s="45"/>
      <c r="AC494" s="50"/>
      <c r="AD494" s="45"/>
      <c r="AE494" s="45"/>
      <c r="AF494" s="45"/>
      <c r="AG494" s="185" t="str">
        <f t="shared" si="38"/>
        <v/>
      </c>
      <c r="AH494" s="45"/>
      <c r="AI494" s="185">
        <f t="shared" si="35"/>
        <v>0</v>
      </c>
      <c r="AJ494" s="45"/>
      <c r="AK494" s="185"/>
      <c r="AL494" s="32" t="b">
        <f t="shared" si="36"/>
        <v>1</v>
      </c>
    </row>
    <row r="495" spans="1:38" ht="36" customHeight="1">
      <c r="A495" s="70"/>
      <c r="B495" s="70"/>
      <c r="C495" s="70"/>
      <c r="D495" s="50"/>
      <c r="E495" s="266"/>
      <c r="F495" s="235" t="str">
        <f t="shared" si="39"/>
        <v/>
      </c>
      <c r="G495" s="45"/>
      <c r="H495" s="212"/>
      <c r="I495" s="45"/>
      <c r="J495" s="88"/>
      <c r="K495" s="124"/>
      <c r="L495" s="220"/>
      <c r="M495" s="236"/>
      <c r="N495" s="237"/>
      <c r="O495" s="266"/>
      <c r="P495" s="218"/>
      <c r="Q495" s="220"/>
      <c r="R495" s="220"/>
      <c r="S495" s="238"/>
      <c r="T495" s="185" t="str">
        <f t="shared" si="37"/>
        <v/>
      </c>
      <c r="U495" s="48"/>
      <c r="V495" s="219"/>
      <c r="W495" s="219"/>
      <c r="X495" s="45"/>
      <c r="Y495" s="50"/>
      <c r="Z495" s="50"/>
      <c r="AA495" s="45"/>
      <c r="AB495" s="45"/>
      <c r="AC495" s="50"/>
      <c r="AD495" s="45"/>
      <c r="AE495" s="45"/>
      <c r="AF495" s="45"/>
      <c r="AG495" s="185" t="str">
        <f t="shared" si="38"/>
        <v/>
      </c>
      <c r="AH495" s="45"/>
      <c r="AI495" s="185">
        <f t="shared" si="35"/>
        <v>0</v>
      </c>
      <c r="AJ495" s="45"/>
      <c r="AK495" s="185"/>
      <c r="AL495" s="32" t="b">
        <f t="shared" si="36"/>
        <v>1</v>
      </c>
    </row>
    <row r="496" spans="1:38" ht="36" customHeight="1">
      <c r="A496" s="70"/>
      <c r="B496" s="70"/>
      <c r="C496" s="70"/>
      <c r="D496" s="50"/>
      <c r="E496" s="266"/>
      <c r="F496" s="235" t="str">
        <f t="shared" si="39"/>
        <v/>
      </c>
      <c r="G496" s="45"/>
      <c r="H496" s="212"/>
      <c r="I496" s="45"/>
      <c r="J496" s="88"/>
      <c r="K496" s="124"/>
      <c r="L496" s="220"/>
      <c r="M496" s="236"/>
      <c r="N496" s="237"/>
      <c r="O496" s="266"/>
      <c r="P496" s="218"/>
      <c r="Q496" s="220"/>
      <c r="R496" s="220"/>
      <c r="S496" s="238"/>
      <c r="T496" s="185" t="str">
        <f t="shared" si="37"/>
        <v/>
      </c>
      <c r="U496" s="48"/>
      <c r="V496" s="219"/>
      <c r="W496" s="219"/>
      <c r="X496" s="45"/>
      <c r="Y496" s="50"/>
      <c r="Z496" s="50"/>
      <c r="AA496" s="45"/>
      <c r="AB496" s="45"/>
      <c r="AC496" s="50"/>
      <c r="AD496" s="45"/>
      <c r="AE496" s="45"/>
      <c r="AF496" s="45"/>
      <c r="AG496" s="185" t="str">
        <f t="shared" si="38"/>
        <v/>
      </c>
      <c r="AH496" s="45"/>
      <c r="AI496" s="185">
        <f t="shared" si="35"/>
        <v>0</v>
      </c>
      <c r="AJ496" s="45"/>
      <c r="AK496" s="185"/>
      <c r="AL496" s="32" t="b">
        <f t="shared" si="36"/>
        <v>1</v>
      </c>
    </row>
    <row r="497" spans="1:38" ht="36" customHeight="1">
      <c r="A497" s="70"/>
      <c r="B497" s="70"/>
      <c r="C497" s="70"/>
      <c r="D497" s="50"/>
      <c r="E497" s="266"/>
      <c r="F497" s="235" t="str">
        <f t="shared" si="39"/>
        <v/>
      </c>
      <c r="G497" s="45"/>
      <c r="H497" s="212"/>
      <c r="I497" s="45"/>
      <c r="J497" s="88"/>
      <c r="K497" s="124"/>
      <c r="L497" s="220"/>
      <c r="M497" s="236"/>
      <c r="N497" s="237"/>
      <c r="O497" s="266"/>
      <c r="P497" s="218"/>
      <c r="Q497" s="220"/>
      <c r="R497" s="220"/>
      <c r="S497" s="238"/>
      <c r="T497" s="185" t="str">
        <f t="shared" si="37"/>
        <v/>
      </c>
      <c r="U497" s="48"/>
      <c r="V497" s="219"/>
      <c r="W497" s="219"/>
      <c r="X497" s="45"/>
      <c r="Y497" s="50"/>
      <c r="Z497" s="50"/>
      <c r="AA497" s="45"/>
      <c r="AB497" s="45"/>
      <c r="AC497" s="50"/>
      <c r="AD497" s="45"/>
      <c r="AE497" s="45"/>
      <c r="AF497" s="45"/>
      <c r="AG497" s="185" t="str">
        <f t="shared" si="38"/>
        <v/>
      </c>
      <c r="AH497" s="45"/>
      <c r="AI497" s="185">
        <f t="shared" si="35"/>
        <v>0</v>
      </c>
      <c r="AJ497" s="45"/>
      <c r="AK497" s="185"/>
      <c r="AL497" s="32" t="b">
        <f t="shared" si="36"/>
        <v>1</v>
      </c>
    </row>
    <row r="498" spans="1:38" ht="36" customHeight="1">
      <c r="A498" s="70"/>
      <c r="B498" s="70"/>
      <c r="C498" s="70"/>
      <c r="D498" s="50"/>
      <c r="E498" s="266"/>
      <c r="F498" s="235" t="str">
        <f t="shared" si="39"/>
        <v/>
      </c>
      <c r="G498" s="45"/>
      <c r="H498" s="212"/>
      <c r="I498" s="45"/>
      <c r="J498" s="88"/>
      <c r="K498" s="124"/>
      <c r="L498" s="220"/>
      <c r="M498" s="236"/>
      <c r="N498" s="237"/>
      <c r="O498" s="266"/>
      <c r="P498" s="218"/>
      <c r="Q498" s="220"/>
      <c r="R498" s="220"/>
      <c r="S498" s="238"/>
      <c r="T498" s="185" t="str">
        <f t="shared" si="37"/>
        <v/>
      </c>
      <c r="U498" s="48"/>
      <c r="V498" s="219"/>
      <c r="W498" s="219"/>
      <c r="X498" s="45"/>
      <c r="Y498" s="50"/>
      <c r="Z498" s="50"/>
      <c r="AA498" s="45"/>
      <c r="AB498" s="45"/>
      <c r="AC498" s="50"/>
      <c r="AD498" s="45"/>
      <c r="AE498" s="45"/>
      <c r="AF498" s="45"/>
      <c r="AG498" s="185" t="str">
        <f t="shared" si="38"/>
        <v/>
      </c>
      <c r="AH498" s="45"/>
      <c r="AI498" s="185">
        <f t="shared" si="35"/>
        <v>0</v>
      </c>
      <c r="AJ498" s="45"/>
      <c r="AK498" s="185"/>
      <c r="AL498" s="32" t="b">
        <f t="shared" si="36"/>
        <v>1</v>
      </c>
    </row>
    <row r="499" spans="1:38" ht="36" customHeight="1">
      <c r="A499" s="70"/>
      <c r="B499" s="70"/>
      <c r="C499" s="70"/>
      <c r="D499" s="50"/>
      <c r="E499" s="266"/>
      <c r="F499" s="235" t="str">
        <f t="shared" si="39"/>
        <v/>
      </c>
      <c r="G499" s="45"/>
      <c r="H499" s="212"/>
      <c r="I499" s="45"/>
      <c r="J499" s="88"/>
      <c r="K499" s="124"/>
      <c r="L499" s="220"/>
      <c r="M499" s="236"/>
      <c r="N499" s="237"/>
      <c r="O499" s="266"/>
      <c r="P499" s="218"/>
      <c r="Q499" s="220"/>
      <c r="R499" s="220"/>
      <c r="S499" s="238"/>
      <c r="T499" s="185" t="str">
        <f t="shared" si="37"/>
        <v/>
      </c>
      <c r="U499" s="48"/>
      <c r="V499" s="219"/>
      <c r="W499" s="219"/>
      <c r="X499" s="45"/>
      <c r="Y499" s="50"/>
      <c r="Z499" s="50"/>
      <c r="AA499" s="45"/>
      <c r="AB499" s="45"/>
      <c r="AC499" s="50"/>
      <c r="AD499" s="45"/>
      <c r="AE499" s="45"/>
      <c r="AF499" s="45"/>
      <c r="AG499" s="185" t="str">
        <f t="shared" si="38"/>
        <v/>
      </c>
      <c r="AH499" s="45"/>
      <c r="AI499" s="185">
        <f t="shared" si="35"/>
        <v>0</v>
      </c>
      <c r="AJ499" s="45"/>
      <c r="AK499" s="185"/>
      <c r="AL499" s="32" t="b">
        <f t="shared" si="36"/>
        <v>1</v>
      </c>
    </row>
    <row r="500" spans="1:38" ht="36" customHeight="1">
      <c r="A500" s="70"/>
      <c r="B500" s="70"/>
      <c r="C500" s="70"/>
      <c r="D500" s="50"/>
      <c r="E500" s="266"/>
      <c r="F500" s="235" t="str">
        <f t="shared" si="39"/>
        <v/>
      </c>
      <c r="G500" s="45"/>
      <c r="H500" s="212"/>
      <c r="I500" s="45"/>
      <c r="J500" s="88"/>
      <c r="K500" s="124"/>
      <c r="L500" s="220"/>
      <c r="M500" s="236"/>
      <c r="N500" s="237"/>
      <c r="O500" s="266"/>
      <c r="P500" s="218"/>
      <c r="Q500" s="220"/>
      <c r="R500" s="220"/>
      <c r="S500" s="238"/>
      <c r="T500" s="185" t="str">
        <f t="shared" si="37"/>
        <v/>
      </c>
      <c r="U500" s="48"/>
      <c r="V500" s="219"/>
      <c r="W500" s="219"/>
      <c r="X500" s="45"/>
      <c r="Y500" s="50"/>
      <c r="Z500" s="50"/>
      <c r="AA500" s="45"/>
      <c r="AB500" s="45"/>
      <c r="AC500" s="50"/>
      <c r="AD500" s="45"/>
      <c r="AE500" s="45"/>
      <c r="AF500" s="45"/>
      <c r="AG500" s="185" t="str">
        <f t="shared" si="38"/>
        <v/>
      </c>
      <c r="AH500" s="45"/>
      <c r="AI500" s="185">
        <f t="shared" si="35"/>
        <v>0</v>
      </c>
      <c r="AJ500" s="45"/>
      <c r="AK500" s="185"/>
      <c r="AL500" s="32" t="b">
        <f t="shared" si="36"/>
        <v>1</v>
      </c>
    </row>
    <row r="501" spans="1:38" ht="36" customHeight="1">
      <c r="A501" s="70"/>
      <c r="B501" s="70"/>
      <c r="C501" s="70"/>
      <c r="D501" s="50"/>
      <c r="E501" s="266"/>
      <c r="F501" s="235" t="str">
        <f t="shared" si="39"/>
        <v/>
      </c>
      <c r="G501" s="45"/>
      <c r="H501" s="212"/>
      <c r="I501" s="45"/>
      <c r="J501" s="88"/>
      <c r="K501" s="124"/>
      <c r="L501" s="220"/>
      <c r="M501" s="236"/>
      <c r="N501" s="237"/>
      <c r="O501" s="266"/>
      <c r="P501" s="218"/>
      <c r="Q501" s="220"/>
      <c r="R501" s="220"/>
      <c r="S501" s="238"/>
      <c r="T501" s="185" t="str">
        <f t="shared" si="37"/>
        <v/>
      </c>
      <c r="U501" s="48"/>
      <c r="V501" s="219"/>
      <c r="W501" s="219"/>
      <c r="X501" s="45"/>
      <c r="Y501" s="50"/>
      <c r="Z501" s="50"/>
      <c r="AA501" s="45"/>
      <c r="AB501" s="45"/>
      <c r="AC501" s="50"/>
      <c r="AD501" s="45"/>
      <c r="AE501" s="45"/>
      <c r="AF501" s="45"/>
      <c r="AG501" s="185" t="str">
        <f t="shared" si="38"/>
        <v/>
      </c>
      <c r="AH501" s="45"/>
      <c r="AI501" s="185">
        <f t="shared" si="35"/>
        <v>0</v>
      </c>
      <c r="AJ501" s="45"/>
      <c r="AK501" s="185"/>
      <c r="AL501" s="32" t="b">
        <f t="shared" si="36"/>
        <v>1</v>
      </c>
    </row>
    <row r="502" spans="1:38" ht="36" customHeight="1">
      <c r="A502" s="70"/>
      <c r="B502" s="70"/>
      <c r="C502" s="70"/>
      <c r="D502" s="50"/>
      <c r="E502" s="266"/>
      <c r="F502" s="235" t="str">
        <f t="shared" si="39"/>
        <v/>
      </c>
      <c r="G502" s="45"/>
      <c r="H502" s="212"/>
      <c r="I502" s="45"/>
      <c r="J502" s="88"/>
      <c r="K502" s="124"/>
      <c r="L502" s="220"/>
      <c r="M502" s="236"/>
      <c r="N502" s="237"/>
      <c r="O502" s="266"/>
      <c r="P502" s="218"/>
      <c r="Q502" s="220"/>
      <c r="R502" s="220"/>
      <c r="S502" s="238"/>
      <c r="T502" s="185" t="str">
        <f t="shared" si="37"/>
        <v/>
      </c>
      <c r="U502" s="48"/>
      <c r="V502" s="219"/>
      <c r="W502" s="219"/>
      <c r="X502" s="45"/>
      <c r="Y502" s="50"/>
      <c r="Z502" s="50"/>
      <c r="AA502" s="45"/>
      <c r="AB502" s="45"/>
      <c r="AC502" s="50"/>
      <c r="AD502" s="45"/>
      <c r="AE502" s="45"/>
      <c r="AF502" s="45"/>
      <c r="AG502" s="185" t="str">
        <f t="shared" si="38"/>
        <v/>
      </c>
      <c r="AH502" s="45"/>
      <c r="AI502" s="185">
        <f t="shared" si="35"/>
        <v>0</v>
      </c>
      <c r="AJ502" s="45"/>
      <c r="AK502" s="185"/>
      <c r="AL502" s="32" t="b">
        <f t="shared" si="36"/>
        <v>1</v>
      </c>
    </row>
    <row r="503" spans="1:38" ht="36" customHeight="1">
      <c r="A503" s="70"/>
      <c r="B503" s="70"/>
      <c r="C503" s="70"/>
      <c r="D503" s="50"/>
      <c r="E503" s="266"/>
      <c r="F503" s="235" t="str">
        <f t="shared" si="39"/>
        <v/>
      </c>
      <c r="G503" s="45"/>
      <c r="H503" s="212"/>
      <c r="I503" s="45"/>
      <c r="J503" s="88"/>
      <c r="K503" s="124"/>
      <c r="L503" s="220"/>
      <c r="M503" s="236"/>
      <c r="N503" s="237"/>
      <c r="O503" s="266"/>
      <c r="P503" s="218"/>
      <c r="Q503" s="220"/>
      <c r="R503" s="220"/>
      <c r="S503" s="238"/>
      <c r="T503" s="185" t="str">
        <f t="shared" si="37"/>
        <v/>
      </c>
      <c r="U503" s="48"/>
      <c r="V503" s="219"/>
      <c r="W503" s="219"/>
      <c r="X503" s="45"/>
      <c r="Y503" s="50"/>
      <c r="Z503" s="50"/>
      <c r="AA503" s="45"/>
      <c r="AB503" s="45"/>
      <c r="AC503" s="50"/>
      <c r="AD503" s="45"/>
      <c r="AE503" s="45"/>
      <c r="AF503" s="45"/>
      <c r="AG503" s="185" t="str">
        <f t="shared" si="38"/>
        <v/>
      </c>
      <c r="AH503" s="45"/>
      <c r="AI503" s="185">
        <f t="shared" si="35"/>
        <v>0</v>
      </c>
      <c r="AJ503" s="45"/>
      <c r="AK503" s="185"/>
      <c r="AL503" s="32" t="b">
        <f t="shared" si="36"/>
        <v>1</v>
      </c>
    </row>
    <row r="504" spans="1:38" ht="36" customHeight="1">
      <c r="A504" s="70"/>
      <c r="B504" s="70"/>
      <c r="C504" s="70"/>
      <c r="D504" s="50"/>
      <c r="E504" s="266"/>
      <c r="F504" s="235" t="str">
        <f t="shared" si="39"/>
        <v/>
      </c>
      <c r="G504" s="45"/>
      <c r="H504" s="212"/>
      <c r="I504" s="45"/>
      <c r="J504" s="88"/>
      <c r="K504" s="124"/>
      <c r="L504" s="220"/>
      <c r="M504" s="236"/>
      <c r="N504" s="237"/>
      <c r="O504" s="266"/>
      <c r="P504" s="218"/>
      <c r="Q504" s="220"/>
      <c r="R504" s="220"/>
      <c r="S504" s="238"/>
      <c r="T504" s="185" t="str">
        <f t="shared" si="37"/>
        <v/>
      </c>
      <c r="U504" s="48"/>
      <c r="V504" s="219"/>
      <c r="W504" s="219"/>
      <c r="X504" s="45"/>
      <c r="Y504" s="50"/>
      <c r="Z504" s="50"/>
      <c r="AA504" s="45"/>
      <c r="AB504" s="45"/>
      <c r="AC504" s="50"/>
      <c r="AD504" s="45"/>
      <c r="AE504" s="45"/>
      <c r="AF504" s="45"/>
      <c r="AG504" s="185" t="str">
        <f t="shared" si="38"/>
        <v/>
      </c>
      <c r="AH504" s="45"/>
      <c r="AI504" s="185">
        <f t="shared" si="35"/>
        <v>0</v>
      </c>
      <c r="AJ504" s="45"/>
      <c r="AK504" s="185"/>
      <c r="AL504" s="32" t="b">
        <f t="shared" si="36"/>
        <v>1</v>
      </c>
    </row>
    <row r="505" spans="1:38" ht="36" customHeight="1">
      <c r="A505" s="70"/>
      <c r="B505" s="70"/>
      <c r="C505" s="70"/>
      <c r="D505" s="50"/>
      <c r="E505" s="266"/>
      <c r="F505" s="235" t="str">
        <f t="shared" si="39"/>
        <v/>
      </c>
      <c r="G505" s="45"/>
      <c r="H505" s="212"/>
      <c r="I505" s="45"/>
      <c r="J505" s="88"/>
      <c r="K505" s="124"/>
      <c r="L505" s="220"/>
      <c r="M505" s="236"/>
      <c r="N505" s="237"/>
      <c r="O505" s="266"/>
      <c r="P505" s="218"/>
      <c r="Q505" s="220"/>
      <c r="R505" s="220"/>
      <c r="S505" s="238"/>
      <c r="T505" s="185" t="str">
        <f t="shared" si="37"/>
        <v/>
      </c>
      <c r="U505" s="48"/>
      <c r="V505" s="219"/>
      <c r="W505" s="219"/>
      <c r="X505" s="45"/>
      <c r="Y505" s="50"/>
      <c r="Z505" s="50"/>
      <c r="AA505" s="45"/>
      <c r="AB505" s="45"/>
      <c r="AC505" s="50"/>
      <c r="AD505" s="45"/>
      <c r="AE505" s="45"/>
      <c r="AF505" s="45"/>
      <c r="AG505" s="185" t="str">
        <f t="shared" si="38"/>
        <v/>
      </c>
      <c r="AH505" s="45"/>
      <c r="AI505" s="185">
        <f t="shared" si="35"/>
        <v>0</v>
      </c>
      <c r="AJ505" s="45"/>
      <c r="AK505" s="185"/>
      <c r="AL505" s="32" t="b">
        <f t="shared" si="36"/>
        <v>1</v>
      </c>
    </row>
    <row r="506" spans="1:38" ht="36" customHeight="1">
      <c r="A506" s="70"/>
      <c r="B506" s="70"/>
      <c r="C506" s="70"/>
      <c r="D506" s="50"/>
      <c r="E506" s="266"/>
      <c r="F506" s="235" t="str">
        <f t="shared" si="39"/>
        <v/>
      </c>
      <c r="G506" s="45"/>
      <c r="H506" s="212"/>
      <c r="I506" s="45"/>
      <c r="J506" s="88"/>
      <c r="K506" s="124"/>
      <c r="L506" s="220"/>
      <c r="M506" s="236"/>
      <c r="N506" s="237"/>
      <c r="O506" s="266"/>
      <c r="P506" s="218"/>
      <c r="Q506" s="220"/>
      <c r="R506" s="220"/>
      <c r="S506" s="238"/>
      <c r="T506" s="185" t="str">
        <f t="shared" si="37"/>
        <v/>
      </c>
      <c r="U506" s="48"/>
      <c r="V506" s="219"/>
      <c r="W506" s="219"/>
      <c r="X506" s="45"/>
      <c r="Y506" s="50"/>
      <c r="Z506" s="50"/>
      <c r="AA506" s="45"/>
      <c r="AB506" s="45"/>
      <c r="AC506" s="50"/>
      <c r="AD506" s="45"/>
      <c r="AE506" s="45"/>
      <c r="AF506" s="45"/>
      <c r="AG506" s="185" t="str">
        <f t="shared" si="38"/>
        <v/>
      </c>
      <c r="AH506" s="45"/>
      <c r="AI506" s="185">
        <f t="shared" si="35"/>
        <v>0</v>
      </c>
      <c r="AJ506" s="45"/>
      <c r="AK506" s="185"/>
      <c r="AL506" s="32" t="b">
        <f t="shared" si="36"/>
        <v>1</v>
      </c>
    </row>
    <row r="507" spans="1:38" ht="36" customHeight="1">
      <c r="A507" s="70"/>
      <c r="B507" s="70"/>
      <c r="C507" s="70"/>
      <c r="D507" s="50"/>
      <c r="E507" s="266"/>
      <c r="F507" s="235" t="str">
        <f t="shared" si="39"/>
        <v/>
      </c>
      <c r="G507" s="45"/>
      <c r="H507" s="212"/>
      <c r="I507" s="45"/>
      <c r="J507" s="88"/>
      <c r="K507" s="124"/>
      <c r="L507" s="220"/>
      <c r="M507" s="236"/>
      <c r="N507" s="237"/>
      <c r="O507" s="266"/>
      <c r="P507" s="218"/>
      <c r="Q507" s="220"/>
      <c r="R507" s="220"/>
      <c r="S507" s="238"/>
      <c r="T507" s="185" t="str">
        <f t="shared" si="37"/>
        <v/>
      </c>
      <c r="U507" s="48"/>
      <c r="V507" s="219"/>
      <c r="W507" s="219"/>
      <c r="X507" s="45"/>
      <c r="Y507" s="50"/>
      <c r="Z507" s="50"/>
      <c r="AA507" s="45"/>
      <c r="AB507" s="45"/>
      <c r="AC507" s="50"/>
      <c r="AD507" s="45"/>
      <c r="AE507" s="45"/>
      <c r="AF507" s="45"/>
      <c r="AG507" s="185" t="str">
        <f t="shared" si="38"/>
        <v/>
      </c>
      <c r="AH507" s="45"/>
      <c r="AI507" s="185">
        <f t="shared" si="35"/>
        <v>0</v>
      </c>
      <c r="AJ507" s="45"/>
      <c r="AK507" s="185"/>
      <c r="AL507" s="32" t="b">
        <f t="shared" si="36"/>
        <v>1</v>
      </c>
    </row>
    <row r="508" spans="1:38" ht="36" customHeight="1">
      <c r="A508" s="70"/>
      <c r="B508" s="70"/>
      <c r="C508" s="70"/>
      <c r="D508" s="50"/>
      <c r="E508" s="266"/>
      <c r="F508" s="235" t="str">
        <f t="shared" si="39"/>
        <v/>
      </c>
      <c r="G508" s="45"/>
      <c r="H508" s="212"/>
      <c r="I508" s="45"/>
      <c r="J508" s="88"/>
      <c r="K508" s="124"/>
      <c r="L508" s="220"/>
      <c r="M508" s="236"/>
      <c r="N508" s="237"/>
      <c r="O508" s="266"/>
      <c r="P508" s="218"/>
      <c r="Q508" s="220"/>
      <c r="R508" s="220"/>
      <c r="S508" s="238"/>
      <c r="T508" s="185" t="str">
        <f t="shared" si="37"/>
        <v/>
      </c>
      <c r="U508" s="48"/>
      <c r="V508" s="219"/>
      <c r="W508" s="219"/>
      <c r="X508" s="45"/>
      <c r="Y508" s="50"/>
      <c r="Z508" s="50"/>
      <c r="AA508" s="45"/>
      <c r="AB508" s="45"/>
      <c r="AC508" s="50"/>
      <c r="AD508" s="45"/>
      <c r="AE508" s="45"/>
      <c r="AF508" s="45"/>
      <c r="AG508" s="185" t="str">
        <f t="shared" si="38"/>
        <v/>
      </c>
      <c r="AH508" s="45"/>
      <c r="AI508" s="185">
        <f t="shared" si="35"/>
        <v>0</v>
      </c>
      <c r="AJ508" s="45"/>
      <c r="AK508" s="185"/>
      <c r="AL508" s="32" t="b">
        <f t="shared" si="36"/>
        <v>1</v>
      </c>
    </row>
    <row r="509" spans="1:38" ht="36" customHeight="1">
      <c r="A509" s="70"/>
      <c r="B509" s="70"/>
      <c r="C509" s="70"/>
      <c r="D509" s="50"/>
      <c r="E509" s="266"/>
      <c r="F509" s="235" t="str">
        <f t="shared" si="39"/>
        <v/>
      </c>
      <c r="G509" s="45"/>
      <c r="H509" s="212"/>
      <c r="I509" s="45"/>
      <c r="J509" s="88"/>
      <c r="K509" s="124"/>
      <c r="L509" s="220"/>
      <c r="M509" s="236"/>
      <c r="N509" s="237"/>
      <c r="O509" s="266"/>
      <c r="P509" s="218"/>
      <c r="Q509" s="220"/>
      <c r="R509" s="220"/>
      <c r="S509" s="238"/>
      <c r="T509" s="185" t="str">
        <f t="shared" si="37"/>
        <v/>
      </c>
      <c r="U509" s="48"/>
      <c r="V509" s="219"/>
      <c r="W509" s="219"/>
      <c r="X509" s="45"/>
      <c r="Y509" s="50"/>
      <c r="Z509" s="50"/>
      <c r="AA509" s="45"/>
      <c r="AB509" s="45"/>
      <c r="AC509" s="50"/>
      <c r="AD509" s="45"/>
      <c r="AE509" s="45"/>
      <c r="AF509" s="45"/>
      <c r="AG509" s="185" t="str">
        <f t="shared" si="38"/>
        <v/>
      </c>
      <c r="AH509" s="45"/>
      <c r="AI509" s="185">
        <f t="shared" si="35"/>
        <v>0</v>
      </c>
      <c r="AJ509" s="45"/>
      <c r="AK509" s="185"/>
      <c r="AL509" s="32" t="b">
        <f t="shared" si="36"/>
        <v>1</v>
      </c>
    </row>
    <row r="510" spans="1:38" ht="36" customHeight="1">
      <c r="A510" s="70"/>
      <c r="B510" s="70"/>
      <c r="C510" s="70"/>
      <c r="D510" s="50"/>
      <c r="E510" s="266"/>
      <c r="F510" s="235" t="str">
        <f t="shared" si="39"/>
        <v/>
      </c>
      <c r="G510" s="45"/>
      <c r="H510" s="212"/>
      <c r="I510" s="45"/>
      <c r="J510" s="88"/>
      <c r="K510" s="124"/>
      <c r="L510" s="220"/>
      <c r="M510" s="236"/>
      <c r="N510" s="237"/>
      <c r="O510" s="266"/>
      <c r="P510" s="218"/>
      <c r="Q510" s="220"/>
      <c r="R510" s="220"/>
      <c r="S510" s="238"/>
      <c r="T510" s="185" t="str">
        <f t="shared" si="37"/>
        <v/>
      </c>
      <c r="U510" s="48"/>
      <c r="V510" s="219"/>
      <c r="W510" s="219"/>
      <c r="X510" s="45"/>
      <c r="Y510" s="50"/>
      <c r="Z510" s="50"/>
      <c r="AA510" s="45"/>
      <c r="AB510" s="45"/>
      <c r="AC510" s="50"/>
      <c r="AD510" s="45"/>
      <c r="AE510" s="45"/>
      <c r="AF510" s="45"/>
      <c r="AG510" s="185" t="str">
        <f t="shared" si="38"/>
        <v/>
      </c>
      <c r="AH510" s="45"/>
      <c r="AI510" s="185">
        <f t="shared" si="35"/>
        <v>0</v>
      </c>
      <c r="AJ510" s="45"/>
      <c r="AK510" s="185"/>
      <c r="AL510" s="32" t="b">
        <f t="shared" si="36"/>
        <v>1</v>
      </c>
    </row>
    <row r="511" spans="1:38" ht="36" customHeight="1">
      <c r="A511" s="70"/>
      <c r="B511" s="70"/>
      <c r="C511" s="70"/>
      <c r="D511" s="50"/>
      <c r="E511" s="266"/>
      <c r="F511" s="235" t="str">
        <f t="shared" si="39"/>
        <v/>
      </c>
      <c r="G511" s="45"/>
      <c r="H511" s="212"/>
      <c r="I511" s="45"/>
      <c r="J511" s="88"/>
      <c r="K511" s="124"/>
      <c r="L511" s="220"/>
      <c r="M511" s="236"/>
      <c r="N511" s="237"/>
      <c r="O511" s="266"/>
      <c r="P511" s="218"/>
      <c r="Q511" s="220"/>
      <c r="R511" s="220"/>
      <c r="S511" s="238"/>
      <c r="T511" s="185" t="str">
        <f t="shared" si="37"/>
        <v/>
      </c>
      <c r="U511" s="48"/>
      <c r="V511" s="219"/>
      <c r="W511" s="219"/>
      <c r="X511" s="45"/>
      <c r="Y511" s="50"/>
      <c r="Z511" s="50"/>
      <c r="AA511" s="45"/>
      <c r="AB511" s="45"/>
      <c r="AC511" s="50"/>
      <c r="AD511" s="45"/>
      <c r="AE511" s="45"/>
      <c r="AF511" s="45"/>
      <c r="AG511" s="185" t="str">
        <f t="shared" si="38"/>
        <v/>
      </c>
      <c r="AH511" s="45"/>
      <c r="AI511" s="185">
        <f t="shared" si="35"/>
        <v>0</v>
      </c>
      <c r="AJ511" s="45"/>
      <c r="AK511" s="185"/>
      <c r="AL511" s="32" t="b">
        <f t="shared" si="36"/>
        <v>1</v>
      </c>
    </row>
    <row r="512" spans="1:38" ht="36" customHeight="1">
      <c r="A512" s="70"/>
      <c r="B512" s="70"/>
      <c r="C512" s="70"/>
      <c r="D512" s="50"/>
      <c r="E512" s="266"/>
      <c r="F512" s="235" t="str">
        <f t="shared" si="39"/>
        <v/>
      </c>
      <c r="G512" s="45"/>
      <c r="H512" s="212"/>
      <c r="I512" s="45"/>
      <c r="J512" s="88"/>
      <c r="K512" s="124"/>
      <c r="L512" s="220"/>
      <c r="M512" s="236"/>
      <c r="N512" s="237"/>
      <c r="O512" s="266"/>
      <c r="P512" s="218"/>
      <c r="Q512" s="220"/>
      <c r="R512" s="220"/>
      <c r="S512" s="238"/>
      <c r="T512" s="185" t="str">
        <f t="shared" si="37"/>
        <v/>
      </c>
      <c r="U512" s="48"/>
      <c r="V512" s="219"/>
      <c r="W512" s="219"/>
      <c r="X512" s="45"/>
      <c r="Y512" s="50"/>
      <c r="Z512" s="50"/>
      <c r="AA512" s="45"/>
      <c r="AB512" s="45"/>
      <c r="AC512" s="50"/>
      <c r="AD512" s="45"/>
      <c r="AE512" s="45"/>
      <c r="AF512" s="45"/>
      <c r="AG512" s="185" t="str">
        <f t="shared" si="38"/>
        <v/>
      </c>
      <c r="AH512" s="45"/>
      <c r="AI512" s="185">
        <f t="shared" si="35"/>
        <v>0</v>
      </c>
      <c r="AJ512" s="45"/>
      <c r="AK512" s="185"/>
      <c r="AL512" s="32" t="b">
        <f t="shared" si="36"/>
        <v>1</v>
      </c>
    </row>
    <row r="513" spans="1:38" ht="36" customHeight="1">
      <c r="A513" s="70"/>
      <c r="B513" s="70"/>
      <c r="C513" s="70"/>
      <c r="D513" s="50"/>
      <c r="E513" s="266"/>
      <c r="F513" s="235" t="str">
        <f t="shared" si="39"/>
        <v/>
      </c>
      <c r="G513" s="45"/>
      <c r="H513" s="212"/>
      <c r="I513" s="45"/>
      <c r="J513" s="88"/>
      <c r="K513" s="124"/>
      <c r="L513" s="220"/>
      <c r="M513" s="236"/>
      <c r="N513" s="237"/>
      <c r="O513" s="266"/>
      <c r="P513" s="218"/>
      <c r="Q513" s="220"/>
      <c r="R513" s="220"/>
      <c r="S513" s="238"/>
      <c r="T513" s="185" t="str">
        <f t="shared" si="37"/>
        <v/>
      </c>
      <c r="U513" s="48"/>
      <c r="V513" s="219"/>
      <c r="W513" s="219"/>
      <c r="X513" s="45"/>
      <c r="Y513" s="50"/>
      <c r="Z513" s="50"/>
      <c r="AA513" s="45"/>
      <c r="AB513" s="45"/>
      <c r="AC513" s="50"/>
      <c r="AD513" s="45"/>
      <c r="AE513" s="45"/>
      <c r="AF513" s="45"/>
      <c r="AG513" s="185" t="str">
        <f t="shared" si="38"/>
        <v/>
      </c>
      <c r="AH513" s="45"/>
      <c r="AI513" s="185">
        <f t="shared" si="35"/>
        <v>0</v>
      </c>
      <c r="AJ513" s="45"/>
      <c r="AK513" s="185"/>
      <c r="AL513" s="32" t="b">
        <f t="shared" si="36"/>
        <v>1</v>
      </c>
    </row>
    <row r="514" spans="1:38" ht="36" customHeight="1">
      <c r="A514" s="70"/>
      <c r="B514" s="70"/>
      <c r="C514" s="70"/>
      <c r="D514" s="50"/>
      <c r="E514" s="266"/>
      <c r="F514" s="235" t="str">
        <f t="shared" si="39"/>
        <v/>
      </c>
      <c r="G514" s="45"/>
      <c r="H514" s="212"/>
      <c r="I514" s="45"/>
      <c r="J514" s="88"/>
      <c r="K514" s="124"/>
      <c r="L514" s="220"/>
      <c r="M514" s="236"/>
      <c r="N514" s="237"/>
      <c r="O514" s="266"/>
      <c r="P514" s="218"/>
      <c r="Q514" s="220"/>
      <c r="R514" s="220"/>
      <c r="S514" s="238"/>
      <c r="T514" s="185" t="str">
        <f t="shared" si="37"/>
        <v/>
      </c>
      <c r="U514" s="48"/>
      <c r="V514" s="219"/>
      <c r="W514" s="219"/>
      <c r="X514" s="45"/>
      <c r="Y514" s="50"/>
      <c r="Z514" s="50"/>
      <c r="AA514" s="45"/>
      <c r="AB514" s="45"/>
      <c r="AC514" s="50"/>
      <c r="AD514" s="45"/>
      <c r="AE514" s="45"/>
      <c r="AF514" s="45"/>
      <c r="AG514" s="185" t="str">
        <f t="shared" si="38"/>
        <v/>
      </c>
      <c r="AH514" s="45"/>
      <c r="AI514" s="185">
        <f t="shared" si="35"/>
        <v>0</v>
      </c>
      <c r="AJ514" s="45"/>
      <c r="AK514" s="185"/>
      <c r="AL514" s="32" t="b">
        <f t="shared" si="36"/>
        <v>1</v>
      </c>
    </row>
    <row r="515" spans="1:38" ht="36" customHeight="1">
      <c r="A515" s="70"/>
      <c r="B515" s="70"/>
      <c r="C515" s="70"/>
      <c r="D515" s="50"/>
      <c r="E515" s="266"/>
      <c r="F515" s="235" t="str">
        <f t="shared" si="39"/>
        <v/>
      </c>
      <c r="G515" s="45"/>
      <c r="H515" s="212"/>
      <c r="I515" s="45"/>
      <c r="J515" s="88"/>
      <c r="K515" s="124"/>
      <c r="L515" s="220"/>
      <c r="M515" s="236"/>
      <c r="N515" s="237"/>
      <c r="O515" s="266"/>
      <c r="P515" s="218"/>
      <c r="Q515" s="220"/>
      <c r="R515" s="220"/>
      <c r="S515" s="238"/>
      <c r="T515" s="185" t="str">
        <f t="shared" si="37"/>
        <v/>
      </c>
      <c r="U515" s="48"/>
      <c r="V515" s="219"/>
      <c r="W515" s="219"/>
      <c r="X515" s="45"/>
      <c r="Y515" s="50"/>
      <c r="Z515" s="50"/>
      <c r="AA515" s="45"/>
      <c r="AB515" s="45"/>
      <c r="AC515" s="50"/>
      <c r="AD515" s="45"/>
      <c r="AE515" s="45"/>
      <c r="AF515" s="45"/>
      <c r="AG515" s="185" t="str">
        <f t="shared" si="38"/>
        <v/>
      </c>
      <c r="AH515" s="45"/>
      <c r="AI515" s="185">
        <f t="shared" si="35"/>
        <v>0</v>
      </c>
      <c r="AJ515" s="45"/>
      <c r="AK515" s="185"/>
      <c r="AL515" s="32" t="b">
        <f t="shared" si="36"/>
        <v>1</v>
      </c>
    </row>
    <row r="516" spans="1:38" ht="36" customHeight="1">
      <c r="A516" s="70"/>
      <c r="B516" s="70"/>
      <c r="C516" s="70"/>
      <c r="D516" s="50"/>
      <c r="E516" s="266"/>
      <c r="F516" s="235" t="str">
        <f t="shared" si="39"/>
        <v/>
      </c>
      <c r="G516" s="45"/>
      <c r="H516" s="212"/>
      <c r="I516" s="45"/>
      <c r="J516" s="88"/>
      <c r="K516" s="124"/>
      <c r="L516" s="220"/>
      <c r="M516" s="236"/>
      <c r="N516" s="237"/>
      <c r="O516" s="266"/>
      <c r="P516" s="218"/>
      <c r="Q516" s="220"/>
      <c r="R516" s="220"/>
      <c r="S516" s="238"/>
      <c r="T516" s="185" t="str">
        <f t="shared" si="37"/>
        <v/>
      </c>
      <c r="U516" s="48"/>
      <c r="V516" s="219"/>
      <c r="W516" s="219"/>
      <c r="X516" s="45"/>
      <c r="Y516" s="50"/>
      <c r="Z516" s="50"/>
      <c r="AA516" s="45"/>
      <c r="AB516" s="45"/>
      <c r="AC516" s="50"/>
      <c r="AD516" s="45"/>
      <c r="AE516" s="45"/>
      <c r="AF516" s="45"/>
      <c r="AG516" s="185" t="str">
        <f t="shared" si="38"/>
        <v/>
      </c>
      <c r="AH516" s="45"/>
      <c r="AI516" s="185">
        <f t="shared" si="35"/>
        <v>0</v>
      </c>
      <c r="AJ516" s="45"/>
      <c r="AK516" s="185"/>
      <c r="AL516" s="32" t="b">
        <f t="shared" si="36"/>
        <v>1</v>
      </c>
    </row>
    <row r="517" spans="1:38" ht="36" customHeight="1">
      <c r="A517" s="70"/>
      <c r="B517" s="70"/>
      <c r="C517" s="70"/>
      <c r="D517" s="50"/>
      <c r="E517" s="266"/>
      <c r="F517" s="235" t="str">
        <f t="shared" si="39"/>
        <v/>
      </c>
      <c r="G517" s="45"/>
      <c r="H517" s="212"/>
      <c r="I517" s="45"/>
      <c r="J517" s="88"/>
      <c r="K517" s="124"/>
      <c r="L517" s="220"/>
      <c r="M517" s="236"/>
      <c r="N517" s="237"/>
      <c r="O517" s="266"/>
      <c r="P517" s="218"/>
      <c r="Q517" s="220"/>
      <c r="R517" s="220"/>
      <c r="S517" s="238"/>
      <c r="T517" s="185" t="str">
        <f t="shared" si="37"/>
        <v/>
      </c>
      <c r="U517" s="48"/>
      <c r="V517" s="219"/>
      <c r="W517" s="219"/>
      <c r="X517" s="45"/>
      <c r="Y517" s="50"/>
      <c r="Z517" s="50"/>
      <c r="AA517" s="45"/>
      <c r="AB517" s="45"/>
      <c r="AC517" s="50"/>
      <c r="AD517" s="45"/>
      <c r="AE517" s="45"/>
      <c r="AF517" s="45"/>
      <c r="AG517" s="185" t="str">
        <f t="shared" si="38"/>
        <v/>
      </c>
      <c r="AH517" s="45"/>
      <c r="AI517" s="185">
        <f t="shared" si="35"/>
        <v>0</v>
      </c>
      <c r="AJ517" s="45"/>
      <c r="AK517" s="185"/>
      <c r="AL517" s="32" t="b">
        <f t="shared" si="36"/>
        <v>1</v>
      </c>
    </row>
    <row r="518" spans="1:38" ht="36" customHeight="1">
      <c r="A518" s="70"/>
      <c r="B518" s="70"/>
      <c r="C518" s="70"/>
      <c r="D518" s="50"/>
      <c r="E518" s="266"/>
      <c r="F518" s="235" t="str">
        <f t="shared" si="39"/>
        <v/>
      </c>
      <c r="G518" s="45"/>
      <c r="H518" s="212"/>
      <c r="I518" s="45"/>
      <c r="J518" s="88"/>
      <c r="K518" s="124"/>
      <c r="L518" s="220"/>
      <c r="M518" s="236"/>
      <c r="N518" s="237"/>
      <c r="O518" s="266"/>
      <c r="P518" s="218"/>
      <c r="Q518" s="220"/>
      <c r="R518" s="220"/>
      <c r="S518" s="238"/>
      <c r="T518" s="185" t="str">
        <f t="shared" si="37"/>
        <v/>
      </c>
      <c r="U518" s="48"/>
      <c r="V518" s="219"/>
      <c r="W518" s="219"/>
      <c r="X518" s="45"/>
      <c r="Y518" s="50"/>
      <c r="Z518" s="50"/>
      <c r="AA518" s="45"/>
      <c r="AB518" s="45"/>
      <c r="AC518" s="50"/>
      <c r="AD518" s="45"/>
      <c r="AE518" s="45"/>
      <c r="AF518" s="45"/>
      <c r="AG518" s="185" t="str">
        <f t="shared" si="38"/>
        <v/>
      </c>
      <c r="AH518" s="45"/>
      <c r="AI518" s="185">
        <f t="shared" si="35"/>
        <v>0</v>
      </c>
      <c r="AJ518" s="45"/>
      <c r="AK518" s="185"/>
      <c r="AL518" s="32" t="b">
        <f t="shared" si="36"/>
        <v>1</v>
      </c>
    </row>
    <row r="519" spans="1:38" ht="36" customHeight="1">
      <c r="A519" s="70"/>
      <c r="B519" s="70"/>
      <c r="C519" s="70"/>
      <c r="D519" s="50"/>
      <c r="E519" s="266"/>
      <c r="F519" s="235" t="str">
        <f t="shared" si="39"/>
        <v/>
      </c>
      <c r="G519" s="45"/>
      <c r="H519" s="212"/>
      <c r="I519" s="45"/>
      <c r="J519" s="88"/>
      <c r="K519" s="124"/>
      <c r="L519" s="220"/>
      <c r="M519" s="236"/>
      <c r="N519" s="237"/>
      <c r="O519" s="266"/>
      <c r="P519" s="218"/>
      <c r="Q519" s="220"/>
      <c r="R519" s="220"/>
      <c r="S519" s="238"/>
      <c r="T519" s="185" t="str">
        <f t="shared" si="37"/>
        <v/>
      </c>
      <c r="U519" s="48"/>
      <c r="V519" s="219"/>
      <c r="W519" s="219"/>
      <c r="X519" s="45"/>
      <c r="Y519" s="50"/>
      <c r="Z519" s="50"/>
      <c r="AA519" s="45"/>
      <c r="AB519" s="45"/>
      <c r="AC519" s="50"/>
      <c r="AD519" s="45"/>
      <c r="AE519" s="45"/>
      <c r="AF519" s="45"/>
      <c r="AG519" s="185" t="str">
        <f t="shared" si="38"/>
        <v/>
      </c>
      <c r="AH519" s="45"/>
      <c r="AI519" s="185">
        <f t="shared" si="35"/>
        <v>0</v>
      </c>
      <c r="AJ519" s="45"/>
      <c r="AK519" s="185"/>
      <c r="AL519" s="32" t="b">
        <f t="shared" si="36"/>
        <v>1</v>
      </c>
    </row>
    <row r="520" spans="1:38" ht="36" customHeight="1">
      <c r="A520" s="70"/>
      <c r="B520" s="70"/>
      <c r="C520" s="70"/>
      <c r="D520" s="50"/>
      <c r="E520" s="266"/>
      <c r="F520" s="235" t="str">
        <f t="shared" si="39"/>
        <v/>
      </c>
      <c r="G520" s="45"/>
      <c r="H520" s="212"/>
      <c r="I520" s="45"/>
      <c r="J520" s="88"/>
      <c r="K520" s="124"/>
      <c r="L520" s="220"/>
      <c r="M520" s="236"/>
      <c r="N520" s="237"/>
      <c r="O520" s="266"/>
      <c r="P520" s="218"/>
      <c r="Q520" s="220"/>
      <c r="R520" s="220"/>
      <c r="S520" s="238"/>
      <c r="T520" s="185" t="str">
        <f t="shared" si="37"/>
        <v/>
      </c>
      <c r="U520" s="48"/>
      <c r="V520" s="219"/>
      <c r="W520" s="219"/>
      <c r="X520" s="45"/>
      <c r="Y520" s="50"/>
      <c r="Z520" s="50"/>
      <c r="AA520" s="45"/>
      <c r="AB520" s="45"/>
      <c r="AC520" s="50"/>
      <c r="AD520" s="45"/>
      <c r="AE520" s="45"/>
      <c r="AF520" s="45"/>
      <c r="AG520" s="185" t="str">
        <f t="shared" si="38"/>
        <v/>
      </c>
      <c r="AH520" s="45"/>
      <c r="AI520" s="185">
        <f t="shared" si="35"/>
        <v>0</v>
      </c>
      <c r="AJ520" s="45"/>
      <c r="AK520" s="185"/>
      <c r="AL520" s="32" t="b">
        <f t="shared" si="36"/>
        <v>1</v>
      </c>
    </row>
    <row r="521" spans="1:38" ht="36" customHeight="1">
      <c r="A521" s="70"/>
      <c r="B521" s="70"/>
      <c r="C521" s="70"/>
      <c r="D521" s="50"/>
      <c r="E521" s="266"/>
      <c r="F521" s="235" t="str">
        <f t="shared" si="39"/>
        <v/>
      </c>
      <c r="G521" s="45"/>
      <c r="H521" s="212"/>
      <c r="I521" s="45"/>
      <c r="J521" s="88"/>
      <c r="K521" s="124"/>
      <c r="L521" s="220"/>
      <c r="M521" s="236"/>
      <c r="N521" s="237"/>
      <c r="O521" s="266"/>
      <c r="P521" s="218"/>
      <c r="Q521" s="220"/>
      <c r="R521" s="220"/>
      <c r="S521" s="238"/>
      <c r="T521" s="185" t="str">
        <f t="shared" si="37"/>
        <v/>
      </c>
      <c r="U521" s="48"/>
      <c r="V521" s="219"/>
      <c r="W521" s="219"/>
      <c r="X521" s="45"/>
      <c r="Y521" s="50"/>
      <c r="Z521" s="50"/>
      <c r="AA521" s="45"/>
      <c r="AB521" s="45"/>
      <c r="AC521" s="50"/>
      <c r="AD521" s="45"/>
      <c r="AE521" s="45"/>
      <c r="AF521" s="45"/>
      <c r="AG521" s="185" t="str">
        <f t="shared" si="38"/>
        <v/>
      </c>
      <c r="AH521" s="45"/>
      <c r="AI521" s="185">
        <f t="shared" si="35"/>
        <v>0</v>
      </c>
      <c r="AJ521" s="45"/>
      <c r="AK521" s="185"/>
      <c r="AL521" s="32" t="b">
        <f t="shared" si="36"/>
        <v>1</v>
      </c>
    </row>
    <row r="522" spans="1:38" ht="36" customHeight="1">
      <c r="A522" s="70"/>
      <c r="B522" s="70"/>
      <c r="C522" s="70"/>
      <c r="D522" s="50"/>
      <c r="E522" s="266"/>
      <c r="F522" s="235" t="str">
        <f t="shared" si="39"/>
        <v/>
      </c>
      <c r="G522" s="45"/>
      <c r="H522" s="212"/>
      <c r="I522" s="45"/>
      <c r="J522" s="88"/>
      <c r="K522" s="124"/>
      <c r="L522" s="220"/>
      <c r="M522" s="236"/>
      <c r="N522" s="237"/>
      <c r="O522" s="266"/>
      <c r="P522" s="218"/>
      <c r="Q522" s="220"/>
      <c r="R522" s="220"/>
      <c r="S522" s="238"/>
      <c r="T522" s="185" t="str">
        <f t="shared" si="37"/>
        <v/>
      </c>
      <c r="U522" s="48"/>
      <c r="V522" s="219"/>
      <c r="W522" s="219"/>
      <c r="X522" s="45"/>
      <c r="Y522" s="50"/>
      <c r="Z522" s="50"/>
      <c r="AA522" s="45"/>
      <c r="AB522" s="45"/>
      <c r="AC522" s="50"/>
      <c r="AD522" s="45"/>
      <c r="AE522" s="45"/>
      <c r="AF522" s="45"/>
      <c r="AG522" s="185" t="str">
        <f t="shared" si="38"/>
        <v/>
      </c>
      <c r="AH522" s="45"/>
      <c r="AI522" s="185">
        <f t="shared" si="35"/>
        <v>0</v>
      </c>
      <c r="AJ522" s="45"/>
      <c r="AK522" s="185"/>
      <c r="AL522" s="32" t="b">
        <f t="shared" si="36"/>
        <v>1</v>
      </c>
    </row>
    <row r="523" spans="1:38" ht="36" customHeight="1">
      <c r="A523" s="70"/>
      <c r="B523" s="70"/>
      <c r="C523" s="70"/>
      <c r="D523" s="50"/>
      <c r="E523" s="266"/>
      <c r="F523" s="235" t="str">
        <f t="shared" si="39"/>
        <v/>
      </c>
      <c r="G523" s="45"/>
      <c r="H523" s="212"/>
      <c r="I523" s="45"/>
      <c r="J523" s="88"/>
      <c r="K523" s="124"/>
      <c r="L523" s="220"/>
      <c r="M523" s="236"/>
      <c r="N523" s="237"/>
      <c r="O523" s="266"/>
      <c r="P523" s="218"/>
      <c r="Q523" s="220"/>
      <c r="R523" s="220"/>
      <c r="S523" s="238"/>
      <c r="T523" s="185" t="str">
        <f t="shared" si="37"/>
        <v/>
      </c>
      <c r="U523" s="48"/>
      <c r="V523" s="219"/>
      <c r="W523" s="219"/>
      <c r="X523" s="45"/>
      <c r="Y523" s="50"/>
      <c r="Z523" s="50"/>
      <c r="AA523" s="45"/>
      <c r="AB523" s="45"/>
      <c r="AC523" s="50"/>
      <c r="AD523" s="45"/>
      <c r="AE523" s="45"/>
      <c r="AF523" s="45"/>
      <c r="AG523" s="185" t="str">
        <f t="shared" si="38"/>
        <v/>
      </c>
      <c r="AH523" s="45"/>
      <c r="AI523" s="185">
        <f t="shared" ref="AI523:AI586" si="40">(J523-AH523)/365</f>
        <v>0</v>
      </c>
      <c r="AJ523" s="45"/>
      <c r="AK523" s="185"/>
      <c r="AL523" s="32" t="b">
        <f t="shared" ref="AL523:AL586" si="41">ROUND(L523,)=ROUND(R523,)+ROUND(V523,)</f>
        <v>1</v>
      </c>
    </row>
    <row r="524" spans="1:38" ht="36" customHeight="1">
      <c r="A524" s="70"/>
      <c r="B524" s="70"/>
      <c r="C524" s="70"/>
      <c r="D524" s="50"/>
      <c r="E524" s="266"/>
      <c r="F524" s="235" t="str">
        <f t="shared" si="39"/>
        <v/>
      </c>
      <c r="G524" s="45"/>
      <c r="H524" s="212"/>
      <c r="I524" s="45"/>
      <c r="J524" s="88"/>
      <c r="K524" s="124"/>
      <c r="L524" s="220"/>
      <c r="M524" s="236"/>
      <c r="N524" s="237"/>
      <c r="O524" s="266"/>
      <c r="P524" s="218"/>
      <c r="Q524" s="220"/>
      <c r="R524" s="220"/>
      <c r="S524" s="238"/>
      <c r="T524" s="185" t="str">
        <f t="shared" ref="T524:T587" si="42">IF(ISBLANK(P524),"",DATEDIF(J524,P524,"d")/365)</f>
        <v/>
      </c>
      <c r="U524" s="48"/>
      <c r="V524" s="219"/>
      <c r="W524" s="219"/>
      <c r="X524" s="45"/>
      <c r="Y524" s="50"/>
      <c r="Z524" s="50"/>
      <c r="AA524" s="45"/>
      <c r="AB524" s="45"/>
      <c r="AC524" s="50"/>
      <c r="AD524" s="45"/>
      <c r="AE524" s="45"/>
      <c r="AF524" s="45"/>
      <c r="AG524" s="185" t="str">
        <f t="shared" ref="AG524:AG587" si="43">IF(AND(AC524="YES",AD524="일반"),"ERROR",(IF(AND(AC524="NO",AD524="기업회생(舊, 법정관리)"),"ERROR",(IF(AND(AC524="NO",AD524="워크아웃"),"ERROR",(IF(AND(AC524="NO",AD524="채권은행 자율협약"),"ERROR",(IF(AND(AC524="NO",AD524="Fast-Track"),"ERROR","")))))))))</f>
        <v/>
      </c>
      <c r="AH524" s="45"/>
      <c r="AI524" s="185">
        <f t="shared" si="40"/>
        <v>0</v>
      </c>
      <c r="AJ524" s="45"/>
      <c r="AK524" s="185"/>
      <c r="AL524" s="32" t="b">
        <f t="shared" si="41"/>
        <v>1</v>
      </c>
    </row>
    <row r="525" spans="1:38" ht="36" customHeight="1">
      <c r="A525" s="70"/>
      <c r="B525" s="70"/>
      <c r="C525" s="70"/>
      <c r="D525" s="50"/>
      <c r="E525" s="266"/>
      <c r="F525" s="235" t="str">
        <f t="shared" si="39"/>
        <v/>
      </c>
      <c r="G525" s="45"/>
      <c r="H525" s="212"/>
      <c r="I525" s="45"/>
      <c r="J525" s="88"/>
      <c r="K525" s="124"/>
      <c r="L525" s="220"/>
      <c r="M525" s="236"/>
      <c r="N525" s="237"/>
      <c r="O525" s="266"/>
      <c r="P525" s="218"/>
      <c r="Q525" s="220"/>
      <c r="R525" s="220"/>
      <c r="S525" s="238"/>
      <c r="T525" s="185" t="str">
        <f t="shared" si="42"/>
        <v/>
      </c>
      <c r="U525" s="48"/>
      <c r="V525" s="219"/>
      <c r="W525" s="219"/>
      <c r="X525" s="45"/>
      <c r="Y525" s="50"/>
      <c r="Z525" s="50"/>
      <c r="AA525" s="45"/>
      <c r="AB525" s="45"/>
      <c r="AC525" s="50"/>
      <c r="AD525" s="45"/>
      <c r="AE525" s="45"/>
      <c r="AF525" s="45"/>
      <c r="AG525" s="185" t="str">
        <f t="shared" si="43"/>
        <v/>
      </c>
      <c r="AH525" s="45"/>
      <c r="AI525" s="185">
        <f t="shared" si="40"/>
        <v>0</v>
      </c>
      <c r="AJ525" s="45"/>
      <c r="AK525" s="185"/>
      <c r="AL525" s="32" t="b">
        <f t="shared" si="41"/>
        <v>1</v>
      </c>
    </row>
    <row r="526" spans="1:38" ht="36" customHeight="1">
      <c r="A526" s="70"/>
      <c r="B526" s="70"/>
      <c r="C526" s="70"/>
      <c r="D526" s="50"/>
      <c r="E526" s="266"/>
      <c r="F526" s="235" t="str">
        <f t="shared" si="39"/>
        <v/>
      </c>
      <c r="G526" s="45"/>
      <c r="H526" s="212"/>
      <c r="I526" s="45"/>
      <c r="J526" s="88"/>
      <c r="K526" s="124"/>
      <c r="L526" s="220"/>
      <c r="M526" s="236"/>
      <c r="N526" s="237"/>
      <c r="O526" s="266"/>
      <c r="P526" s="218"/>
      <c r="Q526" s="220"/>
      <c r="R526" s="220"/>
      <c r="S526" s="238"/>
      <c r="T526" s="185" t="str">
        <f t="shared" si="42"/>
        <v/>
      </c>
      <c r="U526" s="48"/>
      <c r="V526" s="219"/>
      <c r="W526" s="219"/>
      <c r="X526" s="45"/>
      <c r="Y526" s="50"/>
      <c r="Z526" s="50"/>
      <c r="AA526" s="45"/>
      <c r="AB526" s="45"/>
      <c r="AC526" s="50"/>
      <c r="AD526" s="45"/>
      <c r="AE526" s="45"/>
      <c r="AF526" s="45"/>
      <c r="AG526" s="185" t="str">
        <f t="shared" si="43"/>
        <v/>
      </c>
      <c r="AH526" s="45"/>
      <c r="AI526" s="185">
        <f t="shared" si="40"/>
        <v>0</v>
      </c>
      <c r="AJ526" s="45"/>
      <c r="AK526" s="185"/>
      <c r="AL526" s="32" t="b">
        <f t="shared" si="41"/>
        <v>1</v>
      </c>
    </row>
    <row r="527" spans="1:38" ht="36" customHeight="1">
      <c r="A527" s="70"/>
      <c r="B527" s="70"/>
      <c r="C527" s="70"/>
      <c r="D527" s="50"/>
      <c r="E527" s="266"/>
      <c r="F527" s="235" t="str">
        <f t="shared" ref="F527:F590" si="44">IF(ISBLANK($E527),"",VLOOKUP($E527,제안사_펀드현황,2,FALSE))</f>
        <v/>
      </c>
      <c r="G527" s="45"/>
      <c r="H527" s="212"/>
      <c r="I527" s="45"/>
      <c r="J527" s="88"/>
      <c r="K527" s="124"/>
      <c r="L527" s="220"/>
      <c r="M527" s="236"/>
      <c r="N527" s="237"/>
      <c r="O527" s="266"/>
      <c r="P527" s="218"/>
      <c r="Q527" s="220"/>
      <c r="R527" s="220"/>
      <c r="S527" s="238"/>
      <c r="T527" s="185" t="str">
        <f t="shared" si="42"/>
        <v/>
      </c>
      <c r="U527" s="48"/>
      <c r="V527" s="219"/>
      <c r="W527" s="219"/>
      <c r="X527" s="45"/>
      <c r="Y527" s="50"/>
      <c r="Z527" s="50"/>
      <c r="AA527" s="45"/>
      <c r="AB527" s="45"/>
      <c r="AC527" s="50"/>
      <c r="AD527" s="45"/>
      <c r="AE527" s="45"/>
      <c r="AF527" s="45"/>
      <c r="AG527" s="185" t="str">
        <f t="shared" si="43"/>
        <v/>
      </c>
      <c r="AH527" s="45"/>
      <c r="AI527" s="185">
        <f t="shared" si="40"/>
        <v>0</v>
      </c>
      <c r="AJ527" s="45"/>
      <c r="AK527" s="185"/>
      <c r="AL527" s="32" t="b">
        <f t="shared" si="41"/>
        <v>1</v>
      </c>
    </row>
    <row r="528" spans="1:38" ht="36" customHeight="1">
      <c r="A528" s="70"/>
      <c r="B528" s="70"/>
      <c r="C528" s="70"/>
      <c r="D528" s="50"/>
      <c r="E528" s="266"/>
      <c r="F528" s="235" t="str">
        <f t="shared" si="44"/>
        <v/>
      </c>
      <c r="G528" s="45"/>
      <c r="H528" s="212"/>
      <c r="I528" s="45"/>
      <c r="J528" s="88"/>
      <c r="K528" s="124"/>
      <c r="L528" s="220"/>
      <c r="M528" s="236"/>
      <c r="N528" s="237"/>
      <c r="O528" s="266"/>
      <c r="P528" s="218"/>
      <c r="Q528" s="220"/>
      <c r="R528" s="220"/>
      <c r="S528" s="238"/>
      <c r="T528" s="185" t="str">
        <f t="shared" si="42"/>
        <v/>
      </c>
      <c r="U528" s="48"/>
      <c r="V528" s="219"/>
      <c r="W528" s="219"/>
      <c r="X528" s="45"/>
      <c r="Y528" s="50"/>
      <c r="Z528" s="50"/>
      <c r="AA528" s="45"/>
      <c r="AB528" s="45"/>
      <c r="AC528" s="50"/>
      <c r="AD528" s="45"/>
      <c r="AE528" s="45"/>
      <c r="AF528" s="45"/>
      <c r="AG528" s="185" t="str">
        <f t="shared" si="43"/>
        <v/>
      </c>
      <c r="AH528" s="45"/>
      <c r="AI528" s="185">
        <f t="shared" si="40"/>
        <v>0</v>
      </c>
      <c r="AJ528" s="45"/>
      <c r="AK528" s="185"/>
      <c r="AL528" s="32" t="b">
        <f t="shared" si="41"/>
        <v>1</v>
      </c>
    </row>
    <row r="529" spans="1:38" ht="36" customHeight="1">
      <c r="A529" s="70"/>
      <c r="B529" s="70"/>
      <c r="C529" s="70"/>
      <c r="D529" s="50"/>
      <c r="E529" s="266"/>
      <c r="F529" s="235" t="str">
        <f t="shared" si="44"/>
        <v/>
      </c>
      <c r="G529" s="45"/>
      <c r="H529" s="212"/>
      <c r="I529" s="45"/>
      <c r="J529" s="88"/>
      <c r="K529" s="124"/>
      <c r="L529" s="220"/>
      <c r="M529" s="236"/>
      <c r="N529" s="237"/>
      <c r="O529" s="266"/>
      <c r="P529" s="218"/>
      <c r="Q529" s="220"/>
      <c r="R529" s="220"/>
      <c r="S529" s="238"/>
      <c r="T529" s="185" t="str">
        <f t="shared" si="42"/>
        <v/>
      </c>
      <c r="U529" s="48"/>
      <c r="V529" s="219"/>
      <c r="W529" s="219"/>
      <c r="X529" s="45"/>
      <c r="Y529" s="50"/>
      <c r="Z529" s="50"/>
      <c r="AA529" s="45"/>
      <c r="AB529" s="45"/>
      <c r="AC529" s="50"/>
      <c r="AD529" s="45"/>
      <c r="AE529" s="45"/>
      <c r="AF529" s="45"/>
      <c r="AG529" s="185" t="str">
        <f t="shared" si="43"/>
        <v/>
      </c>
      <c r="AH529" s="45"/>
      <c r="AI529" s="185">
        <f t="shared" si="40"/>
        <v>0</v>
      </c>
      <c r="AJ529" s="45"/>
      <c r="AK529" s="185"/>
      <c r="AL529" s="32" t="b">
        <f t="shared" si="41"/>
        <v>1</v>
      </c>
    </row>
    <row r="530" spans="1:38" ht="36" customHeight="1">
      <c r="A530" s="70"/>
      <c r="B530" s="70"/>
      <c r="C530" s="70"/>
      <c r="D530" s="50"/>
      <c r="E530" s="266"/>
      <c r="F530" s="235" t="str">
        <f t="shared" si="44"/>
        <v/>
      </c>
      <c r="G530" s="45"/>
      <c r="H530" s="212"/>
      <c r="I530" s="45"/>
      <c r="J530" s="88"/>
      <c r="K530" s="124"/>
      <c r="L530" s="220"/>
      <c r="M530" s="236"/>
      <c r="N530" s="237"/>
      <c r="O530" s="266"/>
      <c r="P530" s="218"/>
      <c r="Q530" s="220"/>
      <c r="R530" s="220"/>
      <c r="S530" s="238"/>
      <c r="T530" s="185" t="str">
        <f t="shared" si="42"/>
        <v/>
      </c>
      <c r="U530" s="48"/>
      <c r="V530" s="219"/>
      <c r="W530" s="219"/>
      <c r="X530" s="45"/>
      <c r="Y530" s="50"/>
      <c r="Z530" s="50"/>
      <c r="AA530" s="45"/>
      <c r="AB530" s="45"/>
      <c r="AC530" s="50"/>
      <c r="AD530" s="45"/>
      <c r="AE530" s="45"/>
      <c r="AF530" s="45"/>
      <c r="AG530" s="185" t="str">
        <f t="shared" si="43"/>
        <v/>
      </c>
      <c r="AH530" s="45"/>
      <c r="AI530" s="185">
        <f t="shared" si="40"/>
        <v>0</v>
      </c>
      <c r="AJ530" s="45"/>
      <c r="AK530" s="185"/>
      <c r="AL530" s="32" t="b">
        <f t="shared" si="41"/>
        <v>1</v>
      </c>
    </row>
    <row r="531" spans="1:38" ht="36" customHeight="1">
      <c r="A531" s="72"/>
      <c r="B531" s="72"/>
      <c r="C531" s="70"/>
      <c r="D531" s="50"/>
      <c r="E531" s="266"/>
      <c r="F531" s="235" t="str">
        <f t="shared" si="44"/>
        <v/>
      </c>
      <c r="G531" s="45"/>
      <c r="H531" s="212"/>
      <c r="I531" s="45"/>
      <c r="J531" s="88"/>
      <c r="K531" s="124"/>
      <c r="L531" s="220"/>
      <c r="M531" s="236"/>
      <c r="N531" s="237"/>
      <c r="O531" s="266"/>
      <c r="P531" s="218"/>
      <c r="Q531" s="220"/>
      <c r="R531" s="220"/>
      <c r="S531" s="238"/>
      <c r="T531" s="185" t="str">
        <f t="shared" si="42"/>
        <v/>
      </c>
      <c r="U531" s="48"/>
      <c r="V531" s="219"/>
      <c r="W531" s="219"/>
      <c r="X531" s="45"/>
      <c r="Y531" s="50"/>
      <c r="Z531" s="50"/>
      <c r="AA531" s="45"/>
      <c r="AB531" s="45"/>
      <c r="AC531" s="50"/>
      <c r="AD531" s="45"/>
      <c r="AE531" s="45"/>
      <c r="AF531" s="45"/>
      <c r="AG531" s="185" t="str">
        <f t="shared" si="43"/>
        <v/>
      </c>
      <c r="AH531" s="45"/>
      <c r="AI531" s="185">
        <f t="shared" si="40"/>
        <v>0</v>
      </c>
      <c r="AJ531" s="45"/>
      <c r="AK531" s="185"/>
      <c r="AL531" s="32" t="b">
        <f t="shared" si="41"/>
        <v>1</v>
      </c>
    </row>
    <row r="532" spans="1:38" ht="36" customHeight="1">
      <c r="A532" s="72"/>
      <c r="B532" s="72"/>
      <c r="C532" s="70"/>
      <c r="D532" s="50"/>
      <c r="E532" s="266"/>
      <c r="F532" s="235" t="str">
        <f t="shared" si="44"/>
        <v/>
      </c>
      <c r="G532" s="45"/>
      <c r="H532" s="212"/>
      <c r="I532" s="45"/>
      <c r="J532" s="88"/>
      <c r="K532" s="124"/>
      <c r="L532" s="220"/>
      <c r="M532" s="236"/>
      <c r="N532" s="237"/>
      <c r="O532" s="266"/>
      <c r="P532" s="218"/>
      <c r="Q532" s="220"/>
      <c r="R532" s="220"/>
      <c r="S532" s="238"/>
      <c r="T532" s="185" t="str">
        <f t="shared" si="42"/>
        <v/>
      </c>
      <c r="U532" s="48"/>
      <c r="V532" s="219"/>
      <c r="W532" s="219"/>
      <c r="X532" s="45"/>
      <c r="Y532" s="50"/>
      <c r="Z532" s="50"/>
      <c r="AA532" s="45"/>
      <c r="AB532" s="45"/>
      <c r="AC532" s="50"/>
      <c r="AD532" s="45"/>
      <c r="AE532" s="45"/>
      <c r="AF532" s="45"/>
      <c r="AG532" s="185" t="str">
        <f t="shared" si="43"/>
        <v/>
      </c>
      <c r="AH532" s="45"/>
      <c r="AI532" s="185">
        <f t="shared" si="40"/>
        <v>0</v>
      </c>
      <c r="AJ532" s="45"/>
      <c r="AK532" s="185"/>
      <c r="AL532" s="32" t="b">
        <f t="shared" si="41"/>
        <v>1</v>
      </c>
    </row>
    <row r="533" spans="1:38" ht="36" customHeight="1">
      <c r="A533" s="72"/>
      <c r="B533" s="72"/>
      <c r="C533" s="70"/>
      <c r="D533" s="50"/>
      <c r="E533" s="266"/>
      <c r="F533" s="235" t="str">
        <f t="shared" si="44"/>
        <v/>
      </c>
      <c r="G533" s="45"/>
      <c r="H533" s="212"/>
      <c r="I533" s="45"/>
      <c r="J533" s="88"/>
      <c r="K533" s="124"/>
      <c r="L533" s="220"/>
      <c r="M533" s="236"/>
      <c r="N533" s="237"/>
      <c r="O533" s="266"/>
      <c r="P533" s="218"/>
      <c r="Q533" s="220"/>
      <c r="R533" s="220"/>
      <c r="S533" s="238"/>
      <c r="T533" s="185" t="str">
        <f t="shared" si="42"/>
        <v/>
      </c>
      <c r="U533" s="48"/>
      <c r="V533" s="219"/>
      <c r="W533" s="219"/>
      <c r="X533" s="45"/>
      <c r="Y533" s="50"/>
      <c r="Z533" s="50"/>
      <c r="AA533" s="45"/>
      <c r="AB533" s="45"/>
      <c r="AC533" s="50"/>
      <c r="AD533" s="45"/>
      <c r="AE533" s="45"/>
      <c r="AF533" s="45"/>
      <c r="AG533" s="185" t="str">
        <f t="shared" si="43"/>
        <v/>
      </c>
      <c r="AH533" s="45"/>
      <c r="AI533" s="185">
        <f t="shared" si="40"/>
        <v>0</v>
      </c>
      <c r="AJ533" s="45"/>
      <c r="AK533" s="185"/>
      <c r="AL533" s="32" t="b">
        <f t="shared" si="41"/>
        <v>1</v>
      </c>
    </row>
    <row r="534" spans="1:38" ht="36" customHeight="1">
      <c r="A534" s="72"/>
      <c r="B534" s="72"/>
      <c r="C534" s="70"/>
      <c r="D534" s="50"/>
      <c r="E534" s="266"/>
      <c r="F534" s="235" t="str">
        <f t="shared" si="44"/>
        <v/>
      </c>
      <c r="G534" s="45"/>
      <c r="H534" s="212"/>
      <c r="I534" s="45"/>
      <c r="J534" s="88"/>
      <c r="K534" s="124"/>
      <c r="L534" s="220"/>
      <c r="M534" s="236"/>
      <c r="N534" s="237"/>
      <c r="O534" s="266"/>
      <c r="P534" s="218"/>
      <c r="Q534" s="220"/>
      <c r="R534" s="220"/>
      <c r="S534" s="238"/>
      <c r="T534" s="185" t="str">
        <f t="shared" si="42"/>
        <v/>
      </c>
      <c r="U534" s="48"/>
      <c r="V534" s="219"/>
      <c r="W534" s="219"/>
      <c r="X534" s="45"/>
      <c r="Y534" s="50"/>
      <c r="Z534" s="50"/>
      <c r="AA534" s="45"/>
      <c r="AB534" s="45"/>
      <c r="AC534" s="50"/>
      <c r="AD534" s="45"/>
      <c r="AE534" s="45"/>
      <c r="AF534" s="45"/>
      <c r="AG534" s="185" t="str">
        <f t="shared" si="43"/>
        <v/>
      </c>
      <c r="AH534" s="45"/>
      <c r="AI534" s="185">
        <f t="shared" si="40"/>
        <v>0</v>
      </c>
      <c r="AJ534" s="45"/>
      <c r="AK534" s="185"/>
      <c r="AL534" s="32" t="b">
        <f t="shared" si="41"/>
        <v>1</v>
      </c>
    </row>
    <row r="535" spans="1:38" ht="36" customHeight="1">
      <c r="A535" s="72"/>
      <c r="B535" s="72"/>
      <c r="C535" s="70"/>
      <c r="D535" s="50"/>
      <c r="E535" s="266"/>
      <c r="F535" s="235" t="str">
        <f t="shared" si="44"/>
        <v/>
      </c>
      <c r="G535" s="45"/>
      <c r="H535" s="212"/>
      <c r="I535" s="45"/>
      <c r="J535" s="88"/>
      <c r="K535" s="124"/>
      <c r="L535" s="220"/>
      <c r="M535" s="236"/>
      <c r="N535" s="237"/>
      <c r="O535" s="266"/>
      <c r="P535" s="218"/>
      <c r="Q535" s="220"/>
      <c r="R535" s="220"/>
      <c r="S535" s="238"/>
      <c r="T535" s="185" t="str">
        <f t="shared" si="42"/>
        <v/>
      </c>
      <c r="U535" s="48"/>
      <c r="V535" s="219"/>
      <c r="W535" s="219"/>
      <c r="X535" s="45"/>
      <c r="Y535" s="50"/>
      <c r="Z535" s="50"/>
      <c r="AA535" s="45"/>
      <c r="AB535" s="45"/>
      <c r="AC535" s="50"/>
      <c r="AD535" s="45"/>
      <c r="AE535" s="45"/>
      <c r="AF535" s="45"/>
      <c r="AG535" s="185" t="str">
        <f t="shared" si="43"/>
        <v/>
      </c>
      <c r="AH535" s="45"/>
      <c r="AI535" s="185">
        <f t="shared" si="40"/>
        <v>0</v>
      </c>
      <c r="AJ535" s="45"/>
      <c r="AK535" s="185"/>
      <c r="AL535" s="32" t="b">
        <f t="shared" si="41"/>
        <v>1</v>
      </c>
    </row>
    <row r="536" spans="1:38" ht="36" customHeight="1">
      <c r="A536" s="72"/>
      <c r="B536" s="72"/>
      <c r="C536" s="70"/>
      <c r="D536" s="50"/>
      <c r="E536" s="266"/>
      <c r="F536" s="235" t="str">
        <f t="shared" si="44"/>
        <v/>
      </c>
      <c r="G536" s="45"/>
      <c r="H536" s="212"/>
      <c r="I536" s="45"/>
      <c r="J536" s="88"/>
      <c r="K536" s="124"/>
      <c r="L536" s="220"/>
      <c r="M536" s="236"/>
      <c r="N536" s="237"/>
      <c r="O536" s="266"/>
      <c r="P536" s="218"/>
      <c r="Q536" s="220"/>
      <c r="R536" s="220"/>
      <c r="S536" s="238"/>
      <c r="T536" s="185" t="str">
        <f t="shared" si="42"/>
        <v/>
      </c>
      <c r="U536" s="48"/>
      <c r="V536" s="219"/>
      <c r="W536" s="219"/>
      <c r="X536" s="45"/>
      <c r="Y536" s="50"/>
      <c r="Z536" s="50"/>
      <c r="AA536" s="45"/>
      <c r="AB536" s="45"/>
      <c r="AC536" s="50"/>
      <c r="AD536" s="45"/>
      <c r="AE536" s="45"/>
      <c r="AF536" s="45"/>
      <c r="AG536" s="185" t="str">
        <f t="shared" si="43"/>
        <v/>
      </c>
      <c r="AH536" s="45"/>
      <c r="AI536" s="185">
        <f t="shared" si="40"/>
        <v>0</v>
      </c>
      <c r="AJ536" s="45"/>
      <c r="AK536" s="185"/>
      <c r="AL536" s="32" t="b">
        <f t="shared" si="41"/>
        <v>1</v>
      </c>
    </row>
    <row r="537" spans="1:38" ht="36" customHeight="1">
      <c r="A537" s="72"/>
      <c r="B537" s="72"/>
      <c r="C537" s="70"/>
      <c r="D537" s="50"/>
      <c r="E537" s="266"/>
      <c r="F537" s="235" t="str">
        <f t="shared" si="44"/>
        <v/>
      </c>
      <c r="G537" s="45"/>
      <c r="H537" s="212"/>
      <c r="I537" s="45"/>
      <c r="J537" s="88"/>
      <c r="K537" s="124"/>
      <c r="L537" s="220"/>
      <c r="M537" s="236"/>
      <c r="N537" s="237"/>
      <c r="O537" s="266"/>
      <c r="P537" s="218"/>
      <c r="Q537" s="220"/>
      <c r="R537" s="220"/>
      <c r="S537" s="238"/>
      <c r="T537" s="185" t="str">
        <f t="shared" si="42"/>
        <v/>
      </c>
      <c r="U537" s="48"/>
      <c r="V537" s="219"/>
      <c r="W537" s="219"/>
      <c r="X537" s="45"/>
      <c r="Y537" s="50"/>
      <c r="Z537" s="50"/>
      <c r="AA537" s="45"/>
      <c r="AB537" s="45"/>
      <c r="AC537" s="50"/>
      <c r="AD537" s="45"/>
      <c r="AE537" s="45"/>
      <c r="AF537" s="45"/>
      <c r="AG537" s="185" t="str">
        <f t="shared" si="43"/>
        <v/>
      </c>
      <c r="AH537" s="45"/>
      <c r="AI537" s="185">
        <f t="shared" si="40"/>
        <v>0</v>
      </c>
      <c r="AJ537" s="45"/>
      <c r="AK537" s="185"/>
      <c r="AL537" s="32" t="b">
        <f t="shared" si="41"/>
        <v>1</v>
      </c>
    </row>
    <row r="538" spans="1:38" s="209" customFormat="1" ht="36" customHeight="1">
      <c r="A538" s="72"/>
      <c r="B538" s="72"/>
      <c r="C538" s="70"/>
      <c r="D538" s="124"/>
      <c r="E538" s="267"/>
      <c r="F538" s="235" t="str">
        <f t="shared" si="44"/>
        <v/>
      </c>
      <c r="G538" s="212"/>
      <c r="H538" s="212"/>
      <c r="I538" s="45"/>
      <c r="J538" s="226"/>
      <c r="K538" s="124"/>
      <c r="L538" s="220"/>
      <c r="M538" s="236"/>
      <c r="N538" s="237"/>
      <c r="O538" s="267"/>
      <c r="P538" s="218"/>
      <c r="Q538" s="220"/>
      <c r="R538" s="220"/>
      <c r="S538" s="238"/>
      <c r="T538" s="185" t="str">
        <f t="shared" si="42"/>
        <v/>
      </c>
      <c r="U538" s="228"/>
      <c r="V538" s="220"/>
      <c r="W538" s="220"/>
      <c r="X538" s="212"/>
      <c r="Y538" s="124"/>
      <c r="Z538" s="124"/>
      <c r="AA538" s="212"/>
      <c r="AB538" s="212"/>
      <c r="AC538" s="124"/>
      <c r="AD538" s="45"/>
      <c r="AE538" s="45"/>
      <c r="AF538" s="45"/>
      <c r="AG538" s="185" t="str">
        <f t="shared" si="43"/>
        <v/>
      </c>
      <c r="AH538" s="212"/>
      <c r="AI538" s="185">
        <f t="shared" si="40"/>
        <v>0</v>
      </c>
      <c r="AJ538" s="212"/>
      <c r="AK538" s="185"/>
      <c r="AL538" s="32" t="b">
        <f t="shared" si="41"/>
        <v>1</v>
      </c>
    </row>
    <row r="539" spans="1:38" ht="36" customHeight="1">
      <c r="A539" s="72"/>
      <c r="B539" s="72"/>
      <c r="C539" s="70"/>
      <c r="D539" s="50"/>
      <c r="E539" s="266"/>
      <c r="F539" s="235" t="str">
        <f t="shared" si="44"/>
        <v/>
      </c>
      <c r="G539" s="45"/>
      <c r="H539" s="212"/>
      <c r="I539" s="45"/>
      <c r="J539" s="88"/>
      <c r="K539" s="124"/>
      <c r="L539" s="220"/>
      <c r="M539" s="236"/>
      <c r="N539" s="237"/>
      <c r="O539" s="266"/>
      <c r="P539" s="218"/>
      <c r="Q539" s="220"/>
      <c r="R539" s="220"/>
      <c r="S539" s="238"/>
      <c r="T539" s="185" t="str">
        <f t="shared" si="42"/>
        <v/>
      </c>
      <c r="U539" s="48"/>
      <c r="V539" s="219"/>
      <c r="W539" s="219"/>
      <c r="X539" s="45"/>
      <c r="Y539" s="50"/>
      <c r="Z539" s="50"/>
      <c r="AA539" s="45"/>
      <c r="AB539" s="45"/>
      <c r="AC539" s="50"/>
      <c r="AD539" s="45"/>
      <c r="AE539" s="45"/>
      <c r="AF539" s="45"/>
      <c r="AG539" s="185" t="str">
        <f t="shared" si="43"/>
        <v/>
      </c>
      <c r="AH539" s="45"/>
      <c r="AI539" s="185">
        <f t="shared" si="40"/>
        <v>0</v>
      </c>
      <c r="AJ539" s="45"/>
      <c r="AK539" s="185"/>
      <c r="AL539" s="32" t="b">
        <f t="shared" si="41"/>
        <v>1</v>
      </c>
    </row>
    <row r="540" spans="1:38" ht="36" customHeight="1">
      <c r="A540" s="72"/>
      <c r="B540" s="72"/>
      <c r="C540" s="70"/>
      <c r="D540" s="50"/>
      <c r="E540" s="266"/>
      <c r="F540" s="235" t="str">
        <f t="shared" si="44"/>
        <v/>
      </c>
      <c r="G540" s="45"/>
      <c r="H540" s="212"/>
      <c r="I540" s="45"/>
      <c r="J540" s="88"/>
      <c r="K540" s="124"/>
      <c r="L540" s="220"/>
      <c r="M540" s="236"/>
      <c r="N540" s="237"/>
      <c r="O540" s="266"/>
      <c r="P540" s="218"/>
      <c r="Q540" s="220"/>
      <c r="R540" s="220"/>
      <c r="S540" s="238"/>
      <c r="T540" s="185" t="str">
        <f t="shared" si="42"/>
        <v/>
      </c>
      <c r="U540" s="48"/>
      <c r="V540" s="219"/>
      <c r="W540" s="219"/>
      <c r="X540" s="45"/>
      <c r="Y540" s="50"/>
      <c r="Z540" s="50"/>
      <c r="AA540" s="45"/>
      <c r="AB540" s="45"/>
      <c r="AC540" s="50"/>
      <c r="AD540" s="45"/>
      <c r="AE540" s="45"/>
      <c r="AF540" s="45"/>
      <c r="AG540" s="185" t="str">
        <f t="shared" si="43"/>
        <v/>
      </c>
      <c r="AH540" s="45"/>
      <c r="AI540" s="185">
        <f t="shared" si="40"/>
        <v>0</v>
      </c>
      <c r="AJ540" s="45"/>
      <c r="AK540" s="185"/>
      <c r="AL540" s="32" t="b">
        <f t="shared" si="41"/>
        <v>1</v>
      </c>
    </row>
    <row r="541" spans="1:38" ht="36" customHeight="1">
      <c r="A541" s="72"/>
      <c r="B541" s="72"/>
      <c r="C541" s="70"/>
      <c r="D541" s="50"/>
      <c r="E541" s="266"/>
      <c r="F541" s="235" t="str">
        <f t="shared" si="44"/>
        <v/>
      </c>
      <c r="G541" s="45"/>
      <c r="H541" s="212"/>
      <c r="I541" s="45"/>
      <c r="J541" s="88"/>
      <c r="K541" s="124"/>
      <c r="L541" s="220"/>
      <c r="M541" s="236"/>
      <c r="N541" s="237"/>
      <c r="O541" s="266"/>
      <c r="P541" s="218"/>
      <c r="Q541" s="220"/>
      <c r="R541" s="220"/>
      <c r="S541" s="238"/>
      <c r="T541" s="185" t="str">
        <f t="shared" si="42"/>
        <v/>
      </c>
      <c r="U541" s="48"/>
      <c r="V541" s="219"/>
      <c r="W541" s="219"/>
      <c r="X541" s="45"/>
      <c r="Y541" s="50"/>
      <c r="Z541" s="50"/>
      <c r="AA541" s="45"/>
      <c r="AB541" s="45"/>
      <c r="AC541" s="50"/>
      <c r="AD541" s="45"/>
      <c r="AE541" s="45"/>
      <c r="AF541" s="45"/>
      <c r="AG541" s="185" t="str">
        <f t="shared" si="43"/>
        <v/>
      </c>
      <c r="AH541" s="45"/>
      <c r="AI541" s="185">
        <f t="shared" si="40"/>
        <v>0</v>
      </c>
      <c r="AJ541" s="45"/>
      <c r="AK541" s="185"/>
      <c r="AL541" s="32" t="b">
        <f t="shared" si="41"/>
        <v>1</v>
      </c>
    </row>
    <row r="542" spans="1:38" ht="36" customHeight="1">
      <c r="A542" s="72"/>
      <c r="B542" s="72"/>
      <c r="C542" s="70"/>
      <c r="D542" s="50"/>
      <c r="E542" s="266"/>
      <c r="F542" s="235" t="str">
        <f t="shared" si="44"/>
        <v/>
      </c>
      <c r="G542" s="45"/>
      <c r="H542" s="212"/>
      <c r="I542" s="45"/>
      <c r="J542" s="88"/>
      <c r="K542" s="124"/>
      <c r="L542" s="220"/>
      <c r="M542" s="236"/>
      <c r="N542" s="237"/>
      <c r="O542" s="266"/>
      <c r="P542" s="218"/>
      <c r="Q542" s="220"/>
      <c r="R542" s="220"/>
      <c r="S542" s="238"/>
      <c r="T542" s="185" t="str">
        <f t="shared" si="42"/>
        <v/>
      </c>
      <c r="U542" s="48"/>
      <c r="V542" s="219"/>
      <c r="W542" s="219"/>
      <c r="X542" s="45"/>
      <c r="Y542" s="50"/>
      <c r="Z542" s="50"/>
      <c r="AA542" s="45"/>
      <c r="AB542" s="45"/>
      <c r="AC542" s="50"/>
      <c r="AD542" s="45"/>
      <c r="AE542" s="45"/>
      <c r="AF542" s="45"/>
      <c r="AG542" s="185" t="str">
        <f t="shared" si="43"/>
        <v/>
      </c>
      <c r="AH542" s="45"/>
      <c r="AI542" s="185">
        <f t="shared" si="40"/>
        <v>0</v>
      </c>
      <c r="AJ542" s="45"/>
      <c r="AK542" s="185"/>
      <c r="AL542" s="32" t="b">
        <f t="shared" si="41"/>
        <v>1</v>
      </c>
    </row>
    <row r="543" spans="1:38" ht="36" customHeight="1">
      <c r="A543" s="72"/>
      <c r="B543" s="72"/>
      <c r="C543" s="70"/>
      <c r="D543" s="50"/>
      <c r="E543" s="266"/>
      <c r="F543" s="235" t="str">
        <f t="shared" si="44"/>
        <v/>
      </c>
      <c r="G543" s="45"/>
      <c r="H543" s="212"/>
      <c r="I543" s="45"/>
      <c r="J543" s="88"/>
      <c r="K543" s="124"/>
      <c r="L543" s="220"/>
      <c r="M543" s="236"/>
      <c r="N543" s="237"/>
      <c r="O543" s="266"/>
      <c r="P543" s="218"/>
      <c r="Q543" s="220"/>
      <c r="R543" s="220"/>
      <c r="S543" s="238"/>
      <c r="T543" s="185" t="str">
        <f t="shared" si="42"/>
        <v/>
      </c>
      <c r="U543" s="48"/>
      <c r="V543" s="219"/>
      <c r="W543" s="219"/>
      <c r="X543" s="45"/>
      <c r="Y543" s="50"/>
      <c r="Z543" s="50"/>
      <c r="AA543" s="45"/>
      <c r="AB543" s="45"/>
      <c r="AC543" s="50"/>
      <c r="AD543" s="45"/>
      <c r="AE543" s="45"/>
      <c r="AF543" s="45"/>
      <c r="AG543" s="185" t="str">
        <f t="shared" si="43"/>
        <v/>
      </c>
      <c r="AH543" s="45"/>
      <c r="AI543" s="185">
        <f t="shared" si="40"/>
        <v>0</v>
      </c>
      <c r="AJ543" s="45"/>
      <c r="AK543" s="185"/>
      <c r="AL543" s="32" t="b">
        <f t="shared" si="41"/>
        <v>1</v>
      </c>
    </row>
    <row r="544" spans="1:38" ht="36" customHeight="1">
      <c r="A544" s="72"/>
      <c r="B544" s="72"/>
      <c r="C544" s="70"/>
      <c r="D544" s="50"/>
      <c r="E544" s="266"/>
      <c r="F544" s="235" t="str">
        <f t="shared" si="44"/>
        <v/>
      </c>
      <c r="G544" s="45"/>
      <c r="H544" s="212"/>
      <c r="I544" s="45"/>
      <c r="J544" s="88"/>
      <c r="K544" s="124"/>
      <c r="L544" s="220"/>
      <c r="M544" s="236"/>
      <c r="N544" s="237"/>
      <c r="O544" s="266"/>
      <c r="P544" s="218"/>
      <c r="Q544" s="220"/>
      <c r="R544" s="220"/>
      <c r="S544" s="238"/>
      <c r="T544" s="185" t="str">
        <f t="shared" si="42"/>
        <v/>
      </c>
      <c r="U544" s="48"/>
      <c r="V544" s="219"/>
      <c r="W544" s="219"/>
      <c r="X544" s="45"/>
      <c r="Y544" s="50"/>
      <c r="Z544" s="50"/>
      <c r="AA544" s="45"/>
      <c r="AB544" s="45"/>
      <c r="AC544" s="50"/>
      <c r="AD544" s="45"/>
      <c r="AE544" s="45"/>
      <c r="AF544" s="45"/>
      <c r="AG544" s="185" t="str">
        <f t="shared" si="43"/>
        <v/>
      </c>
      <c r="AH544" s="45"/>
      <c r="AI544" s="185">
        <f t="shared" si="40"/>
        <v>0</v>
      </c>
      <c r="AJ544" s="45"/>
      <c r="AK544" s="185"/>
      <c r="AL544" s="32" t="b">
        <f t="shared" si="41"/>
        <v>1</v>
      </c>
    </row>
    <row r="545" spans="1:38" ht="36" customHeight="1">
      <c r="A545" s="72"/>
      <c r="B545" s="72"/>
      <c r="C545" s="70"/>
      <c r="D545" s="50"/>
      <c r="E545" s="266"/>
      <c r="F545" s="235" t="str">
        <f t="shared" si="44"/>
        <v/>
      </c>
      <c r="G545" s="45"/>
      <c r="H545" s="212"/>
      <c r="I545" s="45"/>
      <c r="J545" s="88"/>
      <c r="K545" s="124"/>
      <c r="L545" s="220"/>
      <c r="M545" s="236"/>
      <c r="N545" s="237"/>
      <c r="O545" s="266"/>
      <c r="P545" s="218"/>
      <c r="Q545" s="220"/>
      <c r="R545" s="220"/>
      <c r="S545" s="238"/>
      <c r="T545" s="185" t="str">
        <f t="shared" si="42"/>
        <v/>
      </c>
      <c r="U545" s="48"/>
      <c r="V545" s="219"/>
      <c r="W545" s="219"/>
      <c r="X545" s="45"/>
      <c r="Y545" s="50"/>
      <c r="Z545" s="50"/>
      <c r="AA545" s="45"/>
      <c r="AB545" s="45"/>
      <c r="AC545" s="50"/>
      <c r="AD545" s="45"/>
      <c r="AE545" s="45"/>
      <c r="AF545" s="45"/>
      <c r="AG545" s="185" t="str">
        <f t="shared" si="43"/>
        <v/>
      </c>
      <c r="AH545" s="45"/>
      <c r="AI545" s="185">
        <f t="shared" si="40"/>
        <v>0</v>
      </c>
      <c r="AJ545" s="45"/>
      <c r="AK545" s="185"/>
      <c r="AL545" s="32" t="b">
        <f t="shared" si="41"/>
        <v>1</v>
      </c>
    </row>
    <row r="546" spans="1:38" ht="36" customHeight="1">
      <c r="A546" s="72"/>
      <c r="B546" s="72"/>
      <c r="C546" s="70"/>
      <c r="D546" s="50"/>
      <c r="E546" s="266"/>
      <c r="F546" s="235" t="str">
        <f t="shared" si="44"/>
        <v/>
      </c>
      <c r="G546" s="45"/>
      <c r="H546" s="212"/>
      <c r="I546" s="45"/>
      <c r="J546" s="88"/>
      <c r="K546" s="124"/>
      <c r="L546" s="220"/>
      <c r="M546" s="236"/>
      <c r="N546" s="237"/>
      <c r="O546" s="266"/>
      <c r="P546" s="218"/>
      <c r="Q546" s="220"/>
      <c r="R546" s="220"/>
      <c r="S546" s="238"/>
      <c r="T546" s="185" t="str">
        <f t="shared" si="42"/>
        <v/>
      </c>
      <c r="U546" s="48"/>
      <c r="V546" s="219"/>
      <c r="W546" s="219"/>
      <c r="X546" s="45"/>
      <c r="Y546" s="50"/>
      <c r="Z546" s="50"/>
      <c r="AA546" s="45"/>
      <c r="AB546" s="45"/>
      <c r="AC546" s="50"/>
      <c r="AD546" s="45"/>
      <c r="AE546" s="45"/>
      <c r="AF546" s="45"/>
      <c r="AG546" s="185" t="str">
        <f t="shared" si="43"/>
        <v/>
      </c>
      <c r="AH546" s="45"/>
      <c r="AI546" s="185">
        <f t="shared" si="40"/>
        <v>0</v>
      </c>
      <c r="AJ546" s="45"/>
      <c r="AK546" s="185"/>
      <c r="AL546" s="32" t="b">
        <f t="shared" si="41"/>
        <v>1</v>
      </c>
    </row>
    <row r="547" spans="1:38" ht="36" customHeight="1">
      <c r="A547" s="72"/>
      <c r="B547" s="72"/>
      <c r="C547" s="70"/>
      <c r="D547" s="50"/>
      <c r="E547" s="266"/>
      <c r="F547" s="235" t="str">
        <f t="shared" si="44"/>
        <v/>
      </c>
      <c r="G547" s="45"/>
      <c r="H547" s="212"/>
      <c r="I547" s="45"/>
      <c r="J547" s="88"/>
      <c r="K547" s="124"/>
      <c r="L547" s="220"/>
      <c r="M547" s="236"/>
      <c r="N547" s="237"/>
      <c r="O547" s="266"/>
      <c r="P547" s="218"/>
      <c r="Q547" s="220"/>
      <c r="R547" s="220"/>
      <c r="S547" s="238"/>
      <c r="T547" s="185" t="str">
        <f t="shared" si="42"/>
        <v/>
      </c>
      <c r="U547" s="48"/>
      <c r="V547" s="219"/>
      <c r="W547" s="219"/>
      <c r="X547" s="45"/>
      <c r="Y547" s="50"/>
      <c r="Z547" s="50"/>
      <c r="AA547" s="45"/>
      <c r="AB547" s="45"/>
      <c r="AC547" s="50"/>
      <c r="AD547" s="45"/>
      <c r="AE547" s="45"/>
      <c r="AF547" s="45"/>
      <c r="AG547" s="185" t="str">
        <f t="shared" si="43"/>
        <v/>
      </c>
      <c r="AH547" s="45"/>
      <c r="AI547" s="185">
        <f t="shared" si="40"/>
        <v>0</v>
      </c>
      <c r="AJ547" s="45"/>
      <c r="AK547" s="185"/>
      <c r="AL547" s="32" t="b">
        <f t="shared" si="41"/>
        <v>1</v>
      </c>
    </row>
    <row r="548" spans="1:38" ht="36" customHeight="1">
      <c r="A548" s="72"/>
      <c r="B548" s="72"/>
      <c r="C548" s="70"/>
      <c r="D548" s="50"/>
      <c r="E548" s="266"/>
      <c r="F548" s="235" t="str">
        <f t="shared" si="44"/>
        <v/>
      </c>
      <c r="G548" s="45"/>
      <c r="H548" s="212"/>
      <c r="I548" s="45"/>
      <c r="J548" s="88"/>
      <c r="K548" s="124"/>
      <c r="L548" s="220"/>
      <c r="M548" s="236"/>
      <c r="N548" s="237"/>
      <c r="O548" s="266"/>
      <c r="P548" s="218"/>
      <c r="Q548" s="220"/>
      <c r="R548" s="220"/>
      <c r="S548" s="238"/>
      <c r="T548" s="185" t="str">
        <f t="shared" si="42"/>
        <v/>
      </c>
      <c r="U548" s="48"/>
      <c r="V548" s="219"/>
      <c r="W548" s="219"/>
      <c r="X548" s="45"/>
      <c r="Y548" s="50"/>
      <c r="Z548" s="50"/>
      <c r="AA548" s="45"/>
      <c r="AB548" s="45"/>
      <c r="AC548" s="50"/>
      <c r="AD548" s="45"/>
      <c r="AE548" s="45"/>
      <c r="AF548" s="45"/>
      <c r="AG548" s="185" t="str">
        <f t="shared" si="43"/>
        <v/>
      </c>
      <c r="AH548" s="45"/>
      <c r="AI548" s="185">
        <f t="shared" si="40"/>
        <v>0</v>
      </c>
      <c r="AJ548" s="45"/>
      <c r="AK548" s="185"/>
      <c r="AL548" s="32" t="b">
        <f t="shared" si="41"/>
        <v>1</v>
      </c>
    </row>
    <row r="549" spans="1:38" ht="36" customHeight="1">
      <c r="A549" s="72"/>
      <c r="B549" s="72"/>
      <c r="C549" s="70"/>
      <c r="D549" s="50"/>
      <c r="E549" s="266"/>
      <c r="F549" s="235" t="str">
        <f t="shared" si="44"/>
        <v/>
      </c>
      <c r="G549" s="45"/>
      <c r="H549" s="212"/>
      <c r="I549" s="45"/>
      <c r="J549" s="88"/>
      <c r="K549" s="124"/>
      <c r="L549" s="220"/>
      <c r="M549" s="236"/>
      <c r="N549" s="237"/>
      <c r="O549" s="266"/>
      <c r="P549" s="218"/>
      <c r="Q549" s="220"/>
      <c r="R549" s="220"/>
      <c r="S549" s="238"/>
      <c r="T549" s="185" t="str">
        <f t="shared" si="42"/>
        <v/>
      </c>
      <c r="U549" s="48"/>
      <c r="V549" s="219"/>
      <c r="W549" s="219"/>
      <c r="X549" s="45"/>
      <c r="Y549" s="50"/>
      <c r="Z549" s="50"/>
      <c r="AA549" s="45"/>
      <c r="AB549" s="45"/>
      <c r="AC549" s="50"/>
      <c r="AD549" s="45"/>
      <c r="AE549" s="45"/>
      <c r="AF549" s="45"/>
      <c r="AG549" s="185" t="str">
        <f t="shared" si="43"/>
        <v/>
      </c>
      <c r="AH549" s="45"/>
      <c r="AI549" s="185">
        <f t="shared" si="40"/>
        <v>0</v>
      </c>
      <c r="AJ549" s="45"/>
      <c r="AK549" s="185"/>
      <c r="AL549" s="32" t="b">
        <f t="shared" si="41"/>
        <v>1</v>
      </c>
    </row>
    <row r="550" spans="1:38" ht="36" customHeight="1">
      <c r="A550" s="72"/>
      <c r="B550" s="72"/>
      <c r="C550" s="70"/>
      <c r="D550" s="50"/>
      <c r="E550" s="266"/>
      <c r="F550" s="235" t="str">
        <f t="shared" si="44"/>
        <v/>
      </c>
      <c r="G550" s="45"/>
      <c r="H550" s="212"/>
      <c r="I550" s="45"/>
      <c r="J550" s="88"/>
      <c r="K550" s="124"/>
      <c r="L550" s="220"/>
      <c r="M550" s="236"/>
      <c r="N550" s="237"/>
      <c r="O550" s="266"/>
      <c r="P550" s="218"/>
      <c r="Q550" s="220"/>
      <c r="R550" s="220"/>
      <c r="S550" s="238"/>
      <c r="T550" s="185" t="str">
        <f t="shared" si="42"/>
        <v/>
      </c>
      <c r="U550" s="48"/>
      <c r="V550" s="219"/>
      <c r="W550" s="219"/>
      <c r="X550" s="45"/>
      <c r="Y550" s="50"/>
      <c r="Z550" s="50"/>
      <c r="AA550" s="45"/>
      <c r="AB550" s="45"/>
      <c r="AC550" s="50"/>
      <c r="AD550" s="45"/>
      <c r="AE550" s="45"/>
      <c r="AF550" s="45"/>
      <c r="AG550" s="185" t="str">
        <f t="shared" si="43"/>
        <v/>
      </c>
      <c r="AH550" s="45"/>
      <c r="AI550" s="185">
        <f t="shared" si="40"/>
        <v>0</v>
      </c>
      <c r="AJ550" s="45"/>
      <c r="AK550" s="185"/>
      <c r="AL550" s="32" t="b">
        <f t="shared" si="41"/>
        <v>1</v>
      </c>
    </row>
    <row r="551" spans="1:38" ht="36" customHeight="1">
      <c r="A551" s="72"/>
      <c r="B551" s="72"/>
      <c r="C551" s="70"/>
      <c r="D551" s="50"/>
      <c r="E551" s="266"/>
      <c r="F551" s="235" t="str">
        <f t="shared" si="44"/>
        <v/>
      </c>
      <c r="G551" s="45"/>
      <c r="H551" s="212"/>
      <c r="I551" s="45"/>
      <c r="J551" s="88"/>
      <c r="K551" s="124"/>
      <c r="L551" s="220"/>
      <c r="M551" s="236"/>
      <c r="N551" s="237"/>
      <c r="O551" s="266"/>
      <c r="P551" s="218"/>
      <c r="Q551" s="220"/>
      <c r="R551" s="220"/>
      <c r="S551" s="238"/>
      <c r="T551" s="185" t="str">
        <f t="shared" si="42"/>
        <v/>
      </c>
      <c r="U551" s="48"/>
      <c r="V551" s="219"/>
      <c r="W551" s="219"/>
      <c r="X551" s="45"/>
      <c r="Y551" s="50"/>
      <c r="Z551" s="50"/>
      <c r="AA551" s="45"/>
      <c r="AB551" s="45"/>
      <c r="AC551" s="50"/>
      <c r="AD551" s="45"/>
      <c r="AE551" s="45"/>
      <c r="AF551" s="45"/>
      <c r="AG551" s="185" t="str">
        <f t="shared" si="43"/>
        <v/>
      </c>
      <c r="AH551" s="45"/>
      <c r="AI551" s="185">
        <f t="shared" si="40"/>
        <v>0</v>
      </c>
      <c r="AJ551" s="45"/>
      <c r="AK551" s="185"/>
      <c r="AL551" s="32" t="b">
        <f t="shared" si="41"/>
        <v>1</v>
      </c>
    </row>
    <row r="552" spans="1:38" ht="36" customHeight="1">
      <c r="A552" s="72"/>
      <c r="B552" s="72"/>
      <c r="C552" s="70"/>
      <c r="D552" s="50"/>
      <c r="E552" s="266"/>
      <c r="F552" s="235" t="str">
        <f t="shared" si="44"/>
        <v/>
      </c>
      <c r="G552" s="45"/>
      <c r="H552" s="212"/>
      <c r="I552" s="45"/>
      <c r="J552" s="88"/>
      <c r="K552" s="124"/>
      <c r="L552" s="220"/>
      <c r="M552" s="236"/>
      <c r="N552" s="237"/>
      <c r="O552" s="266"/>
      <c r="P552" s="218"/>
      <c r="Q552" s="220"/>
      <c r="R552" s="220"/>
      <c r="S552" s="238"/>
      <c r="T552" s="185" t="str">
        <f t="shared" si="42"/>
        <v/>
      </c>
      <c r="U552" s="48"/>
      <c r="V552" s="219"/>
      <c r="W552" s="219"/>
      <c r="X552" s="45"/>
      <c r="Y552" s="50"/>
      <c r="Z552" s="50"/>
      <c r="AA552" s="45"/>
      <c r="AB552" s="45"/>
      <c r="AC552" s="50"/>
      <c r="AD552" s="45"/>
      <c r="AE552" s="45"/>
      <c r="AF552" s="45"/>
      <c r="AG552" s="185" t="str">
        <f t="shared" si="43"/>
        <v/>
      </c>
      <c r="AH552" s="45"/>
      <c r="AI552" s="185">
        <f t="shared" si="40"/>
        <v>0</v>
      </c>
      <c r="AJ552" s="45"/>
      <c r="AK552" s="185"/>
      <c r="AL552" s="32" t="b">
        <f t="shared" si="41"/>
        <v>1</v>
      </c>
    </row>
    <row r="553" spans="1:38" ht="36" customHeight="1">
      <c r="A553" s="72"/>
      <c r="B553" s="72"/>
      <c r="C553" s="70"/>
      <c r="D553" s="50"/>
      <c r="E553" s="266"/>
      <c r="F553" s="235" t="str">
        <f t="shared" si="44"/>
        <v/>
      </c>
      <c r="G553" s="45"/>
      <c r="H553" s="212"/>
      <c r="I553" s="45"/>
      <c r="J553" s="88"/>
      <c r="K553" s="124"/>
      <c r="L553" s="220"/>
      <c r="M553" s="236"/>
      <c r="N553" s="237"/>
      <c r="O553" s="266"/>
      <c r="P553" s="218"/>
      <c r="Q553" s="220"/>
      <c r="R553" s="220"/>
      <c r="S553" s="238"/>
      <c r="T553" s="185" t="str">
        <f t="shared" si="42"/>
        <v/>
      </c>
      <c r="U553" s="48"/>
      <c r="V553" s="219"/>
      <c r="W553" s="219"/>
      <c r="X553" s="45"/>
      <c r="Y553" s="50"/>
      <c r="Z553" s="50"/>
      <c r="AA553" s="45"/>
      <c r="AB553" s="45"/>
      <c r="AC553" s="50"/>
      <c r="AD553" s="45"/>
      <c r="AE553" s="45"/>
      <c r="AF553" s="45"/>
      <c r="AG553" s="185" t="str">
        <f t="shared" si="43"/>
        <v/>
      </c>
      <c r="AH553" s="45"/>
      <c r="AI553" s="185">
        <f t="shared" si="40"/>
        <v>0</v>
      </c>
      <c r="AJ553" s="45"/>
      <c r="AK553" s="185"/>
      <c r="AL553" s="32" t="b">
        <f t="shared" si="41"/>
        <v>1</v>
      </c>
    </row>
    <row r="554" spans="1:38" ht="36" customHeight="1">
      <c r="A554" s="72"/>
      <c r="B554" s="72"/>
      <c r="C554" s="70"/>
      <c r="D554" s="50"/>
      <c r="E554" s="266"/>
      <c r="F554" s="235" t="str">
        <f t="shared" si="44"/>
        <v/>
      </c>
      <c r="G554" s="45"/>
      <c r="H554" s="212"/>
      <c r="I554" s="45"/>
      <c r="J554" s="88"/>
      <c r="K554" s="124"/>
      <c r="L554" s="220"/>
      <c r="M554" s="236"/>
      <c r="N554" s="237"/>
      <c r="O554" s="266"/>
      <c r="P554" s="218"/>
      <c r="Q554" s="220"/>
      <c r="R554" s="220"/>
      <c r="S554" s="238"/>
      <c r="T554" s="185" t="str">
        <f t="shared" si="42"/>
        <v/>
      </c>
      <c r="U554" s="48"/>
      <c r="V554" s="219"/>
      <c r="W554" s="219"/>
      <c r="X554" s="45"/>
      <c r="Y554" s="50"/>
      <c r="Z554" s="50"/>
      <c r="AA554" s="45"/>
      <c r="AB554" s="45"/>
      <c r="AC554" s="50"/>
      <c r="AD554" s="45"/>
      <c r="AE554" s="45"/>
      <c r="AF554" s="45"/>
      <c r="AG554" s="185" t="str">
        <f t="shared" si="43"/>
        <v/>
      </c>
      <c r="AH554" s="45"/>
      <c r="AI554" s="185">
        <f t="shared" si="40"/>
        <v>0</v>
      </c>
      <c r="AJ554" s="45"/>
      <c r="AK554" s="185"/>
      <c r="AL554" s="32" t="b">
        <f t="shared" si="41"/>
        <v>1</v>
      </c>
    </row>
    <row r="555" spans="1:38" ht="36" customHeight="1">
      <c r="A555" s="72"/>
      <c r="B555" s="72"/>
      <c r="C555" s="70"/>
      <c r="D555" s="50"/>
      <c r="E555" s="266"/>
      <c r="F555" s="235" t="str">
        <f t="shared" si="44"/>
        <v/>
      </c>
      <c r="G555" s="45"/>
      <c r="H555" s="212"/>
      <c r="I555" s="45"/>
      <c r="J555" s="88"/>
      <c r="K555" s="124"/>
      <c r="L555" s="220"/>
      <c r="M555" s="236"/>
      <c r="N555" s="237"/>
      <c r="O555" s="266"/>
      <c r="P555" s="218"/>
      <c r="Q555" s="220"/>
      <c r="R555" s="220"/>
      <c r="S555" s="238"/>
      <c r="T555" s="185" t="str">
        <f t="shared" si="42"/>
        <v/>
      </c>
      <c r="U555" s="48"/>
      <c r="V555" s="219"/>
      <c r="W555" s="219"/>
      <c r="X555" s="45"/>
      <c r="Y555" s="50"/>
      <c r="Z555" s="50"/>
      <c r="AA555" s="45"/>
      <c r="AB555" s="45"/>
      <c r="AC555" s="50"/>
      <c r="AD555" s="45"/>
      <c r="AE555" s="45"/>
      <c r="AF555" s="45"/>
      <c r="AG555" s="185" t="str">
        <f t="shared" si="43"/>
        <v/>
      </c>
      <c r="AH555" s="45"/>
      <c r="AI555" s="185">
        <f t="shared" si="40"/>
        <v>0</v>
      </c>
      <c r="AJ555" s="45"/>
      <c r="AK555" s="185"/>
      <c r="AL555" s="32" t="b">
        <f t="shared" si="41"/>
        <v>1</v>
      </c>
    </row>
    <row r="556" spans="1:38" ht="36" customHeight="1">
      <c r="A556" s="72"/>
      <c r="B556" s="72"/>
      <c r="C556" s="70"/>
      <c r="D556" s="50"/>
      <c r="E556" s="266"/>
      <c r="F556" s="235" t="str">
        <f t="shared" si="44"/>
        <v/>
      </c>
      <c r="G556" s="45"/>
      <c r="H556" s="212"/>
      <c r="I556" s="45"/>
      <c r="J556" s="88"/>
      <c r="K556" s="124"/>
      <c r="L556" s="220"/>
      <c r="M556" s="236"/>
      <c r="N556" s="237"/>
      <c r="O556" s="266"/>
      <c r="P556" s="218"/>
      <c r="Q556" s="220"/>
      <c r="R556" s="220"/>
      <c r="S556" s="238"/>
      <c r="T556" s="185" t="str">
        <f t="shared" si="42"/>
        <v/>
      </c>
      <c r="U556" s="48"/>
      <c r="V556" s="219"/>
      <c r="W556" s="219"/>
      <c r="X556" s="45"/>
      <c r="Y556" s="50"/>
      <c r="Z556" s="50"/>
      <c r="AA556" s="45"/>
      <c r="AB556" s="45"/>
      <c r="AC556" s="50"/>
      <c r="AD556" s="45"/>
      <c r="AE556" s="45"/>
      <c r="AF556" s="45"/>
      <c r="AG556" s="185" t="str">
        <f t="shared" si="43"/>
        <v/>
      </c>
      <c r="AH556" s="45"/>
      <c r="AI556" s="185">
        <f t="shared" si="40"/>
        <v>0</v>
      </c>
      <c r="AJ556" s="45"/>
      <c r="AK556" s="185"/>
      <c r="AL556" s="32" t="b">
        <f t="shared" si="41"/>
        <v>1</v>
      </c>
    </row>
    <row r="557" spans="1:38" ht="36" customHeight="1">
      <c r="A557" s="72"/>
      <c r="B557" s="72"/>
      <c r="C557" s="70"/>
      <c r="D557" s="50"/>
      <c r="E557" s="266"/>
      <c r="F557" s="235" t="str">
        <f t="shared" si="44"/>
        <v/>
      </c>
      <c r="G557" s="45"/>
      <c r="H557" s="212"/>
      <c r="I557" s="45"/>
      <c r="J557" s="88"/>
      <c r="K557" s="124"/>
      <c r="L557" s="220"/>
      <c r="M557" s="236"/>
      <c r="N557" s="237"/>
      <c r="O557" s="266"/>
      <c r="P557" s="218"/>
      <c r="Q557" s="220"/>
      <c r="R557" s="220"/>
      <c r="S557" s="238"/>
      <c r="T557" s="185" t="str">
        <f t="shared" si="42"/>
        <v/>
      </c>
      <c r="U557" s="48"/>
      <c r="V557" s="219"/>
      <c r="W557" s="219"/>
      <c r="X557" s="45"/>
      <c r="Y557" s="50"/>
      <c r="Z557" s="50"/>
      <c r="AA557" s="45"/>
      <c r="AB557" s="45"/>
      <c r="AC557" s="50"/>
      <c r="AD557" s="45"/>
      <c r="AE557" s="45"/>
      <c r="AF557" s="45"/>
      <c r="AG557" s="185" t="str">
        <f t="shared" si="43"/>
        <v/>
      </c>
      <c r="AH557" s="45"/>
      <c r="AI557" s="185">
        <f t="shared" si="40"/>
        <v>0</v>
      </c>
      <c r="AJ557" s="45"/>
      <c r="AK557" s="185"/>
      <c r="AL557" s="32" t="b">
        <f t="shared" si="41"/>
        <v>1</v>
      </c>
    </row>
    <row r="558" spans="1:38" ht="36" customHeight="1">
      <c r="A558" s="72"/>
      <c r="B558" s="72"/>
      <c r="C558" s="70"/>
      <c r="D558" s="50"/>
      <c r="E558" s="266"/>
      <c r="F558" s="235" t="str">
        <f t="shared" si="44"/>
        <v/>
      </c>
      <c r="G558" s="45"/>
      <c r="H558" s="212"/>
      <c r="I558" s="45"/>
      <c r="J558" s="88"/>
      <c r="K558" s="124"/>
      <c r="L558" s="220"/>
      <c r="M558" s="236"/>
      <c r="N558" s="237"/>
      <c r="O558" s="266"/>
      <c r="P558" s="218"/>
      <c r="Q558" s="220"/>
      <c r="R558" s="220"/>
      <c r="S558" s="238"/>
      <c r="T558" s="185" t="str">
        <f t="shared" si="42"/>
        <v/>
      </c>
      <c r="U558" s="48"/>
      <c r="V558" s="219"/>
      <c r="W558" s="219"/>
      <c r="X558" s="45"/>
      <c r="Y558" s="50"/>
      <c r="Z558" s="50"/>
      <c r="AA558" s="45"/>
      <c r="AB558" s="45"/>
      <c r="AC558" s="50"/>
      <c r="AD558" s="45"/>
      <c r="AE558" s="45"/>
      <c r="AF558" s="45"/>
      <c r="AG558" s="185" t="str">
        <f t="shared" si="43"/>
        <v/>
      </c>
      <c r="AH558" s="45"/>
      <c r="AI558" s="185">
        <f t="shared" si="40"/>
        <v>0</v>
      </c>
      <c r="AJ558" s="45"/>
      <c r="AK558" s="185"/>
      <c r="AL558" s="32" t="b">
        <f t="shared" si="41"/>
        <v>1</v>
      </c>
    </row>
    <row r="559" spans="1:38" ht="36" customHeight="1">
      <c r="A559" s="72"/>
      <c r="B559" s="72"/>
      <c r="C559" s="70"/>
      <c r="D559" s="50"/>
      <c r="E559" s="266"/>
      <c r="F559" s="235" t="str">
        <f t="shared" si="44"/>
        <v/>
      </c>
      <c r="G559" s="45"/>
      <c r="H559" s="212"/>
      <c r="I559" s="45"/>
      <c r="J559" s="88"/>
      <c r="K559" s="124"/>
      <c r="L559" s="220"/>
      <c r="M559" s="236"/>
      <c r="N559" s="237"/>
      <c r="O559" s="266"/>
      <c r="P559" s="218"/>
      <c r="Q559" s="220"/>
      <c r="R559" s="220"/>
      <c r="S559" s="238"/>
      <c r="T559" s="185" t="str">
        <f t="shared" si="42"/>
        <v/>
      </c>
      <c r="U559" s="48"/>
      <c r="V559" s="219"/>
      <c r="W559" s="219"/>
      <c r="X559" s="45"/>
      <c r="Y559" s="50"/>
      <c r="Z559" s="50"/>
      <c r="AA559" s="45"/>
      <c r="AB559" s="45"/>
      <c r="AC559" s="50"/>
      <c r="AD559" s="45"/>
      <c r="AE559" s="45"/>
      <c r="AF559" s="45"/>
      <c r="AG559" s="185" t="str">
        <f t="shared" si="43"/>
        <v/>
      </c>
      <c r="AH559" s="45"/>
      <c r="AI559" s="185">
        <f t="shared" si="40"/>
        <v>0</v>
      </c>
      <c r="AJ559" s="45"/>
      <c r="AK559" s="185"/>
      <c r="AL559" s="32" t="b">
        <f t="shared" si="41"/>
        <v>1</v>
      </c>
    </row>
    <row r="560" spans="1:38" ht="36" customHeight="1">
      <c r="A560" s="72"/>
      <c r="B560" s="72"/>
      <c r="C560" s="70"/>
      <c r="D560" s="50"/>
      <c r="E560" s="266"/>
      <c r="F560" s="235" t="str">
        <f t="shared" si="44"/>
        <v/>
      </c>
      <c r="G560" s="45"/>
      <c r="H560" s="212"/>
      <c r="I560" s="45"/>
      <c r="J560" s="88"/>
      <c r="K560" s="124"/>
      <c r="L560" s="220"/>
      <c r="M560" s="236"/>
      <c r="N560" s="237"/>
      <c r="O560" s="266"/>
      <c r="P560" s="218"/>
      <c r="Q560" s="220"/>
      <c r="R560" s="220"/>
      <c r="S560" s="238"/>
      <c r="T560" s="185" t="str">
        <f t="shared" si="42"/>
        <v/>
      </c>
      <c r="U560" s="48"/>
      <c r="V560" s="219"/>
      <c r="W560" s="219"/>
      <c r="X560" s="45"/>
      <c r="Y560" s="50"/>
      <c r="Z560" s="50"/>
      <c r="AA560" s="45"/>
      <c r="AB560" s="45"/>
      <c r="AC560" s="50"/>
      <c r="AD560" s="45"/>
      <c r="AE560" s="45"/>
      <c r="AF560" s="45"/>
      <c r="AG560" s="185" t="str">
        <f t="shared" si="43"/>
        <v/>
      </c>
      <c r="AH560" s="45"/>
      <c r="AI560" s="185">
        <f t="shared" si="40"/>
        <v>0</v>
      </c>
      <c r="AJ560" s="45"/>
      <c r="AK560" s="185"/>
      <c r="AL560" s="32" t="b">
        <f t="shared" si="41"/>
        <v>1</v>
      </c>
    </row>
    <row r="561" spans="1:38" ht="36" customHeight="1">
      <c r="A561" s="72"/>
      <c r="B561" s="72"/>
      <c r="C561" s="70"/>
      <c r="D561" s="50"/>
      <c r="E561" s="266"/>
      <c r="F561" s="235" t="str">
        <f t="shared" si="44"/>
        <v/>
      </c>
      <c r="G561" s="45"/>
      <c r="H561" s="212"/>
      <c r="I561" s="45"/>
      <c r="J561" s="88"/>
      <c r="K561" s="124"/>
      <c r="L561" s="220"/>
      <c r="M561" s="236"/>
      <c r="N561" s="237"/>
      <c r="O561" s="266"/>
      <c r="P561" s="218"/>
      <c r="Q561" s="220"/>
      <c r="R561" s="220"/>
      <c r="S561" s="238"/>
      <c r="T561" s="185" t="str">
        <f t="shared" si="42"/>
        <v/>
      </c>
      <c r="U561" s="48"/>
      <c r="V561" s="219"/>
      <c r="W561" s="219"/>
      <c r="X561" s="45"/>
      <c r="Y561" s="50"/>
      <c r="Z561" s="50"/>
      <c r="AA561" s="45"/>
      <c r="AB561" s="45"/>
      <c r="AC561" s="50"/>
      <c r="AD561" s="45"/>
      <c r="AE561" s="45"/>
      <c r="AF561" s="45"/>
      <c r="AG561" s="185" t="str">
        <f t="shared" si="43"/>
        <v/>
      </c>
      <c r="AH561" s="45"/>
      <c r="AI561" s="185">
        <f t="shared" si="40"/>
        <v>0</v>
      </c>
      <c r="AJ561" s="45"/>
      <c r="AK561" s="185"/>
      <c r="AL561" s="32" t="b">
        <f t="shared" si="41"/>
        <v>1</v>
      </c>
    </row>
    <row r="562" spans="1:38" ht="36" customHeight="1">
      <c r="A562" s="72"/>
      <c r="B562" s="72"/>
      <c r="C562" s="70"/>
      <c r="D562" s="50"/>
      <c r="E562" s="266"/>
      <c r="F562" s="235" t="str">
        <f t="shared" si="44"/>
        <v/>
      </c>
      <c r="G562" s="45"/>
      <c r="H562" s="212"/>
      <c r="I562" s="45"/>
      <c r="J562" s="88"/>
      <c r="K562" s="124"/>
      <c r="L562" s="220"/>
      <c r="M562" s="236"/>
      <c r="N562" s="237"/>
      <c r="O562" s="266"/>
      <c r="P562" s="218"/>
      <c r="Q562" s="220"/>
      <c r="R562" s="220"/>
      <c r="S562" s="238"/>
      <c r="T562" s="185" t="str">
        <f t="shared" si="42"/>
        <v/>
      </c>
      <c r="U562" s="48"/>
      <c r="V562" s="219"/>
      <c r="W562" s="219"/>
      <c r="X562" s="45"/>
      <c r="Y562" s="50"/>
      <c r="Z562" s="50"/>
      <c r="AA562" s="45"/>
      <c r="AB562" s="45"/>
      <c r="AC562" s="50"/>
      <c r="AD562" s="45"/>
      <c r="AE562" s="45"/>
      <c r="AF562" s="45"/>
      <c r="AG562" s="185" t="str">
        <f t="shared" si="43"/>
        <v/>
      </c>
      <c r="AH562" s="45"/>
      <c r="AI562" s="185">
        <f t="shared" si="40"/>
        <v>0</v>
      </c>
      <c r="AJ562" s="45"/>
      <c r="AK562" s="185"/>
      <c r="AL562" s="32" t="b">
        <f t="shared" si="41"/>
        <v>1</v>
      </c>
    </row>
    <row r="563" spans="1:38" ht="36" customHeight="1">
      <c r="A563" s="72"/>
      <c r="B563" s="72"/>
      <c r="C563" s="70"/>
      <c r="D563" s="50"/>
      <c r="E563" s="266"/>
      <c r="F563" s="235" t="str">
        <f t="shared" si="44"/>
        <v/>
      </c>
      <c r="G563" s="45"/>
      <c r="H563" s="212"/>
      <c r="I563" s="45"/>
      <c r="J563" s="88"/>
      <c r="K563" s="124"/>
      <c r="L563" s="220"/>
      <c r="M563" s="236"/>
      <c r="N563" s="237"/>
      <c r="O563" s="266"/>
      <c r="P563" s="218"/>
      <c r="Q563" s="220"/>
      <c r="R563" s="220"/>
      <c r="S563" s="238"/>
      <c r="T563" s="185" t="str">
        <f t="shared" si="42"/>
        <v/>
      </c>
      <c r="U563" s="48"/>
      <c r="V563" s="219"/>
      <c r="W563" s="219"/>
      <c r="X563" s="45"/>
      <c r="Y563" s="50"/>
      <c r="Z563" s="50"/>
      <c r="AA563" s="45"/>
      <c r="AB563" s="45"/>
      <c r="AC563" s="50"/>
      <c r="AD563" s="45"/>
      <c r="AE563" s="45"/>
      <c r="AF563" s="45"/>
      <c r="AG563" s="185" t="str">
        <f t="shared" si="43"/>
        <v/>
      </c>
      <c r="AH563" s="45"/>
      <c r="AI563" s="185">
        <f t="shared" si="40"/>
        <v>0</v>
      </c>
      <c r="AJ563" s="45"/>
      <c r="AK563" s="185"/>
      <c r="AL563" s="32" t="b">
        <f t="shared" si="41"/>
        <v>1</v>
      </c>
    </row>
    <row r="564" spans="1:38" ht="36" customHeight="1">
      <c r="A564" s="72"/>
      <c r="B564" s="72"/>
      <c r="C564" s="70"/>
      <c r="D564" s="50"/>
      <c r="E564" s="266"/>
      <c r="F564" s="235" t="str">
        <f t="shared" si="44"/>
        <v/>
      </c>
      <c r="G564" s="45"/>
      <c r="H564" s="212"/>
      <c r="I564" s="45"/>
      <c r="J564" s="88"/>
      <c r="K564" s="124"/>
      <c r="L564" s="220"/>
      <c r="M564" s="236"/>
      <c r="N564" s="237"/>
      <c r="O564" s="266"/>
      <c r="P564" s="218"/>
      <c r="Q564" s="220"/>
      <c r="R564" s="220"/>
      <c r="S564" s="238"/>
      <c r="T564" s="185" t="str">
        <f t="shared" si="42"/>
        <v/>
      </c>
      <c r="U564" s="48"/>
      <c r="V564" s="219"/>
      <c r="W564" s="219"/>
      <c r="X564" s="45"/>
      <c r="Y564" s="50"/>
      <c r="Z564" s="50"/>
      <c r="AA564" s="45"/>
      <c r="AB564" s="45"/>
      <c r="AC564" s="50"/>
      <c r="AD564" s="45"/>
      <c r="AE564" s="45"/>
      <c r="AF564" s="45"/>
      <c r="AG564" s="185" t="str">
        <f t="shared" si="43"/>
        <v/>
      </c>
      <c r="AH564" s="45"/>
      <c r="AI564" s="185">
        <f t="shared" si="40"/>
        <v>0</v>
      </c>
      <c r="AJ564" s="45"/>
      <c r="AK564" s="185"/>
      <c r="AL564" s="32" t="b">
        <f t="shared" si="41"/>
        <v>1</v>
      </c>
    </row>
    <row r="565" spans="1:38" ht="36" customHeight="1">
      <c r="A565" s="72"/>
      <c r="B565" s="72"/>
      <c r="C565" s="70"/>
      <c r="D565" s="50"/>
      <c r="E565" s="266"/>
      <c r="F565" s="235" t="str">
        <f t="shared" si="44"/>
        <v/>
      </c>
      <c r="G565" s="45"/>
      <c r="H565" s="212"/>
      <c r="I565" s="45"/>
      <c r="J565" s="88"/>
      <c r="K565" s="124"/>
      <c r="L565" s="220"/>
      <c r="M565" s="236"/>
      <c r="N565" s="237"/>
      <c r="O565" s="266"/>
      <c r="P565" s="218"/>
      <c r="Q565" s="220"/>
      <c r="R565" s="220"/>
      <c r="S565" s="238"/>
      <c r="T565" s="185" t="str">
        <f t="shared" si="42"/>
        <v/>
      </c>
      <c r="U565" s="48"/>
      <c r="V565" s="219"/>
      <c r="W565" s="219"/>
      <c r="X565" s="45"/>
      <c r="Y565" s="50"/>
      <c r="Z565" s="50"/>
      <c r="AA565" s="45"/>
      <c r="AB565" s="45"/>
      <c r="AC565" s="50"/>
      <c r="AD565" s="45"/>
      <c r="AE565" s="45"/>
      <c r="AF565" s="45"/>
      <c r="AG565" s="185" t="str">
        <f t="shared" si="43"/>
        <v/>
      </c>
      <c r="AH565" s="45"/>
      <c r="AI565" s="185">
        <f t="shared" si="40"/>
        <v>0</v>
      </c>
      <c r="AJ565" s="45"/>
      <c r="AK565" s="185"/>
      <c r="AL565" s="32" t="b">
        <f t="shared" si="41"/>
        <v>1</v>
      </c>
    </row>
    <row r="566" spans="1:38" ht="36" customHeight="1">
      <c r="A566" s="72"/>
      <c r="B566" s="72"/>
      <c r="C566" s="70"/>
      <c r="D566" s="50"/>
      <c r="E566" s="266"/>
      <c r="F566" s="235" t="str">
        <f t="shared" si="44"/>
        <v/>
      </c>
      <c r="G566" s="45"/>
      <c r="H566" s="212"/>
      <c r="I566" s="45"/>
      <c r="J566" s="88"/>
      <c r="K566" s="124"/>
      <c r="L566" s="220"/>
      <c r="M566" s="236"/>
      <c r="N566" s="237"/>
      <c r="O566" s="266"/>
      <c r="P566" s="218"/>
      <c r="Q566" s="220"/>
      <c r="R566" s="220"/>
      <c r="S566" s="238"/>
      <c r="T566" s="185" t="str">
        <f t="shared" si="42"/>
        <v/>
      </c>
      <c r="U566" s="48"/>
      <c r="V566" s="219"/>
      <c r="W566" s="220"/>
      <c r="X566" s="45"/>
      <c r="Y566" s="50"/>
      <c r="Z566" s="50"/>
      <c r="AA566" s="45"/>
      <c r="AB566" s="45"/>
      <c r="AC566" s="50"/>
      <c r="AD566" s="45"/>
      <c r="AE566" s="45"/>
      <c r="AF566" s="45"/>
      <c r="AG566" s="185" t="str">
        <f t="shared" si="43"/>
        <v/>
      </c>
      <c r="AH566" s="45"/>
      <c r="AI566" s="185">
        <f t="shared" si="40"/>
        <v>0</v>
      </c>
      <c r="AJ566" s="45"/>
      <c r="AK566" s="185"/>
      <c r="AL566" s="32" t="b">
        <f t="shared" si="41"/>
        <v>1</v>
      </c>
    </row>
    <row r="567" spans="1:38" ht="36" customHeight="1">
      <c r="A567" s="72"/>
      <c r="B567" s="72"/>
      <c r="C567" s="70"/>
      <c r="D567" s="50"/>
      <c r="E567" s="266"/>
      <c r="F567" s="235" t="str">
        <f t="shared" si="44"/>
        <v/>
      </c>
      <c r="G567" s="45"/>
      <c r="H567" s="212"/>
      <c r="I567" s="45"/>
      <c r="J567" s="88"/>
      <c r="K567" s="124"/>
      <c r="L567" s="220"/>
      <c r="M567" s="236"/>
      <c r="N567" s="237"/>
      <c r="O567" s="266"/>
      <c r="P567" s="218"/>
      <c r="Q567" s="220"/>
      <c r="R567" s="220"/>
      <c r="S567" s="238"/>
      <c r="T567" s="185" t="str">
        <f t="shared" si="42"/>
        <v/>
      </c>
      <c r="U567" s="48"/>
      <c r="V567" s="219"/>
      <c r="W567" s="219"/>
      <c r="X567" s="45"/>
      <c r="Y567" s="50"/>
      <c r="Z567" s="50"/>
      <c r="AA567" s="45"/>
      <c r="AB567" s="45"/>
      <c r="AC567" s="50"/>
      <c r="AD567" s="45"/>
      <c r="AE567" s="45"/>
      <c r="AF567" s="45"/>
      <c r="AG567" s="185" t="str">
        <f t="shared" si="43"/>
        <v/>
      </c>
      <c r="AH567" s="45"/>
      <c r="AI567" s="185">
        <f t="shared" si="40"/>
        <v>0</v>
      </c>
      <c r="AJ567" s="45"/>
      <c r="AK567" s="185"/>
      <c r="AL567" s="32" t="b">
        <f t="shared" si="41"/>
        <v>1</v>
      </c>
    </row>
    <row r="568" spans="1:38" ht="36" customHeight="1">
      <c r="A568" s="72"/>
      <c r="B568" s="72"/>
      <c r="C568" s="70"/>
      <c r="D568" s="50"/>
      <c r="E568" s="266"/>
      <c r="F568" s="235" t="str">
        <f t="shared" si="44"/>
        <v/>
      </c>
      <c r="G568" s="45"/>
      <c r="H568" s="212"/>
      <c r="I568" s="45"/>
      <c r="J568" s="88"/>
      <c r="K568" s="124"/>
      <c r="L568" s="220"/>
      <c r="M568" s="236"/>
      <c r="N568" s="237"/>
      <c r="O568" s="266"/>
      <c r="P568" s="218"/>
      <c r="Q568" s="220"/>
      <c r="R568" s="220"/>
      <c r="S568" s="238"/>
      <c r="T568" s="185" t="str">
        <f t="shared" si="42"/>
        <v/>
      </c>
      <c r="U568" s="48"/>
      <c r="V568" s="219"/>
      <c r="W568" s="219"/>
      <c r="X568" s="45"/>
      <c r="Y568" s="50"/>
      <c r="Z568" s="50"/>
      <c r="AA568" s="45"/>
      <c r="AB568" s="45"/>
      <c r="AC568" s="50"/>
      <c r="AD568" s="45"/>
      <c r="AE568" s="45"/>
      <c r="AF568" s="45"/>
      <c r="AG568" s="185" t="str">
        <f t="shared" si="43"/>
        <v/>
      </c>
      <c r="AH568" s="45"/>
      <c r="AI568" s="185">
        <f t="shared" si="40"/>
        <v>0</v>
      </c>
      <c r="AJ568" s="45"/>
      <c r="AK568" s="185"/>
      <c r="AL568" s="32" t="b">
        <f t="shared" si="41"/>
        <v>1</v>
      </c>
    </row>
    <row r="569" spans="1:38" ht="36" customHeight="1">
      <c r="A569" s="72"/>
      <c r="B569" s="72"/>
      <c r="C569" s="70"/>
      <c r="D569" s="50"/>
      <c r="E569" s="266"/>
      <c r="F569" s="235" t="str">
        <f t="shared" si="44"/>
        <v/>
      </c>
      <c r="G569" s="45"/>
      <c r="H569" s="212"/>
      <c r="I569" s="45"/>
      <c r="J569" s="88"/>
      <c r="K569" s="124"/>
      <c r="L569" s="220"/>
      <c r="M569" s="236"/>
      <c r="N569" s="237"/>
      <c r="O569" s="266"/>
      <c r="P569" s="218"/>
      <c r="Q569" s="220"/>
      <c r="R569" s="220"/>
      <c r="S569" s="238"/>
      <c r="T569" s="185" t="str">
        <f t="shared" si="42"/>
        <v/>
      </c>
      <c r="U569" s="48"/>
      <c r="V569" s="219"/>
      <c r="W569" s="219"/>
      <c r="X569" s="45"/>
      <c r="Y569" s="50"/>
      <c r="Z569" s="50"/>
      <c r="AA569" s="45"/>
      <c r="AB569" s="45"/>
      <c r="AC569" s="50"/>
      <c r="AD569" s="45"/>
      <c r="AE569" s="45"/>
      <c r="AF569" s="45"/>
      <c r="AG569" s="185" t="str">
        <f t="shared" si="43"/>
        <v/>
      </c>
      <c r="AH569" s="45"/>
      <c r="AI569" s="185">
        <f t="shared" si="40"/>
        <v>0</v>
      </c>
      <c r="AJ569" s="45"/>
      <c r="AK569" s="185"/>
      <c r="AL569" s="32" t="b">
        <f t="shared" si="41"/>
        <v>1</v>
      </c>
    </row>
    <row r="570" spans="1:38" ht="36" customHeight="1">
      <c r="A570" s="72"/>
      <c r="B570" s="72"/>
      <c r="C570" s="70"/>
      <c r="D570" s="50"/>
      <c r="E570" s="266"/>
      <c r="F570" s="235" t="str">
        <f t="shared" si="44"/>
        <v/>
      </c>
      <c r="G570" s="45"/>
      <c r="H570" s="212"/>
      <c r="I570" s="45"/>
      <c r="J570" s="88"/>
      <c r="K570" s="124"/>
      <c r="L570" s="220"/>
      <c r="M570" s="236"/>
      <c r="N570" s="237"/>
      <c r="O570" s="266"/>
      <c r="P570" s="218"/>
      <c r="Q570" s="220"/>
      <c r="R570" s="220"/>
      <c r="S570" s="238"/>
      <c r="T570" s="185" t="str">
        <f t="shared" si="42"/>
        <v/>
      </c>
      <c r="U570" s="48"/>
      <c r="V570" s="219"/>
      <c r="W570" s="219"/>
      <c r="X570" s="45"/>
      <c r="Y570" s="50"/>
      <c r="Z570" s="50"/>
      <c r="AA570" s="45"/>
      <c r="AB570" s="45"/>
      <c r="AC570" s="50"/>
      <c r="AD570" s="45"/>
      <c r="AE570" s="45"/>
      <c r="AF570" s="45"/>
      <c r="AG570" s="185" t="str">
        <f t="shared" si="43"/>
        <v/>
      </c>
      <c r="AH570" s="45"/>
      <c r="AI570" s="185">
        <f t="shared" si="40"/>
        <v>0</v>
      </c>
      <c r="AJ570" s="45"/>
      <c r="AK570" s="185"/>
      <c r="AL570" s="32" t="b">
        <f t="shared" si="41"/>
        <v>1</v>
      </c>
    </row>
    <row r="571" spans="1:38" ht="36" customHeight="1">
      <c r="A571" s="72"/>
      <c r="B571" s="72"/>
      <c r="C571" s="70"/>
      <c r="D571" s="50"/>
      <c r="E571" s="266"/>
      <c r="F571" s="235" t="str">
        <f t="shared" si="44"/>
        <v/>
      </c>
      <c r="G571" s="45"/>
      <c r="H571" s="212"/>
      <c r="I571" s="45"/>
      <c r="J571" s="88"/>
      <c r="K571" s="124"/>
      <c r="L571" s="220"/>
      <c r="M571" s="236"/>
      <c r="N571" s="237"/>
      <c r="O571" s="266"/>
      <c r="P571" s="218"/>
      <c r="Q571" s="220"/>
      <c r="R571" s="220"/>
      <c r="S571" s="238"/>
      <c r="T571" s="185" t="str">
        <f t="shared" si="42"/>
        <v/>
      </c>
      <c r="U571" s="48"/>
      <c r="V571" s="219"/>
      <c r="W571" s="219"/>
      <c r="X571" s="45"/>
      <c r="Y571" s="50"/>
      <c r="Z571" s="50"/>
      <c r="AA571" s="45"/>
      <c r="AB571" s="45"/>
      <c r="AC571" s="50"/>
      <c r="AD571" s="45"/>
      <c r="AE571" s="45"/>
      <c r="AF571" s="45"/>
      <c r="AG571" s="185" t="str">
        <f t="shared" si="43"/>
        <v/>
      </c>
      <c r="AH571" s="45"/>
      <c r="AI571" s="185">
        <f t="shared" si="40"/>
        <v>0</v>
      </c>
      <c r="AJ571" s="45"/>
      <c r="AK571" s="185"/>
      <c r="AL571" s="32" t="b">
        <f t="shared" si="41"/>
        <v>1</v>
      </c>
    </row>
    <row r="572" spans="1:38" ht="36" customHeight="1">
      <c r="A572" s="72"/>
      <c r="B572" s="72"/>
      <c r="C572" s="70"/>
      <c r="D572" s="50"/>
      <c r="E572" s="266"/>
      <c r="F572" s="235" t="str">
        <f t="shared" si="44"/>
        <v/>
      </c>
      <c r="G572" s="45"/>
      <c r="H572" s="212"/>
      <c r="I572" s="45"/>
      <c r="J572" s="88"/>
      <c r="K572" s="124"/>
      <c r="L572" s="220"/>
      <c r="M572" s="236"/>
      <c r="N572" s="237"/>
      <c r="O572" s="266"/>
      <c r="P572" s="218"/>
      <c r="Q572" s="220"/>
      <c r="R572" s="220"/>
      <c r="S572" s="238"/>
      <c r="T572" s="185" t="str">
        <f t="shared" si="42"/>
        <v/>
      </c>
      <c r="U572" s="48"/>
      <c r="V572" s="219"/>
      <c r="W572" s="219"/>
      <c r="X572" s="45"/>
      <c r="Y572" s="50"/>
      <c r="Z572" s="50"/>
      <c r="AA572" s="45"/>
      <c r="AB572" s="45"/>
      <c r="AC572" s="50"/>
      <c r="AD572" s="45"/>
      <c r="AE572" s="45"/>
      <c r="AF572" s="45"/>
      <c r="AG572" s="185" t="str">
        <f t="shared" si="43"/>
        <v/>
      </c>
      <c r="AH572" s="45"/>
      <c r="AI572" s="185">
        <f t="shared" si="40"/>
        <v>0</v>
      </c>
      <c r="AJ572" s="45"/>
      <c r="AK572" s="185"/>
      <c r="AL572" s="32" t="b">
        <f t="shared" si="41"/>
        <v>1</v>
      </c>
    </row>
    <row r="573" spans="1:38" ht="36" customHeight="1">
      <c r="A573" s="72"/>
      <c r="B573" s="72"/>
      <c r="C573" s="70"/>
      <c r="D573" s="50"/>
      <c r="E573" s="266"/>
      <c r="F573" s="235" t="str">
        <f t="shared" si="44"/>
        <v/>
      </c>
      <c r="G573" s="45"/>
      <c r="H573" s="212"/>
      <c r="I573" s="45"/>
      <c r="J573" s="88"/>
      <c r="K573" s="124"/>
      <c r="L573" s="220"/>
      <c r="M573" s="236"/>
      <c r="N573" s="237"/>
      <c r="O573" s="266"/>
      <c r="P573" s="218"/>
      <c r="Q573" s="220"/>
      <c r="R573" s="220"/>
      <c r="S573" s="238"/>
      <c r="T573" s="185" t="str">
        <f t="shared" si="42"/>
        <v/>
      </c>
      <c r="U573" s="48"/>
      <c r="V573" s="219"/>
      <c r="W573" s="219"/>
      <c r="X573" s="45"/>
      <c r="Y573" s="50"/>
      <c r="Z573" s="50"/>
      <c r="AA573" s="45"/>
      <c r="AB573" s="45"/>
      <c r="AC573" s="50"/>
      <c r="AD573" s="45"/>
      <c r="AE573" s="45"/>
      <c r="AF573" s="45"/>
      <c r="AG573" s="185" t="str">
        <f t="shared" si="43"/>
        <v/>
      </c>
      <c r="AH573" s="45"/>
      <c r="AI573" s="185">
        <f t="shared" si="40"/>
        <v>0</v>
      </c>
      <c r="AJ573" s="45"/>
      <c r="AK573" s="185"/>
      <c r="AL573" s="32" t="b">
        <f t="shared" si="41"/>
        <v>1</v>
      </c>
    </row>
    <row r="574" spans="1:38" ht="36" customHeight="1">
      <c r="A574" s="72"/>
      <c r="B574" s="72"/>
      <c r="C574" s="70"/>
      <c r="D574" s="50"/>
      <c r="E574" s="266"/>
      <c r="F574" s="235" t="str">
        <f t="shared" si="44"/>
        <v/>
      </c>
      <c r="G574" s="45"/>
      <c r="H574" s="212"/>
      <c r="I574" s="45"/>
      <c r="J574" s="88"/>
      <c r="K574" s="124"/>
      <c r="L574" s="220"/>
      <c r="M574" s="236"/>
      <c r="N574" s="237"/>
      <c r="O574" s="266"/>
      <c r="P574" s="218"/>
      <c r="Q574" s="220"/>
      <c r="R574" s="220"/>
      <c r="S574" s="238"/>
      <c r="T574" s="185" t="str">
        <f t="shared" si="42"/>
        <v/>
      </c>
      <c r="U574" s="48"/>
      <c r="V574" s="219"/>
      <c r="W574" s="219"/>
      <c r="X574" s="45"/>
      <c r="Y574" s="50"/>
      <c r="Z574" s="50"/>
      <c r="AA574" s="45"/>
      <c r="AB574" s="45"/>
      <c r="AC574" s="50"/>
      <c r="AD574" s="45"/>
      <c r="AE574" s="45"/>
      <c r="AF574" s="45"/>
      <c r="AG574" s="185" t="str">
        <f t="shared" si="43"/>
        <v/>
      </c>
      <c r="AH574" s="45"/>
      <c r="AI574" s="185">
        <f t="shared" si="40"/>
        <v>0</v>
      </c>
      <c r="AJ574" s="45"/>
      <c r="AK574" s="185"/>
      <c r="AL574" s="32" t="b">
        <f t="shared" si="41"/>
        <v>1</v>
      </c>
    </row>
    <row r="575" spans="1:38" ht="36" customHeight="1">
      <c r="A575" s="72"/>
      <c r="B575" s="72"/>
      <c r="C575" s="70"/>
      <c r="D575" s="50"/>
      <c r="E575" s="266"/>
      <c r="F575" s="235" t="str">
        <f t="shared" si="44"/>
        <v/>
      </c>
      <c r="G575" s="45"/>
      <c r="H575" s="212"/>
      <c r="I575" s="45"/>
      <c r="J575" s="88"/>
      <c r="K575" s="124"/>
      <c r="L575" s="220"/>
      <c r="M575" s="236"/>
      <c r="N575" s="237"/>
      <c r="O575" s="266"/>
      <c r="P575" s="218"/>
      <c r="Q575" s="220"/>
      <c r="R575" s="220"/>
      <c r="S575" s="238"/>
      <c r="T575" s="185" t="str">
        <f t="shared" si="42"/>
        <v/>
      </c>
      <c r="U575" s="48"/>
      <c r="V575" s="219"/>
      <c r="W575" s="219"/>
      <c r="X575" s="45"/>
      <c r="Y575" s="50"/>
      <c r="Z575" s="50"/>
      <c r="AA575" s="45"/>
      <c r="AB575" s="45"/>
      <c r="AC575" s="50"/>
      <c r="AD575" s="45"/>
      <c r="AE575" s="45"/>
      <c r="AF575" s="45"/>
      <c r="AG575" s="185" t="str">
        <f t="shared" si="43"/>
        <v/>
      </c>
      <c r="AH575" s="45"/>
      <c r="AI575" s="185">
        <f t="shared" si="40"/>
        <v>0</v>
      </c>
      <c r="AJ575" s="45"/>
      <c r="AK575" s="185"/>
      <c r="AL575" s="32" t="b">
        <f t="shared" si="41"/>
        <v>1</v>
      </c>
    </row>
    <row r="576" spans="1:38" ht="36" customHeight="1">
      <c r="A576" s="72"/>
      <c r="B576" s="72"/>
      <c r="C576" s="70"/>
      <c r="D576" s="50"/>
      <c r="E576" s="266"/>
      <c r="F576" s="235" t="str">
        <f t="shared" si="44"/>
        <v/>
      </c>
      <c r="G576" s="45"/>
      <c r="H576" s="212"/>
      <c r="I576" s="45"/>
      <c r="J576" s="88"/>
      <c r="K576" s="124"/>
      <c r="L576" s="220"/>
      <c r="M576" s="236"/>
      <c r="N576" s="237"/>
      <c r="O576" s="266"/>
      <c r="P576" s="218"/>
      <c r="Q576" s="220"/>
      <c r="R576" s="220"/>
      <c r="S576" s="238"/>
      <c r="T576" s="185" t="str">
        <f t="shared" si="42"/>
        <v/>
      </c>
      <c r="U576" s="48"/>
      <c r="V576" s="219"/>
      <c r="W576" s="219"/>
      <c r="X576" s="45"/>
      <c r="Y576" s="50"/>
      <c r="Z576" s="50"/>
      <c r="AA576" s="45"/>
      <c r="AB576" s="45"/>
      <c r="AC576" s="50"/>
      <c r="AD576" s="45"/>
      <c r="AE576" s="45"/>
      <c r="AF576" s="45"/>
      <c r="AG576" s="185" t="str">
        <f t="shared" si="43"/>
        <v/>
      </c>
      <c r="AH576" s="45"/>
      <c r="AI576" s="185">
        <f t="shared" si="40"/>
        <v>0</v>
      </c>
      <c r="AJ576" s="45"/>
      <c r="AK576" s="185"/>
      <c r="AL576" s="32" t="b">
        <f t="shared" si="41"/>
        <v>1</v>
      </c>
    </row>
    <row r="577" spans="1:38" ht="36" customHeight="1">
      <c r="A577" s="72"/>
      <c r="B577" s="72"/>
      <c r="C577" s="70"/>
      <c r="D577" s="50"/>
      <c r="E577" s="266"/>
      <c r="F577" s="235" t="str">
        <f t="shared" si="44"/>
        <v/>
      </c>
      <c r="G577" s="45"/>
      <c r="H577" s="212"/>
      <c r="I577" s="45"/>
      <c r="J577" s="88"/>
      <c r="K577" s="124"/>
      <c r="L577" s="220"/>
      <c r="M577" s="236"/>
      <c r="N577" s="237"/>
      <c r="O577" s="266"/>
      <c r="P577" s="218"/>
      <c r="Q577" s="220"/>
      <c r="R577" s="220"/>
      <c r="S577" s="238"/>
      <c r="T577" s="185" t="str">
        <f t="shared" si="42"/>
        <v/>
      </c>
      <c r="U577" s="48"/>
      <c r="V577" s="219"/>
      <c r="W577" s="219"/>
      <c r="X577" s="45"/>
      <c r="Y577" s="50"/>
      <c r="Z577" s="50"/>
      <c r="AA577" s="45"/>
      <c r="AB577" s="45"/>
      <c r="AC577" s="50"/>
      <c r="AD577" s="45"/>
      <c r="AE577" s="45"/>
      <c r="AF577" s="45"/>
      <c r="AG577" s="185" t="str">
        <f t="shared" si="43"/>
        <v/>
      </c>
      <c r="AH577" s="45"/>
      <c r="AI577" s="185">
        <f t="shared" si="40"/>
        <v>0</v>
      </c>
      <c r="AJ577" s="45"/>
      <c r="AK577" s="185"/>
      <c r="AL577" s="32" t="b">
        <f t="shared" si="41"/>
        <v>1</v>
      </c>
    </row>
    <row r="578" spans="1:38" ht="36" customHeight="1">
      <c r="A578" s="72"/>
      <c r="B578" s="72"/>
      <c r="C578" s="70"/>
      <c r="D578" s="50"/>
      <c r="E578" s="266"/>
      <c r="F578" s="235" t="str">
        <f t="shared" si="44"/>
        <v/>
      </c>
      <c r="G578" s="45"/>
      <c r="H578" s="212"/>
      <c r="I578" s="45"/>
      <c r="J578" s="88"/>
      <c r="K578" s="124"/>
      <c r="L578" s="220"/>
      <c r="M578" s="236"/>
      <c r="N578" s="237"/>
      <c r="O578" s="266"/>
      <c r="P578" s="218"/>
      <c r="Q578" s="220"/>
      <c r="R578" s="220"/>
      <c r="S578" s="238"/>
      <c r="T578" s="185" t="str">
        <f t="shared" si="42"/>
        <v/>
      </c>
      <c r="U578" s="48"/>
      <c r="V578" s="219"/>
      <c r="W578" s="219"/>
      <c r="X578" s="45"/>
      <c r="Y578" s="50"/>
      <c r="Z578" s="50"/>
      <c r="AA578" s="45"/>
      <c r="AB578" s="45"/>
      <c r="AC578" s="50"/>
      <c r="AD578" s="45"/>
      <c r="AE578" s="45"/>
      <c r="AF578" s="45"/>
      <c r="AG578" s="185" t="str">
        <f t="shared" si="43"/>
        <v/>
      </c>
      <c r="AH578" s="45"/>
      <c r="AI578" s="185">
        <f t="shared" si="40"/>
        <v>0</v>
      </c>
      <c r="AJ578" s="45"/>
      <c r="AK578" s="185"/>
      <c r="AL578" s="32" t="b">
        <f t="shared" si="41"/>
        <v>1</v>
      </c>
    </row>
    <row r="579" spans="1:38" ht="36" customHeight="1">
      <c r="A579" s="72"/>
      <c r="B579" s="72"/>
      <c r="C579" s="70"/>
      <c r="D579" s="50"/>
      <c r="E579" s="266"/>
      <c r="F579" s="235" t="str">
        <f t="shared" si="44"/>
        <v/>
      </c>
      <c r="G579" s="45"/>
      <c r="H579" s="212"/>
      <c r="I579" s="45"/>
      <c r="J579" s="88"/>
      <c r="K579" s="124"/>
      <c r="L579" s="220"/>
      <c r="M579" s="236"/>
      <c r="N579" s="237"/>
      <c r="O579" s="266"/>
      <c r="P579" s="218"/>
      <c r="Q579" s="220"/>
      <c r="R579" s="220"/>
      <c r="S579" s="238"/>
      <c r="T579" s="185" t="str">
        <f t="shared" si="42"/>
        <v/>
      </c>
      <c r="U579" s="48"/>
      <c r="V579" s="219"/>
      <c r="W579" s="219"/>
      <c r="X579" s="45"/>
      <c r="Y579" s="50"/>
      <c r="Z579" s="50"/>
      <c r="AA579" s="45"/>
      <c r="AB579" s="45"/>
      <c r="AC579" s="50"/>
      <c r="AD579" s="45"/>
      <c r="AE579" s="45"/>
      <c r="AF579" s="45"/>
      <c r="AG579" s="185" t="str">
        <f t="shared" si="43"/>
        <v/>
      </c>
      <c r="AH579" s="45"/>
      <c r="AI579" s="185">
        <f t="shared" si="40"/>
        <v>0</v>
      </c>
      <c r="AJ579" s="45"/>
      <c r="AK579" s="185"/>
      <c r="AL579" s="32" t="b">
        <f t="shared" si="41"/>
        <v>1</v>
      </c>
    </row>
    <row r="580" spans="1:38" ht="36" customHeight="1">
      <c r="A580" s="72"/>
      <c r="B580" s="72"/>
      <c r="C580" s="70"/>
      <c r="D580" s="50"/>
      <c r="E580" s="266"/>
      <c r="F580" s="235" t="str">
        <f t="shared" si="44"/>
        <v/>
      </c>
      <c r="G580" s="45"/>
      <c r="H580" s="212"/>
      <c r="I580" s="45"/>
      <c r="J580" s="88"/>
      <c r="K580" s="124"/>
      <c r="L580" s="220"/>
      <c r="M580" s="236"/>
      <c r="N580" s="237"/>
      <c r="O580" s="266"/>
      <c r="P580" s="218"/>
      <c r="Q580" s="220"/>
      <c r="R580" s="220"/>
      <c r="S580" s="238"/>
      <c r="T580" s="185" t="str">
        <f t="shared" si="42"/>
        <v/>
      </c>
      <c r="U580" s="48"/>
      <c r="V580" s="219"/>
      <c r="W580" s="219"/>
      <c r="X580" s="45"/>
      <c r="Y580" s="50"/>
      <c r="Z580" s="50"/>
      <c r="AA580" s="45"/>
      <c r="AB580" s="45"/>
      <c r="AC580" s="50"/>
      <c r="AD580" s="45"/>
      <c r="AE580" s="45"/>
      <c r="AF580" s="45"/>
      <c r="AG580" s="185" t="str">
        <f t="shared" si="43"/>
        <v/>
      </c>
      <c r="AH580" s="45"/>
      <c r="AI580" s="185">
        <f t="shared" si="40"/>
        <v>0</v>
      </c>
      <c r="AJ580" s="45"/>
      <c r="AK580" s="185"/>
      <c r="AL580" s="32" t="b">
        <f t="shared" si="41"/>
        <v>1</v>
      </c>
    </row>
    <row r="581" spans="1:38" ht="36" customHeight="1">
      <c r="A581" s="72"/>
      <c r="B581" s="72"/>
      <c r="C581" s="70"/>
      <c r="D581" s="50"/>
      <c r="E581" s="266"/>
      <c r="F581" s="235" t="str">
        <f t="shared" si="44"/>
        <v/>
      </c>
      <c r="G581" s="45"/>
      <c r="H581" s="212"/>
      <c r="I581" s="45"/>
      <c r="J581" s="88"/>
      <c r="K581" s="124"/>
      <c r="L581" s="220"/>
      <c r="M581" s="236"/>
      <c r="N581" s="237"/>
      <c r="O581" s="266"/>
      <c r="P581" s="218"/>
      <c r="Q581" s="220"/>
      <c r="R581" s="220"/>
      <c r="S581" s="238"/>
      <c r="T581" s="185" t="str">
        <f t="shared" si="42"/>
        <v/>
      </c>
      <c r="U581" s="48"/>
      <c r="V581" s="219"/>
      <c r="W581" s="219"/>
      <c r="X581" s="45"/>
      <c r="Y581" s="50"/>
      <c r="Z581" s="50"/>
      <c r="AA581" s="45"/>
      <c r="AB581" s="45"/>
      <c r="AC581" s="50"/>
      <c r="AD581" s="45"/>
      <c r="AE581" s="45"/>
      <c r="AF581" s="45"/>
      <c r="AG581" s="185" t="str">
        <f t="shared" si="43"/>
        <v/>
      </c>
      <c r="AH581" s="45"/>
      <c r="AI581" s="185">
        <f t="shared" si="40"/>
        <v>0</v>
      </c>
      <c r="AJ581" s="45"/>
      <c r="AK581" s="185"/>
      <c r="AL581" s="32" t="b">
        <f t="shared" si="41"/>
        <v>1</v>
      </c>
    </row>
    <row r="582" spans="1:38" ht="36" customHeight="1">
      <c r="A582" s="72"/>
      <c r="B582" s="72"/>
      <c r="C582" s="70"/>
      <c r="D582" s="50"/>
      <c r="E582" s="266"/>
      <c r="F582" s="235" t="str">
        <f t="shared" si="44"/>
        <v/>
      </c>
      <c r="G582" s="45"/>
      <c r="H582" s="212"/>
      <c r="I582" s="45"/>
      <c r="J582" s="88"/>
      <c r="K582" s="124"/>
      <c r="L582" s="220"/>
      <c r="M582" s="236"/>
      <c r="N582" s="237"/>
      <c r="O582" s="266"/>
      <c r="P582" s="218"/>
      <c r="Q582" s="220"/>
      <c r="R582" s="220"/>
      <c r="S582" s="238"/>
      <c r="T582" s="185" t="str">
        <f t="shared" si="42"/>
        <v/>
      </c>
      <c r="U582" s="48"/>
      <c r="V582" s="219"/>
      <c r="W582" s="219"/>
      <c r="X582" s="45"/>
      <c r="Y582" s="50"/>
      <c r="Z582" s="50"/>
      <c r="AA582" s="45"/>
      <c r="AB582" s="45"/>
      <c r="AC582" s="50"/>
      <c r="AD582" s="45"/>
      <c r="AE582" s="45"/>
      <c r="AF582" s="45"/>
      <c r="AG582" s="185" t="str">
        <f t="shared" si="43"/>
        <v/>
      </c>
      <c r="AH582" s="45"/>
      <c r="AI582" s="185">
        <f t="shared" si="40"/>
        <v>0</v>
      </c>
      <c r="AJ582" s="45"/>
      <c r="AK582" s="185"/>
      <c r="AL582" s="32" t="b">
        <f t="shared" si="41"/>
        <v>1</v>
      </c>
    </row>
    <row r="583" spans="1:38" ht="36" customHeight="1">
      <c r="A583" s="72"/>
      <c r="B583" s="72"/>
      <c r="C583" s="70"/>
      <c r="D583" s="50"/>
      <c r="E583" s="266"/>
      <c r="F583" s="235" t="str">
        <f t="shared" si="44"/>
        <v/>
      </c>
      <c r="G583" s="45"/>
      <c r="H583" s="212"/>
      <c r="I583" s="45"/>
      <c r="J583" s="88"/>
      <c r="K583" s="124"/>
      <c r="L583" s="220"/>
      <c r="M583" s="236"/>
      <c r="N583" s="237"/>
      <c r="O583" s="266"/>
      <c r="P583" s="218"/>
      <c r="Q583" s="220"/>
      <c r="R583" s="220"/>
      <c r="S583" s="238"/>
      <c r="T583" s="185" t="str">
        <f t="shared" si="42"/>
        <v/>
      </c>
      <c r="U583" s="48"/>
      <c r="V583" s="219"/>
      <c r="W583" s="219"/>
      <c r="X583" s="45"/>
      <c r="Y583" s="50"/>
      <c r="Z583" s="50"/>
      <c r="AA583" s="45"/>
      <c r="AB583" s="45"/>
      <c r="AC583" s="50"/>
      <c r="AD583" s="45"/>
      <c r="AE583" s="45"/>
      <c r="AF583" s="45"/>
      <c r="AG583" s="185" t="str">
        <f t="shared" si="43"/>
        <v/>
      </c>
      <c r="AH583" s="45"/>
      <c r="AI583" s="185">
        <f t="shared" si="40"/>
        <v>0</v>
      </c>
      <c r="AJ583" s="45"/>
      <c r="AK583" s="185"/>
      <c r="AL583" s="32" t="b">
        <f t="shared" si="41"/>
        <v>1</v>
      </c>
    </row>
    <row r="584" spans="1:38" ht="36" customHeight="1">
      <c r="A584" s="72"/>
      <c r="B584" s="72"/>
      <c r="C584" s="70"/>
      <c r="D584" s="50"/>
      <c r="E584" s="266"/>
      <c r="F584" s="235" t="str">
        <f t="shared" si="44"/>
        <v/>
      </c>
      <c r="G584" s="45"/>
      <c r="H584" s="212"/>
      <c r="I584" s="45"/>
      <c r="J584" s="88"/>
      <c r="K584" s="124"/>
      <c r="L584" s="220"/>
      <c r="M584" s="236"/>
      <c r="N584" s="237"/>
      <c r="O584" s="266"/>
      <c r="P584" s="218"/>
      <c r="Q584" s="220"/>
      <c r="R584" s="220"/>
      <c r="S584" s="238"/>
      <c r="T584" s="185" t="str">
        <f t="shared" si="42"/>
        <v/>
      </c>
      <c r="U584" s="48"/>
      <c r="V584" s="219"/>
      <c r="W584" s="219"/>
      <c r="X584" s="45"/>
      <c r="Y584" s="50"/>
      <c r="Z584" s="50"/>
      <c r="AA584" s="45"/>
      <c r="AB584" s="45"/>
      <c r="AC584" s="50"/>
      <c r="AD584" s="45"/>
      <c r="AE584" s="45"/>
      <c r="AF584" s="45"/>
      <c r="AG584" s="185" t="str">
        <f t="shared" si="43"/>
        <v/>
      </c>
      <c r="AH584" s="45"/>
      <c r="AI584" s="185">
        <f t="shared" si="40"/>
        <v>0</v>
      </c>
      <c r="AJ584" s="45"/>
      <c r="AK584" s="185"/>
      <c r="AL584" s="32" t="b">
        <f t="shared" si="41"/>
        <v>1</v>
      </c>
    </row>
    <row r="585" spans="1:38" ht="36" customHeight="1">
      <c r="A585" s="72"/>
      <c r="B585" s="72"/>
      <c r="C585" s="70"/>
      <c r="D585" s="50"/>
      <c r="E585" s="266"/>
      <c r="F585" s="235" t="str">
        <f t="shared" si="44"/>
        <v/>
      </c>
      <c r="G585" s="45"/>
      <c r="H585" s="212"/>
      <c r="I585" s="45"/>
      <c r="J585" s="88"/>
      <c r="K585" s="124"/>
      <c r="L585" s="220"/>
      <c r="M585" s="236"/>
      <c r="N585" s="237"/>
      <c r="O585" s="266"/>
      <c r="P585" s="218"/>
      <c r="Q585" s="220"/>
      <c r="R585" s="220"/>
      <c r="S585" s="238"/>
      <c r="T585" s="185" t="str">
        <f t="shared" si="42"/>
        <v/>
      </c>
      <c r="U585" s="48"/>
      <c r="V585" s="219"/>
      <c r="W585" s="219"/>
      <c r="X585" s="45"/>
      <c r="Y585" s="50"/>
      <c r="Z585" s="50"/>
      <c r="AA585" s="45"/>
      <c r="AB585" s="45"/>
      <c r="AC585" s="50"/>
      <c r="AD585" s="45"/>
      <c r="AE585" s="45"/>
      <c r="AF585" s="45"/>
      <c r="AG585" s="185" t="str">
        <f t="shared" si="43"/>
        <v/>
      </c>
      <c r="AH585" s="45"/>
      <c r="AI585" s="185">
        <f t="shared" si="40"/>
        <v>0</v>
      </c>
      <c r="AJ585" s="45"/>
      <c r="AK585" s="185"/>
      <c r="AL585" s="32" t="b">
        <f t="shared" si="41"/>
        <v>1</v>
      </c>
    </row>
    <row r="586" spans="1:38" ht="36" customHeight="1">
      <c r="A586" s="72"/>
      <c r="B586" s="72"/>
      <c r="C586" s="70"/>
      <c r="D586" s="50"/>
      <c r="E586" s="266"/>
      <c r="F586" s="235" t="str">
        <f t="shared" si="44"/>
        <v/>
      </c>
      <c r="G586" s="45"/>
      <c r="H586" s="212"/>
      <c r="I586" s="45"/>
      <c r="J586" s="88"/>
      <c r="K586" s="124"/>
      <c r="L586" s="220"/>
      <c r="M586" s="236"/>
      <c r="N586" s="237"/>
      <c r="O586" s="266"/>
      <c r="P586" s="218"/>
      <c r="Q586" s="220"/>
      <c r="R586" s="220"/>
      <c r="S586" s="238"/>
      <c r="T586" s="185" t="str">
        <f t="shared" si="42"/>
        <v/>
      </c>
      <c r="U586" s="48"/>
      <c r="V586" s="219"/>
      <c r="W586" s="219"/>
      <c r="X586" s="45"/>
      <c r="Y586" s="50"/>
      <c r="Z586" s="50"/>
      <c r="AA586" s="45"/>
      <c r="AB586" s="45"/>
      <c r="AC586" s="50"/>
      <c r="AD586" s="45"/>
      <c r="AE586" s="45"/>
      <c r="AF586" s="45"/>
      <c r="AG586" s="185" t="str">
        <f t="shared" si="43"/>
        <v/>
      </c>
      <c r="AH586" s="45"/>
      <c r="AI586" s="185">
        <f t="shared" si="40"/>
        <v>0</v>
      </c>
      <c r="AJ586" s="45"/>
      <c r="AK586" s="185"/>
      <c r="AL586" s="32" t="b">
        <f t="shared" si="41"/>
        <v>1</v>
      </c>
    </row>
    <row r="587" spans="1:38" ht="36" customHeight="1">
      <c r="A587" s="72"/>
      <c r="B587" s="72"/>
      <c r="C587" s="70"/>
      <c r="D587" s="50"/>
      <c r="E587" s="266"/>
      <c r="F587" s="235" t="str">
        <f t="shared" si="44"/>
        <v/>
      </c>
      <c r="G587" s="45"/>
      <c r="H587" s="212"/>
      <c r="I587" s="45"/>
      <c r="J587" s="88"/>
      <c r="K587" s="124"/>
      <c r="L587" s="220"/>
      <c r="M587" s="236"/>
      <c r="N587" s="237"/>
      <c r="O587" s="266"/>
      <c r="P587" s="218"/>
      <c r="Q587" s="220"/>
      <c r="R587" s="220"/>
      <c r="S587" s="238"/>
      <c r="T587" s="185" t="str">
        <f t="shared" si="42"/>
        <v/>
      </c>
      <c r="U587" s="48"/>
      <c r="V587" s="219"/>
      <c r="W587" s="219"/>
      <c r="X587" s="45"/>
      <c r="Y587" s="50"/>
      <c r="Z587" s="50"/>
      <c r="AA587" s="45"/>
      <c r="AB587" s="45"/>
      <c r="AC587" s="50"/>
      <c r="AD587" s="45"/>
      <c r="AE587" s="45"/>
      <c r="AF587" s="45"/>
      <c r="AG587" s="185" t="str">
        <f t="shared" si="43"/>
        <v/>
      </c>
      <c r="AH587" s="45"/>
      <c r="AI587" s="185">
        <f t="shared" ref="AI587:AI650" si="45">(J587-AH587)/365</f>
        <v>0</v>
      </c>
      <c r="AJ587" s="45"/>
      <c r="AK587" s="185"/>
      <c r="AL587" s="32" t="b">
        <f t="shared" ref="AL587:AL650" si="46">ROUND(L587,)=ROUND(R587,)+ROUND(V587,)</f>
        <v>1</v>
      </c>
    </row>
    <row r="588" spans="1:38" ht="36" customHeight="1">
      <c r="A588" s="72"/>
      <c r="B588" s="72"/>
      <c r="C588" s="70"/>
      <c r="D588" s="50"/>
      <c r="E588" s="266"/>
      <c r="F588" s="235" t="str">
        <f t="shared" si="44"/>
        <v/>
      </c>
      <c r="G588" s="45"/>
      <c r="H588" s="212"/>
      <c r="I588" s="45"/>
      <c r="J588" s="88"/>
      <c r="K588" s="124"/>
      <c r="L588" s="220"/>
      <c r="M588" s="236"/>
      <c r="N588" s="237"/>
      <c r="O588" s="266"/>
      <c r="P588" s="218"/>
      <c r="Q588" s="220"/>
      <c r="R588" s="220"/>
      <c r="S588" s="238"/>
      <c r="T588" s="185" t="str">
        <f t="shared" ref="T588:T651" si="47">IF(ISBLANK(P588),"",DATEDIF(J588,P588,"d")/365)</f>
        <v/>
      </c>
      <c r="U588" s="48"/>
      <c r="V588" s="219"/>
      <c r="W588" s="219"/>
      <c r="X588" s="45"/>
      <c r="Y588" s="50"/>
      <c r="Z588" s="50"/>
      <c r="AA588" s="45"/>
      <c r="AB588" s="45"/>
      <c r="AC588" s="50"/>
      <c r="AD588" s="45"/>
      <c r="AE588" s="45"/>
      <c r="AF588" s="45"/>
      <c r="AG588" s="185" t="str">
        <f t="shared" ref="AG588:AG651" si="48">IF(AND(AC588="YES",AD588="일반"),"ERROR",(IF(AND(AC588="NO",AD588="기업회생(舊, 법정관리)"),"ERROR",(IF(AND(AC588="NO",AD588="워크아웃"),"ERROR",(IF(AND(AC588="NO",AD588="채권은행 자율협약"),"ERROR",(IF(AND(AC588="NO",AD588="Fast-Track"),"ERROR","")))))))))</f>
        <v/>
      </c>
      <c r="AH588" s="45"/>
      <c r="AI588" s="185">
        <f t="shared" si="45"/>
        <v>0</v>
      </c>
      <c r="AJ588" s="45"/>
      <c r="AK588" s="185"/>
      <c r="AL588" s="32" t="b">
        <f t="shared" si="46"/>
        <v>1</v>
      </c>
    </row>
    <row r="589" spans="1:38" ht="36" customHeight="1">
      <c r="A589" s="72"/>
      <c r="B589" s="72"/>
      <c r="C589" s="70"/>
      <c r="D589" s="50"/>
      <c r="E589" s="266"/>
      <c r="F589" s="235" t="str">
        <f t="shared" si="44"/>
        <v/>
      </c>
      <c r="G589" s="45"/>
      <c r="H589" s="212"/>
      <c r="I589" s="45"/>
      <c r="J589" s="88"/>
      <c r="K589" s="124"/>
      <c r="L589" s="220"/>
      <c r="M589" s="236"/>
      <c r="N589" s="237"/>
      <c r="O589" s="266"/>
      <c r="P589" s="218"/>
      <c r="Q589" s="220"/>
      <c r="R589" s="220"/>
      <c r="S589" s="238"/>
      <c r="T589" s="185" t="str">
        <f t="shared" si="47"/>
        <v/>
      </c>
      <c r="U589" s="48"/>
      <c r="V589" s="219"/>
      <c r="W589" s="219"/>
      <c r="X589" s="45"/>
      <c r="Y589" s="50"/>
      <c r="Z589" s="50"/>
      <c r="AA589" s="45"/>
      <c r="AB589" s="45"/>
      <c r="AC589" s="50"/>
      <c r="AD589" s="45"/>
      <c r="AE589" s="45"/>
      <c r="AF589" s="45"/>
      <c r="AG589" s="185" t="str">
        <f t="shared" si="48"/>
        <v/>
      </c>
      <c r="AH589" s="45"/>
      <c r="AI589" s="185">
        <f t="shared" si="45"/>
        <v>0</v>
      </c>
      <c r="AJ589" s="45"/>
      <c r="AK589" s="185"/>
      <c r="AL589" s="32" t="b">
        <f t="shared" si="46"/>
        <v>1</v>
      </c>
    </row>
    <row r="590" spans="1:38" ht="36" customHeight="1">
      <c r="A590" s="72"/>
      <c r="B590" s="72"/>
      <c r="C590" s="70"/>
      <c r="D590" s="50"/>
      <c r="E590" s="266"/>
      <c r="F590" s="235" t="str">
        <f t="shared" si="44"/>
        <v/>
      </c>
      <c r="G590" s="45"/>
      <c r="H590" s="212"/>
      <c r="I590" s="45"/>
      <c r="J590" s="88"/>
      <c r="K590" s="124"/>
      <c r="L590" s="220"/>
      <c r="M590" s="236"/>
      <c r="N590" s="237"/>
      <c r="O590" s="266"/>
      <c r="P590" s="218"/>
      <c r="Q590" s="220"/>
      <c r="R590" s="220"/>
      <c r="S590" s="238"/>
      <c r="T590" s="185" t="str">
        <f t="shared" si="47"/>
        <v/>
      </c>
      <c r="U590" s="48"/>
      <c r="V590" s="219"/>
      <c r="W590" s="219"/>
      <c r="X590" s="45"/>
      <c r="Y590" s="50"/>
      <c r="Z590" s="50"/>
      <c r="AA590" s="45"/>
      <c r="AB590" s="45"/>
      <c r="AC590" s="50"/>
      <c r="AD590" s="45"/>
      <c r="AE590" s="45"/>
      <c r="AF590" s="45"/>
      <c r="AG590" s="185" t="str">
        <f t="shared" si="48"/>
        <v/>
      </c>
      <c r="AH590" s="45"/>
      <c r="AI590" s="185">
        <f t="shared" si="45"/>
        <v>0</v>
      </c>
      <c r="AJ590" s="45"/>
      <c r="AK590" s="185"/>
      <c r="AL590" s="32" t="b">
        <f t="shared" si="46"/>
        <v>1</v>
      </c>
    </row>
    <row r="591" spans="1:38" ht="36" customHeight="1">
      <c r="A591" s="72"/>
      <c r="B591" s="72"/>
      <c r="C591" s="70"/>
      <c r="D591" s="50"/>
      <c r="E591" s="266"/>
      <c r="F591" s="235" t="str">
        <f t="shared" ref="F591:F654" si="49">IF(ISBLANK($E591),"",VLOOKUP($E591,제안사_펀드현황,2,FALSE))</f>
        <v/>
      </c>
      <c r="G591" s="45"/>
      <c r="H591" s="212"/>
      <c r="I591" s="45"/>
      <c r="J591" s="88"/>
      <c r="K591" s="124"/>
      <c r="L591" s="220"/>
      <c r="M591" s="236"/>
      <c r="N591" s="237"/>
      <c r="O591" s="266"/>
      <c r="P591" s="218"/>
      <c r="Q591" s="220"/>
      <c r="R591" s="220"/>
      <c r="S591" s="238"/>
      <c r="T591" s="185" t="str">
        <f t="shared" si="47"/>
        <v/>
      </c>
      <c r="U591" s="48"/>
      <c r="V591" s="219"/>
      <c r="W591" s="219"/>
      <c r="X591" s="45"/>
      <c r="Y591" s="50"/>
      <c r="Z591" s="50"/>
      <c r="AA591" s="45"/>
      <c r="AB591" s="45"/>
      <c r="AC591" s="50"/>
      <c r="AD591" s="45"/>
      <c r="AE591" s="45"/>
      <c r="AF591" s="45"/>
      <c r="AG591" s="185" t="str">
        <f t="shared" si="48"/>
        <v/>
      </c>
      <c r="AH591" s="45"/>
      <c r="AI591" s="185">
        <f t="shared" si="45"/>
        <v>0</v>
      </c>
      <c r="AJ591" s="45"/>
      <c r="AK591" s="185"/>
      <c r="AL591" s="32" t="b">
        <f t="shared" si="46"/>
        <v>1</v>
      </c>
    </row>
    <row r="592" spans="1:38" ht="36" customHeight="1">
      <c r="A592" s="72"/>
      <c r="B592" s="72"/>
      <c r="C592" s="70"/>
      <c r="D592" s="50"/>
      <c r="E592" s="266"/>
      <c r="F592" s="235" t="str">
        <f t="shared" si="49"/>
        <v/>
      </c>
      <c r="G592" s="45"/>
      <c r="H592" s="212"/>
      <c r="I592" s="45"/>
      <c r="J592" s="88"/>
      <c r="K592" s="124"/>
      <c r="L592" s="220"/>
      <c r="M592" s="236"/>
      <c r="N592" s="237"/>
      <c r="O592" s="266"/>
      <c r="P592" s="218"/>
      <c r="Q592" s="220"/>
      <c r="R592" s="220"/>
      <c r="S592" s="238"/>
      <c r="T592" s="185" t="str">
        <f t="shared" si="47"/>
        <v/>
      </c>
      <c r="U592" s="48"/>
      <c r="V592" s="219"/>
      <c r="W592" s="219"/>
      <c r="X592" s="45"/>
      <c r="Y592" s="50"/>
      <c r="Z592" s="50"/>
      <c r="AA592" s="45"/>
      <c r="AB592" s="45"/>
      <c r="AC592" s="50"/>
      <c r="AD592" s="45"/>
      <c r="AE592" s="45"/>
      <c r="AF592" s="45"/>
      <c r="AG592" s="185" t="str">
        <f t="shared" si="48"/>
        <v/>
      </c>
      <c r="AH592" s="45"/>
      <c r="AI592" s="185">
        <f t="shared" si="45"/>
        <v>0</v>
      </c>
      <c r="AJ592" s="45"/>
      <c r="AK592" s="185"/>
      <c r="AL592" s="32" t="b">
        <f t="shared" si="46"/>
        <v>1</v>
      </c>
    </row>
    <row r="593" spans="1:38" ht="36" customHeight="1">
      <c r="A593" s="72"/>
      <c r="B593" s="72"/>
      <c r="C593" s="70"/>
      <c r="D593" s="50"/>
      <c r="E593" s="266"/>
      <c r="F593" s="235" t="str">
        <f t="shared" si="49"/>
        <v/>
      </c>
      <c r="G593" s="45"/>
      <c r="H593" s="212"/>
      <c r="I593" s="45"/>
      <c r="J593" s="88"/>
      <c r="K593" s="124"/>
      <c r="L593" s="220"/>
      <c r="M593" s="236"/>
      <c r="N593" s="237"/>
      <c r="O593" s="266"/>
      <c r="P593" s="218"/>
      <c r="Q593" s="220"/>
      <c r="R593" s="220"/>
      <c r="S593" s="238"/>
      <c r="T593" s="185" t="str">
        <f t="shared" si="47"/>
        <v/>
      </c>
      <c r="U593" s="48"/>
      <c r="V593" s="219"/>
      <c r="W593" s="219"/>
      <c r="X593" s="45"/>
      <c r="Y593" s="50"/>
      <c r="Z593" s="50"/>
      <c r="AA593" s="45"/>
      <c r="AB593" s="45"/>
      <c r="AC593" s="50"/>
      <c r="AD593" s="45"/>
      <c r="AE593" s="45"/>
      <c r="AF593" s="45"/>
      <c r="AG593" s="185" t="str">
        <f t="shared" si="48"/>
        <v/>
      </c>
      <c r="AH593" s="45"/>
      <c r="AI593" s="185">
        <f t="shared" si="45"/>
        <v>0</v>
      </c>
      <c r="AJ593" s="45"/>
      <c r="AK593" s="185"/>
      <c r="AL593" s="32" t="b">
        <f t="shared" si="46"/>
        <v>1</v>
      </c>
    </row>
    <row r="594" spans="1:38" ht="36" customHeight="1">
      <c r="A594" s="72"/>
      <c r="B594" s="72"/>
      <c r="C594" s="70"/>
      <c r="D594" s="50"/>
      <c r="E594" s="266"/>
      <c r="F594" s="235" t="str">
        <f t="shared" si="49"/>
        <v/>
      </c>
      <c r="G594" s="45"/>
      <c r="H594" s="212"/>
      <c r="I594" s="45"/>
      <c r="J594" s="88"/>
      <c r="K594" s="124"/>
      <c r="L594" s="220"/>
      <c r="M594" s="236"/>
      <c r="N594" s="237"/>
      <c r="O594" s="266"/>
      <c r="P594" s="218"/>
      <c r="Q594" s="220"/>
      <c r="R594" s="220"/>
      <c r="S594" s="238"/>
      <c r="T594" s="185" t="str">
        <f t="shared" si="47"/>
        <v/>
      </c>
      <c r="U594" s="48"/>
      <c r="V594" s="219"/>
      <c r="W594" s="219"/>
      <c r="X594" s="45"/>
      <c r="Y594" s="50"/>
      <c r="Z594" s="50"/>
      <c r="AA594" s="45"/>
      <c r="AB594" s="45"/>
      <c r="AC594" s="50"/>
      <c r="AD594" s="45"/>
      <c r="AE594" s="45"/>
      <c r="AF594" s="45"/>
      <c r="AG594" s="185" t="str">
        <f t="shared" si="48"/>
        <v/>
      </c>
      <c r="AH594" s="45"/>
      <c r="AI594" s="185">
        <f t="shared" si="45"/>
        <v>0</v>
      </c>
      <c r="AJ594" s="45"/>
      <c r="AK594" s="185"/>
      <c r="AL594" s="32" t="b">
        <f t="shared" si="46"/>
        <v>1</v>
      </c>
    </row>
    <row r="595" spans="1:38" ht="36" customHeight="1">
      <c r="A595" s="72"/>
      <c r="B595" s="72"/>
      <c r="C595" s="70"/>
      <c r="D595" s="50"/>
      <c r="E595" s="266"/>
      <c r="F595" s="235" t="str">
        <f t="shared" si="49"/>
        <v/>
      </c>
      <c r="G595" s="45"/>
      <c r="H595" s="212"/>
      <c r="I595" s="45"/>
      <c r="J595" s="88"/>
      <c r="K595" s="124"/>
      <c r="L595" s="220"/>
      <c r="M595" s="236"/>
      <c r="N595" s="237"/>
      <c r="O595" s="266"/>
      <c r="P595" s="218"/>
      <c r="Q595" s="220"/>
      <c r="R595" s="220"/>
      <c r="S595" s="238"/>
      <c r="T595" s="185" t="str">
        <f t="shared" si="47"/>
        <v/>
      </c>
      <c r="U595" s="48"/>
      <c r="V595" s="219"/>
      <c r="W595" s="219"/>
      <c r="X595" s="45"/>
      <c r="Y595" s="50"/>
      <c r="Z595" s="50"/>
      <c r="AA595" s="45"/>
      <c r="AB595" s="45"/>
      <c r="AC595" s="50"/>
      <c r="AD595" s="45"/>
      <c r="AE595" s="45"/>
      <c r="AF595" s="45"/>
      <c r="AG595" s="185" t="str">
        <f t="shared" si="48"/>
        <v/>
      </c>
      <c r="AH595" s="45"/>
      <c r="AI595" s="185">
        <f t="shared" si="45"/>
        <v>0</v>
      </c>
      <c r="AJ595" s="45"/>
      <c r="AK595" s="185"/>
      <c r="AL595" s="32" t="b">
        <f t="shared" si="46"/>
        <v>1</v>
      </c>
    </row>
    <row r="596" spans="1:38" ht="36" customHeight="1">
      <c r="A596" s="72"/>
      <c r="B596" s="72"/>
      <c r="C596" s="70"/>
      <c r="D596" s="50"/>
      <c r="E596" s="266"/>
      <c r="F596" s="235" t="str">
        <f t="shared" si="49"/>
        <v/>
      </c>
      <c r="G596" s="45"/>
      <c r="H596" s="212"/>
      <c r="I596" s="45"/>
      <c r="J596" s="88"/>
      <c r="K596" s="124"/>
      <c r="L596" s="220"/>
      <c r="M596" s="236"/>
      <c r="N596" s="237"/>
      <c r="O596" s="266"/>
      <c r="P596" s="218"/>
      <c r="Q596" s="220"/>
      <c r="R596" s="220"/>
      <c r="S596" s="238"/>
      <c r="T596" s="185" t="str">
        <f t="shared" si="47"/>
        <v/>
      </c>
      <c r="U596" s="48"/>
      <c r="V596" s="219"/>
      <c r="W596" s="219"/>
      <c r="X596" s="45"/>
      <c r="Y596" s="50"/>
      <c r="Z596" s="50"/>
      <c r="AA596" s="45"/>
      <c r="AB596" s="45"/>
      <c r="AC596" s="50"/>
      <c r="AD596" s="45"/>
      <c r="AE596" s="45"/>
      <c r="AF596" s="45"/>
      <c r="AG596" s="185" t="str">
        <f t="shared" si="48"/>
        <v/>
      </c>
      <c r="AH596" s="45"/>
      <c r="AI596" s="185">
        <f t="shared" si="45"/>
        <v>0</v>
      </c>
      <c r="AJ596" s="45"/>
      <c r="AK596" s="185"/>
      <c r="AL596" s="32" t="b">
        <f t="shared" si="46"/>
        <v>1</v>
      </c>
    </row>
    <row r="597" spans="1:38" ht="36" customHeight="1">
      <c r="A597" s="72"/>
      <c r="B597" s="72"/>
      <c r="C597" s="70"/>
      <c r="D597" s="50"/>
      <c r="E597" s="266"/>
      <c r="F597" s="235" t="str">
        <f t="shared" si="49"/>
        <v/>
      </c>
      <c r="G597" s="45"/>
      <c r="H597" s="212"/>
      <c r="I597" s="45"/>
      <c r="J597" s="88"/>
      <c r="K597" s="124"/>
      <c r="L597" s="220"/>
      <c r="M597" s="236"/>
      <c r="N597" s="237"/>
      <c r="O597" s="266"/>
      <c r="P597" s="218"/>
      <c r="Q597" s="220"/>
      <c r="R597" s="220"/>
      <c r="S597" s="238"/>
      <c r="T597" s="185" t="str">
        <f t="shared" si="47"/>
        <v/>
      </c>
      <c r="U597" s="48"/>
      <c r="V597" s="219"/>
      <c r="W597" s="219"/>
      <c r="X597" s="45"/>
      <c r="Y597" s="50"/>
      <c r="Z597" s="50"/>
      <c r="AA597" s="45"/>
      <c r="AB597" s="45"/>
      <c r="AC597" s="50"/>
      <c r="AD597" s="45"/>
      <c r="AE597" s="45"/>
      <c r="AF597" s="45"/>
      <c r="AG597" s="185" t="str">
        <f t="shared" si="48"/>
        <v/>
      </c>
      <c r="AH597" s="45"/>
      <c r="AI597" s="185">
        <f t="shared" si="45"/>
        <v>0</v>
      </c>
      <c r="AJ597" s="45"/>
      <c r="AK597" s="185"/>
      <c r="AL597" s="32" t="b">
        <f t="shared" si="46"/>
        <v>1</v>
      </c>
    </row>
    <row r="598" spans="1:38" ht="36" customHeight="1">
      <c r="A598" s="72"/>
      <c r="B598" s="72"/>
      <c r="C598" s="70"/>
      <c r="D598" s="50"/>
      <c r="E598" s="266"/>
      <c r="F598" s="235" t="str">
        <f t="shared" si="49"/>
        <v/>
      </c>
      <c r="G598" s="45"/>
      <c r="H598" s="212"/>
      <c r="I598" s="45"/>
      <c r="J598" s="88"/>
      <c r="K598" s="124"/>
      <c r="L598" s="220"/>
      <c r="M598" s="236"/>
      <c r="N598" s="237"/>
      <c r="O598" s="266"/>
      <c r="P598" s="218"/>
      <c r="Q598" s="220"/>
      <c r="R598" s="220"/>
      <c r="S598" s="238"/>
      <c r="T598" s="185" t="str">
        <f t="shared" si="47"/>
        <v/>
      </c>
      <c r="U598" s="48"/>
      <c r="V598" s="219"/>
      <c r="W598" s="219"/>
      <c r="X598" s="45"/>
      <c r="Y598" s="50"/>
      <c r="Z598" s="50"/>
      <c r="AA598" s="45"/>
      <c r="AB598" s="45"/>
      <c r="AC598" s="50"/>
      <c r="AD598" s="45"/>
      <c r="AE598" s="45"/>
      <c r="AF598" s="45"/>
      <c r="AG598" s="185" t="str">
        <f t="shared" si="48"/>
        <v/>
      </c>
      <c r="AH598" s="45"/>
      <c r="AI598" s="185">
        <f t="shared" si="45"/>
        <v>0</v>
      </c>
      <c r="AJ598" s="45"/>
      <c r="AK598" s="185"/>
      <c r="AL598" s="32" t="b">
        <f t="shared" si="46"/>
        <v>1</v>
      </c>
    </row>
    <row r="599" spans="1:38" ht="36" customHeight="1">
      <c r="A599" s="72"/>
      <c r="B599" s="72"/>
      <c r="C599" s="70"/>
      <c r="D599" s="50"/>
      <c r="E599" s="266"/>
      <c r="F599" s="235" t="str">
        <f t="shared" si="49"/>
        <v/>
      </c>
      <c r="G599" s="45"/>
      <c r="H599" s="212"/>
      <c r="I599" s="45"/>
      <c r="J599" s="88"/>
      <c r="K599" s="124"/>
      <c r="L599" s="220"/>
      <c r="M599" s="236"/>
      <c r="N599" s="237"/>
      <c r="O599" s="266"/>
      <c r="P599" s="218"/>
      <c r="Q599" s="220"/>
      <c r="R599" s="220"/>
      <c r="S599" s="238"/>
      <c r="T599" s="185" t="str">
        <f t="shared" si="47"/>
        <v/>
      </c>
      <c r="U599" s="48"/>
      <c r="V599" s="219"/>
      <c r="W599" s="219"/>
      <c r="X599" s="45"/>
      <c r="Y599" s="50"/>
      <c r="Z599" s="50"/>
      <c r="AA599" s="45"/>
      <c r="AB599" s="45"/>
      <c r="AC599" s="50"/>
      <c r="AD599" s="45"/>
      <c r="AE599" s="45"/>
      <c r="AF599" s="45"/>
      <c r="AG599" s="185" t="str">
        <f t="shared" si="48"/>
        <v/>
      </c>
      <c r="AH599" s="45"/>
      <c r="AI599" s="185">
        <f t="shared" si="45"/>
        <v>0</v>
      </c>
      <c r="AJ599" s="45"/>
      <c r="AK599" s="185"/>
      <c r="AL599" s="32" t="b">
        <f t="shared" si="46"/>
        <v>1</v>
      </c>
    </row>
    <row r="600" spans="1:38" ht="36" customHeight="1">
      <c r="A600" s="72"/>
      <c r="B600" s="72"/>
      <c r="C600" s="70"/>
      <c r="D600" s="50"/>
      <c r="E600" s="266"/>
      <c r="F600" s="235" t="str">
        <f t="shared" si="49"/>
        <v/>
      </c>
      <c r="G600" s="45"/>
      <c r="H600" s="212"/>
      <c r="I600" s="45"/>
      <c r="J600" s="88"/>
      <c r="K600" s="124"/>
      <c r="L600" s="220"/>
      <c r="M600" s="236"/>
      <c r="N600" s="237"/>
      <c r="O600" s="266"/>
      <c r="P600" s="218"/>
      <c r="Q600" s="220"/>
      <c r="R600" s="220"/>
      <c r="S600" s="238"/>
      <c r="T600" s="185" t="str">
        <f t="shared" si="47"/>
        <v/>
      </c>
      <c r="U600" s="48"/>
      <c r="V600" s="219"/>
      <c r="W600" s="219"/>
      <c r="X600" s="45"/>
      <c r="Y600" s="50"/>
      <c r="Z600" s="50"/>
      <c r="AA600" s="45"/>
      <c r="AB600" s="45"/>
      <c r="AC600" s="50"/>
      <c r="AD600" s="45"/>
      <c r="AE600" s="45"/>
      <c r="AF600" s="45"/>
      <c r="AG600" s="185" t="str">
        <f t="shared" si="48"/>
        <v/>
      </c>
      <c r="AH600" s="45"/>
      <c r="AI600" s="185">
        <f t="shared" si="45"/>
        <v>0</v>
      </c>
      <c r="AJ600" s="45"/>
      <c r="AK600" s="185"/>
      <c r="AL600" s="32" t="b">
        <f t="shared" si="46"/>
        <v>1</v>
      </c>
    </row>
    <row r="601" spans="1:38" ht="36" customHeight="1">
      <c r="A601" s="72"/>
      <c r="B601" s="72"/>
      <c r="C601" s="70"/>
      <c r="D601" s="50"/>
      <c r="E601" s="266"/>
      <c r="F601" s="235" t="str">
        <f t="shared" si="49"/>
        <v/>
      </c>
      <c r="G601" s="45"/>
      <c r="H601" s="212"/>
      <c r="I601" s="45"/>
      <c r="J601" s="88"/>
      <c r="K601" s="124"/>
      <c r="L601" s="220"/>
      <c r="M601" s="236"/>
      <c r="N601" s="237"/>
      <c r="O601" s="266"/>
      <c r="P601" s="218"/>
      <c r="Q601" s="220"/>
      <c r="R601" s="220"/>
      <c r="S601" s="238"/>
      <c r="T601" s="185" t="str">
        <f t="shared" si="47"/>
        <v/>
      </c>
      <c r="U601" s="48"/>
      <c r="V601" s="219"/>
      <c r="W601" s="219"/>
      <c r="X601" s="45"/>
      <c r="Y601" s="50"/>
      <c r="Z601" s="50"/>
      <c r="AA601" s="45"/>
      <c r="AB601" s="45"/>
      <c r="AC601" s="50"/>
      <c r="AD601" s="45"/>
      <c r="AE601" s="45"/>
      <c r="AF601" s="45"/>
      <c r="AG601" s="185" t="str">
        <f t="shared" si="48"/>
        <v/>
      </c>
      <c r="AH601" s="45"/>
      <c r="AI601" s="185">
        <f t="shared" si="45"/>
        <v>0</v>
      </c>
      <c r="AJ601" s="45"/>
      <c r="AK601" s="185"/>
      <c r="AL601" s="32" t="b">
        <f t="shared" si="46"/>
        <v>1</v>
      </c>
    </row>
    <row r="602" spans="1:38" ht="36" customHeight="1">
      <c r="A602" s="72"/>
      <c r="B602" s="72"/>
      <c r="C602" s="70"/>
      <c r="D602" s="50"/>
      <c r="E602" s="266"/>
      <c r="F602" s="235" t="str">
        <f t="shared" si="49"/>
        <v/>
      </c>
      <c r="G602" s="45"/>
      <c r="H602" s="212"/>
      <c r="I602" s="45"/>
      <c r="J602" s="88"/>
      <c r="K602" s="124"/>
      <c r="L602" s="220"/>
      <c r="M602" s="236"/>
      <c r="N602" s="237"/>
      <c r="O602" s="266"/>
      <c r="P602" s="218"/>
      <c r="Q602" s="220"/>
      <c r="R602" s="220"/>
      <c r="S602" s="238"/>
      <c r="T602" s="185" t="str">
        <f t="shared" si="47"/>
        <v/>
      </c>
      <c r="U602" s="48"/>
      <c r="V602" s="219"/>
      <c r="W602" s="219"/>
      <c r="X602" s="45"/>
      <c r="Y602" s="50"/>
      <c r="Z602" s="50"/>
      <c r="AA602" s="45"/>
      <c r="AB602" s="45"/>
      <c r="AC602" s="50"/>
      <c r="AD602" s="45"/>
      <c r="AE602" s="45"/>
      <c r="AF602" s="45"/>
      <c r="AG602" s="185" t="str">
        <f t="shared" si="48"/>
        <v/>
      </c>
      <c r="AH602" s="45"/>
      <c r="AI602" s="185">
        <f t="shared" si="45"/>
        <v>0</v>
      </c>
      <c r="AJ602" s="45"/>
      <c r="AK602" s="185"/>
      <c r="AL602" s="32" t="b">
        <f t="shared" si="46"/>
        <v>1</v>
      </c>
    </row>
    <row r="603" spans="1:38" ht="36" customHeight="1">
      <c r="A603" s="72"/>
      <c r="B603" s="72"/>
      <c r="C603" s="70"/>
      <c r="D603" s="50"/>
      <c r="E603" s="266"/>
      <c r="F603" s="235" t="str">
        <f t="shared" si="49"/>
        <v/>
      </c>
      <c r="G603" s="45"/>
      <c r="H603" s="212"/>
      <c r="I603" s="45"/>
      <c r="J603" s="88"/>
      <c r="K603" s="124"/>
      <c r="L603" s="220"/>
      <c r="M603" s="236"/>
      <c r="N603" s="237"/>
      <c r="O603" s="266"/>
      <c r="P603" s="218"/>
      <c r="Q603" s="220"/>
      <c r="R603" s="220"/>
      <c r="S603" s="238"/>
      <c r="T603" s="185" t="str">
        <f t="shared" si="47"/>
        <v/>
      </c>
      <c r="U603" s="48"/>
      <c r="V603" s="219"/>
      <c r="W603" s="219"/>
      <c r="X603" s="45"/>
      <c r="Y603" s="50"/>
      <c r="Z603" s="50"/>
      <c r="AA603" s="45"/>
      <c r="AB603" s="45"/>
      <c r="AC603" s="50"/>
      <c r="AD603" s="45"/>
      <c r="AE603" s="45"/>
      <c r="AF603" s="45"/>
      <c r="AG603" s="185" t="str">
        <f t="shared" si="48"/>
        <v/>
      </c>
      <c r="AH603" s="45"/>
      <c r="AI603" s="185">
        <f t="shared" si="45"/>
        <v>0</v>
      </c>
      <c r="AJ603" s="45"/>
      <c r="AK603" s="185"/>
      <c r="AL603" s="32" t="b">
        <f t="shared" si="46"/>
        <v>1</v>
      </c>
    </row>
    <row r="604" spans="1:38" ht="36" customHeight="1">
      <c r="A604" s="72"/>
      <c r="B604" s="72"/>
      <c r="C604" s="70"/>
      <c r="D604" s="50"/>
      <c r="E604" s="266"/>
      <c r="F604" s="235" t="str">
        <f t="shared" si="49"/>
        <v/>
      </c>
      <c r="G604" s="45"/>
      <c r="H604" s="212"/>
      <c r="I604" s="45"/>
      <c r="J604" s="88"/>
      <c r="K604" s="124"/>
      <c r="L604" s="220"/>
      <c r="M604" s="236"/>
      <c r="N604" s="237"/>
      <c r="O604" s="266"/>
      <c r="P604" s="218"/>
      <c r="Q604" s="220"/>
      <c r="R604" s="220"/>
      <c r="S604" s="238"/>
      <c r="T604" s="185" t="str">
        <f t="shared" si="47"/>
        <v/>
      </c>
      <c r="U604" s="48"/>
      <c r="V604" s="219"/>
      <c r="W604" s="219"/>
      <c r="X604" s="45"/>
      <c r="Y604" s="50"/>
      <c r="Z604" s="50"/>
      <c r="AA604" s="45"/>
      <c r="AB604" s="45"/>
      <c r="AC604" s="50"/>
      <c r="AD604" s="45"/>
      <c r="AE604" s="45"/>
      <c r="AF604" s="45"/>
      <c r="AG604" s="185" t="str">
        <f t="shared" si="48"/>
        <v/>
      </c>
      <c r="AH604" s="45"/>
      <c r="AI604" s="185">
        <f t="shared" si="45"/>
        <v>0</v>
      </c>
      <c r="AJ604" s="45"/>
      <c r="AK604" s="185"/>
      <c r="AL604" s="32" t="b">
        <f t="shared" si="46"/>
        <v>1</v>
      </c>
    </row>
    <row r="605" spans="1:38" ht="36" customHeight="1">
      <c r="A605" s="72"/>
      <c r="B605" s="72"/>
      <c r="C605" s="70"/>
      <c r="D605" s="50"/>
      <c r="E605" s="266"/>
      <c r="F605" s="235" t="str">
        <f t="shared" si="49"/>
        <v/>
      </c>
      <c r="G605" s="45"/>
      <c r="H605" s="212"/>
      <c r="I605" s="45"/>
      <c r="J605" s="88"/>
      <c r="K605" s="124"/>
      <c r="L605" s="220"/>
      <c r="M605" s="236"/>
      <c r="N605" s="237"/>
      <c r="O605" s="266"/>
      <c r="P605" s="218"/>
      <c r="Q605" s="220"/>
      <c r="R605" s="220"/>
      <c r="S605" s="238"/>
      <c r="T605" s="185" t="str">
        <f t="shared" si="47"/>
        <v/>
      </c>
      <c r="U605" s="48"/>
      <c r="V605" s="219"/>
      <c r="W605" s="219"/>
      <c r="X605" s="45"/>
      <c r="Y605" s="50"/>
      <c r="Z605" s="50"/>
      <c r="AA605" s="45"/>
      <c r="AB605" s="45"/>
      <c r="AC605" s="50"/>
      <c r="AD605" s="45"/>
      <c r="AE605" s="45"/>
      <c r="AF605" s="45"/>
      <c r="AG605" s="185" t="str">
        <f t="shared" si="48"/>
        <v/>
      </c>
      <c r="AH605" s="45"/>
      <c r="AI605" s="185">
        <f t="shared" si="45"/>
        <v>0</v>
      </c>
      <c r="AJ605" s="45"/>
      <c r="AK605" s="185"/>
      <c r="AL605" s="32" t="b">
        <f t="shared" si="46"/>
        <v>1</v>
      </c>
    </row>
    <row r="606" spans="1:38" ht="36" customHeight="1">
      <c r="A606" s="72"/>
      <c r="B606" s="72"/>
      <c r="C606" s="70"/>
      <c r="D606" s="50"/>
      <c r="E606" s="266"/>
      <c r="F606" s="235" t="str">
        <f t="shared" si="49"/>
        <v/>
      </c>
      <c r="G606" s="45"/>
      <c r="H606" s="212"/>
      <c r="I606" s="45"/>
      <c r="J606" s="88"/>
      <c r="K606" s="124"/>
      <c r="L606" s="220"/>
      <c r="M606" s="236"/>
      <c r="N606" s="237"/>
      <c r="O606" s="266"/>
      <c r="P606" s="218"/>
      <c r="Q606" s="220"/>
      <c r="R606" s="220"/>
      <c r="S606" s="238"/>
      <c r="T606" s="185" t="str">
        <f t="shared" si="47"/>
        <v/>
      </c>
      <c r="U606" s="48"/>
      <c r="V606" s="219"/>
      <c r="W606" s="219"/>
      <c r="X606" s="45"/>
      <c r="Y606" s="50"/>
      <c r="Z606" s="50"/>
      <c r="AA606" s="45"/>
      <c r="AB606" s="45"/>
      <c r="AC606" s="50"/>
      <c r="AD606" s="45"/>
      <c r="AE606" s="45"/>
      <c r="AF606" s="45"/>
      <c r="AG606" s="185" t="str">
        <f t="shared" si="48"/>
        <v/>
      </c>
      <c r="AH606" s="45"/>
      <c r="AI606" s="185">
        <f t="shared" si="45"/>
        <v>0</v>
      </c>
      <c r="AJ606" s="45"/>
      <c r="AK606" s="185"/>
      <c r="AL606" s="32" t="b">
        <f t="shared" si="46"/>
        <v>1</v>
      </c>
    </row>
    <row r="607" spans="1:38" ht="36" customHeight="1">
      <c r="A607" s="72"/>
      <c r="B607" s="72"/>
      <c r="C607" s="70"/>
      <c r="D607" s="50"/>
      <c r="E607" s="266"/>
      <c r="F607" s="235" t="str">
        <f t="shared" si="49"/>
        <v/>
      </c>
      <c r="G607" s="45"/>
      <c r="H607" s="212"/>
      <c r="I607" s="45"/>
      <c r="J607" s="88"/>
      <c r="K607" s="124"/>
      <c r="L607" s="220"/>
      <c r="M607" s="236"/>
      <c r="N607" s="237"/>
      <c r="O607" s="266"/>
      <c r="P607" s="218"/>
      <c r="Q607" s="220"/>
      <c r="R607" s="220"/>
      <c r="S607" s="238"/>
      <c r="T607" s="185" t="str">
        <f t="shared" si="47"/>
        <v/>
      </c>
      <c r="U607" s="48"/>
      <c r="V607" s="219"/>
      <c r="W607" s="219"/>
      <c r="X607" s="45"/>
      <c r="Y607" s="50"/>
      <c r="Z607" s="50"/>
      <c r="AA607" s="45"/>
      <c r="AB607" s="45"/>
      <c r="AC607" s="50"/>
      <c r="AD607" s="45"/>
      <c r="AE607" s="45"/>
      <c r="AF607" s="45"/>
      <c r="AG607" s="185" t="str">
        <f t="shared" si="48"/>
        <v/>
      </c>
      <c r="AH607" s="45"/>
      <c r="AI607" s="185">
        <f t="shared" si="45"/>
        <v>0</v>
      </c>
      <c r="AJ607" s="45"/>
      <c r="AK607" s="185"/>
      <c r="AL607" s="32" t="b">
        <f t="shared" si="46"/>
        <v>1</v>
      </c>
    </row>
    <row r="608" spans="1:38" ht="36" customHeight="1">
      <c r="A608" s="72"/>
      <c r="B608" s="72"/>
      <c r="C608" s="70"/>
      <c r="D608" s="50"/>
      <c r="E608" s="266"/>
      <c r="F608" s="235" t="str">
        <f t="shared" si="49"/>
        <v/>
      </c>
      <c r="G608" s="45"/>
      <c r="H608" s="212"/>
      <c r="I608" s="45"/>
      <c r="J608" s="88"/>
      <c r="K608" s="124"/>
      <c r="L608" s="220"/>
      <c r="M608" s="236"/>
      <c r="N608" s="237"/>
      <c r="O608" s="266"/>
      <c r="P608" s="218"/>
      <c r="Q608" s="220"/>
      <c r="R608" s="220"/>
      <c r="S608" s="238"/>
      <c r="T608" s="185" t="str">
        <f t="shared" si="47"/>
        <v/>
      </c>
      <c r="U608" s="48"/>
      <c r="V608" s="219"/>
      <c r="W608" s="219"/>
      <c r="X608" s="45"/>
      <c r="Y608" s="50"/>
      <c r="Z608" s="50"/>
      <c r="AA608" s="45"/>
      <c r="AB608" s="45"/>
      <c r="AC608" s="50"/>
      <c r="AD608" s="45"/>
      <c r="AE608" s="45"/>
      <c r="AF608" s="45"/>
      <c r="AG608" s="185" t="str">
        <f t="shared" si="48"/>
        <v/>
      </c>
      <c r="AH608" s="45"/>
      <c r="AI608" s="185">
        <f t="shared" si="45"/>
        <v>0</v>
      </c>
      <c r="AJ608" s="45"/>
      <c r="AK608" s="185"/>
      <c r="AL608" s="32" t="b">
        <f t="shared" si="46"/>
        <v>1</v>
      </c>
    </row>
    <row r="609" spans="1:38" ht="36" customHeight="1">
      <c r="A609" s="72"/>
      <c r="B609" s="72"/>
      <c r="C609" s="70"/>
      <c r="D609" s="50"/>
      <c r="E609" s="266"/>
      <c r="F609" s="235" t="str">
        <f t="shared" si="49"/>
        <v/>
      </c>
      <c r="G609" s="45"/>
      <c r="H609" s="212"/>
      <c r="I609" s="45"/>
      <c r="J609" s="88"/>
      <c r="K609" s="124"/>
      <c r="L609" s="220"/>
      <c r="M609" s="236"/>
      <c r="N609" s="237"/>
      <c r="O609" s="266"/>
      <c r="P609" s="218"/>
      <c r="Q609" s="220"/>
      <c r="R609" s="220"/>
      <c r="S609" s="238"/>
      <c r="T609" s="185" t="str">
        <f t="shared" si="47"/>
        <v/>
      </c>
      <c r="U609" s="48"/>
      <c r="V609" s="219"/>
      <c r="W609" s="219"/>
      <c r="X609" s="45"/>
      <c r="Y609" s="50"/>
      <c r="Z609" s="50"/>
      <c r="AA609" s="45"/>
      <c r="AB609" s="45"/>
      <c r="AC609" s="50"/>
      <c r="AD609" s="45"/>
      <c r="AE609" s="45"/>
      <c r="AF609" s="45"/>
      <c r="AG609" s="185" t="str">
        <f t="shared" si="48"/>
        <v/>
      </c>
      <c r="AH609" s="45"/>
      <c r="AI609" s="185">
        <f t="shared" si="45"/>
        <v>0</v>
      </c>
      <c r="AJ609" s="45"/>
      <c r="AK609" s="185"/>
      <c r="AL609" s="32" t="b">
        <f t="shared" si="46"/>
        <v>1</v>
      </c>
    </row>
    <row r="610" spans="1:38" ht="36" customHeight="1">
      <c r="A610" s="72"/>
      <c r="B610" s="72"/>
      <c r="C610" s="70"/>
      <c r="D610" s="50"/>
      <c r="E610" s="266"/>
      <c r="F610" s="235" t="str">
        <f t="shared" si="49"/>
        <v/>
      </c>
      <c r="G610" s="45"/>
      <c r="H610" s="212"/>
      <c r="I610" s="45"/>
      <c r="J610" s="88"/>
      <c r="K610" s="124"/>
      <c r="L610" s="220"/>
      <c r="M610" s="236"/>
      <c r="N610" s="237"/>
      <c r="O610" s="266"/>
      <c r="P610" s="218"/>
      <c r="Q610" s="220"/>
      <c r="R610" s="220"/>
      <c r="S610" s="238"/>
      <c r="T610" s="185" t="str">
        <f t="shared" si="47"/>
        <v/>
      </c>
      <c r="U610" s="48"/>
      <c r="V610" s="219"/>
      <c r="W610" s="219"/>
      <c r="X610" s="45"/>
      <c r="Y610" s="50"/>
      <c r="Z610" s="50"/>
      <c r="AA610" s="45"/>
      <c r="AB610" s="45"/>
      <c r="AC610" s="50"/>
      <c r="AD610" s="45"/>
      <c r="AE610" s="45"/>
      <c r="AF610" s="45"/>
      <c r="AG610" s="185" t="str">
        <f t="shared" si="48"/>
        <v/>
      </c>
      <c r="AH610" s="45"/>
      <c r="AI610" s="185">
        <f t="shared" si="45"/>
        <v>0</v>
      </c>
      <c r="AJ610" s="45"/>
      <c r="AK610" s="185"/>
      <c r="AL610" s="32" t="b">
        <f t="shared" si="46"/>
        <v>1</v>
      </c>
    </row>
    <row r="611" spans="1:38" ht="36" customHeight="1">
      <c r="A611" s="72"/>
      <c r="B611" s="72"/>
      <c r="C611" s="70"/>
      <c r="D611" s="50"/>
      <c r="E611" s="266"/>
      <c r="F611" s="235" t="str">
        <f t="shared" si="49"/>
        <v/>
      </c>
      <c r="G611" s="45"/>
      <c r="H611" s="212"/>
      <c r="I611" s="45"/>
      <c r="J611" s="88"/>
      <c r="K611" s="124"/>
      <c r="L611" s="220"/>
      <c r="M611" s="236"/>
      <c r="N611" s="237"/>
      <c r="O611" s="266"/>
      <c r="P611" s="218"/>
      <c r="Q611" s="220"/>
      <c r="R611" s="220"/>
      <c r="S611" s="238"/>
      <c r="T611" s="185" t="str">
        <f t="shared" si="47"/>
        <v/>
      </c>
      <c r="U611" s="48"/>
      <c r="V611" s="219"/>
      <c r="W611" s="219"/>
      <c r="X611" s="45"/>
      <c r="Y611" s="50"/>
      <c r="Z611" s="50"/>
      <c r="AA611" s="45"/>
      <c r="AB611" s="45"/>
      <c r="AC611" s="50"/>
      <c r="AD611" s="45"/>
      <c r="AE611" s="45"/>
      <c r="AF611" s="45"/>
      <c r="AG611" s="185" t="str">
        <f t="shared" si="48"/>
        <v/>
      </c>
      <c r="AH611" s="45"/>
      <c r="AI611" s="185">
        <f t="shared" si="45"/>
        <v>0</v>
      </c>
      <c r="AJ611" s="45"/>
      <c r="AK611" s="185"/>
      <c r="AL611" s="32" t="b">
        <f t="shared" si="46"/>
        <v>1</v>
      </c>
    </row>
    <row r="612" spans="1:38" ht="36" customHeight="1">
      <c r="A612" s="72"/>
      <c r="B612" s="72"/>
      <c r="C612" s="70"/>
      <c r="D612" s="50"/>
      <c r="E612" s="266"/>
      <c r="F612" s="235" t="str">
        <f t="shared" si="49"/>
        <v/>
      </c>
      <c r="G612" s="45"/>
      <c r="H612" s="212"/>
      <c r="I612" s="45"/>
      <c r="J612" s="88"/>
      <c r="K612" s="124"/>
      <c r="L612" s="220"/>
      <c r="M612" s="236"/>
      <c r="N612" s="237"/>
      <c r="O612" s="266"/>
      <c r="P612" s="218"/>
      <c r="Q612" s="220"/>
      <c r="R612" s="220"/>
      <c r="S612" s="238"/>
      <c r="T612" s="185" t="str">
        <f t="shared" si="47"/>
        <v/>
      </c>
      <c r="U612" s="48"/>
      <c r="V612" s="219"/>
      <c r="W612" s="219"/>
      <c r="X612" s="45"/>
      <c r="Y612" s="50"/>
      <c r="Z612" s="50"/>
      <c r="AA612" s="45"/>
      <c r="AB612" s="45"/>
      <c r="AC612" s="50"/>
      <c r="AD612" s="45"/>
      <c r="AE612" s="45"/>
      <c r="AF612" s="45"/>
      <c r="AG612" s="185" t="str">
        <f t="shared" si="48"/>
        <v/>
      </c>
      <c r="AH612" s="45"/>
      <c r="AI612" s="185">
        <f t="shared" si="45"/>
        <v>0</v>
      </c>
      <c r="AJ612" s="45"/>
      <c r="AK612" s="185"/>
      <c r="AL612" s="32" t="b">
        <f t="shared" si="46"/>
        <v>1</v>
      </c>
    </row>
    <row r="613" spans="1:38" ht="36" customHeight="1">
      <c r="A613" s="72"/>
      <c r="B613" s="72"/>
      <c r="C613" s="70"/>
      <c r="D613" s="50"/>
      <c r="E613" s="266"/>
      <c r="F613" s="235" t="str">
        <f t="shared" si="49"/>
        <v/>
      </c>
      <c r="G613" s="45"/>
      <c r="H613" s="212"/>
      <c r="I613" s="45"/>
      <c r="J613" s="88"/>
      <c r="K613" s="124"/>
      <c r="L613" s="220"/>
      <c r="M613" s="236"/>
      <c r="N613" s="237"/>
      <c r="O613" s="266"/>
      <c r="P613" s="218"/>
      <c r="Q613" s="220"/>
      <c r="R613" s="220"/>
      <c r="S613" s="238"/>
      <c r="T613" s="185" t="str">
        <f t="shared" si="47"/>
        <v/>
      </c>
      <c r="U613" s="48"/>
      <c r="V613" s="219"/>
      <c r="W613" s="219"/>
      <c r="X613" s="45"/>
      <c r="Y613" s="50"/>
      <c r="Z613" s="50"/>
      <c r="AA613" s="45"/>
      <c r="AB613" s="45"/>
      <c r="AC613" s="50"/>
      <c r="AD613" s="45"/>
      <c r="AE613" s="45"/>
      <c r="AF613" s="45"/>
      <c r="AG613" s="185" t="str">
        <f t="shared" si="48"/>
        <v/>
      </c>
      <c r="AH613" s="45"/>
      <c r="AI613" s="185">
        <f t="shared" si="45"/>
        <v>0</v>
      </c>
      <c r="AJ613" s="45"/>
      <c r="AK613" s="185"/>
      <c r="AL613" s="32" t="b">
        <f t="shared" si="46"/>
        <v>1</v>
      </c>
    </row>
    <row r="614" spans="1:38" ht="36" customHeight="1">
      <c r="A614" s="72"/>
      <c r="B614" s="72"/>
      <c r="C614" s="70"/>
      <c r="D614" s="50"/>
      <c r="E614" s="266"/>
      <c r="F614" s="235" t="str">
        <f t="shared" si="49"/>
        <v/>
      </c>
      <c r="G614" s="45"/>
      <c r="H614" s="212"/>
      <c r="I614" s="45"/>
      <c r="J614" s="88"/>
      <c r="K614" s="124"/>
      <c r="L614" s="220"/>
      <c r="M614" s="236"/>
      <c r="N614" s="237"/>
      <c r="O614" s="266"/>
      <c r="P614" s="218"/>
      <c r="Q614" s="220"/>
      <c r="R614" s="220"/>
      <c r="S614" s="238"/>
      <c r="T614" s="185" t="str">
        <f t="shared" si="47"/>
        <v/>
      </c>
      <c r="U614" s="48"/>
      <c r="V614" s="219"/>
      <c r="W614" s="219"/>
      <c r="X614" s="45"/>
      <c r="Y614" s="50"/>
      <c r="Z614" s="50"/>
      <c r="AA614" s="45"/>
      <c r="AB614" s="45"/>
      <c r="AC614" s="50"/>
      <c r="AD614" s="45"/>
      <c r="AE614" s="45"/>
      <c r="AF614" s="45"/>
      <c r="AG614" s="185" t="str">
        <f t="shared" si="48"/>
        <v/>
      </c>
      <c r="AH614" s="45"/>
      <c r="AI614" s="185">
        <f t="shared" si="45"/>
        <v>0</v>
      </c>
      <c r="AJ614" s="45"/>
      <c r="AK614" s="185"/>
      <c r="AL614" s="32" t="b">
        <f t="shared" si="46"/>
        <v>1</v>
      </c>
    </row>
    <row r="615" spans="1:38" ht="36" customHeight="1">
      <c r="A615" s="72"/>
      <c r="B615" s="72"/>
      <c r="C615" s="70"/>
      <c r="D615" s="50"/>
      <c r="E615" s="266"/>
      <c r="F615" s="235" t="str">
        <f t="shared" si="49"/>
        <v/>
      </c>
      <c r="G615" s="45"/>
      <c r="H615" s="212"/>
      <c r="I615" s="45"/>
      <c r="J615" s="88"/>
      <c r="K615" s="124"/>
      <c r="L615" s="220"/>
      <c r="M615" s="236"/>
      <c r="N615" s="237"/>
      <c r="O615" s="266"/>
      <c r="P615" s="218"/>
      <c r="Q615" s="220"/>
      <c r="R615" s="220"/>
      <c r="S615" s="238"/>
      <c r="T615" s="185" t="str">
        <f t="shared" si="47"/>
        <v/>
      </c>
      <c r="U615" s="48"/>
      <c r="V615" s="219"/>
      <c r="W615" s="219"/>
      <c r="X615" s="45"/>
      <c r="Y615" s="50"/>
      <c r="Z615" s="50"/>
      <c r="AA615" s="45"/>
      <c r="AB615" s="45"/>
      <c r="AC615" s="50"/>
      <c r="AD615" s="45"/>
      <c r="AE615" s="45"/>
      <c r="AF615" s="45"/>
      <c r="AG615" s="185" t="str">
        <f t="shared" si="48"/>
        <v/>
      </c>
      <c r="AH615" s="45"/>
      <c r="AI615" s="185">
        <f t="shared" si="45"/>
        <v>0</v>
      </c>
      <c r="AJ615" s="45"/>
      <c r="AK615" s="185"/>
      <c r="AL615" s="32" t="b">
        <f t="shared" si="46"/>
        <v>1</v>
      </c>
    </row>
    <row r="616" spans="1:38" ht="36" customHeight="1">
      <c r="A616" s="72"/>
      <c r="B616" s="72"/>
      <c r="C616" s="70"/>
      <c r="D616" s="50"/>
      <c r="E616" s="266"/>
      <c r="F616" s="235" t="str">
        <f t="shared" si="49"/>
        <v/>
      </c>
      <c r="G616" s="45"/>
      <c r="H616" s="212"/>
      <c r="I616" s="45"/>
      <c r="J616" s="88"/>
      <c r="K616" s="124"/>
      <c r="L616" s="220"/>
      <c r="M616" s="236"/>
      <c r="N616" s="237"/>
      <c r="O616" s="266"/>
      <c r="P616" s="218"/>
      <c r="Q616" s="220"/>
      <c r="R616" s="220"/>
      <c r="S616" s="238"/>
      <c r="T616" s="185" t="str">
        <f t="shared" si="47"/>
        <v/>
      </c>
      <c r="U616" s="48"/>
      <c r="V616" s="219"/>
      <c r="W616" s="219"/>
      <c r="X616" s="45"/>
      <c r="Y616" s="50"/>
      <c r="Z616" s="50"/>
      <c r="AA616" s="45"/>
      <c r="AB616" s="45"/>
      <c r="AC616" s="50"/>
      <c r="AD616" s="45"/>
      <c r="AE616" s="45"/>
      <c r="AF616" s="45"/>
      <c r="AG616" s="185" t="str">
        <f t="shared" si="48"/>
        <v/>
      </c>
      <c r="AH616" s="45"/>
      <c r="AI616" s="185">
        <f t="shared" si="45"/>
        <v>0</v>
      </c>
      <c r="AJ616" s="45"/>
      <c r="AK616" s="185"/>
      <c r="AL616" s="32" t="b">
        <f t="shared" si="46"/>
        <v>1</v>
      </c>
    </row>
    <row r="617" spans="1:38" ht="36" customHeight="1">
      <c r="A617" s="72"/>
      <c r="B617" s="72"/>
      <c r="C617" s="70"/>
      <c r="D617" s="50"/>
      <c r="E617" s="266"/>
      <c r="F617" s="235" t="str">
        <f t="shared" si="49"/>
        <v/>
      </c>
      <c r="G617" s="45"/>
      <c r="H617" s="212"/>
      <c r="I617" s="45"/>
      <c r="J617" s="88"/>
      <c r="K617" s="124"/>
      <c r="L617" s="220"/>
      <c r="M617" s="236"/>
      <c r="N617" s="237"/>
      <c r="O617" s="266"/>
      <c r="P617" s="218"/>
      <c r="Q617" s="220"/>
      <c r="R617" s="220"/>
      <c r="S617" s="238"/>
      <c r="T617" s="185" t="str">
        <f t="shared" si="47"/>
        <v/>
      </c>
      <c r="U617" s="48"/>
      <c r="V617" s="219"/>
      <c r="W617" s="219"/>
      <c r="X617" s="45"/>
      <c r="Y617" s="50"/>
      <c r="Z617" s="50"/>
      <c r="AA617" s="45"/>
      <c r="AB617" s="45"/>
      <c r="AC617" s="50"/>
      <c r="AD617" s="45"/>
      <c r="AE617" s="45"/>
      <c r="AF617" s="45"/>
      <c r="AG617" s="185" t="str">
        <f t="shared" si="48"/>
        <v/>
      </c>
      <c r="AH617" s="45"/>
      <c r="AI617" s="185">
        <f t="shared" si="45"/>
        <v>0</v>
      </c>
      <c r="AJ617" s="45"/>
      <c r="AK617" s="185"/>
      <c r="AL617" s="32" t="b">
        <f t="shared" si="46"/>
        <v>1</v>
      </c>
    </row>
    <row r="618" spans="1:38" ht="36" customHeight="1">
      <c r="A618" s="72"/>
      <c r="B618" s="72"/>
      <c r="C618" s="70"/>
      <c r="D618" s="50"/>
      <c r="E618" s="266"/>
      <c r="F618" s="235" t="str">
        <f t="shared" si="49"/>
        <v/>
      </c>
      <c r="G618" s="45"/>
      <c r="H618" s="212"/>
      <c r="I618" s="45"/>
      <c r="J618" s="88"/>
      <c r="K618" s="124"/>
      <c r="L618" s="220"/>
      <c r="M618" s="236"/>
      <c r="N618" s="237"/>
      <c r="O618" s="266"/>
      <c r="P618" s="218"/>
      <c r="Q618" s="220"/>
      <c r="R618" s="220"/>
      <c r="S618" s="238"/>
      <c r="T618" s="185" t="str">
        <f t="shared" si="47"/>
        <v/>
      </c>
      <c r="U618" s="48"/>
      <c r="V618" s="219"/>
      <c r="W618" s="219"/>
      <c r="X618" s="45"/>
      <c r="Y618" s="50"/>
      <c r="Z618" s="50"/>
      <c r="AA618" s="45"/>
      <c r="AB618" s="45"/>
      <c r="AC618" s="50"/>
      <c r="AD618" s="45"/>
      <c r="AE618" s="45"/>
      <c r="AF618" s="45"/>
      <c r="AG618" s="185" t="str">
        <f t="shared" si="48"/>
        <v/>
      </c>
      <c r="AH618" s="45"/>
      <c r="AI618" s="185">
        <f t="shared" si="45"/>
        <v>0</v>
      </c>
      <c r="AJ618" s="45"/>
      <c r="AK618" s="185"/>
      <c r="AL618" s="32" t="b">
        <f t="shared" si="46"/>
        <v>1</v>
      </c>
    </row>
    <row r="619" spans="1:38" ht="36" customHeight="1">
      <c r="A619" s="72"/>
      <c r="B619" s="72"/>
      <c r="C619" s="70"/>
      <c r="D619" s="50"/>
      <c r="E619" s="266"/>
      <c r="F619" s="235" t="str">
        <f t="shared" si="49"/>
        <v/>
      </c>
      <c r="G619" s="45"/>
      <c r="H619" s="212"/>
      <c r="I619" s="45"/>
      <c r="J619" s="88"/>
      <c r="K619" s="124"/>
      <c r="L619" s="220"/>
      <c r="M619" s="236"/>
      <c r="N619" s="237"/>
      <c r="O619" s="266"/>
      <c r="P619" s="218"/>
      <c r="Q619" s="220"/>
      <c r="R619" s="220"/>
      <c r="S619" s="238"/>
      <c r="T619" s="185" t="str">
        <f t="shared" si="47"/>
        <v/>
      </c>
      <c r="U619" s="48"/>
      <c r="V619" s="219"/>
      <c r="W619" s="219"/>
      <c r="X619" s="45"/>
      <c r="Y619" s="50"/>
      <c r="Z619" s="50"/>
      <c r="AA619" s="45"/>
      <c r="AB619" s="45"/>
      <c r="AC619" s="50"/>
      <c r="AD619" s="45"/>
      <c r="AE619" s="45"/>
      <c r="AF619" s="45"/>
      <c r="AG619" s="185" t="str">
        <f t="shared" si="48"/>
        <v/>
      </c>
      <c r="AH619" s="45"/>
      <c r="AI619" s="185">
        <f t="shared" si="45"/>
        <v>0</v>
      </c>
      <c r="AJ619" s="45"/>
      <c r="AK619" s="185"/>
      <c r="AL619" s="32" t="b">
        <f t="shared" si="46"/>
        <v>1</v>
      </c>
    </row>
    <row r="620" spans="1:38" ht="36" customHeight="1">
      <c r="A620" s="72"/>
      <c r="B620" s="72"/>
      <c r="C620" s="70"/>
      <c r="D620" s="50"/>
      <c r="E620" s="266"/>
      <c r="F620" s="235" t="str">
        <f t="shared" si="49"/>
        <v/>
      </c>
      <c r="G620" s="45"/>
      <c r="H620" s="212"/>
      <c r="I620" s="45"/>
      <c r="J620" s="88"/>
      <c r="K620" s="124"/>
      <c r="L620" s="220"/>
      <c r="M620" s="236"/>
      <c r="N620" s="237"/>
      <c r="O620" s="266"/>
      <c r="P620" s="218"/>
      <c r="Q620" s="220"/>
      <c r="R620" s="220"/>
      <c r="S620" s="238"/>
      <c r="T620" s="185" t="str">
        <f t="shared" si="47"/>
        <v/>
      </c>
      <c r="U620" s="48"/>
      <c r="V620" s="219"/>
      <c r="W620" s="219"/>
      <c r="X620" s="45"/>
      <c r="Y620" s="50"/>
      <c r="Z620" s="50"/>
      <c r="AA620" s="45"/>
      <c r="AB620" s="45"/>
      <c r="AC620" s="50"/>
      <c r="AD620" s="45"/>
      <c r="AE620" s="45"/>
      <c r="AF620" s="45"/>
      <c r="AG620" s="185" t="str">
        <f t="shared" si="48"/>
        <v/>
      </c>
      <c r="AH620" s="45"/>
      <c r="AI620" s="185">
        <f t="shared" si="45"/>
        <v>0</v>
      </c>
      <c r="AJ620" s="45"/>
      <c r="AK620" s="185"/>
      <c r="AL620" s="32" t="b">
        <f t="shared" si="46"/>
        <v>1</v>
      </c>
    </row>
    <row r="621" spans="1:38" ht="36" customHeight="1">
      <c r="A621" s="72"/>
      <c r="B621" s="72"/>
      <c r="C621" s="70"/>
      <c r="D621" s="50"/>
      <c r="E621" s="266"/>
      <c r="F621" s="235" t="str">
        <f t="shared" si="49"/>
        <v/>
      </c>
      <c r="G621" s="45"/>
      <c r="H621" s="212"/>
      <c r="I621" s="45"/>
      <c r="J621" s="88"/>
      <c r="K621" s="124"/>
      <c r="L621" s="220"/>
      <c r="M621" s="236"/>
      <c r="N621" s="237"/>
      <c r="O621" s="266"/>
      <c r="P621" s="218"/>
      <c r="Q621" s="220"/>
      <c r="R621" s="220"/>
      <c r="S621" s="238"/>
      <c r="T621" s="185" t="str">
        <f t="shared" si="47"/>
        <v/>
      </c>
      <c r="U621" s="48"/>
      <c r="V621" s="219"/>
      <c r="W621" s="219"/>
      <c r="X621" s="45"/>
      <c r="Y621" s="50"/>
      <c r="Z621" s="50"/>
      <c r="AA621" s="45"/>
      <c r="AB621" s="45"/>
      <c r="AC621" s="50"/>
      <c r="AD621" s="45"/>
      <c r="AE621" s="45"/>
      <c r="AF621" s="45"/>
      <c r="AG621" s="185" t="str">
        <f t="shared" si="48"/>
        <v/>
      </c>
      <c r="AH621" s="45"/>
      <c r="AI621" s="185">
        <f t="shared" si="45"/>
        <v>0</v>
      </c>
      <c r="AJ621" s="45"/>
      <c r="AK621" s="185"/>
      <c r="AL621" s="32" t="b">
        <f t="shared" si="46"/>
        <v>1</v>
      </c>
    </row>
    <row r="622" spans="1:38" ht="36" customHeight="1">
      <c r="A622" s="72"/>
      <c r="B622" s="72"/>
      <c r="C622" s="70"/>
      <c r="D622" s="50"/>
      <c r="E622" s="266"/>
      <c r="F622" s="235" t="str">
        <f t="shared" si="49"/>
        <v/>
      </c>
      <c r="G622" s="45"/>
      <c r="H622" s="212"/>
      <c r="I622" s="45"/>
      <c r="J622" s="88"/>
      <c r="K622" s="124"/>
      <c r="L622" s="220"/>
      <c r="M622" s="236"/>
      <c r="N622" s="237"/>
      <c r="O622" s="266"/>
      <c r="P622" s="218"/>
      <c r="Q622" s="220"/>
      <c r="R622" s="220"/>
      <c r="S622" s="238"/>
      <c r="T622" s="185" t="str">
        <f t="shared" si="47"/>
        <v/>
      </c>
      <c r="U622" s="48"/>
      <c r="V622" s="219"/>
      <c r="W622" s="219"/>
      <c r="X622" s="45"/>
      <c r="Y622" s="50"/>
      <c r="Z622" s="50"/>
      <c r="AA622" s="45"/>
      <c r="AB622" s="45"/>
      <c r="AC622" s="50"/>
      <c r="AD622" s="45"/>
      <c r="AE622" s="45"/>
      <c r="AF622" s="45"/>
      <c r="AG622" s="185" t="str">
        <f t="shared" si="48"/>
        <v/>
      </c>
      <c r="AH622" s="45"/>
      <c r="AI622" s="185">
        <f t="shared" si="45"/>
        <v>0</v>
      </c>
      <c r="AJ622" s="45"/>
      <c r="AK622" s="185"/>
      <c r="AL622" s="32" t="b">
        <f t="shared" si="46"/>
        <v>1</v>
      </c>
    </row>
    <row r="623" spans="1:38" ht="36" customHeight="1">
      <c r="A623" s="72"/>
      <c r="B623" s="72"/>
      <c r="C623" s="70"/>
      <c r="D623" s="50"/>
      <c r="E623" s="266"/>
      <c r="F623" s="235" t="str">
        <f t="shared" si="49"/>
        <v/>
      </c>
      <c r="G623" s="45"/>
      <c r="H623" s="212"/>
      <c r="I623" s="45"/>
      <c r="J623" s="88"/>
      <c r="K623" s="124"/>
      <c r="L623" s="220"/>
      <c r="M623" s="236"/>
      <c r="N623" s="237"/>
      <c r="O623" s="266"/>
      <c r="P623" s="218"/>
      <c r="Q623" s="220"/>
      <c r="R623" s="220"/>
      <c r="S623" s="238"/>
      <c r="T623" s="185" t="str">
        <f t="shared" si="47"/>
        <v/>
      </c>
      <c r="U623" s="48"/>
      <c r="V623" s="219"/>
      <c r="W623" s="219"/>
      <c r="X623" s="45"/>
      <c r="Y623" s="50"/>
      <c r="Z623" s="50"/>
      <c r="AA623" s="45"/>
      <c r="AB623" s="45"/>
      <c r="AC623" s="50"/>
      <c r="AD623" s="45"/>
      <c r="AE623" s="45"/>
      <c r="AF623" s="45"/>
      <c r="AG623" s="185" t="str">
        <f t="shared" si="48"/>
        <v/>
      </c>
      <c r="AH623" s="45"/>
      <c r="AI623" s="185">
        <f t="shared" si="45"/>
        <v>0</v>
      </c>
      <c r="AJ623" s="45"/>
      <c r="AK623" s="185"/>
      <c r="AL623" s="32" t="b">
        <f t="shared" si="46"/>
        <v>1</v>
      </c>
    </row>
    <row r="624" spans="1:38" ht="36" customHeight="1">
      <c r="A624" s="72"/>
      <c r="B624" s="72"/>
      <c r="C624" s="70"/>
      <c r="D624" s="50"/>
      <c r="E624" s="266"/>
      <c r="F624" s="235" t="str">
        <f t="shared" si="49"/>
        <v/>
      </c>
      <c r="G624" s="45"/>
      <c r="H624" s="212"/>
      <c r="I624" s="45"/>
      <c r="J624" s="88"/>
      <c r="K624" s="124"/>
      <c r="L624" s="220"/>
      <c r="M624" s="236"/>
      <c r="N624" s="237"/>
      <c r="O624" s="266"/>
      <c r="P624" s="218"/>
      <c r="Q624" s="220"/>
      <c r="R624" s="220"/>
      <c r="S624" s="238"/>
      <c r="T624" s="185" t="str">
        <f t="shared" si="47"/>
        <v/>
      </c>
      <c r="U624" s="48"/>
      <c r="V624" s="219"/>
      <c r="W624" s="219"/>
      <c r="X624" s="45"/>
      <c r="Y624" s="50"/>
      <c r="Z624" s="50"/>
      <c r="AA624" s="45"/>
      <c r="AB624" s="45"/>
      <c r="AC624" s="50"/>
      <c r="AD624" s="45"/>
      <c r="AE624" s="45"/>
      <c r="AF624" s="45"/>
      <c r="AG624" s="185" t="str">
        <f t="shared" si="48"/>
        <v/>
      </c>
      <c r="AH624" s="45"/>
      <c r="AI624" s="185">
        <f t="shared" si="45"/>
        <v>0</v>
      </c>
      <c r="AJ624" s="45"/>
      <c r="AK624" s="185"/>
      <c r="AL624" s="32" t="b">
        <f t="shared" si="46"/>
        <v>1</v>
      </c>
    </row>
    <row r="625" spans="1:38" ht="36" customHeight="1">
      <c r="A625" s="70"/>
      <c r="B625" s="70"/>
      <c r="C625" s="70"/>
      <c r="D625" s="50"/>
      <c r="E625" s="266"/>
      <c r="F625" s="235" t="str">
        <f t="shared" si="49"/>
        <v/>
      </c>
      <c r="G625" s="45"/>
      <c r="H625" s="212"/>
      <c r="I625" s="45"/>
      <c r="J625" s="88"/>
      <c r="K625" s="124"/>
      <c r="L625" s="220"/>
      <c r="M625" s="236"/>
      <c r="N625" s="237"/>
      <c r="O625" s="266"/>
      <c r="P625" s="218"/>
      <c r="Q625" s="220"/>
      <c r="R625" s="220"/>
      <c r="S625" s="238"/>
      <c r="T625" s="185" t="str">
        <f t="shared" si="47"/>
        <v/>
      </c>
      <c r="U625" s="48"/>
      <c r="V625" s="219"/>
      <c r="W625" s="219"/>
      <c r="X625" s="45"/>
      <c r="Y625" s="50"/>
      <c r="Z625" s="50"/>
      <c r="AA625" s="45"/>
      <c r="AB625" s="45"/>
      <c r="AC625" s="50"/>
      <c r="AD625" s="45"/>
      <c r="AE625" s="45"/>
      <c r="AF625" s="45"/>
      <c r="AG625" s="185" t="str">
        <f t="shared" si="48"/>
        <v/>
      </c>
      <c r="AH625" s="45"/>
      <c r="AI625" s="185">
        <f t="shared" si="45"/>
        <v>0</v>
      </c>
      <c r="AJ625" s="45"/>
      <c r="AK625" s="185"/>
      <c r="AL625" s="32" t="b">
        <f t="shared" si="46"/>
        <v>1</v>
      </c>
    </row>
    <row r="626" spans="1:38" ht="36" customHeight="1">
      <c r="A626" s="70"/>
      <c r="B626" s="70"/>
      <c r="C626" s="70"/>
      <c r="D626" s="50"/>
      <c r="E626" s="266"/>
      <c r="F626" s="235" t="str">
        <f t="shared" si="49"/>
        <v/>
      </c>
      <c r="G626" s="45"/>
      <c r="H626" s="212"/>
      <c r="I626" s="45"/>
      <c r="J626" s="88"/>
      <c r="K626" s="124"/>
      <c r="L626" s="220"/>
      <c r="M626" s="236"/>
      <c r="N626" s="237"/>
      <c r="O626" s="266"/>
      <c r="P626" s="218"/>
      <c r="Q626" s="220"/>
      <c r="R626" s="220"/>
      <c r="S626" s="238"/>
      <c r="T626" s="185" t="str">
        <f t="shared" si="47"/>
        <v/>
      </c>
      <c r="U626" s="48"/>
      <c r="V626" s="219"/>
      <c r="W626" s="219"/>
      <c r="X626" s="45"/>
      <c r="Y626" s="50"/>
      <c r="Z626" s="50"/>
      <c r="AA626" s="45"/>
      <c r="AB626" s="45"/>
      <c r="AC626" s="50"/>
      <c r="AD626" s="45"/>
      <c r="AE626" s="45"/>
      <c r="AF626" s="45"/>
      <c r="AG626" s="185" t="str">
        <f t="shared" si="48"/>
        <v/>
      </c>
      <c r="AH626" s="45"/>
      <c r="AI626" s="185">
        <f t="shared" si="45"/>
        <v>0</v>
      </c>
      <c r="AJ626" s="45"/>
      <c r="AK626" s="185"/>
      <c r="AL626" s="32" t="b">
        <f t="shared" si="46"/>
        <v>1</v>
      </c>
    </row>
    <row r="627" spans="1:38" ht="36" customHeight="1">
      <c r="A627" s="70"/>
      <c r="B627" s="70"/>
      <c r="C627" s="70"/>
      <c r="D627" s="50"/>
      <c r="E627" s="266"/>
      <c r="F627" s="235" t="str">
        <f t="shared" si="49"/>
        <v/>
      </c>
      <c r="G627" s="45"/>
      <c r="H627" s="212"/>
      <c r="I627" s="45"/>
      <c r="J627" s="88"/>
      <c r="K627" s="124"/>
      <c r="L627" s="220"/>
      <c r="M627" s="236"/>
      <c r="N627" s="237"/>
      <c r="O627" s="266"/>
      <c r="P627" s="218"/>
      <c r="Q627" s="220"/>
      <c r="R627" s="220"/>
      <c r="S627" s="238"/>
      <c r="T627" s="185" t="str">
        <f t="shared" si="47"/>
        <v/>
      </c>
      <c r="U627" s="48"/>
      <c r="V627" s="219"/>
      <c r="W627" s="219"/>
      <c r="X627" s="45"/>
      <c r="Y627" s="50"/>
      <c r="Z627" s="50"/>
      <c r="AA627" s="45"/>
      <c r="AB627" s="45"/>
      <c r="AC627" s="50"/>
      <c r="AD627" s="45"/>
      <c r="AE627" s="45"/>
      <c r="AF627" s="45"/>
      <c r="AG627" s="185" t="str">
        <f t="shared" si="48"/>
        <v/>
      </c>
      <c r="AH627" s="45"/>
      <c r="AI627" s="185">
        <f t="shared" si="45"/>
        <v>0</v>
      </c>
      <c r="AJ627" s="45"/>
      <c r="AK627" s="185"/>
      <c r="AL627" s="32" t="b">
        <f t="shared" si="46"/>
        <v>1</v>
      </c>
    </row>
    <row r="628" spans="1:38" ht="36" customHeight="1">
      <c r="A628" s="70"/>
      <c r="B628" s="70"/>
      <c r="C628" s="70"/>
      <c r="D628" s="50"/>
      <c r="E628" s="266"/>
      <c r="F628" s="235" t="str">
        <f t="shared" si="49"/>
        <v/>
      </c>
      <c r="G628" s="45"/>
      <c r="H628" s="212"/>
      <c r="I628" s="45"/>
      <c r="J628" s="88"/>
      <c r="K628" s="124"/>
      <c r="L628" s="220"/>
      <c r="M628" s="236"/>
      <c r="N628" s="237"/>
      <c r="O628" s="266"/>
      <c r="P628" s="218"/>
      <c r="Q628" s="220"/>
      <c r="R628" s="220"/>
      <c r="S628" s="238"/>
      <c r="T628" s="185" t="str">
        <f t="shared" si="47"/>
        <v/>
      </c>
      <c r="U628" s="48"/>
      <c r="V628" s="219"/>
      <c r="W628" s="219"/>
      <c r="X628" s="45"/>
      <c r="Y628" s="50"/>
      <c r="Z628" s="50"/>
      <c r="AA628" s="45"/>
      <c r="AB628" s="45"/>
      <c r="AC628" s="50"/>
      <c r="AD628" s="45"/>
      <c r="AE628" s="45"/>
      <c r="AF628" s="45"/>
      <c r="AG628" s="185" t="str">
        <f t="shared" si="48"/>
        <v/>
      </c>
      <c r="AH628" s="45"/>
      <c r="AI628" s="185">
        <f t="shared" si="45"/>
        <v>0</v>
      </c>
      <c r="AJ628" s="45"/>
      <c r="AK628" s="185"/>
      <c r="AL628" s="32" t="b">
        <f t="shared" si="46"/>
        <v>1</v>
      </c>
    </row>
    <row r="629" spans="1:38" ht="36" customHeight="1">
      <c r="A629" s="70"/>
      <c r="B629" s="70"/>
      <c r="C629" s="70"/>
      <c r="D629" s="50"/>
      <c r="E629" s="266"/>
      <c r="F629" s="235" t="str">
        <f t="shared" si="49"/>
        <v/>
      </c>
      <c r="G629" s="45"/>
      <c r="H629" s="212"/>
      <c r="I629" s="45"/>
      <c r="J629" s="88"/>
      <c r="K629" s="124"/>
      <c r="L629" s="220"/>
      <c r="M629" s="236"/>
      <c r="N629" s="237"/>
      <c r="O629" s="266"/>
      <c r="P629" s="218"/>
      <c r="Q629" s="220"/>
      <c r="R629" s="220"/>
      <c r="S629" s="238"/>
      <c r="T629" s="185" t="str">
        <f t="shared" si="47"/>
        <v/>
      </c>
      <c r="U629" s="48"/>
      <c r="V629" s="219"/>
      <c r="W629" s="219"/>
      <c r="X629" s="45"/>
      <c r="Y629" s="50"/>
      <c r="Z629" s="50"/>
      <c r="AA629" s="45"/>
      <c r="AB629" s="45"/>
      <c r="AC629" s="50"/>
      <c r="AD629" s="45"/>
      <c r="AE629" s="45"/>
      <c r="AF629" s="45"/>
      <c r="AG629" s="185" t="str">
        <f t="shared" si="48"/>
        <v/>
      </c>
      <c r="AH629" s="45"/>
      <c r="AI629" s="185">
        <f t="shared" si="45"/>
        <v>0</v>
      </c>
      <c r="AJ629" s="45"/>
      <c r="AK629" s="185"/>
      <c r="AL629" s="32" t="b">
        <f t="shared" si="46"/>
        <v>1</v>
      </c>
    </row>
    <row r="630" spans="1:38" ht="36" customHeight="1">
      <c r="A630" s="70"/>
      <c r="B630" s="70"/>
      <c r="C630" s="70"/>
      <c r="D630" s="50"/>
      <c r="E630" s="266"/>
      <c r="F630" s="235" t="str">
        <f t="shared" si="49"/>
        <v/>
      </c>
      <c r="G630" s="45"/>
      <c r="H630" s="212"/>
      <c r="I630" s="45"/>
      <c r="J630" s="88"/>
      <c r="K630" s="124"/>
      <c r="L630" s="220"/>
      <c r="M630" s="236"/>
      <c r="N630" s="237"/>
      <c r="O630" s="266"/>
      <c r="P630" s="218"/>
      <c r="Q630" s="220"/>
      <c r="R630" s="220"/>
      <c r="S630" s="238"/>
      <c r="T630" s="185" t="str">
        <f t="shared" si="47"/>
        <v/>
      </c>
      <c r="U630" s="48"/>
      <c r="V630" s="219"/>
      <c r="W630" s="219"/>
      <c r="X630" s="45"/>
      <c r="Y630" s="50"/>
      <c r="Z630" s="50"/>
      <c r="AA630" s="45"/>
      <c r="AB630" s="45"/>
      <c r="AC630" s="50"/>
      <c r="AD630" s="45"/>
      <c r="AE630" s="45"/>
      <c r="AF630" s="45"/>
      <c r="AG630" s="185" t="str">
        <f t="shared" si="48"/>
        <v/>
      </c>
      <c r="AH630" s="45"/>
      <c r="AI630" s="185">
        <f t="shared" si="45"/>
        <v>0</v>
      </c>
      <c r="AJ630" s="45"/>
      <c r="AK630" s="185"/>
      <c r="AL630" s="32" t="b">
        <f t="shared" si="46"/>
        <v>1</v>
      </c>
    </row>
    <row r="631" spans="1:38" ht="36" customHeight="1">
      <c r="A631" s="70"/>
      <c r="B631" s="70"/>
      <c r="C631" s="70"/>
      <c r="D631" s="50"/>
      <c r="E631" s="266"/>
      <c r="F631" s="235" t="str">
        <f t="shared" si="49"/>
        <v/>
      </c>
      <c r="G631" s="45"/>
      <c r="H631" s="212"/>
      <c r="I631" s="45"/>
      <c r="J631" s="88"/>
      <c r="K631" s="124"/>
      <c r="L631" s="220"/>
      <c r="M631" s="236"/>
      <c r="N631" s="237"/>
      <c r="O631" s="266"/>
      <c r="P631" s="218"/>
      <c r="Q631" s="220"/>
      <c r="R631" s="220"/>
      <c r="S631" s="238"/>
      <c r="T631" s="185" t="str">
        <f t="shared" si="47"/>
        <v/>
      </c>
      <c r="U631" s="48"/>
      <c r="V631" s="219"/>
      <c r="W631" s="219"/>
      <c r="X631" s="45"/>
      <c r="Y631" s="50"/>
      <c r="Z631" s="50"/>
      <c r="AA631" s="45"/>
      <c r="AB631" s="45"/>
      <c r="AC631" s="50"/>
      <c r="AD631" s="45"/>
      <c r="AE631" s="45"/>
      <c r="AF631" s="45"/>
      <c r="AG631" s="185" t="str">
        <f t="shared" si="48"/>
        <v/>
      </c>
      <c r="AH631" s="45"/>
      <c r="AI631" s="185">
        <f t="shared" si="45"/>
        <v>0</v>
      </c>
      <c r="AJ631" s="45"/>
      <c r="AK631" s="185"/>
      <c r="AL631" s="32" t="b">
        <f t="shared" si="46"/>
        <v>1</v>
      </c>
    </row>
    <row r="632" spans="1:38" ht="36" customHeight="1">
      <c r="A632" s="70"/>
      <c r="B632" s="70"/>
      <c r="C632" s="70"/>
      <c r="D632" s="50"/>
      <c r="E632" s="266"/>
      <c r="F632" s="235" t="str">
        <f t="shared" si="49"/>
        <v/>
      </c>
      <c r="G632" s="45"/>
      <c r="H632" s="212"/>
      <c r="I632" s="45"/>
      <c r="J632" s="88"/>
      <c r="K632" s="124"/>
      <c r="L632" s="220"/>
      <c r="M632" s="236"/>
      <c r="N632" s="237"/>
      <c r="O632" s="266"/>
      <c r="P632" s="218"/>
      <c r="Q632" s="220"/>
      <c r="R632" s="220"/>
      <c r="S632" s="238"/>
      <c r="T632" s="185" t="str">
        <f t="shared" si="47"/>
        <v/>
      </c>
      <c r="U632" s="48"/>
      <c r="V632" s="219"/>
      <c r="W632" s="219"/>
      <c r="X632" s="45"/>
      <c r="Y632" s="50"/>
      <c r="Z632" s="50"/>
      <c r="AA632" s="45"/>
      <c r="AB632" s="45"/>
      <c r="AC632" s="50"/>
      <c r="AD632" s="45"/>
      <c r="AE632" s="45"/>
      <c r="AF632" s="45"/>
      <c r="AG632" s="185" t="str">
        <f t="shared" si="48"/>
        <v/>
      </c>
      <c r="AH632" s="45"/>
      <c r="AI632" s="185">
        <f t="shared" si="45"/>
        <v>0</v>
      </c>
      <c r="AJ632" s="45"/>
      <c r="AK632" s="185"/>
      <c r="AL632" s="32" t="b">
        <f t="shared" si="46"/>
        <v>1</v>
      </c>
    </row>
    <row r="633" spans="1:38" ht="36" customHeight="1">
      <c r="A633" s="70"/>
      <c r="B633" s="70"/>
      <c r="C633" s="70"/>
      <c r="D633" s="50"/>
      <c r="E633" s="266"/>
      <c r="F633" s="235" t="str">
        <f t="shared" si="49"/>
        <v/>
      </c>
      <c r="G633" s="45"/>
      <c r="H633" s="212"/>
      <c r="I633" s="45"/>
      <c r="J633" s="88"/>
      <c r="K633" s="124"/>
      <c r="L633" s="220"/>
      <c r="M633" s="236"/>
      <c r="N633" s="237"/>
      <c r="O633" s="266"/>
      <c r="P633" s="218"/>
      <c r="Q633" s="220"/>
      <c r="R633" s="220"/>
      <c r="S633" s="238"/>
      <c r="T633" s="185" t="str">
        <f t="shared" si="47"/>
        <v/>
      </c>
      <c r="U633" s="48"/>
      <c r="V633" s="219"/>
      <c r="W633" s="219"/>
      <c r="X633" s="45"/>
      <c r="Y633" s="50"/>
      <c r="Z633" s="50"/>
      <c r="AA633" s="45"/>
      <c r="AB633" s="45"/>
      <c r="AC633" s="50"/>
      <c r="AD633" s="45"/>
      <c r="AE633" s="45"/>
      <c r="AF633" s="45"/>
      <c r="AG633" s="185" t="str">
        <f t="shared" si="48"/>
        <v/>
      </c>
      <c r="AH633" s="45"/>
      <c r="AI633" s="185">
        <f t="shared" si="45"/>
        <v>0</v>
      </c>
      <c r="AJ633" s="45"/>
      <c r="AK633" s="185"/>
      <c r="AL633" s="32" t="b">
        <f t="shared" si="46"/>
        <v>1</v>
      </c>
    </row>
    <row r="634" spans="1:38" ht="36" customHeight="1">
      <c r="A634" s="70"/>
      <c r="B634" s="70"/>
      <c r="C634" s="70"/>
      <c r="D634" s="50"/>
      <c r="E634" s="266"/>
      <c r="F634" s="235" t="str">
        <f t="shared" si="49"/>
        <v/>
      </c>
      <c r="G634" s="45"/>
      <c r="H634" s="212"/>
      <c r="I634" s="45"/>
      <c r="J634" s="88"/>
      <c r="K634" s="124"/>
      <c r="L634" s="220"/>
      <c r="M634" s="236"/>
      <c r="N634" s="237"/>
      <c r="O634" s="266"/>
      <c r="P634" s="218"/>
      <c r="Q634" s="220"/>
      <c r="R634" s="220"/>
      <c r="S634" s="238"/>
      <c r="T634" s="185" t="str">
        <f t="shared" si="47"/>
        <v/>
      </c>
      <c r="U634" s="48"/>
      <c r="V634" s="219"/>
      <c r="W634" s="219"/>
      <c r="X634" s="45"/>
      <c r="Y634" s="50"/>
      <c r="Z634" s="50"/>
      <c r="AA634" s="45"/>
      <c r="AB634" s="45"/>
      <c r="AC634" s="50"/>
      <c r="AD634" s="45"/>
      <c r="AE634" s="45"/>
      <c r="AF634" s="45"/>
      <c r="AG634" s="185" t="str">
        <f t="shared" si="48"/>
        <v/>
      </c>
      <c r="AH634" s="45"/>
      <c r="AI634" s="185">
        <f t="shared" si="45"/>
        <v>0</v>
      </c>
      <c r="AJ634" s="45"/>
      <c r="AK634" s="185"/>
      <c r="AL634" s="32" t="b">
        <f t="shared" si="46"/>
        <v>1</v>
      </c>
    </row>
    <row r="635" spans="1:38" ht="36" customHeight="1">
      <c r="A635" s="70"/>
      <c r="B635" s="70"/>
      <c r="C635" s="70"/>
      <c r="D635" s="50"/>
      <c r="E635" s="266"/>
      <c r="F635" s="235" t="str">
        <f t="shared" si="49"/>
        <v/>
      </c>
      <c r="G635" s="45"/>
      <c r="H635" s="212"/>
      <c r="I635" s="45"/>
      <c r="J635" s="88"/>
      <c r="K635" s="124"/>
      <c r="L635" s="220"/>
      <c r="M635" s="236"/>
      <c r="N635" s="237"/>
      <c r="O635" s="266"/>
      <c r="P635" s="218"/>
      <c r="Q635" s="220"/>
      <c r="R635" s="220"/>
      <c r="S635" s="238"/>
      <c r="T635" s="185" t="str">
        <f t="shared" si="47"/>
        <v/>
      </c>
      <c r="U635" s="48"/>
      <c r="V635" s="219"/>
      <c r="W635" s="219"/>
      <c r="X635" s="45"/>
      <c r="Y635" s="50"/>
      <c r="Z635" s="50"/>
      <c r="AA635" s="45"/>
      <c r="AB635" s="45"/>
      <c r="AC635" s="50"/>
      <c r="AD635" s="45"/>
      <c r="AE635" s="45"/>
      <c r="AF635" s="45"/>
      <c r="AG635" s="185" t="str">
        <f t="shared" si="48"/>
        <v/>
      </c>
      <c r="AH635" s="45"/>
      <c r="AI635" s="185">
        <f t="shared" si="45"/>
        <v>0</v>
      </c>
      <c r="AJ635" s="45"/>
      <c r="AK635" s="185"/>
      <c r="AL635" s="32" t="b">
        <f t="shared" si="46"/>
        <v>1</v>
      </c>
    </row>
    <row r="636" spans="1:38" ht="36" customHeight="1">
      <c r="A636" s="70"/>
      <c r="B636" s="70"/>
      <c r="C636" s="70"/>
      <c r="D636" s="50"/>
      <c r="E636" s="266"/>
      <c r="F636" s="235" t="str">
        <f t="shared" si="49"/>
        <v/>
      </c>
      <c r="G636" s="45"/>
      <c r="H636" s="212"/>
      <c r="I636" s="45"/>
      <c r="J636" s="88"/>
      <c r="K636" s="124"/>
      <c r="L636" s="220"/>
      <c r="M636" s="236"/>
      <c r="N636" s="237"/>
      <c r="O636" s="266"/>
      <c r="P636" s="218"/>
      <c r="Q636" s="220"/>
      <c r="R636" s="220"/>
      <c r="S636" s="238"/>
      <c r="T636" s="185" t="str">
        <f t="shared" si="47"/>
        <v/>
      </c>
      <c r="U636" s="48"/>
      <c r="V636" s="219"/>
      <c r="W636" s="219"/>
      <c r="X636" s="45"/>
      <c r="Y636" s="50"/>
      <c r="Z636" s="50"/>
      <c r="AA636" s="45"/>
      <c r="AB636" s="45"/>
      <c r="AC636" s="50"/>
      <c r="AD636" s="45"/>
      <c r="AE636" s="45"/>
      <c r="AF636" s="45"/>
      <c r="AG636" s="185" t="str">
        <f t="shared" si="48"/>
        <v/>
      </c>
      <c r="AH636" s="45"/>
      <c r="AI636" s="185">
        <f t="shared" si="45"/>
        <v>0</v>
      </c>
      <c r="AJ636" s="45"/>
      <c r="AK636" s="185"/>
      <c r="AL636" s="32" t="b">
        <f t="shared" si="46"/>
        <v>1</v>
      </c>
    </row>
    <row r="637" spans="1:38" ht="36" customHeight="1">
      <c r="A637" s="70"/>
      <c r="B637" s="70"/>
      <c r="C637" s="70"/>
      <c r="D637" s="50"/>
      <c r="E637" s="266"/>
      <c r="F637" s="235" t="str">
        <f t="shared" si="49"/>
        <v/>
      </c>
      <c r="G637" s="45"/>
      <c r="H637" s="212"/>
      <c r="I637" s="45"/>
      <c r="J637" s="88"/>
      <c r="K637" s="124"/>
      <c r="L637" s="220"/>
      <c r="M637" s="236"/>
      <c r="N637" s="237"/>
      <c r="O637" s="266"/>
      <c r="P637" s="218"/>
      <c r="Q637" s="220"/>
      <c r="R637" s="220"/>
      <c r="S637" s="238"/>
      <c r="T637" s="185" t="str">
        <f t="shared" si="47"/>
        <v/>
      </c>
      <c r="U637" s="48"/>
      <c r="V637" s="219"/>
      <c r="W637" s="219"/>
      <c r="X637" s="45"/>
      <c r="Y637" s="50"/>
      <c r="Z637" s="50"/>
      <c r="AA637" s="45"/>
      <c r="AB637" s="45"/>
      <c r="AC637" s="50"/>
      <c r="AD637" s="45"/>
      <c r="AE637" s="45"/>
      <c r="AF637" s="45"/>
      <c r="AG637" s="185" t="str">
        <f t="shared" si="48"/>
        <v/>
      </c>
      <c r="AH637" s="45"/>
      <c r="AI637" s="185">
        <f t="shared" si="45"/>
        <v>0</v>
      </c>
      <c r="AJ637" s="45"/>
      <c r="AK637" s="185"/>
      <c r="AL637" s="32" t="b">
        <f t="shared" si="46"/>
        <v>1</v>
      </c>
    </row>
    <row r="638" spans="1:38" ht="36" customHeight="1">
      <c r="A638" s="70"/>
      <c r="B638" s="70"/>
      <c r="C638" s="70"/>
      <c r="D638" s="50"/>
      <c r="E638" s="266"/>
      <c r="F638" s="235" t="str">
        <f t="shared" si="49"/>
        <v/>
      </c>
      <c r="G638" s="45"/>
      <c r="H638" s="212"/>
      <c r="I638" s="45"/>
      <c r="J638" s="88"/>
      <c r="K638" s="124"/>
      <c r="L638" s="220"/>
      <c r="M638" s="236"/>
      <c r="N638" s="237"/>
      <c r="O638" s="266"/>
      <c r="P638" s="218"/>
      <c r="Q638" s="220"/>
      <c r="R638" s="220"/>
      <c r="S638" s="238"/>
      <c r="T638" s="185" t="str">
        <f t="shared" si="47"/>
        <v/>
      </c>
      <c r="U638" s="48"/>
      <c r="V638" s="219"/>
      <c r="W638" s="219"/>
      <c r="X638" s="45"/>
      <c r="Y638" s="50"/>
      <c r="Z638" s="50"/>
      <c r="AA638" s="45"/>
      <c r="AB638" s="45"/>
      <c r="AC638" s="50"/>
      <c r="AD638" s="45"/>
      <c r="AE638" s="45"/>
      <c r="AF638" s="45"/>
      <c r="AG638" s="185" t="str">
        <f t="shared" si="48"/>
        <v/>
      </c>
      <c r="AH638" s="45"/>
      <c r="AI638" s="185">
        <f t="shared" si="45"/>
        <v>0</v>
      </c>
      <c r="AJ638" s="45"/>
      <c r="AK638" s="185"/>
      <c r="AL638" s="32" t="b">
        <f t="shared" si="46"/>
        <v>1</v>
      </c>
    </row>
    <row r="639" spans="1:38" ht="36" customHeight="1">
      <c r="A639" s="70"/>
      <c r="B639" s="70"/>
      <c r="C639" s="70"/>
      <c r="D639" s="50"/>
      <c r="E639" s="266"/>
      <c r="F639" s="235" t="str">
        <f t="shared" si="49"/>
        <v/>
      </c>
      <c r="G639" s="45"/>
      <c r="H639" s="212"/>
      <c r="I639" s="45"/>
      <c r="J639" s="88"/>
      <c r="K639" s="124"/>
      <c r="L639" s="220"/>
      <c r="M639" s="236"/>
      <c r="N639" s="237"/>
      <c r="O639" s="266"/>
      <c r="P639" s="218"/>
      <c r="Q639" s="220"/>
      <c r="R639" s="220"/>
      <c r="S639" s="238"/>
      <c r="T639" s="185" t="str">
        <f t="shared" si="47"/>
        <v/>
      </c>
      <c r="U639" s="48"/>
      <c r="V639" s="219"/>
      <c r="W639" s="219"/>
      <c r="X639" s="45"/>
      <c r="Y639" s="50"/>
      <c r="Z639" s="50"/>
      <c r="AA639" s="45"/>
      <c r="AB639" s="45"/>
      <c r="AC639" s="50"/>
      <c r="AD639" s="45"/>
      <c r="AE639" s="45"/>
      <c r="AF639" s="45"/>
      <c r="AG639" s="185" t="str">
        <f t="shared" si="48"/>
        <v/>
      </c>
      <c r="AH639" s="45"/>
      <c r="AI639" s="185">
        <f t="shared" si="45"/>
        <v>0</v>
      </c>
      <c r="AJ639" s="45"/>
      <c r="AK639" s="185"/>
      <c r="AL639" s="32" t="b">
        <f t="shared" si="46"/>
        <v>1</v>
      </c>
    </row>
    <row r="640" spans="1:38" ht="36" customHeight="1">
      <c r="A640" s="70"/>
      <c r="B640" s="70"/>
      <c r="C640" s="70"/>
      <c r="D640" s="50"/>
      <c r="E640" s="266"/>
      <c r="F640" s="235" t="str">
        <f t="shared" si="49"/>
        <v/>
      </c>
      <c r="G640" s="45"/>
      <c r="H640" s="212"/>
      <c r="I640" s="45"/>
      <c r="J640" s="88"/>
      <c r="K640" s="124"/>
      <c r="L640" s="220"/>
      <c r="M640" s="236"/>
      <c r="N640" s="237"/>
      <c r="O640" s="266"/>
      <c r="P640" s="218"/>
      <c r="Q640" s="220"/>
      <c r="R640" s="220"/>
      <c r="S640" s="238"/>
      <c r="T640" s="185" t="str">
        <f t="shared" si="47"/>
        <v/>
      </c>
      <c r="U640" s="48"/>
      <c r="V640" s="219"/>
      <c r="W640" s="219"/>
      <c r="X640" s="45"/>
      <c r="Y640" s="50"/>
      <c r="Z640" s="50"/>
      <c r="AA640" s="45"/>
      <c r="AB640" s="45"/>
      <c r="AC640" s="50"/>
      <c r="AD640" s="45"/>
      <c r="AE640" s="45"/>
      <c r="AF640" s="45"/>
      <c r="AG640" s="185" t="str">
        <f t="shared" si="48"/>
        <v/>
      </c>
      <c r="AH640" s="45"/>
      <c r="AI640" s="185">
        <f t="shared" si="45"/>
        <v>0</v>
      </c>
      <c r="AJ640" s="45"/>
      <c r="AK640" s="185"/>
      <c r="AL640" s="32" t="b">
        <f t="shared" si="46"/>
        <v>1</v>
      </c>
    </row>
    <row r="641" spans="1:38" ht="36" customHeight="1">
      <c r="A641" s="70"/>
      <c r="B641" s="70"/>
      <c r="C641" s="70"/>
      <c r="D641" s="50"/>
      <c r="E641" s="266"/>
      <c r="F641" s="235" t="str">
        <f t="shared" si="49"/>
        <v/>
      </c>
      <c r="G641" s="45"/>
      <c r="H641" s="212"/>
      <c r="I641" s="45"/>
      <c r="J641" s="88"/>
      <c r="K641" s="124"/>
      <c r="L641" s="220"/>
      <c r="M641" s="236"/>
      <c r="N641" s="237"/>
      <c r="O641" s="266"/>
      <c r="P641" s="218"/>
      <c r="Q641" s="220"/>
      <c r="R641" s="220"/>
      <c r="S641" s="238"/>
      <c r="T641" s="185" t="str">
        <f t="shared" si="47"/>
        <v/>
      </c>
      <c r="U641" s="48"/>
      <c r="V641" s="219"/>
      <c r="W641" s="219"/>
      <c r="X641" s="45"/>
      <c r="Y641" s="50"/>
      <c r="Z641" s="50"/>
      <c r="AA641" s="45"/>
      <c r="AB641" s="45"/>
      <c r="AC641" s="50"/>
      <c r="AD641" s="45"/>
      <c r="AE641" s="45"/>
      <c r="AF641" s="45"/>
      <c r="AG641" s="185" t="str">
        <f t="shared" si="48"/>
        <v/>
      </c>
      <c r="AH641" s="45"/>
      <c r="AI641" s="185">
        <f t="shared" si="45"/>
        <v>0</v>
      </c>
      <c r="AJ641" s="45"/>
      <c r="AK641" s="185"/>
      <c r="AL641" s="32" t="b">
        <f t="shared" si="46"/>
        <v>1</v>
      </c>
    </row>
    <row r="642" spans="1:38" ht="36" customHeight="1">
      <c r="A642" s="70"/>
      <c r="B642" s="70"/>
      <c r="C642" s="70"/>
      <c r="D642" s="50"/>
      <c r="E642" s="266"/>
      <c r="F642" s="235" t="str">
        <f t="shared" si="49"/>
        <v/>
      </c>
      <c r="G642" s="45"/>
      <c r="H642" s="212"/>
      <c r="I642" s="45"/>
      <c r="J642" s="88"/>
      <c r="K642" s="124"/>
      <c r="L642" s="220"/>
      <c r="M642" s="236"/>
      <c r="N642" s="237"/>
      <c r="O642" s="266"/>
      <c r="P642" s="218"/>
      <c r="Q642" s="220"/>
      <c r="R642" s="220"/>
      <c r="S642" s="238"/>
      <c r="T642" s="185" t="str">
        <f t="shared" si="47"/>
        <v/>
      </c>
      <c r="U642" s="48"/>
      <c r="V642" s="219"/>
      <c r="W642" s="219"/>
      <c r="X642" s="45"/>
      <c r="Y642" s="50"/>
      <c r="Z642" s="50"/>
      <c r="AA642" s="45"/>
      <c r="AB642" s="45"/>
      <c r="AC642" s="50"/>
      <c r="AD642" s="45"/>
      <c r="AE642" s="45"/>
      <c r="AF642" s="45"/>
      <c r="AG642" s="185" t="str">
        <f t="shared" si="48"/>
        <v/>
      </c>
      <c r="AH642" s="45"/>
      <c r="AI642" s="185">
        <f t="shared" si="45"/>
        <v>0</v>
      </c>
      <c r="AJ642" s="45"/>
      <c r="AK642" s="185"/>
      <c r="AL642" s="32" t="b">
        <f t="shared" si="46"/>
        <v>1</v>
      </c>
    </row>
    <row r="643" spans="1:38" ht="36" customHeight="1">
      <c r="A643" s="70"/>
      <c r="B643" s="70"/>
      <c r="C643" s="70"/>
      <c r="D643" s="50"/>
      <c r="E643" s="266"/>
      <c r="F643" s="235" t="str">
        <f t="shared" si="49"/>
        <v/>
      </c>
      <c r="G643" s="45"/>
      <c r="H643" s="212"/>
      <c r="I643" s="45"/>
      <c r="J643" s="88"/>
      <c r="K643" s="124"/>
      <c r="L643" s="220"/>
      <c r="M643" s="236"/>
      <c r="N643" s="237"/>
      <c r="O643" s="266"/>
      <c r="P643" s="218"/>
      <c r="Q643" s="220"/>
      <c r="R643" s="220"/>
      <c r="S643" s="238"/>
      <c r="T643" s="185" t="str">
        <f t="shared" si="47"/>
        <v/>
      </c>
      <c r="U643" s="48"/>
      <c r="V643" s="219"/>
      <c r="W643" s="219"/>
      <c r="X643" s="45"/>
      <c r="Y643" s="50"/>
      <c r="Z643" s="50"/>
      <c r="AA643" s="45"/>
      <c r="AB643" s="45"/>
      <c r="AC643" s="50"/>
      <c r="AD643" s="45"/>
      <c r="AE643" s="45"/>
      <c r="AF643" s="45"/>
      <c r="AG643" s="185" t="str">
        <f t="shared" si="48"/>
        <v/>
      </c>
      <c r="AH643" s="45"/>
      <c r="AI643" s="185">
        <f t="shared" si="45"/>
        <v>0</v>
      </c>
      <c r="AJ643" s="45"/>
      <c r="AK643" s="185"/>
      <c r="AL643" s="32" t="b">
        <f t="shared" si="46"/>
        <v>1</v>
      </c>
    </row>
    <row r="644" spans="1:38" ht="36" customHeight="1">
      <c r="A644" s="70"/>
      <c r="B644" s="70"/>
      <c r="C644" s="70"/>
      <c r="D644" s="50"/>
      <c r="E644" s="266"/>
      <c r="F644" s="235" t="str">
        <f t="shared" si="49"/>
        <v/>
      </c>
      <c r="G644" s="45"/>
      <c r="H644" s="212"/>
      <c r="I644" s="45"/>
      <c r="J644" s="88"/>
      <c r="K644" s="124"/>
      <c r="L644" s="220"/>
      <c r="M644" s="236"/>
      <c r="N644" s="237"/>
      <c r="O644" s="266"/>
      <c r="P644" s="218"/>
      <c r="Q644" s="220"/>
      <c r="R644" s="220"/>
      <c r="S644" s="238"/>
      <c r="T644" s="185" t="str">
        <f t="shared" si="47"/>
        <v/>
      </c>
      <c r="U644" s="48"/>
      <c r="V644" s="219"/>
      <c r="W644" s="219"/>
      <c r="X644" s="45"/>
      <c r="Y644" s="50"/>
      <c r="Z644" s="50"/>
      <c r="AA644" s="45"/>
      <c r="AB644" s="45"/>
      <c r="AC644" s="50"/>
      <c r="AD644" s="45"/>
      <c r="AE644" s="45"/>
      <c r="AF644" s="45"/>
      <c r="AG644" s="185" t="str">
        <f t="shared" si="48"/>
        <v/>
      </c>
      <c r="AH644" s="45"/>
      <c r="AI644" s="185">
        <f t="shared" si="45"/>
        <v>0</v>
      </c>
      <c r="AJ644" s="45"/>
      <c r="AK644" s="185"/>
      <c r="AL644" s="32" t="b">
        <f t="shared" si="46"/>
        <v>1</v>
      </c>
    </row>
    <row r="645" spans="1:38" ht="36" customHeight="1">
      <c r="A645" s="70"/>
      <c r="B645" s="70"/>
      <c r="C645" s="70"/>
      <c r="D645" s="50"/>
      <c r="E645" s="266"/>
      <c r="F645" s="235" t="str">
        <f t="shared" si="49"/>
        <v/>
      </c>
      <c r="G645" s="45"/>
      <c r="H645" s="212"/>
      <c r="I645" s="45"/>
      <c r="J645" s="88"/>
      <c r="K645" s="124"/>
      <c r="L645" s="220"/>
      <c r="M645" s="236"/>
      <c r="N645" s="237"/>
      <c r="O645" s="266"/>
      <c r="P645" s="218"/>
      <c r="Q645" s="220"/>
      <c r="R645" s="220"/>
      <c r="S645" s="238"/>
      <c r="T645" s="185" t="str">
        <f t="shared" si="47"/>
        <v/>
      </c>
      <c r="U645" s="48"/>
      <c r="V645" s="219"/>
      <c r="W645" s="219"/>
      <c r="X645" s="45"/>
      <c r="Y645" s="50"/>
      <c r="Z645" s="50"/>
      <c r="AA645" s="45"/>
      <c r="AB645" s="45"/>
      <c r="AC645" s="50"/>
      <c r="AD645" s="45"/>
      <c r="AE645" s="45"/>
      <c r="AF645" s="45"/>
      <c r="AG645" s="185" t="str">
        <f t="shared" si="48"/>
        <v/>
      </c>
      <c r="AH645" s="45"/>
      <c r="AI645" s="185">
        <f t="shared" si="45"/>
        <v>0</v>
      </c>
      <c r="AJ645" s="45"/>
      <c r="AK645" s="185"/>
      <c r="AL645" s="32" t="b">
        <f t="shared" si="46"/>
        <v>1</v>
      </c>
    </row>
    <row r="646" spans="1:38" ht="36" customHeight="1">
      <c r="A646" s="70"/>
      <c r="B646" s="70"/>
      <c r="C646" s="70"/>
      <c r="D646" s="50"/>
      <c r="E646" s="266"/>
      <c r="F646" s="235" t="str">
        <f t="shared" si="49"/>
        <v/>
      </c>
      <c r="G646" s="45"/>
      <c r="H646" s="212"/>
      <c r="I646" s="45"/>
      <c r="J646" s="88"/>
      <c r="K646" s="124"/>
      <c r="L646" s="220"/>
      <c r="M646" s="236"/>
      <c r="N646" s="237"/>
      <c r="O646" s="266"/>
      <c r="P646" s="218"/>
      <c r="Q646" s="220"/>
      <c r="R646" s="220"/>
      <c r="S646" s="238"/>
      <c r="T646" s="185" t="str">
        <f t="shared" si="47"/>
        <v/>
      </c>
      <c r="U646" s="48"/>
      <c r="V646" s="219"/>
      <c r="W646" s="219"/>
      <c r="X646" s="45"/>
      <c r="Y646" s="50"/>
      <c r="Z646" s="50"/>
      <c r="AA646" s="45"/>
      <c r="AB646" s="45"/>
      <c r="AC646" s="50"/>
      <c r="AD646" s="45"/>
      <c r="AE646" s="45"/>
      <c r="AF646" s="45"/>
      <c r="AG646" s="185" t="str">
        <f t="shared" si="48"/>
        <v/>
      </c>
      <c r="AH646" s="45"/>
      <c r="AI646" s="185">
        <f t="shared" si="45"/>
        <v>0</v>
      </c>
      <c r="AJ646" s="45"/>
      <c r="AK646" s="185"/>
      <c r="AL646" s="32" t="b">
        <f t="shared" si="46"/>
        <v>1</v>
      </c>
    </row>
    <row r="647" spans="1:38" ht="36" customHeight="1">
      <c r="A647" s="70"/>
      <c r="B647" s="70"/>
      <c r="C647" s="70"/>
      <c r="D647" s="50"/>
      <c r="E647" s="266"/>
      <c r="F647" s="235" t="str">
        <f t="shared" si="49"/>
        <v/>
      </c>
      <c r="G647" s="45"/>
      <c r="H647" s="212"/>
      <c r="I647" s="45"/>
      <c r="J647" s="88"/>
      <c r="K647" s="124"/>
      <c r="L647" s="220"/>
      <c r="M647" s="236"/>
      <c r="N647" s="237"/>
      <c r="O647" s="266"/>
      <c r="P647" s="218"/>
      <c r="Q647" s="220"/>
      <c r="R647" s="220"/>
      <c r="S647" s="238"/>
      <c r="T647" s="185" t="str">
        <f t="shared" si="47"/>
        <v/>
      </c>
      <c r="U647" s="48"/>
      <c r="V647" s="219"/>
      <c r="W647" s="219"/>
      <c r="X647" s="45"/>
      <c r="Y647" s="50"/>
      <c r="Z647" s="50"/>
      <c r="AA647" s="45"/>
      <c r="AB647" s="45"/>
      <c r="AC647" s="50"/>
      <c r="AD647" s="45"/>
      <c r="AE647" s="45"/>
      <c r="AF647" s="45"/>
      <c r="AG647" s="185" t="str">
        <f t="shared" si="48"/>
        <v/>
      </c>
      <c r="AH647" s="45"/>
      <c r="AI647" s="185">
        <f t="shared" si="45"/>
        <v>0</v>
      </c>
      <c r="AJ647" s="45"/>
      <c r="AK647" s="185"/>
      <c r="AL647" s="32" t="b">
        <f t="shared" si="46"/>
        <v>1</v>
      </c>
    </row>
    <row r="648" spans="1:38" ht="36" customHeight="1">
      <c r="A648" s="70"/>
      <c r="B648" s="70"/>
      <c r="C648" s="70"/>
      <c r="D648" s="50"/>
      <c r="E648" s="266"/>
      <c r="F648" s="235" t="str">
        <f t="shared" si="49"/>
        <v/>
      </c>
      <c r="G648" s="45"/>
      <c r="H648" s="212"/>
      <c r="I648" s="45"/>
      <c r="J648" s="88"/>
      <c r="K648" s="124"/>
      <c r="L648" s="220"/>
      <c r="M648" s="236"/>
      <c r="N648" s="237"/>
      <c r="O648" s="266"/>
      <c r="P648" s="218"/>
      <c r="Q648" s="220"/>
      <c r="R648" s="220"/>
      <c r="S648" s="238"/>
      <c r="T648" s="185" t="str">
        <f t="shared" si="47"/>
        <v/>
      </c>
      <c r="U648" s="48"/>
      <c r="V648" s="219"/>
      <c r="W648" s="219"/>
      <c r="X648" s="45"/>
      <c r="Y648" s="50"/>
      <c r="Z648" s="50"/>
      <c r="AA648" s="45"/>
      <c r="AB648" s="45"/>
      <c r="AC648" s="50"/>
      <c r="AD648" s="45"/>
      <c r="AE648" s="45"/>
      <c r="AF648" s="45"/>
      <c r="AG648" s="185" t="str">
        <f t="shared" si="48"/>
        <v/>
      </c>
      <c r="AH648" s="45"/>
      <c r="AI648" s="185">
        <f t="shared" si="45"/>
        <v>0</v>
      </c>
      <c r="AJ648" s="45"/>
      <c r="AK648" s="185"/>
      <c r="AL648" s="32" t="b">
        <f t="shared" si="46"/>
        <v>1</v>
      </c>
    </row>
    <row r="649" spans="1:38" ht="36" customHeight="1">
      <c r="A649" s="70"/>
      <c r="B649" s="70"/>
      <c r="C649" s="70"/>
      <c r="D649" s="50"/>
      <c r="E649" s="266"/>
      <c r="F649" s="235" t="str">
        <f t="shared" si="49"/>
        <v/>
      </c>
      <c r="G649" s="45"/>
      <c r="H649" s="212"/>
      <c r="I649" s="45"/>
      <c r="J649" s="88"/>
      <c r="K649" s="124"/>
      <c r="L649" s="220"/>
      <c r="M649" s="236"/>
      <c r="N649" s="237"/>
      <c r="O649" s="266"/>
      <c r="P649" s="218"/>
      <c r="Q649" s="220"/>
      <c r="R649" s="220"/>
      <c r="S649" s="238"/>
      <c r="T649" s="185" t="str">
        <f t="shared" si="47"/>
        <v/>
      </c>
      <c r="U649" s="48"/>
      <c r="V649" s="219"/>
      <c r="W649" s="219"/>
      <c r="X649" s="45"/>
      <c r="Y649" s="50"/>
      <c r="Z649" s="50"/>
      <c r="AA649" s="45"/>
      <c r="AB649" s="45"/>
      <c r="AC649" s="50"/>
      <c r="AD649" s="45"/>
      <c r="AE649" s="45"/>
      <c r="AF649" s="45"/>
      <c r="AG649" s="185" t="str">
        <f t="shared" si="48"/>
        <v/>
      </c>
      <c r="AH649" s="45"/>
      <c r="AI649" s="185">
        <f t="shared" si="45"/>
        <v>0</v>
      </c>
      <c r="AJ649" s="45"/>
      <c r="AK649" s="185"/>
      <c r="AL649" s="32" t="b">
        <f t="shared" si="46"/>
        <v>1</v>
      </c>
    </row>
    <row r="650" spans="1:38" ht="36" customHeight="1">
      <c r="A650" s="70"/>
      <c r="B650" s="70"/>
      <c r="C650" s="70"/>
      <c r="D650" s="50"/>
      <c r="E650" s="266"/>
      <c r="F650" s="235" t="str">
        <f t="shared" si="49"/>
        <v/>
      </c>
      <c r="G650" s="45"/>
      <c r="H650" s="212"/>
      <c r="I650" s="45"/>
      <c r="J650" s="88"/>
      <c r="K650" s="124"/>
      <c r="L650" s="220"/>
      <c r="M650" s="236"/>
      <c r="N650" s="237"/>
      <c r="O650" s="266"/>
      <c r="P650" s="218"/>
      <c r="Q650" s="220"/>
      <c r="R650" s="220"/>
      <c r="S650" s="238"/>
      <c r="T650" s="185" t="str">
        <f t="shared" si="47"/>
        <v/>
      </c>
      <c r="U650" s="48"/>
      <c r="V650" s="219"/>
      <c r="W650" s="219"/>
      <c r="X650" s="45"/>
      <c r="Y650" s="50"/>
      <c r="Z650" s="50"/>
      <c r="AA650" s="45"/>
      <c r="AB650" s="45"/>
      <c r="AC650" s="50"/>
      <c r="AD650" s="45"/>
      <c r="AE650" s="45"/>
      <c r="AF650" s="45"/>
      <c r="AG650" s="185" t="str">
        <f t="shared" si="48"/>
        <v/>
      </c>
      <c r="AH650" s="45"/>
      <c r="AI650" s="185">
        <f t="shared" si="45"/>
        <v>0</v>
      </c>
      <c r="AJ650" s="45"/>
      <c r="AK650" s="185"/>
      <c r="AL650" s="32" t="b">
        <f t="shared" si="46"/>
        <v>1</v>
      </c>
    </row>
    <row r="651" spans="1:38" ht="36" customHeight="1">
      <c r="A651" s="70"/>
      <c r="B651" s="70"/>
      <c r="C651" s="70"/>
      <c r="D651" s="50"/>
      <c r="E651" s="266"/>
      <c r="F651" s="235" t="str">
        <f t="shared" si="49"/>
        <v/>
      </c>
      <c r="G651" s="45"/>
      <c r="H651" s="212"/>
      <c r="I651" s="45"/>
      <c r="J651" s="88"/>
      <c r="K651" s="124"/>
      <c r="L651" s="220"/>
      <c r="M651" s="236"/>
      <c r="N651" s="237"/>
      <c r="O651" s="266"/>
      <c r="P651" s="218"/>
      <c r="Q651" s="220"/>
      <c r="R651" s="220"/>
      <c r="S651" s="238"/>
      <c r="T651" s="185" t="str">
        <f t="shared" si="47"/>
        <v/>
      </c>
      <c r="U651" s="48"/>
      <c r="V651" s="219"/>
      <c r="W651" s="219"/>
      <c r="X651" s="45"/>
      <c r="Y651" s="50"/>
      <c r="Z651" s="50"/>
      <c r="AA651" s="45"/>
      <c r="AB651" s="45"/>
      <c r="AC651" s="50"/>
      <c r="AD651" s="45"/>
      <c r="AE651" s="45"/>
      <c r="AF651" s="45"/>
      <c r="AG651" s="185" t="str">
        <f t="shared" si="48"/>
        <v/>
      </c>
      <c r="AH651" s="45"/>
      <c r="AI651" s="185">
        <f t="shared" ref="AI651:AI714" si="50">(J651-AH651)/365</f>
        <v>0</v>
      </c>
      <c r="AJ651" s="45"/>
      <c r="AK651" s="185"/>
      <c r="AL651" s="32" t="b">
        <f t="shared" ref="AL651:AL714" si="51">ROUND(L651,)=ROUND(R651,)+ROUND(V651,)</f>
        <v>1</v>
      </c>
    </row>
    <row r="652" spans="1:38" ht="36" customHeight="1">
      <c r="A652" s="70"/>
      <c r="B652" s="70"/>
      <c r="C652" s="70"/>
      <c r="D652" s="50"/>
      <c r="E652" s="266"/>
      <c r="F652" s="235" t="str">
        <f t="shared" si="49"/>
        <v/>
      </c>
      <c r="G652" s="45"/>
      <c r="H652" s="212"/>
      <c r="I652" s="45"/>
      <c r="J652" s="88"/>
      <c r="K652" s="124"/>
      <c r="L652" s="220"/>
      <c r="M652" s="236"/>
      <c r="N652" s="237"/>
      <c r="O652" s="266"/>
      <c r="P652" s="218"/>
      <c r="Q652" s="220"/>
      <c r="R652" s="220"/>
      <c r="S652" s="238"/>
      <c r="T652" s="185" t="str">
        <f t="shared" ref="T652:T715" si="52">IF(ISBLANK(P652),"",DATEDIF(J652,P652,"d")/365)</f>
        <v/>
      </c>
      <c r="U652" s="48"/>
      <c r="V652" s="219"/>
      <c r="W652" s="219"/>
      <c r="X652" s="45"/>
      <c r="Y652" s="50"/>
      <c r="Z652" s="50"/>
      <c r="AA652" s="45"/>
      <c r="AB652" s="45"/>
      <c r="AC652" s="50"/>
      <c r="AD652" s="45"/>
      <c r="AE652" s="45"/>
      <c r="AF652" s="45"/>
      <c r="AG652" s="185" t="str">
        <f t="shared" ref="AG652:AG715" si="53">IF(AND(AC652="YES",AD652="일반"),"ERROR",(IF(AND(AC652="NO",AD652="기업회생(舊, 법정관리)"),"ERROR",(IF(AND(AC652="NO",AD652="워크아웃"),"ERROR",(IF(AND(AC652="NO",AD652="채권은행 자율협약"),"ERROR",(IF(AND(AC652="NO",AD652="Fast-Track"),"ERROR","")))))))))</f>
        <v/>
      </c>
      <c r="AH652" s="45"/>
      <c r="AI652" s="185">
        <f t="shared" si="50"/>
        <v>0</v>
      </c>
      <c r="AJ652" s="45"/>
      <c r="AK652" s="185"/>
      <c r="AL652" s="32" t="b">
        <f t="shared" si="51"/>
        <v>1</v>
      </c>
    </row>
    <row r="653" spans="1:38" ht="36" customHeight="1">
      <c r="A653" s="70"/>
      <c r="B653" s="70"/>
      <c r="C653" s="70"/>
      <c r="D653" s="50"/>
      <c r="E653" s="266"/>
      <c r="F653" s="235" t="str">
        <f t="shared" si="49"/>
        <v/>
      </c>
      <c r="G653" s="45"/>
      <c r="H653" s="212"/>
      <c r="I653" s="45"/>
      <c r="J653" s="88"/>
      <c r="K653" s="124"/>
      <c r="L653" s="220"/>
      <c r="M653" s="236"/>
      <c r="N653" s="237"/>
      <c r="O653" s="266"/>
      <c r="P653" s="218"/>
      <c r="Q653" s="220"/>
      <c r="R653" s="220"/>
      <c r="S653" s="238"/>
      <c r="T653" s="185" t="str">
        <f t="shared" si="52"/>
        <v/>
      </c>
      <c r="U653" s="48"/>
      <c r="V653" s="219"/>
      <c r="W653" s="219"/>
      <c r="X653" s="45"/>
      <c r="Y653" s="50"/>
      <c r="Z653" s="50"/>
      <c r="AA653" s="45"/>
      <c r="AB653" s="45"/>
      <c r="AC653" s="50"/>
      <c r="AD653" s="45"/>
      <c r="AE653" s="45"/>
      <c r="AF653" s="45"/>
      <c r="AG653" s="185" t="str">
        <f t="shared" si="53"/>
        <v/>
      </c>
      <c r="AH653" s="45"/>
      <c r="AI653" s="185">
        <f t="shared" si="50"/>
        <v>0</v>
      </c>
      <c r="AJ653" s="45"/>
      <c r="AK653" s="185"/>
      <c r="AL653" s="32" t="b">
        <f t="shared" si="51"/>
        <v>1</v>
      </c>
    </row>
    <row r="654" spans="1:38" ht="36" customHeight="1">
      <c r="A654" s="70"/>
      <c r="B654" s="70"/>
      <c r="C654" s="70"/>
      <c r="D654" s="50"/>
      <c r="E654" s="266"/>
      <c r="F654" s="235" t="str">
        <f t="shared" si="49"/>
        <v/>
      </c>
      <c r="G654" s="45"/>
      <c r="H654" s="212"/>
      <c r="I654" s="45"/>
      <c r="J654" s="88"/>
      <c r="K654" s="124"/>
      <c r="L654" s="220"/>
      <c r="M654" s="236"/>
      <c r="N654" s="237"/>
      <c r="O654" s="266"/>
      <c r="P654" s="218"/>
      <c r="Q654" s="220"/>
      <c r="R654" s="220"/>
      <c r="S654" s="238"/>
      <c r="T654" s="185" t="str">
        <f t="shared" si="52"/>
        <v/>
      </c>
      <c r="U654" s="48"/>
      <c r="V654" s="219"/>
      <c r="W654" s="219"/>
      <c r="X654" s="45"/>
      <c r="Y654" s="50"/>
      <c r="Z654" s="50"/>
      <c r="AA654" s="45"/>
      <c r="AB654" s="45"/>
      <c r="AC654" s="50"/>
      <c r="AD654" s="45"/>
      <c r="AE654" s="45"/>
      <c r="AF654" s="45"/>
      <c r="AG654" s="185" t="str">
        <f t="shared" si="53"/>
        <v/>
      </c>
      <c r="AH654" s="45"/>
      <c r="AI654" s="185">
        <f t="shared" si="50"/>
        <v>0</v>
      </c>
      <c r="AJ654" s="45"/>
      <c r="AK654" s="185"/>
      <c r="AL654" s="32" t="b">
        <f t="shared" si="51"/>
        <v>1</v>
      </c>
    </row>
    <row r="655" spans="1:38" ht="36" customHeight="1">
      <c r="A655" s="70"/>
      <c r="B655" s="70"/>
      <c r="C655" s="70"/>
      <c r="D655" s="50"/>
      <c r="E655" s="266"/>
      <c r="F655" s="235" t="str">
        <f t="shared" ref="F655:F718" si="54">IF(ISBLANK($E655),"",VLOOKUP($E655,제안사_펀드현황,2,FALSE))</f>
        <v/>
      </c>
      <c r="G655" s="45"/>
      <c r="H655" s="212"/>
      <c r="I655" s="45"/>
      <c r="J655" s="88"/>
      <c r="K655" s="124"/>
      <c r="L655" s="220"/>
      <c r="M655" s="236"/>
      <c r="N655" s="237"/>
      <c r="O655" s="266"/>
      <c r="P655" s="218"/>
      <c r="Q655" s="220"/>
      <c r="R655" s="220"/>
      <c r="S655" s="238"/>
      <c r="T655" s="185" t="str">
        <f t="shared" si="52"/>
        <v/>
      </c>
      <c r="U655" s="48"/>
      <c r="V655" s="219"/>
      <c r="W655" s="219"/>
      <c r="X655" s="45"/>
      <c r="Y655" s="50"/>
      <c r="Z655" s="50"/>
      <c r="AA655" s="45"/>
      <c r="AB655" s="45"/>
      <c r="AC655" s="50"/>
      <c r="AD655" s="45"/>
      <c r="AE655" s="45"/>
      <c r="AF655" s="45"/>
      <c r="AG655" s="185" t="str">
        <f t="shared" si="53"/>
        <v/>
      </c>
      <c r="AH655" s="45"/>
      <c r="AI655" s="185">
        <f t="shared" si="50"/>
        <v>0</v>
      </c>
      <c r="AJ655" s="45"/>
      <c r="AK655" s="185"/>
      <c r="AL655" s="32" t="b">
        <f t="shared" si="51"/>
        <v>1</v>
      </c>
    </row>
    <row r="656" spans="1:38" ht="36" customHeight="1">
      <c r="A656" s="70"/>
      <c r="B656" s="70"/>
      <c r="C656" s="70"/>
      <c r="D656" s="50"/>
      <c r="E656" s="266"/>
      <c r="F656" s="235" t="str">
        <f t="shared" si="54"/>
        <v/>
      </c>
      <c r="G656" s="45"/>
      <c r="H656" s="212"/>
      <c r="I656" s="45"/>
      <c r="J656" s="88"/>
      <c r="K656" s="124"/>
      <c r="L656" s="220"/>
      <c r="M656" s="236"/>
      <c r="N656" s="237"/>
      <c r="O656" s="266"/>
      <c r="P656" s="218"/>
      <c r="Q656" s="220"/>
      <c r="R656" s="220"/>
      <c r="S656" s="238"/>
      <c r="T656" s="185" t="str">
        <f t="shared" si="52"/>
        <v/>
      </c>
      <c r="U656" s="48"/>
      <c r="V656" s="219"/>
      <c r="W656" s="219"/>
      <c r="X656" s="45"/>
      <c r="Y656" s="50"/>
      <c r="Z656" s="50"/>
      <c r="AA656" s="45"/>
      <c r="AB656" s="45"/>
      <c r="AC656" s="50"/>
      <c r="AD656" s="45"/>
      <c r="AE656" s="45"/>
      <c r="AF656" s="45"/>
      <c r="AG656" s="185" t="str">
        <f t="shared" si="53"/>
        <v/>
      </c>
      <c r="AH656" s="45"/>
      <c r="AI656" s="185">
        <f t="shared" si="50"/>
        <v>0</v>
      </c>
      <c r="AJ656" s="45"/>
      <c r="AK656" s="185"/>
      <c r="AL656" s="32" t="b">
        <f t="shared" si="51"/>
        <v>1</v>
      </c>
    </row>
    <row r="657" spans="1:38" ht="36" customHeight="1">
      <c r="A657" s="70"/>
      <c r="B657" s="70"/>
      <c r="C657" s="70"/>
      <c r="D657" s="50"/>
      <c r="E657" s="266"/>
      <c r="F657" s="235" t="str">
        <f t="shared" si="54"/>
        <v/>
      </c>
      <c r="G657" s="45"/>
      <c r="H657" s="212"/>
      <c r="I657" s="45"/>
      <c r="J657" s="88"/>
      <c r="K657" s="124"/>
      <c r="L657" s="220"/>
      <c r="M657" s="236"/>
      <c r="N657" s="237"/>
      <c r="O657" s="266"/>
      <c r="P657" s="218"/>
      <c r="Q657" s="220"/>
      <c r="R657" s="220"/>
      <c r="S657" s="238"/>
      <c r="T657" s="185" t="str">
        <f t="shared" si="52"/>
        <v/>
      </c>
      <c r="U657" s="48"/>
      <c r="V657" s="219"/>
      <c r="W657" s="219"/>
      <c r="X657" s="45"/>
      <c r="Y657" s="50"/>
      <c r="Z657" s="50"/>
      <c r="AA657" s="45"/>
      <c r="AB657" s="45"/>
      <c r="AC657" s="50"/>
      <c r="AD657" s="45"/>
      <c r="AE657" s="45"/>
      <c r="AF657" s="45"/>
      <c r="AG657" s="185" t="str">
        <f t="shared" si="53"/>
        <v/>
      </c>
      <c r="AH657" s="45"/>
      <c r="AI657" s="185">
        <f t="shared" si="50"/>
        <v>0</v>
      </c>
      <c r="AJ657" s="45"/>
      <c r="AK657" s="185"/>
      <c r="AL657" s="32" t="b">
        <f t="shared" si="51"/>
        <v>1</v>
      </c>
    </row>
    <row r="658" spans="1:38" ht="36" customHeight="1">
      <c r="A658" s="70"/>
      <c r="B658" s="70"/>
      <c r="C658" s="70"/>
      <c r="D658" s="50"/>
      <c r="E658" s="266"/>
      <c r="F658" s="235" t="str">
        <f t="shared" si="54"/>
        <v/>
      </c>
      <c r="G658" s="45"/>
      <c r="H658" s="212"/>
      <c r="I658" s="45"/>
      <c r="J658" s="88"/>
      <c r="K658" s="124"/>
      <c r="L658" s="220"/>
      <c r="M658" s="236"/>
      <c r="N658" s="237"/>
      <c r="O658" s="266"/>
      <c r="P658" s="218"/>
      <c r="Q658" s="220"/>
      <c r="R658" s="220"/>
      <c r="S658" s="238"/>
      <c r="T658" s="185" t="str">
        <f t="shared" si="52"/>
        <v/>
      </c>
      <c r="U658" s="48"/>
      <c r="V658" s="219"/>
      <c r="W658" s="219"/>
      <c r="X658" s="45"/>
      <c r="Y658" s="50"/>
      <c r="Z658" s="50"/>
      <c r="AA658" s="45"/>
      <c r="AB658" s="45"/>
      <c r="AC658" s="50"/>
      <c r="AD658" s="45"/>
      <c r="AE658" s="45"/>
      <c r="AF658" s="45"/>
      <c r="AG658" s="185" t="str">
        <f t="shared" si="53"/>
        <v/>
      </c>
      <c r="AH658" s="45"/>
      <c r="AI658" s="185">
        <f t="shared" si="50"/>
        <v>0</v>
      </c>
      <c r="AJ658" s="45"/>
      <c r="AK658" s="185"/>
      <c r="AL658" s="32" t="b">
        <f t="shared" si="51"/>
        <v>1</v>
      </c>
    </row>
    <row r="659" spans="1:38" ht="36" customHeight="1">
      <c r="A659" s="70"/>
      <c r="B659" s="70"/>
      <c r="C659" s="70"/>
      <c r="D659" s="50"/>
      <c r="E659" s="266"/>
      <c r="F659" s="235" t="str">
        <f t="shared" si="54"/>
        <v/>
      </c>
      <c r="G659" s="45"/>
      <c r="H659" s="212"/>
      <c r="I659" s="45"/>
      <c r="J659" s="88"/>
      <c r="K659" s="124"/>
      <c r="L659" s="220"/>
      <c r="M659" s="236"/>
      <c r="N659" s="237"/>
      <c r="O659" s="266"/>
      <c r="P659" s="218"/>
      <c r="Q659" s="220"/>
      <c r="R659" s="220"/>
      <c r="S659" s="238"/>
      <c r="T659" s="185" t="str">
        <f t="shared" si="52"/>
        <v/>
      </c>
      <c r="U659" s="48"/>
      <c r="V659" s="219"/>
      <c r="W659" s="219"/>
      <c r="X659" s="45"/>
      <c r="Y659" s="50"/>
      <c r="Z659" s="50"/>
      <c r="AA659" s="45"/>
      <c r="AB659" s="45"/>
      <c r="AC659" s="50"/>
      <c r="AD659" s="45"/>
      <c r="AE659" s="45"/>
      <c r="AF659" s="45"/>
      <c r="AG659" s="185" t="str">
        <f t="shared" si="53"/>
        <v/>
      </c>
      <c r="AH659" s="45"/>
      <c r="AI659" s="185">
        <f t="shared" si="50"/>
        <v>0</v>
      </c>
      <c r="AJ659" s="45"/>
      <c r="AK659" s="185"/>
      <c r="AL659" s="32" t="b">
        <f t="shared" si="51"/>
        <v>1</v>
      </c>
    </row>
    <row r="660" spans="1:38" ht="36" customHeight="1">
      <c r="A660" s="70"/>
      <c r="B660" s="70"/>
      <c r="C660" s="70"/>
      <c r="D660" s="50"/>
      <c r="E660" s="266"/>
      <c r="F660" s="235" t="str">
        <f t="shared" si="54"/>
        <v/>
      </c>
      <c r="G660" s="45"/>
      <c r="H660" s="212"/>
      <c r="I660" s="45"/>
      <c r="J660" s="88"/>
      <c r="K660" s="124"/>
      <c r="L660" s="220"/>
      <c r="M660" s="236"/>
      <c r="N660" s="237"/>
      <c r="O660" s="266"/>
      <c r="P660" s="218"/>
      <c r="Q660" s="220"/>
      <c r="R660" s="220"/>
      <c r="S660" s="238"/>
      <c r="T660" s="185" t="str">
        <f t="shared" si="52"/>
        <v/>
      </c>
      <c r="U660" s="48"/>
      <c r="V660" s="219"/>
      <c r="W660" s="219"/>
      <c r="X660" s="45"/>
      <c r="Y660" s="50"/>
      <c r="Z660" s="50"/>
      <c r="AA660" s="45"/>
      <c r="AB660" s="45"/>
      <c r="AC660" s="50"/>
      <c r="AD660" s="45"/>
      <c r="AE660" s="45"/>
      <c r="AF660" s="45"/>
      <c r="AG660" s="185" t="str">
        <f t="shared" si="53"/>
        <v/>
      </c>
      <c r="AH660" s="45"/>
      <c r="AI660" s="185">
        <f t="shared" si="50"/>
        <v>0</v>
      </c>
      <c r="AJ660" s="45"/>
      <c r="AK660" s="185"/>
      <c r="AL660" s="32" t="b">
        <f t="shared" si="51"/>
        <v>1</v>
      </c>
    </row>
    <row r="661" spans="1:38" ht="36" customHeight="1">
      <c r="A661" s="70"/>
      <c r="B661" s="70"/>
      <c r="C661" s="70"/>
      <c r="D661" s="50"/>
      <c r="E661" s="266"/>
      <c r="F661" s="235" t="str">
        <f t="shared" si="54"/>
        <v/>
      </c>
      <c r="G661" s="45"/>
      <c r="H661" s="212"/>
      <c r="I661" s="45"/>
      <c r="J661" s="88"/>
      <c r="K661" s="124"/>
      <c r="L661" s="220"/>
      <c r="M661" s="236"/>
      <c r="N661" s="237"/>
      <c r="O661" s="266"/>
      <c r="P661" s="218"/>
      <c r="Q661" s="220"/>
      <c r="R661" s="220"/>
      <c r="S661" s="238"/>
      <c r="T661" s="185" t="str">
        <f t="shared" si="52"/>
        <v/>
      </c>
      <c r="U661" s="48"/>
      <c r="V661" s="219"/>
      <c r="W661" s="219"/>
      <c r="X661" s="45"/>
      <c r="Y661" s="50"/>
      <c r="Z661" s="50"/>
      <c r="AA661" s="45"/>
      <c r="AB661" s="45"/>
      <c r="AC661" s="50"/>
      <c r="AD661" s="45"/>
      <c r="AE661" s="45"/>
      <c r="AF661" s="45"/>
      <c r="AG661" s="185" t="str">
        <f t="shared" si="53"/>
        <v/>
      </c>
      <c r="AH661" s="45"/>
      <c r="AI661" s="185">
        <f t="shared" si="50"/>
        <v>0</v>
      </c>
      <c r="AJ661" s="45"/>
      <c r="AK661" s="185"/>
      <c r="AL661" s="32" t="b">
        <f t="shared" si="51"/>
        <v>1</v>
      </c>
    </row>
    <row r="662" spans="1:38" ht="36" customHeight="1">
      <c r="A662" s="70"/>
      <c r="B662" s="70"/>
      <c r="C662" s="70"/>
      <c r="D662" s="50"/>
      <c r="E662" s="266"/>
      <c r="F662" s="235" t="str">
        <f t="shared" si="54"/>
        <v/>
      </c>
      <c r="G662" s="45"/>
      <c r="H662" s="212"/>
      <c r="I662" s="45"/>
      <c r="J662" s="88"/>
      <c r="K662" s="124"/>
      <c r="L662" s="220"/>
      <c r="M662" s="236"/>
      <c r="N662" s="237"/>
      <c r="O662" s="266"/>
      <c r="P662" s="218"/>
      <c r="Q662" s="220"/>
      <c r="R662" s="220"/>
      <c r="S662" s="238"/>
      <c r="T662" s="185" t="str">
        <f t="shared" si="52"/>
        <v/>
      </c>
      <c r="U662" s="48"/>
      <c r="V662" s="219"/>
      <c r="W662" s="219"/>
      <c r="X662" s="45"/>
      <c r="Y662" s="50"/>
      <c r="Z662" s="50"/>
      <c r="AA662" s="45"/>
      <c r="AB662" s="45"/>
      <c r="AC662" s="50"/>
      <c r="AD662" s="45"/>
      <c r="AE662" s="45"/>
      <c r="AF662" s="45"/>
      <c r="AG662" s="185" t="str">
        <f t="shared" si="53"/>
        <v/>
      </c>
      <c r="AH662" s="45"/>
      <c r="AI662" s="185">
        <f t="shared" si="50"/>
        <v>0</v>
      </c>
      <c r="AJ662" s="45"/>
      <c r="AK662" s="185"/>
      <c r="AL662" s="32" t="b">
        <f t="shared" si="51"/>
        <v>1</v>
      </c>
    </row>
    <row r="663" spans="1:38" ht="36" customHeight="1">
      <c r="A663" s="70"/>
      <c r="B663" s="70"/>
      <c r="C663" s="70"/>
      <c r="D663" s="50"/>
      <c r="E663" s="266"/>
      <c r="F663" s="235" t="str">
        <f t="shared" si="54"/>
        <v/>
      </c>
      <c r="G663" s="45"/>
      <c r="H663" s="212"/>
      <c r="I663" s="45"/>
      <c r="J663" s="88"/>
      <c r="K663" s="124"/>
      <c r="L663" s="220"/>
      <c r="M663" s="236"/>
      <c r="N663" s="237"/>
      <c r="O663" s="266"/>
      <c r="P663" s="218"/>
      <c r="Q663" s="220"/>
      <c r="R663" s="220"/>
      <c r="S663" s="238"/>
      <c r="T663" s="185" t="str">
        <f t="shared" si="52"/>
        <v/>
      </c>
      <c r="U663" s="48"/>
      <c r="V663" s="219"/>
      <c r="W663" s="219"/>
      <c r="X663" s="45"/>
      <c r="Y663" s="50"/>
      <c r="Z663" s="50"/>
      <c r="AA663" s="45"/>
      <c r="AB663" s="45"/>
      <c r="AC663" s="50"/>
      <c r="AD663" s="45"/>
      <c r="AE663" s="45"/>
      <c r="AF663" s="45"/>
      <c r="AG663" s="185" t="str">
        <f t="shared" si="53"/>
        <v/>
      </c>
      <c r="AH663" s="45"/>
      <c r="AI663" s="185">
        <f t="shared" si="50"/>
        <v>0</v>
      </c>
      <c r="AJ663" s="45"/>
      <c r="AK663" s="185"/>
      <c r="AL663" s="32" t="b">
        <f t="shared" si="51"/>
        <v>1</v>
      </c>
    </row>
    <row r="664" spans="1:38" ht="36" customHeight="1">
      <c r="A664" s="70"/>
      <c r="B664" s="70"/>
      <c r="C664" s="70"/>
      <c r="D664" s="50"/>
      <c r="E664" s="266"/>
      <c r="F664" s="235" t="str">
        <f t="shared" si="54"/>
        <v/>
      </c>
      <c r="G664" s="45"/>
      <c r="H664" s="212"/>
      <c r="I664" s="45"/>
      <c r="J664" s="88"/>
      <c r="K664" s="124"/>
      <c r="L664" s="220"/>
      <c r="M664" s="236"/>
      <c r="N664" s="237"/>
      <c r="O664" s="266"/>
      <c r="P664" s="218"/>
      <c r="Q664" s="220"/>
      <c r="R664" s="220"/>
      <c r="S664" s="238"/>
      <c r="T664" s="185" t="str">
        <f t="shared" si="52"/>
        <v/>
      </c>
      <c r="U664" s="48"/>
      <c r="V664" s="219"/>
      <c r="W664" s="219"/>
      <c r="X664" s="45"/>
      <c r="Y664" s="50"/>
      <c r="Z664" s="50"/>
      <c r="AA664" s="45"/>
      <c r="AB664" s="45"/>
      <c r="AC664" s="50"/>
      <c r="AD664" s="45"/>
      <c r="AE664" s="45"/>
      <c r="AF664" s="45"/>
      <c r="AG664" s="185" t="str">
        <f t="shared" si="53"/>
        <v/>
      </c>
      <c r="AH664" s="45"/>
      <c r="AI664" s="185">
        <f t="shared" si="50"/>
        <v>0</v>
      </c>
      <c r="AJ664" s="45"/>
      <c r="AK664" s="185"/>
      <c r="AL664" s="32" t="b">
        <f t="shared" si="51"/>
        <v>1</v>
      </c>
    </row>
    <row r="665" spans="1:38" ht="36" customHeight="1">
      <c r="A665" s="70"/>
      <c r="B665" s="70"/>
      <c r="C665" s="70"/>
      <c r="D665" s="50"/>
      <c r="E665" s="266"/>
      <c r="F665" s="235" t="str">
        <f t="shared" si="54"/>
        <v/>
      </c>
      <c r="G665" s="45"/>
      <c r="H665" s="212"/>
      <c r="I665" s="45"/>
      <c r="J665" s="88"/>
      <c r="K665" s="124"/>
      <c r="L665" s="220"/>
      <c r="M665" s="236"/>
      <c r="N665" s="237"/>
      <c r="O665" s="266"/>
      <c r="P665" s="218"/>
      <c r="Q665" s="220"/>
      <c r="R665" s="220"/>
      <c r="S665" s="238"/>
      <c r="T665" s="185" t="str">
        <f t="shared" si="52"/>
        <v/>
      </c>
      <c r="U665" s="48"/>
      <c r="V665" s="219"/>
      <c r="W665" s="219"/>
      <c r="X665" s="45"/>
      <c r="Y665" s="50"/>
      <c r="Z665" s="50"/>
      <c r="AA665" s="45"/>
      <c r="AB665" s="45"/>
      <c r="AC665" s="50"/>
      <c r="AD665" s="45"/>
      <c r="AE665" s="45"/>
      <c r="AF665" s="45"/>
      <c r="AG665" s="185" t="str">
        <f t="shared" si="53"/>
        <v/>
      </c>
      <c r="AH665" s="45"/>
      <c r="AI665" s="185">
        <f t="shared" si="50"/>
        <v>0</v>
      </c>
      <c r="AJ665" s="45"/>
      <c r="AK665" s="185"/>
      <c r="AL665" s="32" t="b">
        <f t="shared" si="51"/>
        <v>1</v>
      </c>
    </row>
    <row r="666" spans="1:38" ht="36" customHeight="1">
      <c r="A666" s="70"/>
      <c r="B666" s="70"/>
      <c r="C666" s="70"/>
      <c r="D666" s="50"/>
      <c r="E666" s="266"/>
      <c r="F666" s="235" t="str">
        <f t="shared" si="54"/>
        <v/>
      </c>
      <c r="G666" s="45"/>
      <c r="H666" s="212"/>
      <c r="I666" s="45"/>
      <c r="J666" s="88"/>
      <c r="K666" s="124"/>
      <c r="L666" s="220"/>
      <c r="M666" s="236"/>
      <c r="N666" s="237"/>
      <c r="O666" s="266"/>
      <c r="P666" s="218"/>
      <c r="Q666" s="220"/>
      <c r="R666" s="220"/>
      <c r="S666" s="238"/>
      <c r="T666" s="185" t="str">
        <f t="shared" si="52"/>
        <v/>
      </c>
      <c r="U666" s="48"/>
      <c r="V666" s="219"/>
      <c r="W666" s="219"/>
      <c r="X666" s="45"/>
      <c r="Y666" s="50"/>
      <c r="Z666" s="50"/>
      <c r="AA666" s="45"/>
      <c r="AB666" s="45"/>
      <c r="AC666" s="50"/>
      <c r="AD666" s="45"/>
      <c r="AE666" s="45"/>
      <c r="AF666" s="45"/>
      <c r="AG666" s="185" t="str">
        <f t="shared" si="53"/>
        <v/>
      </c>
      <c r="AH666" s="45"/>
      <c r="AI666" s="185">
        <f t="shared" si="50"/>
        <v>0</v>
      </c>
      <c r="AJ666" s="45"/>
      <c r="AK666" s="185"/>
      <c r="AL666" s="32" t="b">
        <f t="shared" si="51"/>
        <v>1</v>
      </c>
    </row>
    <row r="667" spans="1:38" ht="36" customHeight="1">
      <c r="A667" s="70"/>
      <c r="B667" s="70"/>
      <c r="C667" s="70"/>
      <c r="D667" s="50"/>
      <c r="E667" s="266"/>
      <c r="F667" s="235" t="str">
        <f t="shared" si="54"/>
        <v/>
      </c>
      <c r="G667" s="45"/>
      <c r="H667" s="212"/>
      <c r="I667" s="45"/>
      <c r="J667" s="88"/>
      <c r="K667" s="124"/>
      <c r="L667" s="220"/>
      <c r="M667" s="236"/>
      <c r="N667" s="237"/>
      <c r="O667" s="266"/>
      <c r="P667" s="218"/>
      <c r="Q667" s="220"/>
      <c r="R667" s="220"/>
      <c r="S667" s="238"/>
      <c r="T667" s="185" t="str">
        <f t="shared" si="52"/>
        <v/>
      </c>
      <c r="U667" s="48"/>
      <c r="V667" s="219"/>
      <c r="W667" s="219"/>
      <c r="X667" s="45"/>
      <c r="Y667" s="50"/>
      <c r="Z667" s="50"/>
      <c r="AA667" s="45"/>
      <c r="AB667" s="45"/>
      <c r="AC667" s="50"/>
      <c r="AD667" s="45"/>
      <c r="AE667" s="45"/>
      <c r="AF667" s="45"/>
      <c r="AG667" s="185" t="str">
        <f t="shared" si="53"/>
        <v/>
      </c>
      <c r="AH667" s="45"/>
      <c r="AI667" s="185">
        <f t="shared" si="50"/>
        <v>0</v>
      </c>
      <c r="AJ667" s="45"/>
      <c r="AK667" s="185"/>
      <c r="AL667" s="32" t="b">
        <f t="shared" si="51"/>
        <v>1</v>
      </c>
    </row>
    <row r="668" spans="1:38" ht="36" customHeight="1">
      <c r="A668" s="70"/>
      <c r="B668" s="70"/>
      <c r="C668" s="70"/>
      <c r="D668" s="50"/>
      <c r="E668" s="266"/>
      <c r="F668" s="235" t="str">
        <f t="shared" si="54"/>
        <v/>
      </c>
      <c r="G668" s="45"/>
      <c r="H668" s="212"/>
      <c r="I668" s="45"/>
      <c r="J668" s="88"/>
      <c r="K668" s="124"/>
      <c r="L668" s="220"/>
      <c r="M668" s="236"/>
      <c r="N668" s="237"/>
      <c r="O668" s="266"/>
      <c r="P668" s="218"/>
      <c r="Q668" s="220"/>
      <c r="R668" s="220"/>
      <c r="S668" s="238"/>
      <c r="T668" s="185" t="str">
        <f t="shared" si="52"/>
        <v/>
      </c>
      <c r="U668" s="48"/>
      <c r="V668" s="219"/>
      <c r="W668" s="219"/>
      <c r="X668" s="45"/>
      <c r="Y668" s="50"/>
      <c r="Z668" s="50"/>
      <c r="AA668" s="45"/>
      <c r="AB668" s="45"/>
      <c r="AC668" s="50"/>
      <c r="AD668" s="45"/>
      <c r="AE668" s="45"/>
      <c r="AF668" s="45"/>
      <c r="AG668" s="185" t="str">
        <f t="shared" si="53"/>
        <v/>
      </c>
      <c r="AH668" s="45"/>
      <c r="AI668" s="185">
        <f t="shared" si="50"/>
        <v>0</v>
      </c>
      <c r="AJ668" s="45"/>
      <c r="AK668" s="185"/>
      <c r="AL668" s="32" t="b">
        <f t="shared" si="51"/>
        <v>1</v>
      </c>
    </row>
    <row r="669" spans="1:38" ht="36" customHeight="1">
      <c r="A669" s="70"/>
      <c r="B669" s="70"/>
      <c r="C669" s="70"/>
      <c r="D669" s="50"/>
      <c r="E669" s="266"/>
      <c r="F669" s="235" t="str">
        <f t="shared" si="54"/>
        <v/>
      </c>
      <c r="G669" s="45"/>
      <c r="H669" s="212"/>
      <c r="I669" s="45"/>
      <c r="J669" s="88"/>
      <c r="K669" s="124"/>
      <c r="L669" s="220"/>
      <c r="M669" s="236"/>
      <c r="N669" s="237"/>
      <c r="O669" s="266"/>
      <c r="P669" s="218"/>
      <c r="Q669" s="220"/>
      <c r="R669" s="220"/>
      <c r="S669" s="238"/>
      <c r="T669" s="185" t="str">
        <f t="shared" si="52"/>
        <v/>
      </c>
      <c r="U669" s="48"/>
      <c r="V669" s="219"/>
      <c r="W669" s="219"/>
      <c r="X669" s="45"/>
      <c r="Y669" s="50"/>
      <c r="Z669" s="50"/>
      <c r="AA669" s="45"/>
      <c r="AB669" s="45"/>
      <c r="AC669" s="50"/>
      <c r="AD669" s="45"/>
      <c r="AE669" s="45"/>
      <c r="AF669" s="45"/>
      <c r="AG669" s="185" t="str">
        <f t="shared" si="53"/>
        <v/>
      </c>
      <c r="AH669" s="45"/>
      <c r="AI669" s="185">
        <f t="shared" si="50"/>
        <v>0</v>
      </c>
      <c r="AJ669" s="45"/>
      <c r="AK669" s="185"/>
      <c r="AL669" s="32" t="b">
        <f t="shared" si="51"/>
        <v>1</v>
      </c>
    </row>
    <row r="670" spans="1:38" ht="36" customHeight="1">
      <c r="A670" s="70"/>
      <c r="B670" s="70"/>
      <c r="C670" s="70"/>
      <c r="D670" s="50"/>
      <c r="E670" s="266"/>
      <c r="F670" s="235" t="str">
        <f t="shared" si="54"/>
        <v/>
      </c>
      <c r="G670" s="45"/>
      <c r="H670" s="212"/>
      <c r="I670" s="45"/>
      <c r="J670" s="88"/>
      <c r="K670" s="124"/>
      <c r="L670" s="220"/>
      <c r="M670" s="236"/>
      <c r="N670" s="237"/>
      <c r="O670" s="266"/>
      <c r="P670" s="218"/>
      <c r="Q670" s="220"/>
      <c r="R670" s="220"/>
      <c r="S670" s="238"/>
      <c r="T670" s="185" t="str">
        <f t="shared" si="52"/>
        <v/>
      </c>
      <c r="U670" s="48"/>
      <c r="V670" s="219"/>
      <c r="W670" s="219"/>
      <c r="X670" s="45"/>
      <c r="Y670" s="50"/>
      <c r="Z670" s="50"/>
      <c r="AA670" s="45"/>
      <c r="AB670" s="45"/>
      <c r="AC670" s="50"/>
      <c r="AD670" s="45"/>
      <c r="AE670" s="45"/>
      <c r="AF670" s="45"/>
      <c r="AG670" s="185" t="str">
        <f t="shared" si="53"/>
        <v/>
      </c>
      <c r="AH670" s="45"/>
      <c r="AI670" s="185">
        <f t="shared" si="50"/>
        <v>0</v>
      </c>
      <c r="AJ670" s="45"/>
      <c r="AK670" s="185"/>
      <c r="AL670" s="32" t="b">
        <f t="shared" si="51"/>
        <v>1</v>
      </c>
    </row>
    <row r="671" spans="1:38" ht="36" customHeight="1">
      <c r="A671" s="70"/>
      <c r="B671" s="70"/>
      <c r="C671" s="70"/>
      <c r="D671" s="50"/>
      <c r="E671" s="266"/>
      <c r="F671" s="235" t="str">
        <f t="shared" si="54"/>
        <v/>
      </c>
      <c r="G671" s="45"/>
      <c r="H671" s="212"/>
      <c r="I671" s="45"/>
      <c r="J671" s="88"/>
      <c r="K671" s="124"/>
      <c r="L671" s="220"/>
      <c r="M671" s="236"/>
      <c r="N671" s="237"/>
      <c r="O671" s="266"/>
      <c r="P671" s="218"/>
      <c r="Q671" s="220"/>
      <c r="R671" s="220"/>
      <c r="S671" s="238"/>
      <c r="T671" s="185" t="str">
        <f t="shared" si="52"/>
        <v/>
      </c>
      <c r="U671" s="48"/>
      <c r="V671" s="219"/>
      <c r="W671" s="219"/>
      <c r="X671" s="45"/>
      <c r="Y671" s="50"/>
      <c r="Z671" s="50"/>
      <c r="AA671" s="45"/>
      <c r="AB671" s="45"/>
      <c r="AC671" s="50"/>
      <c r="AD671" s="45"/>
      <c r="AE671" s="45"/>
      <c r="AF671" s="45"/>
      <c r="AG671" s="185" t="str">
        <f t="shared" si="53"/>
        <v/>
      </c>
      <c r="AH671" s="45"/>
      <c r="AI671" s="185">
        <f t="shared" si="50"/>
        <v>0</v>
      </c>
      <c r="AJ671" s="45"/>
      <c r="AK671" s="185"/>
      <c r="AL671" s="32" t="b">
        <f t="shared" si="51"/>
        <v>1</v>
      </c>
    </row>
    <row r="672" spans="1:38" ht="36" customHeight="1">
      <c r="A672" s="70"/>
      <c r="B672" s="70"/>
      <c r="C672" s="70"/>
      <c r="D672" s="50"/>
      <c r="E672" s="266"/>
      <c r="F672" s="235" t="str">
        <f t="shared" si="54"/>
        <v/>
      </c>
      <c r="G672" s="45"/>
      <c r="H672" s="212"/>
      <c r="I672" s="45"/>
      <c r="J672" s="88"/>
      <c r="K672" s="124"/>
      <c r="L672" s="220"/>
      <c r="M672" s="236"/>
      <c r="N672" s="237"/>
      <c r="O672" s="266"/>
      <c r="P672" s="218"/>
      <c r="Q672" s="220"/>
      <c r="R672" s="220"/>
      <c r="S672" s="238"/>
      <c r="T672" s="185" t="str">
        <f t="shared" si="52"/>
        <v/>
      </c>
      <c r="U672" s="48"/>
      <c r="V672" s="219"/>
      <c r="W672" s="219"/>
      <c r="X672" s="45"/>
      <c r="Y672" s="50"/>
      <c r="Z672" s="50"/>
      <c r="AA672" s="45"/>
      <c r="AB672" s="45"/>
      <c r="AC672" s="50"/>
      <c r="AD672" s="45"/>
      <c r="AE672" s="45"/>
      <c r="AF672" s="45"/>
      <c r="AG672" s="185" t="str">
        <f t="shared" si="53"/>
        <v/>
      </c>
      <c r="AH672" s="45"/>
      <c r="AI672" s="185">
        <f t="shared" si="50"/>
        <v>0</v>
      </c>
      <c r="AJ672" s="45"/>
      <c r="AK672" s="185"/>
      <c r="AL672" s="32" t="b">
        <f t="shared" si="51"/>
        <v>1</v>
      </c>
    </row>
    <row r="673" spans="1:38" ht="36" customHeight="1">
      <c r="A673" s="70"/>
      <c r="B673" s="70"/>
      <c r="C673" s="70"/>
      <c r="D673" s="50"/>
      <c r="E673" s="266"/>
      <c r="F673" s="235" t="str">
        <f t="shared" si="54"/>
        <v/>
      </c>
      <c r="G673" s="45"/>
      <c r="H673" s="212"/>
      <c r="I673" s="45"/>
      <c r="J673" s="88"/>
      <c r="K673" s="124"/>
      <c r="L673" s="220"/>
      <c r="M673" s="236"/>
      <c r="N673" s="237"/>
      <c r="O673" s="266"/>
      <c r="P673" s="218"/>
      <c r="Q673" s="220"/>
      <c r="R673" s="220"/>
      <c r="S673" s="238"/>
      <c r="T673" s="185" t="str">
        <f t="shared" si="52"/>
        <v/>
      </c>
      <c r="U673" s="48"/>
      <c r="V673" s="219"/>
      <c r="W673" s="219"/>
      <c r="X673" s="45"/>
      <c r="Y673" s="50"/>
      <c r="Z673" s="50"/>
      <c r="AA673" s="45"/>
      <c r="AB673" s="45"/>
      <c r="AC673" s="50"/>
      <c r="AD673" s="45"/>
      <c r="AE673" s="45"/>
      <c r="AF673" s="45"/>
      <c r="AG673" s="185" t="str">
        <f t="shared" si="53"/>
        <v/>
      </c>
      <c r="AH673" s="45"/>
      <c r="AI673" s="185">
        <f t="shared" si="50"/>
        <v>0</v>
      </c>
      <c r="AJ673" s="45"/>
      <c r="AK673" s="185"/>
      <c r="AL673" s="32" t="b">
        <f t="shared" si="51"/>
        <v>1</v>
      </c>
    </row>
    <row r="674" spans="1:38" ht="36" customHeight="1">
      <c r="A674" s="70"/>
      <c r="B674" s="70"/>
      <c r="C674" s="70"/>
      <c r="D674" s="50"/>
      <c r="E674" s="266"/>
      <c r="F674" s="235" t="str">
        <f t="shared" si="54"/>
        <v/>
      </c>
      <c r="G674" s="45"/>
      <c r="H674" s="212"/>
      <c r="I674" s="45"/>
      <c r="J674" s="88"/>
      <c r="K674" s="124"/>
      <c r="L674" s="220"/>
      <c r="M674" s="236"/>
      <c r="N674" s="237"/>
      <c r="O674" s="266"/>
      <c r="P674" s="218"/>
      <c r="Q674" s="220"/>
      <c r="R674" s="220"/>
      <c r="S674" s="238"/>
      <c r="T674" s="185" t="str">
        <f t="shared" si="52"/>
        <v/>
      </c>
      <c r="U674" s="48"/>
      <c r="V674" s="219"/>
      <c r="W674" s="219"/>
      <c r="X674" s="45"/>
      <c r="Y674" s="50"/>
      <c r="Z674" s="50"/>
      <c r="AA674" s="45"/>
      <c r="AB674" s="45"/>
      <c r="AC674" s="50"/>
      <c r="AD674" s="45"/>
      <c r="AE674" s="45"/>
      <c r="AF674" s="45"/>
      <c r="AG674" s="185" t="str">
        <f t="shared" si="53"/>
        <v/>
      </c>
      <c r="AH674" s="45"/>
      <c r="AI674" s="185">
        <f t="shared" si="50"/>
        <v>0</v>
      </c>
      <c r="AJ674" s="45"/>
      <c r="AK674" s="185"/>
      <c r="AL674" s="32" t="b">
        <f t="shared" si="51"/>
        <v>1</v>
      </c>
    </row>
    <row r="675" spans="1:38" ht="36" customHeight="1">
      <c r="A675" s="70"/>
      <c r="B675" s="70"/>
      <c r="C675" s="70"/>
      <c r="D675" s="50"/>
      <c r="E675" s="266"/>
      <c r="F675" s="235" t="str">
        <f t="shared" si="54"/>
        <v/>
      </c>
      <c r="G675" s="45"/>
      <c r="H675" s="212"/>
      <c r="I675" s="45"/>
      <c r="J675" s="88"/>
      <c r="K675" s="124"/>
      <c r="L675" s="220"/>
      <c r="M675" s="236"/>
      <c r="N675" s="237"/>
      <c r="O675" s="266"/>
      <c r="P675" s="218"/>
      <c r="Q675" s="220"/>
      <c r="R675" s="220"/>
      <c r="S675" s="238"/>
      <c r="T675" s="185" t="str">
        <f t="shared" si="52"/>
        <v/>
      </c>
      <c r="U675" s="48"/>
      <c r="V675" s="219"/>
      <c r="W675" s="219"/>
      <c r="X675" s="45"/>
      <c r="Y675" s="50"/>
      <c r="Z675" s="50"/>
      <c r="AA675" s="45"/>
      <c r="AB675" s="45"/>
      <c r="AC675" s="50"/>
      <c r="AD675" s="45"/>
      <c r="AE675" s="45"/>
      <c r="AF675" s="45"/>
      <c r="AG675" s="185" t="str">
        <f t="shared" si="53"/>
        <v/>
      </c>
      <c r="AH675" s="45"/>
      <c r="AI675" s="185">
        <f t="shared" si="50"/>
        <v>0</v>
      </c>
      <c r="AJ675" s="45"/>
      <c r="AK675" s="185"/>
      <c r="AL675" s="32" t="b">
        <f t="shared" si="51"/>
        <v>1</v>
      </c>
    </row>
    <row r="676" spans="1:38" ht="36" customHeight="1">
      <c r="A676" s="70"/>
      <c r="B676" s="70"/>
      <c r="C676" s="70"/>
      <c r="D676" s="50"/>
      <c r="E676" s="266"/>
      <c r="F676" s="235" t="str">
        <f t="shared" si="54"/>
        <v/>
      </c>
      <c r="G676" s="45"/>
      <c r="H676" s="212"/>
      <c r="I676" s="45"/>
      <c r="J676" s="88"/>
      <c r="K676" s="124"/>
      <c r="L676" s="220"/>
      <c r="M676" s="236"/>
      <c r="N676" s="237"/>
      <c r="O676" s="266"/>
      <c r="P676" s="218"/>
      <c r="Q676" s="220"/>
      <c r="R676" s="220"/>
      <c r="S676" s="238"/>
      <c r="T676" s="185" t="str">
        <f t="shared" si="52"/>
        <v/>
      </c>
      <c r="U676" s="48"/>
      <c r="V676" s="219"/>
      <c r="W676" s="219"/>
      <c r="X676" s="45"/>
      <c r="Y676" s="50"/>
      <c r="Z676" s="50"/>
      <c r="AA676" s="45"/>
      <c r="AB676" s="45"/>
      <c r="AC676" s="50"/>
      <c r="AD676" s="45"/>
      <c r="AE676" s="45"/>
      <c r="AF676" s="45"/>
      <c r="AG676" s="185" t="str">
        <f t="shared" si="53"/>
        <v/>
      </c>
      <c r="AH676" s="45"/>
      <c r="AI676" s="185">
        <f t="shared" si="50"/>
        <v>0</v>
      </c>
      <c r="AJ676" s="45"/>
      <c r="AK676" s="185"/>
      <c r="AL676" s="32" t="b">
        <f t="shared" si="51"/>
        <v>1</v>
      </c>
    </row>
    <row r="677" spans="1:38" ht="36" customHeight="1">
      <c r="A677" s="70"/>
      <c r="B677" s="70"/>
      <c r="C677" s="70"/>
      <c r="D677" s="50"/>
      <c r="E677" s="266"/>
      <c r="F677" s="235" t="str">
        <f t="shared" si="54"/>
        <v/>
      </c>
      <c r="G677" s="45"/>
      <c r="H677" s="212"/>
      <c r="I677" s="45"/>
      <c r="J677" s="88"/>
      <c r="K677" s="124"/>
      <c r="L677" s="220"/>
      <c r="M677" s="236"/>
      <c r="N677" s="237"/>
      <c r="O677" s="266"/>
      <c r="P677" s="218"/>
      <c r="Q677" s="220"/>
      <c r="R677" s="220"/>
      <c r="S677" s="238"/>
      <c r="T677" s="185" t="str">
        <f t="shared" si="52"/>
        <v/>
      </c>
      <c r="U677" s="48"/>
      <c r="V677" s="219"/>
      <c r="W677" s="219"/>
      <c r="X677" s="45"/>
      <c r="Y677" s="50"/>
      <c r="Z677" s="50"/>
      <c r="AA677" s="45"/>
      <c r="AB677" s="45"/>
      <c r="AC677" s="50"/>
      <c r="AD677" s="45"/>
      <c r="AE677" s="45"/>
      <c r="AF677" s="45"/>
      <c r="AG677" s="185" t="str">
        <f t="shared" si="53"/>
        <v/>
      </c>
      <c r="AH677" s="45"/>
      <c r="AI677" s="185">
        <f t="shared" si="50"/>
        <v>0</v>
      </c>
      <c r="AJ677" s="45"/>
      <c r="AK677" s="185"/>
      <c r="AL677" s="32" t="b">
        <f t="shared" si="51"/>
        <v>1</v>
      </c>
    </row>
    <row r="678" spans="1:38" ht="36" customHeight="1">
      <c r="A678" s="70"/>
      <c r="B678" s="70"/>
      <c r="C678" s="70"/>
      <c r="D678" s="50"/>
      <c r="E678" s="266"/>
      <c r="F678" s="235" t="str">
        <f t="shared" si="54"/>
        <v/>
      </c>
      <c r="G678" s="45"/>
      <c r="H678" s="212"/>
      <c r="I678" s="45"/>
      <c r="J678" s="88"/>
      <c r="K678" s="124"/>
      <c r="L678" s="220"/>
      <c r="M678" s="236"/>
      <c r="N678" s="237"/>
      <c r="O678" s="266"/>
      <c r="P678" s="218"/>
      <c r="Q678" s="220"/>
      <c r="R678" s="220"/>
      <c r="S678" s="238"/>
      <c r="T678" s="185" t="str">
        <f t="shared" si="52"/>
        <v/>
      </c>
      <c r="U678" s="48"/>
      <c r="V678" s="219"/>
      <c r="W678" s="219"/>
      <c r="X678" s="45"/>
      <c r="Y678" s="50"/>
      <c r="Z678" s="50"/>
      <c r="AA678" s="45"/>
      <c r="AB678" s="45"/>
      <c r="AC678" s="50"/>
      <c r="AD678" s="45"/>
      <c r="AE678" s="45"/>
      <c r="AF678" s="45"/>
      <c r="AG678" s="185" t="str">
        <f t="shared" si="53"/>
        <v/>
      </c>
      <c r="AH678" s="45"/>
      <c r="AI678" s="185">
        <f t="shared" si="50"/>
        <v>0</v>
      </c>
      <c r="AJ678" s="45"/>
      <c r="AK678" s="185"/>
      <c r="AL678" s="32" t="b">
        <f t="shared" si="51"/>
        <v>1</v>
      </c>
    </row>
    <row r="679" spans="1:38" ht="36" customHeight="1">
      <c r="A679" s="70"/>
      <c r="B679" s="70"/>
      <c r="C679" s="70"/>
      <c r="D679" s="50"/>
      <c r="E679" s="266"/>
      <c r="F679" s="235" t="str">
        <f t="shared" si="54"/>
        <v/>
      </c>
      <c r="G679" s="45"/>
      <c r="H679" s="212"/>
      <c r="I679" s="45"/>
      <c r="J679" s="88"/>
      <c r="K679" s="124"/>
      <c r="L679" s="220"/>
      <c r="M679" s="236"/>
      <c r="N679" s="237"/>
      <c r="O679" s="266"/>
      <c r="P679" s="218"/>
      <c r="Q679" s="220"/>
      <c r="R679" s="220"/>
      <c r="S679" s="238"/>
      <c r="T679" s="185" t="str">
        <f t="shared" si="52"/>
        <v/>
      </c>
      <c r="U679" s="48"/>
      <c r="V679" s="219"/>
      <c r="W679" s="219"/>
      <c r="X679" s="45"/>
      <c r="Y679" s="50"/>
      <c r="Z679" s="50"/>
      <c r="AA679" s="45"/>
      <c r="AB679" s="45"/>
      <c r="AC679" s="50"/>
      <c r="AD679" s="45"/>
      <c r="AE679" s="45"/>
      <c r="AF679" s="45"/>
      <c r="AG679" s="185" t="str">
        <f t="shared" si="53"/>
        <v/>
      </c>
      <c r="AH679" s="45"/>
      <c r="AI679" s="185">
        <f t="shared" si="50"/>
        <v>0</v>
      </c>
      <c r="AJ679" s="45"/>
      <c r="AK679" s="185"/>
      <c r="AL679" s="32" t="b">
        <f t="shared" si="51"/>
        <v>1</v>
      </c>
    </row>
    <row r="680" spans="1:38" ht="36" customHeight="1">
      <c r="A680" s="70"/>
      <c r="B680" s="70"/>
      <c r="C680" s="70"/>
      <c r="D680" s="50"/>
      <c r="E680" s="266"/>
      <c r="F680" s="235" t="str">
        <f t="shared" si="54"/>
        <v/>
      </c>
      <c r="G680" s="45"/>
      <c r="H680" s="212"/>
      <c r="I680" s="45"/>
      <c r="J680" s="88"/>
      <c r="K680" s="124"/>
      <c r="L680" s="220"/>
      <c r="M680" s="236"/>
      <c r="N680" s="237"/>
      <c r="O680" s="266"/>
      <c r="P680" s="218"/>
      <c r="Q680" s="220"/>
      <c r="R680" s="220"/>
      <c r="S680" s="238"/>
      <c r="T680" s="185" t="str">
        <f t="shared" si="52"/>
        <v/>
      </c>
      <c r="U680" s="48"/>
      <c r="V680" s="219"/>
      <c r="W680" s="219"/>
      <c r="X680" s="45"/>
      <c r="Y680" s="50"/>
      <c r="Z680" s="50"/>
      <c r="AA680" s="45"/>
      <c r="AB680" s="45"/>
      <c r="AC680" s="50"/>
      <c r="AD680" s="45"/>
      <c r="AE680" s="45"/>
      <c r="AF680" s="45"/>
      <c r="AG680" s="185" t="str">
        <f t="shared" si="53"/>
        <v/>
      </c>
      <c r="AH680" s="45"/>
      <c r="AI680" s="185">
        <f t="shared" si="50"/>
        <v>0</v>
      </c>
      <c r="AJ680" s="45"/>
      <c r="AK680" s="185"/>
      <c r="AL680" s="32" t="b">
        <f t="shared" si="51"/>
        <v>1</v>
      </c>
    </row>
    <row r="681" spans="1:38" ht="36" customHeight="1">
      <c r="A681" s="70"/>
      <c r="B681" s="70"/>
      <c r="C681" s="70"/>
      <c r="D681" s="50"/>
      <c r="E681" s="266"/>
      <c r="F681" s="235" t="str">
        <f t="shared" si="54"/>
        <v/>
      </c>
      <c r="G681" s="45"/>
      <c r="H681" s="212"/>
      <c r="I681" s="45"/>
      <c r="J681" s="88"/>
      <c r="K681" s="124"/>
      <c r="L681" s="220"/>
      <c r="M681" s="236"/>
      <c r="N681" s="237"/>
      <c r="O681" s="266"/>
      <c r="P681" s="218"/>
      <c r="Q681" s="220"/>
      <c r="R681" s="220"/>
      <c r="S681" s="238"/>
      <c r="T681" s="185" t="str">
        <f t="shared" si="52"/>
        <v/>
      </c>
      <c r="U681" s="48"/>
      <c r="V681" s="219"/>
      <c r="W681" s="219"/>
      <c r="X681" s="45"/>
      <c r="Y681" s="50"/>
      <c r="Z681" s="50"/>
      <c r="AA681" s="45"/>
      <c r="AB681" s="45"/>
      <c r="AC681" s="50"/>
      <c r="AD681" s="45"/>
      <c r="AE681" s="45"/>
      <c r="AF681" s="45"/>
      <c r="AG681" s="185" t="str">
        <f t="shared" si="53"/>
        <v/>
      </c>
      <c r="AH681" s="45"/>
      <c r="AI681" s="185">
        <f t="shared" si="50"/>
        <v>0</v>
      </c>
      <c r="AJ681" s="45"/>
      <c r="AK681" s="185"/>
      <c r="AL681" s="32" t="b">
        <f t="shared" si="51"/>
        <v>1</v>
      </c>
    </row>
    <row r="682" spans="1:38" ht="36" customHeight="1">
      <c r="A682" s="70"/>
      <c r="B682" s="70"/>
      <c r="C682" s="70"/>
      <c r="D682" s="50"/>
      <c r="E682" s="266"/>
      <c r="F682" s="235" t="str">
        <f t="shared" si="54"/>
        <v/>
      </c>
      <c r="G682" s="45"/>
      <c r="H682" s="212"/>
      <c r="I682" s="45"/>
      <c r="J682" s="88"/>
      <c r="K682" s="124"/>
      <c r="L682" s="220"/>
      <c r="M682" s="236"/>
      <c r="N682" s="237"/>
      <c r="O682" s="266"/>
      <c r="P682" s="218"/>
      <c r="Q682" s="220"/>
      <c r="R682" s="220"/>
      <c r="S682" s="238"/>
      <c r="T682" s="185" t="str">
        <f t="shared" si="52"/>
        <v/>
      </c>
      <c r="U682" s="48"/>
      <c r="V682" s="219"/>
      <c r="W682" s="219"/>
      <c r="X682" s="45"/>
      <c r="Y682" s="50"/>
      <c r="Z682" s="50"/>
      <c r="AA682" s="45"/>
      <c r="AB682" s="45"/>
      <c r="AC682" s="50"/>
      <c r="AD682" s="45"/>
      <c r="AE682" s="45"/>
      <c r="AF682" s="45"/>
      <c r="AG682" s="185" t="str">
        <f t="shared" si="53"/>
        <v/>
      </c>
      <c r="AH682" s="45"/>
      <c r="AI682" s="185">
        <f t="shared" si="50"/>
        <v>0</v>
      </c>
      <c r="AJ682" s="45"/>
      <c r="AK682" s="185"/>
      <c r="AL682" s="32" t="b">
        <f t="shared" si="51"/>
        <v>1</v>
      </c>
    </row>
    <row r="683" spans="1:38" ht="36" customHeight="1">
      <c r="A683" s="70"/>
      <c r="B683" s="70"/>
      <c r="C683" s="70"/>
      <c r="D683" s="50"/>
      <c r="E683" s="266"/>
      <c r="F683" s="235" t="str">
        <f t="shared" si="54"/>
        <v/>
      </c>
      <c r="G683" s="45"/>
      <c r="H683" s="212"/>
      <c r="I683" s="45"/>
      <c r="J683" s="88"/>
      <c r="K683" s="124"/>
      <c r="L683" s="220"/>
      <c r="M683" s="236"/>
      <c r="N683" s="237"/>
      <c r="O683" s="266"/>
      <c r="P683" s="218"/>
      <c r="Q683" s="220"/>
      <c r="R683" s="220"/>
      <c r="S683" s="238"/>
      <c r="T683" s="185" t="str">
        <f t="shared" si="52"/>
        <v/>
      </c>
      <c r="U683" s="48"/>
      <c r="V683" s="219"/>
      <c r="W683" s="219"/>
      <c r="X683" s="45"/>
      <c r="Y683" s="50"/>
      <c r="Z683" s="50"/>
      <c r="AA683" s="45"/>
      <c r="AB683" s="45"/>
      <c r="AC683" s="50"/>
      <c r="AD683" s="45"/>
      <c r="AE683" s="45"/>
      <c r="AF683" s="45"/>
      <c r="AG683" s="185" t="str">
        <f t="shared" si="53"/>
        <v/>
      </c>
      <c r="AH683" s="45"/>
      <c r="AI683" s="185">
        <f t="shared" si="50"/>
        <v>0</v>
      </c>
      <c r="AJ683" s="45"/>
      <c r="AK683" s="185"/>
      <c r="AL683" s="32" t="b">
        <f t="shared" si="51"/>
        <v>1</v>
      </c>
    </row>
    <row r="684" spans="1:38" ht="36" customHeight="1">
      <c r="A684" s="70"/>
      <c r="B684" s="70"/>
      <c r="C684" s="70"/>
      <c r="D684" s="50"/>
      <c r="E684" s="266"/>
      <c r="F684" s="235" t="str">
        <f t="shared" si="54"/>
        <v/>
      </c>
      <c r="G684" s="45"/>
      <c r="H684" s="212"/>
      <c r="I684" s="45"/>
      <c r="J684" s="88"/>
      <c r="K684" s="124"/>
      <c r="L684" s="220"/>
      <c r="M684" s="236"/>
      <c r="N684" s="237"/>
      <c r="O684" s="266"/>
      <c r="P684" s="218"/>
      <c r="Q684" s="220"/>
      <c r="R684" s="220"/>
      <c r="S684" s="238"/>
      <c r="T684" s="185" t="str">
        <f t="shared" si="52"/>
        <v/>
      </c>
      <c r="U684" s="48"/>
      <c r="V684" s="219"/>
      <c r="W684" s="219"/>
      <c r="X684" s="45"/>
      <c r="Y684" s="50"/>
      <c r="Z684" s="50"/>
      <c r="AA684" s="45"/>
      <c r="AB684" s="45"/>
      <c r="AC684" s="50"/>
      <c r="AD684" s="45"/>
      <c r="AE684" s="45"/>
      <c r="AF684" s="45"/>
      <c r="AG684" s="185" t="str">
        <f t="shared" si="53"/>
        <v/>
      </c>
      <c r="AH684" s="45"/>
      <c r="AI684" s="185">
        <f t="shared" si="50"/>
        <v>0</v>
      </c>
      <c r="AJ684" s="45"/>
      <c r="AK684" s="185"/>
      <c r="AL684" s="32" t="b">
        <f t="shared" si="51"/>
        <v>1</v>
      </c>
    </row>
    <row r="685" spans="1:38" ht="36" customHeight="1">
      <c r="A685" s="70"/>
      <c r="B685" s="70"/>
      <c r="C685" s="70"/>
      <c r="D685" s="50"/>
      <c r="E685" s="266"/>
      <c r="F685" s="235" t="str">
        <f t="shared" si="54"/>
        <v/>
      </c>
      <c r="G685" s="45"/>
      <c r="H685" s="212"/>
      <c r="I685" s="45"/>
      <c r="J685" s="88"/>
      <c r="K685" s="124"/>
      <c r="L685" s="220"/>
      <c r="M685" s="236"/>
      <c r="N685" s="237"/>
      <c r="O685" s="266"/>
      <c r="P685" s="218"/>
      <c r="Q685" s="220"/>
      <c r="R685" s="220"/>
      <c r="S685" s="238"/>
      <c r="T685" s="185" t="str">
        <f t="shared" si="52"/>
        <v/>
      </c>
      <c r="U685" s="48"/>
      <c r="V685" s="219"/>
      <c r="W685" s="219"/>
      <c r="X685" s="45"/>
      <c r="Y685" s="50"/>
      <c r="Z685" s="50"/>
      <c r="AA685" s="45"/>
      <c r="AB685" s="45"/>
      <c r="AC685" s="50"/>
      <c r="AD685" s="45"/>
      <c r="AE685" s="45"/>
      <c r="AF685" s="45"/>
      <c r="AG685" s="185" t="str">
        <f t="shared" si="53"/>
        <v/>
      </c>
      <c r="AH685" s="45"/>
      <c r="AI685" s="185">
        <f t="shared" si="50"/>
        <v>0</v>
      </c>
      <c r="AJ685" s="45"/>
      <c r="AK685" s="185"/>
      <c r="AL685" s="32" t="b">
        <f t="shared" si="51"/>
        <v>1</v>
      </c>
    </row>
    <row r="686" spans="1:38" ht="36" customHeight="1">
      <c r="A686" s="70"/>
      <c r="B686" s="70"/>
      <c r="C686" s="70"/>
      <c r="D686" s="50"/>
      <c r="E686" s="266"/>
      <c r="F686" s="235" t="str">
        <f t="shared" si="54"/>
        <v/>
      </c>
      <c r="G686" s="45"/>
      <c r="H686" s="212"/>
      <c r="I686" s="45"/>
      <c r="J686" s="88"/>
      <c r="K686" s="124"/>
      <c r="L686" s="220"/>
      <c r="M686" s="236"/>
      <c r="N686" s="237"/>
      <c r="O686" s="266"/>
      <c r="P686" s="218"/>
      <c r="Q686" s="220"/>
      <c r="R686" s="220"/>
      <c r="S686" s="238"/>
      <c r="T686" s="185" t="str">
        <f t="shared" si="52"/>
        <v/>
      </c>
      <c r="U686" s="48"/>
      <c r="V686" s="219"/>
      <c r="W686" s="219"/>
      <c r="X686" s="45"/>
      <c r="Y686" s="50"/>
      <c r="Z686" s="50"/>
      <c r="AA686" s="45"/>
      <c r="AB686" s="45"/>
      <c r="AC686" s="50"/>
      <c r="AD686" s="45"/>
      <c r="AE686" s="45"/>
      <c r="AF686" s="45"/>
      <c r="AG686" s="185" t="str">
        <f t="shared" si="53"/>
        <v/>
      </c>
      <c r="AH686" s="45"/>
      <c r="AI686" s="185">
        <f t="shared" si="50"/>
        <v>0</v>
      </c>
      <c r="AJ686" s="45"/>
      <c r="AK686" s="185"/>
      <c r="AL686" s="32" t="b">
        <f t="shared" si="51"/>
        <v>1</v>
      </c>
    </row>
    <row r="687" spans="1:38" ht="36" customHeight="1">
      <c r="A687" s="70"/>
      <c r="B687" s="70"/>
      <c r="C687" s="70"/>
      <c r="D687" s="50"/>
      <c r="E687" s="266"/>
      <c r="F687" s="235" t="str">
        <f t="shared" si="54"/>
        <v/>
      </c>
      <c r="G687" s="45"/>
      <c r="H687" s="212"/>
      <c r="I687" s="45"/>
      <c r="J687" s="88"/>
      <c r="K687" s="124"/>
      <c r="L687" s="220"/>
      <c r="M687" s="236"/>
      <c r="N687" s="237"/>
      <c r="O687" s="266"/>
      <c r="P687" s="218"/>
      <c r="Q687" s="220"/>
      <c r="R687" s="220"/>
      <c r="S687" s="238"/>
      <c r="T687" s="185" t="str">
        <f t="shared" si="52"/>
        <v/>
      </c>
      <c r="U687" s="48"/>
      <c r="V687" s="219"/>
      <c r="W687" s="219"/>
      <c r="X687" s="45"/>
      <c r="Y687" s="50"/>
      <c r="Z687" s="50"/>
      <c r="AA687" s="45"/>
      <c r="AB687" s="45"/>
      <c r="AC687" s="50"/>
      <c r="AD687" s="45"/>
      <c r="AE687" s="45"/>
      <c r="AF687" s="45"/>
      <c r="AG687" s="185" t="str">
        <f t="shared" si="53"/>
        <v/>
      </c>
      <c r="AH687" s="45"/>
      <c r="AI687" s="185">
        <f t="shared" si="50"/>
        <v>0</v>
      </c>
      <c r="AJ687" s="45"/>
      <c r="AK687" s="185"/>
      <c r="AL687" s="32" t="b">
        <f t="shared" si="51"/>
        <v>1</v>
      </c>
    </row>
    <row r="688" spans="1:38" ht="36" customHeight="1">
      <c r="A688" s="70"/>
      <c r="B688" s="70"/>
      <c r="C688" s="70"/>
      <c r="D688" s="50"/>
      <c r="E688" s="266"/>
      <c r="F688" s="235" t="str">
        <f t="shared" si="54"/>
        <v/>
      </c>
      <c r="G688" s="45"/>
      <c r="H688" s="212"/>
      <c r="I688" s="45"/>
      <c r="J688" s="88"/>
      <c r="K688" s="124"/>
      <c r="L688" s="220"/>
      <c r="M688" s="236"/>
      <c r="N688" s="237"/>
      <c r="O688" s="266"/>
      <c r="P688" s="218"/>
      <c r="Q688" s="220"/>
      <c r="R688" s="220"/>
      <c r="S688" s="238"/>
      <c r="T688" s="185" t="str">
        <f t="shared" si="52"/>
        <v/>
      </c>
      <c r="U688" s="48"/>
      <c r="V688" s="219"/>
      <c r="W688" s="219"/>
      <c r="X688" s="45"/>
      <c r="Y688" s="50"/>
      <c r="Z688" s="50"/>
      <c r="AA688" s="45"/>
      <c r="AB688" s="45"/>
      <c r="AC688" s="50"/>
      <c r="AD688" s="45"/>
      <c r="AE688" s="45"/>
      <c r="AF688" s="45"/>
      <c r="AG688" s="185" t="str">
        <f t="shared" si="53"/>
        <v/>
      </c>
      <c r="AH688" s="45"/>
      <c r="AI688" s="185">
        <f t="shared" si="50"/>
        <v>0</v>
      </c>
      <c r="AJ688" s="45"/>
      <c r="AK688" s="185"/>
      <c r="AL688" s="32" t="b">
        <f t="shared" si="51"/>
        <v>1</v>
      </c>
    </row>
    <row r="689" spans="1:38" ht="36" customHeight="1">
      <c r="A689" s="70"/>
      <c r="B689" s="70"/>
      <c r="C689" s="70"/>
      <c r="D689" s="50"/>
      <c r="E689" s="266"/>
      <c r="F689" s="235" t="str">
        <f t="shared" si="54"/>
        <v/>
      </c>
      <c r="G689" s="45"/>
      <c r="H689" s="212"/>
      <c r="I689" s="45"/>
      <c r="J689" s="88"/>
      <c r="K689" s="124"/>
      <c r="L689" s="220"/>
      <c r="M689" s="236"/>
      <c r="N689" s="237"/>
      <c r="O689" s="266"/>
      <c r="P689" s="218"/>
      <c r="Q689" s="220"/>
      <c r="R689" s="220"/>
      <c r="S689" s="238"/>
      <c r="T689" s="185" t="str">
        <f t="shared" si="52"/>
        <v/>
      </c>
      <c r="U689" s="48"/>
      <c r="V689" s="219"/>
      <c r="W689" s="219"/>
      <c r="X689" s="45"/>
      <c r="Y689" s="50"/>
      <c r="Z689" s="50"/>
      <c r="AA689" s="45"/>
      <c r="AB689" s="45"/>
      <c r="AC689" s="50"/>
      <c r="AD689" s="45"/>
      <c r="AE689" s="45"/>
      <c r="AF689" s="45"/>
      <c r="AG689" s="185" t="str">
        <f t="shared" si="53"/>
        <v/>
      </c>
      <c r="AH689" s="45"/>
      <c r="AI689" s="185">
        <f t="shared" si="50"/>
        <v>0</v>
      </c>
      <c r="AJ689" s="45"/>
      <c r="AK689" s="185"/>
      <c r="AL689" s="32" t="b">
        <f t="shared" si="51"/>
        <v>1</v>
      </c>
    </row>
    <row r="690" spans="1:38" ht="36" customHeight="1">
      <c r="A690" s="70"/>
      <c r="B690" s="70"/>
      <c r="C690" s="70"/>
      <c r="D690" s="50"/>
      <c r="E690" s="266"/>
      <c r="F690" s="235" t="str">
        <f t="shared" si="54"/>
        <v/>
      </c>
      <c r="G690" s="45"/>
      <c r="H690" s="212"/>
      <c r="I690" s="45"/>
      <c r="J690" s="88"/>
      <c r="K690" s="124"/>
      <c r="L690" s="220"/>
      <c r="M690" s="236"/>
      <c r="N690" s="237"/>
      <c r="O690" s="266"/>
      <c r="P690" s="218"/>
      <c r="Q690" s="220"/>
      <c r="R690" s="220"/>
      <c r="S690" s="238"/>
      <c r="T690" s="185" t="str">
        <f t="shared" si="52"/>
        <v/>
      </c>
      <c r="U690" s="48"/>
      <c r="V690" s="219"/>
      <c r="W690" s="219"/>
      <c r="X690" s="45"/>
      <c r="Y690" s="50"/>
      <c r="Z690" s="50"/>
      <c r="AA690" s="45"/>
      <c r="AB690" s="45"/>
      <c r="AC690" s="50"/>
      <c r="AD690" s="45"/>
      <c r="AE690" s="45"/>
      <c r="AF690" s="45"/>
      <c r="AG690" s="185" t="str">
        <f t="shared" si="53"/>
        <v/>
      </c>
      <c r="AH690" s="45"/>
      <c r="AI690" s="185">
        <f t="shared" si="50"/>
        <v>0</v>
      </c>
      <c r="AJ690" s="45"/>
      <c r="AK690" s="185"/>
      <c r="AL690" s="32" t="b">
        <f t="shared" si="51"/>
        <v>1</v>
      </c>
    </row>
    <row r="691" spans="1:38" ht="36" customHeight="1">
      <c r="A691" s="70"/>
      <c r="B691" s="70"/>
      <c r="C691" s="70"/>
      <c r="D691" s="50"/>
      <c r="E691" s="266"/>
      <c r="F691" s="235" t="str">
        <f t="shared" si="54"/>
        <v/>
      </c>
      <c r="G691" s="45"/>
      <c r="H691" s="212"/>
      <c r="I691" s="45"/>
      <c r="J691" s="88"/>
      <c r="K691" s="124"/>
      <c r="L691" s="220"/>
      <c r="M691" s="236"/>
      <c r="N691" s="237"/>
      <c r="O691" s="266"/>
      <c r="P691" s="218"/>
      <c r="Q691" s="220"/>
      <c r="R691" s="220"/>
      <c r="S691" s="238"/>
      <c r="T691" s="185" t="str">
        <f t="shared" si="52"/>
        <v/>
      </c>
      <c r="U691" s="48"/>
      <c r="V691" s="219"/>
      <c r="W691" s="219"/>
      <c r="X691" s="45"/>
      <c r="Y691" s="50"/>
      <c r="Z691" s="50"/>
      <c r="AA691" s="45"/>
      <c r="AB691" s="45"/>
      <c r="AC691" s="50"/>
      <c r="AD691" s="45"/>
      <c r="AE691" s="45"/>
      <c r="AF691" s="45"/>
      <c r="AG691" s="185" t="str">
        <f t="shared" si="53"/>
        <v/>
      </c>
      <c r="AH691" s="45"/>
      <c r="AI691" s="185">
        <f t="shared" si="50"/>
        <v>0</v>
      </c>
      <c r="AJ691" s="45"/>
      <c r="AK691" s="185"/>
      <c r="AL691" s="32" t="b">
        <f t="shared" si="51"/>
        <v>1</v>
      </c>
    </row>
    <row r="692" spans="1:38" ht="36" customHeight="1">
      <c r="A692" s="70"/>
      <c r="B692" s="70"/>
      <c r="C692" s="70"/>
      <c r="D692" s="50"/>
      <c r="E692" s="266"/>
      <c r="F692" s="235" t="str">
        <f t="shared" si="54"/>
        <v/>
      </c>
      <c r="G692" s="45"/>
      <c r="H692" s="212"/>
      <c r="I692" s="45"/>
      <c r="J692" s="88"/>
      <c r="K692" s="124"/>
      <c r="L692" s="220"/>
      <c r="M692" s="236"/>
      <c r="N692" s="237"/>
      <c r="O692" s="266"/>
      <c r="P692" s="218"/>
      <c r="Q692" s="220"/>
      <c r="R692" s="220"/>
      <c r="S692" s="238"/>
      <c r="T692" s="185" t="str">
        <f t="shared" si="52"/>
        <v/>
      </c>
      <c r="U692" s="48"/>
      <c r="V692" s="219"/>
      <c r="W692" s="219"/>
      <c r="X692" s="45"/>
      <c r="Y692" s="50"/>
      <c r="Z692" s="50"/>
      <c r="AA692" s="45"/>
      <c r="AB692" s="45"/>
      <c r="AC692" s="50"/>
      <c r="AD692" s="45"/>
      <c r="AE692" s="45"/>
      <c r="AF692" s="45"/>
      <c r="AG692" s="185" t="str">
        <f t="shared" si="53"/>
        <v/>
      </c>
      <c r="AH692" s="45"/>
      <c r="AI692" s="185">
        <f t="shared" si="50"/>
        <v>0</v>
      </c>
      <c r="AJ692" s="45"/>
      <c r="AK692" s="185"/>
      <c r="AL692" s="32" t="b">
        <f t="shared" si="51"/>
        <v>1</v>
      </c>
    </row>
    <row r="693" spans="1:38" ht="36" customHeight="1">
      <c r="A693" s="70"/>
      <c r="B693" s="70"/>
      <c r="C693" s="70"/>
      <c r="D693" s="50"/>
      <c r="E693" s="266"/>
      <c r="F693" s="235" t="str">
        <f t="shared" si="54"/>
        <v/>
      </c>
      <c r="G693" s="45"/>
      <c r="H693" s="212"/>
      <c r="I693" s="45"/>
      <c r="J693" s="88"/>
      <c r="K693" s="124"/>
      <c r="L693" s="220"/>
      <c r="M693" s="236"/>
      <c r="N693" s="237"/>
      <c r="O693" s="266"/>
      <c r="P693" s="218"/>
      <c r="Q693" s="220"/>
      <c r="R693" s="220"/>
      <c r="S693" s="238"/>
      <c r="T693" s="185" t="str">
        <f t="shared" si="52"/>
        <v/>
      </c>
      <c r="U693" s="48"/>
      <c r="V693" s="219"/>
      <c r="W693" s="219"/>
      <c r="X693" s="45"/>
      <c r="Y693" s="50"/>
      <c r="Z693" s="50"/>
      <c r="AA693" s="45"/>
      <c r="AB693" s="45"/>
      <c r="AC693" s="50"/>
      <c r="AD693" s="45"/>
      <c r="AE693" s="45"/>
      <c r="AF693" s="45"/>
      <c r="AG693" s="185" t="str">
        <f t="shared" si="53"/>
        <v/>
      </c>
      <c r="AH693" s="45"/>
      <c r="AI693" s="185">
        <f t="shared" si="50"/>
        <v>0</v>
      </c>
      <c r="AJ693" s="45"/>
      <c r="AK693" s="185"/>
      <c r="AL693" s="32" t="b">
        <f t="shared" si="51"/>
        <v>1</v>
      </c>
    </row>
    <row r="694" spans="1:38" ht="36" customHeight="1">
      <c r="A694" s="70"/>
      <c r="B694" s="70"/>
      <c r="C694" s="70"/>
      <c r="D694" s="50"/>
      <c r="E694" s="266"/>
      <c r="F694" s="235" t="str">
        <f t="shared" si="54"/>
        <v/>
      </c>
      <c r="G694" s="45"/>
      <c r="H694" s="212"/>
      <c r="I694" s="45"/>
      <c r="J694" s="88"/>
      <c r="K694" s="124"/>
      <c r="L694" s="220"/>
      <c r="M694" s="236"/>
      <c r="N694" s="237"/>
      <c r="O694" s="266"/>
      <c r="P694" s="218"/>
      <c r="Q694" s="220"/>
      <c r="R694" s="220"/>
      <c r="S694" s="238"/>
      <c r="T694" s="185" t="str">
        <f t="shared" si="52"/>
        <v/>
      </c>
      <c r="U694" s="48"/>
      <c r="V694" s="219"/>
      <c r="W694" s="219"/>
      <c r="X694" s="45"/>
      <c r="Y694" s="50"/>
      <c r="Z694" s="50"/>
      <c r="AA694" s="45"/>
      <c r="AB694" s="45"/>
      <c r="AC694" s="50"/>
      <c r="AD694" s="45"/>
      <c r="AE694" s="45"/>
      <c r="AF694" s="45"/>
      <c r="AG694" s="185" t="str">
        <f t="shared" si="53"/>
        <v/>
      </c>
      <c r="AH694" s="45"/>
      <c r="AI694" s="185">
        <f t="shared" si="50"/>
        <v>0</v>
      </c>
      <c r="AJ694" s="45"/>
      <c r="AK694" s="185"/>
      <c r="AL694" s="32" t="b">
        <f t="shared" si="51"/>
        <v>1</v>
      </c>
    </row>
    <row r="695" spans="1:38" ht="36" customHeight="1">
      <c r="A695" s="70"/>
      <c r="B695" s="70"/>
      <c r="C695" s="70"/>
      <c r="D695" s="50"/>
      <c r="E695" s="266"/>
      <c r="F695" s="235" t="str">
        <f t="shared" si="54"/>
        <v/>
      </c>
      <c r="G695" s="45"/>
      <c r="H695" s="212"/>
      <c r="I695" s="45"/>
      <c r="J695" s="88"/>
      <c r="K695" s="124"/>
      <c r="L695" s="220"/>
      <c r="M695" s="236"/>
      <c r="N695" s="237"/>
      <c r="O695" s="266"/>
      <c r="P695" s="218"/>
      <c r="Q695" s="220"/>
      <c r="R695" s="220"/>
      <c r="S695" s="238"/>
      <c r="T695" s="185" t="str">
        <f t="shared" si="52"/>
        <v/>
      </c>
      <c r="U695" s="48"/>
      <c r="V695" s="219"/>
      <c r="W695" s="219"/>
      <c r="X695" s="45"/>
      <c r="Y695" s="50"/>
      <c r="Z695" s="50"/>
      <c r="AA695" s="45"/>
      <c r="AB695" s="45"/>
      <c r="AC695" s="50"/>
      <c r="AD695" s="45"/>
      <c r="AE695" s="45"/>
      <c r="AF695" s="45"/>
      <c r="AG695" s="185" t="str">
        <f t="shared" si="53"/>
        <v/>
      </c>
      <c r="AH695" s="45"/>
      <c r="AI695" s="185">
        <f t="shared" si="50"/>
        <v>0</v>
      </c>
      <c r="AJ695" s="45"/>
      <c r="AK695" s="185"/>
      <c r="AL695" s="32" t="b">
        <f t="shared" si="51"/>
        <v>1</v>
      </c>
    </row>
    <row r="696" spans="1:38" ht="36" customHeight="1">
      <c r="A696" s="70"/>
      <c r="B696" s="70"/>
      <c r="C696" s="70"/>
      <c r="D696" s="50"/>
      <c r="E696" s="266"/>
      <c r="F696" s="235" t="str">
        <f t="shared" si="54"/>
        <v/>
      </c>
      <c r="G696" s="45"/>
      <c r="H696" s="212"/>
      <c r="I696" s="45"/>
      <c r="J696" s="88"/>
      <c r="K696" s="124"/>
      <c r="L696" s="220"/>
      <c r="M696" s="236"/>
      <c r="N696" s="237"/>
      <c r="O696" s="266"/>
      <c r="P696" s="218"/>
      <c r="Q696" s="220"/>
      <c r="R696" s="220"/>
      <c r="S696" s="238"/>
      <c r="T696" s="185" t="str">
        <f t="shared" si="52"/>
        <v/>
      </c>
      <c r="U696" s="48"/>
      <c r="V696" s="219"/>
      <c r="W696" s="219"/>
      <c r="X696" s="45"/>
      <c r="Y696" s="50"/>
      <c r="Z696" s="50"/>
      <c r="AA696" s="45"/>
      <c r="AB696" s="45"/>
      <c r="AC696" s="50"/>
      <c r="AD696" s="45"/>
      <c r="AE696" s="45"/>
      <c r="AF696" s="45"/>
      <c r="AG696" s="185" t="str">
        <f t="shared" si="53"/>
        <v/>
      </c>
      <c r="AH696" s="45"/>
      <c r="AI696" s="185">
        <f t="shared" si="50"/>
        <v>0</v>
      </c>
      <c r="AJ696" s="45"/>
      <c r="AK696" s="185"/>
      <c r="AL696" s="32" t="b">
        <f t="shared" si="51"/>
        <v>1</v>
      </c>
    </row>
    <row r="697" spans="1:38" ht="36" customHeight="1">
      <c r="A697" s="70"/>
      <c r="B697" s="70"/>
      <c r="C697" s="70"/>
      <c r="D697" s="50"/>
      <c r="E697" s="266"/>
      <c r="F697" s="235" t="str">
        <f t="shared" si="54"/>
        <v/>
      </c>
      <c r="G697" s="45"/>
      <c r="H697" s="212"/>
      <c r="I697" s="45"/>
      <c r="J697" s="88"/>
      <c r="K697" s="124"/>
      <c r="L697" s="220"/>
      <c r="M697" s="236"/>
      <c r="N697" s="237"/>
      <c r="O697" s="266"/>
      <c r="P697" s="218"/>
      <c r="Q697" s="220"/>
      <c r="R697" s="220"/>
      <c r="S697" s="238"/>
      <c r="T697" s="185" t="str">
        <f t="shared" si="52"/>
        <v/>
      </c>
      <c r="U697" s="48"/>
      <c r="V697" s="219"/>
      <c r="W697" s="219"/>
      <c r="X697" s="45"/>
      <c r="Y697" s="50"/>
      <c r="Z697" s="50"/>
      <c r="AA697" s="45"/>
      <c r="AB697" s="45"/>
      <c r="AC697" s="50"/>
      <c r="AD697" s="45"/>
      <c r="AE697" s="45"/>
      <c r="AF697" s="45"/>
      <c r="AG697" s="185" t="str">
        <f t="shared" si="53"/>
        <v/>
      </c>
      <c r="AH697" s="45"/>
      <c r="AI697" s="185">
        <f t="shared" si="50"/>
        <v>0</v>
      </c>
      <c r="AJ697" s="45"/>
      <c r="AK697" s="185"/>
      <c r="AL697" s="32" t="b">
        <f t="shared" si="51"/>
        <v>1</v>
      </c>
    </row>
    <row r="698" spans="1:38" ht="36" customHeight="1">
      <c r="A698" s="70"/>
      <c r="B698" s="70"/>
      <c r="C698" s="70"/>
      <c r="D698" s="50"/>
      <c r="E698" s="266"/>
      <c r="F698" s="235" t="str">
        <f t="shared" si="54"/>
        <v/>
      </c>
      <c r="G698" s="45"/>
      <c r="H698" s="212"/>
      <c r="I698" s="45"/>
      <c r="J698" s="88"/>
      <c r="K698" s="124"/>
      <c r="L698" s="220"/>
      <c r="M698" s="236"/>
      <c r="N698" s="237"/>
      <c r="O698" s="266"/>
      <c r="P698" s="218"/>
      <c r="Q698" s="220"/>
      <c r="R698" s="220"/>
      <c r="S698" s="238"/>
      <c r="T698" s="185" t="str">
        <f t="shared" si="52"/>
        <v/>
      </c>
      <c r="U698" s="48"/>
      <c r="V698" s="219"/>
      <c r="W698" s="219"/>
      <c r="X698" s="45"/>
      <c r="Y698" s="50"/>
      <c r="Z698" s="50"/>
      <c r="AA698" s="45"/>
      <c r="AB698" s="45"/>
      <c r="AC698" s="50"/>
      <c r="AD698" s="45"/>
      <c r="AE698" s="45"/>
      <c r="AF698" s="45"/>
      <c r="AG698" s="185" t="str">
        <f t="shared" si="53"/>
        <v/>
      </c>
      <c r="AH698" s="45"/>
      <c r="AI698" s="185">
        <f t="shared" si="50"/>
        <v>0</v>
      </c>
      <c r="AJ698" s="45"/>
      <c r="AK698" s="185"/>
      <c r="AL698" s="32" t="b">
        <f t="shared" si="51"/>
        <v>1</v>
      </c>
    </row>
    <row r="699" spans="1:38" ht="36" customHeight="1">
      <c r="A699" s="70"/>
      <c r="B699" s="70"/>
      <c r="C699" s="70"/>
      <c r="D699" s="50"/>
      <c r="E699" s="266"/>
      <c r="F699" s="235" t="str">
        <f t="shared" si="54"/>
        <v/>
      </c>
      <c r="G699" s="45"/>
      <c r="H699" s="212"/>
      <c r="I699" s="45"/>
      <c r="J699" s="88"/>
      <c r="K699" s="124"/>
      <c r="L699" s="220"/>
      <c r="M699" s="236"/>
      <c r="N699" s="237"/>
      <c r="O699" s="266"/>
      <c r="P699" s="218"/>
      <c r="Q699" s="220"/>
      <c r="R699" s="220"/>
      <c r="S699" s="238"/>
      <c r="T699" s="185" t="str">
        <f t="shared" si="52"/>
        <v/>
      </c>
      <c r="U699" s="48"/>
      <c r="V699" s="219"/>
      <c r="W699" s="219"/>
      <c r="X699" s="45"/>
      <c r="Y699" s="50"/>
      <c r="Z699" s="50"/>
      <c r="AA699" s="45"/>
      <c r="AB699" s="45"/>
      <c r="AC699" s="50"/>
      <c r="AD699" s="45"/>
      <c r="AE699" s="45"/>
      <c r="AF699" s="45"/>
      <c r="AG699" s="185" t="str">
        <f t="shared" si="53"/>
        <v/>
      </c>
      <c r="AH699" s="45"/>
      <c r="AI699" s="185">
        <f t="shared" si="50"/>
        <v>0</v>
      </c>
      <c r="AJ699" s="45"/>
      <c r="AK699" s="185"/>
      <c r="AL699" s="32" t="b">
        <f t="shared" si="51"/>
        <v>1</v>
      </c>
    </row>
    <row r="700" spans="1:38" ht="36" customHeight="1">
      <c r="A700" s="70"/>
      <c r="B700" s="70"/>
      <c r="C700" s="70"/>
      <c r="D700" s="50"/>
      <c r="E700" s="266"/>
      <c r="F700" s="235" t="str">
        <f t="shared" si="54"/>
        <v/>
      </c>
      <c r="G700" s="45"/>
      <c r="H700" s="212"/>
      <c r="I700" s="45"/>
      <c r="J700" s="88"/>
      <c r="K700" s="124"/>
      <c r="L700" s="220"/>
      <c r="M700" s="236"/>
      <c r="N700" s="237"/>
      <c r="O700" s="266"/>
      <c r="P700" s="218"/>
      <c r="Q700" s="220"/>
      <c r="R700" s="220"/>
      <c r="S700" s="238"/>
      <c r="T700" s="185" t="str">
        <f t="shared" si="52"/>
        <v/>
      </c>
      <c r="U700" s="48"/>
      <c r="V700" s="219"/>
      <c r="W700" s="219"/>
      <c r="X700" s="45"/>
      <c r="Y700" s="50"/>
      <c r="Z700" s="50"/>
      <c r="AA700" s="45"/>
      <c r="AB700" s="45"/>
      <c r="AC700" s="50"/>
      <c r="AD700" s="45"/>
      <c r="AE700" s="45"/>
      <c r="AF700" s="45"/>
      <c r="AG700" s="185" t="str">
        <f t="shared" si="53"/>
        <v/>
      </c>
      <c r="AH700" s="45"/>
      <c r="AI700" s="185">
        <f t="shared" si="50"/>
        <v>0</v>
      </c>
      <c r="AJ700" s="45"/>
      <c r="AK700" s="185"/>
      <c r="AL700" s="32" t="b">
        <f t="shared" si="51"/>
        <v>1</v>
      </c>
    </row>
    <row r="701" spans="1:38" ht="36" customHeight="1">
      <c r="A701" s="70"/>
      <c r="B701" s="70"/>
      <c r="C701" s="70"/>
      <c r="D701" s="50"/>
      <c r="E701" s="266"/>
      <c r="F701" s="235" t="str">
        <f t="shared" si="54"/>
        <v/>
      </c>
      <c r="G701" s="45"/>
      <c r="H701" s="212"/>
      <c r="I701" s="45"/>
      <c r="J701" s="88"/>
      <c r="K701" s="124"/>
      <c r="L701" s="220"/>
      <c r="M701" s="236"/>
      <c r="N701" s="237"/>
      <c r="O701" s="266"/>
      <c r="P701" s="218"/>
      <c r="Q701" s="220"/>
      <c r="R701" s="220"/>
      <c r="S701" s="238"/>
      <c r="T701" s="185" t="str">
        <f t="shared" si="52"/>
        <v/>
      </c>
      <c r="U701" s="48"/>
      <c r="V701" s="219"/>
      <c r="W701" s="219"/>
      <c r="X701" s="45"/>
      <c r="Y701" s="50"/>
      <c r="Z701" s="50"/>
      <c r="AA701" s="45"/>
      <c r="AB701" s="45"/>
      <c r="AC701" s="50"/>
      <c r="AD701" s="45"/>
      <c r="AE701" s="45"/>
      <c r="AF701" s="45"/>
      <c r="AG701" s="185" t="str">
        <f t="shared" si="53"/>
        <v/>
      </c>
      <c r="AH701" s="45"/>
      <c r="AI701" s="185">
        <f t="shared" si="50"/>
        <v>0</v>
      </c>
      <c r="AJ701" s="45"/>
      <c r="AK701" s="185"/>
      <c r="AL701" s="32" t="b">
        <f t="shared" si="51"/>
        <v>1</v>
      </c>
    </row>
    <row r="702" spans="1:38" ht="36" customHeight="1">
      <c r="A702" s="70"/>
      <c r="B702" s="70"/>
      <c r="C702" s="70"/>
      <c r="D702" s="50"/>
      <c r="E702" s="266"/>
      <c r="F702" s="235" t="str">
        <f t="shared" si="54"/>
        <v/>
      </c>
      <c r="G702" s="45"/>
      <c r="H702" s="212"/>
      <c r="I702" s="45"/>
      <c r="J702" s="88"/>
      <c r="K702" s="124"/>
      <c r="L702" s="220"/>
      <c r="M702" s="236"/>
      <c r="N702" s="237"/>
      <c r="O702" s="266"/>
      <c r="P702" s="218"/>
      <c r="Q702" s="220"/>
      <c r="R702" s="220"/>
      <c r="S702" s="238"/>
      <c r="T702" s="185" t="str">
        <f t="shared" si="52"/>
        <v/>
      </c>
      <c r="U702" s="48"/>
      <c r="V702" s="219"/>
      <c r="W702" s="219"/>
      <c r="X702" s="45"/>
      <c r="Y702" s="50"/>
      <c r="Z702" s="50"/>
      <c r="AA702" s="45"/>
      <c r="AB702" s="45"/>
      <c r="AC702" s="50"/>
      <c r="AD702" s="45"/>
      <c r="AE702" s="45"/>
      <c r="AF702" s="45"/>
      <c r="AG702" s="185" t="str">
        <f t="shared" si="53"/>
        <v/>
      </c>
      <c r="AH702" s="45"/>
      <c r="AI702" s="185">
        <f t="shared" si="50"/>
        <v>0</v>
      </c>
      <c r="AJ702" s="45"/>
      <c r="AK702" s="185"/>
      <c r="AL702" s="32" t="b">
        <f t="shared" si="51"/>
        <v>1</v>
      </c>
    </row>
    <row r="703" spans="1:38" ht="36" customHeight="1">
      <c r="A703" s="70"/>
      <c r="B703" s="70"/>
      <c r="C703" s="70"/>
      <c r="D703" s="50"/>
      <c r="E703" s="266"/>
      <c r="F703" s="235" t="str">
        <f t="shared" si="54"/>
        <v/>
      </c>
      <c r="G703" s="45"/>
      <c r="H703" s="212"/>
      <c r="I703" s="45"/>
      <c r="J703" s="88"/>
      <c r="K703" s="124"/>
      <c r="L703" s="220"/>
      <c r="M703" s="236"/>
      <c r="N703" s="237"/>
      <c r="O703" s="266"/>
      <c r="P703" s="218"/>
      <c r="Q703" s="220"/>
      <c r="R703" s="220"/>
      <c r="S703" s="238"/>
      <c r="T703" s="185" t="str">
        <f t="shared" si="52"/>
        <v/>
      </c>
      <c r="U703" s="48"/>
      <c r="V703" s="219"/>
      <c r="W703" s="219"/>
      <c r="X703" s="45"/>
      <c r="Y703" s="50"/>
      <c r="Z703" s="50"/>
      <c r="AA703" s="45"/>
      <c r="AB703" s="45"/>
      <c r="AC703" s="50"/>
      <c r="AD703" s="45"/>
      <c r="AE703" s="45"/>
      <c r="AF703" s="45"/>
      <c r="AG703" s="185" t="str">
        <f t="shared" si="53"/>
        <v/>
      </c>
      <c r="AH703" s="45"/>
      <c r="AI703" s="185">
        <f t="shared" si="50"/>
        <v>0</v>
      </c>
      <c r="AJ703" s="45"/>
      <c r="AK703" s="185"/>
      <c r="AL703" s="32" t="b">
        <f t="shared" si="51"/>
        <v>1</v>
      </c>
    </row>
    <row r="704" spans="1:38" ht="36" customHeight="1">
      <c r="A704" s="70"/>
      <c r="B704" s="70"/>
      <c r="C704" s="70"/>
      <c r="D704" s="50"/>
      <c r="E704" s="266"/>
      <c r="F704" s="235" t="str">
        <f t="shared" si="54"/>
        <v/>
      </c>
      <c r="G704" s="45"/>
      <c r="H704" s="212"/>
      <c r="I704" s="45"/>
      <c r="J704" s="88"/>
      <c r="K704" s="124"/>
      <c r="L704" s="220"/>
      <c r="M704" s="236"/>
      <c r="N704" s="237"/>
      <c r="O704" s="266"/>
      <c r="P704" s="218"/>
      <c r="Q704" s="220"/>
      <c r="R704" s="220"/>
      <c r="S704" s="238"/>
      <c r="T704" s="185" t="str">
        <f t="shared" si="52"/>
        <v/>
      </c>
      <c r="U704" s="48"/>
      <c r="V704" s="219"/>
      <c r="W704" s="219"/>
      <c r="X704" s="45"/>
      <c r="Y704" s="50"/>
      <c r="Z704" s="50"/>
      <c r="AA704" s="45"/>
      <c r="AB704" s="45"/>
      <c r="AC704" s="50"/>
      <c r="AD704" s="45"/>
      <c r="AE704" s="45"/>
      <c r="AF704" s="45"/>
      <c r="AG704" s="185" t="str">
        <f t="shared" si="53"/>
        <v/>
      </c>
      <c r="AH704" s="45"/>
      <c r="AI704" s="185">
        <f t="shared" si="50"/>
        <v>0</v>
      </c>
      <c r="AJ704" s="45"/>
      <c r="AK704" s="185"/>
      <c r="AL704" s="32" t="b">
        <f t="shared" si="51"/>
        <v>1</v>
      </c>
    </row>
    <row r="705" spans="1:38" ht="36" customHeight="1">
      <c r="A705" s="70"/>
      <c r="B705" s="70"/>
      <c r="C705" s="70"/>
      <c r="D705" s="50"/>
      <c r="E705" s="266"/>
      <c r="F705" s="235" t="str">
        <f t="shared" si="54"/>
        <v/>
      </c>
      <c r="G705" s="45"/>
      <c r="H705" s="212"/>
      <c r="I705" s="45"/>
      <c r="J705" s="88"/>
      <c r="K705" s="124"/>
      <c r="L705" s="220"/>
      <c r="M705" s="236"/>
      <c r="N705" s="237"/>
      <c r="O705" s="266"/>
      <c r="P705" s="218"/>
      <c r="Q705" s="220"/>
      <c r="R705" s="220"/>
      <c r="S705" s="238"/>
      <c r="T705" s="185" t="str">
        <f t="shared" si="52"/>
        <v/>
      </c>
      <c r="U705" s="48"/>
      <c r="V705" s="219"/>
      <c r="W705" s="219"/>
      <c r="X705" s="45"/>
      <c r="Y705" s="50"/>
      <c r="Z705" s="50"/>
      <c r="AA705" s="45"/>
      <c r="AB705" s="45"/>
      <c r="AC705" s="50"/>
      <c r="AD705" s="45"/>
      <c r="AE705" s="45"/>
      <c r="AF705" s="45"/>
      <c r="AG705" s="185" t="str">
        <f t="shared" si="53"/>
        <v/>
      </c>
      <c r="AH705" s="45"/>
      <c r="AI705" s="185">
        <f t="shared" si="50"/>
        <v>0</v>
      </c>
      <c r="AJ705" s="45"/>
      <c r="AK705" s="185"/>
      <c r="AL705" s="32" t="b">
        <f t="shared" si="51"/>
        <v>1</v>
      </c>
    </row>
    <row r="706" spans="1:38" ht="36" customHeight="1">
      <c r="A706" s="70"/>
      <c r="B706" s="70"/>
      <c r="C706" s="70"/>
      <c r="D706" s="50"/>
      <c r="E706" s="266"/>
      <c r="F706" s="235" t="str">
        <f t="shared" si="54"/>
        <v/>
      </c>
      <c r="G706" s="45"/>
      <c r="H706" s="212"/>
      <c r="I706" s="45"/>
      <c r="J706" s="88"/>
      <c r="K706" s="124"/>
      <c r="L706" s="220"/>
      <c r="M706" s="236"/>
      <c r="N706" s="237"/>
      <c r="O706" s="266"/>
      <c r="P706" s="218"/>
      <c r="Q706" s="220"/>
      <c r="R706" s="220"/>
      <c r="S706" s="238"/>
      <c r="T706" s="185" t="str">
        <f t="shared" si="52"/>
        <v/>
      </c>
      <c r="U706" s="48"/>
      <c r="V706" s="219"/>
      <c r="W706" s="219"/>
      <c r="X706" s="45"/>
      <c r="Y706" s="50"/>
      <c r="Z706" s="50"/>
      <c r="AA706" s="45"/>
      <c r="AB706" s="45"/>
      <c r="AC706" s="50"/>
      <c r="AD706" s="45"/>
      <c r="AE706" s="45"/>
      <c r="AF706" s="45"/>
      <c r="AG706" s="185" t="str">
        <f t="shared" si="53"/>
        <v/>
      </c>
      <c r="AH706" s="45"/>
      <c r="AI706" s="185">
        <f t="shared" si="50"/>
        <v>0</v>
      </c>
      <c r="AJ706" s="45"/>
      <c r="AK706" s="185"/>
      <c r="AL706" s="32" t="b">
        <f t="shared" si="51"/>
        <v>1</v>
      </c>
    </row>
    <row r="707" spans="1:38" ht="36" customHeight="1">
      <c r="A707" s="70"/>
      <c r="B707" s="70"/>
      <c r="C707" s="70"/>
      <c r="D707" s="50"/>
      <c r="E707" s="266"/>
      <c r="F707" s="235" t="str">
        <f t="shared" si="54"/>
        <v/>
      </c>
      <c r="G707" s="45"/>
      <c r="H707" s="212"/>
      <c r="I707" s="45"/>
      <c r="J707" s="88"/>
      <c r="K707" s="124"/>
      <c r="L707" s="220"/>
      <c r="M707" s="236"/>
      <c r="N707" s="237"/>
      <c r="O707" s="266"/>
      <c r="P707" s="218"/>
      <c r="Q707" s="220"/>
      <c r="R707" s="220"/>
      <c r="S707" s="238"/>
      <c r="T707" s="185" t="str">
        <f t="shared" si="52"/>
        <v/>
      </c>
      <c r="U707" s="48"/>
      <c r="V707" s="219"/>
      <c r="W707" s="219"/>
      <c r="X707" s="45"/>
      <c r="Y707" s="50"/>
      <c r="Z707" s="50"/>
      <c r="AA707" s="45"/>
      <c r="AB707" s="45"/>
      <c r="AC707" s="50"/>
      <c r="AD707" s="45"/>
      <c r="AE707" s="45"/>
      <c r="AF707" s="45"/>
      <c r="AG707" s="185" t="str">
        <f t="shared" si="53"/>
        <v/>
      </c>
      <c r="AH707" s="45"/>
      <c r="AI707" s="185">
        <f t="shared" si="50"/>
        <v>0</v>
      </c>
      <c r="AJ707" s="45"/>
      <c r="AK707" s="185"/>
      <c r="AL707" s="32" t="b">
        <f t="shared" si="51"/>
        <v>1</v>
      </c>
    </row>
    <row r="708" spans="1:38" ht="36" customHeight="1">
      <c r="A708" s="70"/>
      <c r="B708" s="70"/>
      <c r="C708" s="70"/>
      <c r="D708" s="50"/>
      <c r="E708" s="266"/>
      <c r="F708" s="235" t="str">
        <f t="shared" si="54"/>
        <v/>
      </c>
      <c r="G708" s="45"/>
      <c r="H708" s="212"/>
      <c r="I708" s="45"/>
      <c r="J708" s="88"/>
      <c r="K708" s="124"/>
      <c r="L708" s="220"/>
      <c r="M708" s="236"/>
      <c r="N708" s="237"/>
      <c r="O708" s="266"/>
      <c r="P708" s="218"/>
      <c r="Q708" s="220"/>
      <c r="R708" s="220"/>
      <c r="S708" s="238"/>
      <c r="T708" s="185" t="str">
        <f t="shared" si="52"/>
        <v/>
      </c>
      <c r="U708" s="48"/>
      <c r="V708" s="219"/>
      <c r="W708" s="219"/>
      <c r="X708" s="45"/>
      <c r="Y708" s="50"/>
      <c r="Z708" s="50"/>
      <c r="AA708" s="45"/>
      <c r="AB708" s="45"/>
      <c r="AC708" s="50"/>
      <c r="AD708" s="45"/>
      <c r="AE708" s="45"/>
      <c r="AF708" s="45"/>
      <c r="AG708" s="185" t="str">
        <f t="shared" si="53"/>
        <v/>
      </c>
      <c r="AH708" s="45"/>
      <c r="AI708" s="185">
        <f t="shared" si="50"/>
        <v>0</v>
      </c>
      <c r="AJ708" s="45"/>
      <c r="AK708" s="185"/>
      <c r="AL708" s="32" t="b">
        <f t="shared" si="51"/>
        <v>1</v>
      </c>
    </row>
    <row r="709" spans="1:38" ht="36" customHeight="1">
      <c r="A709" s="70"/>
      <c r="B709" s="70"/>
      <c r="C709" s="70"/>
      <c r="D709" s="50"/>
      <c r="E709" s="266"/>
      <c r="F709" s="235" t="str">
        <f t="shared" si="54"/>
        <v/>
      </c>
      <c r="G709" s="45"/>
      <c r="H709" s="212"/>
      <c r="I709" s="45"/>
      <c r="J709" s="88"/>
      <c r="K709" s="124"/>
      <c r="L709" s="220"/>
      <c r="M709" s="236"/>
      <c r="N709" s="237"/>
      <c r="O709" s="266"/>
      <c r="P709" s="218"/>
      <c r="Q709" s="220"/>
      <c r="R709" s="220"/>
      <c r="S709" s="238"/>
      <c r="T709" s="185" t="str">
        <f t="shared" si="52"/>
        <v/>
      </c>
      <c r="U709" s="48"/>
      <c r="V709" s="219"/>
      <c r="W709" s="219"/>
      <c r="X709" s="45"/>
      <c r="Y709" s="50"/>
      <c r="Z709" s="50"/>
      <c r="AA709" s="45"/>
      <c r="AB709" s="45"/>
      <c r="AC709" s="50"/>
      <c r="AD709" s="45"/>
      <c r="AE709" s="45"/>
      <c r="AF709" s="45"/>
      <c r="AG709" s="185" t="str">
        <f t="shared" si="53"/>
        <v/>
      </c>
      <c r="AH709" s="45"/>
      <c r="AI709" s="185">
        <f t="shared" si="50"/>
        <v>0</v>
      </c>
      <c r="AJ709" s="45"/>
      <c r="AK709" s="185"/>
      <c r="AL709" s="32" t="b">
        <f t="shared" si="51"/>
        <v>1</v>
      </c>
    </row>
    <row r="710" spans="1:38" ht="36" customHeight="1">
      <c r="A710" s="70"/>
      <c r="B710" s="70"/>
      <c r="C710" s="70"/>
      <c r="D710" s="50"/>
      <c r="E710" s="266"/>
      <c r="F710" s="235" t="str">
        <f t="shared" si="54"/>
        <v/>
      </c>
      <c r="G710" s="45"/>
      <c r="H710" s="212"/>
      <c r="I710" s="45"/>
      <c r="J710" s="88"/>
      <c r="K710" s="124"/>
      <c r="L710" s="220"/>
      <c r="M710" s="236"/>
      <c r="N710" s="237"/>
      <c r="O710" s="266"/>
      <c r="P710" s="218"/>
      <c r="Q710" s="220"/>
      <c r="R710" s="220"/>
      <c r="S710" s="238"/>
      <c r="T710" s="185" t="str">
        <f t="shared" si="52"/>
        <v/>
      </c>
      <c r="U710" s="48"/>
      <c r="V710" s="219"/>
      <c r="W710" s="219"/>
      <c r="X710" s="45"/>
      <c r="Y710" s="50"/>
      <c r="Z710" s="50"/>
      <c r="AA710" s="45"/>
      <c r="AB710" s="45"/>
      <c r="AC710" s="50"/>
      <c r="AD710" s="45"/>
      <c r="AE710" s="45"/>
      <c r="AF710" s="45"/>
      <c r="AG710" s="185" t="str">
        <f t="shared" si="53"/>
        <v/>
      </c>
      <c r="AH710" s="45"/>
      <c r="AI710" s="185">
        <f t="shared" si="50"/>
        <v>0</v>
      </c>
      <c r="AJ710" s="45"/>
      <c r="AK710" s="185"/>
      <c r="AL710" s="32" t="b">
        <f t="shared" si="51"/>
        <v>1</v>
      </c>
    </row>
    <row r="711" spans="1:38" ht="36" customHeight="1">
      <c r="A711" s="70"/>
      <c r="B711" s="70"/>
      <c r="C711" s="70"/>
      <c r="D711" s="50"/>
      <c r="E711" s="266"/>
      <c r="F711" s="235" t="str">
        <f t="shared" si="54"/>
        <v/>
      </c>
      <c r="G711" s="45"/>
      <c r="H711" s="212"/>
      <c r="I711" s="45"/>
      <c r="J711" s="88"/>
      <c r="K711" s="124"/>
      <c r="L711" s="220"/>
      <c r="M711" s="236"/>
      <c r="N711" s="237"/>
      <c r="O711" s="266"/>
      <c r="P711" s="218"/>
      <c r="Q711" s="220"/>
      <c r="R711" s="220"/>
      <c r="S711" s="238"/>
      <c r="T711" s="185" t="str">
        <f t="shared" si="52"/>
        <v/>
      </c>
      <c r="U711" s="48"/>
      <c r="V711" s="219"/>
      <c r="W711" s="219"/>
      <c r="X711" s="45"/>
      <c r="Y711" s="50"/>
      <c r="Z711" s="50"/>
      <c r="AA711" s="45"/>
      <c r="AB711" s="45"/>
      <c r="AC711" s="50"/>
      <c r="AD711" s="45"/>
      <c r="AE711" s="45"/>
      <c r="AF711" s="45"/>
      <c r="AG711" s="185" t="str">
        <f t="shared" si="53"/>
        <v/>
      </c>
      <c r="AH711" s="45"/>
      <c r="AI711" s="185">
        <f t="shared" si="50"/>
        <v>0</v>
      </c>
      <c r="AJ711" s="45"/>
      <c r="AK711" s="185"/>
      <c r="AL711" s="32" t="b">
        <f t="shared" si="51"/>
        <v>1</v>
      </c>
    </row>
    <row r="712" spans="1:38" ht="36" customHeight="1">
      <c r="A712" s="70"/>
      <c r="B712" s="70"/>
      <c r="C712" s="70"/>
      <c r="D712" s="50"/>
      <c r="E712" s="266"/>
      <c r="F712" s="235" t="str">
        <f t="shared" si="54"/>
        <v/>
      </c>
      <c r="G712" s="45"/>
      <c r="H712" s="212"/>
      <c r="I712" s="45"/>
      <c r="J712" s="88"/>
      <c r="K712" s="124"/>
      <c r="L712" s="220"/>
      <c r="M712" s="236"/>
      <c r="N712" s="237"/>
      <c r="O712" s="266"/>
      <c r="P712" s="218"/>
      <c r="Q712" s="220"/>
      <c r="R712" s="220"/>
      <c r="S712" s="238"/>
      <c r="T712" s="185" t="str">
        <f t="shared" si="52"/>
        <v/>
      </c>
      <c r="U712" s="48"/>
      <c r="V712" s="219"/>
      <c r="W712" s="219"/>
      <c r="X712" s="45"/>
      <c r="Y712" s="50"/>
      <c r="Z712" s="50"/>
      <c r="AA712" s="45"/>
      <c r="AB712" s="45"/>
      <c r="AC712" s="50"/>
      <c r="AD712" s="45"/>
      <c r="AE712" s="45"/>
      <c r="AF712" s="45"/>
      <c r="AG712" s="185" t="str">
        <f t="shared" si="53"/>
        <v/>
      </c>
      <c r="AH712" s="45"/>
      <c r="AI712" s="185">
        <f t="shared" si="50"/>
        <v>0</v>
      </c>
      <c r="AJ712" s="45"/>
      <c r="AK712" s="185"/>
      <c r="AL712" s="32" t="b">
        <f t="shared" si="51"/>
        <v>1</v>
      </c>
    </row>
    <row r="713" spans="1:38" ht="36" customHeight="1">
      <c r="A713" s="70"/>
      <c r="B713" s="70"/>
      <c r="C713" s="70"/>
      <c r="D713" s="50"/>
      <c r="E713" s="266"/>
      <c r="F713" s="235" t="str">
        <f t="shared" si="54"/>
        <v/>
      </c>
      <c r="G713" s="45"/>
      <c r="H713" s="212"/>
      <c r="I713" s="45"/>
      <c r="J713" s="88"/>
      <c r="K713" s="124"/>
      <c r="L713" s="220"/>
      <c r="M713" s="236"/>
      <c r="N713" s="237"/>
      <c r="O713" s="266"/>
      <c r="P713" s="218"/>
      <c r="Q713" s="220"/>
      <c r="R713" s="220"/>
      <c r="S713" s="238"/>
      <c r="T713" s="185" t="str">
        <f t="shared" si="52"/>
        <v/>
      </c>
      <c r="U713" s="48"/>
      <c r="V713" s="219"/>
      <c r="W713" s="219"/>
      <c r="X713" s="45"/>
      <c r="Y713" s="50"/>
      <c r="Z713" s="50"/>
      <c r="AA713" s="45"/>
      <c r="AB713" s="45"/>
      <c r="AC713" s="50"/>
      <c r="AD713" s="45"/>
      <c r="AE713" s="45"/>
      <c r="AF713" s="45"/>
      <c r="AG713" s="185" t="str">
        <f t="shared" si="53"/>
        <v/>
      </c>
      <c r="AH713" s="45"/>
      <c r="AI713" s="185">
        <f t="shared" si="50"/>
        <v>0</v>
      </c>
      <c r="AJ713" s="45"/>
      <c r="AK713" s="185"/>
      <c r="AL713" s="32" t="b">
        <f t="shared" si="51"/>
        <v>1</v>
      </c>
    </row>
    <row r="714" spans="1:38" ht="36" customHeight="1">
      <c r="A714" s="70"/>
      <c r="B714" s="70"/>
      <c r="C714" s="70"/>
      <c r="D714" s="50"/>
      <c r="E714" s="266"/>
      <c r="F714" s="235" t="str">
        <f t="shared" si="54"/>
        <v/>
      </c>
      <c r="G714" s="45"/>
      <c r="H714" s="212"/>
      <c r="I714" s="45"/>
      <c r="J714" s="88"/>
      <c r="K714" s="124"/>
      <c r="L714" s="220"/>
      <c r="M714" s="236"/>
      <c r="N714" s="237"/>
      <c r="O714" s="266"/>
      <c r="P714" s="218"/>
      <c r="Q714" s="220"/>
      <c r="R714" s="220"/>
      <c r="S714" s="238"/>
      <c r="T714" s="185" t="str">
        <f t="shared" si="52"/>
        <v/>
      </c>
      <c r="U714" s="48"/>
      <c r="V714" s="219"/>
      <c r="W714" s="219"/>
      <c r="X714" s="45"/>
      <c r="Y714" s="50"/>
      <c r="Z714" s="50"/>
      <c r="AA714" s="45"/>
      <c r="AB714" s="45"/>
      <c r="AC714" s="50"/>
      <c r="AD714" s="45"/>
      <c r="AE714" s="45"/>
      <c r="AF714" s="45"/>
      <c r="AG714" s="185" t="str">
        <f t="shared" si="53"/>
        <v/>
      </c>
      <c r="AH714" s="45"/>
      <c r="AI714" s="185">
        <f t="shared" si="50"/>
        <v>0</v>
      </c>
      <c r="AJ714" s="45"/>
      <c r="AK714" s="185"/>
      <c r="AL714" s="32" t="b">
        <f t="shared" si="51"/>
        <v>1</v>
      </c>
    </row>
    <row r="715" spans="1:38" ht="36" customHeight="1">
      <c r="A715" s="70"/>
      <c r="B715" s="70"/>
      <c r="C715" s="70"/>
      <c r="D715" s="50"/>
      <c r="E715" s="266"/>
      <c r="F715" s="235" t="str">
        <f t="shared" si="54"/>
        <v/>
      </c>
      <c r="G715" s="45"/>
      <c r="H715" s="212"/>
      <c r="I715" s="45"/>
      <c r="J715" s="88"/>
      <c r="K715" s="124"/>
      <c r="L715" s="220"/>
      <c r="M715" s="236"/>
      <c r="N715" s="237"/>
      <c r="O715" s="266"/>
      <c r="P715" s="218"/>
      <c r="Q715" s="220"/>
      <c r="R715" s="220"/>
      <c r="S715" s="238"/>
      <c r="T715" s="185" t="str">
        <f t="shared" si="52"/>
        <v/>
      </c>
      <c r="U715" s="48"/>
      <c r="V715" s="219"/>
      <c r="W715" s="219"/>
      <c r="X715" s="45"/>
      <c r="Y715" s="50"/>
      <c r="Z715" s="50"/>
      <c r="AA715" s="45"/>
      <c r="AB715" s="45"/>
      <c r="AC715" s="50"/>
      <c r="AD715" s="45"/>
      <c r="AE715" s="45"/>
      <c r="AF715" s="45"/>
      <c r="AG715" s="185" t="str">
        <f t="shared" si="53"/>
        <v/>
      </c>
      <c r="AH715" s="45"/>
      <c r="AI715" s="185">
        <f t="shared" ref="AI715:AI778" si="55">(J715-AH715)/365</f>
        <v>0</v>
      </c>
      <c r="AJ715" s="45"/>
      <c r="AK715" s="185"/>
      <c r="AL715" s="32" t="b">
        <f t="shared" ref="AL715:AL778" si="56">ROUND(L715,)=ROUND(R715,)+ROUND(V715,)</f>
        <v>1</v>
      </c>
    </row>
    <row r="716" spans="1:38" ht="36" customHeight="1">
      <c r="A716" s="70"/>
      <c r="B716" s="70"/>
      <c r="C716" s="70"/>
      <c r="D716" s="50"/>
      <c r="E716" s="266"/>
      <c r="F716" s="235" t="str">
        <f t="shared" si="54"/>
        <v/>
      </c>
      <c r="G716" s="45"/>
      <c r="H716" s="212"/>
      <c r="I716" s="45"/>
      <c r="J716" s="88"/>
      <c r="K716" s="124"/>
      <c r="L716" s="220"/>
      <c r="M716" s="236"/>
      <c r="N716" s="237"/>
      <c r="O716" s="266"/>
      <c r="P716" s="218"/>
      <c r="Q716" s="220"/>
      <c r="R716" s="220"/>
      <c r="S716" s="238"/>
      <c r="T716" s="185" t="str">
        <f t="shared" ref="T716:T779" si="57">IF(ISBLANK(P716),"",DATEDIF(J716,P716,"d")/365)</f>
        <v/>
      </c>
      <c r="U716" s="48"/>
      <c r="V716" s="219"/>
      <c r="W716" s="219"/>
      <c r="X716" s="45"/>
      <c r="Y716" s="50"/>
      <c r="Z716" s="50"/>
      <c r="AA716" s="45"/>
      <c r="AB716" s="45"/>
      <c r="AC716" s="50"/>
      <c r="AD716" s="45"/>
      <c r="AE716" s="45"/>
      <c r="AF716" s="45"/>
      <c r="AG716" s="185" t="str">
        <f t="shared" ref="AG716:AG779" si="58">IF(AND(AC716="YES",AD716="일반"),"ERROR",(IF(AND(AC716="NO",AD716="기업회생(舊, 법정관리)"),"ERROR",(IF(AND(AC716="NO",AD716="워크아웃"),"ERROR",(IF(AND(AC716="NO",AD716="채권은행 자율협약"),"ERROR",(IF(AND(AC716="NO",AD716="Fast-Track"),"ERROR","")))))))))</f>
        <v/>
      </c>
      <c r="AH716" s="45"/>
      <c r="AI716" s="185">
        <f t="shared" si="55"/>
        <v>0</v>
      </c>
      <c r="AJ716" s="45"/>
      <c r="AK716" s="185"/>
      <c r="AL716" s="32" t="b">
        <f t="shared" si="56"/>
        <v>1</v>
      </c>
    </row>
    <row r="717" spans="1:38" ht="36" customHeight="1">
      <c r="A717" s="70"/>
      <c r="B717" s="70"/>
      <c r="C717" s="70"/>
      <c r="D717" s="50"/>
      <c r="E717" s="266"/>
      <c r="F717" s="235" t="str">
        <f t="shared" si="54"/>
        <v/>
      </c>
      <c r="G717" s="45"/>
      <c r="H717" s="212"/>
      <c r="I717" s="45"/>
      <c r="J717" s="88"/>
      <c r="K717" s="124"/>
      <c r="L717" s="220"/>
      <c r="M717" s="236"/>
      <c r="N717" s="237"/>
      <c r="O717" s="266"/>
      <c r="P717" s="218"/>
      <c r="Q717" s="220"/>
      <c r="R717" s="220"/>
      <c r="S717" s="238"/>
      <c r="T717" s="185" t="str">
        <f t="shared" si="57"/>
        <v/>
      </c>
      <c r="U717" s="48"/>
      <c r="V717" s="219"/>
      <c r="W717" s="219"/>
      <c r="X717" s="45"/>
      <c r="Y717" s="50"/>
      <c r="Z717" s="50"/>
      <c r="AA717" s="45"/>
      <c r="AB717" s="45"/>
      <c r="AC717" s="50"/>
      <c r="AD717" s="45"/>
      <c r="AE717" s="45"/>
      <c r="AF717" s="45"/>
      <c r="AG717" s="185" t="str">
        <f t="shared" si="58"/>
        <v/>
      </c>
      <c r="AH717" s="45"/>
      <c r="AI717" s="185">
        <f t="shared" si="55"/>
        <v>0</v>
      </c>
      <c r="AJ717" s="45"/>
      <c r="AK717" s="185"/>
      <c r="AL717" s="32" t="b">
        <f t="shared" si="56"/>
        <v>1</v>
      </c>
    </row>
    <row r="718" spans="1:38" ht="36" customHeight="1">
      <c r="A718" s="70"/>
      <c r="B718" s="70"/>
      <c r="C718" s="70"/>
      <c r="D718" s="50"/>
      <c r="E718" s="266"/>
      <c r="F718" s="235" t="str">
        <f t="shared" si="54"/>
        <v/>
      </c>
      <c r="G718" s="45"/>
      <c r="H718" s="212"/>
      <c r="I718" s="45"/>
      <c r="J718" s="88"/>
      <c r="K718" s="124"/>
      <c r="L718" s="220"/>
      <c r="M718" s="236"/>
      <c r="N718" s="237"/>
      <c r="O718" s="266"/>
      <c r="P718" s="218"/>
      <c r="Q718" s="220"/>
      <c r="R718" s="220"/>
      <c r="S718" s="238"/>
      <c r="T718" s="185" t="str">
        <f t="shared" si="57"/>
        <v/>
      </c>
      <c r="U718" s="48"/>
      <c r="V718" s="219"/>
      <c r="W718" s="219"/>
      <c r="X718" s="45"/>
      <c r="Y718" s="50"/>
      <c r="Z718" s="50"/>
      <c r="AA718" s="45"/>
      <c r="AB718" s="45"/>
      <c r="AC718" s="50"/>
      <c r="AD718" s="45"/>
      <c r="AE718" s="45"/>
      <c r="AF718" s="45"/>
      <c r="AG718" s="185" t="str">
        <f t="shared" si="58"/>
        <v/>
      </c>
      <c r="AH718" s="45"/>
      <c r="AI718" s="185">
        <f t="shared" si="55"/>
        <v>0</v>
      </c>
      <c r="AJ718" s="45"/>
      <c r="AK718" s="185"/>
      <c r="AL718" s="32" t="b">
        <f t="shared" si="56"/>
        <v>1</v>
      </c>
    </row>
    <row r="719" spans="1:38" ht="36" customHeight="1">
      <c r="A719" s="70"/>
      <c r="B719" s="70"/>
      <c r="C719" s="70"/>
      <c r="D719" s="50"/>
      <c r="E719" s="266"/>
      <c r="F719" s="235" t="str">
        <f t="shared" ref="F719:F782" si="59">IF(ISBLANK($E719),"",VLOOKUP($E719,제안사_펀드현황,2,FALSE))</f>
        <v/>
      </c>
      <c r="G719" s="45"/>
      <c r="H719" s="212"/>
      <c r="I719" s="45"/>
      <c r="J719" s="88"/>
      <c r="K719" s="124"/>
      <c r="L719" s="220"/>
      <c r="M719" s="236"/>
      <c r="N719" s="237"/>
      <c r="O719" s="266"/>
      <c r="P719" s="218"/>
      <c r="Q719" s="220"/>
      <c r="R719" s="220"/>
      <c r="S719" s="238"/>
      <c r="T719" s="185" t="str">
        <f t="shared" si="57"/>
        <v/>
      </c>
      <c r="U719" s="48"/>
      <c r="V719" s="219"/>
      <c r="W719" s="219"/>
      <c r="X719" s="45"/>
      <c r="Y719" s="50"/>
      <c r="Z719" s="50"/>
      <c r="AA719" s="45"/>
      <c r="AB719" s="45"/>
      <c r="AC719" s="50"/>
      <c r="AD719" s="45"/>
      <c r="AE719" s="45"/>
      <c r="AF719" s="45"/>
      <c r="AG719" s="185" t="str">
        <f t="shared" si="58"/>
        <v/>
      </c>
      <c r="AH719" s="45"/>
      <c r="AI719" s="185">
        <f t="shared" si="55"/>
        <v>0</v>
      </c>
      <c r="AJ719" s="45"/>
      <c r="AK719" s="185"/>
      <c r="AL719" s="32" t="b">
        <f t="shared" si="56"/>
        <v>1</v>
      </c>
    </row>
    <row r="720" spans="1:38" ht="36" customHeight="1">
      <c r="A720" s="70"/>
      <c r="B720" s="70"/>
      <c r="C720" s="70"/>
      <c r="D720" s="50"/>
      <c r="E720" s="266"/>
      <c r="F720" s="235" t="str">
        <f t="shared" si="59"/>
        <v/>
      </c>
      <c r="G720" s="45"/>
      <c r="H720" s="212"/>
      <c r="I720" s="45"/>
      <c r="J720" s="88"/>
      <c r="K720" s="124"/>
      <c r="L720" s="220"/>
      <c r="M720" s="236"/>
      <c r="N720" s="237"/>
      <c r="O720" s="266"/>
      <c r="P720" s="218"/>
      <c r="Q720" s="220"/>
      <c r="R720" s="220"/>
      <c r="S720" s="238"/>
      <c r="T720" s="185" t="str">
        <f t="shared" si="57"/>
        <v/>
      </c>
      <c r="U720" s="48"/>
      <c r="V720" s="219"/>
      <c r="W720" s="219"/>
      <c r="X720" s="45"/>
      <c r="Y720" s="50"/>
      <c r="Z720" s="50"/>
      <c r="AA720" s="45"/>
      <c r="AB720" s="45"/>
      <c r="AC720" s="50"/>
      <c r="AD720" s="45"/>
      <c r="AE720" s="45"/>
      <c r="AF720" s="45"/>
      <c r="AG720" s="185" t="str">
        <f t="shared" si="58"/>
        <v/>
      </c>
      <c r="AH720" s="45"/>
      <c r="AI720" s="185">
        <f t="shared" si="55"/>
        <v>0</v>
      </c>
      <c r="AJ720" s="45"/>
      <c r="AK720" s="185"/>
      <c r="AL720" s="32" t="b">
        <f t="shared" si="56"/>
        <v>1</v>
      </c>
    </row>
    <row r="721" spans="1:38" ht="36" customHeight="1">
      <c r="A721" s="70"/>
      <c r="B721" s="70"/>
      <c r="C721" s="70"/>
      <c r="D721" s="50"/>
      <c r="E721" s="266"/>
      <c r="F721" s="235" t="str">
        <f t="shared" si="59"/>
        <v/>
      </c>
      <c r="G721" s="45"/>
      <c r="H721" s="212"/>
      <c r="I721" s="45"/>
      <c r="J721" s="88"/>
      <c r="K721" s="124"/>
      <c r="L721" s="220"/>
      <c r="M721" s="236"/>
      <c r="N721" s="237"/>
      <c r="O721" s="266"/>
      <c r="P721" s="218"/>
      <c r="Q721" s="220"/>
      <c r="R721" s="220"/>
      <c r="S721" s="238"/>
      <c r="T721" s="185" t="str">
        <f t="shared" si="57"/>
        <v/>
      </c>
      <c r="U721" s="48"/>
      <c r="V721" s="219"/>
      <c r="W721" s="219"/>
      <c r="X721" s="45"/>
      <c r="Y721" s="50"/>
      <c r="Z721" s="50"/>
      <c r="AA721" s="45"/>
      <c r="AB721" s="45"/>
      <c r="AC721" s="50"/>
      <c r="AD721" s="45"/>
      <c r="AE721" s="45"/>
      <c r="AF721" s="45"/>
      <c r="AG721" s="185" t="str">
        <f t="shared" si="58"/>
        <v/>
      </c>
      <c r="AH721" s="45"/>
      <c r="AI721" s="185">
        <f t="shared" si="55"/>
        <v>0</v>
      </c>
      <c r="AJ721" s="45"/>
      <c r="AK721" s="185"/>
      <c r="AL721" s="32" t="b">
        <f t="shared" si="56"/>
        <v>1</v>
      </c>
    </row>
    <row r="722" spans="1:38" ht="36" customHeight="1">
      <c r="A722" s="70"/>
      <c r="B722" s="70"/>
      <c r="C722" s="70"/>
      <c r="D722" s="50"/>
      <c r="E722" s="266"/>
      <c r="F722" s="235" t="str">
        <f t="shared" si="59"/>
        <v/>
      </c>
      <c r="G722" s="45"/>
      <c r="H722" s="212"/>
      <c r="I722" s="45"/>
      <c r="J722" s="88"/>
      <c r="K722" s="124"/>
      <c r="L722" s="220"/>
      <c r="M722" s="236"/>
      <c r="N722" s="237"/>
      <c r="O722" s="266"/>
      <c r="P722" s="218"/>
      <c r="Q722" s="220"/>
      <c r="R722" s="220"/>
      <c r="S722" s="238"/>
      <c r="T722" s="185" t="str">
        <f t="shared" si="57"/>
        <v/>
      </c>
      <c r="U722" s="48"/>
      <c r="V722" s="219"/>
      <c r="W722" s="219"/>
      <c r="X722" s="45"/>
      <c r="Y722" s="50"/>
      <c r="Z722" s="50"/>
      <c r="AA722" s="45"/>
      <c r="AB722" s="45"/>
      <c r="AC722" s="50"/>
      <c r="AD722" s="45"/>
      <c r="AE722" s="45"/>
      <c r="AF722" s="45"/>
      <c r="AG722" s="185" t="str">
        <f t="shared" si="58"/>
        <v/>
      </c>
      <c r="AH722" s="45"/>
      <c r="AI722" s="185">
        <f t="shared" si="55"/>
        <v>0</v>
      </c>
      <c r="AJ722" s="45"/>
      <c r="AK722" s="185"/>
      <c r="AL722" s="32" t="b">
        <f t="shared" si="56"/>
        <v>1</v>
      </c>
    </row>
    <row r="723" spans="1:38" ht="36" customHeight="1">
      <c r="A723" s="70"/>
      <c r="B723" s="70"/>
      <c r="C723" s="70"/>
      <c r="D723" s="50"/>
      <c r="E723" s="266"/>
      <c r="F723" s="235" t="str">
        <f t="shared" si="59"/>
        <v/>
      </c>
      <c r="G723" s="45"/>
      <c r="H723" s="212"/>
      <c r="I723" s="45"/>
      <c r="J723" s="88"/>
      <c r="K723" s="124"/>
      <c r="L723" s="220"/>
      <c r="M723" s="236"/>
      <c r="N723" s="237"/>
      <c r="O723" s="266"/>
      <c r="P723" s="218"/>
      <c r="Q723" s="220"/>
      <c r="R723" s="220"/>
      <c r="S723" s="238"/>
      <c r="T723" s="185" t="str">
        <f t="shared" si="57"/>
        <v/>
      </c>
      <c r="U723" s="48"/>
      <c r="V723" s="219"/>
      <c r="W723" s="219"/>
      <c r="X723" s="45"/>
      <c r="Y723" s="50"/>
      <c r="Z723" s="50"/>
      <c r="AA723" s="45"/>
      <c r="AB723" s="45"/>
      <c r="AC723" s="50"/>
      <c r="AD723" s="45"/>
      <c r="AE723" s="45"/>
      <c r="AF723" s="45"/>
      <c r="AG723" s="185" t="str">
        <f t="shared" si="58"/>
        <v/>
      </c>
      <c r="AH723" s="45"/>
      <c r="AI723" s="185">
        <f t="shared" si="55"/>
        <v>0</v>
      </c>
      <c r="AJ723" s="45"/>
      <c r="AK723" s="185"/>
      <c r="AL723" s="32" t="b">
        <f t="shared" si="56"/>
        <v>1</v>
      </c>
    </row>
    <row r="724" spans="1:38" ht="36" customHeight="1">
      <c r="A724" s="70"/>
      <c r="B724" s="70"/>
      <c r="C724" s="70"/>
      <c r="D724" s="50"/>
      <c r="E724" s="266"/>
      <c r="F724" s="235" t="str">
        <f t="shared" si="59"/>
        <v/>
      </c>
      <c r="G724" s="45"/>
      <c r="H724" s="212"/>
      <c r="I724" s="45"/>
      <c r="J724" s="88"/>
      <c r="K724" s="124"/>
      <c r="L724" s="220"/>
      <c r="M724" s="236"/>
      <c r="N724" s="237"/>
      <c r="O724" s="266"/>
      <c r="P724" s="218"/>
      <c r="Q724" s="220"/>
      <c r="R724" s="220"/>
      <c r="S724" s="238"/>
      <c r="T724" s="185" t="str">
        <f t="shared" si="57"/>
        <v/>
      </c>
      <c r="U724" s="48"/>
      <c r="V724" s="219"/>
      <c r="W724" s="219"/>
      <c r="X724" s="45"/>
      <c r="Y724" s="50"/>
      <c r="Z724" s="50"/>
      <c r="AA724" s="45"/>
      <c r="AB724" s="45"/>
      <c r="AC724" s="50"/>
      <c r="AD724" s="45"/>
      <c r="AE724" s="45"/>
      <c r="AF724" s="45"/>
      <c r="AG724" s="185" t="str">
        <f t="shared" si="58"/>
        <v/>
      </c>
      <c r="AH724" s="45"/>
      <c r="AI724" s="185">
        <f t="shared" si="55"/>
        <v>0</v>
      </c>
      <c r="AJ724" s="45"/>
      <c r="AK724" s="185"/>
      <c r="AL724" s="32" t="b">
        <f t="shared" si="56"/>
        <v>1</v>
      </c>
    </row>
    <row r="725" spans="1:38" ht="36" customHeight="1">
      <c r="A725" s="70"/>
      <c r="B725" s="70"/>
      <c r="C725" s="70"/>
      <c r="D725" s="50"/>
      <c r="E725" s="266"/>
      <c r="F725" s="235" t="str">
        <f t="shared" si="59"/>
        <v/>
      </c>
      <c r="G725" s="45"/>
      <c r="H725" s="212"/>
      <c r="I725" s="45"/>
      <c r="J725" s="88"/>
      <c r="K725" s="124"/>
      <c r="L725" s="220"/>
      <c r="M725" s="236"/>
      <c r="N725" s="237"/>
      <c r="O725" s="266"/>
      <c r="P725" s="218"/>
      <c r="Q725" s="220"/>
      <c r="R725" s="220"/>
      <c r="S725" s="238"/>
      <c r="T725" s="185" t="str">
        <f t="shared" si="57"/>
        <v/>
      </c>
      <c r="U725" s="48"/>
      <c r="V725" s="219"/>
      <c r="W725" s="219"/>
      <c r="X725" s="45"/>
      <c r="Y725" s="50"/>
      <c r="Z725" s="50"/>
      <c r="AA725" s="45"/>
      <c r="AB725" s="45"/>
      <c r="AC725" s="50"/>
      <c r="AD725" s="45"/>
      <c r="AE725" s="45"/>
      <c r="AF725" s="45"/>
      <c r="AG725" s="185" t="str">
        <f t="shared" si="58"/>
        <v/>
      </c>
      <c r="AH725" s="45"/>
      <c r="AI725" s="185">
        <f t="shared" si="55"/>
        <v>0</v>
      </c>
      <c r="AJ725" s="45"/>
      <c r="AK725" s="185"/>
      <c r="AL725" s="32" t="b">
        <f t="shared" si="56"/>
        <v>1</v>
      </c>
    </row>
    <row r="726" spans="1:38" ht="36" customHeight="1">
      <c r="A726" s="70"/>
      <c r="B726" s="70"/>
      <c r="C726" s="70"/>
      <c r="D726" s="50"/>
      <c r="E726" s="266"/>
      <c r="F726" s="235" t="str">
        <f t="shared" si="59"/>
        <v/>
      </c>
      <c r="G726" s="45"/>
      <c r="H726" s="212"/>
      <c r="I726" s="45"/>
      <c r="J726" s="88"/>
      <c r="K726" s="124"/>
      <c r="L726" s="220"/>
      <c r="M726" s="236"/>
      <c r="N726" s="237"/>
      <c r="O726" s="266"/>
      <c r="P726" s="218"/>
      <c r="Q726" s="220"/>
      <c r="R726" s="220"/>
      <c r="S726" s="238"/>
      <c r="T726" s="185" t="str">
        <f t="shared" si="57"/>
        <v/>
      </c>
      <c r="U726" s="48"/>
      <c r="V726" s="219"/>
      <c r="W726" s="219"/>
      <c r="X726" s="45"/>
      <c r="Y726" s="50"/>
      <c r="Z726" s="50"/>
      <c r="AA726" s="45"/>
      <c r="AB726" s="45"/>
      <c r="AC726" s="50"/>
      <c r="AD726" s="45"/>
      <c r="AE726" s="45"/>
      <c r="AF726" s="45"/>
      <c r="AG726" s="185" t="str">
        <f t="shared" si="58"/>
        <v/>
      </c>
      <c r="AH726" s="45"/>
      <c r="AI726" s="185">
        <f t="shared" si="55"/>
        <v>0</v>
      </c>
      <c r="AJ726" s="45"/>
      <c r="AK726" s="185"/>
      <c r="AL726" s="32" t="b">
        <f t="shared" si="56"/>
        <v>1</v>
      </c>
    </row>
    <row r="727" spans="1:38" ht="36" customHeight="1">
      <c r="A727" s="70"/>
      <c r="B727" s="70"/>
      <c r="C727" s="70"/>
      <c r="D727" s="50"/>
      <c r="E727" s="266"/>
      <c r="F727" s="235" t="str">
        <f t="shared" si="59"/>
        <v/>
      </c>
      <c r="G727" s="45"/>
      <c r="H727" s="212"/>
      <c r="I727" s="45"/>
      <c r="J727" s="88"/>
      <c r="K727" s="124"/>
      <c r="L727" s="220"/>
      <c r="M727" s="236"/>
      <c r="N727" s="237"/>
      <c r="O727" s="266"/>
      <c r="P727" s="218"/>
      <c r="Q727" s="220"/>
      <c r="R727" s="220"/>
      <c r="S727" s="238"/>
      <c r="T727" s="185" t="str">
        <f t="shared" si="57"/>
        <v/>
      </c>
      <c r="U727" s="48"/>
      <c r="V727" s="219"/>
      <c r="W727" s="219"/>
      <c r="X727" s="45"/>
      <c r="Y727" s="50"/>
      <c r="Z727" s="50"/>
      <c r="AA727" s="45"/>
      <c r="AB727" s="45"/>
      <c r="AC727" s="50"/>
      <c r="AD727" s="45"/>
      <c r="AE727" s="45"/>
      <c r="AF727" s="45"/>
      <c r="AG727" s="185" t="str">
        <f t="shared" si="58"/>
        <v/>
      </c>
      <c r="AH727" s="45"/>
      <c r="AI727" s="185">
        <f t="shared" si="55"/>
        <v>0</v>
      </c>
      <c r="AJ727" s="45"/>
      <c r="AK727" s="185"/>
      <c r="AL727" s="32" t="b">
        <f t="shared" si="56"/>
        <v>1</v>
      </c>
    </row>
    <row r="728" spans="1:38" ht="36" customHeight="1">
      <c r="A728" s="70"/>
      <c r="B728" s="70"/>
      <c r="C728" s="70"/>
      <c r="D728" s="50"/>
      <c r="E728" s="266"/>
      <c r="F728" s="235" t="str">
        <f t="shared" si="59"/>
        <v/>
      </c>
      <c r="G728" s="45"/>
      <c r="H728" s="212"/>
      <c r="I728" s="45"/>
      <c r="J728" s="88"/>
      <c r="K728" s="124"/>
      <c r="L728" s="220"/>
      <c r="M728" s="236"/>
      <c r="N728" s="237"/>
      <c r="O728" s="266"/>
      <c r="P728" s="218"/>
      <c r="Q728" s="220"/>
      <c r="R728" s="220"/>
      <c r="S728" s="238"/>
      <c r="T728" s="185" t="str">
        <f t="shared" si="57"/>
        <v/>
      </c>
      <c r="U728" s="48"/>
      <c r="V728" s="219"/>
      <c r="W728" s="219"/>
      <c r="X728" s="45"/>
      <c r="Y728" s="50"/>
      <c r="Z728" s="50"/>
      <c r="AA728" s="45"/>
      <c r="AB728" s="45"/>
      <c r="AC728" s="50"/>
      <c r="AD728" s="45"/>
      <c r="AE728" s="45"/>
      <c r="AF728" s="45"/>
      <c r="AG728" s="185" t="str">
        <f t="shared" si="58"/>
        <v/>
      </c>
      <c r="AH728" s="45"/>
      <c r="AI728" s="185">
        <f t="shared" si="55"/>
        <v>0</v>
      </c>
      <c r="AJ728" s="45"/>
      <c r="AK728" s="185"/>
      <c r="AL728" s="32" t="b">
        <f t="shared" si="56"/>
        <v>1</v>
      </c>
    </row>
    <row r="729" spans="1:38" ht="36" customHeight="1">
      <c r="A729" s="70"/>
      <c r="B729" s="70"/>
      <c r="C729" s="70"/>
      <c r="D729" s="50"/>
      <c r="E729" s="266"/>
      <c r="F729" s="235" t="str">
        <f t="shared" si="59"/>
        <v/>
      </c>
      <c r="G729" s="45"/>
      <c r="H729" s="212"/>
      <c r="I729" s="45"/>
      <c r="J729" s="88"/>
      <c r="K729" s="124"/>
      <c r="L729" s="220"/>
      <c r="M729" s="236"/>
      <c r="N729" s="237"/>
      <c r="O729" s="266"/>
      <c r="P729" s="218"/>
      <c r="Q729" s="220"/>
      <c r="R729" s="220"/>
      <c r="S729" s="238"/>
      <c r="T729" s="185" t="str">
        <f t="shared" si="57"/>
        <v/>
      </c>
      <c r="U729" s="48"/>
      <c r="V729" s="219"/>
      <c r="W729" s="219"/>
      <c r="X729" s="45"/>
      <c r="Y729" s="50"/>
      <c r="Z729" s="50"/>
      <c r="AA729" s="45"/>
      <c r="AB729" s="45"/>
      <c r="AC729" s="50"/>
      <c r="AD729" s="45"/>
      <c r="AE729" s="45"/>
      <c r="AF729" s="45"/>
      <c r="AG729" s="185" t="str">
        <f t="shared" si="58"/>
        <v/>
      </c>
      <c r="AH729" s="45"/>
      <c r="AI729" s="185">
        <f t="shared" si="55"/>
        <v>0</v>
      </c>
      <c r="AJ729" s="45"/>
      <c r="AK729" s="185"/>
      <c r="AL729" s="32" t="b">
        <f t="shared" si="56"/>
        <v>1</v>
      </c>
    </row>
    <row r="730" spans="1:38" ht="36" customHeight="1">
      <c r="A730" s="70"/>
      <c r="B730" s="70"/>
      <c r="C730" s="70"/>
      <c r="D730" s="50"/>
      <c r="E730" s="266"/>
      <c r="F730" s="235" t="str">
        <f t="shared" si="59"/>
        <v/>
      </c>
      <c r="G730" s="45"/>
      <c r="H730" s="212"/>
      <c r="I730" s="45"/>
      <c r="J730" s="88"/>
      <c r="K730" s="124"/>
      <c r="L730" s="220"/>
      <c r="M730" s="236"/>
      <c r="N730" s="237"/>
      <c r="O730" s="266"/>
      <c r="P730" s="218"/>
      <c r="Q730" s="220"/>
      <c r="R730" s="220"/>
      <c r="S730" s="238"/>
      <c r="T730" s="185" t="str">
        <f t="shared" si="57"/>
        <v/>
      </c>
      <c r="U730" s="48"/>
      <c r="V730" s="219"/>
      <c r="W730" s="219"/>
      <c r="X730" s="45"/>
      <c r="Y730" s="50"/>
      <c r="Z730" s="50"/>
      <c r="AA730" s="45"/>
      <c r="AB730" s="45"/>
      <c r="AC730" s="50"/>
      <c r="AD730" s="45"/>
      <c r="AE730" s="45"/>
      <c r="AF730" s="45"/>
      <c r="AG730" s="185" t="str">
        <f t="shared" si="58"/>
        <v/>
      </c>
      <c r="AH730" s="45"/>
      <c r="AI730" s="185">
        <f t="shared" si="55"/>
        <v>0</v>
      </c>
      <c r="AJ730" s="45"/>
      <c r="AK730" s="185"/>
      <c r="AL730" s="32" t="b">
        <f t="shared" si="56"/>
        <v>1</v>
      </c>
    </row>
    <row r="731" spans="1:38" ht="36" customHeight="1">
      <c r="A731" s="70"/>
      <c r="B731" s="70"/>
      <c r="C731" s="70"/>
      <c r="D731" s="50"/>
      <c r="E731" s="266"/>
      <c r="F731" s="235" t="str">
        <f t="shared" si="59"/>
        <v/>
      </c>
      <c r="G731" s="45"/>
      <c r="H731" s="212"/>
      <c r="I731" s="45"/>
      <c r="J731" s="88"/>
      <c r="K731" s="124"/>
      <c r="L731" s="220"/>
      <c r="M731" s="236"/>
      <c r="N731" s="237"/>
      <c r="O731" s="266"/>
      <c r="P731" s="218"/>
      <c r="Q731" s="220"/>
      <c r="R731" s="220"/>
      <c r="S731" s="238"/>
      <c r="T731" s="185" t="str">
        <f t="shared" si="57"/>
        <v/>
      </c>
      <c r="U731" s="48"/>
      <c r="V731" s="219"/>
      <c r="W731" s="219"/>
      <c r="X731" s="45"/>
      <c r="Y731" s="50"/>
      <c r="Z731" s="50"/>
      <c r="AA731" s="45"/>
      <c r="AB731" s="45"/>
      <c r="AC731" s="50"/>
      <c r="AD731" s="45"/>
      <c r="AE731" s="45"/>
      <c r="AF731" s="45"/>
      <c r="AG731" s="185" t="str">
        <f t="shared" si="58"/>
        <v/>
      </c>
      <c r="AH731" s="45"/>
      <c r="AI731" s="185">
        <f t="shared" si="55"/>
        <v>0</v>
      </c>
      <c r="AJ731" s="45"/>
      <c r="AK731" s="185"/>
      <c r="AL731" s="32" t="b">
        <f t="shared" si="56"/>
        <v>1</v>
      </c>
    </row>
    <row r="732" spans="1:38" ht="36" customHeight="1">
      <c r="A732" s="70"/>
      <c r="B732" s="70"/>
      <c r="C732" s="70"/>
      <c r="D732" s="50"/>
      <c r="E732" s="266"/>
      <c r="F732" s="235" t="str">
        <f t="shared" si="59"/>
        <v/>
      </c>
      <c r="G732" s="45"/>
      <c r="H732" s="212"/>
      <c r="I732" s="45"/>
      <c r="J732" s="88"/>
      <c r="K732" s="124"/>
      <c r="L732" s="220"/>
      <c r="M732" s="236"/>
      <c r="N732" s="237"/>
      <c r="O732" s="266"/>
      <c r="P732" s="218"/>
      <c r="Q732" s="220"/>
      <c r="R732" s="220"/>
      <c r="S732" s="238"/>
      <c r="T732" s="185" t="str">
        <f t="shared" si="57"/>
        <v/>
      </c>
      <c r="U732" s="48"/>
      <c r="V732" s="219"/>
      <c r="W732" s="219"/>
      <c r="X732" s="45"/>
      <c r="Y732" s="50"/>
      <c r="Z732" s="50"/>
      <c r="AA732" s="45"/>
      <c r="AB732" s="45"/>
      <c r="AC732" s="50"/>
      <c r="AD732" s="45"/>
      <c r="AE732" s="45"/>
      <c r="AF732" s="45"/>
      <c r="AG732" s="185" t="str">
        <f t="shared" si="58"/>
        <v/>
      </c>
      <c r="AH732" s="45"/>
      <c r="AI732" s="185">
        <f t="shared" si="55"/>
        <v>0</v>
      </c>
      <c r="AJ732" s="45"/>
      <c r="AK732" s="185"/>
      <c r="AL732" s="32" t="b">
        <f t="shared" si="56"/>
        <v>1</v>
      </c>
    </row>
    <row r="733" spans="1:38" ht="36" customHeight="1">
      <c r="A733" s="70"/>
      <c r="B733" s="70"/>
      <c r="C733" s="70"/>
      <c r="D733" s="50"/>
      <c r="E733" s="266"/>
      <c r="F733" s="235" t="str">
        <f t="shared" si="59"/>
        <v/>
      </c>
      <c r="G733" s="45"/>
      <c r="H733" s="212"/>
      <c r="I733" s="45"/>
      <c r="J733" s="88"/>
      <c r="K733" s="124"/>
      <c r="L733" s="220"/>
      <c r="M733" s="236"/>
      <c r="N733" s="237"/>
      <c r="O733" s="266"/>
      <c r="P733" s="218"/>
      <c r="Q733" s="220"/>
      <c r="R733" s="220"/>
      <c r="S733" s="238"/>
      <c r="T733" s="185" t="str">
        <f t="shared" si="57"/>
        <v/>
      </c>
      <c r="U733" s="48"/>
      <c r="V733" s="219"/>
      <c r="W733" s="219"/>
      <c r="X733" s="45"/>
      <c r="Y733" s="50"/>
      <c r="Z733" s="50"/>
      <c r="AA733" s="45"/>
      <c r="AB733" s="45"/>
      <c r="AC733" s="50"/>
      <c r="AD733" s="45"/>
      <c r="AE733" s="45"/>
      <c r="AF733" s="45"/>
      <c r="AG733" s="185" t="str">
        <f t="shared" si="58"/>
        <v/>
      </c>
      <c r="AH733" s="45"/>
      <c r="AI733" s="185">
        <f t="shared" si="55"/>
        <v>0</v>
      </c>
      <c r="AJ733" s="45"/>
      <c r="AK733" s="185"/>
      <c r="AL733" s="32" t="b">
        <f t="shared" si="56"/>
        <v>1</v>
      </c>
    </row>
    <row r="734" spans="1:38" ht="36" customHeight="1">
      <c r="A734" s="70"/>
      <c r="B734" s="70"/>
      <c r="C734" s="70"/>
      <c r="D734" s="50"/>
      <c r="E734" s="266"/>
      <c r="F734" s="235" t="str">
        <f t="shared" si="59"/>
        <v/>
      </c>
      <c r="G734" s="45"/>
      <c r="H734" s="212"/>
      <c r="I734" s="45"/>
      <c r="J734" s="88"/>
      <c r="K734" s="124"/>
      <c r="L734" s="220"/>
      <c r="M734" s="236"/>
      <c r="N734" s="237"/>
      <c r="O734" s="266"/>
      <c r="P734" s="218"/>
      <c r="Q734" s="220"/>
      <c r="R734" s="220"/>
      <c r="S734" s="238"/>
      <c r="T734" s="185" t="str">
        <f t="shared" si="57"/>
        <v/>
      </c>
      <c r="U734" s="48"/>
      <c r="V734" s="219"/>
      <c r="W734" s="219"/>
      <c r="X734" s="45"/>
      <c r="Y734" s="50"/>
      <c r="Z734" s="50"/>
      <c r="AA734" s="45"/>
      <c r="AB734" s="45"/>
      <c r="AC734" s="50"/>
      <c r="AD734" s="45"/>
      <c r="AE734" s="45"/>
      <c r="AF734" s="45"/>
      <c r="AG734" s="185" t="str">
        <f t="shared" si="58"/>
        <v/>
      </c>
      <c r="AH734" s="45"/>
      <c r="AI734" s="185">
        <f t="shared" si="55"/>
        <v>0</v>
      </c>
      <c r="AJ734" s="45"/>
      <c r="AK734" s="185"/>
      <c r="AL734" s="32" t="b">
        <f t="shared" si="56"/>
        <v>1</v>
      </c>
    </row>
    <row r="735" spans="1:38" ht="36" customHeight="1">
      <c r="A735" s="70"/>
      <c r="B735" s="70"/>
      <c r="C735" s="70"/>
      <c r="D735" s="50"/>
      <c r="E735" s="266"/>
      <c r="F735" s="235" t="str">
        <f t="shared" si="59"/>
        <v/>
      </c>
      <c r="G735" s="45"/>
      <c r="H735" s="212"/>
      <c r="I735" s="45"/>
      <c r="J735" s="88"/>
      <c r="K735" s="124"/>
      <c r="L735" s="220"/>
      <c r="M735" s="236"/>
      <c r="N735" s="237"/>
      <c r="O735" s="266"/>
      <c r="P735" s="218"/>
      <c r="Q735" s="220"/>
      <c r="R735" s="220"/>
      <c r="S735" s="238"/>
      <c r="T735" s="185" t="str">
        <f t="shared" si="57"/>
        <v/>
      </c>
      <c r="U735" s="48"/>
      <c r="V735" s="219"/>
      <c r="W735" s="219"/>
      <c r="X735" s="45"/>
      <c r="Y735" s="50"/>
      <c r="Z735" s="50"/>
      <c r="AA735" s="45"/>
      <c r="AB735" s="45"/>
      <c r="AC735" s="50"/>
      <c r="AD735" s="45"/>
      <c r="AE735" s="45"/>
      <c r="AF735" s="45"/>
      <c r="AG735" s="185" t="str">
        <f t="shared" si="58"/>
        <v/>
      </c>
      <c r="AH735" s="45"/>
      <c r="AI735" s="185">
        <f t="shared" si="55"/>
        <v>0</v>
      </c>
      <c r="AJ735" s="45"/>
      <c r="AK735" s="185"/>
      <c r="AL735" s="32" t="b">
        <f t="shared" si="56"/>
        <v>1</v>
      </c>
    </row>
    <row r="736" spans="1:38" ht="36" customHeight="1">
      <c r="A736" s="70"/>
      <c r="B736" s="70"/>
      <c r="C736" s="70"/>
      <c r="D736" s="50"/>
      <c r="E736" s="266"/>
      <c r="F736" s="235" t="str">
        <f t="shared" si="59"/>
        <v/>
      </c>
      <c r="G736" s="45"/>
      <c r="H736" s="212"/>
      <c r="I736" s="45"/>
      <c r="J736" s="88"/>
      <c r="K736" s="124"/>
      <c r="L736" s="220"/>
      <c r="M736" s="236"/>
      <c r="N736" s="237"/>
      <c r="O736" s="266"/>
      <c r="P736" s="218"/>
      <c r="Q736" s="220"/>
      <c r="R736" s="220"/>
      <c r="S736" s="238"/>
      <c r="T736" s="185" t="str">
        <f t="shared" si="57"/>
        <v/>
      </c>
      <c r="U736" s="48"/>
      <c r="V736" s="219"/>
      <c r="W736" s="219"/>
      <c r="X736" s="45"/>
      <c r="Y736" s="50"/>
      <c r="Z736" s="50"/>
      <c r="AA736" s="45"/>
      <c r="AB736" s="45"/>
      <c r="AC736" s="50"/>
      <c r="AD736" s="45"/>
      <c r="AE736" s="45"/>
      <c r="AF736" s="45"/>
      <c r="AG736" s="185" t="str">
        <f t="shared" si="58"/>
        <v/>
      </c>
      <c r="AH736" s="45"/>
      <c r="AI736" s="185">
        <f t="shared" si="55"/>
        <v>0</v>
      </c>
      <c r="AJ736" s="45"/>
      <c r="AK736" s="185"/>
      <c r="AL736" s="32" t="b">
        <f t="shared" si="56"/>
        <v>1</v>
      </c>
    </row>
    <row r="737" spans="1:38" ht="36" customHeight="1">
      <c r="A737" s="70"/>
      <c r="B737" s="70"/>
      <c r="C737" s="70"/>
      <c r="D737" s="50"/>
      <c r="E737" s="266"/>
      <c r="F737" s="235" t="str">
        <f t="shared" si="59"/>
        <v/>
      </c>
      <c r="G737" s="45"/>
      <c r="H737" s="212"/>
      <c r="I737" s="45"/>
      <c r="J737" s="88"/>
      <c r="K737" s="124"/>
      <c r="L737" s="220"/>
      <c r="M737" s="236"/>
      <c r="N737" s="237"/>
      <c r="O737" s="266"/>
      <c r="P737" s="218"/>
      <c r="Q737" s="220"/>
      <c r="R737" s="220"/>
      <c r="S737" s="238"/>
      <c r="T737" s="185" t="str">
        <f t="shared" si="57"/>
        <v/>
      </c>
      <c r="U737" s="48"/>
      <c r="V737" s="219"/>
      <c r="W737" s="219"/>
      <c r="X737" s="45"/>
      <c r="Y737" s="50"/>
      <c r="Z737" s="50"/>
      <c r="AA737" s="45"/>
      <c r="AB737" s="45"/>
      <c r="AC737" s="50"/>
      <c r="AD737" s="45"/>
      <c r="AE737" s="45"/>
      <c r="AF737" s="45"/>
      <c r="AG737" s="185" t="str">
        <f t="shared" si="58"/>
        <v/>
      </c>
      <c r="AH737" s="45"/>
      <c r="AI737" s="185">
        <f t="shared" si="55"/>
        <v>0</v>
      </c>
      <c r="AJ737" s="45"/>
      <c r="AK737" s="185"/>
      <c r="AL737" s="32" t="b">
        <f t="shared" si="56"/>
        <v>1</v>
      </c>
    </row>
    <row r="738" spans="1:38" ht="36" customHeight="1">
      <c r="A738" s="70"/>
      <c r="B738" s="70"/>
      <c r="C738" s="70"/>
      <c r="D738" s="50"/>
      <c r="E738" s="266"/>
      <c r="F738" s="235" t="str">
        <f t="shared" si="59"/>
        <v/>
      </c>
      <c r="G738" s="45"/>
      <c r="H738" s="212"/>
      <c r="I738" s="45"/>
      <c r="J738" s="88"/>
      <c r="K738" s="124"/>
      <c r="L738" s="220"/>
      <c r="M738" s="236"/>
      <c r="N738" s="237"/>
      <c r="O738" s="266"/>
      <c r="P738" s="218"/>
      <c r="Q738" s="220"/>
      <c r="R738" s="220"/>
      <c r="S738" s="238"/>
      <c r="T738" s="185" t="str">
        <f t="shared" si="57"/>
        <v/>
      </c>
      <c r="U738" s="48"/>
      <c r="V738" s="219"/>
      <c r="W738" s="219"/>
      <c r="X738" s="45"/>
      <c r="Y738" s="50"/>
      <c r="Z738" s="50"/>
      <c r="AA738" s="45"/>
      <c r="AB738" s="45"/>
      <c r="AC738" s="50"/>
      <c r="AD738" s="45"/>
      <c r="AE738" s="45"/>
      <c r="AF738" s="45"/>
      <c r="AG738" s="185" t="str">
        <f t="shared" si="58"/>
        <v/>
      </c>
      <c r="AH738" s="45"/>
      <c r="AI738" s="185">
        <f t="shared" si="55"/>
        <v>0</v>
      </c>
      <c r="AJ738" s="45"/>
      <c r="AK738" s="185"/>
      <c r="AL738" s="32" t="b">
        <f t="shared" si="56"/>
        <v>1</v>
      </c>
    </row>
    <row r="739" spans="1:38" ht="36" customHeight="1">
      <c r="A739" s="70"/>
      <c r="B739" s="70"/>
      <c r="C739" s="70"/>
      <c r="D739" s="50"/>
      <c r="E739" s="266"/>
      <c r="F739" s="235" t="str">
        <f t="shared" si="59"/>
        <v/>
      </c>
      <c r="G739" s="45"/>
      <c r="H739" s="212"/>
      <c r="I739" s="45"/>
      <c r="J739" s="88"/>
      <c r="K739" s="124"/>
      <c r="L739" s="220"/>
      <c r="M739" s="236"/>
      <c r="N739" s="237"/>
      <c r="O739" s="266"/>
      <c r="P739" s="218"/>
      <c r="Q739" s="220"/>
      <c r="R739" s="220"/>
      <c r="S739" s="238"/>
      <c r="T739" s="185" t="str">
        <f t="shared" si="57"/>
        <v/>
      </c>
      <c r="U739" s="48"/>
      <c r="V739" s="219"/>
      <c r="W739" s="219"/>
      <c r="X739" s="45"/>
      <c r="Y739" s="50"/>
      <c r="Z739" s="50"/>
      <c r="AA739" s="45"/>
      <c r="AB739" s="45"/>
      <c r="AC739" s="50"/>
      <c r="AD739" s="45"/>
      <c r="AE739" s="45"/>
      <c r="AF739" s="45"/>
      <c r="AG739" s="185" t="str">
        <f t="shared" si="58"/>
        <v/>
      </c>
      <c r="AH739" s="45"/>
      <c r="AI739" s="185">
        <f t="shared" si="55"/>
        <v>0</v>
      </c>
      <c r="AJ739" s="45"/>
      <c r="AK739" s="185"/>
      <c r="AL739" s="32" t="b">
        <f t="shared" si="56"/>
        <v>1</v>
      </c>
    </row>
    <row r="740" spans="1:38" ht="36" customHeight="1">
      <c r="A740" s="70"/>
      <c r="B740" s="70"/>
      <c r="C740" s="70"/>
      <c r="D740" s="50"/>
      <c r="E740" s="266"/>
      <c r="F740" s="235" t="str">
        <f t="shared" si="59"/>
        <v/>
      </c>
      <c r="G740" s="45"/>
      <c r="H740" s="212"/>
      <c r="I740" s="45"/>
      <c r="J740" s="88"/>
      <c r="K740" s="124"/>
      <c r="L740" s="220"/>
      <c r="M740" s="236"/>
      <c r="N740" s="237"/>
      <c r="O740" s="266"/>
      <c r="P740" s="218"/>
      <c r="Q740" s="220"/>
      <c r="R740" s="220"/>
      <c r="S740" s="238"/>
      <c r="T740" s="185" t="str">
        <f t="shared" si="57"/>
        <v/>
      </c>
      <c r="U740" s="48"/>
      <c r="V740" s="219"/>
      <c r="W740" s="219"/>
      <c r="X740" s="45"/>
      <c r="Y740" s="50"/>
      <c r="Z740" s="50"/>
      <c r="AA740" s="45"/>
      <c r="AB740" s="45"/>
      <c r="AC740" s="50"/>
      <c r="AD740" s="45"/>
      <c r="AE740" s="45"/>
      <c r="AF740" s="45"/>
      <c r="AG740" s="185" t="str">
        <f t="shared" si="58"/>
        <v/>
      </c>
      <c r="AH740" s="45"/>
      <c r="AI740" s="185">
        <f t="shared" si="55"/>
        <v>0</v>
      </c>
      <c r="AJ740" s="45"/>
      <c r="AK740" s="185"/>
      <c r="AL740" s="32" t="b">
        <f t="shared" si="56"/>
        <v>1</v>
      </c>
    </row>
    <row r="741" spans="1:38" ht="36" customHeight="1">
      <c r="A741" s="70"/>
      <c r="B741" s="70"/>
      <c r="C741" s="70"/>
      <c r="D741" s="50"/>
      <c r="E741" s="266"/>
      <c r="F741" s="235" t="str">
        <f t="shared" si="59"/>
        <v/>
      </c>
      <c r="G741" s="45"/>
      <c r="H741" s="212"/>
      <c r="I741" s="45"/>
      <c r="J741" s="88"/>
      <c r="K741" s="124"/>
      <c r="L741" s="220"/>
      <c r="M741" s="236"/>
      <c r="N741" s="237"/>
      <c r="O741" s="266"/>
      <c r="P741" s="218"/>
      <c r="Q741" s="220"/>
      <c r="R741" s="220"/>
      <c r="S741" s="238"/>
      <c r="T741" s="185" t="str">
        <f t="shared" si="57"/>
        <v/>
      </c>
      <c r="U741" s="48"/>
      <c r="V741" s="219"/>
      <c r="W741" s="219"/>
      <c r="X741" s="45"/>
      <c r="Y741" s="50"/>
      <c r="Z741" s="50"/>
      <c r="AA741" s="45"/>
      <c r="AB741" s="45"/>
      <c r="AC741" s="50"/>
      <c r="AD741" s="45"/>
      <c r="AE741" s="45"/>
      <c r="AF741" s="45"/>
      <c r="AG741" s="185" t="str">
        <f t="shared" si="58"/>
        <v/>
      </c>
      <c r="AH741" s="45"/>
      <c r="AI741" s="185">
        <f t="shared" si="55"/>
        <v>0</v>
      </c>
      <c r="AJ741" s="45"/>
      <c r="AK741" s="185"/>
      <c r="AL741" s="32" t="b">
        <f t="shared" si="56"/>
        <v>1</v>
      </c>
    </row>
    <row r="742" spans="1:38" ht="36" customHeight="1">
      <c r="A742" s="70"/>
      <c r="B742" s="70"/>
      <c r="C742" s="70"/>
      <c r="D742" s="50"/>
      <c r="E742" s="266"/>
      <c r="F742" s="235" t="str">
        <f t="shared" si="59"/>
        <v/>
      </c>
      <c r="G742" s="45"/>
      <c r="H742" s="212"/>
      <c r="I742" s="45"/>
      <c r="J742" s="88"/>
      <c r="K742" s="124"/>
      <c r="L742" s="220"/>
      <c r="M742" s="236"/>
      <c r="N742" s="237"/>
      <c r="O742" s="266"/>
      <c r="P742" s="218"/>
      <c r="Q742" s="220"/>
      <c r="R742" s="220"/>
      <c r="S742" s="238"/>
      <c r="T742" s="185" t="str">
        <f t="shared" si="57"/>
        <v/>
      </c>
      <c r="U742" s="48"/>
      <c r="V742" s="219"/>
      <c r="W742" s="219"/>
      <c r="X742" s="45"/>
      <c r="Y742" s="50"/>
      <c r="Z742" s="50"/>
      <c r="AA742" s="45"/>
      <c r="AB742" s="45"/>
      <c r="AC742" s="50"/>
      <c r="AD742" s="45"/>
      <c r="AE742" s="45"/>
      <c r="AF742" s="45"/>
      <c r="AG742" s="185" t="str">
        <f t="shared" si="58"/>
        <v/>
      </c>
      <c r="AH742" s="45"/>
      <c r="AI742" s="185">
        <f t="shared" si="55"/>
        <v>0</v>
      </c>
      <c r="AJ742" s="45"/>
      <c r="AK742" s="185"/>
      <c r="AL742" s="32" t="b">
        <f t="shared" si="56"/>
        <v>1</v>
      </c>
    </row>
    <row r="743" spans="1:38" ht="36" customHeight="1">
      <c r="A743" s="70"/>
      <c r="B743" s="70"/>
      <c r="C743" s="70"/>
      <c r="D743" s="50"/>
      <c r="E743" s="266"/>
      <c r="F743" s="235" t="str">
        <f t="shared" si="59"/>
        <v/>
      </c>
      <c r="G743" s="45"/>
      <c r="H743" s="212"/>
      <c r="I743" s="45"/>
      <c r="J743" s="88"/>
      <c r="K743" s="124"/>
      <c r="L743" s="220"/>
      <c r="M743" s="236"/>
      <c r="N743" s="237"/>
      <c r="O743" s="266"/>
      <c r="P743" s="218"/>
      <c r="Q743" s="220"/>
      <c r="R743" s="220"/>
      <c r="S743" s="238"/>
      <c r="T743" s="185" t="str">
        <f t="shared" si="57"/>
        <v/>
      </c>
      <c r="U743" s="48"/>
      <c r="V743" s="219"/>
      <c r="W743" s="219"/>
      <c r="X743" s="45"/>
      <c r="Y743" s="50"/>
      <c r="Z743" s="50"/>
      <c r="AA743" s="45"/>
      <c r="AB743" s="45"/>
      <c r="AC743" s="50"/>
      <c r="AD743" s="45"/>
      <c r="AE743" s="45"/>
      <c r="AF743" s="45"/>
      <c r="AG743" s="185" t="str">
        <f t="shared" si="58"/>
        <v/>
      </c>
      <c r="AH743" s="45"/>
      <c r="AI743" s="185">
        <f t="shared" si="55"/>
        <v>0</v>
      </c>
      <c r="AJ743" s="45"/>
      <c r="AK743" s="185"/>
      <c r="AL743" s="32" t="b">
        <f t="shared" si="56"/>
        <v>1</v>
      </c>
    </row>
    <row r="744" spans="1:38" ht="36" customHeight="1">
      <c r="A744" s="70"/>
      <c r="B744" s="70"/>
      <c r="C744" s="70"/>
      <c r="D744" s="50"/>
      <c r="E744" s="266"/>
      <c r="F744" s="235" t="str">
        <f t="shared" si="59"/>
        <v/>
      </c>
      <c r="G744" s="45"/>
      <c r="H744" s="212"/>
      <c r="I744" s="45"/>
      <c r="J744" s="88"/>
      <c r="K744" s="124"/>
      <c r="L744" s="220"/>
      <c r="M744" s="236"/>
      <c r="N744" s="237"/>
      <c r="O744" s="266"/>
      <c r="P744" s="218"/>
      <c r="Q744" s="220"/>
      <c r="R744" s="220"/>
      <c r="S744" s="238"/>
      <c r="T744" s="185" t="str">
        <f t="shared" si="57"/>
        <v/>
      </c>
      <c r="U744" s="48"/>
      <c r="V744" s="219"/>
      <c r="W744" s="219"/>
      <c r="X744" s="45"/>
      <c r="Y744" s="50"/>
      <c r="Z744" s="50"/>
      <c r="AA744" s="45"/>
      <c r="AB744" s="45"/>
      <c r="AC744" s="50"/>
      <c r="AD744" s="45"/>
      <c r="AE744" s="45"/>
      <c r="AF744" s="45"/>
      <c r="AG744" s="185" t="str">
        <f t="shared" si="58"/>
        <v/>
      </c>
      <c r="AH744" s="45"/>
      <c r="AI744" s="185">
        <f t="shared" si="55"/>
        <v>0</v>
      </c>
      <c r="AJ744" s="45"/>
      <c r="AK744" s="185"/>
      <c r="AL744" s="32" t="b">
        <f t="shared" si="56"/>
        <v>1</v>
      </c>
    </row>
    <row r="745" spans="1:38" ht="36" customHeight="1">
      <c r="A745" s="70"/>
      <c r="B745" s="70"/>
      <c r="C745" s="70"/>
      <c r="D745" s="50"/>
      <c r="E745" s="266"/>
      <c r="F745" s="235" t="str">
        <f t="shared" si="59"/>
        <v/>
      </c>
      <c r="G745" s="45"/>
      <c r="H745" s="212"/>
      <c r="I745" s="45"/>
      <c r="J745" s="88"/>
      <c r="K745" s="124"/>
      <c r="L745" s="220"/>
      <c r="M745" s="236"/>
      <c r="N745" s="237"/>
      <c r="O745" s="266"/>
      <c r="P745" s="218"/>
      <c r="Q745" s="220"/>
      <c r="R745" s="220"/>
      <c r="S745" s="238"/>
      <c r="T745" s="185" t="str">
        <f t="shared" si="57"/>
        <v/>
      </c>
      <c r="U745" s="48"/>
      <c r="V745" s="219"/>
      <c r="W745" s="219"/>
      <c r="X745" s="45"/>
      <c r="Y745" s="50"/>
      <c r="Z745" s="50"/>
      <c r="AA745" s="45"/>
      <c r="AB745" s="45"/>
      <c r="AC745" s="50"/>
      <c r="AD745" s="45"/>
      <c r="AE745" s="45"/>
      <c r="AF745" s="45"/>
      <c r="AG745" s="185" t="str">
        <f t="shared" si="58"/>
        <v/>
      </c>
      <c r="AH745" s="45"/>
      <c r="AI745" s="185">
        <f t="shared" si="55"/>
        <v>0</v>
      </c>
      <c r="AJ745" s="45"/>
      <c r="AK745" s="185"/>
      <c r="AL745" s="32" t="b">
        <f t="shared" si="56"/>
        <v>1</v>
      </c>
    </row>
    <row r="746" spans="1:38" ht="36" customHeight="1">
      <c r="A746" s="70"/>
      <c r="B746" s="70"/>
      <c r="C746" s="70"/>
      <c r="D746" s="50"/>
      <c r="E746" s="266"/>
      <c r="F746" s="235" t="str">
        <f t="shared" si="59"/>
        <v/>
      </c>
      <c r="G746" s="45"/>
      <c r="H746" s="212"/>
      <c r="I746" s="45"/>
      <c r="J746" s="88"/>
      <c r="K746" s="124"/>
      <c r="L746" s="220"/>
      <c r="M746" s="236"/>
      <c r="N746" s="237"/>
      <c r="O746" s="266"/>
      <c r="P746" s="218"/>
      <c r="Q746" s="220"/>
      <c r="R746" s="220"/>
      <c r="S746" s="238"/>
      <c r="T746" s="185" t="str">
        <f t="shared" si="57"/>
        <v/>
      </c>
      <c r="U746" s="48"/>
      <c r="V746" s="219"/>
      <c r="W746" s="219"/>
      <c r="X746" s="45"/>
      <c r="Y746" s="50"/>
      <c r="Z746" s="50"/>
      <c r="AA746" s="45"/>
      <c r="AB746" s="45"/>
      <c r="AC746" s="50"/>
      <c r="AD746" s="45"/>
      <c r="AE746" s="45"/>
      <c r="AF746" s="45"/>
      <c r="AG746" s="185" t="str">
        <f t="shared" si="58"/>
        <v/>
      </c>
      <c r="AH746" s="45"/>
      <c r="AI746" s="185">
        <f t="shared" si="55"/>
        <v>0</v>
      </c>
      <c r="AJ746" s="45"/>
      <c r="AK746" s="185"/>
      <c r="AL746" s="32" t="b">
        <f t="shared" si="56"/>
        <v>1</v>
      </c>
    </row>
    <row r="747" spans="1:38" ht="36" customHeight="1">
      <c r="A747" s="70"/>
      <c r="B747" s="70"/>
      <c r="C747" s="70"/>
      <c r="D747" s="50"/>
      <c r="E747" s="266"/>
      <c r="F747" s="235" t="str">
        <f t="shared" si="59"/>
        <v/>
      </c>
      <c r="G747" s="45"/>
      <c r="H747" s="212"/>
      <c r="I747" s="45"/>
      <c r="J747" s="88"/>
      <c r="K747" s="124"/>
      <c r="L747" s="220"/>
      <c r="M747" s="236"/>
      <c r="N747" s="237"/>
      <c r="O747" s="266"/>
      <c r="P747" s="218"/>
      <c r="Q747" s="220"/>
      <c r="R747" s="220"/>
      <c r="S747" s="238"/>
      <c r="T747" s="185" t="str">
        <f t="shared" si="57"/>
        <v/>
      </c>
      <c r="U747" s="48"/>
      <c r="V747" s="219"/>
      <c r="W747" s="219"/>
      <c r="X747" s="45"/>
      <c r="Y747" s="50"/>
      <c r="Z747" s="50"/>
      <c r="AA747" s="45"/>
      <c r="AB747" s="45"/>
      <c r="AC747" s="50"/>
      <c r="AD747" s="45"/>
      <c r="AE747" s="45"/>
      <c r="AF747" s="45"/>
      <c r="AG747" s="185" t="str">
        <f t="shared" si="58"/>
        <v/>
      </c>
      <c r="AH747" s="45"/>
      <c r="AI747" s="185">
        <f t="shared" si="55"/>
        <v>0</v>
      </c>
      <c r="AJ747" s="45"/>
      <c r="AK747" s="185"/>
      <c r="AL747" s="32" t="b">
        <f t="shared" si="56"/>
        <v>1</v>
      </c>
    </row>
    <row r="748" spans="1:38" ht="36" customHeight="1">
      <c r="A748" s="70"/>
      <c r="B748" s="70"/>
      <c r="C748" s="70"/>
      <c r="D748" s="50"/>
      <c r="E748" s="266"/>
      <c r="F748" s="235" t="str">
        <f t="shared" si="59"/>
        <v/>
      </c>
      <c r="G748" s="45"/>
      <c r="H748" s="212"/>
      <c r="I748" s="45"/>
      <c r="J748" s="88"/>
      <c r="K748" s="124"/>
      <c r="L748" s="220"/>
      <c r="M748" s="236"/>
      <c r="N748" s="237"/>
      <c r="O748" s="266"/>
      <c r="P748" s="218"/>
      <c r="Q748" s="220"/>
      <c r="R748" s="220"/>
      <c r="S748" s="238"/>
      <c r="T748" s="185" t="str">
        <f t="shared" si="57"/>
        <v/>
      </c>
      <c r="U748" s="48"/>
      <c r="V748" s="219"/>
      <c r="W748" s="219"/>
      <c r="X748" s="45"/>
      <c r="Y748" s="50"/>
      <c r="Z748" s="50"/>
      <c r="AA748" s="45"/>
      <c r="AB748" s="45"/>
      <c r="AC748" s="50"/>
      <c r="AD748" s="45"/>
      <c r="AE748" s="45"/>
      <c r="AF748" s="45"/>
      <c r="AG748" s="185" t="str">
        <f t="shared" si="58"/>
        <v/>
      </c>
      <c r="AH748" s="45"/>
      <c r="AI748" s="185">
        <f t="shared" si="55"/>
        <v>0</v>
      </c>
      <c r="AJ748" s="45"/>
      <c r="AK748" s="185"/>
      <c r="AL748" s="32" t="b">
        <f t="shared" si="56"/>
        <v>1</v>
      </c>
    </row>
    <row r="749" spans="1:38" ht="36" customHeight="1">
      <c r="A749" s="70"/>
      <c r="B749" s="70"/>
      <c r="C749" s="70"/>
      <c r="D749" s="50"/>
      <c r="E749" s="266"/>
      <c r="F749" s="235" t="str">
        <f t="shared" si="59"/>
        <v/>
      </c>
      <c r="G749" s="45"/>
      <c r="H749" s="212"/>
      <c r="I749" s="45"/>
      <c r="J749" s="88"/>
      <c r="K749" s="124"/>
      <c r="L749" s="220"/>
      <c r="M749" s="236"/>
      <c r="N749" s="237"/>
      <c r="O749" s="266"/>
      <c r="P749" s="218"/>
      <c r="Q749" s="220"/>
      <c r="R749" s="220"/>
      <c r="S749" s="238"/>
      <c r="T749" s="185" t="str">
        <f t="shared" si="57"/>
        <v/>
      </c>
      <c r="U749" s="48"/>
      <c r="V749" s="219"/>
      <c r="W749" s="219"/>
      <c r="X749" s="45"/>
      <c r="Y749" s="50"/>
      <c r="Z749" s="50"/>
      <c r="AA749" s="45"/>
      <c r="AB749" s="45"/>
      <c r="AC749" s="50"/>
      <c r="AD749" s="45"/>
      <c r="AE749" s="45"/>
      <c r="AF749" s="45"/>
      <c r="AG749" s="185" t="str">
        <f t="shared" si="58"/>
        <v/>
      </c>
      <c r="AH749" s="45"/>
      <c r="AI749" s="185">
        <f t="shared" si="55"/>
        <v>0</v>
      </c>
      <c r="AJ749" s="45"/>
      <c r="AK749" s="185"/>
      <c r="AL749" s="32" t="b">
        <f t="shared" si="56"/>
        <v>1</v>
      </c>
    </row>
    <row r="750" spans="1:38" ht="36" customHeight="1">
      <c r="A750" s="70"/>
      <c r="B750" s="70"/>
      <c r="C750" s="70"/>
      <c r="D750" s="50"/>
      <c r="E750" s="266"/>
      <c r="F750" s="235" t="str">
        <f t="shared" si="59"/>
        <v/>
      </c>
      <c r="G750" s="45"/>
      <c r="H750" s="212"/>
      <c r="I750" s="45"/>
      <c r="J750" s="88"/>
      <c r="K750" s="124"/>
      <c r="L750" s="220"/>
      <c r="M750" s="236"/>
      <c r="N750" s="237"/>
      <c r="O750" s="266"/>
      <c r="P750" s="218"/>
      <c r="Q750" s="220"/>
      <c r="R750" s="220"/>
      <c r="S750" s="238"/>
      <c r="T750" s="185" t="str">
        <f t="shared" si="57"/>
        <v/>
      </c>
      <c r="U750" s="48"/>
      <c r="V750" s="219"/>
      <c r="W750" s="219"/>
      <c r="X750" s="45"/>
      <c r="Y750" s="50"/>
      <c r="Z750" s="50"/>
      <c r="AA750" s="45"/>
      <c r="AB750" s="45"/>
      <c r="AC750" s="50"/>
      <c r="AD750" s="45"/>
      <c r="AE750" s="45"/>
      <c r="AF750" s="45"/>
      <c r="AG750" s="185" t="str">
        <f t="shared" si="58"/>
        <v/>
      </c>
      <c r="AH750" s="45"/>
      <c r="AI750" s="185">
        <f t="shared" si="55"/>
        <v>0</v>
      </c>
      <c r="AJ750" s="45"/>
      <c r="AK750" s="185"/>
      <c r="AL750" s="32" t="b">
        <f t="shared" si="56"/>
        <v>1</v>
      </c>
    </row>
    <row r="751" spans="1:38" ht="36" customHeight="1">
      <c r="A751" s="70"/>
      <c r="B751" s="70"/>
      <c r="C751" s="70"/>
      <c r="D751" s="50"/>
      <c r="E751" s="266"/>
      <c r="F751" s="235" t="str">
        <f t="shared" si="59"/>
        <v/>
      </c>
      <c r="G751" s="45"/>
      <c r="H751" s="212"/>
      <c r="I751" s="45"/>
      <c r="J751" s="88"/>
      <c r="K751" s="124"/>
      <c r="L751" s="220"/>
      <c r="M751" s="236"/>
      <c r="N751" s="237"/>
      <c r="O751" s="266"/>
      <c r="P751" s="218"/>
      <c r="Q751" s="220"/>
      <c r="R751" s="220"/>
      <c r="S751" s="238"/>
      <c r="T751" s="185" t="str">
        <f t="shared" si="57"/>
        <v/>
      </c>
      <c r="U751" s="48"/>
      <c r="V751" s="219"/>
      <c r="W751" s="219"/>
      <c r="X751" s="45"/>
      <c r="Y751" s="50"/>
      <c r="Z751" s="50"/>
      <c r="AA751" s="45"/>
      <c r="AB751" s="45"/>
      <c r="AC751" s="50"/>
      <c r="AD751" s="45"/>
      <c r="AE751" s="45"/>
      <c r="AF751" s="45"/>
      <c r="AG751" s="185" t="str">
        <f t="shared" si="58"/>
        <v/>
      </c>
      <c r="AH751" s="45"/>
      <c r="AI751" s="185">
        <f t="shared" si="55"/>
        <v>0</v>
      </c>
      <c r="AJ751" s="45"/>
      <c r="AK751" s="185"/>
      <c r="AL751" s="32" t="b">
        <f t="shared" si="56"/>
        <v>1</v>
      </c>
    </row>
    <row r="752" spans="1:38" ht="36" customHeight="1">
      <c r="A752" s="70"/>
      <c r="B752" s="70"/>
      <c r="C752" s="70"/>
      <c r="D752" s="50"/>
      <c r="E752" s="266"/>
      <c r="F752" s="235" t="str">
        <f t="shared" si="59"/>
        <v/>
      </c>
      <c r="G752" s="45"/>
      <c r="H752" s="212"/>
      <c r="I752" s="45"/>
      <c r="J752" s="88"/>
      <c r="K752" s="124"/>
      <c r="L752" s="220"/>
      <c r="M752" s="236"/>
      <c r="N752" s="237"/>
      <c r="O752" s="266"/>
      <c r="P752" s="218"/>
      <c r="Q752" s="220"/>
      <c r="R752" s="220"/>
      <c r="S752" s="238"/>
      <c r="T752" s="185" t="str">
        <f t="shared" si="57"/>
        <v/>
      </c>
      <c r="U752" s="48"/>
      <c r="V752" s="219"/>
      <c r="W752" s="219"/>
      <c r="X752" s="45"/>
      <c r="Y752" s="50"/>
      <c r="Z752" s="50"/>
      <c r="AA752" s="45"/>
      <c r="AB752" s="45"/>
      <c r="AC752" s="50"/>
      <c r="AD752" s="45"/>
      <c r="AE752" s="45"/>
      <c r="AF752" s="45"/>
      <c r="AG752" s="185" t="str">
        <f t="shared" si="58"/>
        <v/>
      </c>
      <c r="AH752" s="45"/>
      <c r="AI752" s="185">
        <f t="shared" si="55"/>
        <v>0</v>
      </c>
      <c r="AJ752" s="45"/>
      <c r="AK752" s="185"/>
      <c r="AL752" s="32" t="b">
        <f t="shared" si="56"/>
        <v>1</v>
      </c>
    </row>
    <row r="753" spans="1:38" ht="36" customHeight="1">
      <c r="A753" s="70"/>
      <c r="B753" s="70"/>
      <c r="C753" s="70"/>
      <c r="D753" s="50"/>
      <c r="E753" s="266"/>
      <c r="F753" s="235" t="str">
        <f t="shared" si="59"/>
        <v/>
      </c>
      <c r="G753" s="45"/>
      <c r="H753" s="212"/>
      <c r="I753" s="45"/>
      <c r="J753" s="88"/>
      <c r="K753" s="124"/>
      <c r="L753" s="220"/>
      <c r="M753" s="236"/>
      <c r="N753" s="237"/>
      <c r="O753" s="266"/>
      <c r="P753" s="218"/>
      <c r="Q753" s="220"/>
      <c r="R753" s="220"/>
      <c r="S753" s="238"/>
      <c r="T753" s="185" t="str">
        <f t="shared" si="57"/>
        <v/>
      </c>
      <c r="U753" s="48"/>
      <c r="V753" s="219"/>
      <c r="W753" s="219"/>
      <c r="X753" s="45"/>
      <c r="Y753" s="50"/>
      <c r="Z753" s="50"/>
      <c r="AA753" s="45"/>
      <c r="AB753" s="45"/>
      <c r="AC753" s="50"/>
      <c r="AD753" s="45"/>
      <c r="AE753" s="45"/>
      <c r="AF753" s="45"/>
      <c r="AG753" s="185" t="str">
        <f t="shared" si="58"/>
        <v/>
      </c>
      <c r="AH753" s="45"/>
      <c r="AI753" s="185">
        <f t="shared" si="55"/>
        <v>0</v>
      </c>
      <c r="AJ753" s="45"/>
      <c r="AK753" s="185"/>
      <c r="AL753" s="32" t="b">
        <f t="shared" si="56"/>
        <v>1</v>
      </c>
    </row>
    <row r="754" spans="1:38" ht="36" customHeight="1">
      <c r="A754" s="70"/>
      <c r="B754" s="70"/>
      <c r="C754" s="70"/>
      <c r="D754" s="50"/>
      <c r="E754" s="266"/>
      <c r="F754" s="235" t="str">
        <f t="shared" si="59"/>
        <v/>
      </c>
      <c r="G754" s="45"/>
      <c r="H754" s="212"/>
      <c r="I754" s="45"/>
      <c r="J754" s="88"/>
      <c r="K754" s="124"/>
      <c r="L754" s="220"/>
      <c r="M754" s="236"/>
      <c r="N754" s="237"/>
      <c r="O754" s="266"/>
      <c r="P754" s="218"/>
      <c r="Q754" s="220"/>
      <c r="R754" s="220"/>
      <c r="S754" s="238"/>
      <c r="T754" s="185" t="str">
        <f t="shared" si="57"/>
        <v/>
      </c>
      <c r="U754" s="48"/>
      <c r="V754" s="219"/>
      <c r="W754" s="219"/>
      <c r="X754" s="45"/>
      <c r="Y754" s="50"/>
      <c r="Z754" s="50"/>
      <c r="AA754" s="45"/>
      <c r="AB754" s="45"/>
      <c r="AC754" s="50"/>
      <c r="AD754" s="45"/>
      <c r="AE754" s="45"/>
      <c r="AF754" s="45"/>
      <c r="AG754" s="185" t="str">
        <f t="shared" si="58"/>
        <v/>
      </c>
      <c r="AH754" s="45"/>
      <c r="AI754" s="185">
        <f t="shared" si="55"/>
        <v>0</v>
      </c>
      <c r="AJ754" s="45"/>
      <c r="AK754" s="185"/>
      <c r="AL754" s="32" t="b">
        <f t="shared" si="56"/>
        <v>1</v>
      </c>
    </row>
    <row r="755" spans="1:38" ht="36" customHeight="1">
      <c r="A755" s="70"/>
      <c r="B755" s="70"/>
      <c r="C755" s="70"/>
      <c r="D755" s="50"/>
      <c r="E755" s="266"/>
      <c r="F755" s="235" t="str">
        <f t="shared" si="59"/>
        <v/>
      </c>
      <c r="G755" s="45"/>
      <c r="H755" s="212"/>
      <c r="I755" s="45"/>
      <c r="J755" s="88"/>
      <c r="K755" s="124"/>
      <c r="L755" s="220"/>
      <c r="M755" s="236"/>
      <c r="N755" s="237"/>
      <c r="O755" s="266"/>
      <c r="P755" s="218"/>
      <c r="Q755" s="220"/>
      <c r="R755" s="220"/>
      <c r="S755" s="238"/>
      <c r="T755" s="185" t="str">
        <f t="shared" si="57"/>
        <v/>
      </c>
      <c r="U755" s="48"/>
      <c r="V755" s="219"/>
      <c r="W755" s="219"/>
      <c r="X755" s="45"/>
      <c r="Y755" s="50"/>
      <c r="Z755" s="50"/>
      <c r="AA755" s="45"/>
      <c r="AB755" s="45"/>
      <c r="AC755" s="50"/>
      <c r="AD755" s="45"/>
      <c r="AE755" s="45"/>
      <c r="AF755" s="45"/>
      <c r="AG755" s="185" t="str">
        <f t="shared" si="58"/>
        <v/>
      </c>
      <c r="AH755" s="45"/>
      <c r="AI755" s="185">
        <f t="shared" si="55"/>
        <v>0</v>
      </c>
      <c r="AJ755" s="45"/>
      <c r="AK755" s="185"/>
      <c r="AL755" s="32" t="b">
        <f t="shared" si="56"/>
        <v>1</v>
      </c>
    </row>
    <row r="756" spans="1:38" ht="36" customHeight="1">
      <c r="A756" s="70"/>
      <c r="B756" s="70"/>
      <c r="C756" s="70"/>
      <c r="D756" s="50"/>
      <c r="E756" s="266"/>
      <c r="F756" s="235" t="str">
        <f t="shared" si="59"/>
        <v/>
      </c>
      <c r="G756" s="45"/>
      <c r="H756" s="212"/>
      <c r="I756" s="45"/>
      <c r="J756" s="88"/>
      <c r="K756" s="124"/>
      <c r="L756" s="220"/>
      <c r="M756" s="236"/>
      <c r="N756" s="237"/>
      <c r="O756" s="266"/>
      <c r="P756" s="218"/>
      <c r="Q756" s="220"/>
      <c r="R756" s="220"/>
      <c r="S756" s="238"/>
      <c r="T756" s="185" t="str">
        <f t="shared" si="57"/>
        <v/>
      </c>
      <c r="U756" s="48"/>
      <c r="V756" s="219"/>
      <c r="W756" s="219"/>
      <c r="X756" s="45"/>
      <c r="Y756" s="50"/>
      <c r="Z756" s="50"/>
      <c r="AA756" s="45"/>
      <c r="AB756" s="45"/>
      <c r="AC756" s="50"/>
      <c r="AD756" s="45"/>
      <c r="AE756" s="45"/>
      <c r="AF756" s="45"/>
      <c r="AG756" s="185" t="str">
        <f t="shared" si="58"/>
        <v/>
      </c>
      <c r="AH756" s="45"/>
      <c r="AI756" s="185">
        <f t="shared" si="55"/>
        <v>0</v>
      </c>
      <c r="AJ756" s="45"/>
      <c r="AK756" s="185"/>
      <c r="AL756" s="32" t="b">
        <f t="shared" si="56"/>
        <v>1</v>
      </c>
    </row>
    <row r="757" spans="1:38" ht="36" customHeight="1">
      <c r="A757" s="70"/>
      <c r="B757" s="70"/>
      <c r="C757" s="70"/>
      <c r="D757" s="50"/>
      <c r="E757" s="266"/>
      <c r="F757" s="235" t="str">
        <f t="shared" si="59"/>
        <v/>
      </c>
      <c r="G757" s="45"/>
      <c r="H757" s="212"/>
      <c r="I757" s="45"/>
      <c r="J757" s="88"/>
      <c r="K757" s="124"/>
      <c r="L757" s="220"/>
      <c r="M757" s="236"/>
      <c r="N757" s="237"/>
      <c r="O757" s="266"/>
      <c r="P757" s="218"/>
      <c r="Q757" s="220"/>
      <c r="R757" s="220"/>
      <c r="S757" s="238"/>
      <c r="T757" s="185" t="str">
        <f t="shared" si="57"/>
        <v/>
      </c>
      <c r="U757" s="48"/>
      <c r="V757" s="219"/>
      <c r="W757" s="219"/>
      <c r="X757" s="45"/>
      <c r="Y757" s="50"/>
      <c r="Z757" s="50"/>
      <c r="AA757" s="45"/>
      <c r="AB757" s="45"/>
      <c r="AC757" s="50"/>
      <c r="AD757" s="45"/>
      <c r="AE757" s="45"/>
      <c r="AF757" s="45"/>
      <c r="AG757" s="185" t="str">
        <f t="shared" si="58"/>
        <v/>
      </c>
      <c r="AH757" s="45"/>
      <c r="AI757" s="185">
        <f t="shared" si="55"/>
        <v>0</v>
      </c>
      <c r="AJ757" s="45"/>
      <c r="AK757" s="185"/>
      <c r="AL757" s="32" t="b">
        <f t="shared" si="56"/>
        <v>1</v>
      </c>
    </row>
    <row r="758" spans="1:38" ht="36" customHeight="1">
      <c r="A758" s="70"/>
      <c r="B758" s="70"/>
      <c r="C758" s="70"/>
      <c r="D758" s="50"/>
      <c r="E758" s="266"/>
      <c r="F758" s="235" t="str">
        <f t="shared" si="59"/>
        <v/>
      </c>
      <c r="G758" s="45"/>
      <c r="H758" s="212"/>
      <c r="I758" s="45"/>
      <c r="J758" s="88"/>
      <c r="K758" s="124"/>
      <c r="L758" s="220"/>
      <c r="M758" s="236"/>
      <c r="N758" s="237"/>
      <c r="O758" s="266"/>
      <c r="P758" s="218"/>
      <c r="Q758" s="220"/>
      <c r="R758" s="220"/>
      <c r="S758" s="238"/>
      <c r="T758" s="185" t="str">
        <f t="shared" si="57"/>
        <v/>
      </c>
      <c r="U758" s="48"/>
      <c r="V758" s="219"/>
      <c r="W758" s="219"/>
      <c r="X758" s="45"/>
      <c r="Y758" s="50"/>
      <c r="Z758" s="50"/>
      <c r="AA758" s="45"/>
      <c r="AB758" s="45"/>
      <c r="AC758" s="50"/>
      <c r="AD758" s="45"/>
      <c r="AE758" s="45"/>
      <c r="AF758" s="45"/>
      <c r="AG758" s="185" t="str">
        <f t="shared" si="58"/>
        <v/>
      </c>
      <c r="AH758" s="45"/>
      <c r="AI758" s="185">
        <f t="shared" si="55"/>
        <v>0</v>
      </c>
      <c r="AJ758" s="45"/>
      <c r="AK758" s="185"/>
      <c r="AL758" s="32" t="b">
        <f t="shared" si="56"/>
        <v>1</v>
      </c>
    </row>
    <row r="759" spans="1:38" ht="36" customHeight="1">
      <c r="A759" s="70"/>
      <c r="B759" s="70"/>
      <c r="C759" s="70"/>
      <c r="D759" s="50"/>
      <c r="E759" s="266"/>
      <c r="F759" s="235" t="str">
        <f t="shared" si="59"/>
        <v/>
      </c>
      <c r="G759" s="45"/>
      <c r="H759" s="212"/>
      <c r="I759" s="45"/>
      <c r="J759" s="88"/>
      <c r="K759" s="124"/>
      <c r="L759" s="220"/>
      <c r="M759" s="236"/>
      <c r="N759" s="237"/>
      <c r="O759" s="266"/>
      <c r="P759" s="218"/>
      <c r="Q759" s="220"/>
      <c r="R759" s="220"/>
      <c r="S759" s="238"/>
      <c r="T759" s="185" t="str">
        <f t="shared" si="57"/>
        <v/>
      </c>
      <c r="U759" s="48"/>
      <c r="V759" s="219"/>
      <c r="W759" s="219"/>
      <c r="X759" s="45"/>
      <c r="Y759" s="50"/>
      <c r="Z759" s="50"/>
      <c r="AA759" s="45"/>
      <c r="AB759" s="45"/>
      <c r="AC759" s="50"/>
      <c r="AD759" s="45"/>
      <c r="AE759" s="45"/>
      <c r="AF759" s="45"/>
      <c r="AG759" s="185" t="str">
        <f t="shared" si="58"/>
        <v/>
      </c>
      <c r="AH759" s="45"/>
      <c r="AI759" s="185">
        <f t="shared" si="55"/>
        <v>0</v>
      </c>
      <c r="AJ759" s="45"/>
      <c r="AK759" s="185"/>
      <c r="AL759" s="32" t="b">
        <f t="shared" si="56"/>
        <v>1</v>
      </c>
    </row>
    <row r="760" spans="1:38" ht="36" customHeight="1">
      <c r="A760" s="70"/>
      <c r="B760" s="70"/>
      <c r="C760" s="70"/>
      <c r="D760" s="50"/>
      <c r="E760" s="266"/>
      <c r="F760" s="235" t="str">
        <f t="shared" si="59"/>
        <v/>
      </c>
      <c r="G760" s="45"/>
      <c r="H760" s="212"/>
      <c r="I760" s="45"/>
      <c r="J760" s="88"/>
      <c r="K760" s="124"/>
      <c r="L760" s="220"/>
      <c r="M760" s="236"/>
      <c r="N760" s="237"/>
      <c r="O760" s="266"/>
      <c r="P760" s="218"/>
      <c r="Q760" s="220"/>
      <c r="R760" s="220"/>
      <c r="S760" s="238"/>
      <c r="T760" s="185" t="str">
        <f t="shared" si="57"/>
        <v/>
      </c>
      <c r="U760" s="48"/>
      <c r="V760" s="219"/>
      <c r="W760" s="219"/>
      <c r="X760" s="45"/>
      <c r="Y760" s="50"/>
      <c r="Z760" s="50"/>
      <c r="AA760" s="45"/>
      <c r="AB760" s="45"/>
      <c r="AC760" s="50"/>
      <c r="AD760" s="45"/>
      <c r="AE760" s="45"/>
      <c r="AF760" s="45"/>
      <c r="AG760" s="185" t="str">
        <f t="shared" si="58"/>
        <v/>
      </c>
      <c r="AH760" s="45"/>
      <c r="AI760" s="185">
        <f t="shared" si="55"/>
        <v>0</v>
      </c>
      <c r="AJ760" s="45"/>
      <c r="AK760" s="185"/>
      <c r="AL760" s="32" t="b">
        <f t="shared" si="56"/>
        <v>1</v>
      </c>
    </row>
    <row r="761" spans="1:38" ht="36" customHeight="1">
      <c r="A761" s="70"/>
      <c r="B761" s="70"/>
      <c r="C761" s="70"/>
      <c r="D761" s="50"/>
      <c r="E761" s="266"/>
      <c r="F761" s="235" t="str">
        <f t="shared" si="59"/>
        <v/>
      </c>
      <c r="G761" s="45"/>
      <c r="H761" s="212"/>
      <c r="I761" s="45"/>
      <c r="J761" s="88"/>
      <c r="K761" s="124"/>
      <c r="L761" s="220"/>
      <c r="M761" s="236"/>
      <c r="N761" s="237"/>
      <c r="O761" s="266"/>
      <c r="P761" s="218"/>
      <c r="Q761" s="220"/>
      <c r="R761" s="220"/>
      <c r="S761" s="238"/>
      <c r="T761" s="185" t="str">
        <f t="shared" si="57"/>
        <v/>
      </c>
      <c r="U761" s="48"/>
      <c r="V761" s="219"/>
      <c r="W761" s="219"/>
      <c r="X761" s="45"/>
      <c r="Y761" s="50"/>
      <c r="Z761" s="50"/>
      <c r="AA761" s="45"/>
      <c r="AB761" s="45"/>
      <c r="AC761" s="50"/>
      <c r="AD761" s="45"/>
      <c r="AE761" s="45"/>
      <c r="AF761" s="45"/>
      <c r="AG761" s="185" t="str">
        <f t="shared" si="58"/>
        <v/>
      </c>
      <c r="AH761" s="45"/>
      <c r="AI761" s="185">
        <f t="shared" si="55"/>
        <v>0</v>
      </c>
      <c r="AJ761" s="45"/>
      <c r="AK761" s="185"/>
      <c r="AL761" s="32" t="b">
        <f t="shared" si="56"/>
        <v>1</v>
      </c>
    </row>
    <row r="762" spans="1:38" ht="36" customHeight="1">
      <c r="A762" s="70"/>
      <c r="B762" s="70"/>
      <c r="C762" s="70"/>
      <c r="D762" s="50"/>
      <c r="E762" s="266"/>
      <c r="F762" s="235" t="str">
        <f t="shared" si="59"/>
        <v/>
      </c>
      <c r="G762" s="45"/>
      <c r="H762" s="212"/>
      <c r="I762" s="45"/>
      <c r="J762" s="88"/>
      <c r="K762" s="124"/>
      <c r="L762" s="220"/>
      <c r="M762" s="236"/>
      <c r="N762" s="237"/>
      <c r="O762" s="266"/>
      <c r="P762" s="218"/>
      <c r="Q762" s="220"/>
      <c r="R762" s="220"/>
      <c r="S762" s="238"/>
      <c r="T762" s="185" t="str">
        <f t="shared" si="57"/>
        <v/>
      </c>
      <c r="U762" s="48"/>
      <c r="V762" s="219"/>
      <c r="W762" s="219"/>
      <c r="X762" s="45"/>
      <c r="Y762" s="50"/>
      <c r="Z762" s="50"/>
      <c r="AA762" s="45"/>
      <c r="AB762" s="45"/>
      <c r="AC762" s="50"/>
      <c r="AD762" s="45"/>
      <c r="AE762" s="45"/>
      <c r="AF762" s="45"/>
      <c r="AG762" s="185" t="str">
        <f t="shared" si="58"/>
        <v/>
      </c>
      <c r="AH762" s="45"/>
      <c r="AI762" s="185">
        <f t="shared" si="55"/>
        <v>0</v>
      </c>
      <c r="AJ762" s="45"/>
      <c r="AK762" s="185"/>
      <c r="AL762" s="32" t="b">
        <f t="shared" si="56"/>
        <v>1</v>
      </c>
    </row>
    <row r="763" spans="1:38" ht="36" customHeight="1">
      <c r="A763" s="70"/>
      <c r="B763" s="70"/>
      <c r="C763" s="70"/>
      <c r="D763" s="50"/>
      <c r="E763" s="266"/>
      <c r="F763" s="235" t="str">
        <f t="shared" si="59"/>
        <v/>
      </c>
      <c r="G763" s="45"/>
      <c r="H763" s="212"/>
      <c r="I763" s="45"/>
      <c r="J763" s="88"/>
      <c r="K763" s="124"/>
      <c r="L763" s="220"/>
      <c r="M763" s="236"/>
      <c r="N763" s="237"/>
      <c r="O763" s="266"/>
      <c r="P763" s="218"/>
      <c r="Q763" s="220"/>
      <c r="R763" s="220"/>
      <c r="S763" s="238"/>
      <c r="T763" s="185" t="str">
        <f t="shared" si="57"/>
        <v/>
      </c>
      <c r="U763" s="48"/>
      <c r="V763" s="219"/>
      <c r="W763" s="219"/>
      <c r="X763" s="45"/>
      <c r="Y763" s="50"/>
      <c r="Z763" s="50"/>
      <c r="AA763" s="45"/>
      <c r="AB763" s="45"/>
      <c r="AC763" s="50"/>
      <c r="AD763" s="45"/>
      <c r="AE763" s="45"/>
      <c r="AF763" s="45"/>
      <c r="AG763" s="185" t="str">
        <f t="shared" si="58"/>
        <v/>
      </c>
      <c r="AH763" s="45"/>
      <c r="AI763" s="185">
        <f t="shared" si="55"/>
        <v>0</v>
      </c>
      <c r="AJ763" s="45"/>
      <c r="AK763" s="185"/>
      <c r="AL763" s="32" t="b">
        <f t="shared" si="56"/>
        <v>1</v>
      </c>
    </row>
    <row r="764" spans="1:38" ht="36" customHeight="1">
      <c r="A764" s="70"/>
      <c r="B764" s="70"/>
      <c r="C764" s="70"/>
      <c r="D764" s="50"/>
      <c r="E764" s="266"/>
      <c r="F764" s="235" t="str">
        <f t="shared" si="59"/>
        <v/>
      </c>
      <c r="G764" s="45"/>
      <c r="H764" s="212"/>
      <c r="I764" s="45"/>
      <c r="J764" s="88"/>
      <c r="K764" s="124"/>
      <c r="L764" s="220"/>
      <c r="M764" s="236"/>
      <c r="N764" s="237"/>
      <c r="O764" s="266"/>
      <c r="P764" s="218"/>
      <c r="Q764" s="220"/>
      <c r="R764" s="220"/>
      <c r="S764" s="238"/>
      <c r="T764" s="185" t="str">
        <f t="shared" si="57"/>
        <v/>
      </c>
      <c r="U764" s="48"/>
      <c r="V764" s="219"/>
      <c r="W764" s="219"/>
      <c r="X764" s="45"/>
      <c r="Y764" s="50"/>
      <c r="Z764" s="50"/>
      <c r="AA764" s="45"/>
      <c r="AB764" s="45"/>
      <c r="AC764" s="50"/>
      <c r="AD764" s="45"/>
      <c r="AE764" s="45"/>
      <c r="AF764" s="45"/>
      <c r="AG764" s="185" t="str">
        <f t="shared" si="58"/>
        <v/>
      </c>
      <c r="AH764" s="45"/>
      <c r="AI764" s="185">
        <f t="shared" si="55"/>
        <v>0</v>
      </c>
      <c r="AJ764" s="45"/>
      <c r="AK764" s="185"/>
      <c r="AL764" s="32" t="b">
        <f t="shared" si="56"/>
        <v>1</v>
      </c>
    </row>
    <row r="765" spans="1:38" ht="36" customHeight="1">
      <c r="A765" s="70"/>
      <c r="B765" s="70"/>
      <c r="C765" s="70"/>
      <c r="D765" s="50"/>
      <c r="E765" s="266"/>
      <c r="F765" s="235" t="str">
        <f t="shared" si="59"/>
        <v/>
      </c>
      <c r="G765" s="45"/>
      <c r="H765" s="212"/>
      <c r="I765" s="45"/>
      <c r="J765" s="88"/>
      <c r="K765" s="124"/>
      <c r="L765" s="220"/>
      <c r="M765" s="236"/>
      <c r="N765" s="237"/>
      <c r="O765" s="266"/>
      <c r="P765" s="218"/>
      <c r="Q765" s="220"/>
      <c r="R765" s="220"/>
      <c r="S765" s="238"/>
      <c r="T765" s="185" t="str">
        <f t="shared" si="57"/>
        <v/>
      </c>
      <c r="U765" s="48"/>
      <c r="V765" s="219"/>
      <c r="W765" s="219"/>
      <c r="X765" s="45"/>
      <c r="Y765" s="50"/>
      <c r="Z765" s="50"/>
      <c r="AA765" s="45"/>
      <c r="AB765" s="45"/>
      <c r="AC765" s="50"/>
      <c r="AD765" s="45"/>
      <c r="AE765" s="45"/>
      <c r="AF765" s="45"/>
      <c r="AG765" s="185" t="str">
        <f t="shared" si="58"/>
        <v/>
      </c>
      <c r="AH765" s="45"/>
      <c r="AI765" s="185">
        <f t="shared" si="55"/>
        <v>0</v>
      </c>
      <c r="AJ765" s="45"/>
      <c r="AK765" s="185"/>
      <c r="AL765" s="32" t="b">
        <f t="shared" si="56"/>
        <v>1</v>
      </c>
    </row>
    <row r="766" spans="1:38" ht="36" customHeight="1">
      <c r="A766" s="70"/>
      <c r="B766" s="70"/>
      <c r="C766" s="70"/>
      <c r="D766" s="50"/>
      <c r="E766" s="266"/>
      <c r="F766" s="235" t="str">
        <f t="shared" si="59"/>
        <v/>
      </c>
      <c r="G766" s="45"/>
      <c r="H766" s="212"/>
      <c r="I766" s="45"/>
      <c r="J766" s="88"/>
      <c r="K766" s="124"/>
      <c r="L766" s="220"/>
      <c r="M766" s="236"/>
      <c r="N766" s="237"/>
      <c r="O766" s="266"/>
      <c r="P766" s="218"/>
      <c r="Q766" s="220"/>
      <c r="R766" s="220"/>
      <c r="S766" s="238"/>
      <c r="T766" s="185" t="str">
        <f t="shared" si="57"/>
        <v/>
      </c>
      <c r="U766" s="48"/>
      <c r="V766" s="219"/>
      <c r="W766" s="219"/>
      <c r="X766" s="45"/>
      <c r="Y766" s="50"/>
      <c r="Z766" s="50"/>
      <c r="AA766" s="45"/>
      <c r="AB766" s="45"/>
      <c r="AC766" s="50"/>
      <c r="AD766" s="45"/>
      <c r="AE766" s="45"/>
      <c r="AF766" s="45"/>
      <c r="AG766" s="185" t="str">
        <f t="shared" si="58"/>
        <v/>
      </c>
      <c r="AH766" s="45"/>
      <c r="AI766" s="185">
        <f t="shared" si="55"/>
        <v>0</v>
      </c>
      <c r="AJ766" s="45"/>
      <c r="AK766" s="185"/>
      <c r="AL766" s="32" t="b">
        <f t="shared" si="56"/>
        <v>1</v>
      </c>
    </row>
    <row r="767" spans="1:38" ht="36" customHeight="1">
      <c r="A767" s="70"/>
      <c r="B767" s="70"/>
      <c r="C767" s="70"/>
      <c r="D767" s="50"/>
      <c r="E767" s="266"/>
      <c r="F767" s="235" t="str">
        <f t="shared" si="59"/>
        <v/>
      </c>
      <c r="G767" s="45"/>
      <c r="H767" s="212"/>
      <c r="I767" s="45"/>
      <c r="J767" s="88"/>
      <c r="K767" s="124"/>
      <c r="L767" s="220"/>
      <c r="M767" s="236"/>
      <c r="N767" s="237"/>
      <c r="O767" s="266"/>
      <c r="P767" s="218"/>
      <c r="Q767" s="220"/>
      <c r="R767" s="220"/>
      <c r="S767" s="238"/>
      <c r="T767" s="185" t="str">
        <f t="shared" si="57"/>
        <v/>
      </c>
      <c r="U767" s="48"/>
      <c r="V767" s="219"/>
      <c r="W767" s="219"/>
      <c r="X767" s="45"/>
      <c r="Y767" s="50"/>
      <c r="Z767" s="50"/>
      <c r="AA767" s="45"/>
      <c r="AB767" s="45"/>
      <c r="AC767" s="50"/>
      <c r="AD767" s="45"/>
      <c r="AE767" s="45"/>
      <c r="AF767" s="45"/>
      <c r="AG767" s="185" t="str">
        <f t="shared" si="58"/>
        <v/>
      </c>
      <c r="AH767" s="45"/>
      <c r="AI767" s="185">
        <f t="shared" si="55"/>
        <v>0</v>
      </c>
      <c r="AJ767" s="45"/>
      <c r="AK767" s="185"/>
      <c r="AL767" s="32" t="b">
        <f t="shared" si="56"/>
        <v>1</v>
      </c>
    </row>
    <row r="768" spans="1:38" ht="36" customHeight="1">
      <c r="A768" s="70"/>
      <c r="B768" s="70"/>
      <c r="C768" s="70"/>
      <c r="D768" s="50"/>
      <c r="E768" s="266"/>
      <c r="F768" s="235" t="str">
        <f t="shared" si="59"/>
        <v/>
      </c>
      <c r="G768" s="45"/>
      <c r="H768" s="212"/>
      <c r="I768" s="45"/>
      <c r="J768" s="88"/>
      <c r="K768" s="124"/>
      <c r="L768" s="220"/>
      <c r="M768" s="236"/>
      <c r="N768" s="237"/>
      <c r="O768" s="266"/>
      <c r="P768" s="218"/>
      <c r="Q768" s="220"/>
      <c r="R768" s="220"/>
      <c r="S768" s="238"/>
      <c r="T768" s="185" t="str">
        <f t="shared" si="57"/>
        <v/>
      </c>
      <c r="U768" s="48"/>
      <c r="V768" s="219"/>
      <c r="W768" s="219"/>
      <c r="X768" s="45"/>
      <c r="Y768" s="50"/>
      <c r="Z768" s="50"/>
      <c r="AA768" s="45"/>
      <c r="AB768" s="45"/>
      <c r="AC768" s="50"/>
      <c r="AD768" s="45"/>
      <c r="AE768" s="45"/>
      <c r="AF768" s="45"/>
      <c r="AG768" s="185" t="str">
        <f t="shared" si="58"/>
        <v/>
      </c>
      <c r="AH768" s="45"/>
      <c r="AI768" s="185">
        <f t="shared" si="55"/>
        <v>0</v>
      </c>
      <c r="AJ768" s="45"/>
      <c r="AK768" s="185"/>
      <c r="AL768" s="32" t="b">
        <f t="shared" si="56"/>
        <v>1</v>
      </c>
    </row>
    <row r="769" spans="1:38" ht="36" customHeight="1">
      <c r="A769" s="70"/>
      <c r="B769" s="70"/>
      <c r="C769" s="70"/>
      <c r="D769" s="50"/>
      <c r="E769" s="266"/>
      <c r="F769" s="235" t="str">
        <f t="shared" si="59"/>
        <v/>
      </c>
      <c r="G769" s="45"/>
      <c r="H769" s="212"/>
      <c r="I769" s="45"/>
      <c r="J769" s="88"/>
      <c r="K769" s="124"/>
      <c r="L769" s="220"/>
      <c r="M769" s="236"/>
      <c r="N769" s="237"/>
      <c r="O769" s="266"/>
      <c r="P769" s="218"/>
      <c r="Q769" s="220"/>
      <c r="R769" s="220"/>
      <c r="S769" s="238"/>
      <c r="T769" s="185" t="str">
        <f t="shared" si="57"/>
        <v/>
      </c>
      <c r="U769" s="48"/>
      <c r="V769" s="219"/>
      <c r="W769" s="219"/>
      <c r="X769" s="45"/>
      <c r="Y769" s="50"/>
      <c r="Z769" s="50"/>
      <c r="AA769" s="45"/>
      <c r="AB769" s="45"/>
      <c r="AC769" s="50"/>
      <c r="AD769" s="45"/>
      <c r="AE769" s="45"/>
      <c r="AF769" s="45"/>
      <c r="AG769" s="185" t="str">
        <f t="shared" si="58"/>
        <v/>
      </c>
      <c r="AH769" s="45"/>
      <c r="AI769" s="185">
        <f t="shared" si="55"/>
        <v>0</v>
      </c>
      <c r="AJ769" s="45"/>
      <c r="AK769" s="185"/>
      <c r="AL769" s="32" t="b">
        <f t="shared" si="56"/>
        <v>1</v>
      </c>
    </row>
    <row r="770" spans="1:38" ht="36" customHeight="1">
      <c r="A770" s="70"/>
      <c r="B770" s="70"/>
      <c r="C770" s="70"/>
      <c r="D770" s="50"/>
      <c r="E770" s="266"/>
      <c r="F770" s="235" t="str">
        <f t="shared" si="59"/>
        <v/>
      </c>
      <c r="G770" s="45"/>
      <c r="H770" s="212"/>
      <c r="I770" s="45"/>
      <c r="J770" s="88"/>
      <c r="K770" s="124"/>
      <c r="L770" s="220"/>
      <c r="M770" s="236"/>
      <c r="N770" s="237"/>
      <c r="O770" s="266"/>
      <c r="P770" s="218"/>
      <c r="Q770" s="220"/>
      <c r="R770" s="220"/>
      <c r="S770" s="238"/>
      <c r="T770" s="185" t="str">
        <f t="shared" si="57"/>
        <v/>
      </c>
      <c r="U770" s="48"/>
      <c r="V770" s="219"/>
      <c r="W770" s="219"/>
      <c r="X770" s="45"/>
      <c r="Y770" s="50"/>
      <c r="Z770" s="50"/>
      <c r="AA770" s="45"/>
      <c r="AB770" s="45"/>
      <c r="AC770" s="50"/>
      <c r="AD770" s="45"/>
      <c r="AE770" s="45"/>
      <c r="AF770" s="45"/>
      <c r="AG770" s="185" t="str">
        <f t="shared" si="58"/>
        <v/>
      </c>
      <c r="AH770" s="45"/>
      <c r="AI770" s="185">
        <f t="shared" si="55"/>
        <v>0</v>
      </c>
      <c r="AJ770" s="45"/>
      <c r="AK770" s="185"/>
      <c r="AL770" s="32" t="b">
        <f t="shared" si="56"/>
        <v>1</v>
      </c>
    </row>
    <row r="771" spans="1:38" ht="36" customHeight="1">
      <c r="A771" s="70"/>
      <c r="B771" s="70"/>
      <c r="C771" s="70"/>
      <c r="D771" s="50"/>
      <c r="E771" s="266"/>
      <c r="F771" s="235" t="str">
        <f t="shared" si="59"/>
        <v/>
      </c>
      <c r="G771" s="45"/>
      <c r="H771" s="212"/>
      <c r="I771" s="45"/>
      <c r="J771" s="88"/>
      <c r="K771" s="124"/>
      <c r="L771" s="220"/>
      <c r="M771" s="236"/>
      <c r="N771" s="237"/>
      <c r="O771" s="266"/>
      <c r="P771" s="218"/>
      <c r="Q771" s="220"/>
      <c r="R771" s="220"/>
      <c r="S771" s="238"/>
      <c r="T771" s="185" t="str">
        <f t="shared" si="57"/>
        <v/>
      </c>
      <c r="U771" s="48"/>
      <c r="V771" s="219"/>
      <c r="W771" s="219"/>
      <c r="X771" s="45"/>
      <c r="Y771" s="50"/>
      <c r="Z771" s="50"/>
      <c r="AA771" s="45"/>
      <c r="AB771" s="45"/>
      <c r="AC771" s="50"/>
      <c r="AD771" s="45"/>
      <c r="AE771" s="45"/>
      <c r="AF771" s="45"/>
      <c r="AG771" s="185" t="str">
        <f t="shared" si="58"/>
        <v/>
      </c>
      <c r="AH771" s="45"/>
      <c r="AI771" s="185">
        <f t="shared" si="55"/>
        <v>0</v>
      </c>
      <c r="AJ771" s="45"/>
      <c r="AK771" s="185"/>
      <c r="AL771" s="32" t="b">
        <f t="shared" si="56"/>
        <v>1</v>
      </c>
    </row>
    <row r="772" spans="1:38" ht="36" customHeight="1">
      <c r="A772" s="70"/>
      <c r="B772" s="70"/>
      <c r="C772" s="70"/>
      <c r="D772" s="50"/>
      <c r="E772" s="266"/>
      <c r="F772" s="235" t="str">
        <f t="shared" si="59"/>
        <v/>
      </c>
      <c r="G772" s="45"/>
      <c r="H772" s="212"/>
      <c r="I772" s="45"/>
      <c r="J772" s="88"/>
      <c r="K772" s="124"/>
      <c r="L772" s="220"/>
      <c r="M772" s="236"/>
      <c r="N772" s="237"/>
      <c r="O772" s="266"/>
      <c r="P772" s="218"/>
      <c r="Q772" s="220"/>
      <c r="R772" s="220"/>
      <c r="S772" s="238"/>
      <c r="T772" s="185" t="str">
        <f t="shared" si="57"/>
        <v/>
      </c>
      <c r="U772" s="48"/>
      <c r="V772" s="219"/>
      <c r="W772" s="219"/>
      <c r="X772" s="45"/>
      <c r="Y772" s="50"/>
      <c r="Z772" s="50"/>
      <c r="AA772" s="45"/>
      <c r="AB772" s="45"/>
      <c r="AC772" s="50"/>
      <c r="AD772" s="45"/>
      <c r="AE772" s="45"/>
      <c r="AF772" s="45"/>
      <c r="AG772" s="185" t="str">
        <f t="shared" si="58"/>
        <v/>
      </c>
      <c r="AH772" s="45"/>
      <c r="AI772" s="185">
        <f t="shared" si="55"/>
        <v>0</v>
      </c>
      <c r="AJ772" s="45"/>
      <c r="AK772" s="185"/>
      <c r="AL772" s="32" t="b">
        <f t="shared" si="56"/>
        <v>1</v>
      </c>
    </row>
    <row r="773" spans="1:38" ht="36" customHeight="1">
      <c r="A773" s="70"/>
      <c r="B773" s="70"/>
      <c r="C773" s="70"/>
      <c r="D773" s="50"/>
      <c r="E773" s="266"/>
      <c r="F773" s="235" t="str">
        <f t="shared" si="59"/>
        <v/>
      </c>
      <c r="G773" s="45"/>
      <c r="H773" s="212"/>
      <c r="I773" s="45"/>
      <c r="J773" s="88"/>
      <c r="K773" s="124"/>
      <c r="L773" s="220"/>
      <c r="M773" s="236"/>
      <c r="N773" s="237"/>
      <c r="O773" s="266"/>
      <c r="P773" s="218"/>
      <c r="Q773" s="220"/>
      <c r="R773" s="220"/>
      <c r="S773" s="238"/>
      <c r="T773" s="185" t="str">
        <f t="shared" si="57"/>
        <v/>
      </c>
      <c r="U773" s="48"/>
      <c r="V773" s="219"/>
      <c r="W773" s="219"/>
      <c r="X773" s="45"/>
      <c r="Y773" s="50"/>
      <c r="Z773" s="50"/>
      <c r="AA773" s="45"/>
      <c r="AB773" s="45"/>
      <c r="AC773" s="50"/>
      <c r="AD773" s="45"/>
      <c r="AE773" s="45"/>
      <c r="AF773" s="45"/>
      <c r="AG773" s="185" t="str">
        <f t="shared" si="58"/>
        <v/>
      </c>
      <c r="AH773" s="45"/>
      <c r="AI773" s="185">
        <f t="shared" si="55"/>
        <v>0</v>
      </c>
      <c r="AJ773" s="45"/>
      <c r="AK773" s="185"/>
      <c r="AL773" s="32" t="b">
        <f t="shared" si="56"/>
        <v>1</v>
      </c>
    </row>
    <row r="774" spans="1:38" ht="36" customHeight="1">
      <c r="A774" s="70"/>
      <c r="B774" s="70"/>
      <c r="C774" s="70"/>
      <c r="D774" s="50"/>
      <c r="E774" s="266"/>
      <c r="F774" s="235" t="str">
        <f t="shared" si="59"/>
        <v/>
      </c>
      <c r="G774" s="45"/>
      <c r="H774" s="212"/>
      <c r="I774" s="45"/>
      <c r="J774" s="88"/>
      <c r="K774" s="124"/>
      <c r="L774" s="220"/>
      <c r="M774" s="236"/>
      <c r="N774" s="237"/>
      <c r="O774" s="266"/>
      <c r="P774" s="218"/>
      <c r="Q774" s="220"/>
      <c r="R774" s="220"/>
      <c r="S774" s="238"/>
      <c r="T774" s="185" t="str">
        <f t="shared" si="57"/>
        <v/>
      </c>
      <c r="U774" s="48"/>
      <c r="V774" s="219"/>
      <c r="W774" s="219"/>
      <c r="X774" s="45"/>
      <c r="Y774" s="50"/>
      <c r="Z774" s="50"/>
      <c r="AA774" s="45"/>
      <c r="AB774" s="45"/>
      <c r="AC774" s="50"/>
      <c r="AD774" s="45"/>
      <c r="AE774" s="45"/>
      <c r="AF774" s="45"/>
      <c r="AG774" s="185" t="str">
        <f t="shared" si="58"/>
        <v/>
      </c>
      <c r="AH774" s="45"/>
      <c r="AI774" s="185">
        <f t="shared" si="55"/>
        <v>0</v>
      </c>
      <c r="AJ774" s="45"/>
      <c r="AK774" s="185"/>
      <c r="AL774" s="32" t="b">
        <f t="shared" si="56"/>
        <v>1</v>
      </c>
    </row>
    <row r="775" spans="1:38" ht="36" customHeight="1">
      <c r="A775" s="70"/>
      <c r="B775" s="70"/>
      <c r="C775" s="70"/>
      <c r="D775" s="50"/>
      <c r="E775" s="266"/>
      <c r="F775" s="235" t="str">
        <f t="shared" si="59"/>
        <v/>
      </c>
      <c r="G775" s="45"/>
      <c r="H775" s="212"/>
      <c r="I775" s="45"/>
      <c r="J775" s="88"/>
      <c r="K775" s="124"/>
      <c r="L775" s="220"/>
      <c r="M775" s="236"/>
      <c r="N775" s="237"/>
      <c r="O775" s="266"/>
      <c r="P775" s="218"/>
      <c r="Q775" s="220"/>
      <c r="R775" s="220"/>
      <c r="S775" s="238"/>
      <c r="T775" s="185" t="str">
        <f t="shared" si="57"/>
        <v/>
      </c>
      <c r="U775" s="48"/>
      <c r="V775" s="219"/>
      <c r="W775" s="219"/>
      <c r="X775" s="45"/>
      <c r="Y775" s="50"/>
      <c r="Z775" s="50"/>
      <c r="AA775" s="45"/>
      <c r="AB775" s="45"/>
      <c r="AC775" s="50"/>
      <c r="AD775" s="45"/>
      <c r="AE775" s="45"/>
      <c r="AF775" s="45"/>
      <c r="AG775" s="185" t="str">
        <f t="shared" si="58"/>
        <v/>
      </c>
      <c r="AH775" s="45"/>
      <c r="AI775" s="185">
        <f t="shared" si="55"/>
        <v>0</v>
      </c>
      <c r="AJ775" s="45"/>
      <c r="AK775" s="185"/>
      <c r="AL775" s="32" t="b">
        <f t="shared" si="56"/>
        <v>1</v>
      </c>
    </row>
    <row r="776" spans="1:38" ht="36" customHeight="1">
      <c r="A776" s="72"/>
      <c r="B776" s="72"/>
      <c r="C776" s="70"/>
      <c r="D776" s="50"/>
      <c r="E776" s="266"/>
      <c r="F776" s="235" t="str">
        <f t="shared" si="59"/>
        <v/>
      </c>
      <c r="G776" s="45"/>
      <c r="H776" s="212"/>
      <c r="I776" s="45"/>
      <c r="J776" s="88"/>
      <c r="K776" s="124"/>
      <c r="L776" s="219"/>
      <c r="M776" s="89"/>
      <c r="N776" s="237"/>
      <c r="O776" s="266"/>
      <c r="P776" s="218"/>
      <c r="Q776" s="220"/>
      <c r="R776" s="220"/>
      <c r="S776" s="238"/>
      <c r="T776" s="185" t="str">
        <f t="shared" si="57"/>
        <v/>
      </c>
      <c r="U776" s="48"/>
      <c r="V776" s="219"/>
      <c r="W776" s="219"/>
      <c r="X776" s="45"/>
      <c r="Y776" s="50"/>
      <c r="Z776" s="50"/>
      <c r="AA776" s="45"/>
      <c r="AB776" s="45"/>
      <c r="AC776" s="50"/>
      <c r="AD776" s="45"/>
      <c r="AE776" s="45"/>
      <c r="AF776" s="45"/>
      <c r="AG776" s="185" t="str">
        <f t="shared" si="58"/>
        <v/>
      </c>
      <c r="AH776" s="45"/>
      <c r="AI776" s="185">
        <f t="shared" si="55"/>
        <v>0</v>
      </c>
      <c r="AJ776" s="45"/>
      <c r="AK776" s="185"/>
      <c r="AL776" s="32" t="b">
        <f t="shared" si="56"/>
        <v>1</v>
      </c>
    </row>
    <row r="777" spans="1:38" ht="36" customHeight="1">
      <c r="A777" s="72"/>
      <c r="B777" s="72"/>
      <c r="C777" s="70"/>
      <c r="D777" s="50"/>
      <c r="E777" s="266"/>
      <c r="F777" s="235" t="str">
        <f t="shared" si="59"/>
        <v/>
      </c>
      <c r="G777" s="45"/>
      <c r="H777" s="212"/>
      <c r="I777" s="45"/>
      <c r="J777" s="88"/>
      <c r="K777" s="124"/>
      <c r="L777" s="219"/>
      <c r="M777" s="89"/>
      <c r="N777" s="237"/>
      <c r="O777" s="266"/>
      <c r="P777" s="218"/>
      <c r="Q777" s="220"/>
      <c r="R777" s="220"/>
      <c r="S777" s="238"/>
      <c r="T777" s="185" t="str">
        <f t="shared" si="57"/>
        <v/>
      </c>
      <c r="U777" s="48"/>
      <c r="V777" s="219"/>
      <c r="W777" s="219"/>
      <c r="X777" s="45"/>
      <c r="Y777" s="50"/>
      <c r="Z777" s="50"/>
      <c r="AA777" s="45"/>
      <c r="AB777" s="45"/>
      <c r="AC777" s="50"/>
      <c r="AD777" s="45"/>
      <c r="AE777" s="45"/>
      <c r="AF777" s="45"/>
      <c r="AG777" s="185" t="str">
        <f t="shared" si="58"/>
        <v/>
      </c>
      <c r="AH777" s="45"/>
      <c r="AI777" s="185">
        <f t="shared" si="55"/>
        <v>0</v>
      </c>
      <c r="AJ777" s="45"/>
      <c r="AK777" s="185"/>
      <c r="AL777" s="32" t="b">
        <f t="shared" si="56"/>
        <v>1</v>
      </c>
    </row>
    <row r="778" spans="1:38" ht="36" customHeight="1">
      <c r="A778" s="72"/>
      <c r="B778" s="72"/>
      <c r="C778" s="70"/>
      <c r="D778" s="50"/>
      <c r="E778" s="266"/>
      <c r="F778" s="235" t="str">
        <f t="shared" si="59"/>
        <v/>
      </c>
      <c r="G778" s="45"/>
      <c r="H778" s="212"/>
      <c r="I778" s="45"/>
      <c r="J778" s="88"/>
      <c r="K778" s="124"/>
      <c r="L778" s="219"/>
      <c r="M778" s="89"/>
      <c r="N778" s="237"/>
      <c r="O778" s="266"/>
      <c r="P778" s="218"/>
      <c r="Q778" s="220"/>
      <c r="R778" s="220"/>
      <c r="S778" s="238"/>
      <c r="T778" s="185" t="str">
        <f t="shared" si="57"/>
        <v/>
      </c>
      <c r="U778" s="48"/>
      <c r="V778" s="219"/>
      <c r="W778" s="219"/>
      <c r="X778" s="45"/>
      <c r="Y778" s="50"/>
      <c r="Z778" s="50"/>
      <c r="AA778" s="45"/>
      <c r="AB778" s="45"/>
      <c r="AC778" s="50"/>
      <c r="AD778" s="45"/>
      <c r="AE778" s="45"/>
      <c r="AF778" s="45"/>
      <c r="AG778" s="185" t="str">
        <f t="shared" si="58"/>
        <v/>
      </c>
      <c r="AH778" s="45"/>
      <c r="AI778" s="185">
        <f t="shared" si="55"/>
        <v>0</v>
      </c>
      <c r="AJ778" s="45"/>
      <c r="AK778" s="185"/>
      <c r="AL778" s="32" t="b">
        <f t="shared" si="56"/>
        <v>1</v>
      </c>
    </row>
    <row r="779" spans="1:38" ht="36" customHeight="1">
      <c r="A779" s="70"/>
      <c r="B779" s="70"/>
      <c r="C779" s="70"/>
      <c r="D779" s="50"/>
      <c r="E779" s="266"/>
      <c r="F779" s="235" t="str">
        <f t="shared" si="59"/>
        <v/>
      </c>
      <c r="G779" s="45"/>
      <c r="H779" s="212"/>
      <c r="I779" s="45"/>
      <c r="J779" s="88"/>
      <c r="K779" s="124"/>
      <c r="L779" s="219"/>
      <c r="M779" s="89"/>
      <c r="N779" s="237"/>
      <c r="O779" s="266"/>
      <c r="P779" s="218"/>
      <c r="Q779" s="220"/>
      <c r="R779" s="220"/>
      <c r="S779" s="238"/>
      <c r="T779" s="185" t="str">
        <f t="shared" si="57"/>
        <v/>
      </c>
      <c r="U779" s="48"/>
      <c r="V779" s="219"/>
      <c r="W779" s="219"/>
      <c r="X779" s="45"/>
      <c r="Y779" s="50"/>
      <c r="Z779" s="50"/>
      <c r="AA779" s="45"/>
      <c r="AB779" s="45"/>
      <c r="AC779" s="50"/>
      <c r="AD779" s="45"/>
      <c r="AE779" s="45"/>
      <c r="AF779" s="45"/>
      <c r="AG779" s="185" t="str">
        <f t="shared" si="58"/>
        <v/>
      </c>
      <c r="AH779" s="45"/>
      <c r="AI779" s="185">
        <f t="shared" ref="AI779:AI842" si="60">(J779-AH779)/365</f>
        <v>0</v>
      </c>
      <c r="AJ779" s="45"/>
      <c r="AK779" s="185"/>
      <c r="AL779" s="32" t="b">
        <f t="shared" ref="AL779:AL842" si="61">ROUND(L779,)=ROUND(R779,)+ROUND(V779,)</f>
        <v>1</v>
      </c>
    </row>
    <row r="780" spans="1:38" ht="36" customHeight="1">
      <c r="A780" s="70"/>
      <c r="B780" s="70"/>
      <c r="C780" s="70"/>
      <c r="D780" s="50"/>
      <c r="E780" s="266"/>
      <c r="F780" s="235" t="str">
        <f t="shared" si="59"/>
        <v/>
      </c>
      <c r="G780" s="45"/>
      <c r="H780" s="212"/>
      <c r="I780" s="45"/>
      <c r="J780" s="88"/>
      <c r="K780" s="124"/>
      <c r="L780" s="219"/>
      <c r="M780" s="89"/>
      <c r="N780" s="237"/>
      <c r="O780" s="266"/>
      <c r="P780" s="218"/>
      <c r="Q780" s="220"/>
      <c r="R780" s="220"/>
      <c r="S780" s="238"/>
      <c r="T780" s="185" t="str">
        <f t="shared" ref="T780:T843" si="62">IF(ISBLANK(P780),"",DATEDIF(J780,P780,"d")/365)</f>
        <v/>
      </c>
      <c r="U780" s="48"/>
      <c r="V780" s="219"/>
      <c r="W780" s="219"/>
      <c r="X780" s="45"/>
      <c r="Y780" s="50"/>
      <c r="Z780" s="50"/>
      <c r="AA780" s="45"/>
      <c r="AB780" s="45"/>
      <c r="AC780" s="50"/>
      <c r="AD780" s="45"/>
      <c r="AE780" s="45"/>
      <c r="AF780" s="45"/>
      <c r="AG780" s="185" t="str">
        <f t="shared" ref="AG780:AG843" si="63">IF(AND(AC780="YES",AD780="일반"),"ERROR",(IF(AND(AC780="NO",AD780="기업회생(舊, 법정관리)"),"ERROR",(IF(AND(AC780="NO",AD780="워크아웃"),"ERROR",(IF(AND(AC780="NO",AD780="채권은행 자율협약"),"ERROR",(IF(AND(AC780="NO",AD780="Fast-Track"),"ERROR","")))))))))</f>
        <v/>
      </c>
      <c r="AH780" s="45"/>
      <c r="AI780" s="185">
        <f t="shared" si="60"/>
        <v>0</v>
      </c>
      <c r="AJ780" s="45"/>
      <c r="AK780" s="185"/>
      <c r="AL780" s="32" t="b">
        <f t="shared" si="61"/>
        <v>1</v>
      </c>
    </row>
    <row r="781" spans="1:38" ht="36" customHeight="1">
      <c r="A781" s="72"/>
      <c r="B781" s="72"/>
      <c r="C781" s="70"/>
      <c r="D781" s="50"/>
      <c r="E781" s="266"/>
      <c r="F781" s="235" t="str">
        <f t="shared" si="59"/>
        <v/>
      </c>
      <c r="G781" s="45"/>
      <c r="H781" s="212"/>
      <c r="I781" s="45"/>
      <c r="J781" s="88"/>
      <c r="K781" s="124"/>
      <c r="L781" s="219"/>
      <c r="M781" s="89"/>
      <c r="N781" s="237"/>
      <c r="O781" s="266"/>
      <c r="P781" s="218"/>
      <c r="Q781" s="220"/>
      <c r="R781" s="220"/>
      <c r="S781" s="238"/>
      <c r="T781" s="185" t="str">
        <f t="shared" si="62"/>
        <v/>
      </c>
      <c r="U781" s="48"/>
      <c r="V781" s="219"/>
      <c r="W781" s="219"/>
      <c r="X781" s="45"/>
      <c r="Y781" s="50"/>
      <c r="Z781" s="50"/>
      <c r="AA781" s="45"/>
      <c r="AB781" s="45"/>
      <c r="AC781" s="50"/>
      <c r="AD781" s="45"/>
      <c r="AE781" s="45"/>
      <c r="AF781" s="45"/>
      <c r="AG781" s="185" t="str">
        <f t="shared" si="63"/>
        <v/>
      </c>
      <c r="AH781" s="45"/>
      <c r="AI781" s="185">
        <f t="shared" si="60"/>
        <v>0</v>
      </c>
      <c r="AJ781" s="45"/>
      <c r="AK781" s="185"/>
      <c r="AL781" s="32" t="b">
        <f t="shared" si="61"/>
        <v>1</v>
      </c>
    </row>
    <row r="782" spans="1:38" ht="36" customHeight="1">
      <c r="A782" s="72"/>
      <c r="B782" s="72"/>
      <c r="C782" s="70"/>
      <c r="D782" s="50"/>
      <c r="E782" s="266"/>
      <c r="F782" s="235" t="str">
        <f t="shared" si="59"/>
        <v/>
      </c>
      <c r="G782" s="45"/>
      <c r="H782" s="212"/>
      <c r="I782" s="45"/>
      <c r="J782" s="88"/>
      <c r="K782" s="124"/>
      <c r="L782" s="219"/>
      <c r="M782" s="89"/>
      <c r="N782" s="237"/>
      <c r="O782" s="266"/>
      <c r="P782" s="93"/>
      <c r="Q782" s="219"/>
      <c r="R782" s="219"/>
      <c r="S782" s="91"/>
      <c r="T782" s="185" t="str">
        <f t="shared" si="62"/>
        <v/>
      </c>
      <c r="U782" s="48"/>
      <c r="V782" s="219"/>
      <c r="W782" s="219"/>
      <c r="X782" s="45"/>
      <c r="Y782" s="50"/>
      <c r="Z782" s="50"/>
      <c r="AA782" s="45"/>
      <c r="AB782" s="45"/>
      <c r="AC782" s="50"/>
      <c r="AD782" s="45"/>
      <c r="AE782" s="45"/>
      <c r="AF782" s="45"/>
      <c r="AG782" s="185" t="str">
        <f t="shared" si="63"/>
        <v/>
      </c>
      <c r="AH782" s="45"/>
      <c r="AI782" s="185">
        <f t="shared" si="60"/>
        <v>0</v>
      </c>
      <c r="AJ782" s="45"/>
      <c r="AK782" s="185"/>
      <c r="AL782" s="32" t="b">
        <f t="shared" si="61"/>
        <v>1</v>
      </c>
    </row>
    <row r="783" spans="1:38" ht="36" customHeight="1">
      <c r="A783" s="72"/>
      <c r="B783" s="72"/>
      <c r="C783" s="70"/>
      <c r="D783" s="50"/>
      <c r="E783" s="266"/>
      <c r="F783" s="235" t="str">
        <f t="shared" ref="F783:F846" si="64">IF(ISBLANK($E783),"",VLOOKUP($E783,제안사_펀드현황,2,FALSE))</f>
        <v/>
      </c>
      <c r="G783" s="45"/>
      <c r="H783" s="212"/>
      <c r="I783" s="45"/>
      <c r="J783" s="88"/>
      <c r="K783" s="124"/>
      <c r="L783" s="219"/>
      <c r="M783" s="89"/>
      <c r="N783" s="237"/>
      <c r="O783" s="266"/>
      <c r="P783" s="93"/>
      <c r="Q783" s="219"/>
      <c r="R783" s="219"/>
      <c r="S783" s="91"/>
      <c r="T783" s="185" t="str">
        <f t="shared" si="62"/>
        <v/>
      </c>
      <c r="U783" s="48"/>
      <c r="V783" s="219"/>
      <c r="W783" s="219"/>
      <c r="X783" s="45"/>
      <c r="Y783" s="50"/>
      <c r="Z783" s="50"/>
      <c r="AA783" s="45"/>
      <c r="AB783" s="45"/>
      <c r="AC783" s="50"/>
      <c r="AD783" s="45"/>
      <c r="AE783" s="45"/>
      <c r="AF783" s="45"/>
      <c r="AG783" s="185" t="str">
        <f t="shared" si="63"/>
        <v/>
      </c>
      <c r="AH783" s="45"/>
      <c r="AI783" s="185">
        <f t="shared" si="60"/>
        <v>0</v>
      </c>
      <c r="AJ783" s="45"/>
      <c r="AK783" s="185"/>
      <c r="AL783" s="32" t="b">
        <f t="shared" si="61"/>
        <v>1</v>
      </c>
    </row>
    <row r="784" spans="1:38" ht="36" customHeight="1">
      <c r="A784" s="72"/>
      <c r="B784" s="72"/>
      <c r="C784" s="70"/>
      <c r="D784" s="50"/>
      <c r="E784" s="266"/>
      <c r="F784" s="235" t="str">
        <f t="shared" si="64"/>
        <v/>
      </c>
      <c r="G784" s="45"/>
      <c r="H784" s="212"/>
      <c r="I784" s="45"/>
      <c r="J784" s="88"/>
      <c r="K784" s="124"/>
      <c r="L784" s="219"/>
      <c r="M784" s="89"/>
      <c r="N784" s="237"/>
      <c r="O784" s="266"/>
      <c r="P784" s="93"/>
      <c r="Q784" s="219"/>
      <c r="R784" s="219"/>
      <c r="S784" s="91"/>
      <c r="T784" s="185" t="str">
        <f t="shared" si="62"/>
        <v/>
      </c>
      <c r="U784" s="48"/>
      <c r="V784" s="219"/>
      <c r="W784" s="219"/>
      <c r="X784" s="45"/>
      <c r="Y784" s="50"/>
      <c r="Z784" s="50"/>
      <c r="AA784" s="45"/>
      <c r="AB784" s="45"/>
      <c r="AC784" s="50"/>
      <c r="AD784" s="45"/>
      <c r="AE784" s="45"/>
      <c r="AF784" s="45"/>
      <c r="AG784" s="185" t="str">
        <f t="shared" si="63"/>
        <v/>
      </c>
      <c r="AH784" s="45"/>
      <c r="AI784" s="185">
        <f t="shared" si="60"/>
        <v>0</v>
      </c>
      <c r="AJ784" s="45"/>
      <c r="AK784" s="185"/>
      <c r="AL784" s="32" t="b">
        <f t="shared" si="61"/>
        <v>1</v>
      </c>
    </row>
    <row r="785" spans="1:38" ht="36" customHeight="1">
      <c r="A785" s="72"/>
      <c r="B785" s="72"/>
      <c r="C785" s="70"/>
      <c r="D785" s="50"/>
      <c r="E785" s="266"/>
      <c r="F785" s="235" t="str">
        <f t="shared" si="64"/>
        <v/>
      </c>
      <c r="G785" s="45"/>
      <c r="H785" s="212"/>
      <c r="I785" s="45"/>
      <c r="J785" s="88"/>
      <c r="K785" s="124"/>
      <c r="L785" s="219"/>
      <c r="M785" s="89"/>
      <c r="N785" s="237"/>
      <c r="O785" s="266"/>
      <c r="P785" s="93"/>
      <c r="Q785" s="219"/>
      <c r="R785" s="219"/>
      <c r="S785" s="91"/>
      <c r="T785" s="185" t="str">
        <f t="shared" si="62"/>
        <v/>
      </c>
      <c r="U785" s="48"/>
      <c r="V785" s="219"/>
      <c r="W785" s="219"/>
      <c r="X785" s="45"/>
      <c r="Y785" s="50"/>
      <c r="Z785" s="50"/>
      <c r="AA785" s="45"/>
      <c r="AB785" s="45"/>
      <c r="AC785" s="50"/>
      <c r="AD785" s="45"/>
      <c r="AE785" s="45"/>
      <c r="AF785" s="45"/>
      <c r="AG785" s="185" t="str">
        <f t="shared" si="63"/>
        <v/>
      </c>
      <c r="AH785" s="45"/>
      <c r="AI785" s="185">
        <f t="shared" si="60"/>
        <v>0</v>
      </c>
      <c r="AJ785" s="45"/>
      <c r="AK785" s="185"/>
      <c r="AL785" s="32" t="b">
        <f t="shared" si="61"/>
        <v>1</v>
      </c>
    </row>
    <row r="786" spans="1:38" ht="36" customHeight="1">
      <c r="A786" s="72"/>
      <c r="B786" s="72"/>
      <c r="C786" s="70"/>
      <c r="D786" s="50"/>
      <c r="E786" s="266"/>
      <c r="F786" s="235" t="str">
        <f t="shared" si="64"/>
        <v/>
      </c>
      <c r="G786" s="45"/>
      <c r="H786" s="212"/>
      <c r="I786" s="45"/>
      <c r="J786" s="88"/>
      <c r="K786" s="124"/>
      <c r="L786" s="219"/>
      <c r="M786" s="89"/>
      <c r="N786" s="237"/>
      <c r="O786" s="266"/>
      <c r="P786" s="93"/>
      <c r="Q786" s="219"/>
      <c r="R786" s="219"/>
      <c r="S786" s="91"/>
      <c r="T786" s="185" t="str">
        <f t="shared" si="62"/>
        <v/>
      </c>
      <c r="U786" s="48"/>
      <c r="V786" s="219"/>
      <c r="W786" s="219"/>
      <c r="X786" s="45"/>
      <c r="Y786" s="50"/>
      <c r="Z786" s="50"/>
      <c r="AA786" s="45"/>
      <c r="AB786" s="45"/>
      <c r="AC786" s="50"/>
      <c r="AD786" s="45"/>
      <c r="AE786" s="45"/>
      <c r="AF786" s="45"/>
      <c r="AG786" s="185" t="str">
        <f t="shared" si="63"/>
        <v/>
      </c>
      <c r="AH786" s="45"/>
      <c r="AI786" s="185">
        <f t="shared" si="60"/>
        <v>0</v>
      </c>
      <c r="AJ786" s="45"/>
      <c r="AK786" s="185"/>
      <c r="AL786" s="32" t="b">
        <f t="shared" si="61"/>
        <v>1</v>
      </c>
    </row>
    <row r="787" spans="1:38" ht="36" customHeight="1">
      <c r="A787" s="72"/>
      <c r="B787" s="72"/>
      <c r="C787" s="70"/>
      <c r="D787" s="50"/>
      <c r="E787" s="266"/>
      <c r="F787" s="235" t="str">
        <f t="shared" si="64"/>
        <v/>
      </c>
      <c r="G787" s="45"/>
      <c r="H787" s="212"/>
      <c r="I787" s="45"/>
      <c r="J787" s="88"/>
      <c r="K787" s="124"/>
      <c r="L787" s="219"/>
      <c r="M787" s="89"/>
      <c r="N787" s="237"/>
      <c r="O787" s="266"/>
      <c r="P787" s="93"/>
      <c r="Q787" s="219"/>
      <c r="R787" s="219"/>
      <c r="S787" s="91"/>
      <c r="T787" s="185" t="str">
        <f t="shared" si="62"/>
        <v/>
      </c>
      <c r="U787" s="48"/>
      <c r="V787" s="219"/>
      <c r="W787" s="219"/>
      <c r="X787" s="45"/>
      <c r="Y787" s="50"/>
      <c r="Z787" s="50"/>
      <c r="AA787" s="45"/>
      <c r="AB787" s="45"/>
      <c r="AC787" s="50"/>
      <c r="AD787" s="45"/>
      <c r="AE787" s="45"/>
      <c r="AF787" s="45"/>
      <c r="AG787" s="185" t="str">
        <f t="shared" si="63"/>
        <v/>
      </c>
      <c r="AH787" s="45"/>
      <c r="AI787" s="185">
        <f t="shared" si="60"/>
        <v>0</v>
      </c>
      <c r="AJ787" s="45"/>
      <c r="AK787" s="185"/>
      <c r="AL787" s="32" t="b">
        <f t="shared" si="61"/>
        <v>1</v>
      </c>
    </row>
    <row r="788" spans="1:38" ht="36" customHeight="1">
      <c r="A788" s="72"/>
      <c r="B788" s="72"/>
      <c r="C788" s="70"/>
      <c r="D788" s="50"/>
      <c r="E788" s="266"/>
      <c r="F788" s="235" t="str">
        <f t="shared" si="64"/>
        <v/>
      </c>
      <c r="G788" s="45"/>
      <c r="H788" s="212"/>
      <c r="I788" s="45"/>
      <c r="J788" s="88"/>
      <c r="K788" s="124"/>
      <c r="L788" s="219"/>
      <c r="M788" s="89"/>
      <c r="N788" s="237"/>
      <c r="O788" s="266"/>
      <c r="P788" s="93"/>
      <c r="Q788" s="219"/>
      <c r="R788" s="219"/>
      <c r="S788" s="91"/>
      <c r="T788" s="185" t="str">
        <f t="shared" si="62"/>
        <v/>
      </c>
      <c r="U788" s="48"/>
      <c r="V788" s="219"/>
      <c r="W788" s="219"/>
      <c r="X788" s="45"/>
      <c r="Y788" s="50"/>
      <c r="Z788" s="50"/>
      <c r="AA788" s="45"/>
      <c r="AB788" s="45"/>
      <c r="AC788" s="50"/>
      <c r="AD788" s="45"/>
      <c r="AE788" s="45"/>
      <c r="AF788" s="45"/>
      <c r="AG788" s="185" t="str">
        <f t="shared" si="63"/>
        <v/>
      </c>
      <c r="AH788" s="45"/>
      <c r="AI788" s="185">
        <f t="shared" si="60"/>
        <v>0</v>
      </c>
      <c r="AJ788" s="45"/>
      <c r="AK788" s="185"/>
      <c r="AL788" s="32" t="b">
        <f t="shared" si="61"/>
        <v>1</v>
      </c>
    </row>
    <row r="789" spans="1:38" ht="36" customHeight="1">
      <c r="A789" s="72"/>
      <c r="B789" s="72"/>
      <c r="C789" s="70"/>
      <c r="D789" s="50"/>
      <c r="E789" s="266"/>
      <c r="F789" s="235" t="str">
        <f t="shared" si="64"/>
        <v/>
      </c>
      <c r="G789" s="45"/>
      <c r="H789" s="212"/>
      <c r="I789" s="45"/>
      <c r="J789" s="88"/>
      <c r="K789" s="124"/>
      <c r="L789" s="219"/>
      <c r="M789" s="89"/>
      <c r="N789" s="237"/>
      <c r="O789" s="266"/>
      <c r="P789" s="93"/>
      <c r="Q789" s="219"/>
      <c r="R789" s="219"/>
      <c r="S789" s="91"/>
      <c r="T789" s="185" t="str">
        <f t="shared" si="62"/>
        <v/>
      </c>
      <c r="U789" s="48"/>
      <c r="V789" s="219"/>
      <c r="W789" s="219"/>
      <c r="X789" s="45"/>
      <c r="Y789" s="50"/>
      <c r="Z789" s="50"/>
      <c r="AA789" s="45"/>
      <c r="AB789" s="45"/>
      <c r="AC789" s="50"/>
      <c r="AD789" s="45"/>
      <c r="AE789" s="45"/>
      <c r="AF789" s="45"/>
      <c r="AG789" s="185" t="str">
        <f t="shared" si="63"/>
        <v/>
      </c>
      <c r="AH789" s="45"/>
      <c r="AI789" s="185">
        <f t="shared" si="60"/>
        <v>0</v>
      </c>
      <c r="AJ789" s="45"/>
      <c r="AK789" s="185"/>
      <c r="AL789" s="32" t="b">
        <f t="shared" si="61"/>
        <v>1</v>
      </c>
    </row>
    <row r="790" spans="1:38" ht="36" customHeight="1">
      <c r="A790" s="72"/>
      <c r="B790" s="72"/>
      <c r="C790" s="70"/>
      <c r="D790" s="50"/>
      <c r="E790" s="266"/>
      <c r="F790" s="235" t="str">
        <f t="shared" si="64"/>
        <v/>
      </c>
      <c r="G790" s="45"/>
      <c r="H790" s="212"/>
      <c r="I790" s="45"/>
      <c r="J790" s="88"/>
      <c r="K790" s="124"/>
      <c r="L790" s="219"/>
      <c r="M790" s="89"/>
      <c r="N790" s="237"/>
      <c r="O790" s="266"/>
      <c r="P790" s="218"/>
      <c r="Q790" s="220"/>
      <c r="R790" s="220"/>
      <c r="S790" s="91"/>
      <c r="T790" s="185" t="str">
        <f t="shared" si="62"/>
        <v/>
      </c>
      <c r="U790" s="48"/>
      <c r="V790" s="219"/>
      <c r="W790" s="219"/>
      <c r="X790" s="45"/>
      <c r="Y790" s="50"/>
      <c r="Z790" s="50"/>
      <c r="AA790" s="45"/>
      <c r="AB790" s="45"/>
      <c r="AC790" s="50"/>
      <c r="AD790" s="45"/>
      <c r="AE790" s="45"/>
      <c r="AF790" s="45"/>
      <c r="AG790" s="185" t="str">
        <f t="shared" si="63"/>
        <v/>
      </c>
      <c r="AH790" s="45"/>
      <c r="AI790" s="185">
        <f t="shared" si="60"/>
        <v>0</v>
      </c>
      <c r="AJ790" s="45"/>
      <c r="AK790" s="185"/>
      <c r="AL790" s="32" t="b">
        <f t="shared" si="61"/>
        <v>1</v>
      </c>
    </row>
    <row r="791" spans="1:38" ht="36" customHeight="1">
      <c r="A791" s="72"/>
      <c r="B791" s="72"/>
      <c r="C791" s="70"/>
      <c r="D791" s="50"/>
      <c r="E791" s="266"/>
      <c r="F791" s="235" t="str">
        <f t="shared" si="64"/>
        <v/>
      </c>
      <c r="G791" s="45"/>
      <c r="H791" s="212"/>
      <c r="I791" s="45"/>
      <c r="J791" s="88"/>
      <c r="K791" s="124"/>
      <c r="L791" s="219"/>
      <c r="M791" s="89"/>
      <c r="N791" s="237"/>
      <c r="O791" s="266"/>
      <c r="P791" s="93"/>
      <c r="Q791" s="219"/>
      <c r="R791" s="219"/>
      <c r="S791" s="91"/>
      <c r="T791" s="185" t="str">
        <f t="shared" si="62"/>
        <v/>
      </c>
      <c r="U791" s="48"/>
      <c r="V791" s="219"/>
      <c r="W791" s="219"/>
      <c r="X791" s="45"/>
      <c r="Y791" s="50"/>
      <c r="Z791" s="50"/>
      <c r="AA791" s="45"/>
      <c r="AB791" s="45"/>
      <c r="AC791" s="50"/>
      <c r="AD791" s="45"/>
      <c r="AE791" s="45"/>
      <c r="AF791" s="45"/>
      <c r="AG791" s="185" t="str">
        <f t="shared" si="63"/>
        <v/>
      </c>
      <c r="AH791" s="45"/>
      <c r="AI791" s="185">
        <f t="shared" si="60"/>
        <v>0</v>
      </c>
      <c r="AJ791" s="45"/>
      <c r="AK791" s="185"/>
      <c r="AL791" s="32" t="b">
        <f t="shared" si="61"/>
        <v>1</v>
      </c>
    </row>
    <row r="792" spans="1:38" ht="36" customHeight="1">
      <c r="A792" s="72"/>
      <c r="B792" s="72"/>
      <c r="C792" s="70"/>
      <c r="D792" s="50"/>
      <c r="E792" s="266"/>
      <c r="F792" s="235" t="str">
        <f t="shared" si="64"/>
        <v/>
      </c>
      <c r="G792" s="45"/>
      <c r="H792" s="212"/>
      <c r="I792" s="45"/>
      <c r="J792" s="88"/>
      <c r="K792" s="124"/>
      <c r="L792" s="219"/>
      <c r="M792" s="89"/>
      <c r="N792" s="237"/>
      <c r="O792" s="266"/>
      <c r="P792" s="93"/>
      <c r="Q792" s="219"/>
      <c r="R792" s="219"/>
      <c r="S792" s="91"/>
      <c r="T792" s="185" t="str">
        <f t="shared" si="62"/>
        <v/>
      </c>
      <c r="U792" s="48"/>
      <c r="V792" s="219"/>
      <c r="W792" s="219"/>
      <c r="X792" s="45"/>
      <c r="Y792" s="50"/>
      <c r="Z792" s="50"/>
      <c r="AA792" s="45"/>
      <c r="AB792" s="45"/>
      <c r="AC792" s="50"/>
      <c r="AD792" s="45"/>
      <c r="AE792" s="45"/>
      <c r="AF792" s="45"/>
      <c r="AG792" s="185" t="str">
        <f t="shared" si="63"/>
        <v/>
      </c>
      <c r="AH792" s="45"/>
      <c r="AI792" s="185">
        <f t="shared" si="60"/>
        <v>0</v>
      </c>
      <c r="AJ792" s="45"/>
      <c r="AK792" s="185"/>
      <c r="AL792" s="32" t="b">
        <f t="shared" si="61"/>
        <v>1</v>
      </c>
    </row>
    <row r="793" spans="1:38" ht="36" customHeight="1">
      <c r="A793" s="72"/>
      <c r="B793" s="72"/>
      <c r="C793" s="70"/>
      <c r="D793" s="50"/>
      <c r="E793" s="266"/>
      <c r="F793" s="235" t="str">
        <f t="shared" si="64"/>
        <v/>
      </c>
      <c r="G793" s="45"/>
      <c r="H793" s="212"/>
      <c r="I793" s="45"/>
      <c r="J793" s="88"/>
      <c r="K793" s="124"/>
      <c r="L793" s="219"/>
      <c r="M793" s="89"/>
      <c r="N793" s="237"/>
      <c r="O793" s="266"/>
      <c r="P793" s="93"/>
      <c r="Q793" s="219"/>
      <c r="R793" s="219"/>
      <c r="S793" s="91"/>
      <c r="T793" s="185" t="str">
        <f t="shared" si="62"/>
        <v/>
      </c>
      <c r="U793" s="48"/>
      <c r="V793" s="219"/>
      <c r="W793" s="219"/>
      <c r="X793" s="45"/>
      <c r="Y793" s="50"/>
      <c r="Z793" s="50"/>
      <c r="AA793" s="45"/>
      <c r="AB793" s="45"/>
      <c r="AC793" s="50"/>
      <c r="AD793" s="45"/>
      <c r="AE793" s="45"/>
      <c r="AF793" s="45"/>
      <c r="AG793" s="185" t="str">
        <f t="shared" si="63"/>
        <v/>
      </c>
      <c r="AH793" s="45"/>
      <c r="AI793" s="185">
        <f t="shared" si="60"/>
        <v>0</v>
      </c>
      <c r="AJ793" s="45"/>
      <c r="AK793" s="185"/>
      <c r="AL793" s="32" t="b">
        <f t="shared" si="61"/>
        <v>1</v>
      </c>
    </row>
    <row r="794" spans="1:38" ht="36" customHeight="1">
      <c r="A794" s="72"/>
      <c r="B794" s="72"/>
      <c r="C794" s="70"/>
      <c r="D794" s="50"/>
      <c r="E794" s="266"/>
      <c r="F794" s="235" t="str">
        <f t="shared" si="64"/>
        <v/>
      </c>
      <c r="G794" s="45"/>
      <c r="H794" s="212"/>
      <c r="I794" s="45"/>
      <c r="J794" s="88"/>
      <c r="K794" s="124"/>
      <c r="L794" s="219"/>
      <c r="M794" s="89"/>
      <c r="N794" s="237"/>
      <c r="O794" s="266"/>
      <c r="P794" s="93"/>
      <c r="Q794" s="219"/>
      <c r="R794" s="219"/>
      <c r="S794" s="91"/>
      <c r="T794" s="185" t="str">
        <f t="shared" si="62"/>
        <v/>
      </c>
      <c r="U794" s="48"/>
      <c r="V794" s="219"/>
      <c r="W794" s="219"/>
      <c r="X794" s="45"/>
      <c r="Y794" s="50"/>
      <c r="Z794" s="50"/>
      <c r="AA794" s="45"/>
      <c r="AB794" s="45"/>
      <c r="AC794" s="50"/>
      <c r="AD794" s="45"/>
      <c r="AE794" s="45"/>
      <c r="AF794" s="45"/>
      <c r="AG794" s="185" t="str">
        <f t="shared" si="63"/>
        <v/>
      </c>
      <c r="AH794" s="45"/>
      <c r="AI794" s="185">
        <f t="shared" si="60"/>
        <v>0</v>
      </c>
      <c r="AJ794" s="45"/>
      <c r="AK794" s="185"/>
      <c r="AL794" s="32" t="b">
        <f t="shared" si="61"/>
        <v>1</v>
      </c>
    </row>
    <row r="795" spans="1:38" ht="36" customHeight="1">
      <c r="A795" s="72"/>
      <c r="B795" s="72"/>
      <c r="C795" s="70"/>
      <c r="D795" s="50"/>
      <c r="E795" s="266"/>
      <c r="F795" s="235" t="str">
        <f t="shared" si="64"/>
        <v/>
      </c>
      <c r="G795" s="45"/>
      <c r="H795" s="212"/>
      <c r="I795" s="45"/>
      <c r="J795" s="88"/>
      <c r="K795" s="124"/>
      <c r="L795" s="219"/>
      <c r="M795" s="89"/>
      <c r="N795" s="237"/>
      <c r="O795" s="266"/>
      <c r="P795" s="93"/>
      <c r="Q795" s="219"/>
      <c r="R795" s="219"/>
      <c r="S795" s="91"/>
      <c r="T795" s="185" t="str">
        <f t="shared" si="62"/>
        <v/>
      </c>
      <c r="U795" s="48"/>
      <c r="V795" s="219"/>
      <c r="W795" s="219"/>
      <c r="X795" s="45"/>
      <c r="Y795" s="50"/>
      <c r="Z795" s="50"/>
      <c r="AA795" s="45"/>
      <c r="AB795" s="45"/>
      <c r="AC795" s="50"/>
      <c r="AD795" s="45"/>
      <c r="AE795" s="45"/>
      <c r="AF795" s="45"/>
      <c r="AG795" s="185" t="str">
        <f t="shared" si="63"/>
        <v/>
      </c>
      <c r="AH795" s="45"/>
      <c r="AI795" s="185">
        <f t="shared" si="60"/>
        <v>0</v>
      </c>
      <c r="AJ795" s="45"/>
      <c r="AK795" s="185"/>
      <c r="AL795" s="32" t="b">
        <f t="shared" si="61"/>
        <v>1</v>
      </c>
    </row>
    <row r="796" spans="1:38" ht="36" customHeight="1">
      <c r="A796" s="72"/>
      <c r="B796" s="72"/>
      <c r="C796" s="70"/>
      <c r="D796" s="50"/>
      <c r="E796" s="266"/>
      <c r="F796" s="235" t="str">
        <f t="shared" si="64"/>
        <v/>
      </c>
      <c r="G796" s="45"/>
      <c r="H796" s="212"/>
      <c r="I796" s="45"/>
      <c r="J796" s="88"/>
      <c r="K796" s="124"/>
      <c r="L796" s="219"/>
      <c r="M796" s="89"/>
      <c r="N796" s="237"/>
      <c r="O796" s="266"/>
      <c r="P796" s="93"/>
      <c r="Q796" s="219"/>
      <c r="R796" s="219"/>
      <c r="S796" s="91"/>
      <c r="T796" s="185" t="str">
        <f t="shared" si="62"/>
        <v/>
      </c>
      <c r="U796" s="48"/>
      <c r="V796" s="219"/>
      <c r="W796" s="219"/>
      <c r="X796" s="45"/>
      <c r="Y796" s="50"/>
      <c r="Z796" s="50"/>
      <c r="AA796" s="45"/>
      <c r="AB796" s="45"/>
      <c r="AC796" s="50"/>
      <c r="AD796" s="45"/>
      <c r="AE796" s="45"/>
      <c r="AF796" s="45"/>
      <c r="AG796" s="185" t="str">
        <f t="shared" si="63"/>
        <v/>
      </c>
      <c r="AH796" s="45"/>
      <c r="AI796" s="185">
        <f t="shared" si="60"/>
        <v>0</v>
      </c>
      <c r="AJ796" s="45"/>
      <c r="AK796" s="185"/>
      <c r="AL796" s="32" t="b">
        <f t="shared" si="61"/>
        <v>1</v>
      </c>
    </row>
    <row r="797" spans="1:38" ht="36" customHeight="1">
      <c r="A797" s="72"/>
      <c r="B797" s="72"/>
      <c r="C797" s="70"/>
      <c r="D797" s="50"/>
      <c r="E797" s="266"/>
      <c r="F797" s="235" t="str">
        <f t="shared" si="64"/>
        <v/>
      </c>
      <c r="G797" s="45"/>
      <c r="H797" s="212"/>
      <c r="I797" s="45"/>
      <c r="J797" s="88"/>
      <c r="K797" s="124"/>
      <c r="L797" s="219"/>
      <c r="M797" s="89"/>
      <c r="N797" s="237"/>
      <c r="O797" s="266"/>
      <c r="P797" s="93"/>
      <c r="Q797" s="219"/>
      <c r="R797" s="219"/>
      <c r="S797" s="91"/>
      <c r="T797" s="185" t="str">
        <f t="shared" si="62"/>
        <v/>
      </c>
      <c r="U797" s="48"/>
      <c r="V797" s="219"/>
      <c r="W797" s="219"/>
      <c r="X797" s="45"/>
      <c r="Y797" s="50"/>
      <c r="Z797" s="50"/>
      <c r="AA797" s="45"/>
      <c r="AB797" s="45"/>
      <c r="AC797" s="50"/>
      <c r="AD797" s="45"/>
      <c r="AE797" s="45"/>
      <c r="AF797" s="45"/>
      <c r="AG797" s="185" t="str">
        <f t="shared" si="63"/>
        <v/>
      </c>
      <c r="AH797" s="45"/>
      <c r="AI797" s="185">
        <f t="shared" si="60"/>
        <v>0</v>
      </c>
      <c r="AJ797" s="45"/>
      <c r="AK797" s="185"/>
      <c r="AL797" s="32" t="b">
        <f t="shared" si="61"/>
        <v>1</v>
      </c>
    </row>
    <row r="798" spans="1:38" ht="36" customHeight="1">
      <c r="A798" s="72"/>
      <c r="B798" s="72"/>
      <c r="C798" s="70"/>
      <c r="D798" s="50"/>
      <c r="E798" s="266"/>
      <c r="F798" s="235" t="str">
        <f t="shared" si="64"/>
        <v/>
      </c>
      <c r="G798" s="45"/>
      <c r="H798" s="212"/>
      <c r="I798" s="45"/>
      <c r="J798" s="88"/>
      <c r="K798" s="124"/>
      <c r="L798" s="219"/>
      <c r="M798" s="89"/>
      <c r="N798" s="237"/>
      <c r="O798" s="266"/>
      <c r="P798" s="93"/>
      <c r="Q798" s="219"/>
      <c r="R798" s="219"/>
      <c r="S798" s="91"/>
      <c r="T798" s="185" t="str">
        <f t="shared" si="62"/>
        <v/>
      </c>
      <c r="U798" s="48"/>
      <c r="V798" s="219"/>
      <c r="W798" s="219"/>
      <c r="X798" s="45"/>
      <c r="Y798" s="50"/>
      <c r="Z798" s="50"/>
      <c r="AA798" s="45"/>
      <c r="AB798" s="45"/>
      <c r="AC798" s="50"/>
      <c r="AD798" s="45"/>
      <c r="AE798" s="45"/>
      <c r="AF798" s="45"/>
      <c r="AG798" s="185" t="str">
        <f t="shared" si="63"/>
        <v/>
      </c>
      <c r="AH798" s="45"/>
      <c r="AI798" s="185">
        <f t="shared" si="60"/>
        <v>0</v>
      </c>
      <c r="AJ798" s="45"/>
      <c r="AK798" s="185"/>
      <c r="AL798" s="32" t="b">
        <f t="shared" si="61"/>
        <v>1</v>
      </c>
    </row>
    <row r="799" spans="1:38" ht="36" customHeight="1">
      <c r="A799" s="72"/>
      <c r="B799" s="72"/>
      <c r="C799" s="70"/>
      <c r="D799" s="50"/>
      <c r="E799" s="266"/>
      <c r="F799" s="235" t="str">
        <f t="shared" si="64"/>
        <v/>
      </c>
      <c r="G799" s="45"/>
      <c r="H799" s="212"/>
      <c r="I799" s="45"/>
      <c r="J799" s="88"/>
      <c r="K799" s="124"/>
      <c r="L799" s="219"/>
      <c r="M799" s="89"/>
      <c r="N799" s="237"/>
      <c r="O799" s="266"/>
      <c r="P799" s="93"/>
      <c r="Q799" s="219"/>
      <c r="R799" s="219"/>
      <c r="S799" s="91"/>
      <c r="T799" s="185" t="str">
        <f t="shared" si="62"/>
        <v/>
      </c>
      <c r="U799" s="48"/>
      <c r="V799" s="219"/>
      <c r="W799" s="219"/>
      <c r="X799" s="45"/>
      <c r="Y799" s="50"/>
      <c r="Z799" s="50"/>
      <c r="AA799" s="45"/>
      <c r="AB799" s="45"/>
      <c r="AC799" s="50"/>
      <c r="AD799" s="45"/>
      <c r="AE799" s="45"/>
      <c r="AF799" s="45"/>
      <c r="AG799" s="185" t="str">
        <f t="shared" si="63"/>
        <v/>
      </c>
      <c r="AH799" s="45"/>
      <c r="AI799" s="185">
        <f t="shared" si="60"/>
        <v>0</v>
      </c>
      <c r="AJ799" s="45"/>
      <c r="AK799" s="185"/>
      <c r="AL799" s="32" t="b">
        <f t="shared" si="61"/>
        <v>1</v>
      </c>
    </row>
    <row r="800" spans="1:38" ht="36" customHeight="1">
      <c r="A800" s="72"/>
      <c r="B800" s="72"/>
      <c r="C800" s="70"/>
      <c r="D800" s="50"/>
      <c r="E800" s="266"/>
      <c r="F800" s="235" t="str">
        <f t="shared" si="64"/>
        <v/>
      </c>
      <c r="G800" s="45"/>
      <c r="H800" s="212"/>
      <c r="I800" s="45"/>
      <c r="J800" s="88"/>
      <c r="K800" s="124"/>
      <c r="L800" s="219"/>
      <c r="M800" s="89"/>
      <c r="N800" s="237"/>
      <c r="O800" s="266"/>
      <c r="P800" s="93"/>
      <c r="Q800" s="219"/>
      <c r="R800" s="219"/>
      <c r="S800" s="91"/>
      <c r="T800" s="185" t="str">
        <f t="shared" si="62"/>
        <v/>
      </c>
      <c r="U800" s="48"/>
      <c r="V800" s="219"/>
      <c r="W800" s="219"/>
      <c r="X800" s="45"/>
      <c r="Y800" s="50"/>
      <c r="Z800" s="50"/>
      <c r="AA800" s="45"/>
      <c r="AB800" s="45"/>
      <c r="AC800" s="50"/>
      <c r="AD800" s="45"/>
      <c r="AE800" s="45"/>
      <c r="AF800" s="45"/>
      <c r="AG800" s="185" t="str">
        <f t="shared" si="63"/>
        <v/>
      </c>
      <c r="AH800" s="45"/>
      <c r="AI800" s="185">
        <f t="shared" si="60"/>
        <v>0</v>
      </c>
      <c r="AJ800" s="45"/>
      <c r="AK800" s="185"/>
      <c r="AL800" s="32" t="b">
        <f t="shared" si="61"/>
        <v>1</v>
      </c>
    </row>
    <row r="801" spans="1:38" ht="36" customHeight="1">
      <c r="A801" s="72"/>
      <c r="B801" s="72"/>
      <c r="C801" s="70"/>
      <c r="D801" s="50"/>
      <c r="E801" s="266"/>
      <c r="F801" s="235" t="str">
        <f t="shared" si="64"/>
        <v/>
      </c>
      <c r="G801" s="45"/>
      <c r="H801" s="212"/>
      <c r="I801" s="45"/>
      <c r="J801" s="88"/>
      <c r="K801" s="124"/>
      <c r="L801" s="219"/>
      <c r="M801" s="89"/>
      <c r="N801" s="237"/>
      <c r="O801" s="266"/>
      <c r="P801" s="93"/>
      <c r="Q801" s="219"/>
      <c r="R801" s="219"/>
      <c r="S801" s="91"/>
      <c r="T801" s="185" t="str">
        <f t="shared" si="62"/>
        <v/>
      </c>
      <c r="U801" s="48"/>
      <c r="V801" s="219"/>
      <c r="W801" s="219"/>
      <c r="X801" s="45"/>
      <c r="Y801" s="50"/>
      <c r="Z801" s="50"/>
      <c r="AA801" s="45"/>
      <c r="AB801" s="45"/>
      <c r="AC801" s="50"/>
      <c r="AD801" s="45"/>
      <c r="AE801" s="45"/>
      <c r="AF801" s="45"/>
      <c r="AG801" s="185" t="str">
        <f t="shared" si="63"/>
        <v/>
      </c>
      <c r="AH801" s="45"/>
      <c r="AI801" s="185">
        <f t="shared" si="60"/>
        <v>0</v>
      </c>
      <c r="AJ801" s="45"/>
      <c r="AK801" s="185"/>
      <c r="AL801" s="32" t="b">
        <f t="shared" si="61"/>
        <v>1</v>
      </c>
    </row>
    <row r="802" spans="1:38" ht="36" customHeight="1">
      <c r="A802" s="72"/>
      <c r="B802" s="72"/>
      <c r="C802" s="70"/>
      <c r="D802" s="50"/>
      <c r="E802" s="266"/>
      <c r="F802" s="235" t="str">
        <f t="shared" si="64"/>
        <v/>
      </c>
      <c r="G802" s="45"/>
      <c r="H802" s="212"/>
      <c r="I802" s="45"/>
      <c r="J802" s="88"/>
      <c r="K802" s="124"/>
      <c r="L802" s="219"/>
      <c r="M802" s="89"/>
      <c r="N802" s="237"/>
      <c r="O802" s="266"/>
      <c r="P802" s="93"/>
      <c r="Q802" s="219"/>
      <c r="R802" s="219"/>
      <c r="S802" s="91"/>
      <c r="T802" s="185" t="str">
        <f t="shared" si="62"/>
        <v/>
      </c>
      <c r="U802" s="48"/>
      <c r="V802" s="219"/>
      <c r="W802" s="219"/>
      <c r="X802" s="45"/>
      <c r="Y802" s="50"/>
      <c r="Z802" s="50"/>
      <c r="AA802" s="45"/>
      <c r="AB802" s="45"/>
      <c r="AC802" s="50"/>
      <c r="AD802" s="45"/>
      <c r="AE802" s="45"/>
      <c r="AF802" s="45"/>
      <c r="AG802" s="185" t="str">
        <f t="shared" si="63"/>
        <v/>
      </c>
      <c r="AH802" s="45"/>
      <c r="AI802" s="185">
        <f t="shared" si="60"/>
        <v>0</v>
      </c>
      <c r="AJ802" s="45"/>
      <c r="AK802" s="185"/>
      <c r="AL802" s="32" t="b">
        <f t="shared" si="61"/>
        <v>1</v>
      </c>
    </row>
    <row r="803" spans="1:38" ht="36" customHeight="1">
      <c r="A803" s="72"/>
      <c r="B803" s="72"/>
      <c r="C803" s="70"/>
      <c r="D803" s="50"/>
      <c r="E803" s="266"/>
      <c r="F803" s="235" t="str">
        <f t="shared" si="64"/>
        <v/>
      </c>
      <c r="G803" s="45"/>
      <c r="H803" s="212"/>
      <c r="I803" s="45"/>
      <c r="J803" s="88"/>
      <c r="K803" s="124"/>
      <c r="L803" s="219"/>
      <c r="M803" s="89"/>
      <c r="N803" s="237"/>
      <c r="O803" s="266"/>
      <c r="P803" s="93"/>
      <c r="Q803" s="219"/>
      <c r="R803" s="219"/>
      <c r="S803" s="91"/>
      <c r="T803" s="185" t="str">
        <f t="shared" si="62"/>
        <v/>
      </c>
      <c r="U803" s="48"/>
      <c r="V803" s="219"/>
      <c r="W803" s="219"/>
      <c r="X803" s="45"/>
      <c r="Y803" s="50"/>
      <c r="Z803" s="50"/>
      <c r="AA803" s="45"/>
      <c r="AB803" s="45"/>
      <c r="AC803" s="50"/>
      <c r="AD803" s="45"/>
      <c r="AE803" s="45"/>
      <c r="AF803" s="45"/>
      <c r="AG803" s="185" t="str">
        <f t="shared" si="63"/>
        <v/>
      </c>
      <c r="AH803" s="45"/>
      <c r="AI803" s="185">
        <f t="shared" si="60"/>
        <v>0</v>
      </c>
      <c r="AJ803" s="45"/>
      <c r="AK803" s="185"/>
      <c r="AL803" s="32" t="b">
        <f t="shared" si="61"/>
        <v>1</v>
      </c>
    </row>
    <row r="804" spans="1:38" s="209" customFormat="1" ht="36" customHeight="1">
      <c r="A804" s="72"/>
      <c r="B804" s="72"/>
      <c r="C804" s="70"/>
      <c r="D804" s="124"/>
      <c r="E804" s="267"/>
      <c r="F804" s="235" t="str">
        <f t="shared" si="64"/>
        <v/>
      </c>
      <c r="G804" s="212"/>
      <c r="H804" s="212"/>
      <c r="I804" s="45"/>
      <c r="J804" s="226"/>
      <c r="K804" s="124"/>
      <c r="L804" s="220"/>
      <c r="M804" s="236"/>
      <c r="N804" s="237"/>
      <c r="O804" s="267"/>
      <c r="P804" s="218"/>
      <c r="Q804" s="220"/>
      <c r="R804" s="220"/>
      <c r="S804" s="238"/>
      <c r="T804" s="185" t="str">
        <f t="shared" si="62"/>
        <v/>
      </c>
      <c r="U804" s="228"/>
      <c r="V804" s="220"/>
      <c r="W804" s="220"/>
      <c r="X804" s="212"/>
      <c r="Y804" s="124"/>
      <c r="Z804" s="124"/>
      <c r="AA804" s="212"/>
      <c r="AB804" s="212"/>
      <c r="AC804" s="124"/>
      <c r="AD804" s="45"/>
      <c r="AE804" s="45"/>
      <c r="AF804" s="45"/>
      <c r="AG804" s="185" t="str">
        <f t="shared" si="63"/>
        <v/>
      </c>
      <c r="AH804" s="212"/>
      <c r="AI804" s="185">
        <f t="shared" si="60"/>
        <v>0</v>
      </c>
      <c r="AJ804" s="212"/>
      <c r="AK804" s="185"/>
      <c r="AL804" s="32" t="b">
        <f t="shared" si="61"/>
        <v>1</v>
      </c>
    </row>
    <row r="805" spans="1:38" ht="36" customHeight="1">
      <c r="A805" s="72"/>
      <c r="B805" s="72"/>
      <c r="C805" s="70"/>
      <c r="D805" s="50"/>
      <c r="E805" s="266"/>
      <c r="F805" s="235" t="str">
        <f t="shared" si="64"/>
        <v/>
      </c>
      <c r="G805" s="45"/>
      <c r="H805" s="212"/>
      <c r="I805" s="45"/>
      <c r="J805" s="88"/>
      <c r="K805" s="124"/>
      <c r="L805" s="219"/>
      <c r="M805" s="89"/>
      <c r="N805" s="237"/>
      <c r="O805" s="266"/>
      <c r="P805" s="93"/>
      <c r="Q805" s="219"/>
      <c r="R805" s="219"/>
      <c r="S805" s="91"/>
      <c r="T805" s="185" t="str">
        <f t="shared" si="62"/>
        <v/>
      </c>
      <c r="U805" s="48"/>
      <c r="V805" s="219"/>
      <c r="W805" s="219"/>
      <c r="X805" s="45"/>
      <c r="Y805" s="50"/>
      <c r="Z805" s="50"/>
      <c r="AA805" s="45"/>
      <c r="AB805" s="45"/>
      <c r="AC805" s="50"/>
      <c r="AD805" s="45"/>
      <c r="AE805" s="45"/>
      <c r="AF805" s="45"/>
      <c r="AG805" s="185" t="str">
        <f t="shared" si="63"/>
        <v/>
      </c>
      <c r="AH805" s="45"/>
      <c r="AI805" s="185">
        <f t="shared" si="60"/>
        <v>0</v>
      </c>
      <c r="AJ805" s="45"/>
      <c r="AK805" s="185"/>
      <c r="AL805" s="32" t="b">
        <f t="shared" si="61"/>
        <v>1</v>
      </c>
    </row>
    <row r="806" spans="1:38" ht="36" customHeight="1">
      <c r="A806" s="72"/>
      <c r="B806" s="72"/>
      <c r="C806" s="70"/>
      <c r="D806" s="50"/>
      <c r="E806" s="266"/>
      <c r="F806" s="235" t="str">
        <f t="shared" si="64"/>
        <v/>
      </c>
      <c r="G806" s="45"/>
      <c r="H806" s="212"/>
      <c r="I806" s="45"/>
      <c r="J806" s="88"/>
      <c r="K806" s="124"/>
      <c r="L806" s="219"/>
      <c r="M806" s="89"/>
      <c r="N806" s="237"/>
      <c r="O806" s="266"/>
      <c r="P806" s="93"/>
      <c r="Q806" s="219"/>
      <c r="R806" s="219"/>
      <c r="S806" s="91"/>
      <c r="T806" s="185" t="str">
        <f t="shared" si="62"/>
        <v/>
      </c>
      <c r="U806" s="48"/>
      <c r="V806" s="219"/>
      <c r="W806" s="219"/>
      <c r="X806" s="45"/>
      <c r="Y806" s="50"/>
      <c r="Z806" s="50"/>
      <c r="AA806" s="45"/>
      <c r="AB806" s="45"/>
      <c r="AC806" s="50"/>
      <c r="AD806" s="45"/>
      <c r="AE806" s="45"/>
      <c r="AF806" s="45"/>
      <c r="AG806" s="185" t="str">
        <f t="shared" si="63"/>
        <v/>
      </c>
      <c r="AH806" s="45"/>
      <c r="AI806" s="185">
        <f t="shared" si="60"/>
        <v>0</v>
      </c>
      <c r="AJ806" s="45"/>
      <c r="AK806" s="185"/>
      <c r="AL806" s="32" t="b">
        <f t="shared" si="61"/>
        <v>1</v>
      </c>
    </row>
    <row r="807" spans="1:38" ht="36" customHeight="1">
      <c r="A807" s="72"/>
      <c r="B807" s="72"/>
      <c r="C807" s="70"/>
      <c r="D807" s="50"/>
      <c r="E807" s="266"/>
      <c r="F807" s="235" t="str">
        <f t="shared" si="64"/>
        <v/>
      </c>
      <c r="G807" s="45"/>
      <c r="H807" s="212"/>
      <c r="I807" s="45"/>
      <c r="J807" s="88"/>
      <c r="K807" s="124"/>
      <c r="L807" s="219"/>
      <c r="M807" s="89"/>
      <c r="N807" s="237"/>
      <c r="O807" s="266"/>
      <c r="P807" s="93"/>
      <c r="Q807" s="219"/>
      <c r="R807" s="219"/>
      <c r="S807" s="91"/>
      <c r="T807" s="185" t="str">
        <f t="shared" si="62"/>
        <v/>
      </c>
      <c r="U807" s="48"/>
      <c r="V807" s="219"/>
      <c r="W807" s="219"/>
      <c r="X807" s="45"/>
      <c r="Y807" s="50"/>
      <c r="Z807" s="50"/>
      <c r="AA807" s="45"/>
      <c r="AB807" s="45"/>
      <c r="AC807" s="50"/>
      <c r="AD807" s="45"/>
      <c r="AE807" s="45"/>
      <c r="AF807" s="45"/>
      <c r="AG807" s="185" t="str">
        <f t="shared" si="63"/>
        <v/>
      </c>
      <c r="AH807" s="45"/>
      <c r="AI807" s="185">
        <f t="shared" si="60"/>
        <v>0</v>
      </c>
      <c r="AJ807" s="45"/>
      <c r="AK807" s="185"/>
      <c r="AL807" s="32" t="b">
        <f t="shared" si="61"/>
        <v>1</v>
      </c>
    </row>
    <row r="808" spans="1:38" ht="36" customHeight="1">
      <c r="A808" s="72"/>
      <c r="B808" s="72"/>
      <c r="C808" s="70"/>
      <c r="D808" s="50"/>
      <c r="E808" s="266"/>
      <c r="F808" s="235" t="str">
        <f t="shared" si="64"/>
        <v/>
      </c>
      <c r="G808" s="45"/>
      <c r="H808" s="212"/>
      <c r="I808" s="45"/>
      <c r="J808" s="88"/>
      <c r="K808" s="124"/>
      <c r="L808" s="219"/>
      <c r="M808" s="89"/>
      <c r="N808" s="237"/>
      <c r="O808" s="266"/>
      <c r="P808" s="93"/>
      <c r="Q808" s="219"/>
      <c r="R808" s="219"/>
      <c r="S808" s="91"/>
      <c r="T808" s="185" t="str">
        <f t="shared" si="62"/>
        <v/>
      </c>
      <c r="U808" s="48"/>
      <c r="V808" s="219"/>
      <c r="W808" s="219"/>
      <c r="X808" s="45"/>
      <c r="Y808" s="50"/>
      <c r="Z808" s="50"/>
      <c r="AA808" s="45"/>
      <c r="AB808" s="45"/>
      <c r="AC808" s="50"/>
      <c r="AD808" s="45"/>
      <c r="AE808" s="45"/>
      <c r="AF808" s="45"/>
      <c r="AG808" s="185" t="str">
        <f t="shared" si="63"/>
        <v/>
      </c>
      <c r="AH808" s="45"/>
      <c r="AI808" s="185">
        <f t="shared" si="60"/>
        <v>0</v>
      </c>
      <c r="AJ808" s="45"/>
      <c r="AK808" s="185"/>
      <c r="AL808" s="32" t="b">
        <f t="shared" si="61"/>
        <v>1</v>
      </c>
    </row>
    <row r="809" spans="1:38" ht="36" customHeight="1">
      <c r="A809" s="72"/>
      <c r="B809" s="72"/>
      <c r="C809" s="70"/>
      <c r="D809" s="50"/>
      <c r="E809" s="266"/>
      <c r="F809" s="235" t="str">
        <f t="shared" si="64"/>
        <v/>
      </c>
      <c r="G809" s="45"/>
      <c r="H809" s="212"/>
      <c r="I809" s="45"/>
      <c r="J809" s="88"/>
      <c r="K809" s="124"/>
      <c r="L809" s="219"/>
      <c r="M809" s="89"/>
      <c r="N809" s="237"/>
      <c r="O809" s="266"/>
      <c r="P809" s="93"/>
      <c r="Q809" s="219"/>
      <c r="R809" s="219"/>
      <c r="S809" s="91"/>
      <c r="T809" s="185" t="str">
        <f t="shared" si="62"/>
        <v/>
      </c>
      <c r="U809" s="48"/>
      <c r="V809" s="219"/>
      <c r="W809" s="219"/>
      <c r="X809" s="45"/>
      <c r="Y809" s="50"/>
      <c r="Z809" s="50"/>
      <c r="AA809" s="45"/>
      <c r="AB809" s="45"/>
      <c r="AC809" s="50"/>
      <c r="AD809" s="45"/>
      <c r="AE809" s="45"/>
      <c r="AF809" s="45"/>
      <c r="AG809" s="185" t="str">
        <f t="shared" si="63"/>
        <v/>
      </c>
      <c r="AH809" s="45"/>
      <c r="AI809" s="185">
        <f t="shared" si="60"/>
        <v>0</v>
      </c>
      <c r="AJ809" s="45"/>
      <c r="AK809" s="185"/>
      <c r="AL809" s="32" t="b">
        <f t="shared" si="61"/>
        <v>1</v>
      </c>
    </row>
    <row r="810" spans="1:38" ht="36" customHeight="1">
      <c r="A810" s="72"/>
      <c r="B810" s="72"/>
      <c r="C810" s="70"/>
      <c r="D810" s="50"/>
      <c r="E810" s="266"/>
      <c r="F810" s="235" t="str">
        <f t="shared" si="64"/>
        <v/>
      </c>
      <c r="G810" s="45"/>
      <c r="H810" s="212"/>
      <c r="I810" s="45"/>
      <c r="J810" s="88"/>
      <c r="K810" s="124"/>
      <c r="L810" s="219"/>
      <c r="M810" s="89"/>
      <c r="N810" s="237"/>
      <c r="O810" s="266"/>
      <c r="P810" s="93"/>
      <c r="Q810" s="219"/>
      <c r="R810" s="219"/>
      <c r="S810" s="91"/>
      <c r="T810" s="185" t="str">
        <f t="shared" si="62"/>
        <v/>
      </c>
      <c r="U810" s="48"/>
      <c r="V810" s="219"/>
      <c r="W810" s="219"/>
      <c r="X810" s="45"/>
      <c r="Y810" s="50"/>
      <c r="Z810" s="50"/>
      <c r="AA810" s="45"/>
      <c r="AB810" s="45"/>
      <c r="AC810" s="50"/>
      <c r="AD810" s="45"/>
      <c r="AE810" s="45"/>
      <c r="AF810" s="45"/>
      <c r="AG810" s="185" t="str">
        <f t="shared" si="63"/>
        <v/>
      </c>
      <c r="AH810" s="45"/>
      <c r="AI810" s="185">
        <f t="shared" si="60"/>
        <v>0</v>
      </c>
      <c r="AJ810" s="45"/>
      <c r="AK810" s="185"/>
      <c r="AL810" s="32" t="b">
        <f t="shared" si="61"/>
        <v>1</v>
      </c>
    </row>
    <row r="811" spans="1:38" ht="36" customHeight="1">
      <c r="A811" s="72"/>
      <c r="B811" s="72"/>
      <c r="C811" s="70"/>
      <c r="D811" s="50"/>
      <c r="E811" s="266"/>
      <c r="F811" s="235" t="str">
        <f t="shared" si="64"/>
        <v/>
      </c>
      <c r="G811" s="45"/>
      <c r="H811" s="212"/>
      <c r="I811" s="45"/>
      <c r="J811" s="88"/>
      <c r="K811" s="124"/>
      <c r="L811" s="219"/>
      <c r="M811" s="89"/>
      <c r="N811" s="237"/>
      <c r="O811" s="266"/>
      <c r="P811" s="93"/>
      <c r="Q811" s="219"/>
      <c r="R811" s="219"/>
      <c r="S811" s="91"/>
      <c r="T811" s="185" t="str">
        <f t="shared" si="62"/>
        <v/>
      </c>
      <c r="U811" s="48"/>
      <c r="V811" s="219"/>
      <c r="W811" s="219"/>
      <c r="X811" s="45"/>
      <c r="Y811" s="50"/>
      <c r="Z811" s="50"/>
      <c r="AA811" s="45"/>
      <c r="AB811" s="45"/>
      <c r="AC811" s="50"/>
      <c r="AD811" s="45"/>
      <c r="AE811" s="45"/>
      <c r="AF811" s="45"/>
      <c r="AG811" s="185" t="str">
        <f t="shared" si="63"/>
        <v/>
      </c>
      <c r="AH811" s="45"/>
      <c r="AI811" s="185">
        <f t="shared" si="60"/>
        <v>0</v>
      </c>
      <c r="AJ811" s="45"/>
      <c r="AK811" s="185"/>
      <c r="AL811" s="32" t="b">
        <f t="shared" si="61"/>
        <v>1</v>
      </c>
    </row>
    <row r="812" spans="1:38" ht="36" customHeight="1">
      <c r="A812" s="72"/>
      <c r="B812" s="72"/>
      <c r="C812" s="70"/>
      <c r="D812" s="50"/>
      <c r="E812" s="266"/>
      <c r="F812" s="235" t="str">
        <f t="shared" si="64"/>
        <v/>
      </c>
      <c r="G812" s="45"/>
      <c r="H812" s="212"/>
      <c r="I812" s="45"/>
      <c r="J812" s="88"/>
      <c r="K812" s="124"/>
      <c r="L812" s="219"/>
      <c r="M812" s="89"/>
      <c r="N812" s="237"/>
      <c r="O812" s="266"/>
      <c r="P812" s="93"/>
      <c r="Q812" s="219"/>
      <c r="R812" s="219"/>
      <c r="S812" s="91"/>
      <c r="T812" s="185" t="str">
        <f t="shared" si="62"/>
        <v/>
      </c>
      <c r="U812" s="48"/>
      <c r="V812" s="219"/>
      <c r="W812" s="219"/>
      <c r="X812" s="45"/>
      <c r="Y812" s="50"/>
      <c r="Z812" s="50"/>
      <c r="AA812" s="45"/>
      <c r="AB812" s="45"/>
      <c r="AC812" s="50"/>
      <c r="AD812" s="45"/>
      <c r="AE812" s="45"/>
      <c r="AF812" s="45"/>
      <c r="AG812" s="185" t="str">
        <f t="shared" si="63"/>
        <v/>
      </c>
      <c r="AH812" s="45"/>
      <c r="AI812" s="185">
        <f t="shared" si="60"/>
        <v>0</v>
      </c>
      <c r="AJ812" s="45"/>
      <c r="AK812" s="185"/>
      <c r="AL812" s="32" t="b">
        <f t="shared" si="61"/>
        <v>1</v>
      </c>
    </row>
    <row r="813" spans="1:38" ht="36" customHeight="1">
      <c r="A813" s="72"/>
      <c r="B813" s="72"/>
      <c r="C813" s="70"/>
      <c r="D813" s="50"/>
      <c r="E813" s="266"/>
      <c r="F813" s="235" t="str">
        <f t="shared" si="64"/>
        <v/>
      </c>
      <c r="G813" s="45"/>
      <c r="H813" s="212"/>
      <c r="I813" s="45"/>
      <c r="J813" s="88"/>
      <c r="K813" s="124"/>
      <c r="L813" s="219"/>
      <c r="M813" s="89"/>
      <c r="N813" s="237"/>
      <c r="O813" s="266"/>
      <c r="P813" s="93"/>
      <c r="Q813" s="219"/>
      <c r="R813" s="219"/>
      <c r="S813" s="91"/>
      <c r="T813" s="185" t="str">
        <f t="shared" si="62"/>
        <v/>
      </c>
      <c r="U813" s="48"/>
      <c r="V813" s="219"/>
      <c r="W813" s="219"/>
      <c r="X813" s="45"/>
      <c r="Y813" s="50"/>
      <c r="Z813" s="50"/>
      <c r="AA813" s="45"/>
      <c r="AB813" s="45"/>
      <c r="AC813" s="50"/>
      <c r="AD813" s="45"/>
      <c r="AE813" s="45"/>
      <c r="AF813" s="45"/>
      <c r="AG813" s="185" t="str">
        <f t="shared" si="63"/>
        <v/>
      </c>
      <c r="AH813" s="45"/>
      <c r="AI813" s="185">
        <f t="shared" si="60"/>
        <v>0</v>
      </c>
      <c r="AJ813" s="45"/>
      <c r="AK813" s="185"/>
      <c r="AL813" s="32" t="b">
        <f t="shared" si="61"/>
        <v>1</v>
      </c>
    </row>
    <row r="814" spans="1:38" ht="36" customHeight="1">
      <c r="A814" s="72"/>
      <c r="B814" s="72"/>
      <c r="C814" s="70"/>
      <c r="D814" s="50"/>
      <c r="E814" s="266"/>
      <c r="F814" s="235" t="str">
        <f t="shared" si="64"/>
        <v/>
      </c>
      <c r="G814" s="45"/>
      <c r="H814" s="212"/>
      <c r="I814" s="45"/>
      <c r="J814" s="88"/>
      <c r="K814" s="124"/>
      <c r="L814" s="219"/>
      <c r="M814" s="89"/>
      <c r="N814" s="237"/>
      <c r="O814" s="266"/>
      <c r="P814" s="218"/>
      <c r="Q814" s="219"/>
      <c r="R814" s="219"/>
      <c r="S814" s="91"/>
      <c r="T814" s="185" t="str">
        <f t="shared" si="62"/>
        <v/>
      </c>
      <c r="U814" s="48"/>
      <c r="V814" s="219"/>
      <c r="W814" s="219"/>
      <c r="X814" s="45"/>
      <c r="Y814" s="50"/>
      <c r="Z814" s="50"/>
      <c r="AA814" s="45"/>
      <c r="AB814" s="45"/>
      <c r="AC814" s="50"/>
      <c r="AD814" s="45"/>
      <c r="AE814" s="45"/>
      <c r="AF814" s="45"/>
      <c r="AG814" s="185" t="str">
        <f t="shared" si="63"/>
        <v/>
      </c>
      <c r="AH814" s="45"/>
      <c r="AI814" s="185">
        <f t="shared" si="60"/>
        <v>0</v>
      </c>
      <c r="AJ814" s="45"/>
      <c r="AK814" s="185"/>
      <c r="AL814" s="32" t="b">
        <f t="shared" si="61"/>
        <v>1</v>
      </c>
    </row>
    <row r="815" spans="1:38" ht="36" customHeight="1">
      <c r="A815" s="72"/>
      <c r="B815" s="72"/>
      <c r="C815" s="70"/>
      <c r="D815" s="50"/>
      <c r="E815" s="266"/>
      <c r="F815" s="235" t="str">
        <f t="shared" si="64"/>
        <v/>
      </c>
      <c r="G815" s="45"/>
      <c r="H815" s="212"/>
      <c r="I815" s="45"/>
      <c r="J815" s="88"/>
      <c r="K815" s="124"/>
      <c r="L815" s="219"/>
      <c r="M815" s="89"/>
      <c r="N815" s="237"/>
      <c r="O815" s="266"/>
      <c r="P815" s="93"/>
      <c r="Q815" s="219"/>
      <c r="R815" s="219"/>
      <c r="S815" s="91"/>
      <c r="T815" s="185" t="str">
        <f t="shared" si="62"/>
        <v/>
      </c>
      <c r="U815" s="48"/>
      <c r="V815" s="219"/>
      <c r="W815" s="219"/>
      <c r="X815" s="45"/>
      <c r="Y815" s="50"/>
      <c r="Z815" s="50"/>
      <c r="AA815" s="45"/>
      <c r="AB815" s="45"/>
      <c r="AC815" s="50"/>
      <c r="AD815" s="45"/>
      <c r="AE815" s="45"/>
      <c r="AF815" s="45"/>
      <c r="AG815" s="185" t="str">
        <f t="shared" si="63"/>
        <v/>
      </c>
      <c r="AH815" s="45"/>
      <c r="AI815" s="185">
        <f t="shared" si="60"/>
        <v>0</v>
      </c>
      <c r="AJ815" s="45"/>
      <c r="AK815" s="185"/>
      <c r="AL815" s="32" t="b">
        <f t="shared" si="61"/>
        <v>1</v>
      </c>
    </row>
    <row r="816" spans="1:38" ht="36" customHeight="1">
      <c r="A816" s="72"/>
      <c r="B816" s="72"/>
      <c r="C816" s="70"/>
      <c r="D816" s="50"/>
      <c r="E816" s="266"/>
      <c r="F816" s="235" t="str">
        <f t="shared" si="64"/>
        <v/>
      </c>
      <c r="G816" s="45"/>
      <c r="H816" s="212"/>
      <c r="I816" s="45"/>
      <c r="J816" s="88"/>
      <c r="K816" s="124"/>
      <c r="L816" s="219"/>
      <c r="M816" s="89"/>
      <c r="N816" s="237"/>
      <c r="O816" s="266"/>
      <c r="P816" s="93"/>
      <c r="Q816" s="219"/>
      <c r="R816" s="219"/>
      <c r="S816" s="91"/>
      <c r="T816" s="185" t="str">
        <f t="shared" si="62"/>
        <v/>
      </c>
      <c r="U816" s="48"/>
      <c r="V816" s="219"/>
      <c r="W816" s="219"/>
      <c r="X816" s="45"/>
      <c r="Y816" s="50"/>
      <c r="Z816" s="50"/>
      <c r="AA816" s="45"/>
      <c r="AB816" s="45"/>
      <c r="AC816" s="50"/>
      <c r="AD816" s="45"/>
      <c r="AE816" s="45"/>
      <c r="AF816" s="45"/>
      <c r="AG816" s="185" t="str">
        <f t="shared" si="63"/>
        <v/>
      </c>
      <c r="AH816" s="45"/>
      <c r="AI816" s="185">
        <f t="shared" si="60"/>
        <v>0</v>
      </c>
      <c r="AJ816" s="45"/>
      <c r="AK816" s="185"/>
      <c r="AL816" s="32" t="b">
        <f t="shared" si="61"/>
        <v>1</v>
      </c>
    </row>
    <row r="817" spans="1:38" ht="36" customHeight="1">
      <c r="A817" s="72"/>
      <c r="B817" s="72"/>
      <c r="C817" s="70"/>
      <c r="D817" s="50"/>
      <c r="E817" s="266"/>
      <c r="F817" s="235" t="str">
        <f t="shared" si="64"/>
        <v/>
      </c>
      <c r="G817" s="45"/>
      <c r="H817" s="212"/>
      <c r="I817" s="45"/>
      <c r="J817" s="88"/>
      <c r="K817" s="124"/>
      <c r="L817" s="219"/>
      <c r="M817" s="89"/>
      <c r="N817" s="237"/>
      <c r="O817" s="266"/>
      <c r="P817" s="93"/>
      <c r="Q817" s="219"/>
      <c r="R817" s="219"/>
      <c r="S817" s="91"/>
      <c r="T817" s="185" t="str">
        <f t="shared" si="62"/>
        <v/>
      </c>
      <c r="U817" s="48"/>
      <c r="V817" s="219"/>
      <c r="W817" s="219"/>
      <c r="X817" s="45"/>
      <c r="Y817" s="50"/>
      <c r="Z817" s="50"/>
      <c r="AA817" s="45"/>
      <c r="AB817" s="45"/>
      <c r="AC817" s="50"/>
      <c r="AD817" s="45"/>
      <c r="AE817" s="45"/>
      <c r="AF817" s="45"/>
      <c r="AG817" s="185" t="str">
        <f t="shared" si="63"/>
        <v/>
      </c>
      <c r="AH817" s="45"/>
      <c r="AI817" s="185">
        <f t="shared" si="60"/>
        <v>0</v>
      </c>
      <c r="AJ817" s="45"/>
      <c r="AK817" s="185"/>
      <c r="AL817" s="32" t="b">
        <f t="shared" si="61"/>
        <v>1</v>
      </c>
    </row>
    <row r="818" spans="1:38" ht="36" customHeight="1">
      <c r="A818" s="72"/>
      <c r="B818" s="72"/>
      <c r="C818" s="70"/>
      <c r="D818" s="50"/>
      <c r="E818" s="266"/>
      <c r="F818" s="235" t="str">
        <f t="shared" si="64"/>
        <v/>
      </c>
      <c r="G818" s="45"/>
      <c r="H818" s="212"/>
      <c r="I818" s="45"/>
      <c r="J818" s="88"/>
      <c r="K818" s="124"/>
      <c r="L818" s="219"/>
      <c r="M818" s="89"/>
      <c r="N818" s="237"/>
      <c r="O818" s="266"/>
      <c r="P818" s="218"/>
      <c r="Q818" s="219"/>
      <c r="R818" s="219"/>
      <c r="S818" s="91"/>
      <c r="T818" s="185" t="str">
        <f t="shared" si="62"/>
        <v/>
      </c>
      <c r="U818" s="48"/>
      <c r="V818" s="219"/>
      <c r="W818" s="219"/>
      <c r="X818" s="45"/>
      <c r="Y818" s="50"/>
      <c r="Z818" s="50"/>
      <c r="AA818" s="45"/>
      <c r="AB818" s="45"/>
      <c r="AC818" s="50"/>
      <c r="AD818" s="45"/>
      <c r="AE818" s="45"/>
      <c r="AF818" s="45"/>
      <c r="AG818" s="185" t="str">
        <f t="shared" si="63"/>
        <v/>
      </c>
      <c r="AH818" s="45"/>
      <c r="AI818" s="185">
        <f t="shared" si="60"/>
        <v>0</v>
      </c>
      <c r="AJ818" s="45"/>
      <c r="AK818" s="185"/>
      <c r="AL818" s="32" t="b">
        <f t="shared" si="61"/>
        <v>1</v>
      </c>
    </row>
    <row r="819" spans="1:38" ht="36" customHeight="1">
      <c r="A819" s="72"/>
      <c r="B819" s="72"/>
      <c r="C819" s="70"/>
      <c r="D819" s="50"/>
      <c r="E819" s="266"/>
      <c r="F819" s="235" t="str">
        <f t="shared" si="64"/>
        <v/>
      </c>
      <c r="G819" s="45"/>
      <c r="H819" s="212"/>
      <c r="I819" s="45"/>
      <c r="J819" s="88"/>
      <c r="K819" s="124"/>
      <c r="L819" s="219"/>
      <c r="M819" s="89"/>
      <c r="N819" s="237"/>
      <c r="O819" s="266"/>
      <c r="P819" s="218"/>
      <c r="Q819" s="219"/>
      <c r="R819" s="219"/>
      <c r="S819" s="91"/>
      <c r="T819" s="185" t="str">
        <f t="shared" si="62"/>
        <v/>
      </c>
      <c r="U819" s="48"/>
      <c r="V819" s="219"/>
      <c r="W819" s="219"/>
      <c r="X819" s="45"/>
      <c r="Y819" s="50"/>
      <c r="Z819" s="50"/>
      <c r="AA819" s="45"/>
      <c r="AB819" s="45"/>
      <c r="AC819" s="50"/>
      <c r="AD819" s="45"/>
      <c r="AE819" s="45"/>
      <c r="AF819" s="45"/>
      <c r="AG819" s="185" t="str">
        <f t="shared" si="63"/>
        <v/>
      </c>
      <c r="AH819" s="45"/>
      <c r="AI819" s="185">
        <f t="shared" si="60"/>
        <v>0</v>
      </c>
      <c r="AJ819" s="45"/>
      <c r="AK819" s="185"/>
      <c r="AL819" s="32" t="b">
        <f t="shared" si="61"/>
        <v>1</v>
      </c>
    </row>
    <row r="820" spans="1:38" ht="36" customHeight="1">
      <c r="A820" s="72"/>
      <c r="B820" s="72"/>
      <c r="C820" s="70"/>
      <c r="D820" s="50"/>
      <c r="E820" s="266"/>
      <c r="F820" s="235" t="str">
        <f t="shared" si="64"/>
        <v/>
      </c>
      <c r="G820" s="45"/>
      <c r="H820" s="212"/>
      <c r="I820" s="45"/>
      <c r="J820" s="88"/>
      <c r="K820" s="124"/>
      <c r="L820" s="219"/>
      <c r="M820" s="89"/>
      <c r="N820" s="237"/>
      <c r="O820" s="266"/>
      <c r="P820" s="218"/>
      <c r="Q820" s="219"/>
      <c r="R820" s="219"/>
      <c r="S820" s="91"/>
      <c r="T820" s="185" t="str">
        <f t="shared" si="62"/>
        <v/>
      </c>
      <c r="U820" s="48"/>
      <c r="V820" s="219"/>
      <c r="W820" s="219"/>
      <c r="X820" s="45"/>
      <c r="Y820" s="50"/>
      <c r="Z820" s="50"/>
      <c r="AA820" s="45"/>
      <c r="AB820" s="45"/>
      <c r="AC820" s="50"/>
      <c r="AD820" s="45"/>
      <c r="AE820" s="45"/>
      <c r="AF820" s="45"/>
      <c r="AG820" s="185" t="str">
        <f t="shared" si="63"/>
        <v/>
      </c>
      <c r="AH820" s="45"/>
      <c r="AI820" s="185">
        <f t="shared" si="60"/>
        <v>0</v>
      </c>
      <c r="AJ820" s="45"/>
      <c r="AK820" s="185"/>
      <c r="AL820" s="32" t="b">
        <f t="shared" si="61"/>
        <v>1</v>
      </c>
    </row>
    <row r="821" spans="1:38" ht="36" customHeight="1">
      <c r="A821" s="72"/>
      <c r="B821" s="72"/>
      <c r="C821" s="70"/>
      <c r="D821" s="50"/>
      <c r="E821" s="266"/>
      <c r="F821" s="235" t="str">
        <f t="shared" si="64"/>
        <v/>
      </c>
      <c r="G821" s="45"/>
      <c r="H821" s="212"/>
      <c r="I821" s="45"/>
      <c r="J821" s="88"/>
      <c r="K821" s="124"/>
      <c r="L821" s="219"/>
      <c r="M821" s="89"/>
      <c r="N821" s="237"/>
      <c r="O821" s="266"/>
      <c r="P821" s="93"/>
      <c r="Q821" s="219"/>
      <c r="R821" s="219"/>
      <c r="S821" s="91"/>
      <c r="T821" s="185" t="str">
        <f t="shared" si="62"/>
        <v/>
      </c>
      <c r="U821" s="48"/>
      <c r="V821" s="219"/>
      <c r="W821" s="219"/>
      <c r="X821" s="45"/>
      <c r="Y821" s="50"/>
      <c r="Z821" s="50"/>
      <c r="AA821" s="45"/>
      <c r="AB821" s="45"/>
      <c r="AC821" s="50"/>
      <c r="AD821" s="45"/>
      <c r="AE821" s="45"/>
      <c r="AF821" s="45"/>
      <c r="AG821" s="185" t="str">
        <f t="shared" si="63"/>
        <v/>
      </c>
      <c r="AH821" s="45"/>
      <c r="AI821" s="185">
        <f t="shared" si="60"/>
        <v>0</v>
      </c>
      <c r="AJ821" s="45"/>
      <c r="AK821" s="185"/>
      <c r="AL821" s="32" t="b">
        <f t="shared" si="61"/>
        <v>1</v>
      </c>
    </row>
    <row r="822" spans="1:38" ht="36" customHeight="1">
      <c r="A822" s="72"/>
      <c r="B822" s="72"/>
      <c r="C822" s="70"/>
      <c r="D822" s="50"/>
      <c r="E822" s="266"/>
      <c r="F822" s="235" t="str">
        <f t="shared" si="64"/>
        <v/>
      </c>
      <c r="G822" s="45"/>
      <c r="H822" s="212"/>
      <c r="I822" s="45"/>
      <c r="J822" s="88"/>
      <c r="K822" s="124"/>
      <c r="L822" s="219"/>
      <c r="M822" s="89"/>
      <c r="N822" s="237"/>
      <c r="O822" s="266"/>
      <c r="P822" s="93"/>
      <c r="Q822" s="219"/>
      <c r="R822" s="219"/>
      <c r="S822" s="91"/>
      <c r="T822" s="185" t="str">
        <f t="shared" si="62"/>
        <v/>
      </c>
      <c r="U822" s="48"/>
      <c r="V822" s="219"/>
      <c r="W822" s="219"/>
      <c r="X822" s="45"/>
      <c r="Y822" s="50"/>
      <c r="Z822" s="50"/>
      <c r="AA822" s="45"/>
      <c r="AB822" s="45"/>
      <c r="AC822" s="50"/>
      <c r="AD822" s="45"/>
      <c r="AE822" s="45"/>
      <c r="AF822" s="45"/>
      <c r="AG822" s="185" t="str">
        <f t="shared" si="63"/>
        <v/>
      </c>
      <c r="AH822" s="45"/>
      <c r="AI822" s="185">
        <f t="shared" si="60"/>
        <v>0</v>
      </c>
      <c r="AJ822" s="45"/>
      <c r="AK822" s="185"/>
      <c r="AL822" s="32" t="b">
        <f t="shared" si="61"/>
        <v>1</v>
      </c>
    </row>
    <row r="823" spans="1:38" ht="36" customHeight="1">
      <c r="A823" s="72"/>
      <c r="B823" s="72"/>
      <c r="C823" s="70"/>
      <c r="D823" s="50"/>
      <c r="E823" s="266"/>
      <c r="F823" s="235" t="str">
        <f t="shared" si="64"/>
        <v/>
      </c>
      <c r="G823" s="45"/>
      <c r="H823" s="212"/>
      <c r="I823" s="45"/>
      <c r="J823" s="88"/>
      <c r="K823" s="124"/>
      <c r="L823" s="219"/>
      <c r="M823" s="89"/>
      <c r="N823" s="237"/>
      <c r="O823" s="266"/>
      <c r="P823" s="93"/>
      <c r="Q823" s="219"/>
      <c r="R823" s="219"/>
      <c r="S823" s="91"/>
      <c r="T823" s="185" t="str">
        <f t="shared" si="62"/>
        <v/>
      </c>
      <c r="U823" s="48"/>
      <c r="V823" s="219"/>
      <c r="W823" s="219"/>
      <c r="X823" s="45"/>
      <c r="Y823" s="50"/>
      <c r="Z823" s="50"/>
      <c r="AA823" s="45"/>
      <c r="AB823" s="45"/>
      <c r="AC823" s="50"/>
      <c r="AD823" s="45"/>
      <c r="AE823" s="45"/>
      <c r="AF823" s="45"/>
      <c r="AG823" s="185" t="str">
        <f t="shared" si="63"/>
        <v/>
      </c>
      <c r="AH823" s="45"/>
      <c r="AI823" s="185">
        <f t="shared" si="60"/>
        <v>0</v>
      </c>
      <c r="AJ823" s="45"/>
      <c r="AK823" s="185"/>
      <c r="AL823" s="32" t="b">
        <f t="shared" si="61"/>
        <v>1</v>
      </c>
    </row>
    <row r="824" spans="1:38" ht="36" customHeight="1">
      <c r="A824" s="72"/>
      <c r="B824" s="72"/>
      <c r="C824" s="70"/>
      <c r="D824" s="50"/>
      <c r="E824" s="266"/>
      <c r="F824" s="235" t="str">
        <f t="shared" si="64"/>
        <v/>
      </c>
      <c r="G824" s="45"/>
      <c r="H824" s="212"/>
      <c r="I824" s="45"/>
      <c r="J824" s="88"/>
      <c r="K824" s="124"/>
      <c r="L824" s="219"/>
      <c r="M824" s="89"/>
      <c r="N824" s="248"/>
      <c r="O824" s="266"/>
      <c r="P824" s="93"/>
      <c r="Q824" s="219"/>
      <c r="R824" s="219"/>
      <c r="S824" s="91"/>
      <c r="T824" s="185" t="str">
        <f t="shared" si="62"/>
        <v/>
      </c>
      <c r="U824" s="48"/>
      <c r="V824" s="219"/>
      <c r="W824" s="219"/>
      <c r="X824" s="45"/>
      <c r="Y824" s="50"/>
      <c r="Z824" s="50"/>
      <c r="AA824" s="45"/>
      <c r="AB824" s="45"/>
      <c r="AC824" s="50"/>
      <c r="AD824" s="45"/>
      <c r="AE824" s="45"/>
      <c r="AF824" s="45"/>
      <c r="AG824" s="185" t="str">
        <f t="shared" si="63"/>
        <v/>
      </c>
      <c r="AH824" s="45"/>
      <c r="AI824" s="185">
        <f t="shared" si="60"/>
        <v>0</v>
      </c>
      <c r="AJ824" s="45"/>
      <c r="AK824" s="185"/>
      <c r="AL824" s="32" t="b">
        <f t="shared" si="61"/>
        <v>1</v>
      </c>
    </row>
    <row r="825" spans="1:38" ht="36" customHeight="1">
      <c r="A825" s="72"/>
      <c r="B825" s="72"/>
      <c r="C825" s="70"/>
      <c r="D825" s="50"/>
      <c r="E825" s="266"/>
      <c r="F825" s="235" t="str">
        <f t="shared" si="64"/>
        <v/>
      </c>
      <c r="G825" s="45"/>
      <c r="H825" s="212"/>
      <c r="I825" s="45"/>
      <c r="J825" s="88"/>
      <c r="K825" s="124"/>
      <c r="L825" s="219"/>
      <c r="M825" s="89"/>
      <c r="N825" s="237"/>
      <c r="O825" s="266"/>
      <c r="P825" s="93"/>
      <c r="Q825" s="219"/>
      <c r="R825" s="219"/>
      <c r="S825" s="91"/>
      <c r="T825" s="185" t="str">
        <f t="shared" si="62"/>
        <v/>
      </c>
      <c r="U825" s="48"/>
      <c r="V825" s="219"/>
      <c r="W825" s="219"/>
      <c r="X825" s="45"/>
      <c r="Y825" s="50"/>
      <c r="Z825" s="50"/>
      <c r="AA825" s="45"/>
      <c r="AB825" s="45"/>
      <c r="AC825" s="50"/>
      <c r="AD825" s="45"/>
      <c r="AE825" s="45"/>
      <c r="AF825" s="45"/>
      <c r="AG825" s="185" t="str">
        <f t="shared" si="63"/>
        <v/>
      </c>
      <c r="AH825" s="45"/>
      <c r="AI825" s="185">
        <f t="shared" si="60"/>
        <v>0</v>
      </c>
      <c r="AJ825" s="45"/>
      <c r="AK825" s="185"/>
      <c r="AL825" s="32" t="b">
        <f t="shared" si="61"/>
        <v>1</v>
      </c>
    </row>
    <row r="826" spans="1:38" ht="36" customHeight="1">
      <c r="A826" s="72"/>
      <c r="B826" s="72"/>
      <c r="C826" s="70"/>
      <c r="D826" s="50"/>
      <c r="E826" s="266"/>
      <c r="F826" s="235" t="str">
        <f t="shared" si="64"/>
        <v/>
      </c>
      <c r="G826" s="45"/>
      <c r="H826" s="212"/>
      <c r="I826" s="45"/>
      <c r="J826" s="88"/>
      <c r="K826" s="124"/>
      <c r="L826" s="219"/>
      <c r="M826" s="89"/>
      <c r="N826" s="237"/>
      <c r="O826" s="266"/>
      <c r="P826" s="93"/>
      <c r="Q826" s="219"/>
      <c r="R826" s="219"/>
      <c r="S826" s="91"/>
      <c r="T826" s="185" t="str">
        <f t="shared" si="62"/>
        <v/>
      </c>
      <c r="U826" s="48"/>
      <c r="V826" s="219"/>
      <c r="W826" s="219"/>
      <c r="X826" s="45"/>
      <c r="Y826" s="50"/>
      <c r="Z826" s="50"/>
      <c r="AA826" s="45"/>
      <c r="AB826" s="45"/>
      <c r="AC826" s="50"/>
      <c r="AD826" s="45"/>
      <c r="AE826" s="45"/>
      <c r="AF826" s="45"/>
      <c r="AG826" s="185" t="str">
        <f t="shared" si="63"/>
        <v/>
      </c>
      <c r="AH826" s="45"/>
      <c r="AI826" s="185">
        <f t="shared" si="60"/>
        <v>0</v>
      </c>
      <c r="AJ826" s="45"/>
      <c r="AK826" s="185"/>
      <c r="AL826" s="32" t="b">
        <f t="shared" si="61"/>
        <v>1</v>
      </c>
    </row>
    <row r="827" spans="1:38" ht="36" customHeight="1">
      <c r="A827" s="72"/>
      <c r="B827" s="72"/>
      <c r="C827" s="70"/>
      <c r="D827" s="50"/>
      <c r="E827" s="266"/>
      <c r="F827" s="235" t="str">
        <f t="shared" si="64"/>
        <v/>
      </c>
      <c r="G827" s="45"/>
      <c r="H827" s="212"/>
      <c r="I827" s="45"/>
      <c r="J827" s="88"/>
      <c r="K827" s="124"/>
      <c r="L827" s="219"/>
      <c r="M827" s="89"/>
      <c r="N827" s="237"/>
      <c r="O827" s="266"/>
      <c r="P827" s="93"/>
      <c r="Q827" s="219"/>
      <c r="R827" s="219"/>
      <c r="S827" s="91"/>
      <c r="T827" s="185" t="str">
        <f t="shared" si="62"/>
        <v/>
      </c>
      <c r="U827" s="48"/>
      <c r="V827" s="219"/>
      <c r="W827" s="219"/>
      <c r="X827" s="45"/>
      <c r="Y827" s="50"/>
      <c r="Z827" s="50"/>
      <c r="AA827" s="45"/>
      <c r="AB827" s="45"/>
      <c r="AC827" s="50"/>
      <c r="AD827" s="45"/>
      <c r="AE827" s="45"/>
      <c r="AF827" s="45"/>
      <c r="AG827" s="185" t="str">
        <f t="shared" si="63"/>
        <v/>
      </c>
      <c r="AH827" s="45"/>
      <c r="AI827" s="185">
        <f t="shared" si="60"/>
        <v>0</v>
      </c>
      <c r="AJ827" s="45"/>
      <c r="AK827" s="185"/>
      <c r="AL827" s="32" t="b">
        <f t="shared" si="61"/>
        <v>1</v>
      </c>
    </row>
    <row r="828" spans="1:38" s="209" customFormat="1" ht="36" customHeight="1">
      <c r="A828" s="72"/>
      <c r="B828" s="72"/>
      <c r="C828" s="70"/>
      <c r="D828" s="124"/>
      <c r="E828" s="267"/>
      <c r="F828" s="235" t="str">
        <f t="shared" si="64"/>
        <v/>
      </c>
      <c r="G828" s="250"/>
      <c r="H828" s="212"/>
      <c r="I828" s="45"/>
      <c r="J828" s="226"/>
      <c r="K828" s="124"/>
      <c r="L828" s="220"/>
      <c r="M828" s="236"/>
      <c r="N828" s="248"/>
      <c r="O828" s="267"/>
      <c r="P828" s="218"/>
      <c r="Q828" s="220"/>
      <c r="R828" s="220"/>
      <c r="S828" s="238"/>
      <c r="T828" s="185" t="str">
        <f t="shared" si="62"/>
        <v/>
      </c>
      <c r="U828" s="228"/>
      <c r="V828" s="220"/>
      <c r="W828" s="220"/>
      <c r="X828" s="212"/>
      <c r="Y828" s="124"/>
      <c r="Z828" s="124"/>
      <c r="AA828" s="212"/>
      <c r="AB828" s="212"/>
      <c r="AC828" s="124"/>
      <c r="AD828" s="45"/>
      <c r="AE828" s="45"/>
      <c r="AF828" s="45"/>
      <c r="AG828" s="185" t="str">
        <f t="shared" si="63"/>
        <v/>
      </c>
      <c r="AH828" s="212"/>
      <c r="AI828" s="185">
        <f t="shared" si="60"/>
        <v>0</v>
      </c>
      <c r="AJ828" s="212"/>
      <c r="AK828" s="185"/>
      <c r="AL828" s="32" t="b">
        <f t="shared" si="61"/>
        <v>1</v>
      </c>
    </row>
    <row r="829" spans="1:38" ht="36" customHeight="1">
      <c r="A829" s="72"/>
      <c r="B829" s="72"/>
      <c r="C829" s="70"/>
      <c r="D829" s="50"/>
      <c r="E829" s="266"/>
      <c r="F829" s="235" t="str">
        <f t="shared" si="64"/>
        <v/>
      </c>
      <c r="G829" s="45"/>
      <c r="H829" s="212"/>
      <c r="I829" s="45"/>
      <c r="J829" s="88"/>
      <c r="K829" s="124"/>
      <c r="L829" s="219"/>
      <c r="M829" s="89"/>
      <c r="N829" s="237"/>
      <c r="O829" s="266"/>
      <c r="P829" s="93"/>
      <c r="Q829" s="219"/>
      <c r="R829" s="219"/>
      <c r="S829" s="91"/>
      <c r="T829" s="185" t="str">
        <f t="shared" si="62"/>
        <v/>
      </c>
      <c r="U829" s="48"/>
      <c r="V829" s="219"/>
      <c r="W829" s="219"/>
      <c r="X829" s="45"/>
      <c r="Y829" s="50"/>
      <c r="Z829" s="50"/>
      <c r="AA829" s="45"/>
      <c r="AB829" s="45"/>
      <c r="AC829" s="50"/>
      <c r="AD829" s="45"/>
      <c r="AE829" s="45"/>
      <c r="AF829" s="45"/>
      <c r="AG829" s="185" t="str">
        <f t="shared" si="63"/>
        <v/>
      </c>
      <c r="AH829" s="45"/>
      <c r="AI829" s="185">
        <f t="shared" si="60"/>
        <v>0</v>
      </c>
      <c r="AJ829" s="45"/>
      <c r="AK829" s="185"/>
      <c r="AL829" s="32" t="b">
        <f t="shared" si="61"/>
        <v>1</v>
      </c>
    </row>
    <row r="830" spans="1:38" ht="36" customHeight="1">
      <c r="A830" s="72"/>
      <c r="B830" s="72"/>
      <c r="C830" s="70"/>
      <c r="D830" s="50"/>
      <c r="E830" s="266"/>
      <c r="F830" s="235" t="str">
        <f t="shared" si="64"/>
        <v/>
      </c>
      <c r="G830" s="45"/>
      <c r="H830" s="212"/>
      <c r="I830" s="45"/>
      <c r="J830" s="88"/>
      <c r="K830" s="124"/>
      <c r="L830" s="219"/>
      <c r="M830" s="89"/>
      <c r="N830" s="237"/>
      <c r="O830" s="266"/>
      <c r="P830" s="93"/>
      <c r="Q830" s="219"/>
      <c r="R830" s="219"/>
      <c r="S830" s="91"/>
      <c r="T830" s="185" t="str">
        <f t="shared" si="62"/>
        <v/>
      </c>
      <c r="U830" s="48"/>
      <c r="V830" s="219"/>
      <c r="W830" s="219"/>
      <c r="X830" s="45"/>
      <c r="Y830" s="50"/>
      <c r="Z830" s="50"/>
      <c r="AA830" s="45"/>
      <c r="AB830" s="45"/>
      <c r="AC830" s="50"/>
      <c r="AD830" s="45"/>
      <c r="AE830" s="45"/>
      <c r="AF830" s="45"/>
      <c r="AG830" s="185" t="str">
        <f t="shared" si="63"/>
        <v/>
      </c>
      <c r="AH830" s="45"/>
      <c r="AI830" s="185">
        <f t="shared" si="60"/>
        <v>0</v>
      </c>
      <c r="AJ830" s="45"/>
      <c r="AK830" s="185"/>
      <c r="AL830" s="32" t="b">
        <f t="shared" si="61"/>
        <v>1</v>
      </c>
    </row>
    <row r="831" spans="1:38" ht="36" customHeight="1">
      <c r="A831" s="72"/>
      <c r="B831" s="72"/>
      <c r="C831" s="70"/>
      <c r="D831" s="50"/>
      <c r="E831" s="266"/>
      <c r="F831" s="235" t="str">
        <f t="shared" si="64"/>
        <v/>
      </c>
      <c r="G831" s="45"/>
      <c r="H831" s="212"/>
      <c r="I831" s="45"/>
      <c r="J831" s="88"/>
      <c r="K831" s="124"/>
      <c r="L831" s="219"/>
      <c r="M831" s="89"/>
      <c r="N831" s="237"/>
      <c r="O831" s="266"/>
      <c r="P831" s="93"/>
      <c r="Q831" s="219"/>
      <c r="R831" s="219"/>
      <c r="S831" s="91"/>
      <c r="T831" s="185" t="str">
        <f t="shared" si="62"/>
        <v/>
      </c>
      <c r="U831" s="48"/>
      <c r="V831" s="219"/>
      <c r="W831" s="219"/>
      <c r="X831" s="45"/>
      <c r="Y831" s="50"/>
      <c r="Z831" s="50"/>
      <c r="AA831" s="45"/>
      <c r="AB831" s="45"/>
      <c r="AC831" s="50"/>
      <c r="AD831" s="45"/>
      <c r="AE831" s="45"/>
      <c r="AF831" s="45"/>
      <c r="AG831" s="185" t="str">
        <f t="shared" si="63"/>
        <v/>
      </c>
      <c r="AH831" s="45"/>
      <c r="AI831" s="185">
        <f t="shared" si="60"/>
        <v>0</v>
      </c>
      <c r="AJ831" s="45"/>
      <c r="AK831" s="185"/>
      <c r="AL831" s="32" t="b">
        <f t="shared" si="61"/>
        <v>1</v>
      </c>
    </row>
    <row r="832" spans="1:38" ht="36" customHeight="1">
      <c r="A832" s="72"/>
      <c r="B832" s="72"/>
      <c r="C832" s="70"/>
      <c r="D832" s="50"/>
      <c r="E832" s="266"/>
      <c r="F832" s="235" t="str">
        <f t="shared" si="64"/>
        <v/>
      </c>
      <c r="G832" s="45"/>
      <c r="H832" s="212"/>
      <c r="I832" s="45"/>
      <c r="J832" s="88"/>
      <c r="K832" s="124"/>
      <c r="L832" s="219"/>
      <c r="M832" s="89"/>
      <c r="N832" s="237"/>
      <c r="O832" s="266"/>
      <c r="P832" s="93"/>
      <c r="Q832" s="219"/>
      <c r="R832" s="219"/>
      <c r="S832" s="91"/>
      <c r="T832" s="185" t="str">
        <f t="shared" si="62"/>
        <v/>
      </c>
      <c r="U832" s="48"/>
      <c r="V832" s="219"/>
      <c r="W832" s="219"/>
      <c r="X832" s="45"/>
      <c r="Y832" s="50"/>
      <c r="Z832" s="50"/>
      <c r="AA832" s="45"/>
      <c r="AB832" s="45"/>
      <c r="AC832" s="50"/>
      <c r="AD832" s="45"/>
      <c r="AE832" s="45"/>
      <c r="AF832" s="45"/>
      <c r="AG832" s="185" t="str">
        <f t="shared" si="63"/>
        <v/>
      </c>
      <c r="AH832" s="45"/>
      <c r="AI832" s="185">
        <f t="shared" si="60"/>
        <v>0</v>
      </c>
      <c r="AJ832" s="45"/>
      <c r="AK832" s="185"/>
      <c r="AL832" s="32" t="b">
        <f t="shared" si="61"/>
        <v>1</v>
      </c>
    </row>
    <row r="833" spans="1:38" ht="36" customHeight="1">
      <c r="A833" s="72"/>
      <c r="B833" s="72"/>
      <c r="C833" s="70"/>
      <c r="D833" s="50"/>
      <c r="E833" s="266"/>
      <c r="F833" s="235" t="str">
        <f t="shared" si="64"/>
        <v/>
      </c>
      <c r="G833" s="45"/>
      <c r="H833" s="212"/>
      <c r="I833" s="45"/>
      <c r="J833" s="88"/>
      <c r="K833" s="124"/>
      <c r="L833" s="219"/>
      <c r="M833" s="89"/>
      <c r="N833" s="237"/>
      <c r="O833" s="266"/>
      <c r="P833" s="93"/>
      <c r="Q833" s="219"/>
      <c r="R833" s="219"/>
      <c r="S833" s="91"/>
      <c r="T833" s="185" t="str">
        <f t="shared" si="62"/>
        <v/>
      </c>
      <c r="U833" s="48"/>
      <c r="V833" s="219"/>
      <c r="W833" s="219"/>
      <c r="X833" s="45"/>
      <c r="Y833" s="50"/>
      <c r="Z833" s="50"/>
      <c r="AA833" s="45"/>
      <c r="AB833" s="45"/>
      <c r="AC833" s="50"/>
      <c r="AD833" s="45"/>
      <c r="AE833" s="45"/>
      <c r="AF833" s="45"/>
      <c r="AG833" s="185" t="str">
        <f t="shared" si="63"/>
        <v/>
      </c>
      <c r="AH833" s="45"/>
      <c r="AI833" s="185">
        <f t="shared" si="60"/>
        <v>0</v>
      </c>
      <c r="AJ833" s="45"/>
      <c r="AK833" s="185"/>
      <c r="AL833" s="32" t="b">
        <f t="shared" si="61"/>
        <v>1</v>
      </c>
    </row>
    <row r="834" spans="1:38" ht="36" customHeight="1">
      <c r="A834" s="72"/>
      <c r="B834" s="72"/>
      <c r="C834" s="70"/>
      <c r="D834" s="50"/>
      <c r="E834" s="266"/>
      <c r="F834" s="235" t="str">
        <f t="shared" si="64"/>
        <v/>
      </c>
      <c r="G834" s="45"/>
      <c r="H834" s="212"/>
      <c r="I834" s="45"/>
      <c r="J834" s="88"/>
      <c r="K834" s="124"/>
      <c r="L834" s="219"/>
      <c r="M834" s="89"/>
      <c r="N834" s="237"/>
      <c r="O834" s="266"/>
      <c r="P834" s="93"/>
      <c r="Q834" s="219"/>
      <c r="R834" s="219"/>
      <c r="S834" s="91"/>
      <c r="T834" s="185" t="str">
        <f t="shared" si="62"/>
        <v/>
      </c>
      <c r="U834" s="48"/>
      <c r="V834" s="219"/>
      <c r="W834" s="219"/>
      <c r="X834" s="45"/>
      <c r="Y834" s="50"/>
      <c r="Z834" s="50"/>
      <c r="AA834" s="45"/>
      <c r="AB834" s="45"/>
      <c r="AC834" s="50"/>
      <c r="AD834" s="45"/>
      <c r="AE834" s="45"/>
      <c r="AF834" s="45"/>
      <c r="AG834" s="185" t="str">
        <f t="shared" si="63"/>
        <v/>
      </c>
      <c r="AH834" s="45"/>
      <c r="AI834" s="185">
        <f t="shared" si="60"/>
        <v>0</v>
      </c>
      <c r="AJ834" s="45"/>
      <c r="AK834" s="185"/>
      <c r="AL834" s="32" t="b">
        <f t="shared" si="61"/>
        <v>1</v>
      </c>
    </row>
    <row r="835" spans="1:38" ht="36" customHeight="1">
      <c r="A835" s="72"/>
      <c r="B835" s="72"/>
      <c r="C835" s="70"/>
      <c r="D835" s="50"/>
      <c r="E835" s="266"/>
      <c r="F835" s="235" t="str">
        <f t="shared" si="64"/>
        <v/>
      </c>
      <c r="G835" s="45"/>
      <c r="H835" s="212"/>
      <c r="I835" s="45"/>
      <c r="J835" s="88"/>
      <c r="K835" s="124"/>
      <c r="L835" s="219"/>
      <c r="M835" s="89"/>
      <c r="N835" s="237"/>
      <c r="O835" s="266"/>
      <c r="P835" s="93"/>
      <c r="Q835" s="219"/>
      <c r="R835" s="219"/>
      <c r="S835" s="91"/>
      <c r="T835" s="185" t="str">
        <f t="shared" si="62"/>
        <v/>
      </c>
      <c r="U835" s="48"/>
      <c r="V835" s="219"/>
      <c r="W835" s="219"/>
      <c r="X835" s="45"/>
      <c r="Y835" s="50"/>
      <c r="Z835" s="50"/>
      <c r="AA835" s="45"/>
      <c r="AB835" s="45"/>
      <c r="AC835" s="50"/>
      <c r="AD835" s="45"/>
      <c r="AE835" s="45"/>
      <c r="AF835" s="45"/>
      <c r="AG835" s="185" t="str">
        <f t="shared" si="63"/>
        <v/>
      </c>
      <c r="AH835" s="45"/>
      <c r="AI835" s="185">
        <f t="shared" si="60"/>
        <v>0</v>
      </c>
      <c r="AJ835" s="45"/>
      <c r="AK835" s="185"/>
      <c r="AL835" s="32" t="b">
        <f t="shared" si="61"/>
        <v>1</v>
      </c>
    </row>
    <row r="836" spans="1:38" ht="36" customHeight="1">
      <c r="A836" s="72"/>
      <c r="B836" s="72"/>
      <c r="C836" s="70"/>
      <c r="D836" s="50"/>
      <c r="E836" s="266"/>
      <c r="F836" s="235" t="str">
        <f t="shared" si="64"/>
        <v/>
      </c>
      <c r="G836" s="45"/>
      <c r="H836" s="212"/>
      <c r="I836" s="45"/>
      <c r="J836" s="88"/>
      <c r="K836" s="124"/>
      <c r="L836" s="219"/>
      <c r="M836" s="89"/>
      <c r="N836" s="237"/>
      <c r="O836" s="266"/>
      <c r="P836" s="93"/>
      <c r="Q836" s="219"/>
      <c r="R836" s="219"/>
      <c r="S836" s="91"/>
      <c r="T836" s="185" t="str">
        <f t="shared" si="62"/>
        <v/>
      </c>
      <c r="U836" s="48"/>
      <c r="V836" s="219"/>
      <c r="W836" s="219"/>
      <c r="X836" s="45"/>
      <c r="Y836" s="50"/>
      <c r="Z836" s="50"/>
      <c r="AA836" s="45"/>
      <c r="AB836" s="45"/>
      <c r="AC836" s="50"/>
      <c r="AD836" s="45"/>
      <c r="AE836" s="45"/>
      <c r="AF836" s="45"/>
      <c r="AG836" s="185" t="str">
        <f t="shared" si="63"/>
        <v/>
      </c>
      <c r="AH836" s="45"/>
      <c r="AI836" s="185">
        <f t="shared" si="60"/>
        <v>0</v>
      </c>
      <c r="AJ836" s="45"/>
      <c r="AK836" s="185"/>
      <c r="AL836" s="32" t="b">
        <f t="shared" si="61"/>
        <v>1</v>
      </c>
    </row>
    <row r="837" spans="1:38" ht="36" customHeight="1">
      <c r="A837" s="72"/>
      <c r="B837" s="72"/>
      <c r="C837" s="70"/>
      <c r="D837" s="50"/>
      <c r="E837" s="266"/>
      <c r="F837" s="235" t="str">
        <f t="shared" si="64"/>
        <v/>
      </c>
      <c r="G837" s="45"/>
      <c r="H837" s="212"/>
      <c r="I837" s="45"/>
      <c r="J837" s="88"/>
      <c r="K837" s="124"/>
      <c r="L837" s="219"/>
      <c r="M837" s="89"/>
      <c r="N837" s="237"/>
      <c r="O837" s="266"/>
      <c r="P837" s="93"/>
      <c r="Q837" s="219"/>
      <c r="R837" s="219"/>
      <c r="S837" s="91"/>
      <c r="T837" s="185" t="str">
        <f t="shared" si="62"/>
        <v/>
      </c>
      <c r="U837" s="48"/>
      <c r="V837" s="219"/>
      <c r="W837" s="219"/>
      <c r="X837" s="45"/>
      <c r="Y837" s="50"/>
      <c r="Z837" s="50"/>
      <c r="AA837" s="45"/>
      <c r="AB837" s="45"/>
      <c r="AC837" s="50"/>
      <c r="AD837" s="45"/>
      <c r="AE837" s="45"/>
      <c r="AF837" s="45"/>
      <c r="AG837" s="185" t="str">
        <f t="shared" si="63"/>
        <v/>
      </c>
      <c r="AH837" s="45"/>
      <c r="AI837" s="185">
        <f t="shared" si="60"/>
        <v>0</v>
      </c>
      <c r="AJ837" s="45"/>
      <c r="AK837" s="185"/>
      <c r="AL837" s="32" t="b">
        <f t="shared" si="61"/>
        <v>1</v>
      </c>
    </row>
    <row r="838" spans="1:38" ht="36" customHeight="1">
      <c r="A838" s="72"/>
      <c r="B838" s="72"/>
      <c r="C838" s="70"/>
      <c r="D838" s="50"/>
      <c r="E838" s="266"/>
      <c r="F838" s="235" t="str">
        <f t="shared" si="64"/>
        <v/>
      </c>
      <c r="G838" s="45"/>
      <c r="H838" s="212"/>
      <c r="I838" s="45"/>
      <c r="J838" s="88"/>
      <c r="K838" s="124"/>
      <c r="L838" s="219"/>
      <c r="M838" s="89"/>
      <c r="N838" s="237"/>
      <c r="O838" s="266"/>
      <c r="P838" s="93"/>
      <c r="Q838" s="219"/>
      <c r="R838" s="219"/>
      <c r="S838" s="91"/>
      <c r="T838" s="185" t="str">
        <f t="shared" si="62"/>
        <v/>
      </c>
      <c r="U838" s="48"/>
      <c r="V838" s="219"/>
      <c r="W838" s="219"/>
      <c r="X838" s="45"/>
      <c r="Y838" s="50"/>
      <c r="Z838" s="50"/>
      <c r="AA838" s="45"/>
      <c r="AB838" s="45"/>
      <c r="AC838" s="50"/>
      <c r="AD838" s="45"/>
      <c r="AE838" s="45"/>
      <c r="AF838" s="45"/>
      <c r="AG838" s="185" t="str">
        <f t="shared" si="63"/>
        <v/>
      </c>
      <c r="AH838" s="45"/>
      <c r="AI838" s="185">
        <f t="shared" si="60"/>
        <v>0</v>
      </c>
      <c r="AJ838" s="45"/>
      <c r="AK838" s="185"/>
      <c r="AL838" s="32" t="b">
        <f t="shared" si="61"/>
        <v>1</v>
      </c>
    </row>
    <row r="839" spans="1:38" ht="36" customHeight="1">
      <c r="A839" s="70"/>
      <c r="B839" s="70"/>
      <c r="C839" s="70"/>
      <c r="D839" s="50"/>
      <c r="E839" s="266"/>
      <c r="F839" s="235" t="str">
        <f t="shared" si="64"/>
        <v/>
      </c>
      <c r="G839" s="45"/>
      <c r="H839" s="212"/>
      <c r="I839" s="45"/>
      <c r="J839" s="88"/>
      <c r="K839" s="124"/>
      <c r="L839" s="219"/>
      <c r="M839" s="89"/>
      <c r="N839" s="237"/>
      <c r="O839" s="266"/>
      <c r="P839" s="93"/>
      <c r="Q839" s="219"/>
      <c r="R839" s="219"/>
      <c r="S839" s="91"/>
      <c r="T839" s="185" t="str">
        <f t="shared" si="62"/>
        <v/>
      </c>
      <c r="U839" s="48"/>
      <c r="V839" s="219"/>
      <c r="W839" s="219"/>
      <c r="X839" s="45"/>
      <c r="Y839" s="50"/>
      <c r="Z839" s="50"/>
      <c r="AA839" s="45"/>
      <c r="AB839" s="45"/>
      <c r="AC839" s="50"/>
      <c r="AD839" s="45"/>
      <c r="AE839" s="45"/>
      <c r="AF839" s="45"/>
      <c r="AG839" s="185" t="str">
        <f t="shared" si="63"/>
        <v/>
      </c>
      <c r="AH839" s="45"/>
      <c r="AI839" s="185">
        <f t="shared" si="60"/>
        <v>0</v>
      </c>
      <c r="AJ839" s="45"/>
      <c r="AK839" s="185"/>
      <c r="AL839" s="32" t="b">
        <f t="shared" si="61"/>
        <v>1</v>
      </c>
    </row>
    <row r="840" spans="1:38" ht="36" customHeight="1">
      <c r="A840" s="70"/>
      <c r="B840" s="70"/>
      <c r="C840" s="70"/>
      <c r="D840" s="50"/>
      <c r="E840" s="266"/>
      <c r="F840" s="235" t="str">
        <f t="shared" si="64"/>
        <v/>
      </c>
      <c r="G840" s="45"/>
      <c r="H840" s="212"/>
      <c r="I840" s="45"/>
      <c r="J840" s="88"/>
      <c r="K840" s="124"/>
      <c r="L840" s="219"/>
      <c r="M840" s="89"/>
      <c r="N840" s="237"/>
      <c r="O840" s="266"/>
      <c r="P840" s="93"/>
      <c r="Q840" s="219"/>
      <c r="R840" s="219"/>
      <c r="S840" s="91"/>
      <c r="T840" s="185" t="str">
        <f t="shared" si="62"/>
        <v/>
      </c>
      <c r="U840" s="48"/>
      <c r="V840" s="219"/>
      <c r="W840" s="219"/>
      <c r="X840" s="45"/>
      <c r="Y840" s="50"/>
      <c r="Z840" s="50"/>
      <c r="AA840" s="45"/>
      <c r="AB840" s="45"/>
      <c r="AC840" s="50"/>
      <c r="AD840" s="45"/>
      <c r="AE840" s="45"/>
      <c r="AF840" s="45"/>
      <c r="AG840" s="185" t="str">
        <f t="shared" si="63"/>
        <v/>
      </c>
      <c r="AH840" s="45"/>
      <c r="AI840" s="185">
        <f t="shared" si="60"/>
        <v>0</v>
      </c>
      <c r="AJ840" s="45"/>
      <c r="AK840" s="185"/>
      <c r="AL840" s="32" t="b">
        <f t="shared" si="61"/>
        <v>1</v>
      </c>
    </row>
    <row r="841" spans="1:38" ht="36" customHeight="1">
      <c r="A841" s="70"/>
      <c r="B841" s="70"/>
      <c r="C841" s="70"/>
      <c r="D841" s="50"/>
      <c r="E841" s="266"/>
      <c r="F841" s="235" t="str">
        <f t="shared" si="64"/>
        <v/>
      </c>
      <c r="G841" s="45"/>
      <c r="H841" s="212"/>
      <c r="I841" s="45"/>
      <c r="J841" s="88"/>
      <c r="K841" s="124"/>
      <c r="L841" s="219"/>
      <c r="M841" s="89"/>
      <c r="N841" s="237"/>
      <c r="O841" s="266"/>
      <c r="P841" s="93"/>
      <c r="Q841" s="219"/>
      <c r="R841" s="219"/>
      <c r="S841" s="91"/>
      <c r="T841" s="185" t="str">
        <f t="shared" si="62"/>
        <v/>
      </c>
      <c r="U841" s="48"/>
      <c r="V841" s="219"/>
      <c r="W841" s="219"/>
      <c r="X841" s="45"/>
      <c r="Y841" s="50"/>
      <c r="Z841" s="50"/>
      <c r="AA841" s="45"/>
      <c r="AB841" s="45"/>
      <c r="AC841" s="50"/>
      <c r="AD841" s="45"/>
      <c r="AE841" s="45"/>
      <c r="AF841" s="45"/>
      <c r="AG841" s="185" t="str">
        <f t="shared" si="63"/>
        <v/>
      </c>
      <c r="AH841" s="45"/>
      <c r="AI841" s="185">
        <f t="shared" si="60"/>
        <v>0</v>
      </c>
      <c r="AJ841" s="45"/>
      <c r="AK841" s="185"/>
      <c r="AL841" s="32" t="b">
        <f t="shared" si="61"/>
        <v>1</v>
      </c>
    </row>
    <row r="842" spans="1:38" ht="36" customHeight="1">
      <c r="A842" s="70"/>
      <c r="B842" s="70"/>
      <c r="C842" s="70"/>
      <c r="D842" s="50"/>
      <c r="E842" s="266"/>
      <c r="F842" s="235" t="str">
        <f t="shared" si="64"/>
        <v/>
      </c>
      <c r="G842" s="45"/>
      <c r="H842" s="212"/>
      <c r="I842" s="45"/>
      <c r="J842" s="88"/>
      <c r="K842" s="124"/>
      <c r="L842" s="219"/>
      <c r="M842" s="89"/>
      <c r="N842" s="237"/>
      <c r="O842" s="266"/>
      <c r="P842" s="93"/>
      <c r="Q842" s="219"/>
      <c r="R842" s="219"/>
      <c r="S842" s="91"/>
      <c r="T842" s="185" t="str">
        <f t="shared" si="62"/>
        <v/>
      </c>
      <c r="U842" s="48"/>
      <c r="V842" s="219"/>
      <c r="W842" s="219"/>
      <c r="X842" s="45"/>
      <c r="Y842" s="50"/>
      <c r="Z842" s="50"/>
      <c r="AA842" s="45"/>
      <c r="AB842" s="45"/>
      <c r="AC842" s="50"/>
      <c r="AD842" s="45"/>
      <c r="AE842" s="45"/>
      <c r="AF842" s="45"/>
      <c r="AG842" s="185" t="str">
        <f t="shared" si="63"/>
        <v/>
      </c>
      <c r="AH842" s="45"/>
      <c r="AI842" s="185">
        <f t="shared" si="60"/>
        <v>0</v>
      </c>
      <c r="AJ842" s="45"/>
      <c r="AK842" s="185"/>
      <c r="AL842" s="32" t="b">
        <f t="shared" si="61"/>
        <v>1</v>
      </c>
    </row>
    <row r="843" spans="1:38" ht="36" customHeight="1">
      <c r="A843" s="70"/>
      <c r="B843" s="70"/>
      <c r="C843" s="70"/>
      <c r="D843" s="50"/>
      <c r="E843" s="266"/>
      <c r="F843" s="235" t="str">
        <f t="shared" si="64"/>
        <v/>
      </c>
      <c r="G843" s="45"/>
      <c r="H843" s="212"/>
      <c r="I843" s="45"/>
      <c r="J843" s="88"/>
      <c r="K843" s="124"/>
      <c r="L843" s="219"/>
      <c r="M843" s="89"/>
      <c r="N843" s="237"/>
      <c r="O843" s="266"/>
      <c r="P843" s="93"/>
      <c r="Q843" s="219"/>
      <c r="R843" s="219"/>
      <c r="S843" s="91"/>
      <c r="T843" s="185" t="str">
        <f t="shared" si="62"/>
        <v/>
      </c>
      <c r="U843" s="48"/>
      <c r="V843" s="219"/>
      <c r="W843" s="219"/>
      <c r="X843" s="45"/>
      <c r="Y843" s="50"/>
      <c r="Z843" s="50"/>
      <c r="AA843" s="45"/>
      <c r="AB843" s="45"/>
      <c r="AC843" s="50"/>
      <c r="AD843" s="45"/>
      <c r="AE843" s="45"/>
      <c r="AF843" s="45"/>
      <c r="AG843" s="185" t="str">
        <f t="shared" si="63"/>
        <v/>
      </c>
      <c r="AH843" s="45"/>
      <c r="AI843" s="185">
        <f t="shared" ref="AI843:AI906" si="65">(J843-AH843)/365</f>
        <v>0</v>
      </c>
      <c r="AJ843" s="45"/>
      <c r="AK843" s="185"/>
      <c r="AL843" s="32" t="b">
        <f t="shared" ref="AL843:AL906" si="66">ROUND(L843,)=ROUND(R843,)+ROUND(V843,)</f>
        <v>1</v>
      </c>
    </row>
    <row r="844" spans="1:38" ht="36" customHeight="1">
      <c r="A844" s="70"/>
      <c r="B844" s="70"/>
      <c r="C844" s="70"/>
      <c r="D844" s="50"/>
      <c r="E844" s="266"/>
      <c r="F844" s="235" t="str">
        <f t="shared" si="64"/>
        <v/>
      </c>
      <c r="G844" s="45"/>
      <c r="H844" s="212"/>
      <c r="I844" s="45"/>
      <c r="J844" s="88"/>
      <c r="K844" s="124"/>
      <c r="L844" s="219"/>
      <c r="M844" s="89"/>
      <c r="N844" s="237"/>
      <c r="O844" s="266"/>
      <c r="P844" s="93"/>
      <c r="Q844" s="219"/>
      <c r="R844" s="219"/>
      <c r="S844" s="91"/>
      <c r="T844" s="185" t="str">
        <f t="shared" ref="T844:T907" si="67">IF(ISBLANK(P844),"",DATEDIF(J844,P844,"d")/365)</f>
        <v/>
      </c>
      <c r="U844" s="48"/>
      <c r="V844" s="219"/>
      <c r="W844" s="219"/>
      <c r="X844" s="45"/>
      <c r="Y844" s="50"/>
      <c r="Z844" s="50"/>
      <c r="AA844" s="45"/>
      <c r="AB844" s="45"/>
      <c r="AC844" s="50"/>
      <c r="AD844" s="45"/>
      <c r="AE844" s="45"/>
      <c r="AF844" s="45"/>
      <c r="AG844" s="185" t="str">
        <f t="shared" ref="AG844:AG907" si="68">IF(AND(AC844="YES",AD844="일반"),"ERROR",(IF(AND(AC844="NO",AD844="기업회생(舊, 법정관리)"),"ERROR",(IF(AND(AC844="NO",AD844="워크아웃"),"ERROR",(IF(AND(AC844="NO",AD844="채권은행 자율협약"),"ERROR",(IF(AND(AC844="NO",AD844="Fast-Track"),"ERROR","")))))))))</f>
        <v/>
      </c>
      <c r="AH844" s="45"/>
      <c r="AI844" s="185">
        <f t="shared" si="65"/>
        <v>0</v>
      </c>
      <c r="AJ844" s="45"/>
      <c r="AK844" s="185"/>
      <c r="AL844" s="32" t="b">
        <f t="shared" si="66"/>
        <v>1</v>
      </c>
    </row>
    <row r="845" spans="1:38" ht="36" customHeight="1">
      <c r="A845" s="70"/>
      <c r="B845" s="70"/>
      <c r="C845" s="70"/>
      <c r="D845" s="50"/>
      <c r="E845" s="266"/>
      <c r="F845" s="235" t="str">
        <f t="shared" si="64"/>
        <v/>
      </c>
      <c r="G845" s="45"/>
      <c r="H845" s="212"/>
      <c r="I845" s="45"/>
      <c r="J845" s="88"/>
      <c r="K845" s="124"/>
      <c r="L845" s="219"/>
      <c r="M845" s="89"/>
      <c r="N845" s="237"/>
      <c r="O845" s="266"/>
      <c r="P845" s="93"/>
      <c r="Q845" s="219"/>
      <c r="R845" s="219"/>
      <c r="S845" s="91"/>
      <c r="T845" s="185" t="str">
        <f t="shared" si="67"/>
        <v/>
      </c>
      <c r="U845" s="48"/>
      <c r="V845" s="219"/>
      <c r="W845" s="219"/>
      <c r="X845" s="45"/>
      <c r="Y845" s="50"/>
      <c r="Z845" s="50"/>
      <c r="AA845" s="45"/>
      <c r="AB845" s="45"/>
      <c r="AC845" s="50"/>
      <c r="AD845" s="45"/>
      <c r="AE845" s="45"/>
      <c r="AF845" s="45"/>
      <c r="AG845" s="185" t="str">
        <f t="shared" si="68"/>
        <v/>
      </c>
      <c r="AH845" s="45"/>
      <c r="AI845" s="185">
        <f t="shared" si="65"/>
        <v>0</v>
      </c>
      <c r="AJ845" s="45"/>
      <c r="AK845" s="185"/>
      <c r="AL845" s="32" t="b">
        <f t="shared" si="66"/>
        <v>1</v>
      </c>
    </row>
    <row r="846" spans="1:38" ht="36" customHeight="1">
      <c r="A846" s="70"/>
      <c r="B846" s="70"/>
      <c r="C846" s="70"/>
      <c r="D846" s="50"/>
      <c r="E846" s="266"/>
      <c r="F846" s="235" t="str">
        <f t="shared" si="64"/>
        <v/>
      </c>
      <c r="G846" s="45"/>
      <c r="H846" s="212"/>
      <c r="I846" s="45"/>
      <c r="J846" s="88"/>
      <c r="K846" s="124"/>
      <c r="L846" s="219"/>
      <c r="M846" s="89"/>
      <c r="N846" s="237"/>
      <c r="O846" s="266"/>
      <c r="P846" s="93"/>
      <c r="Q846" s="219"/>
      <c r="R846" s="219"/>
      <c r="S846" s="91"/>
      <c r="T846" s="185" t="str">
        <f t="shared" si="67"/>
        <v/>
      </c>
      <c r="U846" s="48"/>
      <c r="V846" s="219"/>
      <c r="W846" s="219"/>
      <c r="X846" s="45"/>
      <c r="Y846" s="50"/>
      <c r="Z846" s="50"/>
      <c r="AA846" s="45"/>
      <c r="AB846" s="45"/>
      <c r="AC846" s="50"/>
      <c r="AD846" s="45"/>
      <c r="AE846" s="45"/>
      <c r="AF846" s="45"/>
      <c r="AG846" s="185" t="str">
        <f t="shared" si="68"/>
        <v/>
      </c>
      <c r="AH846" s="45"/>
      <c r="AI846" s="185">
        <f t="shared" si="65"/>
        <v>0</v>
      </c>
      <c r="AJ846" s="45"/>
      <c r="AK846" s="185"/>
      <c r="AL846" s="32" t="b">
        <f t="shared" si="66"/>
        <v>1</v>
      </c>
    </row>
    <row r="847" spans="1:38" ht="36" customHeight="1">
      <c r="A847" s="70"/>
      <c r="B847" s="70"/>
      <c r="C847" s="70"/>
      <c r="D847" s="50"/>
      <c r="E847" s="266"/>
      <c r="F847" s="235" t="str">
        <f t="shared" ref="F847:F910" si="69">IF(ISBLANK($E847),"",VLOOKUP($E847,제안사_펀드현황,2,FALSE))</f>
        <v/>
      </c>
      <c r="G847" s="45"/>
      <c r="H847" s="212"/>
      <c r="I847" s="45"/>
      <c r="J847" s="88"/>
      <c r="K847" s="124"/>
      <c r="L847" s="219"/>
      <c r="M847" s="89"/>
      <c r="N847" s="237"/>
      <c r="O847" s="266"/>
      <c r="P847" s="93"/>
      <c r="Q847" s="219"/>
      <c r="R847" s="219"/>
      <c r="S847" s="91"/>
      <c r="T847" s="185" t="str">
        <f t="shared" si="67"/>
        <v/>
      </c>
      <c r="U847" s="48"/>
      <c r="V847" s="219"/>
      <c r="W847" s="219"/>
      <c r="X847" s="45"/>
      <c r="Y847" s="50"/>
      <c r="Z847" s="50"/>
      <c r="AA847" s="45"/>
      <c r="AB847" s="45"/>
      <c r="AC847" s="50"/>
      <c r="AD847" s="45"/>
      <c r="AE847" s="45"/>
      <c r="AF847" s="45"/>
      <c r="AG847" s="185" t="str">
        <f t="shared" si="68"/>
        <v/>
      </c>
      <c r="AH847" s="45"/>
      <c r="AI847" s="185">
        <f t="shared" si="65"/>
        <v>0</v>
      </c>
      <c r="AJ847" s="45"/>
      <c r="AK847" s="185"/>
      <c r="AL847" s="32" t="b">
        <f t="shared" si="66"/>
        <v>1</v>
      </c>
    </row>
    <row r="848" spans="1:38" ht="36" customHeight="1">
      <c r="A848" s="70"/>
      <c r="B848" s="70"/>
      <c r="C848" s="70"/>
      <c r="D848" s="50"/>
      <c r="E848" s="266"/>
      <c r="F848" s="235" t="str">
        <f t="shared" si="69"/>
        <v/>
      </c>
      <c r="G848" s="45"/>
      <c r="H848" s="212"/>
      <c r="I848" s="45"/>
      <c r="J848" s="88"/>
      <c r="K848" s="124"/>
      <c r="L848" s="219"/>
      <c r="M848" s="89"/>
      <c r="N848" s="237"/>
      <c r="O848" s="266"/>
      <c r="P848" s="93"/>
      <c r="Q848" s="219"/>
      <c r="R848" s="219"/>
      <c r="S848" s="91"/>
      <c r="T848" s="185" t="str">
        <f t="shared" si="67"/>
        <v/>
      </c>
      <c r="U848" s="48"/>
      <c r="V848" s="219"/>
      <c r="W848" s="219"/>
      <c r="X848" s="45"/>
      <c r="Y848" s="50"/>
      <c r="Z848" s="50"/>
      <c r="AA848" s="45"/>
      <c r="AB848" s="45"/>
      <c r="AC848" s="50"/>
      <c r="AD848" s="45"/>
      <c r="AE848" s="45"/>
      <c r="AF848" s="45"/>
      <c r="AG848" s="185" t="str">
        <f t="shared" si="68"/>
        <v/>
      </c>
      <c r="AH848" s="45"/>
      <c r="AI848" s="185">
        <f t="shared" si="65"/>
        <v>0</v>
      </c>
      <c r="AJ848" s="45"/>
      <c r="AK848" s="185"/>
      <c r="AL848" s="32" t="b">
        <f t="shared" si="66"/>
        <v>1</v>
      </c>
    </row>
    <row r="849" spans="1:38" ht="36" customHeight="1">
      <c r="A849" s="70"/>
      <c r="B849" s="70"/>
      <c r="C849" s="70"/>
      <c r="D849" s="50"/>
      <c r="E849" s="266"/>
      <c r="F849" s="235" t="str">
        <f t="shared" si="69"/>
        <v/>
      </c>
      <c r="G849" s="45"/>
      <c r="H849" s="212"/>
      <c r="I849" s="45"/>
      <c r="J849" s="88"/>
      <c r="K849" s="124"/>
      <c r="L849" s="219"/>
      <c r="M849" s="89"/>
      <c r="N849" s="237"/>
      <c r="O849" s="266"/>
      <c r="P849" s="93"/>
      <c r="Q849" s="219"/>
      <c r="R849" s="219"/>
      <c r="S849" s="91"/>
      <c r="T849" s="185" t="str">
        <f t="shared" si="67"/>
        <v/>
      </c>
      <c r="U849" s="48"/>
      <c r="V849" s="219"/>
      <c r="W849" s="219"/>
      <c r="X849" s="45"/>
      <c r="Y849" s="50"/>
      <c r="Z849" s="50"/>
      <c r="AA849" s="45"/>
      <c r="AB849" s="45"/>
      <c r="AC849" s="50"/>
      <c r="AD849" s="45"/>
      <c r="AE849" s="45"/>
      <c r="AF849" s="45"/>
      <c r="AG849" s="185" t="str">
        <f t="shared" si="68"/>
        <v/>
      </c>
      <c r="AH849" s="45"/>
      <c r="AI849" s="185">
        <f t="shared" si="65"/>
        <v>0</v>
      </c>
      <c r="AJ849" s="45"/>
      <c r="AK849" s="185"/>
      <c r="AL849" s="32" t="b">
        <f t="shared" si="66"/>
        <v>1</v>
      </c>
    </row>
    <row r="850" spans="1:38" ht="36" customHeight="1">
      <c r="A850" s="70"/>
      <c r="B850" s="70"/>
      <c r="C850" s="70"/>
      <c r="D850" s="50"/>
      <c r="E850" s="266"/>
      <c r="F850" s="235" t="str">
        <f t="shared" si="69"/>
        <v/>
      </c>
      <c r="G850" s="45"/>
      <c r="H850" s="212"/>
      <c r="I850" s="45"/>
      <c r="J850" s="88"/>
      <c r="K850" s="124"/>
      <c r="L850" s="219"/>
      <c r="M850" s="89"/>
      <c r="N850" s="237"/>
      <c r="O850" s="266"/>
      <c r="P850" s="93"/>
      <c r="Q850" s="219"/>
      <c r="R850" s="219"/>
      <c r="S850" s="91"/>
      <c r="T850" s="185" t="str">
        <f t="shared" si="67"/>
        <v/>
      </c>
      <c r="U850" s="48"/>
      <c r="V850" s="219"/>
      <c r="W850" s="219"/>
      <c r="X850" s="45"/>
      <c r="Y850" s="50"/>
      <c r="Z850" s="50"/>
      <c r="AA850" s="45"/>
      <c r="AB850" s="45"/>
      <c r="AC850" s="50"/>
      <c r="AD850" s="45"/>
      <c r="AE850" s="45"/>
      <c r="AF850" s="45"/>
      <c r="AG850" s="185" t="str">
        <f t="shared" si="68"/>
        <v/>
      </c>
      <c r="AH850" s="45"/>
      <c r="AI850" s="185">
        <f t="shared" si="65"/>
        <v>0</v>
      </c>
      <c r="AJ850" s="45"/>
      <c r="AK850" s="185"/>
      <c r="AL850" s="32" t="b">
        <f t="shared" si="66"/>
        <v>1</v>
      </c>
    </row>
    <row r="851" spans="1:38" ht="36" customHeight="1">
      <c r="A851" s="70"/>
      <c r="B851" s="70"/>
      <c r="C851" s="70"/>
      <c r="D851" s="50"/>
      <c r="E851" s="266"/>
      <c r="F851" s="235" t="str">
        <f t="shared" si="69"/>
        <v/>
      </c>
      <c r="G851" s="45"/>
      <c r="H851" s="212"/>
      <c r="I851" s="45"/>
      <c r="J851" s="88"/>
      <c r="K851" s="124"/>
      <c r="L851" s="219"/>
      <c r="M851" s="89"/>
      <c r="N851" s="237"/>
      <c r="O851" s="266"/>
      <c r="P851" s="93"/>
      <c r="Q851" s="219"/>
      <c r="R851" s="219"/>
      <c r="S851" s="91"/>
      <c r="T851" s="185" t="str">
        <f t="shared" si="67"/>
        <v/>
      </c>
      <c r="U851" s="48"/>
      <c r="V851" s="219"/>
      <c r="W851" s="219"/>
      <c r="X851" s="45"/>
      <c r="Y851" s="50"/>
      <c r="Z851" s="50"/>
      <c r="AA851" s="45"/>
      <c r="AB851" s="45"/>
      <c r="AC851" s="50"/>
      <c r="AD851" s="45"/>
      <c r="AE851" s="45"/>
      <c r="AF851" s="45"/>
      <c r="AG851" s="185" t="str">
        <f t="shared" si="68"/>
        <v/>
      </c>
      <c r="AH851" s="45"/>
      <c r="AI851" s="185">
        <f t="shared" si="65"/>
        <v>0</v>
      </c>
      <c r="AJ851" s="45"/>
      <c r="AK851" s="185"/>
      <c r="AL851" s="32" t="b">
        <f t="shared" si="66"/>
        <v>1</v>
      </c>
    </row>
    <row r="852" spans="1:38" ht="36" customHeight="1">
      <c r="A852" s="70"/>
      <c r="B852" s="70"/>
      <c r="C852" s="70"/>
      <c r="D852" s="50"/>
      <c r="E852" s="266"/>
      <c r="F852" s="235" t="str">
        <f t="shared" si="69"/>
        <v/>
      </c>
      <c r="G852" s="45"/>
      <c r="H852" s="212"/>
      <c r="I852" s="45"/>
      <c r="J852" s="88"/>
      <c r="K852" s="124"/>
      <c r="L852" s="219"/>
      <c r="M852" s="89"/>
      <c r="N852" s="237"/>
      <c r="O852" s="266"/>
      <c r="P852" s="93"/>
      <c r="Q852" s="219"/>
      <c r="R852" s="219"/>
      <c r="S852" s="91"/>
      <c r="T852" s="185" t="str">
        <f t="shared" si="67"/>
        <v/>
      </c>
      <c r="U852" s="48"/>
      <c r="V852" s="219"/>
      <c r="W852" s="219"/>
      <c r="X852" s="45"/>
      <c r="Y852" s="50"/>
      <c r="Z852" s="50"/>
      <c r="AA852" s="45"/>
      <c r="AB852" s="45"/>
      <c r="AC852" s="50"/>
      <c r="AD852" s="45"/>
      <c r="AE852" s="45"/>
      <c r="AF852" s="45"/>
      <c r="AG852" s="185" t="str">
        <f t="shared" si="68"/>
        <v/>
      </c>
      <c r="AH852" s="45"/>
      <c r="AI852" s="185">
        <f t="shared" si="65"/>
        <v>0</v>
      </c>
      <c r="AJ852" s="45"/>
      <c r="AK852" s="185"/>
      <c r="AL852" s="32" t="b">
        <f t="shared" si="66"/>
        <v>1</v>
      </c>
    </row>
    <row r="853" spans="1:38" ht="36" customHeight="1">
      <c r="A853" s="70"/>
      <c r="B853" s="70"/>
      <c r="C853" s="70"/>
      <c r="D853" s="50"/>
      <c r="E853" s="266"/>
      <c r="F853" s="235" t="str">
        <f t="shared" si="69"/>
        <v/>
      </c>
      <c r="G853" s="45"/>
      <c r="H853" s="212"/>
      <c r="I853" s="45"/>
      <c r="J853" s="88"/>
      <c r="K853" s="124"/>
      <c r="L853" s="219"/>
      <c r="M853" s="89"/>
      <c r="N853" s="237"/>
      <c r="O853" s="266"/>
      <c r="P853" s="93"/>
      <c r="Q853" s="219"/>
      <c r="R853" s="219"/>
      <c r="S853" s="91"/>
      <c r="T853" s="185" t="str">
        <f t="shared" si="67"/>
        <v/>
      </c>
      <c r="U853" s="48"/>
      <c r="V853" s="219"/>
      <c r="W853" s="219"/>
      <c r="X853" s="45"/>
      <c r="Y853" s="50"/>
      <c r="Z853" s="50"/>
      <c r="AA853" s="45"/>
      <c r="AB853" s="45"/>
      <c r="AC853" s="50"/>
      <c r="AD853" s="45"/>
      <c r="AE853" s="45"/>
      <c r="AF853" s="45"/>
      <c r="AG853" s="185" t="str">
        <f t="shared" si="68"/>
        <v/>
      </c>
      <c r="AH853" s="45"/>
      <c r="AI853" s="185">
        <f t="shared" si="65"/>
        <v>0</v>
      </c>
      <c r="AJ853" s="45"/>
      <c r="AK853" s="185"/>
      <c r="AL853" s="32" t="b">
        <f t="shared" si="66"/>
        <v>1</v>
      </c>
    </row>
    <row r="854" spans="1:38" ht="36" customHeight="1">
      <c r="A854" s="70"/>
      <c r="B854" s="70"/>
      <c r="C854" s="70"/>
      <c r="D854" s="50"/>
      <c r="E854" s="266"/>
      <c r="F854" s="235" t="str">
        <f t="shared" si="69"/>
        <v/>
      </c>
      <c r="G854" s="45"/>
      <c r="H854" s="212"/>
      <c r="I854" s="45"/>
      <c r="J854" s="88"/>
      <c r="K854" s="124"/>
      <c r="L854" s="219"/>
      <c r="M854" s="89"/>
      <c r="N854" s="237"/>
      <c r="O854" s="266"/>
      <c r="P854" s="93"/>
      <c r="Q854" s="219"/>
      <c r="R854" s="219"/>
      <c r="S854" s="91"/>
      <c r="T854" s="185" t="str">
        <f t="shared" si="67"/>
        <v/>
      </c>
      <c r="U854" s="48"/>
      <c r="V854" s="219"/>
      <c r="W854" s="219"/>
      <c r="X854" s="45"/>
      <c r="Y854" s="50"/>
      <c r="Z854" s="50"/>
      <c r="AA854" s="45"/>
      <c r="AB854" s="45"/>
      <c r="AC854" s="50"/>
      <c r="AD854" s="45"/>
      <c r="AE854" s="45"/>
      <c r="AF854" s="45"/>
      <c r="AG854" s="185" t="str">
        <f t="shared" si="68"/>
        <v/>
      </c>
      <c r="AH854" s="45"/>
      <c r="AI854" s="185">
        <f t="shared" si="65"/>
        <v>0</v>
      </c>
      <c r="AJ854" s="45"/>
      <c r="AK854" s="185"/>
      <c r="AL854" s="32" t="b">
        <f t="shared" si="66"/>
        <v>1</v>
      </c>
    </row>
    <row r="855" spans="1:38" ht="36" customHeight="1">
      <c r="A855" s="70"/>
      <c r="B855" s="70"/>
      <c r="C855" s="70"/>
      <c r="D855" s="50"/>
      <c r="E855" s="266"/>
      <c r="F855" s="235" t="str">
        <f t="shared" si="69"/>
        <v/>
      </c>
      <c r="G855" s="45"/>
      <c r="H855" s="212"/>
      <c r="I855" s="45"/>
      <c r="J855" s="88"/>
      <c r="K855" s="124"/>
      <c r="L855" s="219"/>
      <c r="M855" s="89"/>
      <c r="N855" s="237"/>
      <c r="O855" s="266"/>
      <c r="P855" s="93"/>
      <c r="Q855" s="219"/>
      <c r="R855" s="219"/>
      <c r="S855" s="91"/>
      <c r="T855" s="185" t="str">
        <f t="shared" si="67"/>
        <v/>
      </c>
      <c r="U855" s="48"/>
      <c r="V855" s="219"/>
      <c r="W855" s="219"/>
      <c r="X855" s="45"/>
      <c r="Y855" s="50"/>
      <c r="Z855" s="50"/>
      <c r="AA855" s="45"/>
      <c r="AB855" s="45"/>
      <c r="AC855" s="50"/>
      <c r="AD855" s="45"/>
      <c r="AE855" s="45"/>
      <c r="AF855" s="45"/>
      <c r="AG855" s="185" t="str">
        <f t="shared" si="68"/>
        <v/>
      </c>
      <c r="AH855" s="45"/>
      <c r="AI855" s="185">
        <f t="shared" si="65"/>
        <v>0</v>
      </c>
      <c r="AJ855" s="45"/>
      <c r="AK855" s="185"/>
      <c r="AL855" s="32" t="b">
        <f t="shared" si="66"/>
        <v>1</v>
      </c>
    </row>
    <row r="856" spans="1:38" ht="36" customHeight="1">
      <c r="A856" s="70"/>
      <c r="B856" s="70"/>
      <c r="C856" s="70"/>
      <c r="D856" s="50"/>
      <c r="E856" s="266"/>
      <c r="F856" s="235" t="str">
        <f t="shared" si="69"/>
        <v/>
      </c>
      <c r="G856" s="45"/>
      <c r="H856" s="212"/>
      <c r="I856" s="45"/>
      <c r="J856" s="88"/>
      <c r="K856" s="124"/>
      <c r="L856" s="219"/>
      <c r="M856" s="89"/>
      <c r="N856" s="237"/>
      <c r="O856" s="266"/>
      <c r="P856" s="93"/>
      <c r="Q856" s="219"/>
      <c r="R856" s="219"/>
      <c r="S856" s="91"/>
      <c r="T856" s="185" t="str">
        <f t="shared" si="67"/>
        <v/>
      </c>
      <c r="U856" s="48"/>
      <c r="V856" s="219"/>
      <c r="W856" s="219"/>
      <c r="X856" s="45"/>
      <c r="Y856" s="50"/>
      <c r="Z856" s="50"/>
      <c r="AA856" s="45"/>
      <c r="AB856" s="45"/>
      <c r="AC856" s="50"/>
      <c r="AD856" s="45"/>
      <c r="AE856" s="45"/>
      <c r="AF856" s="45"/>
      <c r="AG856" s="185" t="str">
        <f t="shared" si="68"/>
        <v/>
      </c>
      <c r="AH856" s="45"/>
      <c r="AI856" s="185">
        <f t="shared" si="65"/>
        <v>0</v>
      </c>
      <c r="AJ856" s="45"/>
      <c r="AK856" s="185"/>
      <c r="AL856" s="32" t="b">
        <f t="shared" si="66"/>
        <v>1</v>
      </c>
    </row>
    <row r="857" spans="1:38" ht="36" customHeight="1">
      <c r="A857" s="70"/>
      <c r="B857" s="70"/>
      <c r="C857" s="70"/>
      <c r="D857" s="50"/>
      <c r="E857" s="266"/>
      <c r="F857" s="235" t="str">
        <f t="shared" si="69"/>
        <v/>
      </c>
      <c r="G857" s="45"/>
      <c r="H857" s="212"/>
      <c r="I857" s="45"/>
      <c r="J857" s="88"/>
      <c r="K857" s="124"/>
      <c r="L857" s="219"/>
      <c r="M857" s="89"/>
      <c r="N857" s="237"/>
      <c r="O857" s="266"/>
      <c r="P857" s="93"/>
      <c r="Q857" s="219"/>
      <c r="R857" s="219"/>
      <c r="S857" s="91"/>
      <c r="T857" s="185" t="str">
        <f t="shared" si="67"/>
        <v/>
      </c>
      <c r="U857" s="48"/>
      <c r="V857" s="219"/>
      <c r="W857" s="219"/>
      <c r="X857" s="45"/>
      <c r="Y857" s="50"/>
      <c r="Z857" s="50"/>
      <c r="AA857" s="45"/>
      <c r="AB857" s="45"/>
      <c r="AC857" s="50"/>
      <c r="AD857" s="45"/>
      <c r="AE857" s="45"/>
      <c r="AF857" s="45"/>
      <c r="AG857" s="185" t="str">
        <f t="shared" si="68"/>
        <v/>
      </c>
      <c r="AH857" s="45"/>
      <c r="AI857" s="185">
        <f t="shared" si="65"/>
        <v>0</v>
      </c>
      <c r="AJ857" s="45"/>
      <c r="AK857" s="185"/>
      <c r="AL857" s="32" t="b">
        <f t="shared" si="66"/>
        <v>1</v>
      </c>
    </row>
    <row r="858" spans="1:38" ht="36" customHeight="1">
      <c r="A858" s="70"/>
      <c r="B858" s="70"/>
      <c r="C858" s="70"/>
      <c r="D858" s="50"/>
      <c r="E858" s="266"/>
      <c r="F858" s="235" t="str">
        <f t="shared" si="69"/>
        <v/>
      </c>
      <c r="G858" s="45"/>
      <c r="H858" s="212"/>
      <c r="I858" s="45"/>
      <c r="J858" s="88"/>
      <c r="K858" s="124"/>
      <c r="L858" s="219"/>
      <c r="M858" s="89"/>
      <c r="N858" s="237"/>
      <c r="O858" s="266"/>
      <c r="P858" s="93"/>
      <c r="Q858" s="219"/>
      <c r="R858" s="219"/>
      <c r="S858" s="91"/>
      <c r="T858" s="185" t="str">
        <f t="shared" si="67"/>
        <v/>
      </c>
      <c r="U858" s="48"/>
      <c r="V858" s="219"/>
      <c r="W858" s="219"/>
      <c r="X858" s="45"/>
      <c r="Y858" s="50"/>
      <c r="Z858" s="50"/>
      <c r="AA858" s="45"/>
      <c r="AB858" s="45"/>
      <c r="AC858" s="50"/>
      <c r="AD858" s="45"/>
      <c r="AE858" s="45"/>
      <c r="AF858" s="45"/>
      <c r="AG858" s="185" t="str">
        <f t="shared" si="68"/>
        <v/>
      </c>
      <c r="AH858" s="45"/>
      <c r="AI858" s="185">
        <f t="shared" si="65"/>
        <v>0</v>
      </c>
      <c r="AJ858" s="45"/>
      <c r="AK858" s="185"/>
      <c r="AL858" s="32" t="b">
        <f t="shared" si="66"/>
        <v>1</v>
      </c>
    </row>
    <row r="859" spans="1:38" ht="36" customHeight="1">
      <c r="A859" s="70"/>
      <c r="B859" s="70"/>
      <c r="C859" s="70"/>
      <c r="D859" s="50"/>
      <c r="E859" s="266"/>
      <c r="F859" s="235" t="str">
        <f t="shared" si="69"/>
        <v/>
      </c>
      <c r="G859" s="45"/>
      <c r="H859" s="212"/>
      <c r="I859" s="45"/>
      <c r="J859" s="88"/>
      <c r="K859" s="124"/>
      <c r="L859" s="219"/>
      <c r="M859" s="89"/>
      <c r="N859" s="237"/>
      <c r="O859" s="266"/>
      <c r="P859" s="93"/>
      <c r="Q859" s="219"/>
      <c r="R859" s="219"/>
      <c r="S859" s="91"/>
      <c r="T859" s="185" t="str">
        <f t="shared" si="67"/>
        <v/>
      </c>
      <c r="U859" s="48"/>
      <c r="V859" s="219"/>
      <c r="W859" s="219"/>
      <c r="X859" s="45"/>
      <c r="Y859" s="50"/>
      <c r="Z859" s="50"/>
      <c r="AA859" s="45"/>
      <c r="AB859" s="45"/>
      <c r="AC859" s="50"/>
      <c r="AD859" s="45"/>
      <c r="AE859" s="45"/>
      <c r="AF859" s="45"/>
      <c r="AG859" s="185" t="str">
        <f t="shared" si="68"/>
        <v/>
      </c>
      <c r="AH859" s="45"/>
      <c r="AI859" s="185">
        <f t="shared" si="65"/>
        <v>0</v>
      </c>
      <c r="AJ859" s="45"/>
      <c r="AK859" s="185"/>
      <c r="AL859" s="32" t="b">
        <f t="shared" si="66"/>
        <v>1</v>
      </c>
    </row>
    <row r="860" spans="1:38" ht="36" customHeight="1">
      <c r="A860" s="70"/>
      <c r="B860" s="70"/>
      <c r="C860" s="70"/>
      <c r="D860" s="50"/>
      <c r="E860" s="266"/>
      <c r="F860" s="235" t="str">
        <f t="shared" si="69"/>
        <v/>
      </c>
      <c r="G860" s="45"/>
      <c r="H860" s="212"/>
      <c r="I860" s="45"/>
      <c r="J860" s="88"/>
      <c r="K860" s="124"/>
      <c r="L860" s="219"/>
      <c r="M860" s="89"/>
      <c r="N860" s="237"/>
      <c r="O860" s="266"/>
      <c r="P860" s="93"/>
      <c r="Q860" s="219"/>
      <c r="R860" s="219"/>
      <c r="S860" s="91"/>
      <c r="T860" s="185" t="str">
        <f t="shared" si="67"/>
        <v/>
      </c>
      <c r="U860" s="48"/>
      <c r="V860" s="219"/>
      <c r="W860" s="219"/>
      <c r="X860" s="45"/>
      <c r="Y860" s="50"/>
      <c r="Z860" s="50"/>
      <c r="AA860" s="45"/>
      <c r="AB860" s="45"/>
      <c r="AC860" s="50"/>
      <c r="AD860" s="45"/>
      <c r="AE860" s="45"/>
      <c r="AF860" s="45"/>
      <c r="AG860" s="185" t="str">
        <f t="shared" si="68"/>
        <v/>
      </c>
      <c r="AH860" s="45"/>
      <c r="AI860" s="185">
        <f t="shared" si="65"/>
        <v>0</v>
      </c>
      <c r="AJ860" s="45"/>
      <c r="AK860" s="185"/>
      <c r="AL860" s="32" t="b">
        <f t="shared" si="66"/>
        <v>1</v>
      </c>
    </row>
    <row r="861" spans="1:38" ht="36" customHeight="1">
      <c r="A861" s="70"/>
      <c r="B861" s="70"/>
      <c r="C861" s="70"/>
      <c r="D861" s="50"/>
      <c r="E861" s="266"/>
      <c r="F861" s="235" t="str">
        <f t="shared" si="69"/>
        <v/>
      </c>
      <c r="G861" s="45"/>
      <c r="H861" s="212"/>
      <c r="I861" s="45"/>
      <c r="J861" s="88"/>
      <c r="K861" s="124"/>
      <c r="L861" s="219"/>
      <c r="M861" s="89"/>
      <c r="N861" s="237"/>
      <c r="O861" s="266"/>
      <c r="P861" s="93"/>
      <c r="Q861" s="219"/>
      <c r="R861" s="219"/>
      <c r="S861" s="91"/>
      <c r="T861" s="185" t="str">
        <f t="shared" si="67"/>
        <v/>
      </c>
      <c r="U861" s="48"/>
      <c r="V861" s="219"/>
      <c r="W861" s="219"/>
      <c r="X861" s="45"/>
      <c r="Y861" s="50"/>
      <c r="Z861" s="50"/>
      <c r="AA861" s="45"/>
      <c r="AB861" s="45"/>
      <c r="AC861" s="50"/>
      <c r="AD861" s="45"/>
      <c r="AE861" s="45"/>
      <c r="AF861" s="45"/>
      <c r="AG861" s="185" t="str">
        <f t="shared" si="68"/>
        <v/>
      </c>
      <c r="AH861" s="45"/>
      <c r="AI861" s="185">
        <f t="shared" si="65"/>
        <v>0</v>
      </c>
      <c r="AJ861" s="45"/>
      <c r="AK861" s="185"/>
      <c r="AL861" s="32" t="b">
        <f t="shared" si="66"/>
        <v>1</v>
      </c>
    </row>
    <row r="862" spans="1:38" ht="36" customHeight="1">
      <c r="A862" s="70"/>
      <c r="B862" s="70"/>
      <c r="C862" s="70"/>
      <c r="D862" s="50"/>
      <c r="E862" s="266"/>
      <c r="F862" s="235" t="str">
        <f t="shared" si="69"/>
        <v/>
      </c>
      <c r="G862" s="45"/>
      <c r="H862" s="212"/>
      <c r="I862" s="45"/>
      <c r="J862" s="88"/>
      <c r="K862" s="124"/>
      <c r="L862" s="219"/>
      <c r="M862" s="89"/>
      <c r="N862" s="237"/>
      <c r="O862" s="266"/>
      <c r="P862" s="93"/>
      <c r="Q862" s="219"/>
      <c r="R862" s="219"/>
      <c r="S862" s="91"/>
      <c r="T862" s="185" t="str">
        <f t="shared" si="67"/>
        <v/>
      </c>
      <c r="U862" s="48"/>
      <c r="V862" s="219"/>
      <c r="W862" s="219"/>
      <c r="X862" s="45"/>
      <c r="Y862" s="50"/>
      <c r="Z862" s="50"/>
      <c r="AA862" s="45"/>
      <c r="AB862" s="45"/>
      <c r="AC862" s="50"/>
      <c r="AD862" s="45"/>
      <c r="AE862" s="45"/>
      <c r="AF862" s="45"/>
      <c r="AG862" s="185" t="str">
        <f t="shared" si="68"/>
        <v/>
      </c>
      <c r="AH862" s="45"/>
      <c r="AI862" s="185">
        <f t="shared" si="65"/>
        <v>0</v>
      </c>
      <c r="AJ862" s="45"/>
      <c r="AK862" s="185"/>
      <c r="AL862" s="32" t="b">
        <f t="shared" si="66"/>
        <v>1</v>
      </c>
    </row>
    <row r="863" spans="1:38" ht="36" customHeight="1">
      <c r="A863" s="70"/>
      <c r="B863" s="70"/>
      <c r="C863" s="70"/>
      <c r="D863" s="50"/>
      <c r="E863" s="266"/>
      <c r="F863" s="235" t="str">
        <f t="shared" si="69"/>
        <v/>
      </c>
      <c r="G863" s="45"/>
      <c r="H863" s="212"/>
      <c r="I863" s="45"/>
      <c r="J863" s="88"/>
      <c r="K863" s="124"/>
      <c r="L863" s="219"/>
      <c r="M863" s="89"/>
      <c r="N863" s="237"/>
      <c r="O863" s="266"/>
      <c r="P863" s="93"/>
      <c r="Q863" s="219"/>
      <c r="R863" s="219"/>
      <c r="S863" s="91"/>
      <c r="T863" s="185" t="str">
        <f t="shared" si="67"/>
        <v/>
      </c>
      <c r="U863" s="48"/>
      <c r="V863" s="219"/>
      <c r="W863" s="219"/>
      <c r="X863" s="45"/>
      <c r="Y863" s="50"/>
      <c r="Z863" s="50"/>
      <c r="AA863" s="45"/>
      <c r="AB863" s="45"/>
      <c r="AC863" s="50"/>
      <c r="AD863" s="45"/>
      <c r="AE863" s="45"/>
      <c r="AF863" s="45"/>
      <c r="AG863" s="185" t="str">
        <f t="shared" si="68"/>
        <v/>
      </c>
      <c r="AH863" s="45"/>
      <c r="AI863" s="185">
        <f t="shared" si="65"/>
        <v>0</v>
      </c>
      <c r="AJ863" s="45"/>
      <c r="AK863" s="185"/>
      <c r="AL863" s="32" t="b">
        <f t="shared" si="66"/>
        <v>1</v>
      </c>
    </row>
    <row r="864" spans="1:38" ht="36" customHeight="1">
      <c r="A864" s="70"/>
      <c r="B864" s="70"/>
      <c r="C864" s="70"/>
      <c r="D864" s="50"/>
      <c r="E864" s="266"/>
      <c r="F864" s="235" t="str">
        <f t="shared" si="69"/>
        <v/>
      </c>
      <c r="G864" s="45"/>
      <c r="H864" s="212"/>
      <c r="I864" s="45"/>
      <c r="J864" s="88"/>
      <c r="K864" s="124"/>
      <c r="L864" s="219"/>
      <c r="M864" s="89"/>
      <c r="N864" s="237"/>
      <c r="O864" s="266"/>
      <c r="P864" s="93"/>
      <c r="Q864" s="219"/>
      <c r="R864" s="219"/>
      <c r="S864" s="91"/>
      <c r="T864" s="185" t="str">
        <f t="shared" si="67"/>
        <v/>
      </c>
      <c r="U864" s="48"/>
      <c r="V864" s="219"/>
      <c r="W864" s="219"/>
      <c r="X864" s="45"/>
      <c r="Y864" s="50"/>
      <c r="Z864" s="50"/>
      <c r="AA864" s="45"/>
      <c r="AB864" s="45"/>
      <c r="AC864" s="50"/>
      <c r="AD864" s="45"/>
      <c r="AE864" s="45"/>
      <c r="AF864" s="45"/>
      <c r="AG864" s="185" t="str">
        <f t="shared" si="68"/>
        <v/>
      </c>
      <c r="AH864" s="45"/>
      <c r="AI864" s="185">
        <f t="shared" si="65"/>
        <v>0</v>
      </c>
      <c r="AJ864" s="45"/>
      <c r="AK864" s="185"/>
      <c r="AL864" s="32" t="b">
        <f t="shared" si="66"/>
        <v>1</v>
      </c>
    </row>
    <row r="865" spans="1:38" ht="36" customHeight="1">
      <c r="A865" s="70"/>
      <c r="B865" s="70"/>
      <c r="C865" s="70"/>
      <c r="D865" s="50"/>
      <c r="E865" s="266"/>
      <c r="F865" s="235" t="str">
        <f t="shared" si="69"/>
        <v/>
      </c>
      <c r="G865" s="45"/>
      <c r="H865" s="212"/>
      <c r="I865" s="45"/>
      <c r="J865" s="88"/>
      <c r="K865" s="124"/>
      <c r="L865" s="219"/>
      <c r="M865" s="89"/>
      <c r="N865" s="237"/>
      <c r="O865" s="266"/>
      <c r="P865" s="93"/>
      <c r="Q865" s="219"/>
      <c r="R865" s="219"/>
      <c r="S865" s="91"/>
      <c r="T865" s="185" t="str">
        <f t="shared" si="67"/>
        <v/>
      </c>
      <c r="U865" s="48"/>
      <c r="V865" s="219"/>
      <c r="W865" s="219"/>
      <c r="X865" s="45"/>
      <c r="Y865" s="50"/>
      <c r="Z865" s="50"/>
      <c r="AA865" s="45"/>
      <c r="AB865" s="45"/>
      <c r="AC865" s="50"/>
      <c r="AD865" s="45"/>
      <c r="AE865" s="45"/>
      <c r="AF865" s="45"/>
      <c r="AG865" s="185" t="str">
        <f t="shared" si="68"/>
        <v/>
      </c>
      <c r="AH865" s="45"/>
      <c r="AI865" s="185">
        <f t="shared" si="65"/>
        <v>0</v>
      </c>
      <c r="AJ865" s="45"/>
      <c r="AK865" s="185"/>
      <c r="AL865" s="32" t="b">
        <f t="shared" si="66"/>
        <v>1</v>
      </c>
    </row>
    <row r="866" spans="1:38" ht="36" customHeight="1">
      <c r="A866" s="70"/>
      <c r="B866" s="70"/>
      <c r="C866" s="70"/>
      <c r="D866" s="50"/>
      <c r="E866" s="266"/>
      <c r="F866" s="235" t="str">
        <f t="shared" si="69"/>
        <v/>
      </c>
      <c r="G866" s="45"/>
      <c r="H866" s="212"/>
      <c r="I866" s="45"/>
      <c r="J866" s="88"/>
      <c r="K866" s="124"/>
      <c r="L866" s="219"/>
      <c r="M866" s="89"/>
      <c r="N866" s="237"/>
      <c r="O866" s="266"/>
      <c r="P866" s="93"/>
      <c r="Q866" s="219"/>
      <c r="R866" s="219"/>
      <c r="S866" s="91"/>
      <c r="T866" s="185" t="str">
        <f t="shared" si="67"/>
        <v/>
      </c>
      <c r="U866" s="48"/>
      <c r="V866" s="219"/>
      <c r="W866" s="219"/>
      <c r="X866" s="45"/>
      <c r="Y866" s="50"/>
      <c r="Z866" s="50"/>
      <c r="AA866" s="45"/>
      <c r="AB866" s="45"/>
      <c r="AC866" s="50"/>
      <c r="AD866" s="45"/>
      <c r="AE866" s="45"/>
      <c r="AF866" s="45"/>
      <c r="AG866" s="185" t="str">
        <f t="shared" si="68"/>
        <v/>
      </c>
      <c r="AH866" s="45"/>
      <c r="AI866" s="185">
        <f t="shared" si="65"/>
        <v>0</v>
      </c>
      <c r="AJ866" s="45"/>
      <c r="AK866" s="185"/>
      <c r="AL866" s="32" t="b">
        <f t="shared" si="66"/>
        <v>1</v>
      </c>
    </row>
    <row r="867" spans="1:38" ht="36" customHeight="1">
      <c r="A867" s="70"/>
      <c r="B867" s="70"/>
      <c r="C867" s="70"/>
      <c r="D867" s="50"/>
      <c r="E867" s="266"/>
      <c r="F867" s="235" t="str">
        <f t="shared" si="69"/>
        <v/>
      </c>
      <c r="G867" s="45"/>
      <c r="H867" s="212"/>
      <c r="I867" s="45"/>
      <c r="J867" s="88"/>
      <c r="K867" s="124"/>
      <c r="L867" s="219"/>
      <c r="M867" s="89"/>
      <c r="N867" s="237"/>
      <c r="O867" s="266"/>
      <c r="P867" s="93"/>
      <c r="Q867" s="219"/>
      <c r="R867" s="219"/>
      <c r="S867" s="91"/>
      <c r="T867" s="185" t="str">
        <f t="shared" si="67"/>
        <v/>
      </c>
      <c r="U867" s="48"/>
      <c r="V867" s="219"/>
      <c r="W867" s="219"/>
      <c r="X867" s="45"/>
      <c r="Y867" s="50"/>
      <c r="Z867" s="50"/>
      <c r="AA867" s="45"/>
      <c r="AB867" s="45"/>
      <c r="AC867" s="50"/>
      <c r="AD867" s="45"/>
      <c r="AE867" s="45"/>
      <c r="AF867" s="45"/>
      <c r="AG867" s="185" t="str">
        <f t="shared" si="68"/>
        <v/>
      </c>
      <c r="AH867" s="45"/>
      <c r="AI867" s="185">
        <f t="shared" si="65"/>
        <v>0</v>
      </c>
      <c r="AJ867" s="45"/>
      <c r="AK867" s="185"/>
      <c r="AL867" s="32" t="b">
        <f t="shared" si="66"/>
        <v>1</v>
      </c>
    </row>
    <row r="868" spans="1:38" ht="36" customHeight="1">
      <c r="A868" s="70"/>
      <c r="B868" s="70"/>
      <c r="C868" s="70"/>
      <c r="D868" s="50"/>
      <c r="E868" s="266"/>
      <c r="F868" s="235" t="str">
        <f t="shared" si="69"/>
        <v/>
      </c>
      <c r="G868" s="45"/>
      <c r="H868" s="212"/>
      <c r="I868" s="45"/>
      <c r="J868" s="88"/>
      <c r="K868" s="124"/>
      <c r="L868" s="219"/>
      <c r="M868" s="89"/>
      <c r="N868" s="237"/>
      <c r="O868" s="266"/>
      <c r="P868" s="93"/>
      <c r="Q868" s="219"/>
      <c r="R868" s="219"/>
      <c r="S868" s="91"/>
      <c r="T868" s="185" t="str">
        <f t="shared" si="67"/>
        <v/>
      </c>
      <c r="U868" s="48"/>
      <c r="V868" s="219"/>
      <c r="W868" s="219"/>
      <c r="X868" s="45"/>
      <c r="Y868" s="50"/>
      <c r="Z868" s="50"/>
      <c r="AA868" s="45"/>
      <c r="AB868" s="45"/>
      <c r="AC868" s="50"/>
      <c r="AD868" s="45"/>
      <c r="AE868" s="45"/>
      <c r="AF868" s="45"/>
      <c r="AG868" s="185" t="str">
        <f t="shared" si="68"/>
        <v/>
      </c>
      <c r="AH868" s="45"/>
      <c r="AI868" s="185">
        <f t="shared" si="65"/>
        <v>0</v>
      </c>
      <c r="AJ868" s="45"/>
      <c r="AK868" s="185"/>
      <c r="AL868" s="32" t="b">
        <f t="shared" si="66"/>
        <v>1</v>
      </c>
    </row>
    <row r="869" spans="1:38" ht="36" customHeight="1">
      <c r="A869" s="70"/>
      <c r="B869" s="70"/>
      <c r="C869" s="70"/>
      <c r="D869" s="50"/>
      <c r="E869" s="266"/>
      <c r="F869" s="235" t="str">
        <f t="shared" si="69"/>
        <v/>
      </c>
      <c r="G869" s="45"/>
      <c r="H869" s="212"/>
      <c r="I869" s="45"/>
      <c r="J869" s="88"/>
      <c r="K869" s="124"/>
      <c r="L869" s="219"/>
      <c r="M869" s="89"/>
      <c r="N869" s="237"/>
      <c r="O869" s="266"/>
      <c r="P869" s="93"/>
      <c r="Q869" s="219"/>
      <c r="R869" s="219"/>
      <c r="S869" s="91"/>
      <c r="T869" s="185" t="str">
        <f t="shared" si="67"/>
        <v/>
      </c>
      <c r="U869" s="48"/>
      <c r="V869" s="219"/>
      <c r="W869" s="219"/>
      <c r="X869" s="45"/>
      <c r="Y869" s="50"/>
      <c r="Z869" s="50"/>
      <c r="AA869" s="45"/>
      <c r="AB869" s="45"/>
      <c r="AC869" s="50"/>
      <c r="AD869" s="45"/>
      <c r="AE869" s="45"/>
      <c r="AF869" s="45"/>
      <c r="AG869" s="185" t="str">
        <f t="shared" si="68"/>
        <v/>
      </c>
      <c r="AH869" s="45"/>
      <c r="AI869" s="185">
        <f t="shared" si="65"/>
        <v>0</v>
      </c>
      <c r="AJ869" s="45"/>
      <c r="AK869" s="185"/>
      <c r="AL869" s="32" t="b">
        <f t="shared" si="66"/>
        <v>1</v>
      </c>
    </row>
    <row r="870" spans="1:38" ht="36" customHeight="1">
      <c r="A870" s="70"/>
      <c r="B870" s="70"/>
      <c r="C870" s="70"/>
      <c r="D870" s="50"/>
      <c r="E870" s="266"/>
      <c r="F870" s="235" t="str">
        <f t="shared" si="69"/>
        <v/>
      </c>
      <c r="G870" s="45"/>
      <c r="H870" s="212"/>
      <c r="I870" s="45"/>
      <c r="J870" s="88"/>
      <c r="K870" s="124"/>
      <c r="L870" s="219"/>
      <c r="M870" s="89"/>
      <c r="N870" s="237"/>
      <c r="O870" s="266"/>
      <c r="P870" s="93"/>
      <c r="Q870" s="219"/>
      <c r="R870" s="219"/>
      <c r="S870" s="91"/>
      <c r="T870" s="185" t="str">
        <f t="shared" si="67"/>
        <v/>
      </c>
      <c r="U870" s="48"/>
      <c r="V870" s="219"/>
      <c r="W870" s="219"/>
      <c r="X870" s="45"/>
      <c r="Y870" s="50"/>
      <c r="Z870" s="50"/>
      <c r="AA870" s="45"/>
      <c r="AB870" s="45"/>
      <c r="AC870" s="50"/>
      <c r="AD870" s="45"/>
      <c r="AE870" s="45"/>
      <c r="AF870" s="45"/>
      <c r="AG870" s="185" t="str">
        <f t="shared" si="68"/>
        <v/>
      </c>
      <c r="AH870" s="45"/>
      <c r="AI870" s="185">
        <f t="shared" si="65"/>
        <v>0</v>
      </c>
      <c r="AJ870" s="45"/>
      <c r="AK870" s="185"/>
      <c r="AL870" s="32" t="b">
        <f t="shared" si="66"/>
        <v>1</v>
      </c>
    </row>
    <row r="871" spans="1:38" ht="36" customHeight="1">
      <c r="A871" s="70"/>
      <c r="B871" s="70"/>
      <c r="C871" s="70"/>
      <c r="D871" s="50"/>
      <c r="E871" s="266"/>
      <c r="F871" s="235" t="str">
        <f t="shared" si="69"/>
        <v/>
      </c>
      <c r="G871" s="45"/>
      <c r="H871" s="212"/>
      <c r="I871" s="45"/>
      <c r="J871" s="88"/>
      <c r="K871" s="124"/>
      <c r="L871" s="219"/>
      <c r="M871" s="89"/>
      <c r="N871" s="237"/>
      <c r="O871" s="266"/>
      <c r="P871" s="93"/>
      <c r="Q871" s="219"/>
      <c r="R871" s="219"/>
      <c r="S871" s="91"/>
      <c r="T871" s="185" t="str">
        <f t="shared" si="67"/>
        <v/>
      </c>
      <c r="U871" s="48"/>
      <c r="V871" s="219"/>
      <c r="W871" s="219"/>
      <c r="X871" s="45"/>
      <c r="Y871" s="50"/>
      <c r="Z871" s="50"/>
      <c r="AA871" s="45"/>
      <c r="AB871" s="45"/>
      <c r="AC871" s="50"/>
      <c r="AD871" s="45"/>
      <c r="AE871" s="45"/>
      <c r="AF871" s="45"/>
      <c r="AG871" s="185" t="str">
        <f t="shared" si="68"/>
        <v/>
      </c>
      <c r="AH871" s="45"/>
      <c r="AI871" s="185">
        <f t="shared" si="65"/>
        <v>0</v>
      </c>
      <c r="AJ871" s="45"/>
      <c r="AK871" s="185"/>
      <c r="AL871" s="32" t="b">
        <f t="shared" si="66"/>
        <v>1</v>
      </c>
    </row>
    <row r="872" spans="1:38" ht="36" customHeight="1">
      <c r="A872" s="70"/>
      <c r="B872" s="70"/>
      <c r="C872" s="70"/>
      <c r="D872" s="50"/>
      <c r="E872" s="266"/>
      <c r="F872" s="235" t="str">
        <f t="shared" si="69"/>
        <v/>
      </c>
      <c r="G872" s="45"/>
      <c r="H872" s="212"/>
      <c r="I872" s="45"/>
      <c r="J872" s="88"/>
      <c r="K872" s="124"/>
      <c r="L872" s="219"/>
      <c r="M872" s="89"/>
      <c r="N872" s="237"/>
      <c r="O872" s="266"/>
      <c r="P872" s="93"/>
      <c r="Q872" s="219"/>
      <c r="R872" s="219"/>
      <c r="S872" s="91"/>
      <c r="T872" s="185" t="str">
        <f t="shared" si="67"/>
        <v/>
      </c>
      <c r="U872" s="48"/>
      <c r="V872" s="219"/>
      <c r="W872" s="219"/>
      <c r="X872" s="45"/>
      <c r="Y872" s="50"/>
      <c r="Z872" s="50"/>
      <c r="AA872" s="45"/>
      <c r="AB872" s="45"/>
      <c r="AC872" s="50"/>
      <c r="AD872" s="45"/>
      <c r="AE872" s="45"/>
      <c r="AF872" s="45"/>
      <c r="AG872" s="185" t="str">
        <f t="shared" si="68"/>
        <v/>
      </c>
      <c r="AH872" s="45"/>
      <c r="AI872" s="185">
        <f t="shared" si="65"/>
        <v>0</v>
      </c>
      <c r="AJ872" s="45"/>
      <c r="AK872" s="185"/>
      <c r="AL872" s="32" t="b">
        <f t="shared" si="66"/>
        <v>1</v>
      </c>
    </row>
    <row r="873" spans="1:38" ht="36" customHeight="1">
      <c r="A873" s="70"/>
      <c r="B873" s="70"/>
      <c r="C873" s="70"/>
      <c r="D873" s="50"/>
      <c r="E873" s="266"/>
      <c r="F873" s="235" t="str">
        <f t="shared" si="69"/>
        <v/>
      </c>
      <c r="G873" s="45"/>
      <c r="H873" s="212"/>
      <c r="I873" s="45"/>
      <c r="J873" s="88"/>
      <c r="K873" s="124"/>
      <c r="L873" s="219"/>
      <c r="M873" s="89"/>
      <c r="N873" s="237"/>
      <c r="O873" s="266"/>
      <c r="P873" s="93"/>
      <c r="Q873" s="219"/>
      <c r="R873" s="219"/>
      <c r="S873" s="91"/>
      <c r="T873" s="185" t="str">
        <f t="shared" si="67"/>
        <v/>
      </c>
      <c r="U873" s="48"/>
      <c r="V873" s="219"/>
      <c r="W873" s="219"/>
      <c r="X873" s="45"/>
      <c r="Y873" s="50"/>
      <c r="Z873" s="50"/>
      <c r="AA873" s="45"/>
      <c r="AB873" s="45"/>
      <c r="AC873" s="50"/>
      <c r="AD873" s="45"/>
      <c r="AE873" s="45"/>
      <c r="AF873" s="45"/>
      <c r="AG873" s="185" t="str">
        <f t="shared" si="68"/>
        <v/>
      </c>
      <c r="AH873" s="45"/>
      <c r="AI873" s="185">
        <f t="shared" si="65"/>
        <v>0</v>
      </c>
      <c r="AJ873" s="45"/>
      <c r="AK873" s="185"/>
      <c r="AL873" s="32" t="b">
        <f t="shared" si="66"/>
        <v>1</v>
      </c>
    </row>
    <row r="874" spans="1:38" ht="36" customHeight="1">
      <c r="A874" s="70"/>
      <c r="B874" s="70"/>
      <c r="C874" s="70"/>
      <c r="D874" s="50"/>
      <c r="E874" s="266"/>
      <c r="F874" s="235" t="str">
        <f t="shared" si="69"/>
        <v/>
      </c>
      <c r="G874" s="45"/>
      <c r="H874" s="212"/>
      <c r="I874" s="45"/>
      <c r="J874" s="88"/>
      <c r="K874" s="124"/>
      <c r="L874" s="219"/>
      <c r="M874" s="89"/>
      <c r="N874" s="237"/>
      <c r="O874" s="266"/>
      <c r="P874" s="93"/>
      <c r="Q874" s="219"/>
      <c r="R874" s="219"/>
      <c r="S874" s="91"/>
      <c r="T874" s="185" t="str">
        <f t="shared" si="67"/>
        <v/>
      </c>
      <c r="U874" s="48"/>
      <c r="V874" s="219"/>
      <c r="W874" s="219"/>
      <c r="X874" s="45"/>
      <c r="Y874" s="50"/>
      <c r="Z874" s="50"/>
      <c r="AA874" s="45"/>
      <c r="AB874" s="45"/>
      <c r="AC874" s="50"/>
      <c r="AD874" s="45"/>
      <c r="AE874" s="45"/>
      <c r="AF874" s="45"/>
      <c r="AG874" s="185" t="str">
        <f t="shared" si="68"/>
        <v/>
      </c>
      <c r="AH874" s="45"/>
      <c r="AI874" s="185">
        <f t="shared" si="65"/>
        <v>0</v>
      </c>
      <c r="AJ874" s="45"/>
      <c r="AK874" s="185"/>
      <c r="AL874" s="32" t="b">
        <f t="shared" si="66"/>
        <v>1</v>
      </c>
    </row>
    <row r="875" spans="1:38" ht="36" customHeight="1">
      <c r="A875" s="70"/>
      <c r="B875" s="70"/>
      <c r="C875" s="70"/>
      <c r="D875" s="50"/>
      <c r="E875" s="266"/>
      <c r="F875" s="235" t="str">
        <f t="shared" si="69"/>
        <v/>
      </c>
      <c r="G875" s="45"/>
      <c r="H875" s="212"/>
      <c r="I875" s="45"/>
      <c r="J875" s="88"/>
      <c r="K875" s="124"/>
      <c r="L875" s="219"/>
      <c r="M875" s="89"/>
      <c r="N875" s="237"/>
      <c r="O875" s="266"/>
      <c r="P875" s="93"/>
      <c r="Q875" s="219"/>
      <c r="R875" s="219"/>
      <c r="S875" s="91"/>
      <c r="T875" s="185" t="str">
        <f t="shared" si="67"/>
        <v/>
      </c>
      <c r="U875" s="48"/>
      <c r="V875" s="219"/>
      <c r="W875" s="219"/>
      <c r="X875" s="45"/>
      <c r="Y875" s="50"/>
      <c r="Z875" s="50"/>
      <c r="AA875" s="45"/>
      <c r="AB875" s="45"/>
      <c r="AC875" s="50"/>
      <c r="AD875" s="45"/>
      <c r="AE875" s="45"/>
      <c r="AF875" s="45"/>
      <c r="AG875" s="185" t="str">
        <f t="shared" si="68"/>
        <v/>
      </c>
      <c r="AH875" s="45"/>
      <c r="AI875" s="185">
        <f t="shared" si="65"/>
        <v>0</v>
      </c>
      <c r="AJ875" s="45"/>
      <c r="AK875" s="185"/>
      <c r="AL875" s="32" t="b">
        <f t="shared" si="66"/>
        <v>1</v>
      </c>
    </row>
    <row r="876" spans="1:38" ht="36" customHeight="1">
      <c r="A876" s="70"/>
      <c r="B876" s="70"/>
      <c r="C876" s="70"/>
      <c r="D876" s="50"/>
      <c r="E876" s="266"/>
      <c r="F876" s="235" t="str">
        <f t="shared" si="69"/>
        <v/>
      </c>
      <c r="G876" s="45"/>
      <c r="H876" s="212"/>
      <c r="I876" s="45"/>
      <c r="J876" s="88"/>
      <c r="K876" s="124"/>
      <c r="L876" s="219"/>
      <c r="M876" s="89"/>
      <c r="N876" s="237"/>
      <c r="O876" s="266"/>
      <c r="P876" s="93"/>
      <c r="Q876" s="219"/>
      <c r="R876" s="219"/>
      <c r="S876" s="91"/>
      <c r="T876" s="185" t="str">
        <f t="shared" si="67"/>
        <v/>
      </c>
      <c r="U876" s="48"/>
      <c r="V876" s="219"/>
      <c r="W876" s="219"/>
      <c r="X876" s="45"/>
      <c r="Y876" s="50"/>
      <c r="Z876" s="50"/>
      <c r="AA876" s="45"/>
      <c r="AB876" s="45"/>
      <c r="AC876" s="50"/>
      <c r="AD876" s="45"/>
      <c r="AE876" s="45"/>
      <c r="AF876" s="45"/>
      <c r="AG876" s="185" t="str">
        <f t="shared" si="68"/>
        <v/>
      </c>
      <c r="AH876" s="45"/>
      <c r="AI876" s="185">
        <f t="shared" si="65"/>
        <v>0</v>
      </c>
      <c r="AJ876" s="45"/>
      <c r="AK876" s="185"/>
      <c r="AL876" s="32" t="b">
        <f t="shared" si="66"/>
        <v>1</v>
      </c>
    </row>
    <row r="877" spans="1:38" ht="36" customHeight="1">
      <c r="A877" s="70"/>
      <c r="B877" s="70"/>
      <c r="C877" s="70"/>
      <c r="D877" s="50"/>
      <c r="E877" s="266"/>
      <c r="F877" s="235" t="str">
        <f t="shared" si="69"/>
        <v/>
      </c>
      <c r="G877" s="45"/>
      <c r="H877" s="212"/>
      <c r="I877" s="45"/>
      <c r="J877" s="88"/>
      <c r="K877" s="124"/>
      <c r="L877" s="219"/>
      <c r="M877" s="89"/>
      <c r="N877" s="237"/>
      <c r="O877" s="266"/>
      <c r="P877" s="93"/>
      <c r="Q877" s="219"/>
      <c r="R877" s="219"/>
      <c r="S877" s="91"/>
      <c r="T877" s="185" t="str">
        <f t="shared" si="67"/>
        <v/>
      </c>
      <c r="U877" s="48"/>
      <c r="V877" s="219"/>
      <c r="W877" s="219"/>
      <c r="X877" s="45"/>
      <c r="Y877" s="50"/>
      <c r="Z877" s="50"/>
      <c r="AA877" s="45"/>
      <c r="AB877" s="45"/>
      <c r="AC877" s="50"/>
      <c r="AD877" s="45"/>
      <c r="AE877" s="45"/>
      <c r="AF877" s="45"/>
      <c r="AG877" s="185" t="str">
        <f t="shared" si="68"/>
        <v/>
      </c>
      <c r="AH877" s="45"/>
      <c r="AI877" s="185">
        <f t="shared" si="65"/>
        <v>0</v>
      </c>
      <c r="AJ877" s="45"/>
      <c r="AK877" s="185"/>
      <c r="AL877" s="32" t="b">
        <f t="shared" si="66"/>
        <v>1</v>
      </c>
    </row>
    <row r="878" spans="1:38" ht="36" customHeight="1">
      <c r="A878" s="70"/>
      <c r="B878" s="70"/>
      <c r="C878" s="70"/>
      <c r="D878" s="50"/>
      <c r="E878" s="266"/>
      <c r="F878" s="235" t="str">
        <f t="shared" si="69"/>
        <v/>
      </c>
      <c r="G878" s="45"/>
      <c r="H878" s="212"/>
      <c r="I878" s="45"/>
      <c r="J878" s="88"/>
      <c r="K878" s="124"/>
      <c r="L878" s="219"/>
      <c r="M878" s="89"/>
      <c r="N878" s="237"/>
      <c r="O878" s="266"/>
      <c r="P878" s="93"/>
      <c r="Q878" s="219"/>
      <c r="R878" s="219"/>
      <c r="S878" s="91"/>
      <c r="T878" s="185" t="str">
        <f t="shared" si="67"/>
        <v/>
      </c>
      <c r="U878" s="48"/>
      <c r="V878" s="219"/>
      <c r="W878" s="219"/>
      <c r="X878" s="45"/>
      <c r="Y878" s="50"/>
      <c r="Z878" s="50"/>
      <c r="AA878" s="45"/>
      <c r="AB878" s="45"/>
      <c r="AC878" s="50"/>
      <c r="AD878" s="45"/>
      <c r="AE878" s="45"/>
      <c r="AF878" s="45"/>
      <c r="AG878" s="185" t="str">
        <f t="shared" si="68"/>
        <v/>
      </c>
      <c r="AH878" s="45"/>
      <c r="AI878" s="185">
        <f t="shared" si="65"/>
        <v>0</v>
      </c>
      <c r="AJ878" s="45"/>
      <c r="AK878" s="185"/>
      <c r="AL878" s="32" t="b">
        <f t="shared" si="66"/>
        <v>1</v>
      </c>
    </row>
    <row r="879" spans="1:38" ht="36" customHeight="1">
      <c r="A879" s="70"/>
      <c r="B879" s="70"/>
      <c r="C879" s="70"/>
      <c r="D879" s="50"/>
      <c r="E879" s="266"/>
      <c r="F879" s="235" t="str">
        <f t="shared" si="69"/>
        <v/>
      </c>
      <c r="G879" s="45"/>
      <c r="H879" s="212"/>
      <c r="I879" s="45"/>
      <c r="J879" s="88"/>
      <c r="K879" s="124"/>
      <c r="L879" s="219"/>
      <c r="M879" s="89"/>
      <c r="N879" s="237"/>
      <c r="O879" s="266"/>
      <c r="P879" s="93"/>
      <c r="Q879" s="219"/>
      <c r="R879" s="219"/>
      <c r="S879" s="91"/>
      <c r="T879" s="185" t="str">
        <f t="shared" si="67"/>
        <v/>
      </c>
      <c r="U879" s="48"/>
      <c r="V879" s="219"/>
      <c r="W879" s="219"/>
      <c r="X879" s="45"/>
      <c r="Y879" s="50"/>
      <c r="Z879" s="50"/>
      <c r="AA879" s="45"/>
      <c r="AB879" s="45"/>
      <c r="AC879" s="50"/>
      <c r="AD879" s="45"/>
      <c r="AE879" s="45"/>
      <c r="AF879" s="45"/>
      <c r="AG879" s="185" t="str">
        <f t="shared" si="68"/>
        <v/>
      </c>
      <c r="AH879" s="45"/>
      <c r="AI879" s="185">
        <f t="shared" si="65"/>
        <v>0</v>
      </c>
      <c r="AJ879" s="45"/>
      <c r="AK879" s="185"/>
      <c r="AL879" s="32" t="b">
        <f t="shared" si="66"/>
        <v>1</v>
      </c>
    </row>
    <row r="880" spans="1:38" ht="36" customHeight="1">
      <c r="A880" s="70"/>
      <c r="B880" s="70"/>
      <c r="C880" s="70"/>
      <c r="D880" s="50"/>
      <c r="E880" s="266"/>
      <c r="F880" s="235" t="str">
        <f t="shared" si="69"/>
        <v/>
      </c>
      <c r="G880" s="45"/>
      <c r="H880" s="212"/>
      <c r="I880" s="45"/>
      <c r="J880" s="88"/>
      <c r="K880" s="124"/>
      <c r="L880" s="219"/>
      <c r="M880" s="89"/>
      <c r="N880" s="237"/>
      <c r="O880" s="266"/>
      <c r="P880" s="93"/>
      <c r="Q880" s="219"/>
      <c r="R880" s="219"/>
      <c r="S880" s="91"/>
      <c r="T880" s="185" t="str">
        <f t="shared" si="67"/>
        <v/>
      </c>
      <c r="U880" s="48"/>
      <c r="V880" s="219"/>
      <c r="W880" s="219"/>
      <c r="X880" s="45"/>
      <c r="Y880" s="50"/>
      <c r="Z880" s="50"/>
      <c r="AA880" s="45"/>
      <c r="AB880" s="45"/>
      <c r="AC880" s="50"/>
      <c r="AD880" s="45"/>
      <c r="AE880" s="45"/>
      <c r="AF880" s="45"/>
      <c r="AG880" s="185" t="str">
        <f t="shared" si="68"/>
        <v/>
      </c>
      <c r="AH880" s="45"/>
      <c r="AI880" s="185">
        <f t="shared" si="65"/>
        <v>0</v>
      </c>
      <c r="AJ880" s="45"/>
      <c r="AK880" s="185"/>
      <c r="AL880" s="32" t="b">
        <f t="shared" si="66"/>
        <v>1</v>
      </c>
    </row>
    <row r="881" spans="1:38" ht="36" customHeight="1">
      <c r="A881" s="70"/>
      <c r="B881" s="70"/>
      <c r="C881" s="70"/>
      <c r="D881" s="50"/>
      <c r="E881" s="266"/>
      <c r="F881" s="235" t="str">
        <f t="shared" si="69"/>
        <v/>
      </c>
      <c r="G881" s="45"/>
      <c r="H881" s="212"/>
      <c r="I881" s="45"/>
      <c r="J881" s="88"/>
      <c r="K881" s="124"/>
      <c r="L881" s="219"/>
      <c r="M881" s="89"/>
      <c r="N881" s="237"/>
      <c r="O881" s="266"/>
      <c r="P881" s="93"/>
      <c r="Q881" s="219"/>
      <c r="R881" s="219"/>
      <c r="S881" s="91"/>
      <c r="T881" s="185" t="str">
        <f t="shared" si="67"/>
        <v/>
      </c>
      <c r="U881" s="48"/>
      <c r="V881" s="219"/>
      <c r="W881" s="219"/>
      <c r="X881" s="45"/>
      <c r="Y881" s="50"/>
      <c r="Z881" s="50"/>
      <c r="AA881" s="45"/>
      <c r="AB881" s="45"/>
      <c r="AC881" s="50"/>
      <c r="AD881" s="45"/>
      <c r="AE881" s="45"/>
      <c r="AF881" s="45"/>
      <c r="AG881" s="185" t="str">
        <f t="shared" si="68"/>
        <v/>
      </c>
      <c r="AH881" s="45"/>
      <c r="AI881" s="185">
        <f t="shared" si="65"/>
        <v>0</v>
      </c>
      <c r="AJ881" s="45"/>
      <c r="AK881" s="185"/>
      <c r="AL881" s="32" t="b">
        <f t="shared" si="66"/>
        <v>1</v>
      </c>
    </row>
    <row r="882" spans="1:38" ht="36" customHeight="1">
      <c r="A882" s="70"/>
      <c r="B882" s="70"/>
      <c r="C882" s="70"/>
      <c r="D882" s="50"/>
      <c r="E882" s="266"/>
      <c r="F882" s="235" t="str">
        <f t="shared" si="69"/>
        <v/>
      </c>
      <c r="G882" s="45"/>
      <c r="H882" s="212"/>
      <c r="I882" s="45"/>
      <c r="J882" s="88"/>
      <c r="K882" s="124"/>
      <c r="L882" s="219"/>
      <c r="M882" s="89"/>
      <c r="N882" s="237"/>
      <c r="O882" s="266"/>
      <c r="P882" s="93"/>
      <c r="Q882" s="219"/>
      <c r="R882" s="219"/>
      <c r="S882" s="91"/>
      <c r="T882" s="185" t="str">
        <f t="shared" si="67"/>
        <v/>
      </c>
      <c r="U882" s="48"/>
      <c r="V882" s="219"/>
      <c r="W882" s="219"/>
      <c r="X882" s="45"/>
      <c r="Y882" s="50"/>
      <c r="Z882" s="50"/>
      <c r="AA882" s="45"/>
      <c r="AB882" s="45"/>
      <c r="AC882" s="50"/>
      <c r="AD882" s="45"/>
      <c r="AE882" s="45"/>
      <c r="AF882" s="45"/>
      <c r="AG882" s="185" t="str">
        <f t="shared" si="68"/>
        <v/>
      </c>
      <c r="AH882" s="45"/>
      <c r="AI882" s="185">
        <f t="shared" si="65"/>
        <v>0</v>
      </c>
      <c r="AJ882" s="45"/>
      <c r="AK882" s="185"/>
      <c r="AL882" s="32" t="b">
        <f t="shared" si="66"/>
        <v>1</v>
      </c>
    </row>
    <row r="883" spans="1:38" ht="36" customHeight="1">
      <c r="A883" s="70"/>
      <c r="B883" s="70"/>
      <c r="C883" s="70"/>
      <c r="D883" s="50"/>
      <c r="E883" s="266"/>
      <c r="F883" s="235" t="str">
        <f t="shared" si="69"/>
        <v/>
      </c>
      <c r="G883" s="45"/>
      <c r="H883" s="212"/>
      <c r="I883" s="45"/>
      <c r="J883" s="88"/>
      <c r="K883" s="124"/>
      <c r="L883" s="219"/>
      <c r="M883" s="89"/>
      <c r="N883" s="237"/>
      <c r="O883" s="266"/>
      <c r="P883" s="93"/>
      <c r="Q883" s="219"/>
      <c r="R883" s="219"/>
      <c r="S883" s="91"/>
      <c r="T883" s="185" t="str">
        <f t="shared" si="67"/>
        <v/>
      </c>
      <c r="U883" s="48"/>
      <c r="V883" s="219"/>
      <c r="W883" s="219"/>
      <c r="X883" s="45"/>
      <c r="Y883" s="50"/>
      <c r="Z883" s="50"/>
      <c r="AA883" s="45"/>
      <c r="AB883" s="45"/>
      <c r="AC883" s="50"/>
      <c r="AD883" s="45"/>
      <c r="AE883" s="45"/>
      <c r="AF883" s="45"/>
      <c r="AG883" s="185" t="str">
        <f t="shared" si="68"/>
        <v/>
      </c>
      <c r="AH883" s="45"/>
      <c r="AI883" s="185">
        <f t="shared" si="65"/>
        <v>0</v>
      </c>
      <c r="AJ883" s="45"/>
      <c r="AK883" s="185"/>
      <c r="AL883" s="32" t="b">
        <f t="shared" si="66"/>
        <v>1</v>
      </c>
    </row>
    <row r="884" spans="1:38" ht="36" customHeight="1">
      <c r="A884" s="70"/>
      <c r="B884" s="70"/>
      <c r="C884" s="70"/>
      <c r="D884" s="50"/>
      <c r="E884" s="266"/>
      <c r="F884" s="235" t="str">
        <f t="shared" si="69"/>
        <v/>
      </c>
      <c r="G884" s="45"/>
      <c r="H884" s="212"/>
      <c r="I884" s="45"/>
      <c r="J884" s="88"/>
      <c r="K884" s="124"/>
      <c r="L884" s="219"/>
      <c r="M884" s="89"/>
      <c r="N884" s="237"/>
      <c r="O884" s="266"/>
      <c r="P884" s="93"/>
      <c r="Q884" s="219"/>
      <c r="R884" s="219"/>
      <c r="S884" s="91"/>
      <c r="T884" s="185" t="str">
        <f t="shared" si="67"/>
        <v/>
      </c>
      <c r="U884" s="48"/>
      <c r="V884" s="219"/>
      <c r="W884" s="219"/>
      <c r="X884" s="45"/>
      <c r="Y884" s="50"/>
      <c r="Z884" s="50"/>
      <c r="AA884" s="45"/>
      <c r="AB884" s="45"/>
      <c r="AC884" s="50"/>
      <c r="AD884" s="45"/>
      <c r="AE884" s="45"/>
      <c r="AF884" s="45"/>
      <c r="AG884" s="185" t="str">
        <f t="shared" si="68"/>
        <v/>
      </c>
      <c r="AH884" s="45"/>
      <c r="AI884" s="185">
        <f t="shared" si="65"/>
        <v>0</v>
      </c>
      <c r="AJ884" s="45"/>
      <c r="AK884" s="185"/>
      <c r="AL884" s="32" t="b">
        <f t="shared" si="66"/>
        <v>1</v>
      </c>
    </row>
    <row r="885" spans="1:38" ht="36" customHeight="1">
      <c r="A885" s="70"/>
      <c r="B885" s="70"/>
      <c r="C885" s="70"/>
      <c r="D885" s="50"/>
      <c r="E885" s="266"/>
      <c r="F885" s="235" t="str">
        <f t="shared" si="69"/>
        <v/>
      </c>
      <c r="G885" s="45"/>
      <c r="H885" s="212"/>
      <c r="I885" s="45"/>
      <c r="J885" s="88"/>
      <c r="K885" s="124"/>
      <c r="L885" s="219"/>
      <c r="M885" s="89"/>
      <c r="N885" s="237"/>
      <c r="O885" s="266"/>
      <c r="P885" s="93"/>
      <c r="Q885" s="219"/>
      <c r="R885" s="219"/>
      <c r="S885" s="91"/>
      <c r="T885" s="185" t="str">
        <f t="shared" si="67"/>
        <v/>
      </c>
      <c r="U885" s="48"/>
      <c r="V885" s="219"/>
      <c r="W885" s="219"/>
      <c r="X885" s="45"/>
      <c r="Y885" s="50"/>
      <c r="Z885" s="50"/>
      <c r="AA885" s="45"/>
      <c r="AB885" s="45"/>
      <c r="AC885" s="50"/>
      <c r="AD885" s="45"/>
      <c r="AE885" s="45"/>
      <c r="AF885" s="45"/>
      <c r="AG885" s="185" t="str">
        <f t="shared" si="68"/>
        <v/>
      </c>
      <c r="AH885" s="45"/>
      <c r="AI885" s="185">
        <f t="shared" si="65"/>
        <v>0</v>
      </c>
      <c r="AJ885" s="45"/>
      <c r="AK885" s="185"/>
      <c r="AL885" s="32" t="b">
        <f t="shared" si="66"/>
        <v>1</v>
      </c>
    </row>
    <row r="886" spans="1:38" ht="36" customHeight="1">
      <c r="A886" s="70"/>
      <c r="B886" s="70"/>
      <c r="C886" s="70"/>
      <c r="D886" s="50"/>
      <c r="E886" s="266"/>
      <c r="F886" s="235" t="str">
        <f t="shared" si="69"/>
        <v/>
      </c>
      <c r="G886" s="45"/>
      <c r="H886" s="212"/>
      <c r="I886" s="45"/>
      <c r="J886" s="88"/>
      <c r="K886" s="124"/>
      <c r="L886" s="219"/>
      <c r="M886" s="89"/>
      <c r="N886" s="237"/>
      <c r="O886" s="266"/>
      <c r="P886" s="93"/>
      <c r="Q886" s="219"/>
      <c r="R886" s="219"/>
      <c r="S886" s="91"/>
      <c r="T886" s="185" t="str">
        <f t="shared" si="67"/>
        <v/>
      </c>
      <c r="U886" s="48"/>
      <c r="V886" s="219"/>
      <c r="W886" s="219"/>
      <c r="X886" s="45"/>
      <c r="Y886" s="50"/>
      <c r="Z886" s="50"/>
      <c r="AA886" s="45"/>
      <c r="AB886" s="45"/>
      <c r="AC886" s="50"/>
      <c r="AD886" s="45"/>
      <c r="AE886" s="45"/>
      <c r="AF886" s="45"/>
      <c r="AG886" s="185" t="str">
        <f t="shared" si="68"/>
        <v/>
      </c>
      <c r="AH886" s="45"/>
      <c r="AI886" s="185">
        <f t="shared" si="65"/>
        <v>0</v>
      </c>
      <c r="AJ886" s="45"/>
      <c r="AK886" s="185"/>
      <c r="AL886" s="32" t="b">
        <f t="shared" si="66"/>
        <v>1</v>
      </c>
    </row>
    <row r="887" spans="1:38" ht="36" customHeight="1">
      <c r="A887" s="70"/>
      <c r="B887" s="70"/>
      <c r="C887" s="70"/>
      <c r="D887" s="50"/>
      <c r="E887" s="266"/>
      <c r="F887" s="235" t="str">
        <f t="shared" si="69"/>
        <v/>
      </c>
      <c r="G887" s="45"/>
      <c r="H887" s="212"/>
      <c r="I887" s="45"/>
      <c r="J887" s="88"/>
      <c r="K887" s="124"/>
      <c r="L887" s="219"/>
      <c r="M887" s="89"/>
      <c r="N887" s="237"/>
      <c r="O887" s="266"/>
      <c r="P887" s="93"/>
      <c r="Q887" s="219"/>
      <c r="R887" s="219"/>
      <c r="S887" s="91"/>
      <c r="T887" s="185" t="str">
        <f t="shared" si="67"/>
        <v/>
      </c>
      <c r="U887" s="48"/>
      <c r="V887" s="219"/>
      <c r="W887" s="219"/>
      <c r="X887" s="45"/>
      <c r="Y887" s="50"/>
      <c r="Z887" s="50"/>
      <c r="AA887" s="45"/>
      <c r="AB887" s="45"/>
      <c r="AC887" s="50"/>
      <c r="AD887" s="45"/>
      <c r="AE887" s="45"/>
      <c r="AF887" s="45"/>
      <c r="AG887" s="185" t="str">
        <f t="shared" si="68"/>
        <v/>
      </c>
      <c r="AH887" s="45"/>
      <c r="AI887" s="185">
        <f t="shared" si="65"/>
        <v>0</v>
      </c>
      <c r="AJ887" s="45"/>
      <c r="AK887" s="185"/>
      <c r="AL887" s="32" t="b">
        <f t="shared" si="66"/>
        <v>1</v>
      </c>
    </row>
    <row r="888" spans="1:38" ht="36" customHeight="1">
      <c r="A888" s="70"/>
      <c r="B888" s="70"/>
      <c r="C888" s="70"/>
      <c r="D888" s="50"/>
      <c r="E888" s="266"/>
      <c r="F888" s="235" t="str">
        <f t="shared" si="69"/>
        <v/>
      </c>
      <c r="G888" s="45"/>
      <c r="H888" s="212"/>
      <c r="I888" s="45"/>
      <c r="J888" s="88"/>
      <c r="K888" s="124"/>
      <c r="L888" s="219"/>
      <c r="M888" s="89"/>
      <c r="N888" s="237"/>
      <c r="O888" s="266"/>
      <c r="P888" s="93"/>
      <c r="Q888" s="219"/>
      <c r="R888" s="219"/>
      <c r="S888" s="91"/>
      <c r="T888" s="185" t="str">
        <f t="shared" si="67"/>
        <v/>
      </c>
      <c r="U888" s="48"/>
      <c r="V888" s="219"/>
      <c r="W888" s="219"/>
      <c r="X888" s="45"/>
      <c r="Y888" s="50"/>
      <c r="Z888" s="50"/>
      <c r="AA888" s="45"/>
      <c r="AB888" s="45"/>
      <c r="AC888" s="50"/>
      <c r="AD888" s="45"/>
      <c r="AE888" s="45"/>
      <c r="AF888" s="45"/>
      <c r="AG888" s="185" t="str">
        <f t="shared" si="68"/>
        <v/>
      </c>
      <c r="AH888" s="45"/>
      <c r="AI888" s="185">
        <f t="shared" si="65"/>
        <v>0</v>
      </c>
      <c r="AJ888" s="45"/>
      <c r="AK888" s="185"/>
      <c r="AL888" s="32" t="b">
        <f t="shared" si="66"/>
        <v>1</v>
      </c>
    </row>
    <row r="889" spans="1:38" ht="36" customHeight="1">
      <c r="A889" s="70"/>
      <c r="B889" s="70"/>
      <c r="C889" s="70"/>
      <c r="D889" s="50"/>
      <c r="E889" s="266"/>
      <c r="F889" s="235" t="str">
        <f t="shared" si="69"/>
        <v/>
      </c>
      <c r="G889" s="45"/>
      <c r="H889" s="212"/>
      <c r="I889" s="45"/>
      <c r="J889" s="88"/>
      <c r="K889" s="124"/>
      <c r="L889" s="219"/>
      <c r="M889" s="89"/>
      <c r="N889" s="237"/>
      <c r="O889" s="266"/>
      <c r="P889" s="93"/>
      <c r="Q889" s="219"/>
      <c r="R889" s="219"/>
      <c r="S889" s="91"/>
      <c r="T889" s="185" t="str">
        <f t="shared" si="67"/>
        <v/>
      </c>
      <c r="U889" s="48"/>
      <c r="V889" s="219"/>
      <c r="W889" s="219"/>
      <c r="X889" s="45"/>
      <c r="Y889" s="50"/>
      <c r="Z889" s="50"/>
      <c r="AA889" s="45"/>
      <c r="AB889" s="45"/>
      <c r="AC889" s="50"/>
      <c r="AD889" s="45"/>
      <c r="AE889" s="45"/>
      <c r="AF889" s="45"/>
      <c r="AG889" s="185" t="str">
        <f t="shared" si="68"/>
        <v/>
      </c>
      <c r="AH889" s="45"/>
      <c r="AI889" s="185">
        <f t="shared" si="65"/>
        <v>0</v>
      </c>
      <c r="AJ889" s="45"/>
      <c r="AK889" s="185"/>
      <c r="AL889" s="32" t="b">
        <f t="shared" si="66"/>
        <v>1</v>
      </c>
    </row>
    <row r="890" spans="1:38" ht="36" customHeight="1">
      <c r="A890" s="70"/>
      <c r="B890" s="70"/>
      <c r="C890" s="70"/>
      <c r="D890" s="50"/>
      <c r="E890" s="266"/>
      <c r="F890" s="235" t="str">
        <f t="shared" si="69"/>
        <v/>
      </c>
      <c r="G890" s="45"/>
      <c r="H890" s="212"/>
      <c r="I890" s="45"/>
      <c r="J890" s="88"/>
      <c r="K890" s="124"/>
      <c r="L890" s="219"/>
      <c r="M890" s="89"/>
      <c r="N890" s="237"/>
      <c r="O890" s="266"/>
      <c r="P890" s="93"/>
      <c r="Q890" s="219"/>
      <c r="R890" s="219"/>
      <c r="S890" s="91"/>
      <c r="T890" s="185" t="str">
        <f t="shared" si="67"/>
        <v/>
      </c>
      <c r="U890" s="48"/>
      <c r="V890" s="219"/>
      <c r="W890" s="219"/>
      <c r="X890" s="45"/>
      <c r="Y890" s="50"/>
      <c r="Z890" s="50"/>
      <c r="AA890" s="45"/>
      <c r="AB890" s="45"/>
      <c r="AC890" s="50"/>
      <c r="AD890" s="45"/>
      <c r="AE890" s="45"/>
      <c r="AF890" s="45"/>
      <c r="AG890" s="185" t="str">
        <f t="shared" si="68"/>
        <v/>
      </c>
      <c r="AH890" s="45"/>
      <c r="AI890" s="185">
        <f t="shared" si="65"/>
        <v>0</v>
      </c>
      <c r="AJ890" s="45"/>
      <c r="AK890" s="185"/>
      <c r="AL890" s="32" t="b">
        <f t="shared" si="66"/>
        <v>1</v>
      </c>
    </row>
    <row r="891" spans="1:38" ht="36" customHeight="1">
      <c r="A891" s="70"/>
      <c r="B891" s="70"/>
      <c r="C891" s="70"/>
      <c r="D891" s="50"/>
      <c r="E891" s="266"/>
      <c r="F891" s="235" t="str">
        <f t="shared" si="69"/>
        <v/>
      </c>
      <c r="G891" s="45"/>
      <c r="H891" s="212"/>
      <c r="I891" s="45"/>
      <c r="J891" s="88"/>
      <c r="K891" s="124"/>
      <c r="L891" s="219"/>
      <c r="M891" s="89"/>
      <c r="N891" s="237"/>
      <c r="O891" s="266"/>
      <c r="P891" s="93"/>
      <c r="Q891" s="219"/>
      <c r="R891" s="219"/>
      <c r="S891" s="91"/>
      <c r="T891" s="185" t="str">
        <f t="shared" si="67"/>
        <v/>
      </c>
      <c r="U891" s="48"/>
      <c r="V891" s="219"/>
      <c r="W891" s="219"/>
      <c r="X891" s="45"/>
      <c r="Y891" s="50"/>
      <c r="Z891" s="50"/>
      <c r="AA891" s="45"/>
      <c r="AB891" s="45"/>
      <c r="AC891" s="50"/>
      <c r="AD891" s="45"/>
      <c r="AE891" s="45"/>
      <c r="AF891" s="45"/>
      <c r="AG891" s="185" t="str">
        <f t="shared" si="68"/>
        <v/>
      </c>
      <c r="AH891" s="45"/>
      <c r="AI891" s="185">
        <f t="shared" si="65"/>
        <v>0</v>
      </c>
      <c r="AJ891" s="45"/>
      <c r="AK891" s="185"/>
      <c r="AL891" s="32" t="b">
        <f t="shared" si="66"/>
        <v>1</v>
      </c>
    </row>
    <row r="892" spans="1:38" ht="36" customHeight="1">
      <c r="A892" s="70"/>
      <c r="B892" s="70"/>
      <c r="C892" s="70"/>
      <c r="D892" s="50"/>
      <c r="E892" s="266"/>
      <c r="F892" s="235" t="str">
        <f t="shared" si="69"/>
        <v/>
      </c>
      <c r="G892" s="45"/>
      <c r="H892" s="212"/>
      <c r="I892" s="45"/>
      <c r="J892" s="88"/>
      <c r="K892" s="124"/>
      <c r="L892" s="219"/>
      <c r="M892" s="89"/>
      <c r="N892" s="237"/>
      <c r="O892" s="266"/>
      <c r="P892" s="93"/>
      <c r="Q892" s="219"/>
      <c r="R892" s="219"/>
      <c r="S892" s="91"/>
      <c r="T892" s="185" t="str">
        <f t="shared" si="67"/>
        <v/>
      </c>
      <c r="U892" s="48"/>
      <c r="V892" s="219"/>
      <c r="W892" s="219"/>
      <c r="X892" s="45"/>
      <c r="Y892" s="50"/>
      <c r="Z892" s="50"/>
      <c r="AA892" s="45"/>
      <c r="AB892" s="45"/>
      <c r="AC892" s="50"/>
      <c r="AD892" s="45"/>
      <c r="AE892" s="45"/>
      <c r="AF892" s="45"/>
      <c r="AG892" s="185" t="str">
        <f t="shared" si="68"/>
        <v/>
      </c>
      <c r="AH892" s="45"/>
      <c r="AI892" s="185">
        <f t="shared" si="65"/>
        <v>0</v>
      </c>
      <c r="AJ892" s="45"/>
      <c r="AK892" s="185"/>
      <c r="AL892" s="32" t="b">
        <f t="shared" si="66"/>
        <v>1</v>
      </c>
    </row>
    <row r="893" spans="1:38" ht="36" customHeight="1">
      <c r="A893" s="70"/>
      <c r="B893" s="70"/>
      <c r="C893" s="70"/>
      <c r="D893" s="50"/>
      <c r="E893" s="266"/>
      <c r="F893" s="235" t="str">
        <f t="shared" si="69"/>
        <v/>
      </c>
      <c r="G893" s="45"/>
      <c r="H893" s="212"/>
      <c r="I893" s="45"/>
      <c r="J893" s="88"/>
      <c r="K893" s="124"/>
      <c r="L893" s="219"/>
      <c r="M893" s="89"/>
      <c r="N893" s="237"/>
      <c r="O893" s="266"/>
      <c r="P893" s="93"/>
      <c r="Q893" s="219"/>
      <c r="R893" s="219"/>
      <c r="S893" s="91"/>
      <c r="T893" s="185" t="str">
        <f t="shared" si="67"/>
        <v/>
      </c>
      <c r="U893" s="48"/>
      <c r="V893" s="219"/>
      <c r="W893" s="219"/>
      <c r="X893" s="45"/>
      <c r="Y893" s="50"/>
      <c r="Z893" s="50"/>
      <c r="AA893" s="45"/>
      <c r="AB893" s="45"/>
      <c r="AC893" s="50"/>
      <c r="AD893" s="45"/>
      <c r="AE893" s="45"/>
      <c r="AF893" s="45"/>
      <c r="AG893" s="185" t="str">
        <f t="shared" si="68"/>
        <v/>
      </c>
      <c r="AH893" s="45"/>
      <c r="AI893" s="185">
        <f t="shared" si="65"/>
        <v>0</v>
      </c>
      <c r="AJ893" s="45"/>
      <c r="AK893" s="185"/>
      <c r="AL893" s="32" t="b">
        <f t="shared" si="66"/>
        <v>1</v>
      </c>
    </row>
    <row r="894" spans="1:38" ht="36" customHeight="1">
      <c r="A894" s="70"/>
      <c r="B894" s="70"/>
      <c r="C894" s="70"/>
      <c r="D894" s="50"/>
      <c r="E894" s="266"/>
      <c r="F894" s="235" t="str">
        <f t="shared" si="69"/>
        <v/>
      </c>
      <c r="G894" s="45"/>
      <c r="H894" s="212"/>
      <c r="I894" s="45"/>
      <c r="J894" s="88"/>
      <c r="K894" s="124"/>
      <c r="L894" s="219"/>
      <c r="M894" s="89"/>
      <c r="N894" s="237"/>
      <c r="O894" s="266"/>
      <c r="P894" s="93"/>
      <c r="Q894" s="219"/>
      <c r="R894" s="219"/>
      <c r="S894" s="91"/>
      <c r="T894" s="185" t="str">
        <f t="shared" si="67"/>
        <v/>
      </c>
      <c r="U894" s="48"/>
      <c r="V894" s="219"/>
      <c r="W894" s="219"/>
      <c r="X894" s="45"/>
      <c r="Y894" s="50"/>
      <c r="Z894" s="50"/>
      <c r="AA894" s="45"/>
      <c r="AB894" s="45"/>
      <c r="AC894" s="50"/>
      <c r="AD894" s="45"/>
      <c r="AE894" s="45"/>
      <c r="AF894" s="45"/>
      <c r="AG894" s="185" t="str">
        <f t="shared" si="68"/>
        <v/>
      </c>
      <c r="AH894" s="45"/>
      <c r="AI894" s="185">
        <f t="shared" si="65"/>
        <v>0</v>
      </c>
      <c r="AJ894" s="45"/>
      <c r="AK894" s="185"/>
      <c r="AL894" s="32" t="b">
        <f t="shared" si="66"/>
        <v>1</v>
      </c>
    </row>
    <row r="895" spans="1:38" ht="36" customHeight="1">
      <c r="A895" s="70"/>
      <c r="B895" s="70"/>
      <c r="C895" s="70"/>
      <c r="D895" s="50"/>
      <c r="E895" s="266"/>
      <c r="F895" s="235" t="str">
        <f t="shared" si="69"/>
        <v/>
      </c>
      <c r="G895" s="45"/>
      <c r="H895" s="212"/>
      <c r="I895" s="45"/>
      <c r="J895" s="88"/>
      <c r="K895" s="124"/>
      <c r="L895" s="219"/>
      <c r="M895" s="89"/>
      <c r="N895" s="237"/>
      <c r="O895" s="266"/>
      <c r="P895" s="93"/>
      <c r="Q895" s="219"/>
      <c r="R895" s="219"/>
      <c r="S895" s="91"/>
      <c r="T895" s="185" t="str">
        <f t="shared" si="67"/>
        <v/>
      </c>
      <c r="U895" s="48"/>
      <c r="V895" s="219"/>
      <c r="W895" s="219"/>
      <c r="X895" s="45"/>
      <c r="Y895" s="50"/>
      <c r="Z895" s="50"/>
      <c r="AA895" s="45"/>
      <c r="AB895" s="45"/>
      <c r="AC895" s="50"/>
      <c r="AD895" s="45"/>
      <c r="AE895" s="45"/>
      <c r="AF895" s="45"/>
      <c r="AG895" s="185" t="str">
        <f t="shared" si="68"/>
        <v/>
      </c>
      <c r="AH895" s="45"/>
      <c r="AI895" s="185">
        <f t="shared" si="65"/>
        <v>0</v>
      </c>
      <c r="AJ895" s="45"/>
      <c r="AK895" s="185"/>
      <c r="AL895" s="32" t="b">
        <f t="shared" si="66"/>
        <v>1</v>
      </c>
    </row>
    <row r="896" spans="1:38" ht="36" customHeight="1">
      <c r="A896" s="70"/>
      <c r="B896" s="70"/>
      <c r="C896" s="70"/>
      <c r="D896" s="50"/>
      <c r="E896" s="266"/>
      <c r="F896" s="235" t="str">
        <f t="shared" si="69"/>
        <v/>
      </c>
      <c r="G896" s="45"/>
      <c r="H896" s="212"/>
      <c r="I896" s="45"/>
      <c r="J896" s="88"/>
      <c r="K896" s="124"/>
      <c r="L896" s="219"/>
      <c r="M896" s="89"/>
      <c r="N896" s="237"/>
      <c r="O896" s="266"/>
      <c r="P896" s="93"/>
      <c r="Q896" s="219"/>
      <c r="R896" s="219"/>
      <c r="S896" s="91"/>
      <c r="T896" s="185" t="str">
        <f t="shared" si="67"/>
        <v/>
      </c>
      <c r="U896" s="48"/>
      <c r="V896" s="219"/>
      <c r="W896" s="219"/>
      <c r="X896" s="45"/>
      <c r="Y896" s="50"/>
      <c r="Z896" s="50"/>
      <c r="AA896" s="45"/>
      <c r="AB896" s="45"/>
      <c r="AC896" s="50"/>
      <c r="AD896" s="45"/>
      <c r="AE896" s="45"/>
      <c r="AF896" s="45"/>
      <c r="AG896" s="185" t="str">
        <f t="shared" si="68"/>
        <v/>
      </c>
      <c r="AH896" s="45"/>
      <c r="AI896" s="185">
        <f t="shared" si="65"/>
        <v>0</v>
      </c>
      <c r="AJ896" s="45"/>
      <c r="AK896" s="185"/>
      <c r="AL896" s="32" t="b">
        <f t="shared" si="66"/>
        <v>1</v>
      </c>
    </row>
    <row r="897" spans="1:38" ht="36" customHeight="1">
      <c r="A897" s="70"/>
      <c r="B897" s="70"/>
      <c r="C897" s="70"/>
      <c r="D897" s="50"/>
      <c r="E897" s="266"/>
      <c r="F897" s="235" t="str">
        <f t="shared" si="69"/>
        <v/>
      </c>
      <c r="G897" s="45"/>
      <c r="H897" s="212"/>
      <c r="I897" s="45"/>
      <c r="J897" s="88"/>
      <c r="K897" s="124"/>
      <c r="L897" s="219"/>
      <c r="M897" s="89"/>
      <c r="N897" s="237"/>
      <c r="O897" s="266"/>
      <c r="P897" s="93"/>
      <c r="Q897" s="219"/>
      <c r="R897" s="219"/>
      <c r="S897" s="91"/>
      <c r="T897" s="185" t="str">
        <f t="shared" si="67"/>
        <v/>
      </c>
      <c r="U897" s="48"/>
      <c r="V897" s="219"/>
      <c r="W897" s="219"/>
      <c r="X897" s="45"/>
      <c r="Y897" s="50"/>
      <c r="Z897" s="50"/>
      <c r="AA897" s="45"/>
      <c r="AB897" s="45"/>
      <c r="AC897" s="50"/>
      <c r="AD897" s="45"/>
      <c r="AE897" s="45"/>
      <c r="AF897" s="45"/>
      <c r="AG897" s="185" t="str">
        <f t="shared" si="68"/>
        <v/>
      </c>
      <c r="AH897" s="45"/>
      <c r="AI897" s="185">
        <f t="shared" si="65"/>
        <v>0</v>
      </c>
      <c r="AJ897" s="45"/>
      <c r="AK897" s="185"/>
      <c r="AL897" s="32" t="b">
        <f t="shared" si="66"/>
        <v>1</v>
      </c>
    </row>
    <row r="898" spans="1:38" ht="36" customHeight="1">
      <c r="A898" s="70"/>
      <c r="B898" s="70"/>
      <c r="C898" s="70"/>
      <c r="D898" s="50"/>
      <c r="E898" s="266"/>
      <c r="F898" s="235" t="str">
        <f t="shared" si="69"/>
        <v/>
      </c>
      <c r="G898" s="45"/>
      <c r="H898" s="212"/>
      <c r="I898" s="45"/>
      <c r="J898" s="88"/>
      <c r="K898" s="124"/>
      <c r="L898" s="219"/>
      <c r="M898" s="89"/>
      <c r="N898" s="237"/>
      <c r="O898" s="266"/>
      <c r="P898" s="93"/>
      <c r="Q898" s="219"/>
      <c r="R898" s="219"/>
      <c r="S898" s="91"/>
      <c r="T898" s="185" t="str">
        <f t="shared" si="67"/>
        <v/>
      </c>
      <c r="U898" s="48"/>
      <c r="V898" s="219"/>
      <c r="W898" s="219"/>
      <c r="X898" s="45"/>
      <c r="Y898" s="50"/>
      <c r="Z898" s="50"/>
      <c r="AA898" s="45"/>
      <c r="AB898" s="45"/>
      <c r="AC898" s="50"/>
      <c r="AD898" s="45"/>
      <c r="AE898" s="45"/>
      <c r="AF898" s="45"/>
      <c r="AG898" s="185" t="str">
        <f t="shared" si="68"/>
        <v/>
      </c>
      <c r="AH898" s="45"/>
      <c r="AI898" s="185">
        <f t="shared" si="65"/>
        <v>0</v>
      </c>
      <c r="AJ898" s="45"/>
      <c r="AK898" s="185"/>
      <c r="AL898" s="32" t="b">
        <f t="shared" si="66"/>
        <v>1</v>
      </c>
    </row>
    <row r="899" spans="1:38" ht="36" customHeight="1">
      <c r="A899" s="70"/>
      <c r="B899" s="70"/>
      <c r="C899" s="70"/>
      <c r="D899" s="50"/>
      <c r="E899" s="266"/>
      <c r="F899" s="235" t="str">
        <f t="shared" si="69"/>
        <v/>
      </c>
      <c r="G899" s="45"/>
      <c r="H899" s="212"/>
      <c r="I899" s="45"/>
      <c r="J899" s="88"/>
      <c r="K899" s="124"/>
      <c r="L899" s="219"/>
      <c r="M899" s="89"/>
      <c r="N899" s="237"/>
      <c r="O899" s="266"/>
      <c r="P899" s="93"/>
      <c r="Q899" s="219"/>
      <c r="R899" s="219"/>
      <c r="S899" s="91"/>
      <c r="T899" s="185" t="str">
        <f t="shared" si="67"/>
        <v/>
      </c>
      <c r="U899" s="48"/>
      <c r="V899" s="219"/>
      <c r="W899" s="219"/>
      <c r="X899" s="45"/>
      <c r="Y899" s="50"/>
      <c r="Z899" s="50"/>
      <c r="AA899" s="45"/>
      <c r="AB899" s="45"/>
      <c r="AC899" s="50"/>
      <c r="AD899" s="45"/>
      <c r="AE899" s="45"/>
      <c r="AF899" s="45"/>
      <c r="AG899" s="185" t="str">
        <f t="shared" si="68"/>
        <v/>
      </c>
      <c r="AH899" s="45"/>
      <c r="AI899" s="185">
        <f t="shared" si="65"/>
        <v>0</v>
      </c>
      <c r="AJ899" s="45"/>
      <c r="AK899" s="185"/>
      <c r="AL899" s="32" t="b">
        <f t="shared" si="66"/>
        <v>1</v>
      </c>
    </row>
    <row r="900" spans="1:38" ht="36" customHeight="1">
      <c r="A900" s="70"/>
      <c r="B900" s="70"/>
      <c r="C900" s="70"/>
      <c r="D900" s="50"/>
      <c r="E900" s="266"/>
      <c r="F900" s="235" t="str">
        <f t="shared" si="69"/>
        <v/>
      </c>
      <c r="G900" s="45"/>
      <c r="H900" s="212"/>
      <c r="I900" s="45"/>
      <c r="J900" s="88"/>
      <c r="K900" s="124"/>
      <c r="L900" s="219"/>
      <c r="M900" s="89"/>
      <c r="N900" s="237"/>
      <c r="O900" s="266"/>
      <c r="P900" s="93"/>
      <c r="Q900" s="219"/>
      <c r="R900" s="219"/>
      <c r="S900" s="91"/>
      <c r="T900" s="185" t="str">
        <f t="shared" si="67"/>
        <v/>
      </c>
      <c r="U900" s="48"/>
      <c r="V900" s="219"/>
      <c r="W900" s="219"/>
      <c r="X900" s="45"/>
      <c r="Y900" s="50"/>
      <c r="Z900" s="50"/>
      <c r="AA900" s="45"/>
      <c r="AB900" s="45"/>
      <c r="AC900" s="50"/>
      <c r="AD900" s="45"/>
      <c r="AE900" s="45"/>
      <c r="AF900" s="45"/>
      <c r="AG900" s="185" t="str">
        <f t="shared" si="68"/>
        <v/>
      </c>
      <c r="AH900" s="45"/>
      <c r="AI900" s="185">
        <f t="shared" si="65"/>
        <v>0</v>
      </c>
      <c r="AJ900" s="45"/>
      <c r="AK900" s="185"/>
      <c r="AL900" s="32" t="b">
        <f t="shared" si="66"/>
        <v>1</v>
      </c>
    </row>
    <row r="901" spans="1:38" ht="36" customHeight="1">
      <c r="A901" s="70"/>
      <c r="B901" s="70"/>
      <c r="C901" s="70"/>
      <c r="D901" s="50"/>
      <c r="E901" s="266"/>
      <c r="F901" s="235" t="str">
        <f t="shared" si="69"/>
        <v/>
      </c>
      <c r="G901" s="45"/>
      <c r="H901" s="212"/>
      <c r="I901" s="45"/>
      <c r="J901" s="88"/>
      <c r="K901" s="124"/>
      <c r="L901" s="219"/>
      <c r="M901" s="89"/>
      <c r="N901" s="237"/>
      <c r="O901" s="266"/>
      <c r="P901" s="93"/>
      <c r="Q901" s="219"/>
      <c r="R901" s="219"/>
      <c r="S901" s="91"/>
      <c r="T901" s="185" t="str">
        <f t="shared" si="67"/>
        <v/>
      </c>
      <c r="U901" s="48"/>
      <c r="V901" s="219"/>
      <c r="W901" s="219"/>
      <c r="X901" s="45"/>
      <c r="Y901" s="50"/>
      <c r="Z901" s="50"/>
      <c r="AA901" s="45"/>
      <c r="AB901" s="45"/>
      <c r="AC901" s="50"/>
      <c r="AD901" s="45"/>
      <c r="AE901" s="45"/>
      <c r="AF901" s="45"/>
      <c r="AG901" s="185" t="str">
        <f t="shared" si="68"/>
        <v/>
      </c>
      <c r="AH901" s="45"/>
      <c r="AI901" s="185">
        <f t="shared" si="65"/>
        <v>0</v>
      </c>
      <c r="AJ901" s="45"/>
      <c r="AK901" s="185"/>
      <c r="AL901" s="32" t="b">
        <f t="shared" si="66"/>
        <v>1</v>
      </c>
    </row>
    <row r="902" spans="1:38" ht="36" customHeight="1">
      <c r="A902" s="70"/>
      <c r="B902" s="70"/>
      <c r="C902" s="70"/>
      <c r="D902" s="50"/>
      <c r="E902" s="266"/>
      <c r="F902" s="235" t="str">
        <f t="shared" si="69"/>
        <v/>
      </c>
      <c r="G902" s="45"/>
      <c r="H902" s="212"/>
      <c r="I902" s="45"/>
      <c r="J902" s="88"/>
      <c r="K902" s="124"/>
      <c r="L902" s="219"/>
      <c r="M902" s="89"/>
      <c r="N902" s="237"/>
      <c r="O902" s="266"/>
      <c r="P902" s="93"/>
      <c r="Q902" s="219"/>
      <c r="R902" s="219"/>
      <c r="S902" s="91"/>
      <c r="T902" s="185" t="str">
        <f t="shared" si="67"/>
        <v/>
      </c>
      <c r="U902" s="48"/>
      <c r="V902" s="219"/>
      <c r="W902" s="219"/>
      <c r="X902" s="45"/>
      <c r="Y902" s="50"/>
      <c r="Z902" s="50"/>
      <c r="AA902" s="45"/>
      <c r="AB902" s="45"/>
      <c r="AC902" s="50"/>
      <c r="AD902" s="45"/>
      <c r="AE902" s="45"/>
      <c r="AF902" s="45"/>
      <c r="AG902" s="185" t="str">
        <f t="shared" si="68"/>
        <v/>
      </c>
      <c r="AH902" s="45"/>
      <c r="AI902" s="185">
        <f t="shared" si="65"/>
        <v>0</v>
      </c>
      <c r="AJ902" s="45"/>
      <c r="AK902" s="185"/>
      <c r="AL902" s="32" t="b">
        <f t="shared" si="66"/>
        <v>1</v>
      </c>
    </row>
    <row r="903" spans="1:38" ht="36" customHeight="1">
      <c r="A903" s="70"/>
      <c r="B903" s="70"/>
      <c r="C903" s="70"/>
      <c r="D903" s="50"/>
      <c r="E903" s="266"/>
      <c r="F903" s="235" t="str">
        <f t="shared" si="69"/>
        <v/>
      </c>
      <c r="G903" s="45"/>
      <c r="H903" s="212"/>
      <c r="I903" s="45"/>
      <c r="J903" s="88"/>
      <c r="K903" s="124"/>
      <c r="L903" s="219"/>
      <c r="M903" s="89"/>
      <c r="N903" s="237"/>
      <c r="O903" s="266"/>
      <c r="P903" s="93"/>
      <c r="Q903" s="219"/>
      <c r="R903" s="219"/>
      <c r="S903" s="91"/>
      <c r="T903" s="185" t="str">
        <f t="shared" si="67"/>
        <v/>
      </c>
      <c r="U903" s="48"/>
      <c r="V903" s="219"/>
      <c r="W903" s="219"/>
      <c r="X903" s="45"/>
      <c r="Y903" s="50"/>
      <c r="Z903" s="50"/>
      <c r="AA903" s="45"/>
      <c r="AB903" s="45"/>
      <c r="AC903" s="50"/>
      <c r="AD903" s="45"/>
      <c r="AE903" s="45"/>
      <c r="AF903" s="45"/>
      <c r="AG903" s="185" t="str">
        <f t="shared" si="68"/>
        <v/>
      </c>
      <c r="AH903" s="45"/>
      <c r="AI903" s="185">
        <f t="shared" si="65"/>
        <v>0</v>
      </c>
      <c r="AJ903" s="45"/>
      <c r="AK903" s="185"/>
      <c r="AL903" s="32" t="b">
        <f t="shared" si="66"/>
        <v>1</v>
      </c>
    </row>
    <row r="904" spans="1:38" ht="36" customHeight="1">
      <c r="A904" s="70"/>
      <c r="B904" s="70"/>
      <c r="C904" s="70"/>
      <c r="D904" s="50"/>
      <c r="E904" s="266"/>
      <c r="F904" s="235" t="str">
        <f t="shared" si="69"/>
        <v/>
      </c>
      <c r="G904" s="45"/>
      <c r="H904" s="212"/>
      <c r="I904" s="45"/>
      <c r="J904" s="88"/>
      <c r="K904" s="124"/>
      <c r="L904" s="219"/>
      <c r="M904" s="89"/>
      <c r="N904" s="237"/>
      <c r="O904" s="266"/>
      <c r="P904" s="93"/>
      <c r="Q904" s="219"/>
      <c r="R904" s="219"/>
      <c r="S904" s="91"/>
      <c r="T904" s="185" t="str">
        <f t="shared" si="67"/>
        <v/>
      </c>
      <c r="U904" s="48"/>
      <c r="V904" s="219"/>
      <c r="W904" s="219"/>
      <c r="X904" s="45"/>
      <c r="Y904" s="50"/>
      <c r="Z904" s="50"/>
      <c r="AA904" s="45"/>
      <c r="AB904" s="45"/>
      <c r="AC904" s="50"/>
      <c r="AD904" s="45"/>
      <c r="AE904" s="45"/>
      <c r="AF904" s="45"/>
      <c r="AG904" s="185" t="str">
        <f t="shared" si="68"/>
        <v/>
      </c>
      <c r="AH904" s="45"/>
      <c r="AI904" s="185">
        <f t="shared" si="65"/>
        <v>0</v>
      </c>
      <c r="AJ904" s="45"/>
      <c r="AK904" s="185"/>
      <c r="AL904" s="32" t="b">
        <f t="shared" si="66"/>
        <v>1</v>
      </c>
    </row>
    <row r="905" spans="1:38" ht="36" customHeight="1">
      <c r="A905" s="70"/>
      <c r="B905" s="70"/>
      <c r="C905" s="70"/>
      <c r="D905" s="50"/>
      <c r="E905" s="266"/>
      <c r="F905" s="235" t="str">
        <f t="shared" si="69"/>
        <v/>
      </c>
      <c r="G905" s="45"/>
      <c r="H905" s="212"/>
      <c r="I905" s="45"/>
      <c r="J905" s="88"/>
      <c r="K905" s="124"/>
      <c r="L905" s="219"/>
      <c r="M905" s="89"/>
      <c r="N905" s="237"/>
      <c r="O905" s="266"/>
      <c r="P905" s="93"/>
      <c r="Q905" s="219"/>
      <c r="R905" s="219"/>
      <c r="S905" s="91"/>
      <c r="T905" s="185" t="str">
        <f t="shared" si="67"/>
        <v/>
      </c>
      <c r="U905" s="48"/>
      <c r="V905" s="219"/>
      <c r="W905" s="219"/>
      <c r="X905" s="45"/>
      <c r="Y905" s="50"/>
      <c r="Z905" s="50"/>
      <c r="AA905" s="45"/>
      <c r="AB905" s="45"/>
      <c r="AC905" s="50"/>
      <c r="AD905" s="45"/>
      <c r="AE905" s="45"/>
      <c r="AF905" s="45"/>
      <c r="AG905" s="185" t="str">
        <f t="shared" si="68"/>
        <v/>
      </c>
      <c r="AH905" s="45"/>
      <c r="AI905" s="185">
        <f t="shared" si="65"/>
        <v>0</v>
      </c>
      <c r="AJ905" s="45"/>
      <c r="AK905" s="185"/>
      <c r="AL905" s="32" t="b">
        <f t="shared" si="66"/>
        <v>1</v>
      </c>
    </row>
    <row r="906" spans="1:38" ht="36" customHeight="1">
      <c r="A906" s="70"/>
      <c r="B906" s="70"/>
      <c r="C906" s="70"/>
      <c r="D906" s="50"/>
      <c r="E906" s="266"/>
      <c r="F906" s="235" t="str">
        <f t="shared" si="69"/>
        <v/>
      </c>
      <c r="G906" s="45"/>
      <c r="H906" s="212"/>
      <c r="I906" s="45"/>
      <c r="J906" s="88"/>
      <c r="K906" s="124"/>
      <c r="L906" s="219"/>
      <c r="M906" s="89"/>
      <c r="N906" s="237"/>
      <c r="O906" s="266"/>
      <c r="P906" s="93"/>
      <c r="Q906" s="219"/>
      <c r="R906" s="219"/>
      <c r="S906" s="91"/>
      <c r="T906" s="185" t="str">
        <f t="shared" si="67"/>
        <v/>
      </c>
      <c r="U906" s="48"/>
      <c r="V906" s="219"/>
      <c r="W906" s="219"/>
      <c r="X906" s="45"/>
      <c r="Y906" s="50"/>
      <c r="Z906" s="50"/>
      <c r="AA906" s="45"/>
      <c r="AB906" s="45"/>
      <c r="AC906" s="50"/>
      <c r="AD906" s="45"/>
      <c r="AE906" s="45"/>
      <c r="AF906" s="45"/>
      <c r="AG906" s="185" t="str">
        <f t="shared" si="68"/>
        <v/>
      </c>
      <c r="AH906" s="45"/>
      <c r="AI906" s="185">
        <f t="shared" si="65"/>
        <v>0</v>
      </c>
      <c r="AJ906" s="45"/>
      <c r="AK906" s="185"/>
      <c r="AL906" s="32" t="b">
        <f t="shared" si="66"/>
        <v>1</v>
      </c>
    </row>
    <row r="907" spans="1:38" ht="36" customHeight="1">
      <c r="A907" s="70"/>
      <c r="B907" s="70"/>
      <c r="C907" s="70"/>
      <c r="D907" s="50"/>
      <c r="E907" s="266"/>
      <c r="F907" s="235" t="str">
        <f t="shared" si="69"/>
        <v/>
      </c>
      <c r="G907" s="45"/>
      <c r="H907" s="212"/>
      <c r="I907" s="45"/>
      <c r="J907" s="88"/>
      <c r="K907" s="124"/>
      <c r="L907" s="219"/>
      <c r="M907" s="89"/>
      <c r="N907" s="237"/>
      <c r="O907" s="266"/>
      <c r="P907" s="93"/>
      <c r="Q907" s="219"/>
      <c r="R907" s="219"/>
      <c r="S907" s="91"/>
      <c r="T907" s="185" t="str">
        <f t="shared" si="67"/>
        <v/>
      </c>
      <c r="U907" s="48"/>
      <c r="V907" s="219"/>
      <c r="W907" s="219"/>
      <c r="X907" s="45"/>
      <c r="Y907" s="50"/>
      <c r="Z907" s="50"/>
      <c r="AA907" s="45"/>
      <c r="AB907" s="45"/>
      <c r="AC907" s="50"/>
      <c r="AD907" s="45"/>
      <c r="AE907" s="45"/>
      <c r="AF907" s="45"/>
      <c r="AG907" s="185" t="str">
        <f t="shared" si="68"/>
        <v/>
      </c>
      <c r="AH907" s="45"/>
      <c r="AI907" s="185">
        <f t="shared" ref="AI907:AI970" si="70">(J907-AH907)/365</f>
        <v>0</v>
      </c>
      <c r="AJ907" s="45"/>
      <c r="AK907" s="185"/>
      <c r="AL907" s="32" t="b">
        <f t="shared" ref="AL907:AL970" si="71">ROUND(L907,)=ROUND(R907,)+ROUND(V907,)</f>
        <v>1</v>
      </c>
    </row>
    <row r="908" spans="1:38" ht="36" customHeight="1">
      <c r="A908" s="70"/>
      <c r="B908" s="70"/>
      <c r="C908" s="70"/>
      <c r="D908" s="50"/>
      <c r="E908" s="266"/>
      <c r="F908" s="235" t="str">
        <f t="shared" si="69"/>
        <v/>
      </c>
      <c r="G908" s="45"/>
      <c r="H908" s="212"/>
      <c r="I908" s="45"/>
      <c r="J908" s="88"/>
      <c r="K908" s="124"/>
      <c r="L908" s="219"/>
      <c r="M908" s="89"/>
      <c r="N908" s="237"/>
      <c r="O908" s="266"/>
      <c r="P908" s="93"/>
      <c r="Q908" s="219"/>
      <c r="R908" s="219"/>
      <c r="S908" s="91"/>
      <c r="T908" s="185" t="str">
        <f t="shared" ref="T908:T971" si="72">IF(ISBLANK(P908),"",DATEDIF(J908,P908,"d")/365)</f>
        <v/>
      </c>
      <c r="U908" s="48"/>
      <c r="V908" s="219"/>
      <c r="W908" s="219"/>
      <c r="X908" s="45"/>
      <c r="Y908" s="50"/>
      <c r="Z908" s="50"/>
      <c r="AA908" s="45"/>
      <c r="AB908" s="45"/>
      <c r="AC908" s="50"/>
      <c r="AD908" s="45"/>
      <c r="AE908" s="45"/>
      <c r="AF908" s="45"/>
      <c r="AG908" s="185" t="str">
        <f t="shared" ref="AG908:AG971" si="73">IF(AND(AC908="YES",AD908="일반"),"ERROR",(IF(AND(AC908="NO",AD908="기업회생(舊, 법정관리)"),"ERROR",(IF(AND(AC908="NO",AD908="워크아웃"),"ERROR",(IF(AND(AC908="NO",AD908="채권은행 자율협약"),"ERROR",(IF(AND(AC908="NO",AD908="Fast-Track"),"ERROR","")))))))))</f>
        <v/>
      </c>
      <c r="AH908" s="45"/>
      <c r="AI908" s="185">
        <f t="shared" si="70"/>
        <v>0</v>
      </c>
      <c r="AJ908" s="45"/>
      <c r="AK908" s="185"/>
      <c r="AL908" s="32" t="b">
        <f t="shared" si="71"/>
        <v>1</v>
      </c>
    </row>
    <row r="909" spans="1:38" ht="36" customHeight="1">
      <c r="A909" s="70"/>
      <c r="B909" s="70"/>
      <c r="C909" s="70"/>
      <c r="D909" s="50"/>
      <c r="E909" s="266"/>
      <c r="F909" s="235" t="str">
        <f t="shared" si="69"/>
        <v/>
      </c>
      <c r="G909" s="45"/>
      <c r="H909" s="212"/>
      <c r="I909" s="45"/>
      <c r="J909" s="88"/>
      <c r="K909" s="124"/>
      <c r="L909" s="219"/>
      <c r="M909" s="89"/>
      <c r="N909" s="237"/>
      <c r="O909" s="266"/>
      <c r="P909" s="93"/>
      <c r="Q909" s="219"/>
      <c r="R909" s="219"/>
      <c r="S909" s="91"/>
      <c r="T909" s="185" t="str">
        <f t="shared" si="72"/>
        <v/>
      </c>
      <c r="U909" s="48"/>
      <c r="V909" s="219"/>
      <c r="W909" s="219"/>
      <c r="X909" s="45"/>
      <c r="Y909" s="50"/>
      <c r="Z909" s="50"/>
      <c r="AA909" s="45"/>
      <c r="AB909" s="45"/>
      <c r="AC909" s="50"/>
      <c r="AD909" s="45"/>
      <c r="AE909" s="45"/>
      <c r="AF909" s="45"/>
      <c r="AG909" s="185" t="str">
        <f t="shared" si="73"/>
        <v/>
      </c>
      <c r="AH909" s="45"/>
      <c r="AI909" s="185">
        <f t="shared" si="70"/>
        <v>0</v>
      </c>
      <c r="AJ909" s="45"/>
      <c r="AK909" s="185"/>
      <c r="AL909" s="32" t="b">
        <f t="shared" si="71"/>
        <v>1</v>
      </c>
    </row>
    <row r="910" spans="1:38" ht="36" customHeight="1">
      <c r="A910" s="70"/>
      <c r="B910" s="70"/>
      <c r="C910" s="70"/>
      <c r="D910" s="50"/>
      <c r="E910" s="266"/>
      <c r="F910" s="235" t="str">
        <f t="shared" si="69"/>
        <v/>
      </c>
      <c r="G910" s="45"/>
      <c r="H910" s="212"/>
      <c r="I910" s="45"/>
      <c r="J910" s="88"/>
      <c r="K910" s="124"/>
      <c r="L910" s="219"/>
      <c r="M910" s="89"/>
      <c r="N910" s="237"/>
      <c r="O910" s="266"/>
      <c r="P910" s="93"/>
      <c r="Q910" s="219"/>
      <c r="R910" s="219"/>
      <c r="S910" s="91"/>
      <c r="T910" s="185" t="str">
        <f t="shared" si="72"/>
        <v/>
      </c>
      <c r="U910" s="48"/>
      <c r="V910" s="219"/>
      <c r="W910" s="219"/>
      <c r="X910" s="45"/>
      <c r="Y910" s="50"/>
      <c r="Z910" s="50"/>
      <c r="AA910" s="45"/>
      <c r="AB910" s="45"/>
      <c r="AC910" s="50"/>
      <c r="AD910" s="45"/>
      <c r="AE910" s="45"/>
      <c r="AF910" s="45"/>
      <c r="AG910" s="185" t="str">
        <f t="shared" si="73"/>
        <v/>
      </c>
      <c r="AH910" s="45"/>
      <c r="AI910" s="185">
        <f t="shared" si="70"/>
        <v>0</v>
      </c>
      <c r="AJ910" s="45"/>
      <c r="AK910" s="185"/>
      <c r="AL910" s="32" t="b">
        <f t="shared" si="71"/>
        <v>1</v>
      </c>
    </row>
    <row r="911" spans="1:38" ht="36" customHeight="1">
      <c r="A911" s="70"/>
      <c r="B911" s="70"/>
      <c r="C911" s="70"/>
      <c r="D911" s="50"/>
      <c r="E911" s="266"/>
      <c r="F911" s="235" t="str">
        <f t="shared" ref="F911:F974" si="74">IF(ISBLANK($E911),"",VLOOKUP($E911,제안사_펀드현황,2,FALSE))</f>
        <v/>
      </c>
      <c r="G911" s="45"/>
      <c r="H911" s="212"/>
      <c r="I911" s="45"/>
      <c r="J911" s="88"/>
      <c r="K911" s="124"/>
      <c r="L911" s="219"/>
      <c r="M911" s="89"/>
      <c r="N911" s="237"/>
      <c r="O911" s="266"/>
      <c r="P911" s="93"/>
      <c r="Q911" s="219"/>
      <c r="R911" s="219"/>
      <c r="S911" s="91"/>
      <c r="T911" s="185" t="str">
        <f t="shared" si="72"/>
        <v/>
      </c>
      <c r="U911" s="48"/>
      <c r="V911" s="219"/>
      <c r="W911" s="219"/>
      <c r="X911" s="45"/>
      <c r="Y911" s="50"/>
      <c r="Z911" s="50"/>
      <c r="AA911" s="45"/>
      <c r="AB911" s="45"/>
      <c r="AC911" s="50"/>
      <c r="AD911" s="45"/>
      <c r="AE911" s="45"/>
      <c r="AF911" s="45"/>
      <c r="AG911" s="185" t="str">
        <f t="shared" si="73"/>
        <v/>
      </c>
      <c r="AH911" s="45"/>
      <c r="AI911" s="185">
        <f t="shared" si="70"/>
        <v>0</v>
      </c>
      <c r="AJ911" s="45"/>
      <c r="AK911" s="185"/>
      <c r="AL911" s="32" t="b">
        <f t="shared" si="71"/>
        <v>1</v>
      </c>
    </row>
    <row r="912" spans="1:38" ht="36" customHeight="1">
      <c r="A912" s="70"/>
      <c r="B912" s="70"/>
      <c r="C912" s="70"/>
      <c r="D912" s="50"/>
      <c r="E912" s="266"/>
      <c r="F912" s="235" t="str">
        <f t="shared" si="74"/>
        <v/>
      </c>
      <c r="G912" s="45"/>
      <c r="H912" s="212"/>
      <c r="I912" s="45"/>
      <c r="J912" s="88"/>
      <c r="K912" s="124"/>
      <c r="L912" s="219"/>
      <c r="M912" s="89"/>
      <c r="N912" s="237"/>
      <c r="O912" s="266"/>
      <c r="P912" s="93"/>
      <c r="Q912" s="219"/>
      <c r="R912" s="219"/>
      <c r="S912" s="91"/>
      <c r="T912" s="185" t="str">
        <f t="shared" si="72"/>
        <v/>
      </c>
      <c r="U912" s="48"/>
      <c r="V912" s="219"/>
      <c r="W912" s="219"/>
      <c r="X912" s="45"/>
      <c r="Y912" s="50"/>
      <c r="Z912" s="50"/>
      <c r="AA912" s="45"/>
      <c r="AB912" s="45"/>
      <c r="AC912" s="50"/>
      <c r="AD912" s="45"/>
      <c r="AE912" s="45"/>
      <c r="AF912" s="45"/>
      <c r="AG912" s="185" t="str">
        <f t="shared" si="73"/>
        <v/>
      </c>
      <c r="AH912" s="45"/>
      <c r="AI912" s="185">
        <f t="shared" si="70"/>
        <v>0</v>
      </c>
      <c r="AJ912" s="45"/>
      <c r="AK912" s="185"/>
      <c r="AL912" s="32" t="b">
        <f t="shared" si="71"/>
        <v>1</v>
      </c>
    </row>
    <row r="913" spans="1:38" ht="36" customHeight="1">
      <c r="A913" s="70"/>
      <c r="B913" s="70"/>
      <c r="C913" s="70"/>
      <c r="D913" s="50"/>
      <c r="E913" s="266"/>
      <c r="F913" s="235" t="str">
        <f t="shared" si="74"/>
        <v/>
      </c>
      <c r="G913" s="45"/>
      <c r="H913" s="212"/>
      <c r="I913" s="45"/>
      <c r="J913" s="88"/>
      <c r="K913" s="124"/>
      <c r="L913" s="219"/>
      <c r="M913" s="89"/>
      <c r="N913" s="237"/>
      <c r="O913" s="266"/>
      <c r="P913" s="93"/>
      <c r="Q913" s="219"/>
      <c r="R913" s="219"/>
      <c r="S913" s="91"/>
      <c r="T913" s="185" t="str">
        <f t="shared" si="72"/>
        <v/>
      </c>
      <c r="U913" s="48"/>
      <c r="V913" s="219"/>
      <c r="W913" s="219"/>
      <c r="X913" s="45"/>
      <c r="Y913" s="50"/>
      <c r="Z913" s="50"/>
      <c r="AA913" s="45"/>
      <c r="AB913" s="45"/>
      <c r="AC913" s="50"/>
      <c r="AD913" s="45"/>
      <c r="AE913" s="45"/>
      <c r="AF913" s="45"/>
      <c r="AG913" s="185" t="str">
        <f t="shared" si="73"/>
        <v/>
      </c>
      <c r="AH913" s="45"/>
      <c r="AI913" s="185">
        <f t="shared" si="70"/>
        <v>0</v>
      </c>
      <c r="AJ913" s="45"/>
      <c r="AK913" s="185"/>
      <c r="AL913" s="32" t="b">
        <f t="shared" si="71"/>
        <v>1</v>
      </c>
    </row>
    <row r="914" spans="1:38" ht="36" customHeight="1">
      <c r="A914" s="70"/>
      <c r="B914" s="70"/>
      <c r="C914" s="70"/>
      <c r="D914" s="50"/>
      <c r="E914" s="266"/>
      <c r="F914" s="235" t="str">
        <f t="shared" si="74"/>
        <v/>
      </c>
      <c r="G914" s="45"/>
      <c r="H914" s="212"/>
      <c r="I914" s="45"/>
      <c r="J914" s="88"/>
      <c r="K914" s="124"/>
      <c r="L914" s="219"/>
      <c r="M914" s="89"/>
      <c r="N914" s="237"/>
      <c r="O914" s="266"/>
      <c r="P914" s="93"/>
      <c r="Q914" s="219"/>
      <c r="R914" s="219"/>
      <c r="S914" s="91"/>
      <c r="T914" s="185" t="str">
        <f t="shared" si="72"/>
        <v/>
      </c>
      <c r="U914" s="48"/>
      <c r="V914" s="219"/>
      <c r="W914" s="219"/>
      <c r="X914" s="45"/>
      <c r="Y914" s="50"/>
      <c r="Z914" s="50"/>
      <c r="AA914" s="45"/>
      <c r="AB914" s="45"/>
      <c r="AC914" s="50"/>
      <c r="AD914" s="45"/>
      <c r="AE914" s="45"/>
      <c r="AF914" s="45"/>
      <c r="AG914" s="185" t="str">
        <f t="shared" si="73"/>
        <v/>
      </c>
      <c r="AH914" s="45"/>
      <c r="AI914" s="185">
        <f t="shared" si="70"/>
        <v>0</v>
      </c>
      <c r="AJ914" s="45"/>
      <c r="AK914" s="185"/>
      <c r="AL914" s="32" t="b">
        <f t="shared" si="71"/>
        <v>1</v>
      </c>
    </row>
    <row r="915" spans="1:38" ht="36" customHeight="1">
      <c r="A915" s="70"/>
      <c r="B915" s="70"/>
      <c r="C915" s="70"/>
      <c r="D915" s="50"/>
      <c r="E915" s="266"/>
      <c r="F915" s="235" t="str">
        <f t="shared" si="74"/>
        <v/>
      </c>
      <c r="G915" s="45"/>
      <c r="H915" s="212"/>
      <c r="I915" s="45"/>
      <c r="J915" s="88"/>
      <c r="K915" s="124"/>
      <c r="L915" s="219"/>
      <c r="M915" s="89"/>
      <c r="N915" s="237"/>
      <c r="O915" s="266"/>
      <c r="P915" s="93"/>
      <c r="Q915" s="219"/>
      <c r="R915" s="219"/>
      <c r="S915" s="91"/>
      <c r="T915" s="185" t="str">
        <f t="shared" si="72"/>
        <v/>
      </c>
      <c r="U915" s="48"/>
      <c r="V915" s="219"/>
      <c r="W915" s="219"/>
      <c r="X915" s="45"/>
      <c r="Y915" s="50"/>
      <c r="Z915" s="50"/>
      <c r="AA915" s="45"/>
      <c r="AB915" s="45"/>
      <c r="AC915" s="50"/>
      <c r="AD915" s="45"/>
      <c r="AE915" s="45"/>
      <c r="AF915" s="45"/>
      <c r="AG915" s="185" t="str">
        <f t="shared" si="73"/>
        <v/>
      </c>
      <c r="AH915" s="45"/>
      <c r="AI915" s="185">
        <f t="shared" si="70"/>
        <v>0</v>
      </c>
      <c r="AJ915" s="45"/>
      <c r="AK915" s="185"/>
      <c r="AL915" s="32" t="b">
        <f t="shared" si="71"/>
        <v>1</v>
      </c>
    </row>
    <row r="916" spans="1:38" ht="36" customHeight="1">
      <c r="A916" s="70"/>
      <c r="B916" s="70"/>
      <c r="C916" s="70"/>
      <c r="D916" s="50"/>
      <c r="E916" s="266"/>
      <c r="F916" s="235" t="str">
        <f t="shared" si="74"/>
        <v/>
      </c>
      <c r="G916" s="45"/>
      <c r="H916" s="212"/>
      <c r="I916" s="45"/>
      <c r="J916" s="88"/>
      <c r="K916" s="124"/>
      <c r="L916" s="219"/>
      <c r="M916" s="89"/>
      <c r="N916" s="237"/>
      <c r="O916" s="266"/>
      <c r="P916" s="93"/>
      <c r="Q916" s="219"/>
      <c r="R916" s="219"/>
      <c r="S916" s="91"/>
      <c r="T916" s="185" t="str">
        <f t="shared" si="72"/>
        <v/>
      </c>
      <c r="U916" s="48"/>
      <c r="V916" s="219"/>
      <c r="W916" s="219"/>
      <c r="X916" s="45"/>
      <c r="Y916" s="50"/>
      <c r="Z916" s="50"/>
      <c r="AA916" s="45"/>
      <c r="AB916" s="45"/>
      <c r="AC916" s="50"/>
      <c r="AD916" s="45"/>
      <c r="AE916" s="45"/>
      <c r="AF916" s="45"/>
      <c r="AG916" s="185" t="str">
        <f t="shared" si="73"/>
        <v/>
      </c>
      <c r="AH916" s="45"/>
      <c r="AI916" s="185">
        <f t="shared" si="70"/>
        <v>0</v>
      </c>
      <c r="AJ916" s="45"/>
      <c r="AK916" s="185"/>
      <c r="AL916" s="32" t="b">
        <f t="shared" si="71"/>
        <v>1</v>
      </c>
    </row>
    <row r="917" spans="1:38" ht="36" customHeight="1">
      <c r="A917" s="70"/>
      <c r="B917" s="70"/>
      <c r="C917" s="70"/>
      <c r="D917" s="50"/>
      <c r="E917" s="266"/>
      <c r="F917" s="235" t="str">
        <f t="shared" si="74"/>
        <v/>
      </c>
      <c r="G917" s="45"/>
      <c r="H917" s="212"/>
      <c r="I917" s="45"/>
      <c r="J917" s="88"/>
      <c r="K917" s="124"/>
      <c r="L917" s="219"/>
      <c r="M917" s="89"/>
      <c r="N917" s="237"/>
      <c r="O917" s="266"/>
      <c r="P917" s="93"/>
      <c r="Q917" s="219"/>
      <c r="R917" s="219"/>
      <c r="S917" s="91"/>
      <c r="T917" s="185" t="str">
        <f t="shared" si="72"/>
        <v/>
      </c>
      <c r="U917" s="48"/>
      <c r="V917" s="219"/>
      <c r="W917" s="219"/>
      <c r="X917" s="45"/>
      <c r="Y917" s="50"/>
      <c r="Z917" s="50"/>
      <c r="AA917" s="45"/>
      <c r="AB917" s="45"/>
      <c r="AC917" s="50"/>
      <c r="AD917" s="45"/>
      <c r="AE917" s="45"/>
      <c r="AF917" s="45"/>
      <c r="AG917" s="185" t="str">
        <f t="shared" si="73"/>
        <v/>
      </c>
      <c r="AH917" s="45"/>
      <c r="AI917" s="185">
        <f t="shared" si="70"/>
        <v>0</v>
      </c>
      <c r="AJ917" s="45"/>
      <c r="AK917" s="185"/>
      <c r="AL917" s="32" t="b">
        <f t="shared" si="71"/>
        <v>1</v>
      </c>
    </row>
    <row r="918" spans="1:38" ht="36" customHeight="1">
      <c r="A918" s="70"/>
      <c r="B918" s="70"/>
      <c r="C918" s="70"/>
      <c r="D918" s="50"/>
      <c r="E918" s="266"/>
      <c r="F918" s="235" t="str">
        <f t="shared" si="74"/>
        <v/>
      </c>
      <c r="G918" s="45"/>
      <c r="H918" s="212"/>
      <c r="I918" s="45"/>
      <c r="J918" s="88"/>
      <c r="K918" s="124"/>
      <c r="L918" s="219"/>
      <c r="M918" s="89"/>
      <c r="N918" s="237"/>
      <c r="O918" s="266"/>
      <c r="P918" s="93"/>
      <c r="Q918" s="219"/>
      <c r="R918" s="219"/>
      <c r="S918" s="91"/>
      <c r="T918" s="185" t="str">
        <f t="shared" si="72"/>
        <v/>
      </c>
      <c r="U918" s="48"/>
      <c r="V918" s="219"/>
      <c r="W918" s="219"/>
      <c r="X918" s="45"/>
      <c r="Y918" s="50"/>
      <c r="Z918" s="50"/>
      <c r="AA918" s="45"/>
      <c r="AB918" s="45"/>
      <c r="AC918" s="50"/>
      <c r="AD918" s="45"/>
      <c r="AE918" s="45"/>
      <c r="AF918" s="45"/>
      <c r="AG918" s="185" t="str">
        <f t="shared" si="73"/>
        <v/>
      </c>
      <c r="AH918" s="45"/>
      <c r="AI918" s="185">
        <f t="shared" si="70"/>
        <v>0</v>
      </c>
      <c r="AJ918" s="45"/>
      <c r="AK918" s="185"/>
      <c r="AL918" s="32" t="b">
        <f t="shared" si="71"/>
        <v>1</v>
      </c>
    </row>
    <row r="919" spans="1:38" ht="36" customHeight="1">
      <c r="A919" s="70"/>
      <c r="B919" s="70"/>
      <c r="C919" s="70"/>
      <c r="D919" s="50"/>
      <c r="E919" s="266"/>
      <c r="F919" s="235" t="str">
        <f t="shared" si="74"/>
        <v/>
      </c>
      <c r="G919" s="45"/>
      <c r="H919" s="212"/>
      <c r="I919" s="45"/>
      <c r="J919" s="88"/>
      <c r="K919" s="124"/>
      <c r="L919" s="219"/>
      <c r="M919" s="89"/>
      <c r="N919" s="237"/>
      <c r="O919" s="266"/>
      <c r="P919" s="93"/>
      <c r="Q919" s="219"/>
      <c r="R919" s="219"/>
      <c r="S919" s="91"/>
      <c r="T919" s="185" t="str">
        <f t="shared" si="72"/>
        <v/>
      </c>
      <c r="U919" s="48"/>
      <c r="V919" s="219"/>
      <c r="W919" s="219"/>
      <c r="X919" s="45"/>
      <c r="Y919" s="50"/>
      <c r="Z919" s="50"/>
      <c r="AA919" s="45"/>
      <c r="AB919" s="45"/>
      <c r="AC919" s="50"/>
      <c r="AD919" s="45"/>
      <c r="AE919" s="45"/>
      <c r="AF919" s="45"/>
      <c r="AG919" s="185" t="str">
        <f t="shared" si="73"/>
        <v/>
      </c>
      <c r="AH919" s="45"/>
      <c r="AI919" s="185">
        <f t="shared" si="70"/>
        <v>0</v>
      </c>
      <c r="AJ919" s="45"/>
      <c r="AK919" s="185"/>
      <c r="AL919" s="32" t="b">
        <f t="shared" si="71"/>
        <v>1</v>
      </c>
    </row>
    <row r="920" spans="1:38" ht="36" customHeight="1">
      <c r="A920" s="70"/>
      <c r="B920" s="70"/>
      <c r="C920" s="70"/>
      <c r="D920" s="50"/>
      <c r="E920" s="266"/>
      <c r="F920" s="235" t="str">
        <f t="shared" si="74"/>
        <v/>
      </c>
      <c r="G920" s="45"/>
      <c r="H920" s="212"/>
      <c r="I920" s="45"/>
      <c r="J920" s="88"/>
      <c r="K920" s="124"/>
      <c r="L920" s="219"/>
      <c r="M920" s="89"/>
      <c r="N920" s="237"/>
      <c r="O920" s="266"/>
      <c r="P920" s="93"/>
      <c r="Q920" s="219"/>
      <c r="R920" s="219"/>
      <c r="S920" s="91"/>
      <c r="T920" s="185" t="str">
        <f t="shared" si="72"/>
        <v/>
      </c>
      <c r="U920" s="48"/>
      <c r="V920" s="219"/>
      <c r="W920" s="219"/>
      <c r="X920" s="45"/>
      <c r="Y920" s="50"/>
      <c r="Z920" s="50"/>
      <c r="AA920" s="45"/>
      <c r="AB920" s="45"/>
      <c r="AC920" s="50"/>
      <c r="AD920" s="45"/>
      <c r="AE920" s="45"/>
      <c r="AF920" s="45"/>
      <c r="AG920" s="185" t="str">
        <f t="shared" si="73"/>
        <v/>
      </c>
      <c r="AH920" s="45"/>
      <c r="AI920" s="185">
        <f t="shared" si="70"/>
        <v>0</v>
      </c>
      <c r="AJ920" s="45"/>
      <c r="AK920" s="185"/>
      <c r="AL920" s="32" t="b">
        <f t="shared" si="71"/>
        <v>1</v>
      </c>
    </row>
    <row r="921" spans="1:38" ht="36" customHeight="1">
      <c r="A921" s="70"/>
      <c r="B921" s="70"/>
      <c r="C921" s="70"/>
      <c r="D921" s="50"/>
      <c r="E921" s="266"/>
      <c r="F921" s="235" t="str">
        <f t="shared" si="74"/>
        <v/>
      </c>
      <c r="G921" s="45"/>
      <c r="H921" s="212"/>
      <c r="I921" s="45"/>
      <c r="J921" s="88"/>
      <c r="K921" s="124"/>
      <c r="L921" s="219"/>
      <c r="M921" s="89"/>
      <c r="N921" s="237"/>
      <c r="O921" s="266"/>
      <c r="P921" s="93"/>
      <c r="Q921" s="219"/>
      <c r="R921" s="219"/>
      <c r="S921" s="91"/>
      <c r="T921" s="185" t="str">
        <f t="shared" si="72"/>
        <v/>
      </c>
      <c r="U921" s="48"/>
      <c r="V921" s="219"/>
      <c r="W921" s="219"/>
      <c r="X921" s="45"/>
      <c r="Y921" s="50"/>
      <c r="Z921" s="50"/>
      <c r="AA921" s="45"/>
      <c r="AB921" s="45"/>
      <c r="AC921" s="50"/>
      <c r="AD921" s="45"/>
      <c r="AE921" s="45"/>
      <c r="AF921" s="45"/>
      <c r="AG921" s="185" t="str">
        <f t="shared" si="73"/>
        <v/>
      </c>
      <c r="AH921" s="45"/>
      <c r="AI921" s="185">
        <f t="shared" si="70"/>
        <v>0</v>
      </c>
      <c r="AJ921" s="45"/>
      <c r="AK921" s="185"/>
      <c r="AL921" s="32" t="b">
        <f t="shared" si="71"/>
        <v>1</v>
      </c>
    </row>
    <row r="922" spans="1:38" ht="36" customHeight="1">
      <c r="A922" s="70"/>
      <c r="B922" s="70"/>
      <c r="C922" s="70"/>
      <c r="D922" s="50"/>
      <c r="E922" s="266"/>
      <c r="F922" s="235" t="str">
        <f t="shared" si="74"/>
        <v/>
      </c>
      <c r="G922" s="45"/>
      <c r="H922" s="212"/>
      <c r="I922" s="45"/>
      <c r="J922" s="88"/>
      <c r="K922" s="124"/>
      <c r="L922" s="219"/>
      <c r="M922" s="89"/>
      <c r="N922" s="237"/>
      <c r="O922" s="266"/>
      <c r="P922" s="93"/>
      <c r="Q922" s="219"/>
      <c r="R922" s="219"/>
      <c r="S922" s="91"/>
      <c r="T922" s="185" t="str">
        <f t="shared" si="72"/>
        <v/>
      </c>
      <c r="U922" s="48"/>
      <c r="V922" s="219"/>
      <c r="W922" s="219"/>
      <c r="X922" s="45"/>
      <c r="Y922" s="50"/>
      <c r="Z922" s="50"/>
      <c r="AA922" s="45"/>
      <c r="AB922" s="45"/>
      <c r="AC922" s="50"/>
      <c r="AD922" s="45"/>
      <c r="AE922" s="45"/>
      <c r="AF922" s="45"/>
      <c r="AG922" s="185" t="str">
        <f t="shared" si="73"/>
        <v/>
      </c>
      <c r="AH922" s="45"/>
      <c r="AI922" s="185">
        <f t="shared" si="70"/>
        <v>0</v>
      </c>
      <c r="AJ922" s="45"/>
      <c r="AK922" s="185"/>
      <c r="AL922" s="32" t="b">
        <f t="shared" si="71"/>
        <v>1</v>
      </c>
    </row>
    <row r="923" spans="1:38" ht="36" customHeight="1">
      <c r="A923" s="70"/>
      <c r="B923" s="70"/>
      <c r="C923" s="70"/>
      <c r="D923" s="50"/>
      <c r="E923" s="266"/>
      <c r="F923" s="235" t="str">
        <f t="shared" si="74"/>
        <v/>
      </c>
      <c r="G923" s="45"/>
      <c r="H923" s="212"/>
      <c r="I923" s="45"/>
      <c r="J923" s="88"/>
      <c r="K923" s="124"/>
      <c r="L923" s="219"/>
      <c r="M923" s="89"/>
      <c r="N923" s="237"/>
      <c r="O923" s="266"/>
      <c r="P923" s="93"/>
      <c r="Q923" s="219"/>
      <c r="R923" s="219"/>
      <c r="S923" s="91"/>
      <c r="T923" s="185" t="str">
        <f t="shared" si="72"/>
        <v/>
      </c>
      <c r="U923" s="48"/>
      <c r="V923" s="219"/>
      <c r="W923" s="219"/>
      <c r="X923" s="45"/>
      <c r="Y923" s="50"/>
      <c r="Z923" s="50"/>
      <c r="AA923" s="45"/>
      <c r="AB923" s="45"/>
      <c r="AC923" s="50"/>
      <c r="AD923" s="45"/>
      <c r="AE923" s="45"/>
      <c r="AF923" s="45"/>
      <c r="AG923" s="185" t="str">
        <f t="shared" si="73"/>
        <v/>
      </c>
      <c r="AH923" s="45"/>
      <c r="AI923" s="185">
        <f t="shared" si="70"/>
        <v>0</v>
      </c>
      <c r="AJ923" s="45"/>
      <c r="AK923" s="185"/>
      <c r="AL923" s="32" t="b">
        <f t="shared" si="71"/>
        <v>1</v>
      </c>
    </row>
    <row r="924" spans="1:38" ht="36" customHeight="1">
      <c r="A924" s="70"/>
      <c r="B924" s="70"/>
      <c r="C924" s="70"/>
      <c r="D924" s="50"/>
      <c r="E924" s="266"/>
      <c r="F924" s="235" t="str">
        <f t="shared" si="74"/>
        <v/>
      </c>
      <c r="G924" s="45"/>
      <c r="H924" s="212"/>
      <c r="I924" s="45"/>
      <c r="J924" s="88"/>
      <c r="K924" s="124"/>
      <c r="L924" s="219"/>
      <c r="M924" s="89"/>
      <c r="N924" s="237"/>
      <c r="O924" s="266"/>
      <c r="P924" s="93"/>
      <c r="Q924" s="219"/>
      <c r="R924" s="219"/>
      <c r="S924" s="91"/>
      <c r="T924" s="185" t="str">
        <f t="shared" si="72"/>
        <v/>
      </c>
      <c r="U924" s="48"/>
      <c r="V924" s="219"/>
      <c r="W924" s="219"/>
      <c r="X924" s="45"/>
      <c r="Y924" s="50"/>
      <c r="Z924" s="50"/>
      <c r="AA924" s="45"/>
      <c r="AB924" s="45"/>
      <c r="AC924" s="50"/>
      <c r="AD924" s="45"/>
      <c r="AE924" s="45"/>
      <c r="AF924" s="45"/>
      <c r="AG924" s="185" t="str">
        <f t="shared" si="73"/>
        <v/>
      </c>
      <c r="AH924" s="45"/>
      <c r="AI924" s="185">
        <f t="shared" si="70"/>
        <v>0</v>
      </c>
      <c r="AJ924" s="45"/>
      <c r="AK924" s="185"/>
      <c r="AL924" s="32" t="b">
        <f t="shared" si="71"/>
        <v>1</v>
      </c>
    </row>
    <row r="925" spans="1:38" ht="36" customHeight="1">
      <c r="A925" s="70"/>
      <c r="B925" s="70"/>
      <c r="C925" s="70"/>
      <c r="D925" s="50"/>
      <c r="E925" s="266"/>
      <c r="F925" s="235" t="str">
        <f t="shared" si="74"/>
        <v/>
      </c>
      <c r="G925" s="45"/>
      <c r="H925" s="212"/>
      <c r="I925" s="45"/>
      <c r="J925" s="88"/>
      <c r="K925" s="124"/>
      <c r="L925" s="219"/>
      <c r="M925" s="89"/>
      <c r="N925" s="237"/>
      <c r="O925" s="266"/>
      <c r="P925" s="93"/>
      <c r="Q925" s="219"/>
      <c r="R925" s="219"/>
      <c r="S925" s="91"/>
      <c r="T925" s="185" t="str">
        <f t="shared" si="72"/>
        <v/>
      </c>
      <c r="U925" s="48"/>
      <c r="V925" s="219"/>
      <c r="W925" s="219"/>
      <c r="X925" s="45"/>
      <c r="Y925" s="50"/>
      <c r="Z925" s="50"/>
      <c r="AA925" s="45"/>
      <c r="AB925" s="45"/>
      <c r="AC925" s="50"/>
      <c r="AD925" s="45"/>
      <c r="AE925" s="45"/>
      <c r="AF925" s="45"/>
      <c r="AG925" s="185" t="str">
        <f t="shared" si="73"/>
        <v/>
      </c>
      <c r="AH925" s="45"/>
      <c r="AI925" s="185">
        <f t="shared" si="70"/>
        <v>0</v>
      </c>
      <c r="AJ925" s="45"/>
      <c r="AK925" s="185"/>
      <c r="AL925" s="32" t="b">
        <f t="shared" si="71"/>
        <v>1</v>
      </c>
    </row>
    <row r="926" spans="1:38" ht="36" customHeight="1">
      <c r="A926" s="70"/>
      <c r="B926" s="70"/>
      <c r="C926" s="70"/>
      <c r="D926" s="50"/>
      <c r="E926" s="266"/>
      <c r="F926" s="235" t="str">
        <f t="shared" si="74"/>
        <v/>
      </c>
      <c r="G926" s="45"/>
      <c r="H926" s="212"/>
      <c r="I926" s="45"/>
      <c r="J926" s="88"/>
      <c r="K926" s="124"/>
      <c r="L926" s="219"/>
      <c r="M926" s="89"/>
      <c r="N926" s="237"/>
      <c r="O926" s="266"/>
      <c r="P926" s="93"/>
      <c r="Q926" s="219"/>
      <c r="R926" s="219"/>
      <c r="S926" s="91"/>
      <c r="T926" s="185" t="str">
        <f t="shared" si="72"/>
        <v/>
      </c>
      <c r="U926" s="48"/>
      <c r="V926" s="219"/>
      <c r="W926" s="219"/>
      <c r="X926" s="45"/>
      <c r="Y926" s="50"/>
      <c r="Z926" s="50"/>
      <c r="AA926" s="45"/>
      <c r="AB926" s="45"/>
      <c r="AC926" s="50"/>
      <c r="AD926" s="45"/>
      <c r="AE926" s="45"/>
      <c r="AF926" s="45"/>
      <c r="AG926" s="185" t="str">
        <f t="shared" si="73"/>
        <v/>
      </c>
      <c r="AH926" s="45"/>
      <c r="AI926" s="185">
        <f t="shared" si="70"/>
        <v>0</v>
      </c>
      <c r="AJ926" s="45"/>
      <c r="AK926" s="185"/>
      <c r="AL926" s="32" t="b">
        <f t="shared" si="71"/>
        <v>1</v>
      </c>
    </row>
    <row r="927" spans="1:38" ht="36" customHeight="1">
      <c r="A927" s="70"/>
      <c r="B927" s="70"/>
      <c r="C927" s="70"/>
      <c r="D927" s="50"/>
      <c r="E927" s="266"/>
      <c r="F927" s="235" t="str">
        <f t="shared" si="74"/>
        <v/>
      </c>
      <c r="G927" s="45"/>
      <c r="H927" s="212"/>
      <c r="I927" s="45"/>
      <c r="J927" s="88"/>
      <c r="K927" s="124"/>
      <c r="L927" s="219"/>
      <c r="M927" s="89"/>
      <c r="N927" s="237"/>
      <c r="O927" s="266"/>
      <c r="P927" s="93"/>
      <c r="Q927" s="219"/>
      <c r="R927" s="219"/>
      <c r="S927" s="91"/>
      <c r="T927" s="185" t="str">
        <f t="shared" si="72"/>
        <v/>
      </c>
      <c r="U927" s="48"/>
      <c r="V927" s="219"/>
      <c r="W927" s="219"/>
      <c r="X927" s="45"/>
      <c r="Y927" s="50"/>
      <c r="Z927" s="50"/>
      <c r="AA927" s="45"/>
      <c r="AB927" s="45"/>
      <c r="AC927" s="50"/>
      <c r="AD927" s="45"/>
      <c r="AE927" s="45"/>
      <c r="AF927" s="45"/>
      <c r="AG927" s="185" t="str">
        <f t="shared" si="73"/>
        <v/>
      </c>
      <c r="AH927" s="45"/>
      <c r="AI927" s="185">
        <f t="shared" si="70"/>
        <v>0</v>
      </c>
      <c r="AJ927" s="45"/>
      <c r="AK927" s="185"/>
      <c r="AL927" s="32" t="b">
        <f t="shared" si="71"/>
        <v>1</v>
      </c>
    </row>
    <row r="928" spans="1:38" ht="36" customHeight="1">
      <c r="A928" s="70"/>
      <c r="B928" s="70"/>
      <c r="C928" s="70"/>
      <c r="D928" s="50"/>
      <c r="E928" s="266"/>
      <c r="F928" s="235" t="str">
        <f t="shared" si="74"/>
        <v/>
      </c>
      <c r="G928" s="45"/>
      <c r="H928" s="212"/>
      <c r="I928" s="45"/>
      <c r="J928" s="88"/>
      <c r="K928" s="124"/>
      <c r="L928" s="219"/>
      <c r="M928" s="89"/>
      <c r="N928" s="237"/>
      <c r="O928" s="266"/>
      <c r="P928" s="93"/>
      <c r="Q928" s="219"/>
      <c r="R928" s="219"/>
      <c r="S928" s="91"/>
      <c r="T928" s="185" t="str">
        <f t="shared" si="72"/>
        <v/>
      </c>
      <c r="U928" s="48"/>
      <c r="V928" s="219"/>
      <c r="W928" s="219"/>
      <c r="X928" s="45"/>
      <c r="Y928" s="50"/>
      <c r="Z928" s="50"/>
      <c r="AA928" s="45"/>
      <c r="AB928" s="45"/>
      <c r="AC928" s="50"/>
      <c r="AD928" s="45"/>
      <c r="AE928" s="45"/>
      <c r="AF928" s="45"/>
      <c r="AG928" s="185" t="str">
        <f t="shared" si="73"/>
        <v/>
      </c>
      <c r="AH928" s="45"/>
      <c r="AI928" s="185">
        <f t="shared" si="70"/>
        <v>0</v>
      </c>
      <c r="AJ928" s="45"/>
      <c r="AK928" s="185"/>
      <c r="AL928" s="32" t="b">
        <f t="shared" si="71"/>
        <v>1</v>
      </c>
    </row>
    <row r="929" spans="1:38" ht="36" customHeight="1">
      <c r="A929" s="70"/>
      <c r="B929" s="70"/>
      <c r="C929" s="70"/>
      <c r="D929" s="50"/>
      <c r="E929" s="266"/>
      <c r="F929" s="235" t="str">
        <f t="shared" si="74"/>
        <v/>
      </c>
      <c r="G929" s="45"/>
      <c r="H929" s="212"/>
      <c r="I929" s="45"/>
      <c r="J929" s="88"/>
      <c r="K929" s="124"/>
      <c r="L929" s="219"/>
      <c r="M929" s="89"/>
      <c r="N929" s="237"/>
      <c r="O929" s="266"/>
      <c r="P929" s="93"/>
      <c r="Q929" s="219"/>
      <c r="R929" s="219"/>
      <c r="S929" s="91"/>
      <c r="T929" s="185" t="str">
        <f t="shared" si="72"/>
        <v/>
      </c>
      <c r="U929" s="48"/>
      <c r="V929" s="219"/>
      <c r="W929" s="219"/>
      <c r="X929" s="45"/>
      <c r="Y929" s="50"/>
      <c r="Z929" s="50"/>
      <c r="AA929" s="45"/>
      <c r="AB929" s="45"/>
      <c r="AC929" s="50"/>
      <c r="AD929" s="45"/>
      <c r="AE929" s="45"/>
      <c r="AF929" s="45"/>
      <c r="AG929" s="185" t="str">
        <f t="shared" si="73"/>
        <v/>
      </c>
      <c r="AH929" s="45"/>
      <c r="AI929" s="185">
        <f t="shared" si="70"/>
        <v>0</v>
      </c>
      <c r="AJ929" s="45"/>
      <c r="AK929" s="185"/>
      <c r="AL929" s="32" t="b">
        <f t="shared" si="71"/>
        <v>1</v>
      </c>
    </row>
    <row r="930" spans="1:38" ht="36" customHeight="1">
      <c r="A930" s="70"/>
      <c r="B930" s="70"/>
      <c r="C930" s="70"/>
      <c r="D930" s="50"/>
      <c r="E930" s="266"/>
      <c r="F930" s="235" t="str">
        <f t="shared" si="74"/>
        <v/>
      </c>
      <c r="G930" s="45"/>
      <c r="H930" s="212"/>
      <c r="I930" s="45"/>
      <c r="J930" s="88"/>
      <c r="K930" s="124"/>
      <c r="L930" s="219"/>
      <c r="M930" s="89"/>
      <c r="N930" s="237"/>
      <c r="O930" s="266"/>
      <c r="P930" s="93"/>
      <c r="Q930" s="219"/>
      <c r="R930" s="219"/>
      <c r="S930" s="91"/>
      <c r="T930" s="185" t="str">
        <f t="shared" si="72"/>
        <v/>
      </c>
      <c r="U930" s="48"/>
      <c r="V930" s="219"/>
      <c r="W930" s="219"/>
      <c r="X930" s="45"/>
      <c r="Y930" s="50"/>
      <c r="Z930" s="50"/>
      <c r="AA930" s="45"/>
      <c r="AB930" s="45"/>
      <c r="AC930" s="50"/>
      <c r="AD930" s="45"/>
      <c r="AE930" s="45"/>
      <c r="AF930" s="45"/>
      <c r="AG930" s="185" t="str">
        <f t="shared" si="73"/>
        <v/>
      </c>
      <c r="AH930" s="45"/>
      <c r="AI930" s="185">
        <f t="shared" si="70"/>
        <v>0</v>
      </c>
      <c r="AJ930" s="45"/>
      <c r="AK930" s="185"/>
      <c r="AL930" s="32" t="b">
        <f t="shared" si="71"/>
        <v>1</v>
      </c>
    </row>
    <row r="931" spans="1:38" ht="36" customHeight="1">
      <c r="A931" s="70"/>
      <c r="B931" s="70"/>
      <c r="C931" s="70"/>
      <c r="D931" s="50"/>
      <c r="E931" s="266"/>
      <c r="F931" s="235" t="str">
        <f t="shared" si="74"/>
        <v/>
      </c>
      <c r="G931" s="45"/>
      <c r="H931" s="212"/>
      <c r="I931" s="45"/>
      <c r="J931" s="88"/>
      <c r="K931" s="124"/>
      <c r="L931" s="219"/>
      <c r="M931" s="89"/>
      <c r="N931" s="237"/>
      <c r="O931" s="266"/>
      <c r="P931" s="93"/>
      <c r="Q931" s="219"/>
      <c r="R931" s="219"/>
      <c r="S931" s="91"/>
      <c r="T931" s="185" t="str">
        <f t="shared" si="72"/>
        <v/>
      </c>
      <c r="U931" s="48"/>
      <c r="V931" s="219"/>
      <c r="W931" s="219"/>
      <c r="X931" s="45"/>
      <c r="Y931" s="50"/>
      <c r="Z931" s="50"/>
      <c r="AA931" s="45"/>
      <c r="AB931" s="45"/>
      <c r="AC931" s="50"/>
      <c r="AD931" s="45"/>
      <c r="AE931" s="45"/>
      <c r="AF931" s="45"/>
      <c r="AG931" s="185" t="str">
        <f t="shared" si="73"/>
        <v/>
      </c>
      <c r="AH931" s="45"/>
      <c r="AI931" s="185">
        <f t="shared" si="70"/>
        <v>0</v>
      </c>
      <c r="AJ931" s="45"/>
      <c r="AK931" s="185"/>
      <c r="AL931" s="32" t="b">
        <f t="shared" si="71"/>
        <v>1</v>
      </c>
    </row>
    <row r="932" spans="1:38" ht="36" customHeight="1">
      <c r="A932" s="70"/>
      <c r="B932" s="70"/>
      <c r="C932" s="70"/>
      <c r="D932" s="50"/>
      <c r="E932" s="266"/>
      <c r="F932" s="235" t="str">
        <f t="shared" si="74"/>
        <v/>
      </c>
      <c r="G932" s="45"/>
      <c r="H932" s="212"/>
      <c r="I932" s="45"/>
      <c r="J932" s="88"/>
      <c r="K932" s="124"/>
      <c r="L932" s="219"/>
      <c r="M932" s="89"/>
      <c r="N932" s="237"/>
      <c r="O932" s="266"/>
      <c r="P932" s="93"/>
      <c r="Q932" s="219"/>
      <c r="R932" s="219"/>
      <c r="S932" s="91"/>
      <c r="T932" s="185" t="str">
        <f t="shared" si="72"/>
        <v/>
      </c>
      <c r="U932" s="48"/>
      <c r="V932" s="219"/>
      <c r="W932" s="219"/>
      <c r="X932" s="45"/>
      <c r="Y932" s="50"/>
      <c r="Z932" s="50"/>
      <c r="AA932" s="45"/>
      <c r="AB932" s="45"/>
      <c r="AC932" s="50"/>
      <c r="AD932" s="45"/>
      <c r="AE932" s="45"/>
      <c r="AF932" s="45"/>
      <c r="AG932" s="185" t="str">
        <f t="shared" si="73"/>
        <v/>
      </c>
      <c r="AH932" s="45"/>
      <c r="AI932" s="185">
        <f t="shared" si="70"/>
        <v>0</v>
      </c>
      <c r="AJ932" s="45"/>
      <c r="AK932" s="185"/>
      <c r="AL932" s="32" t="b">
        <f t="shared" si="71"/>
        <v>1</v>
      </c>
    </row>
    <row r="933" spans="1:38" ht="36" customHeight="1">
      <c r="A933" s="70"/>
      <c r="B933" s="70"/>
      <c r="C933" s="70"/>
      <c r="D933" s="50"/>
      <c r="E933" s="266"/>
      <c r="F933" s="235" t="str">
        <f t="shared" si="74"/>
        <v/>
      </c>
      <c r="G933" s="45"/>
      <c r="H933" s="212"/>
      <c r="I933" s="45"/>
      <c r="J933" s="88"/>
      <c r="K933" s="124"/>
      <c r="L933" s="219"/>
      <c r="M933" s="89"/>
      <c r="N933" s="237"/>
      <c r="O933" s="266"/>
      <c r="P933" s="93"/>
      <c r="Q933" s="219"/>
      <c r="R933" s="219"/>
      <c r="S933" s="91"/>
      <c r="T933" s="185" t="str">
        <f t="shared" si="72"/>
        <v/>
      </c>
      <c r="U933" s="48"/>
      <c r="V933" s="219"/>
      <c r="W933" s="219"/>
      <c r="X933" s="45"/>
      <c r="Y933" s="50"/>
      <c r="Z933" s="50"/>
      <c r="AA933" s="45"/>
      <c r="AB933" s="45"/>
      <c r="AC933" s="50"/>
      <c r="AD933" s="45"/>
      <c r="AE933" s="45"/>
      <c r="AF933" s="45"/>
      <c r="AG933" s="185" t="str">
        <f t="shared" si="73"/>
        <v/>
      </c>
      <c r="AH933" s="45"/>
      <c r="AI933" s="185">
        <f t="shared" si="70"/>
        <v>0</v>
      </c>
      <c r="AJ933" s="45"/>
      <c r="AK933" s="185"/>
      <c r="AL933" s="32" t="b">
        <f t="shared" si="71"/>
        <v>1</v>
      </c>
    </row>
    <row r="934" spans="1:38" ht="36" customHeight="1">
      <c r="A934" s="70"/>
      <c r="B934" s="70"/>
      <c r="C934" s="70"/>
      <c r="D934" s="50"/>
      <c r="E934" s="266"/>
      <c r="F934" s="235" t="str">
        <f t="shared" si="74"/>
        <v/>
      </c>
      <c r="G934" s="45"/>
      <c r="H934" s="212"/>
      <c r="I934" s="45"/>
      <c r="J934" s="88"/>
      <c r="K934" s="124"/>
      <c r="L934" s="219"/>
      <c r="M934" s="89"/>
      <c r="N934" s="237"/>
      <c r="O934" s="266"/>
      <c r="P934" s="93"/>
      <c r="Q934" s="219"/>
      <c r="R934" s="219"/>
      <c r="S934" s="91"/>
      <c r="T934" s="185" t="str">
        <f t="shared" si="72"/>
        <v/>
      </c>
      <c r="U934" s="48"/>
      <c r="V934" s="219"/>
      <c r="W934" s="219"/>
      <c r="X934" s="45"/>
      <c r="Y934" s="50"/>
      <c r="Z934" s="50"/>
      <c r="AA934" s="45"/>
      <c r="AB934" s="45"/>
      <c r="AC934" s="50"/>
      <c r="AD934" s="45"/>
      <c r="AE934" s="45"/>
      <c r="AF934" s="45"/>
      <c r="AG934" s="185" t="str">
        <f t="shared" si="73"/>
        <v/>
      </c>
      <c r="AH934" s="45"/>
      <c r="AI934" s="185">
        <f t="shared" si="70"/>
        <v>0</v>
      </c>
      <c r="AJ934" s="45"/>
      <c r="AK934" s="185"/>
      <c r="AL934" s="32" t="b">
        <f t="shared" si="71"/>
        <v>1</v>
      </c>
    </row>
    <row r="935" spans="1:38" ht="36" customHeight="1">
      <c r="A935" s="70"/>
      <c r="B935" s="70"/>
      <c r="C935" s="70"/>
      <c r="D935" s="50"/>
      <c r="E935" s="266"/>
      <c r="F935" s="235" t="str">
        <f t="shared" si="74"/>
        <v/>
      </c>
      <c r="G935" s="45"/>
      <c r="H935" s="212"/>
      <c r="I935" s="45"/>
      <c r="J935" s="88"/>
      <c r="K935" s="124"/>
      <c r="L935" s="219"/>
      <c r="M935" s="89"/>
      <c r="N935" s="237"/>
      <c r="O935" s="266"/>
      <c r="P935" s="93"/>
      <c r="Q935" s="219"/>
      <c r="R935" s="219"/>
      <c r="S935" s="91"/>
      <c r="T935" s="185" t="str">
        <f t="shared" si="72"/>
        <v/>
      </c>
      <c r="U935" s="48"/>
      <c r="V935" s="219"/>
      <c r="W935" s="219"/>
      <c r="X935" s="45"/>
      <c r="Y935" s="50"/>
      <c r="Z935" s="50"/>
      <c r="AA935" s="45"/>
      <c r="AB935" s="45"/>
      <c r="AC935" s="50"/>
      <c r="AD935" s="45"/>
      <c r="AE935" s="45"/>
      <c r="AF935" s="45"/>
      <c r="AG935" s="185" t="str">
        <f t="shared" si="73"/>
        <v/>
      </c>
      <c r="AH935" s="45"/>
      <c r="AI935" s="185">
        <f t="shared" si="70"/>
        <v>0</v>
      </c>
      <c r="AJ935" s="45"/>
      <c r="AK935" s="185"/>
      <c r="AL935" s="32" t="b">
        <f t="shared" si="71"/>
        <v>1</v>
      </c>
    </row>
    <row r="936" spans="1:38" ht="36" customHeight="1">
      <c r="A936" s="70"/>
      <c r="B936" s="70"/>
      <c r="C936" s="70"/>
      <c r="D936" s="50"/>
      <c r="E936" s="266"/>
      <c r="F936" s="235" t="str">
        <f t="shared" si="74"/>
        <v/>
      </c>
      <c r="G936" s="45"/>
      <c r="H936" s="212"/>
      <c r="I936" s="45"/>
      <c r="J936" s="88"/>
      <c r="K936" s="124"/>
      <c r="L936" s="219"/>
      <c r="M936" s="89"/>
      <c r="N936" s="237"/>
      <c r="O936" s="266"/>
      <c r="P936" s="93"/>
      <c r="Q936" s="219"/>
      <c r="R936" s="219"/>
      <c r="S936" s="91"/>
      <c r="T936" s="185" t="str">
        <f t="shared" si="72"/>
        <v/>
      </c>
      <c r="U936" s="48"/>
      <c r="V936" s="219"/>
      <c r="W936" s="219"/>
      <c r="X936" s="45"/>
      <c r="Y936" s="50"/>
      <c r="Z936" s="50"/>
      <c r="AA936" s="45"/>
      <c r="AB936" s="45"/>
      <c r="AC936" s="50"/>
      <c r="AD936" s="45"/>
      <c r="AE936" s="45"/>
      <c r="AF936" s="45"/>
      <c r="AG936" s="185" t="str">
        <f t="shared" si="73"/>
        <v/>
      </c>
      <c r="AH936" s="45"/>
      <c r="AI936" s="185">
        <f t="shared" si="70"/>
        <v>0</v>
      </c>
      <c r="AJ936" s="45"/>
      <c r="AK936" s="185"/>
      <c r="AL936" s="32" t="b">
        <f t="shared" si="71"/>
        <v>1</v>
      </c>
    </row>
    <row r="937" spans="1:38" ht="36" customHeight="1">
      <c r="A937" s="70"/>
      <c r="B937" s="70"/>
      <c r="C937" s="70"/>
      <c r="D937" s="50"/>
      <c r="E937" s="266"/>
      <c r="F937" s="235" t="str">
        <f t="shared" si="74"/>
        <v/>
      </c>
      <c r="G937" s="45"/>
      <c r="H937" s="212"/>
      <c r="I937" s="45"/>
      <c r="J937" s="88"/>
      <c r="K937" s="124"/>
      <c r="L937" s="219"/>
      <c r="M937" s="89"/>
      <c r="N937" s="237"/>
      <c r="O937" s="266"/>
      <c r="P937" s="93"/>
      <c r="Q937" s="219"/>
      <c r="R937" s="219"/>
      <c r="S937" s="91"/>
      <c r="T937" s="185" t="str">
        <f t="shared" si="72"/>
        <v/>
      </c>
      <c r="U937" s="48"/>
      <c r="V937" s="219"/>
      <c r="W937" s="219"/>
      <c r="X937" s="45"/>
      <c r="Y937" s="50"/>
      <c r="Z937" s="50"/>
      <c r="AA937" s="45"/>
      <c r="AB937" s="45"/>
      <c r="AC937" s="50"/>
      <c r="AD937" s="45"/>
      <c r="AE937" s="45"/>
      <c r="AF937" s="45"/>
      <c r="AG937" s="185" t="str">
        <f t="shared" si="73"/>
        <v/>
      </c>
      <c r="AH937" s="45"/>
      <c r="AI937" s="185">
        <f t="shared" si="70"/>
        <v>0</v>
      </c>
      <c r="AJ937" s="45"/>
      <c r="AK937" s="185"/>
      <c r="AL937" s="32" t="b">
        <f t="shared" si="71"/>
        <v>1</v>
      </c>
    </row>
    <row r="938" spans="1:38" ht="36" customHeight="1">
      <c r="A938" s="70"/>
      <c r="B938" s="70"/>
      <c r="C938" s="70"/>
      <c r="D938" s="50"/>
      <c r="E938" s="266"/>
      <c r="F938" s="235" t="str">
        <f t="shared" si="74"/>
        <v/>
      </c>
      <c r="G938" s="45"/>
      <c r="H938" s="212"/>
      <c r="I938" s="45"/>
      <c r="J938" s="88"/>
      <c r="K938" s="124"/>
      <c r="L938" s="219"/>
      <c r="M938" s="89"/>
      <c r="N938" s="237"/>
      <c r="O938" s="266"/>
      <c r="P938" s="93"/>
      <c r="Q938" s="219"/>
      <c r="R938" s="219"/>
      <c r="S938" s="91"/>
      <c r="T938" s="185" t="str">
        <f t="shared" si="72"/>
        <v/>
      </c>
      <c r="U938" s="48"/>
      <c r="V938" s="219"/>
      <c r="W938" s="219"/>
      <c r="X938" s="45"/>
      <c r="Y938" s="50"/>
      <c r="Z938" s="50"/>
      <c r="AA938" s="45"/>
      <c r="AB938" s="45"/>
      <c r="AC938" s="50"/>
      <c r="AD938" s="45"/>
      <c r="AE938" s="45"/>
      <c r="AF938" s="45"/>
      <c r="AG938" s="185" t="str">
        <f t="shared" si="73"/>
        <v/>
      </c>
      <c r="AH938" s="45"/>
      <c r="AI938" s="185">
        <f t="shared" si="70"/>
        <v>0</v>
      </c>
      <c r="AJ938" s="45"/>
      <c r="AK938" s="185"/>
      <c r="AL938" s="32" t="b">
        <f t="shared" si="71"/>
        <v>1</v>
      </c>
    </row>
    <row r="939" spans="1:38" ht="36" customHeight="1">
      <c r="A939" s="70"/>
      <c r="B939" s="70"/>
      <c r="C939" s="70"/>
      <c r="D939" s="50"/>
      <c r="E939" s="266"/>
      <c r="F939" s="235" t="str">
        <f t="shared" si="74"/>
        <v/>
      </c>
      <c r="G939" s="45"/>
      <c r="H939" s="212"/>
      <c r="I939" s="45"/>
      <c r="J939" s="88"/>
      <c r="K939" s="124"/>
      <c r="L939" s="219"/>
      <c r="M939" s="89"/>
      <c r="N939" s="237"/>
      <c r="O939" s="266"/>
      <c r="P939" s="93"/>
      <c r="Q939" s="219"/>
      <c r="R939" s="219"/>
      <c r="S939" s="91"/>
      <c r="T939" s="185" t="str">
        <f t="shared" si="72"/>
        <v/>
      </c>
      <c r="U939" s="48"/>
      <c r="V939" s="219"/>
      <c r="W939" s="219"/>
      <c r="X939" s="45"/>
      <c r="Y939" s="50"/>
      <c r="Z939" s="50"/>
      <c r="AA939" s="45"/>
      <c r="AB939" s="45"/>
      <c r="AC939" s="50"/>
      <c r="AD939" s="45"/>
      <c r="AE939" s="45"/>
      <c r="AF939" s="45"/>
      <c r="AG939" s="185" t="str">
        <f t="shared" si="73"/>
        <v/>
      </c>
      <c r="AH939" s="45"/>
      <c r="AI939" s="185">
        <f t="shared" si="70"/>
        <v>0</v>
      </c>
      <c r="AJ939" s="45"/>
      <c r="AK939" s="185"/>
      <c r="AL939" s="32" t="b">
        <f t="shared" si="71"/>
        <v>1</v>
      </c>
    </row>
    <row r="940" spans="1:38" ht="36" customHeight="1">
      <c r="A940" s="72"/>
      <c r="B940" s="72"/>
      <c r="C940" s="70"/>
      <c r="D940" s="50"/>
      <c r="E940" s="266"/>
      <c r="F940" s="235" t="str">
        <f t="shared" si="74"/>
        <v/>
      </c>
      <c r="G940" s="45"/>
      <c r="H940" s="212"/>
      <c r="I940" s="45"/>
      <c r="J940" s="88"/>
      <c r="K940" s="124"/>
      <c r="L940" s="219"/>
      <c r="M940" s="89"/>
      <c r="N940" s="237"/>
      <c r="O940" s="266"/>
      <c r="P940" s="93"/>
      <c r="Q940" s="219"/>
      <c r="R940" s="219"/>
      <c r="S940" s="91"/>
      <c r="T940" s="185" t="str">
        <f t="shared" si="72"/>
        <v/>
      </c>
      <c r="U940" s="48"/>
      <c r="V940" s="219"/>
      <c r="W940" s="219"/>
      <c r="X940" s="45"/>
      <c r="Y940" s="50"/>
      <c r="Z940" s="50"/>
      <c r="AA940" s="45"/>
      <c r="AB940" s="45"/>
      <c r="AC940" s="50"/>
      <c r="AD940" s="45"/>
      <c r="AE940" s="45"/>
      <c r="AF940" s="45"/>
      <c r="AG940" s="185" t="str">
        <f t="shared" si="73"/>
        <v/>
      </c>
      <c r="AH940" s="45"/>
      <c r="AI940" s="185">
        <f t="shared" si="70"/>
        <v>0</v>
      </c>
      <c r="AJ940" s="45"/>
      <c r="AK940" s="185"/>
      <c r="AL940" s="32" t="b">
        <f t="shared" si="71"/>
        <v>1</v>
      </c>
    </row>
    <row r="941" spans="1:38" ht="36" customHeight="1">
      <c r="A941" s="72"/>
      <c r="B941" s="72"/>
      <c r="C941" s="70"/>
      <c r="D941" s="50"/>
      <c r="E941" s="266"/>
      <c r="F941" s="235" t="str">
        <f t="shared" si="74"/>
        <v/>
      </c>
      <c r="G941" s="45"/>
      <c r="H941" s="212"/>
      <c r="I941" s="45"/>
      <c r="J941" s="88"/>
      <c r="K941" s="124"/>
      <c r="L941" s="219"/>
      <c r="M941" s="89"/>
      <c r="N941" s="237"/>
      <c r="O941" s="266"/>
      <c r="P941" s="93"/>
      <c r="Q941" s="219"/>
      <c r="R941" s="219"/>
      <c r="S941" s="91"/>
      <c r="T941" s="185" t="str">
        <f t="shared" si="72"/>
        <v/>
      </c>
      <c r="U941" s="48"/>
      <c r="V941" s="219"/>
      <c r="W941" s="219"/>
      <c r="X941" s="45"/>
      <c r="Y941" s="50"/>
      <c r="Z941" s="50"/>
      <c r="AA941" s="45"/>
      <c r="AB941" s="45"/>
      <c r="AC941" s="50"/>
      <c r="AD941" s="45"/>
      <c r="AE941" s="45"/>
      <c r="AF941" s="45"/>
      <c r="AG941" s="185" t="str">
        <f t="shared" si="73"/>
        <v/>
      </c>
      <c r="AH941" s="45"/>
      <c r="AI941" s="185">
        <f t="shared" si="70"/>
        <v>0</v>
      </c>
      <c r="AJ941" s="45"/>
      <c r="AK941" s="185"/>
      <c r="AL941" s="32" t="b">
        <f t="shared" si="71"/>
        <v>1</v>
      </c>
    </row>
    <row r="942" spans="1:38" ht="36" customHeight="1">
      <c r="A942" s="72"/>
      <c r="B942" s="72"/>
      <c r="C942" s="70"/>
      <c r="D942" s="50"/>
      <c r="E942" s="266"/>
      <c r="F942" s="235" t="str">
        <f t="shared" si="74"/>
        <v/>
      </c>
      <c r="G942" s="45"/>
      <c r="H942" s="212"/>
      <c r="I942" s="45"/>
      <c r="J942" s="88"/>
      <c r="K942" s="124"/>
      <c r="L942" s="219"/>
      <c r="M942" s="89"/>
      <c r="N942" s="237"/>
      <c r="O942" s="266"/>
      <c r="P942" s="93"/>
      <c r="Q942" s="219"/>
      <c r="R942" s="219"/>
      <c r="S942" s="91"/>
      <c r="T942" s="185" t="str">
        <f t="shared" si="72"/>
        <v/>
      </c>
      <c r="U942" s="48"/>
      <c r="V942" s="219"/>
      <c r="W942" s="219"/>
      <c r="X942" s="45"/>
      <c r="Y942" s="50"/>
      <c r="Z942" s="50"/>
      <c r="AA942" s="45"/>
      <c r="AB942" s="45"/>
      <c r="AC942" s="50"/>
      <c r="AD942" s="45"/>
      <c r="AE942" s="45"/>
      <c r="AF942" s="45"/>
      <c r="AG942" s="185" t="str">
        <f t="shared" si="73"/>
        <v/>
      </c>
      <c r="AH942" s="45"/>
      <c r="AI942" s="185">
        <f t="shared" si="70"/>
        <v>0</v>
      </c>
      <c r="AJ942" s="45"/>
      <c r="AK942" s="185"/>
      <c r="AL942" s="32" t="b">
        <f t="shared" si="71"/>
        <v>1</v>
      </c>
    </row>
    <row r="943" spans="1:38" ht="36" customHeight="1">
      <c r="A943" s="72"/>
      <c r="B943" s="72"/>
      <c r="C943" s="70"/>
      <c r="D943" s="50"/>
      <c r="E943" s="266"/>
      <c r="F943" s="235" t="str">
        <f t="shared" si="74"/>
        <v/>
      </c>
      <c r="G943" s="45"/>
      <c r="H943" s="212"/>
      <c r="I943" s="45"/>
      <c r="J943" s="88"/>
      <c r="K943" s="124"/>
      <c r="L943" s="219"/>
      <c r="M943" s="89"/>
      <c r="N943" s="237"/>
      <c r="O943" s="266"/>
      <c r="P943" s="218"/>
      <c r="Q943" s="219"/>
      <c r="R943" s="219"/>
      <c r="S943" s="91"/>
      <c r="T943" s="185" t="str">
        <f t="shared" si="72"/>
        <v/>
      </c>
      <c r="U943" s="48"/>
      <c r="V943" s="219"/>
      <c r="W943" s="219"/>
      <c r="X943" s="45"/>
      <c r="Y943" s="50"/>
      <c r="Z943" s="50"/>
      <c r="AA943" s="45"/>
      <c r="AB943" s="45"/>
      <c r="AC943" s="50"/>
      <c r="AD943" s="45"/>
      <c r="AE943" s="45"/>
      <c r="AF943" s="45"/>
      <c r="AG943" s="185" t="str">
        <f t="shared" si="73"/>
        <v/>
      </c>
      <c r="AH943" s="45"/>
      <c r="AI943" s="185">
        <f t="shared" si="70"/>
        <v>0</v>
      </c>
      <c r="AJ943" s="45"/>
      <c r="AK943" s="185"/>
      <c r="AL943" s="32" t="b">
        <f t="shared" si="71"/>
        <v>1</v>
      </c>
    </row>
    <row r="944" spans="1:38" ht="36" customHeight="1">
      <c r="A944" s="72"/>
      <c r="B944" s="72"/>
      <c r="C944" s="70"/>
      <c r="D944" s="50"/>
      <c r="E944" s="266"/>
      <c r="F944" s="235" t="str">
        <f t="shared" si="74"/>
        <v/>
      </c>
      <c r="G944" s="45"/>
      <c r="H944" s="212"/>
      <c r="I944" s="45"/>
      <c r="J944" s="88"/>
      <c r="K944" s="124"/>
      <c r="L944" s="219"/>
      <c r="M944" s="89"/>
      <c r="N944" s="237"/>
      <c r="O944" s="266"/>
      <c r="P944" s="93"/>
      <c r="Q944" s="219"/>
      <c r="R944" s="219"/>
      <c r="S944" s="91"/>
      <c r="T944" s="185" t="str">
        <f t="shared" si="72"/>
        <v/>
      </c>
      <c r="U944" s="48"/>
      <c r="V944" s="219"/>
      <c r="W944" s="219"/>
      <c r="X944" s="45"/>
      <c r="Y944" s="50"/>
      <c r="Z944" s="50"/>
      <c r="AA944" s="45"/>
      <c r="AB944" s="45"/>
      <c r="AC944" s="50"/>
      <c r="AD944" s="45"/>
      <c r="AE944" s="45"/>
      <c r="AF944" s="45"/>
      <c r="AG944" s="185" t="str">
        <f t="shared" si="73"/>
        <v/>
      </c>
      <c r="AH944" s="45"/>
      <c r="AI944" s="185">
        <f t="shared" si="70"/>
        <v>0</v>
      </c>
      <c r="AJ944" s="45"/>
      <c r="AK944" s="185"/>
      <c r="AL944" s="32" t="b">
        <f t="shared" si="71"/>
        <v>1</v>
      </c>
    </row>
    <row r="945" spans="1:38" ht="36" customHeight="1">
      <c r="A945" s="72"/>
      <c r="B945" s="72"/>
      <c r="C945" s="70"/>
      <c r="D945" s="50"/>
      <c r="E945" s="266"/>
      <c r="F945" s="235" t="str">
        <f t="shared" si="74"/>
        <v/>
      </c>
      <c r="G945" s="45"/>
      <c r="H945" s="212"/>
      <c r="I945" s="45"/>
      <c r="J945" s="88"/>
      <c r="K945" s="124"/>
      <c r="L945" s="219"/>
      <c r="M945" s="89"/>
      <c r="N945" s="237"/>
      <c r="O945" s="266"/>
      <c r="P945" s="93"/>
      <c r="Q945" s="219"/>
      <c r="R945" s="219"/>
      <c r="S945" s="91"/>
      <c r="T945" s="185" t="str">
        <f t="shared" si="72"/>
        <v/>
      </c>
      <c r="U945" s="48"/>
      <c r="V945" s="219"/>
      <c r="W945" s="219"/>
      <c r="X945" s="45"/>
      <c r="Y945" s="50"/>
      <c r="Z945" s="50"/>
      <c r="AA945" s="45"/>
      <c r="AB945" s="45"/>
      <c r="AC945" s="50"/>
      <c r="AD945" s="45"/>
      <c r="AE945" s="45"/>
      <c r="AF945" s="45"/>
      <c r="AG945" s="185" t="str">
        <f t="shared" si="73"/>
        <v/>
      </c>
      <c r="AH945" s="45"/>
      <c r="AI945" s="185">
        <f t="shared" si="70"/>
        <v>0</v>
      </c>
      <c r="AJ945" s="45"/>
      <c r="AK945" s="185"/>
      <c r="AL945" s="32" t="b">
        <f t="shared" si="71"/>
        <v>1</v>
      </c>
    </row>
    <row r="946" spans="1:38" ht="36" customHeight="1">
      <c r="A946" s="72"/>
      <c r="B946" s="72"/>
      <c r="C946" s="70"/>
      <c r="D946" s="50"/>
      <c r="E946" s="266"/>
      <c r="F946" s="235" t="str">
        <f t="shared" si="74"/>
        <v/>
      </c>
      <c r="G946" s="45"/>
      <c r="H946" s="212"/>
      <c r="I946" s="45"/>
      <c r="J946" s="88"/>
      <c r="K946" s="124"/>
      <c r="L946" s="219"/>
      <c r="M946" s="89"/>
      <c r="N946" s="237"/>
      <c r="O946" s="266"/>
      <c r="P946" s="218"/>
      <c r="Q946" s="219"/>
      <c r="R946" s="219"/>
      <c r="S946" s="91"/>
      <c r="T946" s="185" t="str">
        <f t="shared" si="72"/>
        <v/>
      </c>
      <c r="U946" s="48"/>
      <c r="V946" s="219"/>
      <c r="W946" s="219"/>
      <c r="X946" s="45"/>
      <c r="Y946" s="50"/>
      <c r="Z946" s="50"/>
      <c r="AA946" s="45"/>
      <c r="AB946" s="45"/>
      <c r="AC946" s="50"/>
      <c r="AD946" s="45"/>
      <c r="AE946" s="45"/>
      <c r="AF946" s="45"/>
      <c r="AG946" s="185" t="str">
        <f t="shared" si="73"/>
        <v/>
      </c>
      <c r="AH946" s="45"/>
      <c r="AI946" s="185">
        <f t="shared" si="70"/>
        <v>0</v>
      </c>
      <c r="AJ946" s="45"/>
      <c r="AK946" s="185"/>
      <c r="AL946" s="32" t="b">
        <f t="shared" si="71"/>
        <v>1</v>
      </c>
    </row>
    <row r="947" spans="1:38" ht="36" customHeight="1">
      <c r="A947" s="72"/>
      <c r="B947" s="72"/>
      <c r="C947" s="70"/>
      <c r="D947" s="50"/>
      <c r="E947" s="266"/>
      <c r="F947" s="235" t="str">
        <f t="shared" si="74"/>
        <v/>
      </c>
      <c r="G947" s="45"/>
      <c r="H947" s="212"/>
      <c r="I947" s="45"/>
      <c r="J947" s="88"/>
      <c r="K947" s="124"/>
      <c r="L947" s="219"/>
      <c r="M947" s="89"/>
      <c r="N947" s="237"/>
      <c r="O947" s="266"/>
      <c r="P947" s="218"/>
      <c r="Q947" s="219"/>
      <c r="R947" s="219"/>
      <c r="S947" s="91"/>
      <c r="T947" s="185" t="str">
        <f t="shared" si="72"/>
        <v/>
      </c>
      <c r="U947" s="48"/>
      <c r="V947" s="219"/>
      <c r="W947" s="219"/>
      <c r="X947" s="45"/>
      <c r="Y947" s="50"/>
      <c r="Z947" s="50"/>
      <c r="AA947" s="45"/>
      <c r="AB947" s="45"/>
      <c r="AC947" s="50"/>
      <c r="AD947" s="45"/>
      <c r="AE947" s="45"/>
      <c r="AF947" s="45"/>
      <c r="AG947" s="185" t="str">
        <f t="shared" si="73"/>
        <v/>
      </c>
      <c r="AH947" s="45"/>
      <c r="AI947" s="185">
        <f t="shared" si="70"/>
        <v>0</v>
      </c>
      <c r="AJ947" s="45"/>
      <c r="AK947" s="185"/>
      <c r="AL947" s="32" t="b">
        <f t="shared" si="71"/>
        <v>1</v>
      </c>
    </row>
    <row r="948" spans="1:38" ht="36" customHeight="1">
      <c r="A948" s="72"/>
      <c r="B948" s="72"/>
      <c r="C948" s="70"/>
      <c r="D948" s="50"/>
      <c r="E948" s="266"/>
      <c r="F948" s="235" t="str">
        <f t="shared" si="74"/>
        <v/>
      </c>
      <c r="G948" s="45"/>
      <c r="H948" s="212"/>
      <c r="I948" s="45"/>
      <c r="J948" s="88"/>
      <c r="K948" s="124"/>
      <c r="L948" s="219"/>
      <c r="M948" s="89"/>
      <c r="N948" s="237"/>
      <c r="O948" s="266"/>
      <c r="P948" s="218"/>
      <c r="Q948" s="219"/>
      <c r="R948" s="219"/>
      <c r="S948" s="91"/>
      <c r="T948" s="185" t="str">
        <f t="shared" si="72"/>
        <v/>
      </c>
      <c r="U948" s="48"/>
      <c r="V948" s="219"/>
      <c r="W948" s="219"/>
      <c r="X948" s="45"/>
      <c r="Y948" s="50"/>
      <c r="Z948" s="50"/>
      <c r="AA948" s="45"/>
      <c r="AB948" s="45"/>
      <c r="AC948" s="50"/>
      <c r="AD948" s="45"/>
      <c r="AE948" s="45"/>
      <c r="AF948" s="45"/>
      <c r="AG948" s="185" t="str">
        <f t="shared" si="73"/>
        <v/>
      </c>
      <c r="AH948" s="45"/>
      <c r="AI948" s="185">
        <f t="shared" si="70"/>
        <v>0</v>
      </c>
      <c r="AJ948" s="45"/>
      <c r="AK948" s="185"/>
      <c r="AL948" s="32" t="b">
        <f t="shared" si="71"/>
        <v>1</v>
      </c>
    </row>
    <row r="949" spans="1:38" ht="36" customHeight="1">
      <c r="A949" s="72"/>
      <c r="B949" s="72"/>
      <c r="C949" s="70"/>
      <c r="D949" s="50"/>
      <c r="E949" s="266"/>
      <c r="F949" s="235" t="str">
        <f t="shared" si="74"/>
        <v/>
      </c>
      <c r="G949" s="45"/>
      <c r="H949" s="212"/>
      <c r="I949" s="45"/>
      <c r="J949" s="88"/>
      <c r="K949" s="124"/>
      <c r="L949" s="219"/>
      <c r="M949" s="89"/>
      <c r="N949" s="237"/>
      <c r="O949" s="266"/>
      <c r="P949" s="93"/>
      <c r="Q949" s="219"/>
      <c r="R949" s="219"/>
      <c r="S949" s="91"/>
      <c r="T949" s="185" t="str">
        <f t="shared" si="72"/>
        <v/>
      </c>
      <c r="U949" s="48"/>
      <c r="V949" s="219"/>
      <c r="W949" s="219"/>
      <c r="X949" s="45"/>
      <c r="Y949" s="50"/>
      <c r="Z949" s="50"/>
      <c r="AA949" s="45"/>
      <c r="AB949" s="45"/>
      <c r="AC949" s="50"/>
      <c r="AD949" s="45"/>
      <c r="AE949" s="45"/>
      <c r="AF949" s="45"/>
      <c r="AG949" s="185" t="str">
        <f t="shared" si="73"/>
        <v/>
      </c>
      <c r="AH949" s="45"/>
      <c r="AI949" s="185">
        <f t="shared" si="70"/>
        <v>0</v>
      </c>
      <c r="AJ949" s="45"/>
      <c r="AK949" s="185"/>
      <c r="AL949" s="32" t="b">
        <f t="shared" si="71"/>
        <v>1</v>
      </c>
    </row>
    <row r="950" spans="1:38" ht="36" customHeight="1">
      <c r="A950" s="72"/>
      <c r="B950" s="72"/>
      <c r="C950" s="70"/>
      <c r="D950" s="50"/>
      <c r="E950" s="266"/>
      <c r="F950" s="235" t="str">
        <f t="shared" si="74"/>
        <v/>
      </c>
      <c r="G950" s="45"/>
      <c r="H950" s="212"/>
      <c r="I950" s="45"/>
      <c r="J950" s="88"/>
      <c r="K950" s="124"/>
      <c r="L950" s="219"/>
      <c r="M950" s="89"/>
      <c r="N950" s="237"/>
      <c r="O950" s="266"/>
      <c r="P950" s="218"/>
      <c r="Q950" s="219"/>
      <c r="R950" s="219"/>
      <c r="S950" s="91"/>
      <c r="T950" s="185" t="str">
        <f t="shared" si="72"/>
        <v/>
      </c>
      <c r="U950" s="48"/>
      <c r="V950" s="219"/>
      <c r="W950" s="219"/>
      <c r="X950" s="45"/>
      <c r="Y950" s="50"/>
      <c r="Z950" s="50"/>
      <c r="AA950" s="45"/>
      <c r="AB950" s="45"/>
      <c r="AC950" s="50"/>
      <c r="AD950" s="45"/>
      <c r="AE950" s="45"/>
      <c r="AF950" s="45"/>
      <c r="AG950" s="185" t="str">
        <f t="shared" si="73"/>
        <v/>
      </c>
      <c r="AH950" s="45"/>
      <c r="AI950" s="185">
        <f t="shared" si="70"/>
        <v>0</v>
      </c>
      <c r="AJ950" s="45"/>
      <c r="AK950" s="185"/>
      <c r="AL950" s="32" t="b">
        <f t="shared" si="71"/>
        <v>1</v>
      </c>
    </row>
    <row r="951" spans="1:38" ht="36" customHeight="1">
      <c r="A951" s="72"/>
      <c r="B951" s="72"/>
      <c r="C951" s="70"/>
      <c r="D951" s="50"/>
      <c r="E951" s="266"/>
      <c r="F951" s="235" t="str">
        <f t="shared" si="74"/>
        <v/>
      </c>
      <c r="G951" s="45"/>
      <c r="H951" s="212"/>
      <c r="I951" s="45"/>
      <c r="J951" s="88"/>
      <c r="K951" s="124"/>
      <c r="L951" s="219"/>
      <c r="M951" s="89"/>
      <c r="N951" s="237"/>
      <c r="O951" s="266"/>
      <c r="P951" s="218"/>
      <c r="Q951" s="219"/>
      <c r="R951" s="219"/>
      <c r="S951" s="91"/>
      <c r="T951" s="185" t="str">
        <f t="shared" si="72"/>
        <v/>
      </c>
      <c r="U951" s="48"/>
      <c r="V951" s="219"/>
      <c r="W951" s="219"/>
      <c r="X951" s="45"/>
      <c r="Y951" s="50"/>
      <c r="Z951" s="50"/>
      <c r="AA951" s="45"/>
      <c r="AB951" s="45"/>
      <c r="AC951" s="50"/>
      <c r="AD951" s="45"/>
      <c r="AE951" s="45"/>
      <c r="AF951" s="45"/>
      <c r="AG951" s="185" t="str">
        <f t="shared" si="73"/>
        <v/>
      </c>
      <c r="AH951" s="45"/>
      <c r="AI951" s="185">
        <f t="shared" si="70"/>
        <v>0</v>
      </c>
      <c r="AJ951" s="45"/>
      <c r="AK951" s="185"/>
      <c r="AL951" s="32" t="b">
        <f t="shared" si="71"/>
        <v>1</v>
      </c>
    </row>
    <row r="952" spans="1:38" ht="36" customHeight="1">
      <c r="A952" s="72"/>
      <c r="B952" s="72"/>
      <c r="C952" s="70"/>
      <c r="D952" s="50"/>
      <c r="E952" s="266"/>
      <c r="F952" s="235" t="str">
        <f t="shared" si="74"/>
        <v/>
      </c>
      <c r="G952" s="45"/>
      <c r="H952" s="212"/>
      <c r="I952" s="45"/>
      <c r="J952" s="88"/>
      <c r="K952" s="124"/>
      <c r="L952" s="219"/>
      <c r="M952" s="89"/>
      <c r="N952" s="237"/>
      <c r="O952" s="266"/>
      <c r="P952" s="218"/>
      <c r="Q952" s="219"/>
      <c r="R952" s="219"/>
      <c r="S952" s="91"/>
      <c r="T952" s="185" t="str">
        <f t="shared" si="72"/>
        <v/>
      </c>
      <c r="U952" s="48"/>
      <c r="V952" s="219"/>
      <c r="W952" s="219"/>
      <c r="X952" s="45"/>
      <c r="Y952" s="50"/>
      <c r="Z952" s="50"/>
      <c r="AA952" s="45"/>
      <c r="AB952" s="45"/>
      <c r="AC952" s="50"/>
      <c r="AD952" s="45"/>
      <c r="AE952" s="45"/>
      <c r="AF952" s="45"/>
      <c r="AG952" s="185" t="str">
        <f t="shared" si="73"/>
        <v/>
      </c>
      <c r="AH952" s="45"/>
      <c r="AI952" s="185">
        <f t="shared" si="70"/>
        <v>0</v>
      </c>
      <c r="AJ952" s="45"/>
      <c r="AK952" s="185"/>
      <c r="AL952" s="32" t="b">
        <f t="shared" si="71"/>
        <v>1</v>
      </c>
    </row>
    <row r="953" spans="1:38" ht="36" customHeight="1">
      <c r="A953" s="72"/>
      <c r="B953" s="72"/>
      <c r="C953" s="70"/>
      <c r="D953" s="50"/>
      <c r="E953" s="266"/>
      <c r="F953" s="235" t="str">
        <f t="shared" si="74"/>
        <v/>
      </c>
      <c r="G953" s="45"/>
      <c r="H953" s="212"/>
      <c r="I953" s="45"/>
      <c r="J953" s="88"/>
      <c r="K953" s="124"/>
      <c r="L953" s="219"/>
      <c r="M953" s="89"/>
      <c r="N953" s="237"/>
      <c r="O953" s="266"/>
      <c r="P953" s="218"/>
      <c r="Q953" s="220"/>
      <c r="R953" s="220"/>
      <c r="S953" s="238"/>
      <c r="T953" s="185" t="str">
        <f t="shared" si="72"/>
        <v/>
      </c>
      <c r="U953" s="48"/>
      <c r="V953" s="219"/>
      <c r="W953" s="219"/>
      <c r="X953" s="45"/>
      <c r="Y953" s="50"/>
      <c r="Z953" s="50"/>
      <c r="AA953" s="45"/>
      <c r="AB953" s="45"/>
      <c r="AC953" s="50"/>
      <c r="AD953" s="45"/>
      <c r="AE953" s="45"/>
      <c r="AF953" s="45"/>
      <c r="AG953" s="185" t="str">
        <f t="shared" si="73"/>
        <v/>
      </c>
      <c r="AH953" s="45"/>
      <c r="AI953" s="185">
        <f t="shared" si="70"/>
        <v>0</v>
      </c>
      <c r="AJ953" s="45"/>
      <c r="AK953" s="185"/>
      <c r="AL953" s="32" t="b">
        <f t="shared" si="71"/>
        <v>1</v>
      </c>
    </row>
    <row r="954" spans="1:38" ht="36" customHeight="1">
      <c r="A954" s="72"/>
      <c r="B954" s="72"/>
      <c r="C954" s="70"/>
      <c r="D954" s="50"/>
      <c r="E954" s="266"/>
      <c r="F954" s="235" t="str">
        <f t="shared" si="74"/>
        <v/>
      </c>
      <c r="G954" s="45"/>
      <c r="H954" s="212"/>
      <c r="I954" s="45"/>
      <c r="J954" s="88"/>
      <c r="K954" s="124"/>
      <c r="L954" s="219"/>
      <c r="M954" s="89"/>
      <c r="N954" s="237"/>
      <c r="O954" s="266"/>
      <c r="P954" s="218"/>
      <c r="Q954" s="220"/>
      <c r="R954" s="220"/>
      <c r="S954" s="238"/>
      <c r="T954" s="185" t="str">
        <f t="shared" si="72"/>
        <v/>
      </c>
      <c r="U954" s="48"/>
      <c r="V954" s="219"/>
      <c r="W954" s="219"/>
      <c r="X954" s="45"/>
      <c r="Y954" s="50"/>
      <c r="Z954" s="50"/>
      <c r="AA954" s="45"/>
      <c r="AB954" s="45"/>
      <c r="AC954" s="50"/>
      <c r="AD954" s="45"/>
      <c r="AE954" s="45"/>
      <c r="AF954" s="45"/>
      <c r="AG954" s="185" t="str">
        <f t="shared" si="73"/>
        <v/>
      </c>
      <c r="AH954" s="45"/>
      <c r="AI954" s="185">
        <f t="shared" si="70"/>
        <v>0</v>
      </c>
      <c r="AJ954" s="45"/>
      <c r="AK954" s="185"/>
      <c r="AL954" s="32" t="b">
        <f t="shared" si="71"/>
        <v>1</v>
      </c>
    </row>
    <row r="955" spans="1:38" ht="36" customHeight="1">
      <c r="A955" s="72"/>
      <c r="B955" s="72"/>
      <c r="C955" s="70"/>
      <c r="D955" s="50"/>
      <c r="E955" s="266"/>
      <c r="F955" s="235" t="str">
        <f t="shared" si="74"/>
        <v/>
      </c>
      <c r="G955" s="45"/>
      <c r="H955" s="212"/>
      <c r="I955" s="45"/>
      <c r="J955" s="88"/>
      <c r="K955" s="124"/>
      <c r="L955" s="219"/>
      <c r="M955" s="89"/>
      <c r="N955" s="237"/>
      <c r="O955" s="266"/>
      <c r="P955" s="93"/>
      <c r="Q955" s="219"/>
      <c r="R955" s="219"/>
      <c r="S955" s="91"/>
      <c r="T955" s="185" t="str">
        <f t="shared" si="72"/>
        <v/>
      </c>
      <c r="U955" s="48"/>
      <c r="V955" s="219"/>
      <c r="W955" s="219"/>
      <c r="X955" s="45"/>
      <c r="Y955" s="50"/>
      <c r="Z955" s="50"/>
      <c r="AA955" s="45"/>
      <c r="AB955" s="45"/>
      <c r="AC955" s="50"/>
      <c r="AD955" s="45"/>
      <c r="AE955" s="45"/>
      <c r="AF955" s="45"/>
      <c r="AG955" s="185" t="str">
        <f t="shared" si="73"/>
        <v/>
      </c>
      <c r="AH955" s="45"/>
      <c r="AI955" s="185">
        <f t="shared" si="70"/>
        <v>0</v>
      </c>
      <c r="AJ955" s="45"/>
      <c r="AK955" s="185"/>
      <c r="AL955" s="32" t="b">
        <f t="shared" si="71"/>
        <v>1</v>
      </c>
    </row>
    <row r="956" spans="1:38" ht="36" customHeight="1">
      <c r="A956" s="72"/>
      <c r="B956" s="72"/>
      <c r="C956" s="70"/>
      <c r="D956" s="50"/>
      <c r="E956" s="266"/>
      <c r="F956" s="235" t="str">
        <f t="shared" si="74"/>
        <v/>
      </c>
      <c r="G956" s="45"/>
      <c r="H956" s="212"/>
      <c r="I956" s="45"/>
      <c r="J956" s="88"/>
      <c r="K956" s="124"/>
      <c r="L956" s="219"/>
      <c r="M956" s="89"/>
      <c r="N956" s="237"/>
      <c r="O956" s="266"/>
      <c r="P956" s="218"/>
      <c r="Q956" s="220"/>
      <c r="R956" s="220"/>
      <c r="S956" s="238"/>
      <c r="T956" s="185" t="str">
        <f t="shared" si="72"/>
        <v/>
      </c>
      <c r="U956" s="48"/>
      <c r="V956" s="219"/>
      <c r="W956" s="219"/>
      <c r="X956" s="45"/>
      <c r="Y956" s="50"/>
      <c r="Z956" s="50"/>
      <c r="AA956" s="45"/>
      <c r="AB956" s="45"/>
      <c r="AC956" s="50"/>
      <c r="AD956" s="45"/>
      <c r="AE956" s="45"/>
      <c r="AF956" s="45"/>
      <c r="AG956" s="185" t="str">
        <f t="shared" si="73"/>
        <v/>
      </c>
      <c r="AH956" s="45"/>
      <c r="AI956" s="185">
        <f t="shared" si="70"/>
        <v>0</v>
      </c>
      <c r="AJ956" s="45"/>
      <c r="AK956" s="185"/>
      <c r="AL956" s="32" t="b">
        <f t="shared" si="71"/>
        <v>1</v>
      </c>
    </row>
    <row r="957" spans="1:38" ht="36" customHeight="1">
      <c r="A957" s="72"/>
      <c r="B957" s="72"/>
      <c r="C957" s="70"/>
      <c r="D957" s="50"/>
      <c r="E957" s="266"/>
      <c r="F957" s="235" t="str">
        <f t="shared" si="74"/>
        <v/>
      </c>
      <c r="G957" s="45"/>
      <c r="H957" s="212"/>
      <c r="I957" s="45"/>
      <c r="J957" s="88"/>
      <c r="K957" s="124"/>
      <c r="L957" s="219"/>
      <c r="M957" s="89"/>
      <c r="N957" s="237"/>
      <c r="O957" s="266"/>
      <c r="P957" s="218"/>
      <c r="Q957" s="220"/>
      <c r="R957" s="220"/>
      <c r="S957" s="238"/>
      <c r="T957" s="185" t="str">
        <f t="shared" si="72"/>
        <v/>
      </c>
      <c r="U957" s="48"/>
      <c r="V957" s="219"/>
      <c r="W957" s="219"/>
      <c r="X957" s="45"/>
      <c r="Y957" s="50"/>
      <c r="Z957" s="50"/>
      <c r="AA957" s="45"/>
      <c r="AB957" s="45"/>
      <c r="AC957" s="50"/>
      <c r="AD957" s="45"/>
      <c r="AE957" s="45"/>
      <c r="AF957" s="45"/>
      <c r="AG957" s="185" t="str">
        <f t="shared" si="73"/>
        <v/>
      </c>
      <c r="AH957" s="45"/>
      <c r="AI957" s="185">
        <f t="shared" si="70"/>
        <v>0</v>
      </c>
      <c r="AJ957" s="45"/>
      <c r="AK957" s="185"/>
      <c r="AL957" s="32" t="b">
        <f t="shared" si="71"/>
        <v>1</v>
      </c>
    </row>
    <row r="958" spans="1:38" ht="36" customHeight="1">
      <c r="A958" s="72"/>
      <c r="B958" s="72"/>
      <c r="C958" s="70"/>
      <c r="D958" s="50"/>
      <c r="E958" s="266"/>
      <c r="F958" s="235" t="str">
        <f t="shared" si="74"/>
        <v/>
      </c>
      <c r="G958" s="45"/>
      <c r="H958" s="212"/>
      <c r="I958" s="45"/>
      <c r="J958" s="88"/>
      <c r="K958" s="124"/>
      <c r="L958" s="219"/>
      <c r="M958" s="89"/>
      <c r="N958" s="237"/>
      <c r="O958" s="266"/>
      <c r="P958" s="218"/>
      <c r="Q958" s="220"/>
      <c r="R958" s="220"/>
      <c r="S958" s="238"/>
      <c r="T958" s="185" t="str">
        <f t="shared" si="72"/>
        <v/>
      </c>
      <c r="U958" s="48"/>
      <c r="V958" s="219"/>
      <c r="W958" s="219"/>
      <c r="X958" s="45"/>
      <c r="Y958" s="50"/>
      <c r="Z958" s="50"/>
      <c r="AA958" s="45"/>
      <c r="AB958" s="45"/>
      <c r="AC958" s="50"/>
      <c r="AD958" s="45"/>
      <c r="AE958" s="45"/>
      <c r="AF958" s="45"/>
      <c r="AG958" s="185" t="str">
        <f t="shared" si="73"/>
        <v/>
      </c>
      <c r="AH958" s="45"/>
      <c r="AI958" s="185">
        <f t="shared" si="70"/>
        <v>0</v>
      </c>
      <c r="AJ958" s="45"/>
      <c r="AK958" s="185"/>
      <c r="AL958" s="32" t="b">
        <f t="shared" si="71"/>
        <v>1</v>
      </c>
    </row>
    <row r="959" spans="1:38" ht="36" customHeight="1">
      <c r="A959" s="72"/>
      <c r="B959" s="72"/>
      <c r="C959" s="70"/>
      <c r="D959" s="50"/>
      <c r="E959" s="266"/>
      <c r="F959" s="235" t="str">
        <f t="shared" si="74"/>
        <v/>
      </c>
      <c r="G959" s="45"/>
      <c r="H959" s="212"/>
      <c r="I959" s="45"/>
      <c r="J959" s="88"/>
      <c r="K959" s="124"/>
      <c r="L959" s="219"/>
      <c r="M959" s="89"/>
      <c r="N959" s="237"/>
      <c r="O959" s="266"/>
      <c r="P959" s="218"/>
      <c r="Q959" s="220"/>
      <c r="R959" s="220"/>
      <c r="S959" s="238"/>
      <c r="T959" s="185" t="str">
        <f t="shared" si="72"/>
        <v/>
      </c>
      <c r="U959" s="48"/>
      <c r="V959" s="219"/>
      <c r="W959" s="219"/>
      <c r="X959" s="45"/>
      <c r="Y959" s="50"/>
      <c r="Z959" s="50"/>
      <c r="AA959" s="45"/>
      <c r="AB959" s="45"/>
      <c r="AC959" s="50"/>
      <c r="AD959" s="45"/>
      <c r="AE959" s="45"/>
      <c r="AF959" s="45"/>
      <c r="AG959" s="185" t="str">
        <f t="shared" si="73"/>
        <v/>
      </c>
      <c r="AH959" s="45"/>
      <c r="AI959" s="185">
        <f t="shared" si="70"/>
        <v>0</v>
      </c>
      <c r="AJ959" s="45"/>
      <c r="AK959" s="185"/>
      <c r="AL959" s="32" t="b">
        <f t="shared" si="71"/>
        <v>1</v>
      </c>
    </row>
    <row r="960" spans="1:38" ht="36" customHeight="1">
      <c r="A960" s="72"/>
      <c r="B960" s="72"/>
      <c r="C960" s="70"/>
      <c r="D960" s="50"/>
      <c r="E960" s="266"/>
      <c r="F960" s="235" t="str">
        <f t="shared" si="74"/>
        <v/>
      </c>
      <c r="G960" s="45"/>
      <c r="H960" s="212"/>
      <c r="I960" s="45"/>
      <c r="J960" s="88"/>
      <c r="K960" s="124"/>
      <c r="L960" s="219"/>
      <c r="M960" s="89"/>
      <c r="N960" s="237"/>
      <c r="O960" s="266"/>
      <c r="P960" s="218"/>
      <c r="Q960" s="220"/>
      <c r="R960" s="220"/>
      <c r="S960" s="238"/>
      <c r="T960" s="185" t="str">
        <f t="shared" si="72"/>
        <v/>
      </c>
      <c r="U960" s="48"/>
      <c r="V960" s="219"/>
      <c r="W960" s="219"/>
      <c r="X960" s="45"/>
      <c r="Y960" s="50"/>
      <c r="Z960" s="50"/>
      <c r="AA960" s="45"/>
      <c r="AB960" s="45"/>
      <c r="AC960" s="50"/>
      <c r="AD960" s="45"/>
      <c r="AE960" s="45"/>
      <c r="AF960" s="45"/>
      <c r="AG960" s="185" t="str">
        <f t="shared" si="73"/>
        <v/>
      </c>
      <c r="AH960" s="45"/>
      <c r="AI960" s="185">
        <f t="shared" si="70"/>
        <v>0</v>
      </c>
      <c r="AJ960" s="45"/>
      <c r="AK960" s="185"/>
      <c r="AL960" s="32" t="b">
        <f t="shared" si="71"/>
        <v>1</v>
      </c>
    </row>
    <row r="961" spans="1:38" ht="36" customHeight="1">
      <c r="A961" s="72"/>
      <c r="B961" s="72"/>
      <c r="C961" s="70"/>
      <c r="D961" s="50"/>
      <c r="E961" s="266"/>
      <c r="F961" s="235" t="str">
        <f t="shared" si="74"/>
        <v/>
      </c>
      <c r="G961" s="45"/>
      <c r="H961" s="212"/>
      <c r="I961" s="45"/>
      <c r="J961" s="88"/>
      <c r="K961" s="124"/>
      <c r="L961" s="219"/>
      <c r="M961" s="89"/>
      <c r="N961" s="237"/>
      <c r="O961" s="266"/>
      <c r="P961" s="218"/>
      <c r="Q961" s="220"/>
      <c r="R961" s="220"/>
      <c r="S961" s="238"/>
      <c r="T961" s="185" t="str">
        <f t="shared" si="72"/>
        <v/>
      </c>
      <c r="U961" s="48"/>
      <c r="V961" s="219"/>
      <c r="W961" s="219"/>
      <c r="X961" s="45"/>
      <c r="Y961" s="50"/>
      <c r="Z961" s="50"/>
      <c r="AA961" s="45"/>
      <c r="AB961" s="45"/>
      <c r="AC961" s="50"/>
      <c r="AD961" s="45"/>
      <c r="AE961" s="45"/>
      <c r="AF961" s="45"/>
      <c r="AG961" s="185" t="str">
        <f t="shared" si="73"/>
        <v/>
      </c>
      <c r="AH961" s="45"/>
      <c r="AI961" s="185">
        <f t="shared" si="70"/>
        <v>0</v>
      </c>
      <c r="AJ961" s="45"/>
      <c r="AK961" s="185"/>
      <c r="AL961" s="32" t="b">
        <f t="shared" si="71"/>
        <v>1</v>
      </c>
    </row>
    <row r="962" spans="1:38" ht="36" customHeight="1">
      <c r="A962" s="72"/>
      <c r="B962" s="72"/>
      <c r="C962" s="70"/>
      <c r="D962" s="50"/>
      <c r="E962" s="266"/>
      <c r="F962" s="235" t="str">
        <f t="shared" si="74"/>
        <v/>
      </c>
      <c r="G962" s="45"/>
      <c r="H962" s="212"/>
      <c r="I962" s="45"/>
      <c r="J962" s="88"/>
      <c r="K962" s="124"/>
      <c r="L962" s="219"/>
      <c r="M962" s="89"/>
      <c r="N962" s="237"/>
      <c r="O962" s="266"/>
      <c r="P962" s="218"/>
      <c r="Q962" s="220"/>
      <c r="R962" s="220"/>
      <c r="S962" s="238"/>
      <c r="T962" s="185" t="str">
        <f t="shared" si="72"/>
        <v/>
      </c>
      <c r="U962" s="48"/>
      <c r="V962" s="219"/>
      <c r="W962" s="219"/>
      <c r="X962" s="45"/>
      <c r="Y962" s="50"/>
      <c r="Z962" s="50"/>
      <c r="AA962" s="45"/>
      <c r="AB962" s="45"/>
      <c r="AC962" s="50"/>
      <c r="AD962" s="45"/>
      <c r="AE962" s="45"/>
      <c r="AF962" s="45"/>
      <c r="AG962" s="185" t="str">
        <f t="shared" si="73"/>
        <v/>
      </c>
      <c r="AH962" s="45"/>
      <c r="AI962" s="185">
        <f t="shared" si="70"/>
        <v>0</v>
      </c>
      <c r="AJ962" s="45"/>
      <c r="AK962" s="185"/>
      <c r="AL962" s="32" t="b">
        <f t="shared" si="71"/>
        <v>1</v>
      </c>
    </row>
    <row r="963" spans="1:38" ht="36" customHeight="1">
      <c r="A963" s="72"/>
      <c r="B963" s="72"/>
      <c r="C963" s="70"/>
      <c r="D963" s="50"/>
      <c r="E963" s="266"/>
      <c r="F963" s="235" t="str">
        <f t="shared" si="74"/>
        <v/>
      </c>
      <c r="G963" s="45"/>
      <c r="H963" s="212"/>
      <c r="I963" s="45"/>
      <c r="J963" s="88"/>
      <c r="K963" s="124"/>
      <c r="L963" s="219"/>
      <c r="M963" s="89"/>
      <c r="N963" s="237"/>
      <c r="O963" s="266"/>
      <c r="P963" s="218"/>
      <c r="Q963" s="220"/>
      <c r="R963" s="220"/>
      <c r="S963" s="238"/>
      <c r="T963" s="185" t="str">
        <f t="shared" si="72"/>
        <v/>
      </c>
      <c r="U963" s="48"/>
      <c r="V963" s="219"/>
      <c r="W963" s="219"/>
      <c r="X963" s="45"/>
      <c r="Y963" s="50"/>
      <c r="Z963" s="50"/>
      <c r="AA963" s="45"/>
      <c r="AB963" s="45"/>
      <c r="AC963" s="50"/>
      <c r="AD963" s="45"/>
      <c r="AE963" s="45"/>
      <c r="AF963" s="45"/>
      <c r="AG963" s="185" t="str">
        <f t="shared" si="73"/>
        <v/>
      </c>
      <c r="AH963" s="45"/>
      <c r="AI963" s="185">
        <f t="shared" si="70"/>
        <v>0</v>
      </c>
      <c r="AJ963" s="45"/>
      <c r="AK963" s="185"/>
      <c r="AL963" s="32" t="b">
        <f t="shared" si="71"/>
        <v>1</v>
      </c>
    </row>
    <row r="964" spans="1:38" ht="36" customHeight="1">
      <c r="A964" s="72"/>
      <c r="B964" s="72"/>
      <c r="C964" s="70"/>
      <c r="D964" s="50"/>
      <c r="E964" s="266"/>
      <c r="F964" s="235" t="str">
        <f t="shared" si="74"/>
        <v/>
      </c>
      <c r="G964" s="45"/>
      <c r="H964" s="212"/>
      <c r="I964" s="45"/>
      <c r="J964" s="88"/>
      <c r="K964" s="124"/>
      <c r="L964" s="219"/>
      <c r="M964" s="89"/>
      <c r="N964" s="237"/>
      <c r="O964" s="266"/>
      <c r="P964" s="218"/>
      <c r="Q964" s="220"/>
      <c r="R964" s="220"/>
      <c r="S964" s="238"/>
      <c r="T964" s="185" t="str">
        <f t="shared" si="72"/>
        <v/>
      </c>
      <c r="U964" s="48"/>
      <c r="V964" s="219"/>
      <c r="W964" s="219"/>
      <c r="X964" s="45"/>
      <c r="Y964" s="50"/>
      <c r="Z964" s="50"/>
      <c r="AA964" s="45"/>
      <c r="AB964" s="45"/>
      <c r="AC964" s="50"/>
      <c r="AD964" s="45"/>
      <c r="AE964" s="45"/>
      <c r="AF964" s="45"/>
      <c r="AG964" s="185" t="str">
        <f t="shared" si="73"/>
        <v/>
      </c>
      <c r="AH964" s="45"/>
      <c r="AI964" s="185">
        <f t="shared" si="70"/>
        <v>0</v>
      </c>
      <c r="AJ964" s="45"/>
      <c r="AK964" s="185"/>
      <c r="AL964" s="32" t="b">
        <f t="shared" si="71"/>
        <v>1</v>
      </c>
    </row>
    <row r="965" spans="1:38" ht="36" customHeight="1">
      <c r="A965" s="72"/>
      <c r="B965" s="72"/>
      <c r="C965" s="70"/>
      <c r="D965" s="50"/>
      <c r="E965" s="266"/>
      <c r="F965" s="235" t="str">
        <f t="shared" si="74"/>
        <v/>
      </c>
      <c r="G965" s="45"/>
      <c r="H965" s="212"/>
      <c r="I965" s="45"/>
      <c r="J965" s="88"/>
      <c r="K965" s="124"/>
      <c r="L965" s="219"/>
      <c r="M965" s="89"/>
      <c r="N965" s="237"/>
      <c r="O965" s="266"/>
      <c r="P965" s="218"/>
      <c r="Q965" s="220"/>
      <c r="R965" s="220"/>
      <c r="S965" s="238"/>
      <c r="T965" s="185" t="str">
        <f t="shared" si="72"/>
        <v/>
      </c>
      <c r="U965" s="48"/>
      <c r="V965" s="219"/>
      <c r="W965" s="219"/>
      <c r="X965" s="45"/>
      <c r="Y965" s="50"/>
      <c r="Z965" s="50"/>
      <c r="AA965" s="45"/>
      <c r="AB965" s="45"/>
      <c r="AC965" s="50"/>
      <c r="AD965" s="45"/>
      <c r="AE965" s="45"/>
      <c r="AF965" s="45"/>
      <c r="AG965" s="185" t="str">
        <f t="shared" si="73"/>
        <v/>
      </c>
      <c r="AH965" s="45"/>
      <c r="AI965" s="185">
        <f t="shared" si="70"/>
        <v>0</v>
      </c>
      <c r="AJ965" s="45"/>
      <c r="AK965" s="185"/>
      <c r="AL965" s="32" t="b">
        <f t="shared" si="71"/>
        <v>1</v>
      </c>
    </row>
    <row r="966" spans="1:38" ht="36" customHeight="1">
      <c r="A966" s="72"/>
      <c r="B966" s="72"/>
      <c r="C966" s="70"/>
      <c r="D966" s="50"/>
      <c r="E966" s="266"/>
      <c r="F966" s="235" t="str">
        <f t="shared" si="74"/>
        <v/>
      </c>
      <c r="G966" s="45"/>
      <c r="H966" s="212"/>
      <c r="I966" s="45"/>
      <c r="J966" s="88"/>
      <c r="K966" s="124"/>
      <c r="L966" s="219"/>
      <c r="M966" s="89"/>
      <c r="N966" s="237"/>
      <c r="O966" s="266"/>
      <c r="P966" s="218"/>
      <c r="Q966" s="220"/>
      <c r="R966" s="220"/>
      <c r="S966" s="238"/>
      <c r="T966" s="185" t="str">
        <f t="shared" si="72"/>
        <v/>
      </c>
      <c r="U966" s="48"/>
      <c r="V966" s="219"/>
      <c r="W966" s="219"/>
      <c r="X966" s="45"/>
      <c r="Y966" s="50"/>
      <c r="Z966" s="50"/>
      <c r="AA966" s="45"/>
      <c r="AB966" s="45"/>
      <c r="AC966" s="50"/>
      <c r="AD966" s="45"/>
      <c r="AE966" s="45"/>
      <c r="AF966" s="45"/>
      <c r="AG966" s="185" t="str">
        <f t="shared" si="73"/>
        <v/>
      </c>
      <c r="AH966" s="45"/>
      <c r="AI966" s="185">
        <f t="shared" si="70"/>
        <v>0</v>
      </c>
      <c r="AJ966" s="45"/>
      <c r="AK966" s="185"/>
      <c r="AL966" s="32" t="b">
        <f t="shared" si="71"/>
        <v>1</v>
      </c>
    </row>
    <row r="967" spans="1:38" ht="36" customHeight="1">
      <c r="A967" s="72"/>
      <c r="B967" s="72"/>
      <c r="C967" s="70"/>
      <c r="D967" s="50"/>
      <c r="E967" s="266"/>
      <c r="F967" s="235" t="str">
        <f t="shared" si="74"/>
        <v/>
      </c>
      <c r="G967" s="45"/>
      <c r="H967" s="212"/>
      <c r="I967" s="45"/>
      <c r="J967" s="88"/>
      <c r="K967" s="124"/>
      <c r="L967" s="219"/>
      <c r="M967" s="89"/>
      <c r="N967" s="237"/>
      <c r="O967" s="266"/>
      <c r="P967" s="218"/>
      <c r="Q967" s="220"/>
      <c r="R967" s="220"/>
      <c r="S967" s="238"/>
      <c r="T967" s="185" t="str">
        <f t="shared" si="72"/>
        <v/>
      </c>
      <c r="U967" s="48"/>
      <c r="V967" s="219"/>
      <c r="W967" s="219"/>
      <c r="X967" s="45"/>
      <c r="Y967" s="50"/>
      <c r="Z967" s="50"/>
      <c r="AA967" s="45"/>
      <c r="AB967" s="45"/>
      <c r="AC967" s="50"/>
      <c r="AD967" s="45"/>
      <c r="AE967" s="45"/>
      <c r="AF967" s="45"/>
      <c r="AG967" s="185" t="str">
        <f t="shared" si="73"/>
        <v/>
      </c>
      <c r="AH967" s="45"/>
      <c r="AI967" s="185">
        <f t="shared" si="70"/>
        <v>0</v>
      </c>
      <c r="AJ967" s="45"/>
      <c r="AK967" s="185"/>
      <c r="AL967" s="32" t="b">
        <f t="shared" si="71"/>
        <v>1</v>
      </c>
    </row>
    <row r="968" spans="1:38" ht="36" customHeight="1">
      <c r="A968" s="72"/>
      <c r="B968" s="72"/>
      <c r="C968" s="70"/>
      <c r="D968" s="50"/>
      <c r="E968" s="266"/>
      <c r="F968" s="235" t="str">
        <f t="shared" si="74"/>
        <v/>
      </c>
      <c r="G968" s="45"/>
      <c r="H968" s="212"/>
      <c r="I968" s="45"/>
      <c r="J968" s="88"/>
      <c r="K968" s="124"/>
      <c r="L968" s="219"/>
      <c r="M968" s="89"/>
      <c r="N968" s="237"/>
      <c r="O968" s="266"/>
      <c r="P968" s="218"/>
      <c r="Q968" s="220"/>
      <c r="R968" s="220"/>
      <c r="S968" s="238"/>
      <c r="T968" s="185" t="str">
        <f t="shared" si="72"/>
        <v/>
      </c>
      <c r="U968" s="48"/>
      <c r="V968" s="219"/>
      <c r="W968" s="219"/>
      <c r="X968" s="45"/>
      <c r="Y968" s="50"/>
      <c r="Z968" s="50"/>
      <c r="AA968" s="45"/>
      <c r="AB968" s="45"/>
      <c r="AC968" s="50"/>
      <c r="AD968" s="45"/>
      <c r="AE968" s="45"/>
      <c r="AF968" s="45"/>
      <c r="AG968" s="185" t="str">
        <f t="shared" si="73"/>
        <v/>
      </c>
      <c r="AH968" s="45"/>
      <c r="AI968" s="185">
        <f t="shared" si="70"/>
        <v>0</v>
      </c>
      <c r="AJ968" s="45"/>
      <c r="AK968" s="185"/>
      <c r="AL968" s="32" t="b">
        <f t="shared" si="71"/>
        <v>1</v>
      </c>
    </row>
    <row r="969" spans="1:38" ht="36" customHeight="1">
      <c r="A969" s="72"/>
      <c r="B969" s="72"/>
      <c r="C969" s="70"/>
      <c r="D969" s="50"/>
      <c r="E969" s="266"/>
      <c r="F969" s="235" t="str">
        <f t="shared" si="74"/>
        <v/>
      </c>
      <c r="G969" s="45"/>
      <c r="H969" s="212"/>
      <c r="I969" s="45"/>
      <c r="J969" s="88"/>
      <c r="K969" s="124"/>
      <c r="L969" s="219"/>
      <c r="M969" s="89"/>
      <c r="N969" s="237"/>
      <c r="O969" s="266"/>
      <c r="P969" s="218"/>
      <c r="Q969" s="220"/>
      <c r="R969" s="220"/>
      <c r="S969" s="238"/>
      <c r="T969" s="185" t="str">
        <f t="shared" si="72"/>
        <v/>
      </c>
      <c r="U969" s="48"/>
      <c r="V969" s="219"/>
      <c r="W969" s="219"/>
      <c r="X969" s="45"/>
      <c r="Y969" s="50"/>
      <c r="Z969" s="50"/>
      <c r="AA969" s="45"/>
      <c r="AB969" s="45"/>
      <c r="AC969" s="50"/>
      <c r="AD969" s="45"/>
      <c r="AE969" s="45"/>
      <c r="AF969" s="45"/>
      <c r="AG969" s="185" t="str">
        <f t="shared" si="73"/>
        <v/>
      </c>
      <c r="AH969" s="45"/>
      <c r="AI969" s="185">
        <f t="shared" si="70"/>
        <v>0</v>
      </c>
      <c r="AJ969" s="45"/>
      <c r="AK969" s="185"/>
      <c r="AL969" s="32" t="b">
        <f t="shared" si="71"/>
        <v>1</v>
      </c>
    </row>
    <row r="970" spans="1:38" ht="36" customHeight="1">
      <c r="A970" s="72"/>
      <c r="B970" s="72"/>
      <c r="C970" s="70"/>
      <c r="D970" s="50"/>
      <c r="E970" s="266"/>
      <c r="F970" s="235" t="str">
        <f t="shared" si="74"/>
        <v/>
      </c>
      <c r="G970" s="45"/>
      <c r="H970" s="212"/>
      <c r="I970" s="45"/>
      <c r="J970" s="88"/>
      <c r="K970" s="124"/>
      <c r="L970" s="219"/>
      <c r="M970" s="89"/>
      <c r="N970" s="237"/>
      <c r="O970" s="266"/>
      <c r="P970" s="218"/>
      <c r="Q970" s="220"/>
      <c r="R970" s="220"/>
      <c r="S970" s="238"/>
      <c r="T970" s="185" t="str">
        <f t="shared" si="72"/>
        <v/>
      </c>
      <c r="U970" s="48"/>
      <c r="V970" s="219"/>
      <c r="W970" s="219"/>
      <c r="X970" s="45"/>
      <c r="Y970" s="50"/>
      <c r="Z970" s="50"/>
      <c r="AA970" s="45"/>
      <c r="AB970" s="45"/>
      <c r="AC970" s="50"/>
      <c r="AD970" s="45"/>
      <c r="AE970" s="45"/>
      <c r="AF970" s="45"/>
      <c r="AG970" s="185" t="str">
        <f t="shared" si="73"/>
        <v/>
      </c>
      <c r="AH970" s="45"/>
      <c r="AI970" s="185">
        <f t="shared" si="70"/>
        <v>0</v>
      </c>
      <c r="AJ970" s="45"/>
      <c r="AK970" s="185"/>
      <c r="AL970" s="32" t="b">
        <f t="shared" si="71"/>
        <v>1</v>
      </c>
    </row>
    <row r="971" spans="1:38" ht="36" customHeight="1">
      <c r="A971" s="72"/>
      <c r="B971" s="72"/>
      <c r="C971" s="70"/>
      <c r="D971" s="50"/>
      <c r="E971" s="266"/>
      <c r="F971" s="235" t="str">
        <f t="shared" si="74"/>
        <v/>
      </c>
      <c r="G971" s="45"/>
      <c r="H971" s="212"/>
      <c r="I971" s="45"/>
      <c r="J971" s="88"/>
      <c r="K971" s="124"/>
      <c r="L971" s="219"/>
      <c r="M971" s="89"/>
      <c r="N971" s="237"/>
      <c r="O971" s="266"/>
      <c r="P971" s="218"/>
      <c r="Q971" s="220"/>
      <c r="R971" s="220"/>
      <c r="S971" s="238"/>
      <c r="T971" s="185" t="str">
        <f t="shared" si="72"/>
        <v/>
      </c>
      <c r="U971" s="48"/>
      <c r="V971" s="219"/>
      <c r="W971" s="219"/>
      <c r="X971" s="45"/>
      <c r="Y971" s="50"/>
      <c r="Z971" s="50"/>
      <c r="AA971" s="45"/>
      <c r="AB971" s="45"/>
      <c r="AC971" s="50"/>
      <c r="AD971" s="45"/>
      <c r="AE971" s="45"/>
      <c r="AF971" s="45"/>
      <c r="AG971" s="185" t="str">
        <f t="shared" si="73"/>
        <v/>
      </c>
      <c r="AH971" s="45"/>
      <c r="AI971" s="185">
        <f t="shared" ref="AI971:AI1000" si="75">(J971-AH971)/365</f>
        <v>0</v>
      </c>
      <c r="AJ971" s="45"/>
      <c r="AK971" s="185"/>
      <c r="AL971" s="32" t="b">
        <f t="shared" ref="AL971:AL1000" si="76">ROUND(L971,)=ROUND(R971,)+ROUND(V971,)</f>
        <v>1</v>
      </c>
    </row>
    <row r="972" spans="1:38" ht="36" customHeight="1">
      <c r="A972" s="72"/>
      <c r="B972" s="72"/>
      <c r="C972" s="70"/>
      <c r="D972" s="50"/>
      <c r="E972" s="266"/>
      <c r="F972" s="235" t="str">
        <f t="shared" si="74"/>
        <v/>
      </c>
      <c r="G972" s="45"/>
      <c r="H972" s="212"/>
      <c r="I972" s="45"/>
      <c r="J972" s="88"/>
      <c r="K972" s="124"/>
      <c r="L972" s="219"/>
      <c r="M972" s="89"/>
      <c r="N972" s="237"/>
      <c r="O972" s="266"/>
      <c r="P972" s="218"/>
      <c r="Q972" s="220"/>
      <c r="R972" s="220"/>
      <c r="S972" s="238"/>
      <c r="T972" s="185" t="str">
        <f t="shared" ref="T972:T1000" si="77">IF(ISBLANK(P972),"",DATEDIF(J972,P972,"d")/365)</f>
        <v/>
      </c>
      <c r="U972" s="48"/>
      <c r="V972" s="219"/>
      <c r="W972" s="219"/>
      <c r="X972" s="45"/>
      <c r="Y972" s="50"/>
      <c r="Z972" s="50"/>
      <c r="AA972" s="45"/>
      <c r="AB972" s="45"/>
      <c r="AC972" s="50"/>
      <c r="AD972" s="45"/>
      <c r="AE972" s="45"/>
      <c r="AF972" s="45"/>
      <c r="AG972" s="185" t="str">
        <f t="shared" ref="AG972:AG1000" si="78">IF(AND(AC972="YES",AD972="일반"),"ERROR",(IF(AND(AC972="NO",AD972="기업회생(舊, 법정관리)"),"ERROR",(IF(AND(AC972="NO",AD972="워크아웃"),"ERROR",(IF(AND(AC972="NO",AD972="채권은행 자율협약"),"ERROR",(IF(AND(AC972="NO",AD972="Fast-Track"),"ERROR","")))))))))</f>
        <v/>
      </c>
      <c r="AH972" s="45"/>
      <c r="AI972" s="185">
        <f t="shared" si="75"/>
        <v>0</v>
      </c>
      <c r="AJ972" s="45"/>
      <c r="AK972" s="185"/>
      <c r="AL972" s="32" t="b">
        <f t="shared" si="76"/>
        <v>1</v>
      </c>
    </row>
    <row r="973" spans="1:38" ht="36" customHeight="1">
      <c r="A973" s="72"/>
      <c r="B973" s="72"/>
      <c r="C973" s="70"/>
      <c r="D973" s="50"/>
      <c r="E973" s="266"/>
      <c r="F973" s="235" t="str">
        <f t="shared" si="74"/>
        <v/>
      </c>
      <c r="G973" s="45"/>
      <c r="H973" s="212"/>
      <c r="I973" s="45"/>
      <c r="J973" s="88"/>
      <c r="K973" s="124"/>
      <c r="L973" s="219"/>
      <c r="M973" s="89"/>
      <c r="N973" s="237"/>
      <c r="O973" s="266"/>
      <c r="P973" s="218"/>
      <c r="Q973" s="220"/>
      <c r="R973" s="220"/>
      <c r="S973" s="238"/>
      <c r="T973" s="185" t="str">
        <f t="shared" si="77"/>
        <v/>
      </c>
      <c r="U973" s="48"/>
      <c r="V973" s="219"/>
      <c r="W973" s="219"/>
      <c r="X973" s="45"/>
      <c r="Y973" s="50"/>
      <c r="Z973" s="50"/>
      <c r="AA973" s="45"/>
      <c r="AB973" s="45"/>
      <c r="AC973" s="50"/>
      <c r="AD973" s="45"/>
      <c r="AE973" s="45"/>
      <c r="AF973" s="45"/>
      <c r="AG973" s="185" t="str">
        <f t="shared" si="78"/>
        <v/>
      </c>
      <c r="AH973" s="45"/>
      <c r="AI973" s="185">
        <f t="shared" si="75"/>
        <v>0</v>
      </c>
      <c r="AJ973" s="45"/>
      <c r="AK973" s="185"/>
      <c r="AL973" s="32" t="b">
        <f t="shared" si="76"/>
        <v>1</v>
      </c>
    </row>
    <row r="974" spans="1:38" ht="36" customHeight="1">
      <c r="A974" s="72"/>
      <c r="B974" s="72"/>
      <c r="C974" s="70"/>
      <c r="D974" s="50"/>
      <c r="E974" s="266"/>
      <c r="F974" s="235" t="str">
        <f t="shared" si="74"/>
        <v/>
      </c>
      <c r="G974" s="45"/>
      <c r="H974" s="212"/>
      <c r="I974" s="45"/>
      <c r="J974" s="88"/>
      <c r="K974" s="124"/>
      <c r="L974" s="219"/>
      <c r="M974" s="89"/>
      <c r="N974" s="237"/>
      <c r="O974" s="266"/>
      <c r="P974" s="218"/>
      <c r="Q974" s="220"/>
      <c r="R974" s="220"/>
      <c r="S974" s="238"/>
      <c r="T974" s="185" t="str">
        <f t="shared" si="77"/>
        <v/>
      </c>
      <c r="U974" s="48"/>
      <c r="V974" s="219"/>
      <c r="W974" s="219"/>
      <c r="X974" s="45"/>
      <c r="Y974" s="50"/>
      <c r="Z974" s="50"/>
      <c r="AA974" s="45"/>
      <c r="AB974" s="45"/>
      <c r="AC974" s="50"/>
      <c r="AD974" s="45"/>
      <c r="AE974" s="45"/>
      <c r="AF974" s="45"/>
      <c r="AG974" s="185" t="str">
        <f t="shared" si="78"/>
        <v/>
      </c>
      <c r="AH974" s="45"/>
      <c r="AI974" s="185">
        <f t="shared" si="75"/>
        <v>0</v>
      </c>
      <c r="AJ974" s="45"/>
      <c r="AK974" s="185"/>
      <c r="AL974" s="32" t="b">
        <f t="shared" si="76"/>
        <v>1</v>
      </c>
    </row>
    <row r="975" spans="1:38" ht="36" customHeight="1">
      <c r="A975" s="72"/>
      <c r="B975" s="72"/>
      <c r="C975" s="70"/>
      <c r="D975" s="50"/>
      <c r="E975" s="266"/>
      <c r="F975" s="235" t="str">
        <f t="shared" ref="F975:F1000" si="79">IF(ISBLANK($E975),"",VLOOKUP($E975,제안사_펀드현황,2,FALSE))</f>
        <v/>
      </c>
      <c r="G975" s="45"/>
      <c r="H975" s="212"/>
      <c r="I975" s="45"/>
      <c r="J975" s="88"/>
      <c r="K975" s="124"/>
      <c r="L975" s="219"/>
      <c r="M975" s="89"/>
      <c r="N975" s="237"/>
      <c r="O975" s="266"/>
      <c r="P975" s="218"/>
      <c r="Q975" s="220"/>
      <c r="R975" s="220"/>
      <c r="S975" s="238"/>
      <c r="T975" s="185" t="str">
        <f t="shared" si="77"/>
        <v/>
      </c>
      <c r="U975" s="48"/>
      <c r="V975" s="219"/>
      <c r="W975" s="219"/>
      <c r="X975" s="45"/>
      <c r="Y975" s="50"/>
      <c r="Z975" s="50"/>
      <c r="AA975" s="45"/>
      <c r="AB975" s="45"/>
      <c r="AC975" s="50"/>
      <c r="AD975" s="45"/>
      <c r="AE975" s="45"/>
      <c r="AF975" s="45"/>
      <c r="AG975" s="185" t="str">
        <f t="shared" si="78"/>
        <v/>
      </c>
      <c r="AH975" s="45"/>
      <c r="AI975" s="185">
        <f t="shared" si="75"/>
        <v>0</v>
      </c>
      <c r="AJ975" s="45"/>
      <c r="AK975" s="185"/>
      <c r="AL975" s="32" t="b">
        <f t="shared" si="76"/>
        <v>1</v>
      </c>
    </row>
    <row r="976" spans="1:38" ht="36" customHeight="1">
      <c r="A976" s="72"/>
      <c r="B976" s="72"/>
      <c r="C976" s="70"/>
      <c r="D976" s="50"/>
      <c r="E976" s="266"/>
      <c r="F976" s="235" t="str">
        <f t="shared" si="79"/>
        <v/>
      </c>
      <c r="G976" s="45"/>
      <c r="H976" s="212"/>
      <c r="I976" s="45"/>
      <c r="J976" s="88"/>
      <c r="K976" s="124"/>
      <c r="L976" s="219"/>
      <c r="M976" s="89"/>
      <c r="N976" s="237"/>
      <c r="O976" s="266"/>
      <c r="P976" s="218"/>
      <c r="Q976" s="220"/>
      <c r="R976" s="220"/>
      <c r="S976" s="238"/>
      <c r="T976" s="185" t="str">
        <f t="shared" si="77"/>
        <v/>
      </c>
      <c r="U976" s="48"/>
      <c r="V976" s="219"/>
      <c r="W976" s="219"/>
      <c r="X976" s="45"/>
      <c r="Y976" s="50"/>
      <c r="Z976" s="50"/>
      <c r="AA976" s="45"/>
      <c r="AB976" s="45"/>
      <c r="AC976" s="50"/>
      <c r="AD976" s="45"/>
      <c r="AE976" s="45"/>
      <c r="AF976" s="45"/>
      <c r="AG976" s="185" t="str">
        <f t="shared" si="78"/>
        <v/>
      </c>
      <c r="AH976" s="45"/>
      <c r="AI976" s="185">
        <f t="shared" si="75"/>
        <v>0</v>
      </c>
      <c r="AJ976" s="45"/>
      <c r="AK976" s="185"/>
      <c r="AL976" s="32" t="b">
        <f t="shared" si="76"/>
        <v>1</v>
      </c>
    </row>
    <row r="977" spans="1:38" ht="36" customHeight="1">
      <c r="A977" s="72"/>
      <c r="B977" s="72"/>
      <c r="C977" s="70"/>
      <c r="D977" s="50"/>
      <c r="E977" s="266"/>
      <c r="F977" s="235" t="str">
        <f t="shared" si="79"/>
        <v/>
      </c>
      <c r="G977" s="45"/>
      <c r="H977" s="212"/>
      <c r="I977" s="45"/>
      <c r="J977" s="88"/>
      <c r="K977" s="124"/>
      <c r="L977" s="219"/>
      <c r="M977" s="89"/>
      <c r="N977" s="237"/>
      <c r="O977" s="266"/>
      <c r="P977" s="218"/>
      <c r="Q977" s="220"/>
      <c r="R977" s="220"/>
      <c r="S977" s="238"/>
      <c r="T977" s="185" t="str">
        <f t="shared" si="77"/>
        <v/>
      </c>
      <c r="U977" s="48"/>
      <c r="V977" s="219"/>
      <c r="W977" s="219"/>
      <c r="X977" s="45"/>
      <c r="Y977" s="50"/>
      <c r="Z977" s="50"/>
      <c r="AA977" s="45"/>
      <c r="AB977" s="45"/>
      <c r="AC977" s="50"/>
      <c r="AD977" s="45"/>
      <c r="AE977" s="45"/>
      <c r="AF977" s="45"/>
      <c r="AG977" s="185" t="str">
        <f t="shared" si="78"/>
        <v/>
      </c>
      <c r="AH977" s="45"/>
      <c r="AI977" s="185">
        <f t="shared" si="75"/>
        <v>0</v>
      </c>
      <c r="AJ977" s="45"/>
      <c r="AK977" s="185"/>
      <c r="AL977" s="32" t="b">
        <f t="shared" si="76"/>
        <v>1</v>
      </c>
    </row>
    <row r="978" spans="1:38" ht="36" customHeight="1">
      <c r="A978" s="72"/>
      <c r="B978" s="72"/>
      <c r="C978" s="70"/>
      <c r="D978" s="50"/>
      <c r="E978" s="266"/>
      <c r="F978" s="235" t="str">
        <f t="shared" si="79"/>
        <v/>
      </c>
      <c r="G978" s="45"/>
      <c r="H978" s="212"/>
      <c r="I978" s="45"/>
      <c r="J978" s="88"/>
      <c r="K978" s="124"/>
      <c r="L978" s="219"/>
      <c r="M978" s="89"/>
      <c r="N978" s="237"/>
      <c r="O978" s="266"/>
      <c r="P978" s="218"/>
      <c r="Q978" s="220"/>
      <c r="R978" s="220"/>
      <c r="S978" s="238"/>
      <c r="T978" s="185" t="str">
        <f t="shared" si="77"/>
        <v/>
      </c>
      <c r="U978" s="48"/>
      <c r="V978" s="219"/>
      <c r="W978" s="219"/>
      <c r="X978" s="45"/>
      <c r="Y978" s="50"/>
      <c r="Z978" s="50"/>
      <c r="AA978" s="45"/>
      <c r="AB978" s="45"/>
      <c r="AC978" s="50"/>
      <c r="AD978" s="45"/>
      <c r="AE978" s="45"/>
      <c r="AF978" s="45"/>
      <c r="AG978" s="185" t="str">
        <f t="shared" si="78"/>
        <v/>
      </c>
      <c r="AH978" s="45"/>
      <c r="AI978" s="185">
        <f t="shared" si="75"/>
        <v>0</v>
      </c>
      <c r="AJ978" s="45"/>
      <c r="AK978" s="185"/>
      <c r="AL978" s="32" t="b">
        <f t="shared" si="76"/>
        <v>1</v>
      </c>
    </row>
    <row r="979" spans="1:38" ht="36" customHeight="1">
      <c r="A979" s="72"/>
      <c r="B979" s="72"/>
      <c r="C979" s="70"/>
      <c r="D979" s="50"/>
      <c r="E979" s="266"/>
      <c r="F979" s="235" t="str">
        <f t="shared" si="79"/>
        <v/>
      </c>
      <c r="G979" s="45"/>
      <c r="H979" s="212"/>
      <c r="I979" s="45"/>
      <c r="J979" s="88"/>
      <c r="K979" s="124"/>
      <c r="L979" s="219"/>
      <c r="M979" s="89"/>
      <c r="N979" s="237"/>
      <c r="O979" s="266"/>
      <c r="P979" s="218"/>
      <c r="Q979" s="220"/>
      <c r="R979" s="220"/>
      <c r="S979" s="238"/>
      <c r="T979" s="185" t="str">
        <f t="shared" si="77"/>
        <v/>
      </c>
      <c r="U979" s="48"/>
      <c r="V979" s="219"/>
      <c r="W979" s="219"/>
      <c r="X979" s="45"/>
      <c r="Y979" s="50"/>
      <c r="Z979" s="50"/>
      <c r="AA979" s="45"/>
      <c r="AB979" s="45"/>
      <c r="AC979" s="50"/>
      <c r="AD979" s="45"/>
      <c r="AE979" s="45"/>
      <c r="AF979" s="45"/>
      <c r="AG979" s="185" t="str">
        <f t="shared" si="78"/>
        <v/>
      </c>
      <c r="AH979" s="45"/>
      <c r="AI979" s="185">
        <f t="shared" si="75"/>
        <v>0</v>
      </c>
      <c r="AJ979" s="45"/>
      <c r="AK979" s="185"/>
      <c r="AL979" s="32" t="b">
        <f t="shared" si="76"/>
        <v>1</v>
      </c>
    </row>
    <row r="980" spans="1:38" ht="36" customHeight="1">
      <c r="A980" s="72"/>
      <c r="B980" s="72"/>
      <c r="C980" s="70"/>
      <c r="D980" s="50"/>
      <c r="E980" s="266"/>
      <c r="F980" s="235" t="str">
        <f t="shared" si="79"/>
        <v/>
      </c>
      <c r="G980" s="45"/>
      <c r="H980" s="212"/>
      <c r="I980" s="45"/>
      <c r="J980" s="88"/>
      <c r="K980" s="124"/>
      <c r="L980" s="219"/>
      <c r="M980" s="89"/>
      <c r="N980" s="237"/>
      <c r="O980" s="266"/>
      <c r="P980" s="218"/>
      <c r="Q980" s="220"/>
      <c r="R980" s="220"/>
      <c r="S980" s="238"/>
      <c r="T980" s="185" t="str">
        <f t="shared" si="77"/>
        <v/>
      </c>
      <c r="U980" s="48"/>
      <c r="V980" s="219"/>
      <c r="W980" s="219"/>
      <c r="X980" s="45"/>
      <c r="Y980" s="50"/>
      <c r="Z980" s="50"/>
      <c r="AA980" s="45"/>
      <c r="AB980" s="45"/>
      <c r="AC980" s="50"/>
      <c r="AD980" s="45"/>
      <c r="AE980" s="45"/>
      <c r="AF980" s="45"/>
      <c r="AG980" s="185" t="str">
        <f t="shared" si="78"/>
        <v/>
      </c>
      <c r="AH980" s="45"/>
      <c r="AI980" s="185">
        <f t="shared" si="75"/>
        <v>0</v>
      </c>
      <c r="AJ980" s="45"/>
      <c r="AK980" s="185"/>
      <c r="AL980" s="32" t="b">
        <f t="shared" si="76"/>
        <v>1</v>
      </c>
    </row>
    <row r="981" spans="1:38" ht="36" customHeight="1">
      <c r="A981" s="72"/>
      <c r="B981" s="72"/>
      <c r="C981" s="70"/>
      <c r="D981" s="50"/>
      <c r="E981" s="266"/>
      <c r="F981" s="235" t="str">
        <f t="shared" si="79"/>
        <v/>
      </c>
      <c r="G981" s="45"/>
      <c r="H981" s="212"/>
      <c r="I981" s="45"/>
      <c r="J981" s="88"/>
      <c r="K981" s="124"/>
      <c r="L981" s="219"/>
      <c r="M981" s="89"/>
      <c r="N981" s="237"/>
      <c r="O981" s="266"/>
      <c r="P981" s="218"/>
      <c r="Q981" s="220"/>
      <c r="R981" s="220"/>
      <c r="S981" s="238"/>
      <c r="T981" s="185" t="str">
        <f t="shared" si="77"/>
        <v/>
      </c>
      <c r="U981" s="48"/>
      <c r="V981" s="219"/>
      <c r="W981" s="219"/>
      <c r="X981" s="45"/>
      <c r="Y981" s="50"/>
      <c r="Z981" s="50"/>
      <c r="AA981" s="45"/>
      <c r="AB981" s="45"/>
      <c r="AC981" s="50"/>
      <c r="AD981" s="45"/>
      <c r="AE981" s="45"/>
      <c r="AF981" s="45"/>
      <c r="AG981" s="185" t="str">
        <f t="shared" si="78"/>
        <v/>
      </c>
      <c r="AH981" s="45"/>
      <c r="AI981" s="185">
        <f t="shared" si="75"/>
        <v>0</v>
      </c>
      <c r="AJ981" s="45"/>
      <c r="AK981" s="185"/>
      <c r="AL981" s="32" t="b">
        <f t="shared" si="76"/>
        <v>1</v>
      </c>
    </row>
    <row r="982" spans="1:38" ht="36" customHeight="1">
      <c r="A982" s="72"/>
      <c r="B982" s="72"/>
      <c r="C982" s="70"/>
      <c r="D982" s="50"/>
      <c r="E982" s="266"/>
      <c r="F982" s="235" t="str">
        <f t="shared" si="79"/>
        <v/>
      </c>
      <c r="G982" s="45"/>
      <c r="H982" s="212"/>
      <c r="I982" s="45"/>
      <c r="J982" s="88"/>
      <c r="K982" s="124"/>
      <c r="L982" s="219"/>
      <c r="M982" s="89"/>
      <c r="N982" s="237"/>
      <c r="O982" s="266"/>
      <c r="P982" s="218"/>
      <c r="Q982" s="220"/>
      <c r="R982" s="220"/>
      <c r="S982" s="238"/>
      <c r="T982" s="185" t="str">
        <f t="shared" si="77"/>
        <v/>
      </c>
      <c r="U982" s="48"/>
      <c r="V982" s="219"/>
      <c r="W982" s="219"/>
      <c r="X982" s="45"/>
      <c r="Y982" s="50"/>
      <c r="Z982" s="50"/>
      <c r="AA982" s="45"/>
      <c r="AB982" s="45"/>
      <c r="AC982" s="50"/>
      <c r="AD982" s="45"/>
      <c r="AE982" s="45"/>
      <c r="AF982" s="45"/>
      <c r="AG982" s="185" t="str">
        <f t="shared" si="78"/>
        <v/>
      </c>
      <c r="AH982" s="45"/>
      <c r="AI982" s="185">
        <f t="shared" si="75"/>
        <v>0</v>
      </c>
      <c r="AJ982" s="45"/>
      <c r="AK982" s="185"/>
      <c r="AL982" s="32" t="b">
        <f t="shared" si="76"/>
        <v>1</v>
      </c>
    </row>
    <row r="983" spans="1:38" ht="36" customHeight="1">
      <c r="A983" s="72"/>
      <c r="B983" s="72"/>
      <c r="C983" s="70"/>
      <c r="D983" s="50"/>
      <c r="E983" s="266"/>
      <c r="F983" s="235" t="str">
        <f t="shared" si="79"/>
        <v/>
      </c>
      <c r="G983" s="45"/>
      <c r="H983" s="212"/>
      <c r="I983" s="45"/>
      <c r="J983" s="88"/>
      <c r="K983" s="124"/>
      <c r="L983" s="219"/>
      <c r="M983" s="89"/>
      <c r="N983" s="237"/>
      <c r="O983" s="266"/>
      <c r="P983" s="218"/>
      <c r="Q983" s="220"/>
      <c r="R983" s="220"/>
      <c r="S983" s="238"/>
      <c r="T983" s="185" t="str">
        <f t="shared" si="77"/>
        <v/>
      </c>
      <c r="U983" s="48"/>
      <c r="V983" s="219"/>
      <c r="W983" s="219"/>
      <c r="X983" s="45"/>
      <c r="Y983" s="50"/>
      <c r="Z983" s="50"/>
      <c r="AA983" s="45"/>
      <c r="AB983" s="45"/>
      <c r="AC983" s="50"/>
      <c r="AD983" s="45"/>
      <c r="AE983" s="45"/>
      <c r="AF983" s="45"/>
      <c r="AG983" s="185" t="str">
        <f t="shared" si="78"/>
        <v/>
      </c>
      <c r="AH983" s="45"/>
      <c r="AI983" s="185">
        <f t="shared" si="75"/>
        <v>0</v>
      </c>
      <c r="AJ983" s="45"/>
      <c r="AK983" s="185"/>
      <c r="AL983" s="32" t="b">
        <f t="shared" si="76"/>
        <v>1</v>
      </c>
    </row>
    <row r="984" spans="1:38" ht="36" customHeight="1">
      <c r="A984" s="72"/>
      <c r="B984" s="72"/>
      <c r="C984" s="70"/>
      <c r="D984" s="50"/>
      <c r="E984" s="266"/>
      <c r="F984" s="235" t="str">
        <f t="shared" si="79"/>
        <v/>
      </c>
      <c r="G984" s="45"/>
      <c r="H984" s="212"/>
      <c r="I984" s="45"/>
      <c r="J984" s="88"/>
      <c r="K984" s="124"/>
      <c r="L984" s="219"/>
      <c r="M984" s="89"/>
      <c r="N984" s="237"/>
      <c r="O984" s="266"/>
      <c r="P984" s="218"/>
      <c r="Q984" s="220"/>
      <c r="R984" s="220"/>
      <c r="S984" s="238"/>
      <c r="T984" s="185" t="str">
        <f t="shared" si="77"/>
        <v/>
      </c>
      <c r="U984" s="48"/>
      <c r="V984" s="219"/>
      <c r="W984" s="219"/>
      <c r="X984" s="45"/>
      <c r="Y984" s="50"/>
      <c r="Z984" s="50"/>
      <c r="AA984" s="45"/>
      <c r="AB984" s="45"/>
      <c r="AC984" s="50"/>
      <c r="AD984" s="45"/>
      <c r="AE984" s="45"/>
      <c r="AF984" s="45"/>
      <c r="AG984" s="185" t="str">
        <f t="shared" si="78"/>
        <v/>
      </c>
      <c r="AH984" s="45"/>
      <c r="AI984" s="185">
        <f t="shared" si="75"/>
        <v>0</v>
      </c>
      <c r="AJ984" s="45"/>
      <c r="AK984" s="185"/>
      <c r="AL984" s="32" t="b">
        <f t="shared" si="76"/>
        <v>1</v>
      </c>
    </row>
    <row r="985" spans="1:38" ht="36" customHeight="1">
      <c r="A985" s="72"/>
      <c r="B985" s="72"/>
      <c r="C985" s="70"/>
      <c r="D985" s="50"/>
      <c r="E985" s="266"/>
      <c r="F985" s="235" t="str">
        <f t="shared" si="79"/>
        <v/>
      </c>
      <c r="G985" s="45"/>
      <c r="H985" s="212"/>
      <c r="I985" s="45"/>
      <c r="J985" s="88"/>
      <c r="K985" s="124"/>
      <c r="L985" s="219"/>
      <c r="M985" s="89"/>
      <c r="N985" s="237"/>
      <c r="O985" s="266"/>
      <c r="P985" s="218"/>
      <c r="Q985" s="220"/>
      <c r="R985" s="220"/>
      <c r="S985" s="238"/>
      <c r="T985" s="185" t="str">
        <f t="shared" si="77"/>
        <v/>
      </c>
      <c r="U985" s="48"/>
      <c r="V985" s="219"/>
      <c r="W985" s="219"/>
      <c r="X985" s="45"/>
      <c r="Y985" s="50"/>
      <c r="Z985" s="50"/>
      <c r="AA985" s="45"/>
      <c r="AB985" s="45"/>
      <c r="AC985" s="50"/>
      <c r="AD985" s="45"/>
      <c r="AE985" s="45"/>
      <c r="AF985" s="45"/>
      <c r="AG985" s="185" t="str">
        <f t="shared" si="78"/>
        <v/>
      </c>
      <c r="AH985" s="45"/>
      <c r="AI985" s="185">
        <f t="shared" si="75"/>
        <v>0</v>
      </c>
      <c r="AJ985" s="45"/>
      <c r="AK985" s="185"/>
      <c r="AL985" s="32" t="b">
        <f t="shared" si="76"/>
        <v>1</v>
      </c>
    </row>
    <row r="986" spans="1:38" ht="36" customHeight="1">
      <c r="A986" s="72"/>
      <c r="B986" s="72"/>
      <c r="C986" s="70"/>
      <c r="D986" s="50"/>
      <c r="E986" s="266"/>
      <c r="F986" s="235" t="str">
        <f t="shared" si="79"/>
        <v/>
      </c>
      <c r="G986" s="45"/>
      <c r="H986" s="212"/>
      <c r="I986" s="45"/>
      <c r="J986" s="88"/>
      <c r="K986" s="124"/>
      <c r="L986" s="219"/>
      <c r="M986" s="89"/>
      <c r="N986" s="237"/>
      <c r="O986" s="266"/>
      <c r="P986" s="218"/>
      <c r="Q986" s="220"/>
      <c r="R986" s="220"/>
      <c r="S986" s="238"/>
      <c r="T986" s="185" t="str">
        <f t="shared" si="77"/>
        <v/>
      </c>
      <c r="U986" s="48"/>
      <c r="V986" s="219"/>
      <c r="W986" s="219"/>
      <c r="X986" s="45"/>
      <c r="Y986" s="50"/>
      <c r="Z986" s="50"/>
      <c r="AA986" s="45"/>
      <c r="AB986" s="45"/>
      <c r="AC986" s="50"/>
      <c r="AD986" s="45"/>
      <c r="AE986" s="45"/>
      <c r="AF986" s="45"/>
      <c r="AG986" s="185" t="str">
        <f t="shared" si="78"/>
        <v/>
      </c>
      <c r="AH986" s="45"/>
      <c r="AI986" s="185">
        <f t="shared" si="75"/>
        <v>0</v>
      </c>
      <c r="AJ986" s="45"/>
      <c r="AK986" s="185"/>
      <c r="AL986" s="32" t="b">
        <f t="shared" si="76"/>
        <v>1</v>
      </c>
    </row>
    <row r="987" spans="1:38" ht="36" customHeight="1">
      <c r="A987" s="72"/>
      <c r="B987" s="72"/>
      <c r="C987" s="70"/>
      <c r="D987" s="50"/>
      <c r="E987" s="266"/>
      <c r="F987" s="235" t="str">
        <f t="shared" si="79"/>
        <v/>
      </c>
      <c r="G987" s="45"/>
      <c r="H987" s="212"/>
      <c r="I987" s="45"/>
      <c r="J987" s="88"/>
      <c r="K987" s="124"/>
      <c r="L987" s="219"/>
      <c r="M987" s="89"/>
      <c r="N987" s="237"/>
      <c r="O987" s="266"/>
      <c r="P987" s="218"/>
      <c r="Q987" s="220"/>
      <c r="R987" s="220"/>
      <c r="S987" s="238"/>
      <c r="T987" s="185" t="str">
        <f t="shared" si="77"/>
        <v/>
      </c>
      <c r="U987" s="48"/>
      <c r="V987" s="219"/>
      <c r="W987" s="219"/>
      <c r="X987" s="45"/>
      <c r="Y987" s="50"/>
      <c r="Z987" s="50"/>
      <c r="AA987" s="45"/>
      <c r="AB987" s="45"/>
      <c r="AC987" s="50"/>
      <c r="AD987" s="45"/>
      <c r="AE987" s="45"/>
      <c r="AF987" s="45"/>
      <c r="AG987" s="185" t="str">
        <f t="shared" si="78"/>
        <v/>
      </c>
      <c r="AH987" s="45"/>
      <c r="AI987" s="185">
        <f t="shared" si="75"/>
        <v>0</v>
      </c>
      <c r="AJ987" s="45"/>
      <c r="AK987" s="185"/>
      <c r="AL987" s="32" t="b">
        <f t="shared" si="76"/>
        <v>1</v>
      </c>
    </row>
    <row r="988" spans="1:38" ht="36" customHeight="1">
      <c r="A988" s="72"/>
      <c r="B988" s="72"/>
      <c r="C988" s="70"/>
      <c r="D988" s="50"/>
      <c r="E988" s="266"/>
      <c r="F988" s="235" t="str">
        <f t="shared" si="79"/>
        <v/>
      </c>
      <c r="G988" s="45"/>
      <c r="H988" s="212"/>
      <c r="I988" s="45"/>
      <c r="J988" s="88"/>
      <c r="K988" s="124"/>
      <c r="L988" s="219"/>
      <c r="M988" s="89"/>
      <c r="N988" s="237"/>
      <c r="O988" s="266"/>
      <c r="P988" s="218"/>
      <c r="Q988" s="220"/>
      <c r="R988" s="220"/>
      <c r="S988" s="238"/>
      <c r="T988" s="185" t="str">
        <f t="shared" si="77"/>
        <v/>
      </c>
      <c r="U988" s="48"/>
      <c r="V988" s="219"/>
      <c r="W988" s="219"/>
      <c r="X988" s="45"/>
      <c r="Y988" s="50"/>
      <c r="Z988" s="50"/>
      <c r="AA988" s="45"/>
      <c r="AB988" s="45"/>
      <c r="AC988" s="50"/>
      <c r="AD988" s="45"/>
      <c r="AE988" s="45"/>
      <c r="AF988" s="45"/>
      <c r="AG988" s="185" t="str">
        <f t="shared" si="78"/>
        <v/>
      </c>
      <c r="AH988" s="45"/>
      <c r="AI988" s="185">
        <f t="shared" si="75"/>
        <v>0</v>
      </c>
      <c r="AJ988" s="45"/>
      <c r="AK988" s="185"/>
      <c r="AL988" s="32" t="b">
        <f t="shared" si="76"/>
        <v>1</v>
      </c>
    </row>
    <row r="989" spans="1:38" ht="36" customHeight="1">
      <c r="A989" s="72"/>
      <c r="B989" s="72"/>
      <c r="C989" s="70"/>
      <c r="D989" s="50"/>
      <c r="E989" s="266"/>
      <c r="F989" s="235" t="str">
        <f t="shared" si="79"/>
        <v/>
      </c>
      <c r="G989" s="45"/>
      <c r="H989" s="212"/>
      <c r="I989" s="45"/>
      <c r="J989" s="88"/>
      <c r="K989" s="124"/>
      <c r="L989" s="219"/>
      <c r="M989" s="89"/>
      <c r="N989" s="237"/>
      <c r="O989" s="266"/>
      <c r="P989" s="218"/>
      <c r="Q989" s="220"/>
      <c r="R989" s="220"/>
      <c r="S989" s="238"/>
      <c r="T989" s="185" t="str">
        <f t="shared" si="77"/>
        <v/>
      </c>
      <c r="U989" s="48"/>
      <c r="V989" s="219"/>
      <c r="W989" s="219"/>
      <c r="X989" s="45"/>
      <c r="Y989" s="50"/>
      <c r="Z989" s="50"/>
      <c r="AA989" s="45"/>
      <c r="AB989" s="45"/>
      <c r="AC989" s="50"/>
      <c r="AD989" s="45"/>
      <c r="AE989" s="45"/>
      <c r="AF989" s="45"/>
      <c r="AG989" s="185" t="str">
        <f t="shared" si="78"/>
        <v/>
      </c>
      <c r="AH989" s="45"/>
      <c r="AI989" s="185">
        <f t="shared" si="75"/>
        <v>0</v>
      </c>
      <c r="AJ989" s="45"/>
      <c r="AK989" s="185"/>
      <c r="AL989" s="32" t="b">
        <f t="shared" si="76"/>
        <v>1</v>
      </c>
    </row>
    <row r="990" spans="1:38" ht="36" customHeight="1">
      <c r="A990" s="72"/>
      <c r="B990" s="72"/>
      <c r="C990" s="70"/>
      <c r="D990" s="50"/>
      <c r="E990" s="266"/>
      <c r="F990" s="235" t="str">
        <f t="shared" si="79"/>
        <v/>
      </c>
      <c r="G990" s="45"/>
      <c r="H990" s="212"/>
      <c r="I990" s="45"/>
      <c r="J990" s="88"/>
      <c r="K990" s="124"/>
      <c r="L990" s="219"/>
      <c r="M990" s="89"/>
      <c r="N990" s="237"/>
      <c r="O990" s="266"/>
      <c r="P990" s="218"/>
      <c r="Q990" s="220"/>
      <c r="R990" s="220"/>
      <c r="S990" s="238"/>
      <c r="T990" s="185" t="str">
        <f t="shared" si="77"/>
        <v/>
      </c>
      <c r="U990" s="48"/>
      <c r="V990" s="219"/>
      <c r="W990" s="219"/>
      <c r="X990" s="45"/>
      <c r="Y990" s="50"/>
      <c r="Z990" s="50"/>
      <c r="AA990" s="45"/>
      <c r="AB990" s="45"/>
      <c r="AC990" s="50"/>
      <c r="AD990" s="45"/>
      <c r="AE990" s="45"/>
      <c r="AF990" s="45"/>
      <c r="AG990" s="185" t="str">
        <f t="shared" si="78"/>
        <v/>
      </c>
      <c r="AH990" s="45"/>
      <c r="AI990" s="185">
        <f t="shared" si="75"/>
        <v>0</v>
      </c>
      <c r="AJ990" s="45"/>
      <c r="AK990" s="185"/>
      <c r="AL990" s="32" t="b">
        <f t="shared" si="76"/>
        <v>1</v>
      </c>
    </row>
    <row r="991" spans="1:38" ht="36" customHeight="1">
      <c r="A991" s="72"/>
      <c r="B991" s="72"/>
      <c r="C991" s="70"/>
      <c r="D991" s="50"/>
      <c r="E991" s="266"/>
      <c r="F991" s="235" t="str">
        <f t="shared" si="79"/>
        <v/>
      </c>
      <c r="G991" s="45"/>
      <c r="H991" s="212"/>
      <c r="I991" s="45"/>
      <c r="J991" s="88"/>
      <c r="K991" s="124"/>
      <c r="L991" s="219"/>
      <c r="M991" s="89"/>
      <c r="N991" s="237"/>
      <c r="O991" s="266"/>
      <c r="P991" s="218"/>
      <c r="Q991" s="220"/>
      <c r="R991" s="220"/>
      <c r="S991" s="238"/>
      <c r="T991" s="185" t="str">
        <f t="shared" si="77"/>
        <v/>
      </c>
      <c r="U991" s="48"/>
      <c r="V991" s="219"/>
      <c r="W991" s="219"/>
      <c r="X991" s="45"/>
      <c r="Y991" s="50"/>
      <c r="Z991" s="50"/>
      <c r="AA991" s="45"/>
      <c r="AB991" s="45"/>
      <c r="AC991" s="50"/>
      <c r="AD991" s="45"/>
      <c r="AE991" s="45"/>
      <c r="AF991" s="45"/>
      <c r="AG991" s="185" t="str">
        <f t="shared" si="78"/>
        <v/>
      </c>
      <c r="AH991" s="45"/>
      <c r="AI991" s="185">
        <f t="shared" si="75"/>
        <v>0</v>
      </c>
      <c r="AJ991" s="45"/>
      <c r="AK991" s="185"/>
      <c r="AL991" s="32" t="b">
        <f t="shared" si="76"/>
        <v>1</v>
      </c>
    </row>
    <row r="992" spans="1:38" ht="36" customHeight="1">
      <c r="A992" s="72"/>
      <c r="B992" s="72"/>
      <c r="C992" s="70"/>
      <c r="D992" s="50"/>
      <c r="E992" s="266"/>
      <c r="F992" s="235" t="str">
        <f t="shared" si="79"/>
        <v/>
      </c>
      <c r="G992" s="45"/>
      <c r="H992" s="212"/>
      <c r="I992" s="45"/>
      <c r="J992" s="88"/>
      <c r="K992" s="124"/>
      <c r="L992" s="219"/>
      <c r="M992" s="89"/>
      <c r="N992" s="237"/>
      <c r="O992" s="266"/>
      <c r="P992" s="218"/>
      <c r="Q992" s="220"/>
      <c r="R992" s="220"/>
      <c r="S992" s="238"/>
      <c r="T992" s="185" t="str">
        <f t="shared" si="77"/>
        <v/>
      </c>
      <c r="U992" s="48"/>
      <c r="V992" s="219"/>
      <c r="W992" s="219"/>
      <c r="X992" s="45"/>
      <c r="Y992" s="50"/>
      <c r="Z992" s="50"/>
      <c r="AA992" s="45"/>
      <c r="AB992" s="45"/>
      <c r="AC992" s="50"/>
      <c r="AD992" s="45"/>
      <c r="AE992" s="45"/>
      <c r="AF992" s="45"/>
      <c r="AG992" s="185" t="str">
        <f t="shared" si="78"/>
        <v/>
      </c>
      <c r="AH992" s="45"/>
      <c r="AI992" s="185">
        <f t="shared" si="75"/>
        <v>0</v>
      </c>
      <c r="AJ992" s="45"/>
      <c r="AK992" s="185"/>
      <c r="AL992" s="32" t="b">
        <f t="shared" si="76"/>
        <v>1</v>
      </c>
    </row>
    <row r="993" spans="1:38" ht="36" customHeight="1">
      <c r="A993" s="72"/>
      <c r="B993" s="72"/>
      <c r="C993" s="70"/>
      <c r="D993" s="50"/>
      <c r="E993" s="266"/>
      <c r="F993" s="235" t="str">
        <f t="shared" si="79"/>
        <v/>
      </c>
      <c r="G993" s="45"/>
      <c r="H993" s="212"/>
      <c r="I993" s="45"/>
      <c r="J993" s="88"/>
      <c r="K993" s="124"/>
      <c r="L993" s="219"/>
      <c r="M993" s="89"/>
      <c r="N993" s="237"/>
      <c r="O993" s="266"/>
      <c r="P993" s="218"/>
      <c r="Q993" s="220"/>
      <c r="R993" s="220"/>
      <c r="S993" s="238"/>
      <c r="T993" s="185" t="str">
        <f t="shared" si="77"/>
        <v/>
      </c>
      <c r="U993" s="48"/>
      <c r="V993" s="219"/>
      <c r="W993" s="219"/>
      <c r="X993" s="45"/>
      <c r="Y993" s="50"/>
      <c r="Z993" s="50"/>
      <c r="AA993" s="45"/>
      <c r="AB993" s="45"/>
      <c r="AC993" s="50"/>
      <c r="AD993" s="45"/>
      <c r="AE993" s="45"/>
      <c r="AF993" s="45"/>
      <c r="AG993" s="185" t="str">
        <f t="shared" si="78"/>
        <v/>
      </c>
      <c r="AH993" s="45"/>
      <c r="AI993" s="185">
        <f t="shared" si="75"/>
        <v>0</v>
      </c>
      <c r="AJ993" s="45"/>
      <c r="AK993" s="185"/>
      <c r="AL993" s="32" t="b">
        <f t="shared" si="76"/>
        <v>1</v>
      </c>
    </row>
    <row r="994" spans="1:38" ht="36" customHeight="1">
      <c r="A994" s="72"/>
      <c r="B994" s="72"/>
      <c r="C994" s="70"/>
      <c r="D994" s="50"/>
      <c r="E994" s="266"/>
      <c r="F994" s="235" t="str">
        <f t="shared" si="79"/>
        <v/>
      </c>
      <c r="G994" s="45"/>
      <c r="H994" s="212"/>
      <c r="I994" s="45"/>
      <c r="J994" s="88"/>
      <c r="K994" s="124"/>
      <c r="L994" s="219"/>
      <c r="M994" s="89"/>
      <c r="N994" s="237"/>
      <c r="O994" s="266"/>
      <c r="P994" s="218"/>
      <c r="Q994" s="220"/>
      <c r="R994" s="220"/>
      <c r="S994" s="238"/>
      <c r="T994" s="185" t="str">
        <f t="shared" si="77"/>
        <v/>
      </c>
      <c r="U994" s="48"/>
      <c r="V994" s="219"/>
      <c r="W994" s="219"/>
      <c r="X994" s="45"/>
      <c r="Y994" s="50"/>
      <c r="Z994" s="50"/>
      <c r="AA994" s="45"/>
      <c r="AB994" s="45"/>
      <c r="AC994" s="50"/>
      <c r="AD994" s="45"/>
      <c r="AE994" s="45"/>
      <c r="AF994" s="45"/>
      <c r="AG994" s="185" t="str">
        <f t="shared" si="78"/>
        <v/>
      </c>
      <c r="AH994" s="45"/>
      <c r="AI994" s="185">
        <f t="shared" si="75"/>
        <v>0</v>
      </c>
      <c r="AJ994" s="45"/>
      <c r="AK994" s="185"/>
      <c r="AL994" s="32" t="b">
        <f t="shared" si="76"/>
        <v>1</v>
      </c>
    </row>
    <row r="995" spans="1:38" ht="36" customHeight="1">
      <c r="A995" s="72"/>
      <c r="B995" s="72"/>
      <c r="C995" s="70"/>
      <c r="D995" s="50"/>
      <c r="E995" s="266"/>
      <c r="F995" s="235" t="str">
        <f t="shared" si="79"/>
        <v/>
      </c>
      <c r="G995" s="45"/>
      <c r="H995" s="212"/>
      <c r="I995" s="45"/>
      <c r="J995" s="88"/>
      <c r="K995" s="124"/>
      <c r="L995" s="219"/>
      <c r="M995" s="89"/>
      <c r="N995" s="237"/>
      <c r="O995" s="266"/>
      <c r="P995" s="218"/>
      <c r="Q995" s="220"/>
      <c r="R995" s="220"/>
      <c r="S995" s="238"/>
      <c r="T995" s="185" t="str">
        <f t="shared" si="77"/>
        <v/>
      </c>
      <c r="U995" s="48"/>
      <c r="V995" s="219"/>
      <c r="W995" s="219"/>
      <c r="X995" s="45"/>
      <c r="Y995" s="50"/>
      <c r="Z995" s="50"/>
      <c r="AA995" s="45"/>
      <c r="AB995" s="45"/>
      <c r="AC995" s="50"/>
      <c r="AD995" s="45"/>
      <c r="AE995" s="45"/>
      <c r="AF995" s="45"/>
      <c r="AG995" s="185" t="str">
        <f t="shared" si="78"/>
        <v/>
      </c>
      <c r="AH995" s="45"/>
      <c r="AI995" s="185">
        <f t="shared" si="75"/>
        <v>0</v>
      </c>
      <c r="AJ995" s="45"/>
      <c r="AK995" s="185"/>
      <c r="AL995" s="32" t="b">
        <f t="shared" si="76"/>
        <v>1</v>
      </c>
    </row>
    <row r="996" spans="1:38" ht="36" customHeight="1">
      <c r="A996" s="72"/>
      <c r="B996" s="72"/>
      <c r="C996" s="70"/>
      <c r="D996" s="50"/>
      <c r="E996" s="266"/>
      <c r="F996" s="235" t="str">
        <f t="shared" si="79"/>
        <v/>
      </c>
      <c r="G996" s="45"/>
      <c r="H996" s="212"/>
      <c r="I996" s="45"/>
      <c r="J996" s="88"/>
      <c r="K996" s="124"/>
      <c r="L996" s="219"/>
      <c r="M996" s="89"/>
      <c r="N996" s="237"/>
      <c r="O996" s="266"/>
      <c r="P996" s="218"/>
      <c r="Q996" s="220"/>
      <c r="R996" s="220"/>
      <c r="S996" s="238"/>
      <c r="T996" s="185" t="str">
        <f t="shared" si="77"/>
        <v/>
      </c>
      <c r="U996" s="48"/>
      <c r="V996" s="219"/>
      <c r="W996" s="219"/>
      <c r="X996" s="45"/>
      <c r="Y996" s="50"/>
      <c r="Z996" s="50"/>
      <c r="AA996" s="45"/>
      <c r="AB996" s="45"/>
      <c r="AC996" s="50"/>
      <c r="AD996" s="45"/>
      <c r="AE996" s="45"/>
      <c r="AF996" s="45"/>
      <c r="AG996" s="185" t="str">
        <f t="shared" si="78"/>
        <v/>
      </c>
      <c r="AH996" s="45"/>
      <c r="AI996" s="185">
        <f t="shared" si="75"/>
        <v>0</v>
      </c>
      <c r="AJ996" s="45"/>
      <c r="AK996" s="185"/>
      <c r="AL996" s="32" t="b">
        <f t="shared" si="76"/>
        <v>1</v>
      </c>
    </row>
    <row r="997" spans="1:38" ht="36" customHeight="1">
      <c r="A997" s="72"/>
      <c r="B997" s="72"/>
      <c r="C997" s="70"/>
      <c r="D997" s="50"/>
      <c r="E997" s="266"/>
      <c r="F997" s="235" t="str">
        <f t="shared" si="79"/>
        <v/>
      </c>
      <c r="G997" s="45"/>
      <c r="H997" s="212"/>
      <c r="I997" s="45"/>
      <c r="J997" s="88"/>
      <c r="K997" s="124"/>
      <c r="L997" s="219"/>
      <c r="M997" s="89"/>
      <c r="N997" s="237"/>
      <c r="O997" s="266"/>
      <c r="P997" s="218"/>
      <c r="Q997" s="220"/>
      <c r="R997" s="220"/>
      <c r="S997" s="238"/>
      <c r="T997" s="185" t="str">
        <f t="shared" si="77"/>
        <v/>
      </c>
      <c r="U997" s="48"/>
      <c r="V997" s="219"/>
      <c r="W997" s="219"/>
      <c r="X997" s="45"/>
      <c r="Y997" s="50"/>
      <c r="Z997" s="50"/>
      <c r="AA997" s="45"/>
      <c r="AB997" s="45"/>
      <c r="AC997" s="50"/>
      <c r="AD997" s="45"/>
      <c r="AE997" s="45"/>
      <c r="AF997" s="45"/>
      <c r="AG997" s="185" t="str">
        <f t="shared" si="78"/>
        <v/>
      </c>
      <c r="AH997" s="45"/>
      <c r="AI997" s="185">
        <f t="shared" si="75"/>
        <v>0</v>
      </c>
      <c r="AJ997" s="45"/>
      <c r="AK997" s="185"/>
      <c r="AL997" s="32" t="b">
        <f t="shared" si="76"/>
        <v>1</v>
      </c>
    </row>
    <row r="998" spans="1:38" ht="36" customHeight="1">
      <c r="A998" s="72"/>
      <c r="B998" s="72"/>
      <c r="C998" s="70"/>
      <c r="D998" s="50"/>
      <c r="E998" s="266"/>
      <c r="F998" s="235" t="str">
        <f t="shared" si="79"/>
        <v/>
      </c>
      <c r="G998" s="45"/>
      <c r="H998" s="212"/>
      <c r="I998" s="45"/>
      <c r="J998" s="88"/>
      <c r="K998" s="124"/>
      <c r="L998" s="219"/>
      <c r="M998" s="89"/>
      <c r="N998" s="237"/>
      <c r="O998" s="266"/>
      <c r="P998" s="218"/>
      <c r="Q998" s="220"/>
      <c r="R998" s="220"/>
      <c r="S998" s="238"/>
      <c r="T998" s="185" t="str">
        <f t="shared" si="77"/>
        <v/>
      </c>
      <c r="U998" s="48"/>
      <c r="V998" s="219"/>
      <c r="W998" s="219"/>
      <c r="X998" s="45"/>
      <c r="Y998" s="50"/>
      <c r="Z998" s="50"/>
      <c r="AA998" s="45"/>
      <c r="AB998" s="45"/>
      <c r="AC998" s="50"/>
      <c r="AD998" s="45"/>
      <c r="AE998" s="45"/>
      <c r="AF998" s="45"/>
      <c r="AG998" s="185" t="str">
        <f t="shared" si="78"/>
        <v/>
      </c>
      <c r="AH998" s="45"/>
      <c r="AI998" s="185">
        <f t="shared" si="75"/>
        <v>0</v>
      </c>
      <c r="AJ998" s="45"/>
      <c r="AK998" s="185"/>
      <c r="AL998" s="32" t="b">
        <f t="shared" si="76"/>
        <v>1</v>
      </c>
    </row>
    <row r="999" spans="1:38" ht="36" customHeight="1">
      <c r="A999" s="72"/>
      <c r="B999" s="72"/>
      <c r="C999" s="70"/>
      <c r="D999" s="50"/>
      <c r="E999" s="266"/>
      <c r="F999" s="235" t="str">
        <f t="shared" si="79"/>
        <v/>
      </c>
      <c r="G999" s="45"/>
      <c r="H999" s="212"/>
      <c r="I999" s="45"/>
      <c r="J999" s="88"/>
      <c r="K999" s="124"/>
      <c r="L999" s="219"/>
      <c r="M999" s="89"/>
      <c r="N999" s="237"/>
      <c r="O999" s="266"/>
      <c r="P999" s="218"/>
      <c r="Q999" s="220"/>
      <c r="R999" s="220"/>
      <c r="S999" s="238"/>
      <c r="T999" s="185" t="str">
        <f t="shared" si="77"/>
        <v/>
      </c>
      <c r="U999" s="48"/>
      <c r="V999" s="219"/>
      <c r="W999" s="219"/>
      <c r="X999" s="45"/>
      <c r="Y999" s="50"/>
      <c r="Z999" s="50"/>
      <c r="AA999" s="45"/>
      <c r="AB999" s="45"/>
      <c r="AC999" s="50"/>
      <c r="AD999" s="45"/>
      <c r="AE999" s="45"/>
      <c r="AF999" s="45"/>
      <c r="AG999" s="185" t="str">
        <f t="shared" si="78"/>
        <v/>
      </c>
      <c r="AH999" s="45"/>
      <c r="AI999" s="185">
        <f t="shared" si="75"/>
        <v>0</v>
      </c>
      <c r="AJ999" s="45"/>
      <c r="AK999" s="185"/>
      <c r="AL999" s="32" t="b">
        <f t="shared" si="76"/>
        <v>1</v>
      </c>
    </row>
    <row r="1000" spans="1:38" ht="36" customHeight="1">
      <c r="A1000" s="72"/>
      <c r="B1000" s="72"/>
      <c r="C1000" s="70"/>
      <c r="D1000" s="50"/>
      <c r="E1000" s="266"/>
      <c r="F1000" s="235" t="str">
        <f t="shared" si="79"/>
        <v/>
      </c>
      <c r="G1000" s="45"/>
      <c r="H1000" s="212"/>
      <c r="I1000" s="45"/>
      <c r="J1000" s="88"/>
      <c r="K1000" s="124"/>
      <c r="L1000" s="219"/>
      <c r="M1000" s="89"/>
      <c r="N1000" s="237"/>
      <c r="O1000" s="266"/>
      <c r="P1000" s="218"/>
      <c r="Q1000" s="220"/>
      <c r="R1000" s="220"/>
      <c r="S1000" s="238"/>
      <c r="T1000" s="185" t="str">
        <f t="shared" si="77"/>
        <v/>
      </c>
      <c r="U1000" s="48"/>
      <c r="V1000" s="219"/>
      <c r="W1000" s="219"/>
      <c r="X1000" s="45"/>
      <c r="Y1000" s="50"/>
      <c r="Z1000" s="50"/>
      <c r="AA1000" s="45"/>
      <c r="AB1000" s="45"/>
      <c r="AC1000" s="50"/>
      <c r="AD1000" s="45"/>
      <c r="AE1000" s="45"/>
      <c r="AF1000" s="45"/>
      <c r="AG1000" s="185" t="str">
        <f t="shared" si="78"/>
        <v/>
      </c>
      <c r="AH1000" s="45"/>
      <c r="AI1000" s="185">
        <f t="shared" si="75"/>
        <v>0</v>
      </c>
      <c r="AJ1000" s="45"/>
      <c r="AK1000" s="185"/>
      <c r="AL1000" s="32" t="b">
        <f t="shared" si="76"/>
        <v>1</v>
      </c>
    </row>
    <row r="1007" spans="1:38">
      <c r="J1007" s="31"/>
      <c r="K1007" s="31"/>
      <c r="L1007" s="31"/>
      <c r="M1007" s="31"/>
      <c r="N1007" s="31"/>
      <c r="O1007" s="31"/>
      <c r="P1007" s="31"/>
      <c r="Q1007" s="31"/>
      <c r="R1007" s="31"/>
      <c r="S1007" s="31"/>
      <c r="T1007" s="31"/>
      <c r="U1007" s="31"/>
      <c r="V1007" s="31"/>
      <c r="W1007" s="31"/>
      <c r="Y1007" s="31"/>
      <c r="Z1007" s="31"/>
    </row>
  </sheetData>
  <sheetProtection formatRows="0" insertRows="0" deleteRows="0" selectLockedCells="1"/>
  <mergeCells count="16">
    <mergeCell ref="AF3:AF4"/>
    <mergeCell ref="AD3:AD4"/>
    <mergeCell ref="D3:O3"/>
    <mergeCell ref="U3:Y3"/>
    <mergeCell ref="AA3:AA4"/>
    <mergeCell ref="P3:T3"/>
    <mergeCell ref="AC3:AC4"/>
    <mergeCell ref="Z3:Z4"/>
    <mergeCell ref="AB3:AB4"/>
    <mergeCell ref="AE3:AE4"/>
    <mergeCell ref="AH3:AH4"/>
    <mergeCell ref="AI3:AI4"/>
    <mergeCell ref="AJ3:AJ4"/>
    <mergeCell ref="AL3:AL4"/>
    <mergeCell ref="AG3:AG4"/>
    <mergeCell ref="AK3:AK4"/>
  </mergeCells>
  <phoneticPr fontId="1" type="noConversion"/>
  <conditionalFormatting sqref="AL3:AL4">
    <cfRule type="containsText" dxfId="11" priority="3" operator="containsText" text="FALSE">
      <formula>NOT(ISERROR(SEARCH("FALSE",AL3)))</formula>
    </cfRule>
  </conditionalFormatting>
  <conditionalFormatting sqref="AL11">
    <cfRule type="containsText" dxfId="10" priority="2" operator="containsText" text="FALSE">
      <formula>NOT(ISERROR(SEARCH("FALSE",AL11)))</formula>
    </cfRule>
  </conditionalFormatting>
  <conditionalFormatting sqref="AL11:AL1000">
    <cfRule type="containsText" dxfId="9" priority="1" operator="containsText" text="FALSE">
      <formula>NOT(ISERROR(SEARCH("FALSE",AL11)))</formula>
    </cfRule>
  </conditionalFormatting>
  <dataValidations disablePrompts="1" count="11">
    <dataValidation type="list" allowBlank="1" showInputMessage="1" showErrorMessage="1" error="목록에서 선택" sqref="U11:U1006 U1008:U1048576">
      <formula1>여부</formula1>
    </dataValidation>
    <dataValidation type="date" allowBlank="1" showInputMessage="1" showErrorMessage="1" error="제안서작성일 이전 연월일을 입력" sqref="P610:P611 P613 P5:P10 P787:P810 P616:P780 P948:P952 P812:P817 P819:P942 P782:P785 P596:P602 P584:P594 P604:P605 P955:P1006 P1008:P1048576">
      <formula1>1</formula1>
      <formula2>제안서작성기준일</formula2>
    </dataValidation>
    <dataValidation type="list" allowBlank="1" showInputMessage="1" showErrorMessage="1" error="목록에서 선택" sqref="S582 S559:S565 S567:S576 S11:S556 S584:S1006 S1008:S1048576">
      <formula1>회수유형</formula1>
    </dataValidation>
    <dataValidation type="date" allowBlank="1" showInputMessage="1" showErrorMessage="1" error="연월일을 입력" sqref="J606:J607 J609:J1048576 J596:J602 J584:J591 L1007 N1007 P1007 R1007 T1007 V1007 X1007 AA1007:AB1007 AG1007 AK1007">
      <formula1>1</formula1>
      <formula2>2958465</formula2>
    </dataValidation>
    <dataValidation type="list" allowBlank="1" showInputMessage="1" showErrorMessage="1" error="목록에서 선택" sqref="K11:K1006 K1008:K1048576">
      <formula1>투자유형</formula1>
    </dataValidation>
    <dataValidation type="list" allowBlank="1" showInputMessage="1" showErrorMessage="1" error="목록에서 선택" sqref="M11:M1006 M1008:M1048576">
      <formula1>회수구분</formula1>
    </dataValidation>
    <dataValidation type="list" allowBlank="1" showInputMessage="1" showErrorMessage="1" sqref="H11:H1048576">
      <formula1>법인유형</formula1>
    </dataValidation>
    <dataValidation type="list" allowBlank="1" showInputMessage="1" showErrorMessage="1" error="목록에서 선택" sqref="D11:D1048576">
      <formula1>투자계정구분</formula1>
    </dataValidation>
    <dataValidation type="list" allowBlank="1" showInputMessage="1" showErrorMessage="1" sqref="AD21:AF1000">
      <formula1>회사상태</formula1>
    </dataValidation>
    <dataValidation type="list" allowBlank="1" showInputMessage="1" showErrorMessage="1" sqref="AC11:AC1000">
      <formula1>여부</formula1>
    </dataValidation>
    <dataValidation type="list" allowBlank="1" showInputMessage="1" showErrorMessage="1" sqref="AK11:AK1000">
      <formula1>기업규모</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작성요령!$C$443:$C$445</xm:f>
          </x14:formula1>
          <xm:sqref>Z11:Z20</xm:sqref>
        </x14:dataValidation>
        <x14:dataValidation type="list" allowBlank="1" showInputMessage="1" showErrorMessage="1">
          <x14:formula1>
            <xm:f>작성요령!$F$438:$F$442</xm:f>
          </x14:formula1>
          <xm:sqref>AD11:AE20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85" zoomScaleNormal="70" zoomScaleSheetLayoutView="85" workbookViewId="0">
      <pane xSplit="1" ySplit="10" topLeftCell="E11" activePane="bottomRight" state="frozen"/>
      <selection activeCell="A35" sqref="A35"/>
      <selection pane="topRight" activeCell="A35" sqref="A35"/>
      <selection pane="bottomLeft" activeCell="A35" sqref="A35"/>
      <selection pane="bottomRight" activeCell="E11" sqref="E11"/>
    </sheetView>
  </sheetViews>
  <sheetFormatPr defaultColWidth="9" defaultRowHeight="13.5"/>
  <cols>
    <col min="1" max="1" width="6.25" style="135" hidden="1" customWidth="1"/>
    <col min="2" max="2" width="5.25" style="135" hidden="1" customWidth="1"/>
    <col min="3" max="3" width="6.5" style="135" hidden="1" customWidth="1"/>
    <col min="4" max="4" width="10.625" style="2" customWidth="1"/>
    <col min="5" max="5" width="10.625" style="165" customWidth="1"/>
    <col min="6" max="6" width="10.625" style="54" customWidth="1"/>
    <col min="7" max="7" width="17.25" style="31" customWidth="1"/>
    <col min="8" max="8" width="13.25" style="31" customWidth="1"/>
    <col min="9" max="9" width="12.75" style="31" customWidth="1"/>
    <col min="10" max="10" width="13.875" style="31" customWidth="1"/>
    <col min="11" max="11" width="14.125" style="32" customWidth="1"/>
    <col min="12" max="12" width="15" style="32" customWidth="1"/>
    <col min="13" max="13" width="19.375" style="31" customWidth="1"/>
    <col min="14" max="14" width="12.625" style="2" customWidth="1"/>
    <col min="15" max="15" width="8.625" style="54" customWidth="1"/>
    <col min="16" max="16" width="42.625" style="32" customWidth="1"/>
    <col min="17" max="17" width="15.25" style="2" customWidth="1"/>
    <col min="18" max="18" width="10.625" style="2" customWidth="1"/>
    <col min="19" max="19" width="4.375" style="32" customWidth="1"/>
    <col min="20" max="20" width="8.125" style="32" customWidth="1"/>
    <col min="21" max="22" width="8.875" style="32" customWidth="1"/>
    <col min="23" max="26" width="12.625" style="32" customWidth="1"/>
    <col min="27" max="29" width="14" style="32" customWidth="1"/>
    <col min="30" max="30" width="9" style="32"/>
    <col min="31" max="31" width="5.5" style="32" customWidth="1"/>
    <col min="32" max="32" width="4.875" style="32" customWidth="1"/>
    <col min="33" max="33" width="9" style="32"/>
    <col min="34" max="35" width="5" style="32" customWidth="1"/>
    <col min="36" max="16384" width="9" style="32"/>
  </cols>
  <sheetData>
    <row r="1" spans="1:29" ht="13.5" hidden="1" customHeight="1">
      <c r="A1" s="144" t="s">
        <v>155</v>
      </c>
      <c r="B1" s="144" t="s">
        <v>196</v>
      </c>
      <c r="C1" s="144" t="s">
        <v>302</v>
      </c>
      <c r="D1" s="146" t="s">
        <v>303</v>
      </c>
      <c r="E1" s="163" t="s">
        <v>304</v>
      </c>
      <c r="F1" s="147" t="s">
        <v>305</v>
      </c>
      <c r="G1" s="145" t="s">
        <v>306</v>
      </c>
      <c r="H1" s="145" t="s">
        <v>307</v>
      </c>
      <c r="I1" s="145" t="s">
        <v>308</v>
      </c>
      <c r="J1" s="145" t="s">
        <v>309</v>
      </c>
      <c r="K1" s="148" t="s">
        <v>310</v>
      </c>
      <c r="L1" s="148" t="s">
        <v>311</v>
      </c>
      <c r="M1" s="145" t="s">
        <v>312</v>
      </c>
      <c r="N1" s="146" t="s">
        <v>313</v>
      </c>
      <c r="O1" s="147" t="s">
        <v>314</v>
      </c>
      <c r="P1" s="148" t="s">
        <v>315</v>
      </c>
      <c r="Q1" s="164" t="s">
        <v>316</v>
      </c>
      <c r="R1" s="164" t="s">
        <v>317</v>
      </c>
      <c r="S1" s="148" t="s">
        <v>318</v>
      </c>
      <c r="T1" s="148" t="s">
        <v>319</v>
      </c>
      <c r="U1" s="148" t="s">
        <v>320</v>
      </c>
      <c r="V1" s="148" t="s">
        <v>321</v>
      </c>
      <c r="W1" s="148" t="s">
        <v>323</v>
      </c>
      <c r="X1" s="148" t="s">
        <v>322</v>
      </c>
      <c r="Y1" s="148" t="s">
        <v>324</v>
      </c>
      <c r="Z1" s="148" t="s">
        <v>325</v>
      </c>
      <c r="AA1" s="148" t="s">
        <v>327</v>
      </c>
      <c r="AB1" s="148" t="s">
        <v>326</v>
      </c>
      <c r="AC1" s="148" t="s">
        <v>328</v>
      </c>
    </row>
    <row r="2" spans="1:29" hidden="1">
      <c r="A2" s="144"/>
      <c r="B2" s="144"/>
      <c r="C2" s="144"/>
      <c r="D2" s="146"/>
      <c r="E2" s="163"/>
      <c r="F2" s="147"/>
      <c r="G2" s="145"/>
      <c r="H2" s="145"/>
      <c r="I2" s="145"/>
      <c r="J2" s="145"/>
      <c r="K2" s="148"/>
      <c r="L2" s="148"/>
      <c r="M2" s="145"/>
      <c r="N2" s="146"/>
      <c r="O2" s="147"/>
      <c r="P2" s="148"/>
      <c r="Q2" s="146"/>
      <c r="R2" s="146"/>
      <c r="S2" s="148"/>
      <c r="T2" s="148"/>
      <c r="U2" s="148"/>
      <c r="V2" s="148"/>
      <c r="W2" s="148"/>
      <c r="X2" s="148"/>
      <c r="Y2" s="148"/>
      <c r="Z2" s="148"/>
      <c r="AA2" s="148"/>
      <c r="AB2" s="148"/>
      <c r="AC2" s="148"/>
    </row>
    <row r="3" spans="1:29" ht="30" customHeight="1">
      <c r="A3" s="162"/>
      <c r="B3" s="162"/>
      <c r="C3" s="162"/>
      <c r="D3" s="605" t="s">
        <v>452</v>
      </c>
      <c r="E3" s="606"/>
      <c r="F3" s="607"/>
      <c r="G3" s="602" t="s">
        <v>453</v>
      </c>
      <c r="H3" s="602"/>
      <c r="I3" s="602"/>
      <c r="J3" s="602"/>
      <c r="K3" s="602"/>
      <c r="L3" s="602"/>
      <c r="M3" s="602"/>
      <c r="N3" s="608" t="s">
        <v>519</v>
      </c>
      <c r="O3" s="602" t="s">
        <v>454</v>
      </c>
      <c r="P3" s="602"/>
      <c r="Q3" s="608" t="s">
        <v>520</v>
      </c>
      <c r="R3" s="608" t="s">
        <v>573</v>
      </c>
      <c r="S3" s="605" t="s">
        <v>574</v>
      </c>
      <c r="T3" s="606"/>
      <c r="U3" s="606"/>
      <c r="V3" s="606"/>
      <c r="W3" s="606"/>
      <c r="X3" s="606"/>
      <c r="Y3" s="606"/>
      <c r="Z3" s="607"/>
      <c r="AA3" s="620" t="s">
        <v>575</v>
      </c>
      <c r="AB3" s="621"/>
      <c r="AC3" s="622"/>
    </row>
    <row r="4" spans="1:29" ht="45" customHeight="1">
      <c r="A4" s="162" t="s">
        <v>455</v>
      </c>
      <c r="B4" s="162" t="s">
        <v>456</v>
      </c>
      <c r="C4" s="162" t="s">
        <v>457</v>
      </c>
      <c r="D4" s="115" t="s">
        <v>458</v>
      </c>
      <c r="E4" s="103" t="s">
        <v>719</v>
      </c>
      <c r="F4" s="118" t="s">
        <v>459</v>
      </c>
      <c r="G4" s="115" t="s">
        <v>460</v>
      </c>
      <c r="H4" s="115" t="s">
        <v>461</v>
      </c>
      <c r="I4" s="115" t="s">
        <v>462</v>
      </c>
      <c r="J4" s="257" t="s">
        <v>463</v>
      </c>
      <c r="K4" s="257" t="s">
        <v>464</v>
      </c>
      <c r="L4" s="115" t="s">
        <v>465</v>
      </c>
      <c r="M4" s="115" t="s">
        <v>466</v>
      </c>
      <c r="N4" s="609"/>
      <c r="O4" s="115" t="s">
        <v>467</v>
      </c>
      <c r="P4" s="115" t="s">
        <v>468</v>
      </c>
      <c r="Q4" s="609"/>
      <c r="R4" s="609"/>
      <c r="S4" s="115" t="s">
        <v>469</v>
      </c>
      <c r="T4" s="115" t="s">
        <v>470</v>
      </c>
      <c r="U4" s="115" t="s">
        <v>471</v>
      </c>
      <c r="V4" s="115" t="s">
        <v>472</v>
      </c>
      <c r="W4" s="115" t="s">
        <v>473</v>
      </c>
      <c r="X4" s="115" t="s">
        <v>474</v>
      </c>
      <c r="Y4" s="115" t="s">
        <v>475</v>
      </c>
      <c r="Z4" s="115" t="s">
        <v>476</v>
      </c>
      <c r="AA4" s="115" t="s">
        <v>477</v>
      </c>
      <c r="AB4" s="115" t="s">
        <v>478</v>
      </c>
      <c r="AC4" s="115" t="s">
        <v>479</v>
      </c>
    </row>
    <row r="5" spans="1:29" ht="14.25" hidden="1" customHeight="1">
      <c r="R5" s="78"/>
      <c r="S5" s="80"/>
      <c r="T5" s="80"/>
      <c r="U5" s="80"/>
      <c r="V5" s="80"/>
      <c r="W5" s="80"/>
      <c r="X5" s="80"/>
      <c r="Y5" s="80"/>
      <c r="Z5" s="80"/>
    </row>
    <row r="6" spans="1:29" ht="14.25" hidden="1" customHeight="1">
      <c r="R6" s="78"/>
      <c r="S6" s="80"/>
      <c r="T6" s="80"/>
      <c r="U6" s="80"/>
      <c r="V6" s="80"/>
      <c r="W6" s="80"/>
      <c r="X6" s="80"/>
      <c r="Y6" s="80"/>
      <c r="Z6" s="80"/>
    </row>
    <row r="7" spans="1:29" ht="14.25" hidden="1" customHeight="1">
      <c r="R7" s="78"/>
      <c r="S7" s="80"/>
      <c r="T7" s="80"/>
      <c r="U7" s="80"/>
      <c r="V7" s="80"/>
      <c r="W7" s="80"/>
      <c r="X7" s="80"/>
      <c r="Y7" s="80"/>
      <c r="Z7" s="80"/>
    </row>
    <row r="8" spans="1:29" ht="14.25" hidden="1" customHeight="1">
      <c r="R8" s="78"/>
      <c r="S8" s="80"/>
      <c r="T8" s="80"/>
      <c r="U8" s="80"/>
      <c r="V8" s="80"/>
      <c r="W8" s="80"/>
      <c r="X8" s="80"/>
      <c r="Y8" s="80"/>
      <c r="Z8" s="80"/>
    </row>
    <row r="9" spans="1:29" ht="14.25" hidden="1" customHeight="1">
      <c r="R9" s="78"/>
      <c r="S9" s="80"/>
      <c r="T9" s="80"/>
      <c r="U9" s="80"/>
      <c r="V9" s="80"/>
      <c r="W9" s="80"/>
      <c r="X9" s="80"/>
      <c r="Y9" s="80"/>
      <c r="Z9" s="80"/>
    </row>
    <row r="10" spans="1:29" ht="13.5" hidden="1" customHeight="1">
      <c r="R10" s="78"/>
      <c r="S10" s="80"/>
      <c r="T10" s="80"/>
      <c r="U10" s="80"/>
      <c r="V10" s="80"/>
      <c r="W10" s="80"/>
      <c r="X10" s="80"/>
      <c r="Y10" s="80"/>
      <c r="Z10" s="80"/>
    </row>
    <row r="11" spans="1:29" ht="30" customHeight="1">
      <c r="A11" s="72"/>
      <c r="B11" s="72"/>
      <c r="C11" s="72"/>
      <c r="D11" s="48" t="s">
        <v>667</v>
      </c>
      <c r="E11" s="93">
        <v>25569</v>
      </c>
      <c r="F11" s="50" t="s">
        <v>594</v>
      </c>
      <c r="G11" s="45" t="s">
        <v>672</v>
      </c>
      <c r="H11" s="45" t="s">
        <v>595</v>
      </c>
      <c r="I11" s="45" t="s">
        <v>673</v>
      </c>
      <c r="J11" s="45" t="s">
        <v>596</v>
      </c>
      <c r="K11" s="46" t="s">
        <v>674</v>
      </c>
      <c r="L11" s="46" t="s">
        <v>675</v>
      </c>
      <c r="M11" s="239"/>
      <c r="N11" s="7" t="s">
        <v>396</v>
      </c>
      <c r="O11" s="14" t="s">
        <v>45</v>
      </c>
      <c r="P11" s="3"/>
      <c r="Q11" s="48"/>
      <c r="R11" s="185">
        <f t="shared" ref="R11:R42"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3.4980821917808216</v>
      </c>
      <c r="S11" s="186">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86">
        <f t="shared" ref="T11" ca="1" si="2">IF(ISBLANK($D11), "", IF(VLOOKUP($D11,참여인력_개요,11,FALSE)="관리인력", "", IF(N11="핵심운용인력", SUMPRODUCT((OFFSET(핵심인력_투자현황,0,0,ROWS(핵심인력_투자현황),1)=$D11)*1, (OFFSET(핵심인력_투자현황,0,16,ROWS(핵심인력_투자현황),1)="회수료")*1), SUMPRODUCT((OFFSET(일반인력_투자현황,0,0,ROWS(일반인력_투자현황),1)=$D11)*1, (OFFSET(일반인력_투자현황,0,16,ROWS(일반인력_투자현황),1)="회수료")*1))))</f>
        <v>2</v>
      </c>
      <c r="U11" s="141">
        <f t="shared" ref="U11" ca="1" si="3">IF(ISBLANK($D11), "", IF(VLOOKUP($D11,참여인력_개요,11,FALSE)="관리인력", "", IF(N11="핵심운용인력", SUMPRODUCT((OFFSET(핵심인력_투자현황,0,0,ROWS(핵심인력_투자현황),1)=$D11)*1, OFFSET(핵심인력_투자현황,0,15,ROWS(핵심인력_투자현황),1)),  SUMPRODUCT((OFFSET(일반인력_투자현황,0,0,ROWS(일반인력_투자현황),1)=$D11)*1, OFFSET(일반인력_투자현황,0,15,ROWS(일반인력_투자현황),1)) )))</f>
        <v>1900</v>
      </c>
      <c r="V11" s="141">
        <f t="shared" ref="V11" ca="1" si="4">IF(ISBLANK($D11), "", IF(VLOOKUP($D11,참여인력_개요,11,FALSE)="관리인력", "", IF(N11="핵심운용인력", SUMPRODUCT((OFFSET(핵심인력_투자현황,0,0,ROWS(핵심인력_투자현황),1)=$D11)*1, OFFSET(핵심인력_투자현황,0,19,ROWS(핵심인력_투자현황),1)), SUMPRODUCT((OFFSET(일반인력_투자현황,0,0,ROWS(일반인력_투자현황),1)=$D11)*1, OFFSET(일반인력_투자현황,0,19,ROWS(일반인력_투자현황),1))  )))</f>
        <v>1546</v>
      </c>
      <c r="W11" s="141">
        <f t="shared" ref="W11" ca="1" si="5">IF(ISBLANK($D11), "", IF(VLOOKUP($D11,참여인력_개요,11,FALSE)="관리인력", "", IF(N11="핵심운용인력", SUMPRODUCT((OFFSET(핵심인력_투자현황,0,0,ROWS(핵심인력_투자현황),1)=$D11)*1, OFFSET(핵심인력_투자현황,0,24,ROWS(핵심인력_투자현황),1)), SUMPRODUCT((OFFSET(일반인력_투자현황,0,0,ROWS(일반인력_투자현황),1)=$D11)*1, OFFSET(일반인력_투자현황,0,24,ROWS(일반인력_투자현황),1)) )))</f>
        <v>550</v>
      </c>
      <c r="X11" s="141">
        <f t="shared" ref="X11" ca="1" si="6">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850</v>
      </c>
      <c r="Y11" s="140">
        <f t="shared" ref="Y11" ca="1" si="7">IF(ISBLANK($D11), "", IF(VLOOKUP($D11,참여인력_개요,11,FALSE)="관리인력", "", IF(N11="핵심운용인력", SUMPRODUCT((OFFSET(핵심인력_투자현황,0,0,ROWS(핵심인력_투자현황),1)=$D11)*1, OFFSET(핵심인력_투자현황,0,15,ROWS(핵심인력_투자현황),1), OFFSET(핵심인력_투자현황,0,17,ROWS(핵심인력_투자현황),1))/U11, SUMPRODUCT((OFFSET(일반인력_투자현황,0,0,ROWS(일반인력_투자현황),1)=$D11)*1, OFFSET(일반인력_투자현황,0,15,ROWS(일반인력_투자현황),1), OFFSET(일반인력_투자현황,0,17,ROWS(일반인력_투자현황),1))/U11 )))</f>
        <v>0.10681052631578947</v>
      </c>
      <c r="Z11" s="140">
        <f ca="1">IF(ISBLANK($D11), "",IF(VLOOKUP($D11,참여인력_개요,11,FALSE)="관리인력", "", IF(N11="핵심운용인력", IF(SUMPRODUCT( (OFFSET(핵심인력_투자현황,0,0,ROWS(핵심인력_투자현황),1)=$D11)*1, OFFSET(핵심인력_투자현황,0,15,ROWS(핵심인력_투자현황),1), (OFFSET(핵심인력_투자현황,0,16,ROWS(핵심인력_투자현황),1)="회수료")*1 ) = 0,    "N/A",    SUMPRODUCT( (OFFSET(핵심인력_투자현황,0,0,ROWS(핵심인력_투자현황),1)=$D11)*1,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(OFFSET(핵심인력_투자현황,0,0,ROWS(핵심인력_투자현황),1)=$D11)*1, OFFSET(핵심인력_투자현황,0,15,ROWS(핵심인력_투자현황),1), (OFFSET(핵심인력_투자현황,0,16,ROWS(핵심인력_투자현황),1)="회수료")*1 )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41">
        <f t="shared" ref="AA11:AA200" ca="1" si="8">IF(ISBLANK($D11), "", IF(VLOOKUP($D11,참여인력_개요,11,FALSE)="관리인력", "", SUMPRODUCT( (OFFSET(제안사_투자현황,0,21,ROWS(제안사_투자현황),1)=$D11)*1, (OFFSET(제안사_투자현황,0,8,ROWS(제안사_투자현황),1)&lt;&gt;"회수료")*1 ) ))</f>
        <v>2</v>
      </c>
      <c r="AB11" s="141">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41">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2900</v>
      </c>
    </row>
    <row r="12" spans="1:29" ht="30" customHeight="1">
      <c r="A12" s="72"/>
      <c r="B12" s="72"/>
      <c r="C12" s="72"/>
      <c r="D12" s="48" t="s">
        <v>1139</v>
      </c>
      <c r="E12" s="93">
        <v>30289</v>
      </c>
      <c r="F12" s="50"/>
      <c r="G12" s="45"/>
      <c r="H12" s="45"/>
      <c r="I12" s="45"/>
      <c r="J12" s="45"/>
      <c r="K12" s="46"/>
      <c r="L12" s="46"/>
      <c r="M12" s="239"/>
      <c r="N12" s="7" t="s">
        <v>396</v>
      </c>
      <c r="O12" s="14" t="s">
        <v>42</v>
      </c>
      <c r="P12" s="3"/>
      <c r="Q12" s="48"/>
      <c r="R12" s="185">
        <f t="shared" ca="1" si="0"/>
        <v>6.0027397260273974</v>
      </c>
      <c r="S12" s="186">
        <f t="shared" ref="S12:S75" ca="1" si="11">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86">
        <f t="shared" ref="T12:T75" ca="1" si="12">IF(ISBLANK($D12), "", IF(VLOOKUP($D12,참여인력_개요,11,FALSE)="관리인력", "", IF(N12="핵심운용인력", SUMPRODUCT((OFFSET(핵심인력_투자현황,0,0,ROWS(핵심인력_투자현황),1)=$D12)*1, (OFFSET(핵심인력_투자현황,0,16,ROWS(핵심인력_투자현황),1)="회수료")*1), SUMPRODUCT((OFFSET(일반인력_투자현황,0,0,ROWS(일반인력_투자현황),1)=$D12)*1, (OFFSET(일반인력_투자현황,0,16,ROWS(일반인력_투자현황),1)="회수료")*1))))</f>
        <v>1</v>
      </c>
      <c r="U12" s="141">
        <f t="shared" ref="U12:U75" ca="1" si="13">IF(ISBLANK($D12), "", IF(VLOOKUP($D12,참여인력_개요,11,FALSE)="관리인력", "", IF(N12="핵심운용인력", SUMPRODUCT((OFFSET(핵심인력_투자현황,0,0,ROWS(핵심인력_투자현황),1)=$D12)*1, OFFSET(핵심인력_투자현황,0,15,ROWS(핵심인력_투자현황),1)),  SUMPRODUCT((OFFSET(일반인력_투자현황,0,0,ROWS(일반인력_투자현황),1)=$D12)*1, OFFSET(일반인력_투자현황,0,15,ROWS(일반인력_투자현황),1)) )))</f>
        <v>390</v>
      </c>
      <c r="V12" s="141">
        <f t="shared" ref="V12:V75" ca="1" si="14">IF(ISBLANK($D12), "", IF(VLOOKUP($D12,참여인력_개요,11,FALSE)="관리인력", "", IF(N12="핵심운용인력", SUMPRODUCT((OFFSET(핵심인력_투자현황,0,0,ROWS(핵심인력_투자현황),1)=$D12)*1, OFFSET(핵심인력_투자현황,0,19,ROWS(핵심인력_투자현황),1)), SUMPRODUCT((OFFSET(일반인력_투자현황,0,0,ROWS(일반인력_투자현황),1)=$D12)*1, OFFSET(일반인력_투자현황,0,19,ROWS(일반인력_투자현황),1))  )))</f>
        <v>200</v>
      </c>
      <c r="W12" s="141">
        <f t="shared" ref="W12:W75" ca="1" si="15">IF(ISBLANK($D12), "", IF(VLOOKUP($D12,참여인력_개요,11,FALSE)="관리인력", "", IF(N12="핵심운용인력", SUMPRODUCT((OFFSET(핵심인력_투자현황,0,0,ROWS(핵심인력_투자현황),1)=$D12)*1, OFFSET(핵심인력_투자현황,0,24,ROWS(핵심인력_투자현황),1)), SUMPRODUCT((OFFSET(일반인력_투자현황,0,0,ROWS(일반인력_투자현황),1)=$D12)*1, OFFSET(일반인력_투자현황,0,24,ROWS(일반인력_투자현황),1)) )))</f>
        <v>240</v>
      </c>
      <c r="X12" s="141">
        <f t="shared" ref="X12:X75" ca="1" si="16">IF(ISBLANK($D12), "", IF(VLOOKUP($D12,참여인력_개요,11,FALSE)="관리인력", "", IF(N12="핵심운용인력", SUMPRODUCT((OFFSET(핵심인력_투자현황,0,0,ROWS(핵심인력_투자현황),1)=$D12)*1, OFFSET(핵심인력_투자현황,0,25,ROWS(핵심인력_투자현황),1)), SUMPRODUCT((OFFSET(일반인력_투자현황,0,0,ROWS(일반인력_투자현황),1)=$D12)*1, OFFSET(일반인력_투자현황,0,25,ROWS(일반인력_투자현황),1)) )))</f>
        <v>300</v>
      </c>
      <c r="Y12" s="140">
        <f t="shared" ref="Y12:Y75" ca="1" si="17">IF(ISBLANK($D12), "", IF(VLOOKUP($D12,참여인력_개요,11,FALSE)="관리인력", "", IF(N12="핵심운용인력", SUMPRODUCT((OFFSET(핵심인력_투자현황,0,0,ROWS(핵심인력_투자현황),1)=$D12)*1, OFFSET(핵심인력_투자현황,0,15,ROWS(핵심인력_투자현황),1), OFFSET(핵심인력_투자현황,0,17,ROWS(핵심인력_투자현황),1))/U12, SUMPRODUCT((OFFSET(일반인력_투자현황,0,0,ROWS(일반인력_투자현황),1)=$D12)*1, OFFSET(일반인력_투자현황,0,15,ROWS(일반인력_투자현황),1), OFFSET(일반인력_투자현황,0,17,ROWS(일반인력_투자현황),1))/U12 )))</f>
        <v>0.14599999999999999</v>
      </c>
      <c r="Z12" s="140">
        <f t="shared" ref="Z12:Z75" ca="1" si="18">IF(ISBLANK($D12), "",IF(VLOOKUP($D12,참여인력_개요,11,FALSE)="관리인력", "", IF(N12="핵심운용인력", IF(SUMPRODUCT( (OFFSET(핵심인력_투자현황,0,0,ROWS(핵심인력_투자현황),1)=$D12)*1, OFFSET(핵심인력_투자현황,0,15,ROWS(핵심인력_투자현황),1), (OFFSET(핵심인력_투자현황,0,16,ROWS(핵심인력_투자현황),1)="회수료")*1 ) = 0,    "N/A",    SUMPRODUCT( (OFFSET(핵심인력_투자현황,0,0,ROWS(핵심인력_투자현황),1)=$D12)*1,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(OFFSET(핵심인력_투자현황,0,0,ROWS(핵심인력_투자현황),1)=$D12)*1, OFFSET(핵심인력_투자현황,0,15,ROWS(핵심인력_투자현황),1), (OFFSET(핵심인력_투자현황,0,16,ROWS(핵심인력_투자현황),1)="회수료")*1 ) ),   IF(SUMPRODUCT( (OFFSET(일반인력_투자현황,0,0,ROWS(일반인력_투자현황),1)=$D12)*1, OFFSET(일반인력_투자현황,0,15,ROWS(일반인력_투자현황),1), (OFFSET(일반인력_투자현황,0,16,ROWS(일반인력_투자현황),1)="회수료")*1 ) = 0,    "N/A",    SUMPRODUCT( (OFFSET(일반인력_투자현황,0,0,ROWS(일반인력_투자현황),1)=$D12)*1,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(OFFSET(일반인력_투자현황,0,0,ROWS(일반인력_투자현황),1)=$D12)*1, OFFSET(일반인력_투자현황,0,15,ROWS(일반인력_투자현황),1), (OFFSET(일반인력_투자현황,0,16,ROWS(일반인력_투자현황),1)="회수료")*1 ) ) )))</f>
        <v>0.14599999999999999</v>
      </c>
      <c r="AA12" s="141">
        <f t="shared" ca="1" si="8"/>
        <v>0</v>
      </c>
      <c r="AB12" s="141">
        <f t="shared" ca="1" si="9"/>
        <v>0</v>
      </c>
      <c r="AC12" s="141">
        <f t="shared" ca="1" si="10"/>
        <v>0</v>
      </c>
    </row>
    <row r="13" spans="1:29" ht="30" customHeight="1">
      <c r="A13" s="72"/>
      <c r="B13" s="72"/>
      <c r="C13" s="72"/>
      <c r="D13" s="48" t="s">
        <v>677</v>
      </c>
      <c r="E13" s="93">
        <v>28773</v>
      </c>
      <c r="F13" s="50"/>
      <c r="G13" s="45"/>
      <c r="H13" s="45"/>
      <c r="I13" s="45"/>
      <c r="J13" s="45"/>
      <c r="K13" s="46"/>
      <c r="L13" s="46"/>
      <c r="M13" s="239"/>
      <c r="N13" s="7" t="s">
        <v>397</v>
      </c>
      <c r="O13" s="14" t="s">
        <v>42</v>
      </c>
      <c r="P13" s="3"/>
      <c r="Q13" s="48"/>
      <c r="R13" s="185">
        <f t="shared" ca="1" si="0"/>
        <v>3</v>
      </c>
      <c r="S13" s="186">
        <f t="shared" ca="1" si="11"/>
        <v>1</v>
      </c>
      <c r="T13" s="186">
        <f t="shared" ca="1" si="12"/>
        <v>1</v>
      </c>
      <c r="U13" s="141">
        <f t="shared" ca="1" si="13"/>
        <v>500</v>
      </c>
      <c r="V13" s="141">
        <f t="shared" ca="1" si="14"/>
        <v>400</v>
      </c>
      <c r="W13" s="141">
        <f t="shared" ca="1" si="15"/>
        <v>0</v>
      </c>
      <c r="X13" s="141">
        <f t="shared" ca="1" si="16"/>
        <v>0</v>
      </c>
      <c r="Y13" s="140">
        <f t="shared" ca="1" si="17"/>
        <v>0.12</v>
      </c>
      <c r="Z13" s="140">
        <f t="shared" ca="1" si="18"/>
        <v>0.12</v>
      </c>
      <c r="AA13" s="141">
        <f t="shared" ca="1" si="8"/>
        <v>0</v>
      </c>
      <c r="AB13" s="141">
        <f t="shared" ca="1" si="9"/>
        <v>0</v>
      </c>
      <c r="AC13" s="141">
        <f t="shared" ca="1" si="10"/>
        <v>0</v>
      </c>
    </row>
    <row r="14" spans="1:29" ht="30" customHeight="1">
      <c r="A14" s="70"/>
      <c r="B14" s="70"/>
      <c r="C14" s="70"/>
      <c r="D14" s="48" t="s">
        <v>678</v>
      </c>
      <c r="E14" s="93">
        <v>27677</v>
      </c>
      <c r="F14" s="50"/>
      <c r="G14" s="45"/>
      <c r="H14" s="45"/>
      <c r="I14" s="45"/>
      <c r="J14" s="45"/>
      <c r="K14" s="46"/>
      <c r="L14" s="46"/>
      <c r="M14" s="239"/>
      <c r="N14" s="48" t="s">
        <v>397</v>
      </c>
      <c r="O14" s="50" t="s">
        <v>42</v>
      </c>
      <c r="P14" s="46"/>
      <c r="Q14" s="48"/>
      <c r="R14" s="185">
        <f t="shared" ca="1" si="0"/>
        <v>2.0980821917808217</v>
      </c>
      <c r="S14" s="186">
        <f t="shared" ca="1" si="11"/>
        <v>1</v>
      </c>
      <c r="T14" s="186">
        <f t="shared" ca="1" si="12"/>
        <v>1</v>
      </c>
      <c r="U14" s="141">
        <f t="shared" ca="1" si="13"/>
        <v>700</v>
      </c>
      <c r="V14" s="141">
        <f t="shared" ca="1" si="14"/>
        <v>300</v>
      </c>
      <c r="W14" s="141">
        <f t="shared" ca="1" si="15"/>
        <v>0</v>
      </c>
      <c r="X14" s="141">
        <f t="shared" ca="1" si="16"/>
        <v>300</v>
      </c>
      <c r="Y14" s="140">
        <f t="shared" ca="1" si="17"/>
        <v>0.08</v>
      </c>
      <c r="Z14" s="140">
        <f t="shared" ca="1" si="18"/>
        <v>0.08</v>
      </c>
      <c r="AA14" s="141">
        <f t="shared" ca="1" si="8"/>
        <v>0</v>
      </c>
      <c r="AB14" s="141">
        <f t="shared" ca="1" si="9"/>
        <v>0</v>
      </c>
      <c r="AC14" s="141">
        <f t="shared" ca="1" si="10"/>
        <v>0</v>
      </c>
    </row>
    <row r="15" spans="1:29" ht="30" customHeight="1">
      <c r="A15" s="70"/>
      <c r="B15" s="70"/>
      <c r="C15" s="70"/>
      <c r="D15" s="48" t="s">
        <v>679</v>
      </c>
      <c r="E15" s="93">
        <v>25518</v>
      </c>
      <c r="F15" s="50"/>
      <c r="G15" s="45"/>
      <c r="H15" s="45"/>
      <c r="I15" s="45"/>
      <c r="J15" s="45"/>
      <c r="K15" s="46"/>
      <c r="L15" s="46"/>
      <c r="M15" s="239"/>
      <c r="N15" s="48" t="s">
        <v>597</v>
      </c>
      <c r="O15" s="50" t="s">
        <v>42</v>
      </c>
      <c r="P15" s="46"/>
      <c r="Q15" s="48"/>
      <c r="R15" s="185">
        <f t="shared" ca="1" si="0"/>
        <v>0</v>
      </c>
      <c r="S15" s="186" t="str">
        <f t="shared" ca="1" si="11"/>
        <v/>
      </c>
      <c r="T15" s="186" t="str">
        <f t="shared" ca="1" si="12"/>
        <v/>
      </c>
      <c r="U15" s="141" t="str">
        <f t="shared" ca="1" si="13"/>
        <v/>
      </c>
      <c r="V15" s="141" t="str">
        <f t="shared" ca="1" si="14"/>
        <v/>
      </c>
      <c r="W15" s="141" t="str">
        <f t="shared" ca="1" si="15"/>
        <v/>
      </c>
      <c r="X15" s="141" t="str">
        <f t="shared" ca="1" si="16"/>
        <v/>
      </c>
      <c r="Y15" s="140" t="str">
        <f t="shared" ca="1" si="17"/>
        <v/>
      </c>
      <c r="Z15" s="140" t="str">
        <f t="shared" ca="1" si="18"/>
        <v/>
      </c>
      <c r="AA15" s="141" t="str">
        <f t="shared" ca="1" si="8"/>
        <v/>
      </c>
      <c r="AB15" s="141" t="str">
        <f t="shared" ca="1" si="9"/>
        <v/>
      </c>
      <c r="AC15" s="141" t="str">
        <f t="shared" ca="1" si="10"/>
        <v/>
      </c>
    </row>
    <row r="16" spans="1:29" ht="30" customHeight="1">
      <c r="A16" s="70"/>
      <c r="B16" s="70"/>
      <c r="C16" s="70"/>
      <c r="D16" s="48"/>
      <c r="E16" s="93"/>
      <c r="F16" s="50"/>
      <c r="G16" s="45"/>
      <c r="H16" s="45"/>
      <c r="I16" s="45"/>
      <c r="J16" s="45"/>
      <c r="K16" s="46"/>
      <c r="L16" s="46"/>
      <c r="M16" s="239"/>
      <c r="N16" s="48"/>
      <c r="O16" s="50"/>
      <c r="P16" s="46"/>
      <c r="Q16" s="48"/>
      <c r="R16" s="185" t="str">
        <f t="shared" ca="1" si="0"/>
        <v/>
      </c>
      <c r="S16" s="186" t="str">
        <f t="shared" ca="1" si="11"/>
        <v/>
      </c>
      <c r="T16" s="186" t="str">
        <f t="shared" ca="1" si="12"/>
        <v/>
      </c>
      <c r="U16" s="141" t="str">
        <f t="shared" ca="1" si="13"/>
        <v/>
      </c>
      <c r="V16" s="141" t="str">
        <f t="shared" ca="1" si="14"/>
        <v/>
      </c>
      <c r="W16" s="141" t="str">
        <f t="shared" ca="1" si="15"/>
        <v/>
      </c>
      <c r="X16" s="141" t="str">
        <f t="shared" ca="1" si="16"/>
        <v/>
      </c>
      <c r="Y16" s="140" t="str">
        <f t="shared" ca="1" si="17"/>
        <v/>
      </c>
      <c r="Z16" s="140" t="str">
        <f t="shared" ca="1" si="18"/>
        <v/>
      </c>
      <c r="AA16" s="141" t="str">
        <f t="shared" ca="1" si="8"/>
        <v/>
      </c>
      <c r="AB16" s="141" t="str">
        <f t="shared" ca="1" si="9"/>
        <v/>
      </c>
      <c r="AC16" s="141" t="str">
        <f t="shared" ca="1" si="10"/>
        <v/>
      </c>
    </row>
    <row r="17" spans="1:29" ht="30" customHeight="1">
      <c r="A17" s="70"/>
      <c r="B17" s="70"/>
      <c r="C17" s="70"/>
      <c r="D17" s="48"/>
      <c r="E17" s="93"/>
      <c r="F17" s="50"/>
      <c r="G17" s="45"/>
      <c r="H17" s="45"/>
      <c r="I17" s="45"/>
      <c r="J17" s="45"/>
      <c r="K17" s="46"/>
      <c r="L17" s="46"/>
      <c r="M17" s="239"/>
      <c r="N17" s="48"/>
      <c r="O17" s="50"/>
      <c r="P17" s="46"/>
      <c r="Q17" s="48"/>
      <c r="R17" s="185" t="str">
        <f t="shared" ca="1" si="0"/>
        <v/>
      </c>
      <c r="S17" s="186" t="str">
        <f t="shared" ca="1" si="11"/>
        <v/>
      </c>
      <c r="T17" s="186" t="str">
        <f t="shared" ca="1" si="12"/>
        <v/>
      </c>
      <c r="U17" s="141" t="str">
        <f t="shared" ca="1" si="13"/>
        <v/>
      </c>
      <c r="V17" s="141" t="str">
        <f t="shared" ca="1" si="14"/>
        <v/>
      </c>
      <c r="W17" s="141" t="str">
        <f t="shared" ca="1" si="15"/>
        <v/>
      </c>
      <c r="X17" s="141" t="str">
        <f t="shared" ca="1" si="16"/>
        <v/>
      </c>
      <c r="Y17" s="140" t="str">
        <f t="shared" ca="1" si="17"/>
        <v/>
      </c>
      <c r="Z17" s="140" t="str">
        <f t="shared" ca="1" si="18"/>
        <v/>
      </c>
      <c r="AA17" s="141" t="str">
        <f t="shared" ca="1" si="8"/>
        <v/>
      </c>
      <c r="AB17" s="141" t="str">
        <f t="shared" ca="1" si="9"/>
        <v/>
      </c>
      <c r="AC17" s="141" t="str">
        <f t="shared" ca="1" si="10"/>
        <v/>
      </c>
    </row>
    <row r="18" spans="1:29" ht="30" customHeight="1">
      <c r="A18" s="70"/>
      <c r="B18" s="70"/>
      <c r="C18" s="70"/>
      <c r="D18" s="48"/>
      <c r="E18" s="93"/>
      <c r="F18" s="50"/>
      <c r="G18" s="45"/>
      <c r="H18" s="45"/>
      <c r="I18" s="45"/>
      <c r="J18" s="45"/>
      <c r="K18" s="46"/>
      <c r="L18" s="46"/>
      <c r="M18" s="239"/>
      <c r="N18" s="48"/>
      <c r="O18" s="50"/>
      <c r="P18" s="46"/>
      <c r="Q18" s="48"/>
      <c r="R18" s="185" t="str">
        <f t="shared" ca="1" si="0"/>
        <v/>
      </c>
      <c r="S18" s="186" t="str">
        <f t="shared" ca="1" si="11"/>
        <v/>
      </c>
      <c r="T18" s="186" t="str">
        <f t="shared" ca="1" si="12"/>
        <v/>
      </c>
      <c r="U18" s="141" t="str">
        <f t="shared" ca="1" si="13"/>
        <v/>
      </c>
      <c r="V18" s="141" t="str">
        <f t="shared" ca="1" si="14"/>
        <v/>
      </c>
      <c r="W18" s="141" t="str">
        <f t="shared" ca="1" si="15"/>
        <v/>
      </c>
      <c r="X18" s="141" t="str">
        <f t="shared" ca="1" si="16"/>
        <v/>
      </c>
      <c r="Y18" s="140" t="str">
        <f t="shared" ca="1" si="17"/>
        <v/>
      </c>
      <c r="Z18" s="140" t="str">
        <f t="shared" ca="1" si="18"/>
        <v/>
      </c>
      <c r="AA18" s="141" t="str">
        <f t="shared" ca="1" si="8"/>
        <v/>
      </c>
      <c r="AB18" s="141" t="str">
        <f t="shared" ca="1" si="9"/>
        <v/>
      </c>
      <c r="AC18" s="141" t="str">
        <f t="shared" ca="1" si="10"/>
        <v/>
      </c>
    </row>
    <row r="19" spans="1:29" ht="30" customHeight="1">
      <c r="A19" s="70"/>
      <c r="B19" s="70"/>
      <c r="C19" s="70"/>
      <c r="D19" s="48"/>
      <c r="E19" s="93"/>
      <c r="F19" s="50"/>
      <c r="G19" s="45"/>
      <c r="H19" s="45"/>
      <c r="I19" s="45"/>
      <c r="J19" s="45"/>
      <c r="K19" s="46"/>
      <c r="L19" s="46"/>
      <c r="M19" s="239"/>
      <c r="N19" s="48"/>
      <c r="O19" s="50"/>
      <c r="P19" s="46"/>
      <c r="Q19" s="48"/>
      <c r="R19" s="185" t="str">
        <f t="shared" ca="1" si="0"/>
        <v/>
      </c>
      <c r="S19" s="186" t="str">
        <f t="shared" ca="1" si="11"/>
        <v/>
      </c>
      <c r="T19" s="186" t="str">
        <f t="shared" ca="1" si="12"/>
        <v/>
      </c>
      <c r="U19" s="141" t="str">
        <f t="shared" ca="1" si="13"/>
        <v/>
      </c>
      <c r="V19" s="141" t="str">
        <f t="shared" ca="1" si="14"/>
        <v/>
      </c>
      <c r="W19" s="141" t="str">
        <f t="shared" ca="1" si="15"/>
        <v/>
      </c>
      <c r="X19" s="141" t="str">
        <f t="shared" ca="1" si="16"/>
        <v/>
      </c>
      <c r="Y19" s="140" t="str">
        <f t="shared" ca="1" si="17"/>
        <v/>
      </c>
      <c r="Z19" s="140" t="str">
        <f t="shared" ca="1" si="18"/>
        <v/>
      </c>
      <c r="AA19" s="141" t="str">
        <f t="shared" ca="1" si="8"/>
        <v/>
      </c>
      <c r="AB19" s="141" t="str">
        <f t="shared" ca="1" si="9"/>
        <v/>
      </c>
      <c r="AC19" s="141" t="str">
        <f t="shared" ca="1" si="10"/>
        <v/>
      </c>
    </row>
    <row r="20" spans="1:29" ht="30" customHeight="1">
      <c r="A20" s="70"/>
      <c r="B20" s="70"/>
      <c r="C20" s="70"/>
      <c r="D20" s="48"/>
      <c r="E20" s="93"/>
      <c r="F20" s="50"/>
      <c r="G20" s="45"/>
      <c r="H20" s="45"/>
      <c r="I20" s="45"/>
      <c r="J20" s="45"/>
      <c r="K20" s="46"/>
      <c r="L20" s="46"/>
      <c r="M20" s="239"/>
      <c r="N20" s="48"/>
      <c r="O20" s="50"/>
      <c r="P20" s="46"/>
      <c r="Q20" s="48"/>
      <c r="R20" s="185" t="str">
        <f t="shared" ca="1" si="0"/>
        <v/>
      </c>
      <c r="S20" s="186" t="str">
        <f t="shared" ca="1" si="11"/>
        <v/>
      </c>
      <c r="T20" s="186" t="str">
        <f t="shared" ca="1" si="12"/>
        <v/>
      </c>
      <c r="U20" s="141" t="str">
        <f t="shared" ca="1" si="13"/>
        <v/>
      </c>
      <c r="V20" s="141" t="str">
        <f t="shared" ca="1" si="14"/>
        <v/>
      </c>
      <c r="W20" s="141" t="str">
        <f t="shared" ca="1" si="15"/>
        <v/>
      </c>
      <c r="X20" s="141" t="str">
        <f t="shared" ca="1" si="16"/>
        <v/>
      </c>
      <c r="Y20" s="140" t="str">
        <f t="shared" ca="1" si="17"/>
        <v/>
      </c>
      <c r="Z20" s="140" t="str">
        <f t="shared" ca="1" si="18"/>
        <v/>
      </c>
      <c r="AA20" s="141" t="str">
        <f t="shared" ca="1" si="8"/>
        <v/>
      </c>
      <c r="AB20" s="141" t="str">
        <f t="shared" ca="1" si="9"/>
        <v/>
      </c>
      <c r="AC20" s="141" t="str">
        <f t="shared" ca="1" si="10"/>
        <v/>
      </c>
    </row>
    <row r="21" spans="1:29" ht="30" customHeight="1">
      <c r="A21" s="70"/>
      <c r="B21" s="70"/>
      <c r="C21" s="70"/>
      <c r="D21" s="48"/>
      <c r="E21" s="93"/>
      <c r="F21" s="50"/>
      <c r="G21" s="45"/>
      <c r="H21" s="45"/>
      <c r="I21" s="45"/>
      <c r="J21" s="45"/>
      <c r="K21" s="46"/>
      <c r="L21" s="46"/>
      <c r="M21" s="239"/>
      <c r="N21" s="48"/>
      <c r="O21" s="50"/>
      <c r="P21" s="46"/>
      <c r="Q21" s="48"/>
      <c r="R21" s="185" t="str">
        <f t="shared" ca="1" si="0"/>
        <v/>
      </c>
      <c r="S21" s="186" t="str">
        <f t="shared" ca="1" si="11"/>
        <v/>
      </c>
      <c r="T21" s="186" t="str">
        <f t="shared" ca="1" si="12"/>
        <v/>
      </c>
      <c r="U21" s="141" t="str">
        <f t="shared" ca="1" si="13"/>
        <v/>
      </c>
      <c r="V21" s="141" t="str">
        <f t="shared" ca="1" si="14"/>
        <v/>
      </c>
      <c r="W21" s="141" t="str">
        <f t="shared" ca="1" si="15"/>
        <v/>
      </c>
      <c r="X21" s="141" t="str">
        <f t="shared" ca="1" si="16"/>
        <v/>
      </c>
      <c r="Y21" s="140" t="str">
        <f t="shared" ca="1" si="17"/>
        <v/>
      </c>
      <c r="Z21" s="140" t="str">
        <f t="shared" ca="1" si="18"/>
        <v/>
      </c>
      <c r="AA21" s="141" t="str">
        <f t="shared" ca="1" si="8"/>
        <v/>
      </c>
      <c r="AB21" s="141" t="str">
        <f t="shared" ca="1" si="9"/>
        <v/>
      </c>
      <c r="AC21" s="141" t="str">
        <f t="shared" ca="1" si="10"/>
        <v/>
      </c>
    </row>
    <row r="22" spans="1:29" ht="30" customHeight="1">
      <c r="A22" s="70"/>
      <c r="B22" s="70"/>
      <c r="C22" s="70"/>
      <c r="D22" s="48"/>
      <c r="E22" s="93"/>
      <c r="F22" s="50"/>
      <c r="G22" s="45"/>
      <c r="H22" s="45"/>
      <c r="I22" s="45"/>
      <c r="J22" s="45"/>
      <c r="K22" s="46"/>
      <c r="L22" s="46"/>
      <c r="M22" s="239"/>
      <c r="N22" s="48"/>
      <c r="O22" s="50"/>
      <c r="P22" s="46"/>
      <c r="Q22" s="48"/>
      <c r="R22" s="185" t="str">
        <f t="shared" ca="1" si="0"/>
        <v/>
      </c>
      <c r="S22" s="186" t="str">
        <f t="shared" ca="1" si="11"/>
        <v/>
      </c>
      <c r="T22" s="186" t="str">
        <f t="shared" ca="1" si="12"/>
        <v/>
      </c>
      <c r="U22" s="141" t="str">
        <f t="shared" ca="1" si="13"/>
        <v/>
      </c>
      <c r="V22" s="141" t="str">
        <f t="shared" ca="1" si="14"/>
        <v/>
      </c>
      <c r="W22" s="141" t="str">
        <f t="shared" ca="1" si="15"/>
        <v/>
      </c>
      <c r="X22" s="141" t="str">
        <f t="shared" ca="1" si="16"/>
        <v/>
      </c>
      <c r="Y22" s="140" t="str">
        <f t="shared" ca="1" si="17"/>
        <v/>
      </c>
      <c r="Z22" s="140" t="str">
        <f t="shared" ca="1" si="18"/>
        <v/>
      </c>
      <c r="AA22" s="141" t="str">
        <f t="shared" ca="1" si="8"/>
        <v/>
      </c>
      <c r="AB22" s="141" t="str">
        <f t="shared" ca="1" si="9"/>
        <v/>
      </c>
      <c r="AC22" s="141" t="str">
        <f t="shared" ca="1" si="10"/>
        <v/>
      </c>
    </row>
    <row r="23" spans="1:29" ht="30" customHeight="1">
      <c r="A23" s="70"/>
      <c r="B23" s="70"/>
      <c r="C23" s="70"/>
      <c r="D23" s="48"/>
      <c r="E23" s="93"/>
      <c r="F23" s="50"/>
      <c r="G23" s="45"/>
      <c r="H23" s="45"/>
      <c r="I23" s="45"/>
      <c r="J23" s="45"/>
      <c r="K23" s="46"/>
      <c r="L23" s="46"/>
      <c r="M23" s="239"/>
      <c r="N23" s="48"/>
      <c r="O23" s="50"/>
      <c r="P23" s="46"/>
      <c r="Q23" s="48"/>
      <c r="R23" s="185" t="str">
        <f t="shared" ca="1" si="0"/>
        <v/>
      </c>
      <c r="S23" s="186" t="str">
        <f t="shared" ca="1" si="11"/>
        <v/>
      </c>
      <c r="T23" s="186" t="str">
        <f t="shared" ca="1" si="12"/>
        <v/>
      </c>
      <c r="U23" s="141" t="str">
        <f t="shared" ca="1" si="13"/>
        <v/>
      </c>
      <c r="V23" s="141" t="str">
        <f t="shared" ca="1" si="14"/>
        <v/>
      </c>
      <c r="W23" s="141" t="str">
        <f t="shared" ca="1" si="15"/>
        <v/>
      </c>
      <c r="X23" s="141" t="str">
        <f t="shared" ca="1" si="16"/>
        <v/>
      </c>
      <c r="Y23" s="140" t="str">
        <f t="shared" ca="1" si="17"/>
        <v/>
      </c>
      <c r="Z23" s="140" t="str">
        <f t="shared" ca="1" si="18"/>
        <v/>
      </c>
      <c r="AA23" s="141" t="str">
        <f t="shared" ca="1" si="8"/>
        <v/>
      </c>
      <c r="AB23" s="141" t="str">
        <f t="shared" ca="1" si="9"/>
        <v/>
      </c>
      <c r="AC23" s="141" t="str">
        <f t="shared" ca="1" si="10"/>
        <v/>
      </c>
    </row>
    <row r="24" spans="1:29" ht="30" customHeight="1">
      <c r="A24" s="70"/>
      <c r="B24" s="70"/>
      <c r="C24" s="70"/>
      <c r="D24" s="48"/>
      <c r="E24" s="93"/>
      <c r="F24" s="50"/>
      <c r="G24" s="45"/>
      <c r="H24" s="45"/>
      <c r="I24" s="45"/>
      <c r="J24" s="45"/>
      <c r="K24" s="46"/>
      <c r="L24" s="46"/>
      <c r="M24" s="239"/>
      <c r="N24" s="48"/>
      <c r="O24" s="50"/>
      <c r="P24" s="46"/>
      <c r="Q24" s="48"/>
      <c r="R24" s="185" t="str">
        <f t="shared" ca="1" si="0"/>
        <v/>
      </c>
      <c r="S24" s="186" t="str">
        <f t="shared" ca="1" si="11"/>
        <v/>
      </c>
      <c r="T24" s="186" t="str">
        <f t="shared" ca="1" si="12"/>
        <v/>
      </c>
      <c r="U24" s="141" t="str">
        <f t="shared" ca="1" si="13"/>
        <v/>
      </c>
      <c r="V24" s="141" t="str">
        <f t="shared" ca="1" si="14"/>
        <v/>
      </c>
      <c r="W24" s="141" t="str">
        <f t="shared" ca="1" si="15"/>
        <v/>
      </c>
      <c r="X24" s="141" t="str">
        <f t="shared" ca="1" si="16"/>
        <v/>
      </c>
      <c r="Y24" s="140" t="str">
        <f t="shared" ca="1" si="17"/>
        <v/>
      </c>
      <c r="Z24" s="140" t="str">
        <f t="shared" ca="1" si="18"/>
        <v/>
      </c>
      <c r="AA24" s="141" t="str">
        <f t="shared" ca="1" si="8"/>
        <v/>
      </c>
      <c r="AB24" s="141" t="str">
        <f t="shared" ca="1" si="9"/>
        <v/>
      </c>
      <c r="AC24" s="141" t="str">
        <f t="shared" ca="1" si="10"/>
        <v/>
      </c>
    </row>
    <row r="25" spans="1:29" ht="30" customHeight="1">
      <c r="A25" s="70"/>
      <c r="B25" s="70"/>
      <c r="C25" s="70"/>
      <c r="D25" s="48"/>
      <c r="E25" s="93"/>
      <c r="F25" s="50"/>
      <c r="G25" s="45"/>
      <c r="H25" s="45"/>
      <c r="I25" s="45"/>
      <c r="J25" s="45"/>
      <c r="K25" s="46"/>
      <c r="L25" s="46"/>
      <c r="M25" s="239"/>
      <c r="N25" s="48"/>
      <c r="O25" s="50"/>
      <c r="P25" s="46"/>
      <c r="Q25" s="48"/>
      <c r="R25" s="185" t="str">
        <f t="shared" ca="1" si="0"/>
        <v/>
      </c>
      <c r="S25" s="186" t="str">
        <f t="shared" ca="1" si="11"/>
        <v/>
      </c>
      <c r="T25" s="186" t="str">
        <f t="shared" ca="1" si="12"/>
        <v/>
      </c>
      <c r="U25" s="141" t="str">
        <f t="shared" ca="1" si="13"/>
        <v/>
      </c>
      <c r="V25" s="141" t="str">
        <f t="shared" ca="1" si="14"/>
        <v/>
      </c>
      <c r="W25" s="141" t="str">
        <f t="shared" ca="1" si="15"/>
        <v/>
      </c>
      <c r="X25" s="141" t="str">
        <f t="shared" ca="1" si="16"/>
        <v/>
      </c>
      <c r="Y25" s="140" t="str">
        <f t="shared" ca="1" si="17"/>
        <v/>
      </c>
      <c r="Z25" s="140" t="str">
        <f t="shared" ca="1" si="18"/>
        <v/>
      </c>
      <c r="AA25" s="141" t="str">
        <f t="shared" ca="1" si="8"/>
        <v/>
      </c>
      <c r="AB25" s="141" t="str">
        <f t="shared" ca="1" si="9"/>
        <v/>
      </c>
      <c r="AC25" s="141" t="str">
        <f t="shared" ca="1" si="10"/>
        <v/>
      </c>
    </row>
    <row r="26" spans="1:29" ht="30" customHeight="1">
      <c r="A26" s="70"/>
      <c r="B26" s="70"/>
      <c r="C26" s="70"/>
      <c r="D26" s="48"/>
      <c r="E26" s="93"/>
      <c r="F26" s="50"/>
      <c r="G26" s="45"/>
      <c r="H26" s="45"/>
      <c r="I26" s="45"/>
      <c r="J26" s="45"/>
      <c r="K26" s="46"/>
      <c r="L26" s="46"/>
      <c r="M26" s="239"/>
      <c r="N26" s="48"/>
      <c r="O26" s="50"/>
      <c r="P26" s="46"/>
      <c r="Q26" s="48"/>
      <c r="R26" s="185" t="str">
        <f t="shared" ca="1" si="0"/>
        <v/>
      </c>
      <c r="S26" s="186" t="str">
        <f t="shared" ca="1" si="11"/>
        <v/>
      </c>
      <c r="T26" s="186" t="str">
        <f t="shared" ca="1" si="12"/>
        <v/>
      </c>
      <c r="U26" s="141" t="str">
        <f t="shared" ca="1" si="13"/>
        <v/>
      </c>
      <c r="V26" s="141" t="str">
        <f t="shared" ca="1" si="14"/>
        <v/>
      </c>
      <c r="W26" s="141" t="str">
        <f t="shared" ca="1" si="15"/>
        <v/>
      </c>
      <c r="X26" s="141" t="str">
        <f t="shared" ca="1" si="16"/>
        <v/>
      </c>
      <c r="Y26" s="140" t="str">
        <f t="shared" ca="1" si="17"/>
        <v/>
      </c>
      <c r="Z26" s="140" t="str">
        <f t="shared" ca="1" si="18"/>
        <v/>
      </c>
      <c r="AA26" s="141" t="str">
        <f t="shared" ca="1" si="8"/>
        <v/>
      </c>
      <c r="AB26" s="141" t="str">
        <f t="shared" ca="1" si="9"/>
        <v/>
      </c>
      <c r="AC26" s="141" t="str">
        <f t="shared" ca="1" si="10"/>
        <v/>
      </c>
    </row>
    <row r="27" spans="1:29" ht="30" customHeight="1">
      <c r="A27" s="70"/>
      <c r="B27" s="70"/>
      <c r="C27" s="70"/>
      <c r="D27" s="48"/>
      <c r="E27" s="93"/>
      <c r="F27" s="50"/>
      <c r="G27" s="45"/>
      <c r="H27" s="45"/>
      <c r="I27" s="45"/>
      <c r="J27" s="45"/>
      <c r="K27" s="46"/>
      <c r="L27" s="46"/>
      <c r="M27" s="239"/>
      <c r="N27" s="48"/>
      <c r="O27" s="50"/>
      <c r="P27" s="46"/>
      <c r="Q27" s="48"/>
      <c r="R27" s="185" t="str">
        <f t="shared" ca="1" si="0"/>
        <v/>
      </c>
      <c r="S27" s="186" t="str">
        <f t="shared" ca="1" si="11"/>
        <v/>
      </c>
      <c r="T27" s="186" t="str">
        <f t="shared" ca="1" si="12"/>
        <v/>
      </c>
      <c r="U27" s="141" t="str">
        <f t="shared" ca="1" si="13"/>
        <v/>
      </c>
      <c r="V27" s="141" t="str">
        <f t="shared" ca="1" si="14"/>
        <v/>
      </c>
      <c r="W27" s="141" t="str">
        <f t="shared" ca="1" si="15"/>
        <v/>
      </c>
      <c r="X27" s="141" t="str">
        <f t="shared" ca="1" si="16"/>
        <v/>
      </c>
      <c r="Y27" s="140" t="str">
        <f t="shared" ca="1" si="17"/>
        <v/>
      </c>
      <c r="Z27" s="140" t="str">
        <f t="shared" ca="1" si="18"/>
        <v/>
      </c>
      <c r="AA27" s="141" t="str">
        <f t="shared" ca="1" si="8"/>
        <v/>
      </c>
      <c r="AB27" s="141" t="str">
        <f t="shared" ca="1" si="9"/>
        <v/>
      </c>
      <c r="AC27" s="141" t="str">
        <f t="shared" ca="1" si="10"/>
        <v/>
      </c>
    </row>
    <row r="28" spans="1:29" ht="30" customHeight="1">
      <c r="A28" s="70"/>
      <c r="B28" s="70"/>
      <c r="C28" s="70"/>
      <c r="D28" s="48"/>
      <c r="E28" s="93"/>
      <c r="F28" s="50"/>
      <c r="G28" s="45"/>
      <c r="H28" s="45"/>
      <c r="I28" s="45"/>
      <c r="J28" s="45"/>
      <c r="K28" s="46"/>
      <c r="L28" s="46"/>
      <c r="M28" s="239"/>
      <c r="N28" s="48"/>
      <c r="O28" s="50"/>
      <c r="P28" s="46"/>
      <c r="Q28" s="48"/>
      <c r="R28" s="185" t="str">
        <f t="shared" ca="1" si="0"/>
        <v/>
      </c>
      <c r="S28" s="186" t="str">
        <f t="shared" ca="1" si="11"/>
        <v/>
      </c>
      <c r="T28" s="186" t="str">
        <f t="shared" ca="1" si="12"/>
        <v/>
      </c>
      <c r="U28" s="141" t="str">
        <f t="shared" ca="1" si="13"/>
        <v/>
      </c>
      <c r="V28" s="141" t="str">
        <f t="shared" ca="1" si="14"/>
        <v/>
      </c>
      <c r="W28" s="141" t="str">
        <f t="shared" ca="1" si="15"/>
        <v/>
      </c>
      <c r="X28" s="141" t="str">
        <f t="shared" ca="1" si="16"/>
        <v/>
      </c>
      <c r="Y28" s="140" t="str">
        <f t="shared" ca="1" si="17"/>
        <v/>
      </c>
      <c r="Z28" s="140" t="str">
        <f t="shared" ca="1" si="18"/>
        <v/>
      </c>
      <c r="AA28" s="141" t="str">
        <f t="shared" ca="1" si="8"/>
        <v/>
      </c>
      <c r="AB28" s="141" t="str">
        <f t="shared" ca="1" si="9"/>
        <v/>
      </c>
      <c r="AC28" s="141" t="str">
        <f t="shared" ca="1" si="10"/>
        <v/>
      </c>
    </row>
    <row r="29" spans="1:29" ht="30" customHeight="1">
      <c r="A29" s="70"/>
      <c r="B29" s="70"/>
      <c r="C29" s="70"/>
      <c r="D29" s="48"/>
      <c r="E29" s="93"/>
      <c r="F29" s="50"/>
      <c r="G29" s="45"/>
      <c r="H29" s="45"/>
      <c r="I29" s="45"/>
      <c r="J29" s="45"/>
      <c r="K29" s="46"/>
      <c r="L29" s="46"/>
      <c r="M29" s="239"/>
      <c r="N29" s="48"/>
      <c r="O29" s="50"/>
      <c r="P29" s="46"/>
      <c r="Q29" s="48"/>
      <c r="R29" s="185" t="str">
        <f t="shared" ca="1" si="0"/>
        <v/>
      </c>
      <c r="S29" s="186" t="str">
        <f t="shared" ca="1" si="11"/>
        <v/>
      </c>
      <c r="T29" s="186" t="str">
        <f t="shared" ca="1" si="12"/>
        <v/>
      </c>
      <c r="U29" s="141" t="str">
        <f t="shared" ca="1" si="13"/>
        <v/>
      </c>
      <c r="V29" s="141" t="str">
        <f t="shared" ca="1" si="14"/>
        <v/>
      </c>
      <c r="W29" s="141" t="str">
        <f t="shared" ca="1" si="15"/>
        <v/>
      </c>
      <c r="X29" s="141" t="str">
        <f t="shared" ca="1" si="16"/>
        <v/>
      </c>
      <c r="Y29" s="140" t="str">
        <f t="shared" ca="1" si="17"/>
        <v/>
      </c>
      <c r="Z29" s="140" t="str">
        <f t="shared" ca="1" si="18"/>
        <v/>
      </c>
      <c r="AA29" s="141" t="str">
        <f t="shared" ca="1" si="8"/>
        <v/>
      </c>
      <c r="AB29" s="141" t="str">
        <f t="shared" ca="1" si="9"/>
        <v/>
      </c>
      <c r="AC29" s="141" t="str">
        <f t="shared" ca="1" si="10"/>
        <v/>
      </c>
    </row>
    <row r="30" spans="1:29" ht="30" customHeight="1">
      <c r="A30" s="70"/>
      <c r="B30" s="70"/>
      <c r="C30" s="70"/>
      <c r="D30" s="48"/>
      <c r="E30" s="93"/>
      <c r="F30" s="50"/>
      <c r="G30" s="45"/>
      <c r="H30" s="45"/>
      <c r="I30" s="45"/>
      <c r="J30" s="45"/>
      <c r="K30" s="46"/>
      <c r="L30" s="46"/>
      <c r="M30" s="239"/>
      <c r="N30" s="48"/>
      <c r="O30" s="50"/>
      <c r="P30" s="46"/>
      <c r="Q30" s="48"/>
      <c r="R30" s="185" t="str">
        <f t="shared" ca="1" si="0"/>
        <v/>
      </c>
      <c r="S30" s="186" t="str">
        <f t="shared" ca="1" si="11"/>
        <v/>
      </c>
      <c r="T30" s="186" t="str">
        <f t="shared" ca="1" si="12"/>
        <v/>
      </c>
      <c r="U30" s="141" t="str">
        <f t="shared" ca="1" si="13"/>
        <v/>
      </c>
      <c r="V30" s="141" t="str">
        <f t="shared" ca="1" si="14"/>
        <v/>
      </c>
      <c r="W30" s="141" t="str">
        <f t="shared" ca="1" si="15"/>
        <v/>
      </c>
      <c r="X30" s="141" t="str">
        <f t="shared" ca="1" si="16"/>
        <v/>
      </c>
      <c r="Y30" s="140" t="str">
        <f t="shared" ca="1" si="17"/>
        <v/>
      </c>
      <c r="Z30" s="140" t="str">
        <f t="shared" ca="1" si="18"/>
        <v/>
      </c>
      <c r="AA30" s="141" t="str">
        <f t="shared" ca="1" si="8"/>
        <v/>
      </c>
      <c r="AB30" s="141" t="str">
        <f t="shared" ca="1" si="9"/>
        <v/>
      </c>
      <c r="AC30" s="141" t="str">
        <f t="shared" ca="1" si="10"/>
        <v/>
      </c>
    </row>
    <row r="31" spans="1:29" ht="30" customHeight="1">
      <c r="A31" s="70"/>
      <c r="B31" s="70"/>
      <c r="C31" s="70"/>
      <c r="D31" s="48"/>
      <c r="E31" s="93"/>
      <c r="F31" s="50"/>
      <c r="G31" s="45"/>
      <c r="H31" s="45"/>
      <c r="I31" s="45"/>
      <c r="J31" s="45"/>
      <c r="K31" s="46"/>
      <c r="L31" s="46"/>
      <c r="M31" s="239"/>
      <c r="N31" s="48"/>
      <c r="O31" s="50"/>
      <c r="P31" s="46"/>
      <c r="Q31" s="48"/>
      <c r="R31" s="185" t="str">
        <f t="shared" ca="1" si="0"/>
        <v/>
      </c>
      <c r="S31" s="186" t="str">
        <f t="shared" ca="1" si="11"/>
        <v/>
      </c>
      <c r="T31" s="186" t="str">
        <f t="shared" ca="1" si="12"/>
        <v/>
      </c>
      <c r="U31" s="141" t="str">
        <f t="shared" ca="1" si="13"/>
        <v/>
      </c>
      <c r="V31" s="141" t="str">
        <f t="shared" ca="1" si="14"/>
        <v/>
      </c>
      <c r="W31" s="141" t="str">
        <f t="shared" ca="1" si="15"/>
        <v/>
      </c>
      <c r="X31" s="141" t="str">
        <f t="shared" ca="1" si="16"/>
        <v/>
      </c>
      <c r="Y31" s="140" t="str">
        <f t="shared" ca="1" si="17"/>
        <v/>
      </c>
      <c r="Z31" s="140" t="str">
        <f t="shared" ca="1" si="18"/>
        <v/>
      </c>
      <c r="AA31" s="141" t="str">
        <f t="shared" ca="1" si="8"/>
        <v/>
      </c>
      <c r="AB31" s="141" t="str">
        <f t="shared" ca="1" si="9"/>
        <v/>
      </c>
      <c r="AC31" s="141" t="str">
        <f t="shared" ca="1" si="10"/>
        <v/>
      </c>
    </row>
    <row r="32" spans="1:29" ht="30" customHeight="1">
      <c r="A32" s="70"/>
      <c r="B32" s="70"/>
      <c r="C32" s="70"/>
      <c r="D32" s="48"/>
      <c r="E32" s="93"/>
      <c r="F32" s="50"/>
      <c r="G32" s="45"/>
      <c r="H32" s="45"/>
      <c r="I32" s="45"/>
      <c r="J32" s="45"/>
      <c r="K32" s="46"/>
      <c r="L32" s="46"/>
      <c r="M32" s="239"/>
      <c r="N32" s="48"/>
      <c r="O32" s="50"/>
      <c r="P32" s="46"/>
      <c r="Q32" s="48"/>
      <c r="R32" s="185" t="str">
        <f t="shared" ca="1" si="0"/>
        <v/>
      </c>
      <c r="S32" s="186" t="str">
        <f t="shared" ca="1" si="11"/>
        <v/>
      </c>
      <c r="T32" s="186" t="str">
        <f t="shared" ca="1" si="12"/>
        <v/>
      </c>
      <c r="U32" s="141" t="str">
        <f t="shared" ca="1" si="13"/>
        <v/>
      </c>
      <c r="V32" s="141" t="str">
        <f t="shared" ca="1" si="14"/>
        <v/>
      </c>
      <c r="W32" s="141" t="str">
        <f t="shared" ca="1" si="15"/>
        <v/>
      </c>
      <c r="X32" s="141" t="str">
        <f t="shared" ca="1" si="16"/>
        <v/>
      </c>
      <c r="Y32" s="140" t="str">
        <f t="shared" ca="1" si="17"/>
        <v/>
      </c>
      <c r="Z32" s="140" t="str">
        <f t="shared" ca="1" si="18"/>
        <v/>
      </c>
      <c r="AA32" s="141" t="str">
        <f t="shared" ca="1" si="8"/>
        <v/>
      </c>
      <c r="AB32" s="141" t="str">
        <f t="shared" ca="1" si="9"/>
        <v/>
      </c>
      <c r="AC32" s="141" t="str">
        <f t="shared" ca="1" si="10"/>
        <v/>
      </c>
    </row>
    <row r="33" spans="1:29" ht="30" customHeight="1">
      <c r="A33" s="70"/>
      <c r="B33" s="70"/>
      <c r="C33" s="70"/>
      <c r="D33" s="48"/>
      <c r="E33" s="93"/>
      <c r="F33" s="50"/>
      <c r="G33" s="45"/>
      <c r="H33" s="45"/>
      <c r="I33" s="45"/>
      <c r="J33" s="45"/>
      <c r="K33" s="46"/>
      <c r="L33" s="46"/>
      <c r="M33" s="239"/>
      <c r="N33" s="48"/>
      <c r="O33" s="50"/>
      <c r="P33" s="46"/>
      <c r="Q33" s="48"/>
      <c r="R33" s="185" t="str">
        <f t="shared" ca="1" si="0"/>
        <v/>
      </c>
      <c r="S33" s="186" t="str">
        <f t="shared" ca="1" si="11"/>
        <v/>
      </c>
      <c r="T33" s="186" t="str">
        <f t="shared" ca="1" si="12"/>
        <v/>
      </c>
      <c r="U33" s="141" t="str">
        <f t="shared" ca="1" si="13"/>
        <v/>
      </c>
      <c r="V33" s="141" t="str">
        <f t="shared" ca="1" si="14"/>
        <v/>
      </c>
      <c r="W33" s="141" t="str">
        <f t="shared" ca="1" si="15"/>
        <v/>
      </c>
      <c r="X33" s="141" t="str">
        <f t="shared" ca="1" si="16"/>
        <v/>
      </c>
      <c r="Y33" s="140" t="str">
        <f t="shared" ca="1" si="17"/>
        <v/>
      </c>
      <c r="Z33" s="140" t="str">
        <f t="shared" ca="1" si="18"/>
        <v/>
      </c>
      <c r="AA33" s="141" t="str">
        <f t="shared" ca="1" si="8"/>
        <v/>
      </c>
      <c r="AB33" s="141" t="str">
        <f t="shared" ca="1" si="9"/>
        <v/>
      </c>
      <c r="AC33" s="141" t="str">
        <f t="shared" ca="1" si="10"/>
        <v/>
      </c>
    </row>
    <row r="34" spans="1:29" ht="30" customHeight="1">
      <c r="A34" s="70"/>
      <c r="B34" s="70"/>
      <c r="C34" s="70"/>
      <c r="D34" s="48"/>
      <c r="E34" s="93"/>
      <c r="F34" s="50"/>
      <c r="G34" s="45"/>
      <c r="H34" s="45"/>
      <c r="I34" s="45"/>
      <c r="J34" s="45"/>
      <c r="K34" s="46"/>
      <c r="L34" s="46"/>
      <c r="M34" s="239"/>
      <c r="N34" s="48"/>
      <c r="O34" s="50"/>
      <c r="P34" s="46"/>
      <c r="Q34" s="48"/>
      <c r="R34" s="185" t="str">
        <f t="shared" ca="1" si="0"/>
        <v/>
      </c>
      <c r="S34" s="186" t="str">
        <f t="shared" ca="1" si="11"/>
        <v/>
      </c>
      <c r="T34" s="186" t="str">
        <f t="shared" ca="1" si="12"/>
        <v/>
      </c>
      <c r="U34" s="141" t="str">
        <f t="shared" ca="1" si="13"/>
        <v/>
      </c>
      <c r="V34" s="141" t="str">
        <f t="shared" ca="1" si="14"/>
        <v/>
      </c>
      <c r="W34" s="141" t="str">
        <f t="shared" ca="1" si="15"/>
        <v/>
      </c>
      <c r="X34" s="141" t="str">
        <f t="shared" ca="1" si="16"/>
        <v/>
      </c>
      <c r="Y34" s="140" t="str">
        <f t="shared" ca="1" si="17"/>
        <v/>
      </c>
      <c r="Z34" s="140" t="str">
        <f t="shared" ca="1" si="18"/>
        <v/>
      </c>
      <c r="AA34" s="141" t="str">
        <f t="shared" ca="1" si="8"/>
        <v/>
      </c>
      <c r="AB34" s="141" t="str">
        <f t="shared" ca="1" si="9"/>
        <v/>
      </c>
      <c r="AC34" s="141" t="str">
        <f t="shared" ca="1" si="10"/>
        <v/>
      </c>
    </row>
    <row r="35" spans="1:29" ht="30" customHeight="1">
      <c r="A35" s="70"/>
      <c r="B35" s="70"/>
      <c r="C35" s="70"/>
      <c r="D35" s="48"/>
      <c r="E35" s="93"/>
      <c r="F35" s="50"/>
      <c r="G35" s="45"/>
      <c r="H35" s="45"/>
      <c r="I35" s="45"/>
      <c r="J35" s="45"/>
      <c r="K35" s="46"/>
      <c r="L35" s="46"/>
      <c r="M35" s="239"/>
      <c r="N35" s="48"/>
      <c r="O35" s="50"/>
      <c r="P35" s="46"/>
      <c r="Q35" s="48"/>
      <c r="R35" s="185" t="str">
        <f t="shared" ca="1" si="0"/>
        <v/>
      </c>
      <c r="S35" s="186" t="str">
        <f t="shared" ca="1" si="11"/>
        <v/>
      </c>
      <c r="T35" s="186" t="str">
        <f t="shared" ca="1" si="12"/>
        <v/>
      </c>
      <c r="U35" s="141" t="str">
        <f t="shared" ca="1" si="13"/>
        <v/>
      </c>
      <c r="V35" s="141" t="str">
        <f t="shared" ca="1" si="14"/>
        <v/>
      </c>
      <c r="W35" s="141" t="str">
        <f t="shared" ca="1" si="15"/>
        <v/>
      </c>
      <c r="X35" s="141" t="str">
        <f t="shared" ca="1" si="16"/>
        <v/>
      </c>
      <c r="Y35" s="140" t="str">
        <f t="shared" ca="1" si="17"/>
        <v/>
      </c>
      <c r="Z35" s="140" t="str">
        <f t="shared" ca="1" si="18"/>
        <v/>
      </c>
      <c r="AA35" s="141" t="str">
        <f t="shared" ca="1" si="8"/>
        <v/>
      </c>
      <c r="AB35" s="141" t="str">
        <f t="shared" ca="1" si="9"/>
        <v/>
      </c>
      <c r="AC35" s="141" t="str">
        <f t="shared" ca="1" si="10"/>
        <v/>
      </c>
    </row>
    <row r="36" spans="1:29" ht="30" customHeight="1">
      <c r="A36" s="70"/>
      <c r="B36" s="70"/>
      <c r="C36" s="70"/>
      <c r="D36" s="48"/>
      <c r="E36" s="93"/>
      <c r="F36" s="50"/>
      <c r="G36" s="45"/>
      <c r="H36" s="45"/>
      <c r="I36" s="45"/>
      <c r="J36" s="45"/>
      <c r="K36" s="46"/>
      <c r="L36" s="46"/>
      <c r="M36" s="239"/>
      <c r="N36" s="48"/>
      <c r="O36" s="50"/>
      <c r="P36" s="46"/>
      <c r="Q36" s="48"/>
      <c r="R36" s="185" t="str">
        <f t="shared" ca="1" si="0"/>
        <v/>
      </c>
      <c r="S36" s="186" t="str">
        <f t="shared" ca="1" si="11"/>
        <v/>
      </c>
      <c r="T36" s="186" t="str">
        <f t="shared" ca="1" si="12"/>
        <v/>
      </c>
      <c r="U36" s="141" t="str">
        <f t="shared" ca="1" si="13"/>
        <v/>
      </c>
      <c r="V36" s="141" t="str">
        <f t="shared" ca="1" si="14"/>
        <v/>
      </c>
      <c r="W36" s="141" t="str">
        <f t="shared" ca="1" si="15"/>
        <v/>
      </c>
      <c r="X36" s="141" t="str">
        <f t="shared" ca="1" si="16"/>
        <v/>
      </c>
      <c r="Y36" s="140" t="str">
        <f t="shared" ca="1" si="17"/>
        <v/>
      </c>
      <c r="Z36" s="140" t="str">
        <f t="shared" ca="1" si="18"/>
        <v/>
      </c>
      <c r="AA36" s="141" t="str">
        <f t="shared" ca="1" si="8"/>
        <v/>
      </c>
      <c r="AB36" s="141" t="str">
        <f t="shared" ca="1" si="9"/>
        <v/>
      </c>
      <c r="AC36" s="141" t="str">
        <f t="shared" ca="1" si="10"/>
        <v/>
      </c>
    </row>
    <row r="37" spans="1:29" ht="30" customHeight="1">
      <c r="A37" s="70"/>
      <c r="B37" s="70"/>
      <c r="C37" s="70"/>
      <c r="D37" s="48"/>
      <c r="E37" s="93"/>
      <c r="F37" s="50"/>
      <c r="G37" s="45"/>
      <c r="H37" s="45"/>
      <c r="I37" s="45"/>
      <c r="J37" s="45"/>
      <c r="K37" s="46"/>
      <c r="L37" s="46"/>
      <c r="M37" s="239"/>
      <c r="N37" s="48"/>
      <c r="O37" s="50"/>
      <c r="P37" s="46"/>
      <c r="Q37" s="48"/>
      <c r="R37" s="185" t="str">
        <f t="shared" ca="1" si="0"/>
        <v/>
      </c>
      <c r="S37" s="186" t="str">
        <f t="shared" ca="1" si="11"/>
        <v/>
      </c>
      <c r="T37" s="186" t="str">
        <f t="shared" ca="1" si="12"/>
        <v/>
      </c>
      <c r="U37" s="141" t="str">
        <f t="shared" ca="1" si="13"/>
        <v/>
      </c>
      <c r="V37" s="141" t="str">
        <f t="shared" ca="1" si="14"/>
        <v/>
      </c>
      <c r="W37" s="141" t="str">
        <f t="shared" ca="1" si="15"/>
        <v/>
      </c>
      <c r="X37" s="141" t="str">
        <f t="shared" ca="1" si="16"/>
        <v/>
      </c>
      <c r="Y37" s="140" t="str">
        <f t="shared" ca="1" si="17"/>
        <v/>
      </c>
      <c r="Z37" s="140" t="str">
        <f t="shared" ca="1" si="18"/>
        <v/>
      </c>
      <c r="AA37" s="141" t="str">
        <f t="shared" ca="1" si="8"/>
        <v/>
      </c>
      <c r="AB37" s="141" t="str">
        <f t="shared" ca="1" si="9"/>
        <v/>
      </c>
      <c r="AC37" s="141" t="str">
        <f t="shared" ca="1" si="10"/>
        <v/>
      </c>
    </row>
    <row r="38" spans="1:29" ht="30" customHeight="1">
      <c r="A38" s="70"/>
      <c r="B38" s="70"/>
      <c r="C38" s="70"/>
      <c r="D38" s="48"/>
      <c r="E38" s="93"/>
      <c r="F38" s="50"/>
      <c r="G38" s="45"/>
      <c r="H38" s="45"/>
      <c r="I38" s="45"/>
      <c r="J38" s="45"/>
      <c r="K38" s="46"/>
      <c r="L38" s="46"/>
      <c r="M38" s="239"/>
      <c r="N38" s="48"/>
      <c r="O38" s="50"/>
      <c r="P38" s="46"/>
      <c r="Q38" s="48"/>
      <c r="R38" s="185" t="str">
        <f t="shared" ca="1" si="0"/>
        <v/>
      </c>
      <c r="S38" s="186" t="str">
        <f t="shared" ca="1" si="11"/>
        <v/>
      </c>
      <c r="T38" s="186" t="str">
        <f t="shared" ca="1" si="12"/>
        <v/>
      </c>
      <c r="U38" s="141" t="str">
        <f t="shared" ca="1" si="13"/>
        <v/>
      </c>
      <c r="V38" s="141" t="str">
        <f t="shared" ca="1" si="14"/>
        <v/>
      </c>
      <c r="W38" s="141" t="str">
        <f t="shared" ca="1" si="15"/>
        <v/>
      </c>
      <c r="X38" s="141" t="str">
        <f t="shared" ca="1" si="16"/>
        <v/>
      </c>
      <c r="Y38" s="140" t="str">
        <f t="shared" ca="1" si="17"/>
        <v/>
      </c>
      <c r="Z38" s="140" t="str">
        <f t="shared" ca="1" si="18"/>
        <v/>
      </c>
      <c r="AA38" s="141" t="str">
        <f t="shared" ca="1" si="8"/>
        <v/>
      </c>
      <c r="AB38" s="141" t="str">
        <f t="shared" ca="1" si="9"/>
        <v/>
      </c>
      <c r="AC38" s="141" t="str">
        <f t="shared" ca="1" si="10"/>
        <v/>
      </c>
    </row>
    <row r="39" spans="1:29" ht="30" customHeight="1">
      <c r="A39" s="70"/>
      <c r="B39" s="70"/>
      <c r="C39" s="70"/>
      <c r="D39" s="48"/>
      <c r="E39" s="93"/>
      <c r="F39" s="50"/>
      <c r="G39" s="45"/>
      <c r="H39" s="45"/>
      <c r="I39" s="45"/>
      <c r="J39" s="45"/>
      <c r="K39" s="46"/>
      <c r="L39" s="46"/>
      <c r="M39" s="239"/>
      <c r="N39" s="48"/>
      <c r="O39" s="50"/>
      <c r="P39" s="46"/>
      <c r="Q39" s="48"/>
      <c r="R39" s="185" t="str">
        <f t="shared" ca="1" si="0"/>
        <v/>
      </c>
      <c r="S39" s="186" t="str">
        <f t="shared" ca="1" si="11"/>
        <v/>
      </c>
      <c r="T39" s="186" t="str">
        <f t="shared" ca="1" si="12"/>
        <v/>
      </c>
      <c r="U39" s="141" t="str">
        <f t="shared" ca="1" si="13"/>
        <v/>
      </c>
      <c r="V39" s="141" t="str">
        <f t="shared" ca="1" si="14"/>
        <v/>
      </c>
      <c r="W39" s="141" t="str">
        <f t="shared" ca="1" si="15"/>
        <v/>
      </c>
      <c r="X39" s="141" t="str">
        <f t="shared" ca="1" si="16"/>
        <v/>
      </c>
      <c r="Y39" s="140" t="str">
        <f t="shared" ca="1" si="17"/>
        <v/>
      </c>
      <c r="Z39" s="140" t="str">
        <f t="shared" ca="1" si="18"/>
        <v/>
      </c>
      <c r="AA39" s="141" t="str">
        <f t="shared" ca="1" si="8"/>
        <v/>
      </c>
      <c r="AB39" s="141" t="str">
        <f t="shared" ca="1" si="9"/>
        <v/>
      </c>
      <c r="AC39" s="141" t="str">
        <f t="shared" ca="1" si="10"/>
        <v/>
      </c>
    </row>
    <row r="40" spans="1:29" ht="30" customHeight="1">
      <c r="A40" s="70"/>
      <c r="B40" s="70"/>
      <c r="C40" s="70"/>
      <c r="D40" s="48"/>
      <c r="E40" s="93"/>
      <c r="F40" s="50"/>
      <c r="G40" s="45"/>
      <c r="H40" s="45"/>
      <c r="I40" s="45"/>
      <c r="J40" s="45"/>
      <c r="K40" s="46"/>
      <c r="L40" s="46"/>
      <c r="M40" s="239"/>
      <c r="N40" s="48"/>
      <c r="O40" s="50"/>
      <c r="P40" s="46"/>
      <c r="Q40" s="48"/>
      <c r="R40" s="185" t="str">
        <f t="shared" ca="1" si="0"/>
        <v/>
      </c>
      <c r="S40" s="186" t="str">
        <f t="shared" ca="1" si="11"/>
        <v/>
      </c>
      <c r="T40" s="186" t="str">
        <f t="shared" ca="1" si="12"/>
        <v/>
      </c>
      <c r="U40" s="141" t="str">
        <f t="shared" ca="1" si="13"/>
        <v/>
      </c>
      <c r="V40" s="141" t="str">
        <f t="shared" ca="1" si="14"/>
        <v/>
      </c>
      <c r="W40" s="141" t="str">
        <f t="shared" ca="1" si="15"/>
        <v/>
      </c>
      <c r="X40" s="141" t="str">
        <f t="shared" ca="1" si="16"/>
        <v/>
      </c>
      <c r="Y40" s="140" t="str">
        <f t="shared" ca="1" si="17"/>
        <v/>
      </c>
      <c r="Z40" s="140" t="str">
        <f t="shared" ca="1" si="18"/>
        <v/>
      </c>
      <c r="AA40" s="141" t="str">
        <f t="shared" ca="1" si="8"/>
        <v/>
      </c>
      <c r="AB40" s="141" t="str">
        <f t="shared" ca="1" si="9"/>
        <v/>
      </c>
      <c r="AC40" s="141" t="str">
        <f t="shared" ca="1" si="10"/>
        <v/>
      </c>
    </row>
    <row r="41" spans="1:29" ht="30" customHeight="1">
      <c r="A41" s="70"/>
      <c r="B41" s="70"/>
      <c r="C41" s="70"/>
      <c r="D41" s="48"/>
      <c r="E41" s="93"/>
      <c r="F41" s="50"/>
      <c r="G41" s="45"/>
      <c r="H41" s="45"/>
      <c r="I41" s="45"/>
      <c r="J41" s="45"/>
      <c r="K41" s="46"/>
      <c r="L41" s="46"/>
      <c r="M41" s="239"/>
      <c r="N41" s="48"/>
      <c r="O41" s="50"/>
      <c r="P41" s="46"/>
      <c r="Q41" s="48"/>
      <c r="R41" s="185" t="str">
        <f t="shared" ca="1" si="0"/>
        <v/>
      </c>
      <c r="S41" s="186" t="str">
        <f t="shared" ca="1" si="11"/>
        <v/>
      </c>
      <c r="T41" s="186" t="str">
        <f t="shared" ca="1" si="12"/>
        <v/>
      </c>
      <c r="U41" s="141" t="str">
        <f t="shared" ca="1" si="13"/>
        <v/>
      </c>
      <c r="V41" s="141" t="str">
        <f t="shared" ca="1" si="14"/>
        <v/>
      </c>
      <c r="W41" s="141" t="str">
        <f t="shared" ca="1" si="15"/>
        <v/>
      </c>
      <c r="X41" s="141" t="str">
        <f t="shared" ca="1" si="16"/>
        <v/>
      </c>
      <c r="Y41" s="140" t="str">
        <f t="shared" ca="1" si="17"/>
        <v/>
      </c>
      <c r="Z41" s="140" t="str">
        <f t="shared" ca="1" si="18"/>
        <v/>
      </c>
      <c r="AA41" s="141" t="str">
        <f t="shared" ca="1" si="8"/>
        <v/>
      </c>
      <c r="AB41" s="141" t="str">
        <f t="shared" ca="1" si="9"/>
        <v/>
      </c>
      <c r="AC41" s="141" t="str">
        <f t="shared" ca="1" si="10"/>
        <v/>
      </c>
    </row>
    <row r="42" spans="1:29" ht="30" customHeight="1">
      <c r="A42" s="70"/>
      <c r="B42" s="70"/>
      <c r="C42" s="70"/>
      <c r="D42" s="48"/>
      <c r="E42" s="93"/>
      <c r="F42" s="50"/>
      <c r="G42" s="45"/>
      <c r="H42" s="45"/>
      <c r="I42" s="45"/>
      <c r="J42" s="45"/>
      <c r="K42" s="46"/>
      <c r="L42" s="46"/>
      <c r="M42" s="239"/>
      <c r="N42" s="48"/>
      <c r="O42" s="50"/>
      <c r="P42" s="46"/>
      <c r="Q42" s="48"/>
      <c r="R42" s="185" t="str">
        <f t="shared" ca="1" si="0"/>
        <v/>
      </c>
      <c r="S42" s="186" t="str">
        <f t="shared" ca="1" si="11"/>
        <v/>
      </c>
      <c r="T42" s="186" t="str">
        <f t="shared" ca="1" si="12"/>
        <v/>
      </c>
      <c r="U42" s="141" t="str">
        <f t="shared" ca="1" si="13"/>
        <v/>
      </c>
      <c r="V42" s="141" t="str">
        <f t="shared" ca="1" si="14"/>
        <v/>
      </c>
      <c r="W42" s="141" t="str">
        <f t="shared" ca="1" si="15"/>
        <v/>
      </c>
      <c r="X42" s="141" t="str">
        <f t="shared" ca="1" si="16"/>
        <v/>
      </c>
      <c r="Y42" s="140" t="str">
        <f t="shared" ca="1" si="17"/>
        <v/>
      </c>
      <c r="Z42" s="140" t="str">
        <f t="shared" ca="1" si="18"/>
        <v/>
      </c>
      <c r="AA42" s="141" t="str">
        <f t="shared" ca="1" si="8"/>
        <v/>
      </c>
      <c r="AB42" s="141" t="str">
        <f t="shared" ca="1" si="9"/>
        <v/>
      </c>
      <c r="AC42" s="141" t="str">
        <f t="shared" ca="1" si="10"/>
        <v/>
      </c>
    </row>
    <row r="43" spans="1:29" ht="30" customHeight="1">
      <c r="A43" s="70"/>
      <c r="B43" s="70"/>
      <c r="C43" s="70"/>
      <c r="D43" s="48"/>
      <c r="E43" s="93"/>
      <c r="F43" s="50"/>
      <c r="G43" s="45"/>
      <c r="H43" s="45"/>
      <c r="I43" s="45"/>
      <c r="J43" s="45"/>
      <c r="K43" s="46"/>
      <c r="L43" s="46"/>
      <c r="M43" s="239"/>
      <c r="N43" s="48"/>
      <c r="O43" s="50"/>
      <c r="P43" s="46"/>
      <c r="Q43" s="48"/>
      <c r="R43" s="185" t="str">
        <f t="shared" ref="R43:R74" ca="1" si="19">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86" t="str">
        <f t="shared" ca="1" si="11"/>
        <v/>
      </c>
      <c r="T43" s="186" t="str">
        <f t="shared" ca="1" si="12"/>
        <v/>
      </c>
      <c r="U43" s="141" t="str">
        <f t="shared" ca="1" si="13"/>
        <v/>
      </c>
      <c r="V43" s="141" t="str">
        <f t="shared" ca="1" si="14"/>
        <v/>
      </c>
      <c r="W43" s="141" t="str">
        <f t="shared" ca="1" si="15"/>
        <v/>
      </c>
      <c r="X43" s="141" t="str">
        <f t="shared" ca="1" si="16"/>
        <v/>
      </c>
      <c r="Y43" s="140" t="str">
        <f t="shared" ca="1" si="17"/>
        <v/>
      </c>
      <c r="Z43" s="140" t="str">
        <f t="shared" ca="1" si="18"/>
        <v/>
      </c>
      <c r="AA43" s="141" t="str">
        <f t="shared" ca="1" si="8"/>
        <v/>
      </c>
      <c r="AB43" s="141" t="str">
        <f t="shared" ca="1" si="9"/>
        <v/>
      </c>
      <c r="AC43" s="141" t="str">
        <f t="shared" ca="1" si="10"/>
        <v/>
      </c>
    </row>
    <row r="44" spans="1:29" ht="30" customHeight="1">
      <c r="A44" s="70"/>
      <c r="B44" s="70"/>
      <c r="C44" s="70"/>
      <c r="D44" s="48"/>
      <c r="E44" s="93"/>
      <c r="F44" s="50"/>
      <c r="G44" s="45"/>
      <c r="H44" s="45"/>
      <c r="I44" s="45"/>
      <c r="J44" s="45"/>
      <c r="K44" s="46"/>
      <c r="L44" s="46"/>
      <c r="M44" s="239"/>
      <c r="N44" s="48"/>
      <c r="O44" s="50"/>
      <c r="P44" s="46"/>
      <c r="Q44" s="48"/>
      <c r="R44" s="185" t="str">
        <f t="shared" ca="1" si="19"/>
        <v/>
      </c>
      <c r="S44" s="186" t="str">
        <f t="shared" ca="1" si="11"/>
        <v/>
      </c>
      <c r="T44" s="186" t="str">
        <f t="shared" ca="1" si="12"/>
        <v/>
      </c>
      <c r="U44" s="141" t="str">
        <f t="shared" ca="1" si="13"/>
        <v/>
      </c>
      <c r="V44" s="141" t="str">
        <f t="shared" ca="1" si="14"/>
        <v/>
      </c>
      <c r="W44" s="141" t="str">
        <f t="shared" ca="1" si="15"/>
        <v/>
      </c>
      <c r="X44" s="141" t="str">
        <f t="shared" ca="1" si="16"/>
        <v/>
      </c>
      <c r="Y44" s="140" t="str">
        <f t="shared" ca="1" si="17"/>
        <v/>
      </c>
      <c r="Z44" s="140" t="str">
        <f t="shared" ca="1" si="18"/>
        <v/>
      </c>
      <c r="AA44" s="141" t="str">
        <f t="shared" ca="1" si="8"/>
        <v/>
      </c>
      <c r="AB44" s="141" t="str">
        <f t="shared" ca="1" si="9"/>
        <v/>
      </c>
      <c r="AC44" s="141" t="str">
        <f t="shared" ca="1" si="10"/>
        <v/>
      </c>
    </row>
    <row r="45" spans="1:29" ht="30" customHeight="1">
      <c r="A45" s="70"/>
      <c r="B45" s="70"/>
      <c r="C45" s="70"/>
      <c r="D45" s="48"/>
      <c r="E45" s="93"/>
      <c r="F45" s="50"/>
      <c r="G45" s="45"/>
      <c r="H45" s="45"/>
      <c r="I45" s="45"/>
      <c r="J45" s="45"/>
      <c r="K45" s="46"/>
      <c r="L45" s="46"/>
      <c r="M45" s="239"/>
      <c r="N45" s="48"/>
      <c r="O45" s="50"/>
      <c r="P45" s="46"/>
      <c r="Q45" s="48"/>
      <c r="R45" s="185" t="str">
        <f t="shared" ca="1" si="19"/>
        <v/>
      </c>
      <c r="S45" s="186" t="str">
        <f t="shared" ca="1" si="11"/>
        <v/>
      </c>
      <c r="T45" s="186" t="str">
        <f t="shared" ca="1" si="12"/>
        <v/>
      </c>
      <c r="U45" s="141" t="str">
        <f t="shared" ca="1" si="13"/>
        <v/>
      </c>
      <c r="V45" s="141" t="str">
        <f t="shared" ca="1" si="14"/>
        <v/>
      </c>
      <c r="W45" s="141" t="str">
        <f t="shared" ca="1" si="15"/>
        <v/>
      </c>
      <c r="X45" s="141" t="str">
        <f t="shared" ca="1" si="16"/>
        <v/>
      </c>
      <c r="Y45" s="140" t="str">
        <f t="shared" ca="1" si="17"/>
        <v/>
      </c>
      <c r="Z45" s="140" t="str">
        <f t="shared" ca="1" si="18"/>
        <v/>
      </c>
      <c r="AA45" s="141" t="str">
        <f t="shared" ca="1" si="8"/>
        <v/>
      </c>
      <c r="AB45" s="141" t="str">
        <f t="shared" ca="1" si="9"/>
        <v/>
      </c>
      <c r="AC45" s="141" t="str">
        <f t="shared" ca="1" si="10"/>
        <v/>
      </c>
    </row>
    <row r="46" spans="1:29" ht="30" customHeight="1">
      <c r="A46" s="70"/>
      <c r="B46" s="70"/>
      <c r="C46" s="70"/>
      <c r="D46" s="48"/>
      <c r="E46" s="93"/>
      <c r="F46" s="50"/>
      <c r="G46" s="45"/>
      <c r="H46" s="45"/>
      <c r="I46" s="45"/>
      <c r="J46" s="45"/>
      <c r="K46" s="46"/>
      <c r="L46" s="46"/>
      <c r="M46" s="239"/>
      <c r="N46" s="48"/>
      <c r="O46" s="50"/>
      <c r="P46" s="46"/>
      <c r="Q46" s="48"/>
      <c r="R46" s="185" t="str">
        <f t="shared" ca="1" si="19"/>
        <v/>
      </c>
      <c r="S46" s="186" t="str">
        <f t="shared" ca="1" si="11"/>
        <v/>
      </c>
      <c r="T46" s="186" t="str">
        <f t="shared" ca="1" si="12"/>
        <v/>
      </c>
      <c r="U46" s="141" t="str">
        <f t="shared" ca="1" si="13"/>
        <v/>
      </c>
      <c r="V46" s="141" t="str">
        <f t="shared" ca="1" si="14"/>
        <v/>
      </c>
      <c r="W46" s="141" t="str">
        <f t="shared" ca="1" si="15"/>
        <v/>
      </c>
      <c r="X46" s="141" t="str">
        <f t="shared" ca="1" si="16"/>
        <v/>
      </c>
      <c r="Y46" s="140" t="str">
        <f t="shared" ca="1" si="17"/>
        <v/>
      </c>
      <c r="Z46" s="140" t="str">
        <f t="shared" ca="1" si="18"/>
        <v/>
      </c>
      <c r="AA46" s="141" t="str">
        <f t="shared" ca="1" si="8"/>
        <v/>
      </c>
      <c r="AB46" s="141" t="str">
        <f t="shared" ca="1" si="9"/>
        <v/>
      </c>
      <c r="AC46" s="141" t="str">
        <f t="shared" ca="1" si="10"/>
        <v/>
      </c>
    </row>
    <row r="47" spans="1:29" ht="30" customHeight="1">
      <c r="A47" s="70"/>
      <c r="B47" s="70"/>
      <c r="C47" s="70"/>
      <c r="D47" s="48"/>
      <c r="E47" s="93"/>
      <c r="F47" s="50"/>
      <c r="G47" s="45"/>
      <c r="H47" s="45"/>
      <c r="I47" s="45"/>
      <c r="J47" s="45"/>
      <c r="K47" s="46"/>
      <c r="L47" s="46"/>
      <c r="M47" s="239"/>
      <c r="N47" s="48"/>
      <c r="O47" s="50"/>
      <c r="P47" s="46"/>
      <c r="Q47" s="48"/>
      <c r="R47" s="185" t="str">
        <f t="shared" ca="1" si="19"/>
        <v/>
      </c>
      <c r="S47" s="186" t="str">
        <f t="shared" ca="1" si="11"/>
        <v/>
      </c>
      <c r="T47" s="186" t="str">
        <f t="shared" ca="1" si="12"/>
        <v/>
      </c>
      <c r="U47" s="141" t="str">
        <f t="shared" ca="1" si="13"/>
        <v/>
      </c>
      <c r="V47" s="141" t="str">
        <f t="shared" ca="1" si="14"/>
        <v/>
      </c>
      <c r="W47" s="141" t="str">
        <f t="shared" ca="1" si="15"/>
        <v/>
      </c>
      <c r="X47" s="141" t="str">
        <f t="shared" ca="1" si="16"/>
        <v/>
      </c>
      <c r="Y47" s="140" t="str">
        <f t="shared" ca="1" si="17"/>
        <v/>
      </c>
      <c r="Z47" s="140" t="str">
        <f t="shared" ca="1" si="18"/>
        <v/>
      </c>
      <c r="AA47" s="141" t="str">
        <f t="shared" ca="1" si="8"/>
        <v/>
      </c>
      <c r="AB47" s="141" t="str">
        <f t="shared" ca="1" si="9"/>
        <v/>
      </c>
      <c r="AC47" s="141" t="str">
        <f t="shared" ca="1" si="10"/>
        <v/>
      </c>
    </row>
    <row r="48" spans="1:29" ht="30" customHeight="1">
      <c r="A48" s="70"/>
      <c r="B48" s="70"/>
      <c r="C48" s="70"/>
      <c r="D48" s="48"/>
      <c r="E48" s="93"/>
      <c r="F48" s="50"/>
      <c r="G48" s="45"/>
      <c r="H48" s="45"/>
      <c r="I48" s="45"/>
      <c r="J48" s="45"/>
      <c r="K48" s="46"/>
      <c r="L48" s="46"/>
      <c r="M48" s="239"/>
      <c r="N48" s="48"/>
      <c r="O48" s="50"/>
      <c r="P48" s="46"/>
      <c r="Q48" s="48"/>
      <c r="R48" s="185" t="str">
        <f t="shared" ca="1" si="19"/>
        <v/>
      </c>
      <c r="S48" s="186" t="str">
        <f t="shared" ca="1" si="11"/>
        <v/>
      </c>
      <c r="T48" s="186" t="str">
        <f t="shared" ca="1" si="12"/>
        <v/>
      </c>
      <c r="U48" s="141" t="str">
        <f t="shared" ca="1" si="13"/>
        <v/>
      </c>
      <c r="V48" s="141" t="str">
        <f t="shared" ca="1" si="14"/>
        <v/>
      </c>
      <c r="W48" s="141" t="str">
        <f t="shared" ca="1" si="15"/>
        <v/>
      </c>
      <c r="X48" s="141" t="str">
        <f t="shared" ca="1" si="16"/>
        <v/>
      </c>
      <c r="Y48" s="140" t="str">
        <f t="shared" ca="1" si="17"/>
        <v/>
      </c>
      <c r="Z48" s="140" t="str">
        <f t="shared" ca="1" si="18"/>
        <v/>
      </c>
      <c r="AA48" s="141" t="str">
        <f t="shared" ca="1" si="8"/>
        <v/>
      </c>
      <c r="AB48" s="141" t="str">
        <f t="shared" ca="1" si="9"/>
        <v/>
      </c>
      <c r="AC48" s="141" t="str">
        <f t="shared" ca="1" si="10"/>
        <v/>
      </c>
    </row>
    <row r="49" spans="1:29" ht="30" customHeight="1">
      <c r="A49" s="70"/>
      <c r="B49" s="70"/>
      <c r="C49" s="70"/>
      <c r="D49" s="48"/>
      <c r="E49" s="93"/>
      <c r="F49" s="50"/>
      <c r="G49" s="45"/>
      <c r="H49" s="45"/>
      <c r="I49" s="45"/>
      <c r="J49" s="45"/>
      <c r="K49" s="46"/>
      <c r="L49" s="46"/>
      <c r="M49" s="239"/>
      <c r="N49" s="48"/>
      <c r="O49" s="50"/>
      <c r="P49" s="46"/>
      <c r="Q49" s="48"/>
      <c r="R49" s="185" t="str">
        <f t="shared" ca="1" si="19"/>
        <v/>
      </c>
      <c r="S49" s="186" t="str">
        <f t="shared" ca="1" si="11"/>
        <v/>
      </c>
      <c r="T49" s="186" t="str">
        <f t="shared" ca="1" si="12"/>
        <v/>
      </c>
      <c r="U49" s="141" t="str">
        <f t="shared" ca="1" si="13"/>
        <v/>
      </c>
      <c r="V49" s="141" t="str">
        <f t="shared" ca="1" si="14"/>
        <v/>
      </c>
      <c r="W49" s="141" t="str">
        <f t="shared" ca="1" si="15"/>
        <v/>
      </c>
      <c r="X49" s="141" t="str">
        <f t="shared" ca="1" si="16"/>
        <v/>
      </c>
      <c r="Y49" s="140" t="str">
        <f t="shared" ca="1" si="17"/>
        <v/>
      </c>
      <c r="Z49" s="140" t="str">
        <f t="shared" ca="1" si="18"/>
        <v/>
      </c>
      <c r="AA49" s="141" t="str">
        <f t="shared" ca="1" si="8"/>
        <v/>
      </c>
      <c r="AB49" s="141" t="str">
        <f t="shared" ca="1" si="9"/>
        <v/>
      </c>
      <c r="AC49" s="141" t="str">
        <f t="shared" ca="1" si="10"/>
        <v/>
      </c>
    </row>
    <row r="50" spans="1:29" ht="30" customHeight="1">
      <c r="A50" s="70"/>
      <c r="B50" s="70"/>
      <c r="C50" s="70"/>
      <c r="D50" s="48"/>
      <c r="E50" s="93"/>
      <c r="F50" s="50"/>
      <c r="G50" s="45"/>
      <c r="H50" s="45"/>
      <c r="I50" s="45"/>
      <c r="J50" s="45"/>
      <c r="K50" s="46"/>
      <c r="L50" s="46"/>
      <c r="M50" s="239"/>
      <c r="N50" s="48"/>
      <c r="O50" s="50"/>
      <c r="P50" s="46"/>
      <c r="Q50" s="48"/>
      <c r="R50" s="185" t="str">
        <f t="shared" ca="1" si="19"/>
        <v/>
      </c>
      <c r="S50" s="186" t="str">
        <f t="shared" ca="1" si="11"/>
        <v/>
      </c>
      <c r="T50" s="186" t="str">
        <f t="shared" ca="1" si="12"/>
        <v/>
      </c>
      <c r="U50" s="141" t="str">
        <f t="shared" ca="1" si="13"/>
        <v/>
      </c>
      <c r="V50" s="141" t="str">
        <f t="shared" ca="1" si="14"/>
        <v/>
      </c>
      <c r="W50" s="141" t="str">
        <f t="shared" ca="1" si="15"/>
        <v/>
      </c>
      <c r="X50" s="141" t="str">
        <f t="shared" ca="1" si="16"/>
        <v/>
      </c>
      <c r="Y50" s="140" t="str">
        <f t="shared" ca="1" si="17"/>
        <v/>
      </c>
      <c r="Z50" s="140" t="str">
        <f t="shared" ca="1" si="18"/>
        <v/>
      </c>
      <c r="AA50" s="141" t="str">
        <f t="shared" ca="1" si="8"/>
        <v/>
      </c>
      <c r="AB50" s="141" t="str">
        <f t="shared" ca="1" si="9"/>
        <v/>
      </c>
      <c r="AC50" s="141" t="str">
        <f t="shared" ca="1" si="10"/>
        <v/>
      </c>
    </row>
    <row r="51" spans="1:29" ht="30" customHeight="1">
      <c r="A51" s="70"/>
      <c r="B51" s="70"/>
      <c r="C51" s="70"/>
      <c r="D51" s="48"/>
      <c r="E51" s="93"/>
      <c r="F51" s="50"/>
      <c r="G51" s="45"/>
      <c r="H51" s="45"/>
      <c r="I51" s="45"/>
      <c r="J51" s="45"/>
      <c r="K51" s="46"/>
      <c r="L51" s="46"/>
      <c r="M51" s="239"/>
      <c r="N51" s="48"/>
      <c r="O51" s="50"/>
      <c r="P51" s="46"/>
      <c r="Q51" s="48"/>
      <c r="R51" s="185" t="str">
        <f t="shared" ca="1" si="19"/>
        <v/>
      </c>
      <c r="S51" s="186" t="str">
        <f t="shared" ca="1" si="11"/>
        <v/>
      </c>
      <c r="T51" s="186" t="str">
        <f t="shared" ca="1" si="12"/>
        <v/>
      </c>
      <c r="U51" s="141" t="str">
        <f t="shared" ca="1" si="13"/>
        <v/>
      </c>
      <c r="V51" s="141" t="str">
        <f t="shared" ca="1" si="14"/>
        <v/>
      </c>
      <c r="W51" s="141" t="str">
        <f t="shared" ca="1" si="15"/>
        <v/>
      </c>
      <c r="X51" s="141" t="str">
        <f t="shared" ca="1" si="16"/>
        <v/>
      </c>
      <c r="Y51" s="140" t="str">
        <f t="shared" ca="1" si="17"/>
        <v/>
      </c>
      <c r="Z51" s="140" t="str">
        <f t="shared" ca="1" si="18"/>
        <v/>
      </c>
      <c r="AA51" s="141" t="str">
        <f t="shared" ca="1" si="8"/>
        <v/>
      </c>
      <c r="AB51" s="141" t="str">
        <f t="shared" ca="1" si="9"/>
        <v/>
      </c>
      <c r="AC51" s="141" t="str">
        <f t="shared" ca="1" si="10"/>
        <v/>
      </c>
    </row>
    <row r="52" spans="1:29" ht="30" customHeight="1">
      <c r="A52" s="70"/>
      <c r="B52" s="70"/>
      <c r="C52" s="70"/>
      <c r="D52" s="48"/>
      <c r="E52" s="93"/>
      <c r="F52" s="50"/>
      <c r="G52" s="45"/>
      <c r="H52" s="45"/>
      <c r="I52" s="45"/>
      <c r="J52" s="45"/>
      <c r="K52" s="46"/>
      <c r="L52" s="46"/>
      <c r="M52" s="239"/>
      <c r="N52" s="48"/>
      <c r="O52" s="50"/>
      <c r="P52" s="46"/>
      <c r="Q52" s="48"/>
      <c r="R52" s="185" t="str">
        <f t="shared" ca="1" si="19"/>
        <v/>
      </c>
      <c r="S52" s="186" t="str">
        <f t="shared" ca="1" si="11"/>
        <v/>
      </c>
      <c r="T52" s="186" t="str">
        <f t="shared" ca="1" si="12"/>
        <v/>
      </c>
      <c r="U52" s="141" t="str">
        <f t="shared" ca="1" si="13"/>
        <v/>
      </c>
      <c r="V52" s="141" t="str">
        <f t="shared" ca="1" si="14"/>
        <v/>
      </c>
      <c r="W52" s="141" t="str">
        <f t="shared" ca="1" si="15"/>
        <v/>
      </c>
      <c r="X52" s="141" t="str">
        <f t="shared" ca="1" si="16"/>
        <v/>
      </c>
      <c r="Y52" s="140" t="str">
        <f t="shared" ca="1" si="17"/>
        <v/>
      </c>
      <c r="Z52" s="140" t="str">
        <f t="shared" ca="1" si="18"/>
        <v/>
      </c>
      <c r="AA52" s="141" t="str">
        <f t="shared" ca="1" si="8"/>
        <v/>
      </c>
      <c r="AB52" s="141" t="str">
        <f t="shared" ca="1" si="9"/>
        <v/>
      </c>
      <c r="AC52" s="141" t="str">
        <f t="shared" ca="1" si="10"/>
        <v/>
      </c>
    </row>
    <row r="53" spans="1:29" ht="30" customHeight="1">
      <c r="A53" s="70"/>
      <c r="B53" s="70"/>
      <c r="C53" s="70"/>
      <c r="D53" s="48"/>
      <c r="E53" s="93"/>
      <c r="F53" s="50"/>
      <c r="G53" s="45"/>
      <c r="H53" s="45"/>
      <c r="I53" s="45"/>
      <c r="J53" s="45"/>
      <c r="K53" s="46"/>
      <c r="L53" s="46"/>
      <c r="M53" s="239"/>
      <c r="N53" s="48"/>
      <c r="O53" s="50"/>
      <c r="P53" s="46"/>
      <c r="Q53" s="48"/>
      <c r="R53" s="185" t="str">
        <f t="shared" ca="1" si="19"/>
        <v/>
      </c>
      <c r="S53" s="186" t="str">
        <f t="shared" ca="1" si="11"/>
        <v/>
      </c>
      <c r="T53" s="186" t="str">
        <f t="shared" ca="1" si="12"/>
        <v/>
      </c>
      <c r="U53" s="141" t="str">
        <f t="shared" ca="1" si="13"/>
        <v/>
      </c>
      <c r="V53" s="141" t="str">
        <f t="shared" ca="1" si="14"/>
        <v/>
      </c>
      <c r="W53" s="141" t="str">
        <f t="shared" ca="1" si="15"/>
        <v/>
      </c>
      <c r="X53" s="141" t="str">
        <f t="shared" ca="1" si="16"/>
        <v/>
      </c>
      <c r="Y53" s="140" t="str">
        <f t="shared" ca="1" si="17"/>
        <v/>
      </c>
      <c r="Z53" s="140" t="str">
        <f t="shared" ca="1" si="18"/>
        <v/>
      </c>
      <c r="AA53" s="141" t="str">
        <f t="shared" ca="1" si="8"/>
        <v/>
      </c>
      <c r="AB53" s="141" t="str">
        <f t="shared" ca="1" si="9"/>
        <v/>
      </c>
      <c r="AC53" s="141" t="str">
        <f t="shared" ca="1" si="10"/>
        <v/>
      </c>
    </row>
    <row r="54" spans="1:29" ht="30" customHeight="1">
      <c r="A54" s="70"/>
      <c r="B54" s="70"/>
      <c r="C54" s="70"/>
      <c r="D54" s="48"/>
      <c r="E54" s="93"/>
      <c r="F54" s="50"/>
      <c r="G54" s="45"/>
      <c r="H54" s="45"/>
      <c r="I54" s="45"/>
      <c r="J54" s="45"/>
      <c r="K54" s="46"/>
      <c r="L54" s="46"/>
      <c r="M54" s="239"/>
      <c r="N54" s="48"/>
      <c r="O54" s="50"/>
      <c r="P54" s="46"/>
      <c r="Q54" s="48"/>
      <c r="R54" s="185" t="str">
        <f t="shared" ca="1" si="19"/>
        <v/>
      </c>
      <c r="S54" s="186" t="str">
        <f t="shared" ca="1" si="11"/>
        <v/>
      </c>
      <c r="T54" s="186" t="str">
        <f t="shared" ca="1" si="12"/>
        <v/>
      </c>
      <c r="U54" s="141" t="str">
        <f t="shared" ca="1" si="13"/>
        <v/>
      </c>
      <c r="V54" s="141" t="str">
        <f t="shared" ca="1" si="14"/>
        <v/>
      </c>
      <c r="W54" s="141" t="str">
        <f t="shared" ca="1" si="15"/>
        <v/>
      </c>
      <c r="X54" s="141" t="str">
        <f t="shared" ca="1" si="16"/>
        <v/>
      </c>
      <c r="Y54" s="140" t="str">
        <f t="shared" ca="1" si="17"/>
        <v/>
      </c>
      <c r="Z54" s="140" t="str">
        <f t="shared" ca="1" si="18"/>
        <v/>
      </c>
      <c r="AA54" s="141" t="str">
        <f t="shared" ca="1" si="8"/>
        <v/>
      </c>
      <c r="AB54" s="141" t="str">
        <f t="shared" ca="1" si="9"/>
        <v/>
      </c>
      <c r="AC54" s="141" t="str">
        <f t="shared" ca="1" si="10"/>
        <v/>
      </c>
    </row>
    <row r="55" spans="1:29" ht="30" customHeight="1">
      <c r="A55" s="70"/>
      <c r="B55" s="70"/>
      <c r="C55" s="70"/>
      <c r="D55" s="48"/>
      <c r="E55" s="93"/>
      <c r="F55" s="50"/>
      <c r="G55" s="45"/>
      <c r="H55" s="45"/>
      <c r="I55" s="45"/>
      <c r="J55" s="45"/>
      <c r="K55" s="46"/>
      <c r="L55" s="46"/>
      <c r="M55" s="239"/>
      <c r="N55" s="48"/>
      <c r="O55" s="50"/>
      <c r="P55" s="46"/>
      <c r="Q55" s="48"/>
      <c r="R55" s="185" t="str">
        <f t="shared" ca="1" si="19"/>
        <v/>
      </c>
      <c r="S55" s="186" t="str">
        <f t="shared" ca="1" si="11"/>
        <v/>
      </c>
      <c r="T55" s="186" t="str">
        <f t="shared" ca="1" si="12"/>
        <v/>
      </c>
      <c r="U55" s="141" t="str">
        <f t="shared" ca="1" si="13"/>
        <v/>
      </c>
      <c r="V55" s="141" t="str">
        <f t="shared" ca="1" si="14"/>
        <v/>
      </c>
      <c r="W55" s="141" t="str">
        <f t="shared" ca="1" si="15"/>
        <v/>
      </c>
      <c r="X55" s="141" t="str">
        <f t="shared" ca="1" si="16"/>
        <v/>
      </c>
      <c r="Y55" s="140" t="str">
        <f t="shared" ca="1" si="17"/>
        <v/>
      </c>
      <c r="Z55" s="140" t="str">
        <f t="shared" ca="1" si="18"/>
        <v/>
      </c>
      <c r="AA55" s="141" t="str">
        <f t="shared" ca="1" si="8"/>
        <v/>
      </c>
      <c r="AB55" s="141" t="str">
        <f t="shared" ca="1" si="9"/>
        <v/>
      </c>
      <c r="AC55" s="141" t="str">
        <f t="shared" ca="1" si="10"/>
        <v/>
      </c>
    </row>
    <row r="56" spans="1:29" ht="30" customHeight="1">
      <c r="A56" s="70"/>
      <c r="B56" s="70"/>
      <c r="C56" s="70"/>
      <c r="D56" s="48"/>
      <c r="E56" s="93"/>
      <c r="F56" s="50"/>
      <c r="G56" s="45"/>
      <c r="H56" s="45"/>
      <c r="I56" s="45"/>
      <c r="J56" s="45"/>
      <c r="K56" s="46"/>
      <c r="L56" s="46"/>
      <c r="M56" s="239"/>
      <c r="N56" s="48"/>
      <c r="O56" s="50"/>
      <c r="P56" s="46"/>
      <c r="Q56" s="48"/>
      <c r="R56" s="185" t="str">
        <f t="shared" ca="1" si="19"/>
        <v/>
      </c>
      <c r="S56" s="186" t="str">
        <f t="shared" ca="1" si="11"/>
        <v/>
      </c>
      <c r="T56" s="186" t="str">
        <f t="shared" ca="1" si="12"/>
        <v/>
      </c>
      <c r="U56" s="141" t="str">
        <f t="shared" ca="1" si="13"/>
        <v/>
      </c>
      <c r="V56" s="141" t="str">
        <f t="shared" ca="1" si="14"/>
        <v/>
      </c>
      <c r="W56" s="141" t="str">
        <f t="shared" ca="1" si="15"/>
        <v/>
      </c>
      <c r="X56" s="141" t="str">
        <f t="shared" ca="1" si="16"/>
        <v/>
      </c>
      <c r="Y56" s="140" t="str">
        <f t="shared" ca="1" si="17"/>
        <v/>
      </c>
      <c r="Z56" s="140" t="str">
        <f t="shared" ca="1" si="18"/>
        <v/>
      </c>
      <c r="AA56" s="141" t="str">
        <f t="shared" ca="1" si="8"/>
        <v/>
      </c>
      <c r="AB56" s="141" t="str">
        <f t="shared" ca="1" si="9"/>
        <v/>
      </c>
      <c r="AC56" s="141" t="str">
        <f t="shared" ca="1" si="10"/>
        <v/>
      </c>
    </row>
    <row r="57" spans="1:29" ht="30" customHeight="1">
      <c r="A57" s="70"/>
      <c r="B57" s="70"/>
      <c r="C57" s="70"/>
      <c r="D57" s="48"/>
      <c r="E57" s="93"/>
      <c r="F57" s="50"/>
      <c r="G57" s="45"/>
      <c r="H57" s="45"/>
      <c r="I57" s="45"/>
      <c r="J57" s="45"/>
      <c r="K57" s="46"/>
      <c r="L57" s="46"/>
      <c r="M57" s="239"/>
      <c r="N57" s="48"/>
      <c r="O57" s="50"/>
      <c r="P57" s="46"/>
      <c r="Q57" s="48"/>
      <c r="R57" s="185" t="str">
        <f t="shared" ca="1" si="19"/>
        <v/>
      </c>
      <c r="S57" s="186" t="str">
        <f t="shared" ca="1" si="11"/>
        <v/>
      </c>
      <c r="T57" s="186" t="str">
        <f t="shared" ca="1" si="12"/>
        <v/>
      </c>
      <c r="U57" s="141" t="str">
        <f t="shared" ca="1" si="13"/>
        <v/>
      </c>
      <c r="V57" s="141" t="str">
        <f t="shared" ca="1" si="14"/>
        <v/>
      </c>
      <c r="W57" s="141" t="str">
        <f t="shared" ca="1" si="15"/>
        <v/>
      </c>
      <c r="X57" s="141" t="str">
        <f t="shared" ca="1" si="16"/>
        <v/>
      </c>
      <c r="Y57" s="140" t="str">
        <f t="shared" ca="1" si="17"/>
        <v/>
      </c>
      <c r="Z57" s="140" t="str">
        <f t="shared" ca="1" si="18"/>
        <v/>
      </c>
      <c r="AA57" s="141" t="str">
        <f t="shared" ca="1" si="8"/>
        <v/>
      </c>
      <c r="AB57" s="141" t="str">
        <f t="shared" ca="1" si="9"/>
        <v/>
      </c>
      <c r="AC57" s="141" t="str">
        <f t="shared" ca="1" si="10"/>
        <v/>
      </c>
    </row>
    <row r="58" spans="1:29" ht="30" customHeight="1">
      <c r="A58" s="70"/>
      <c r="B58" s="70"/>
      <c r="C58" s="70"/>
      <c r="D58" s="48"/>
      <c r="E58" s="93"/>
      <c r="F58" s="50"/>
      <c r="G58" s="45"/>
      <c r="H58" s="45"/>
      <c r="I58" s="45"/>
      <c r="J58" s="45"/>
      <c r="K58" s="46"/>
      <c r="L58" s="46"/>
      <c r="M58" s="239"/>
      <c r="N58" s="48"/>
      <c r="O58" s="50"/>
      <c r="P58" s="46"/>
      <c r="Q58" s="48"/>
      <c r="R58" s="185" t="str">
        <f t="shared" ca="1" si="19"/>
        <v/>
      </c>
      <c r="S58" s="186" t="str">
        <f t="shared" ca="1" si="11"/>
        <v/>
      </c>
      <c r="T58" s="186" t="str">
        <f t="shared" ca="1" si="12"/>
        <v/>
      </c>
      <c r="U58" s="141" t="str">
        <f t="shared" ca="1" si="13"/>
        <v/>
      </c>
      <c r="V58" s="141" t="str">
        <f t="shared" ca="1" si="14"/>
        <v/>
      </c>
      <c r="W58" s="141" t="str">
        <f t="shared" ca="1" si="15"/>
        <v/>
      </c>
      <c r="X58" s="141" t="str">
        <f t="shared" ca="1" si="16"/>
        <v/>
      </c>
      <c r="Y58" s="140" t="str">
        <f t="shared" ca="1" si="17"/>
        <v/>
      </c>
      <c r="Z58" s="140" t="str">
        <f t="shared" ca="1" si="18"/>
        <v/>
      </c>
      <c r="AA58" s="141" t="str">
        <f t="shared" ca="1" si="8"/>
        <v/>
      </c>
      <c r="AB58" s="141" t="str">
        <f t="shared" ca="1" si="9"/>
        <v/>
      </c>
      <c r="AC58" s="141" t="str">
        <f t="shared" ca="1" si="10"/>
        <v/>
      </c>
    </row>
    <row r="59" spans="1:29" ht="30" customHeight="1">
      <c r="A59" s="70"/>
      <c r="B59" s="70"/>
      <c r="C59" s="70"/>
      <c r="D59" s="48"/>
      <c r="E59" s="93"/>
      <c r="F59" s="50"/>
      <c r="G59" s="45"/>
      <c r="H59" s="45"/>
      <c r="I59" s="45"/>
      <c r="J59" s="45"/>
      <c r="K59" s="46"/>
      <c r="L59" s="46"/>
      <c r="M59" s="239"/>
      <c r="N59" s="48"/>
      <c r="O59" s="50"/>
      <c r="P59" s="46"/>
      <c r="Q59" s="48"/>
      <c r="R59" s="185" t="str">
        <f t="shared" ca="1" si="19"/>
        <v/>
      </c>
      <c r="S59" s="186" t="str">
        <f t="shared" ca="1" si="11"/>
        <v/>
      </c>
      <c r="T59" s="186" t="str">
        <f t="shared" ca="1" si="12"/>
        <v/>
      </c>
      <c r="U59" s="141" t="str">
        <f t="shared" ca="1" si="13"/>
        <v/>
      </c>
      <c r="V59" s="141" t="str">
        <f t="shared" ca="1" si="14"/>
        <v/>
      </c>
      <c r="W59" s="141" t="str">
        <f t="shared" ca="1" si="15"/>
        <v/>
      </c>
      <c r="X59" s="141" t="str">
        <f t="shared" ca="1" si="16"/>
        <v/>
      </c>
      <c r="Y59" s="140" t="str">
        <f t="shared" ca="1" si="17"/>
        <v/>
      </c>
      <c r="Z59" s="140" t="str">
        <f t="shared" ca="1" si="18"/>
        <v/>
      </c>
      <c r="AA59" s="141" t="str">
        <f t="shared" ca="1" si="8"/>
        <v/>
      </c>
      <c r="AB59" s="141" t="str">
        <f t="shared" ca="1" si="9"/>
        <v/>
      </c>
      <c r="AC59" s="141" t="str">
        <f t="shared" ca="1" si="10"/>
        <v/>
      </c>
    </row>
    <row r="60" spans="1:29" ht="30" customHeight="1">
      <c r="A60" s="70"/>
      <c r="B60" s="70"/>
      <c r="C60" s="70"/>
      <c r="D60" s="48"/>
      <c r="E60" s="93"/>
      <c r="F60" s="50"/>
      <c r="G60" s="45"/>
      <c r="H60" s="45"/>
      <c r="I60" s="45"/>
      <c r="J60" s="45"/>
      <c r="K60" s="46"/>
      <c r="L60" s="46"/>
      <c r="M60" s="239"/>
      <c r="N60" s="48"/>
      <c r="O60" s="50"/>
      <c r="P60" s="46"/>
      <c r="Q60" s="48"/>
      <c r="R60" s="185" t="str">
        <f t="shared" ca="1" si="19"/>
        <v/>
      </c>
      <c r="S60" s="186" t="str">
        <f t="shared" ca="1" si="11"/>
        <v/>
      </c>
      <c r="T60" s="186" t="str">
        <f t="shared" ca="1" si="12"/>
        <v/>
      </c>
      <c r="U60" s="141" t="str">
        <f t="shared" ca="1" si="13"/>
        <v/>
      </c>
      <c r="V60" s="141" t="str">
        <f t="shared" ca="1" si="14"/>
        <v/>
      </c>
      <c r="W60" s="141" t="str">
        <f t="shared" ca="1" si="15"/>
        <v/>
      </c>
      <c r="X60" s="141" t="str">
        <f t="shared" ca="1" si="16"/>
        <v/>
      </c>
      <c r="Y60" s="140" t="str">
        <f t="shared" ca="1" si="17"/>
        <v/>
      </c>
      <c r="Z60" s="140" t="str">
        <f t="shared" ca="1" si="18"/>
        <v/>
      </c>
      <c r="AA60" s="141" t="str">
        <f t="shared" ca="1" si="8"/>
        <v/>
      </c>
      <c r="AB60" s="141" t="str">
        <f t="shared" ca="1" si="9"/>
        <v/>
      </c>
      <c r="AC60" s="141" t="str">
        <f t="shared" ca="1" si="10"/>
        <v/>
      </c>
    </row>
    <row r="61" spans="1:29" ht="30" customHeight="1">
      <c r="A61" s="70"/>
      <c r="B61" s="70"/>
      <c r="C61" s="70"/>
      <c r="D61" s="48"/>
      <c r="E61" s="93"/>
      <c r="F61" s="50"/>
      <c r="G61" s="45"/>
      <c r="H61" s="45"/>
      <c r="I61" s="45"/>
      <c r="J61" s="45"/>
      <c r="K61" s="46"/>
      <c r="L61" s="46"/>
      <c r="M61" s="239"/>
      <c r="N61" s="48"/>
      <c r="O61" s="50"/>
      <c r="P61" s="46"/>
      <c r="Q61" s="48"/>
      <c r="R61" s="185" t="str">
        <f t="shared" ca="1" si="19"/>
        <v/>
      </c>
      <c r="S61" s="186" t="str">
        <f t="shared" ca="1" si="11"/>
        <v/>
      </c>
      <c r="T61" s="186" t="str">
        <f t="shared" ca="1" si="12"/>
        <v/>
      </c>
      <c r="U61" s="141" t="str">
        <f t="shared" ca="1" si="13"/>
        <v/>
      </c>
      <c r="V61" s="141" t="str">
        <f t="shared" ca="1" si="14"/>
        <v/>
      </c>
      <c r="W61" s="141" t="str">
        <f t="shared" ca="1" si="15"/>
        <v/>
      </c>
      <c r="X61" s="141" t="str">
        <f t="shared" ca="1" si="16"/>
        <v/>
      </c>
      <c r="Y61" s="140" t="str">
        <f t="shared" ca="1" si="17"/>
        <v/>
      </c>
      <c r="Z61" s="140" t="str">
        <f t="shared" ca="1" si="18"/>
        <v/>
      </c>
      <c r="AA61" s="141" t="str">
        <f t="shared" ca="1" si="8"/>
        <v/>
      </c>
      <c r="AB61" s="141" t="str">
        <f t="shared" ca="1" si="9"/>
        <v/>
      </c>
      <c r="AC61" s="141" t="str">
        <f t="shared" ca="1" si="10"/>
        <v/>
      </c>
    </row>
    <row r="62" spans="1:29" ht="30" customHeight="1">
      <c r="A62" s="70"/>
      <c r="B62" s="70"/>
      <c r="C62" s="70"/>
      <c r="D62" s="48"/>
      <c r="E62" s="93"/>
      <c r="F62" s="50"/>
      <c r="G62" s="45"/>
      <c r="H62" s="45"/>
      <c r="I62" s="45"/>
      <c r="J62" s="45"/>
      <c r="K62" s="46"/>
      <c r="L62" s="46"/>
      <c r="M62" s="239"/>
      <c r="N62" s="48"/>
      <c r="O62" s="50"/>
      <c r="P62" s="46"/>
      <c r="Q62" s="48"/>
      <c r="R62" s="185" t="str">
        <f t="shared" ca="1" si="19"/>
        <v/>
      </c>
      <c r="S62" s="186" t="str">
        <f t="shared" ca="1" si="11"/>
        <v/>
      </c>
      <c r="T62" s="186" t="str">
        <f t="shared" ca="1" si="12"/>
        <v/>
      </c>
      <c r="U62" s="141" t="str">
        <f t="shared" ca="1" si="13"/>
        <v/>
      </c>
      <c r="V62" s="141" t="str">
        <f t="shared" ca="1" si="14"/>
        <v/>
      </c>
      <c r="W62" s="141" t="str">
        <f t="shared" ca="1" si="15"/>
        <v/>
      </c>
      <c r="X62" s="141" t="str">
        <f t="shared" ca="1" si="16"/>
        <v/>
      </c>
      <c r="Y62" s="140" t="str">
        <f t="shared" ca="1" si="17"/>
        <v/>
      </c>
      <c r="Z62" s="140" t="str">
        <f t="shared" ca="1" si="18"/>
        <v/>
      </c>
      <c r="AA62" s="141" t="str">
        <f t="shared" ca="1" si="8"/>
        <v/>
      </c>
      <c r="AB62" s="141" t="str">
        <f t="shared" ca="1" si="9"/>
        <v/>
      </c>
      <c r="AC62" s="141" t="str">
        <f t="shared" ca="1" si="10"/>
        <v/>
      </c>
    </row>
    <row r="63" spans="1:29" ht="30" customHeight="1">
      <c r="A63" s="70"/>
      <c r="B63" s="70"/>
      <c r="C63" s="70"/>
      <c r="D63" s="48"/>
      <c r="E63" s="93"/>
      <c r="F63" s="50"/>
      <c r="G63" s="45"/>
      <c r="H63" s="45"/>
      <c r="I63" s="45"/>
      <c r="J63" s="45"/>
      <c r="K63" s="46"/>
      <c r="L63" s="46"/>
      <c r="M63" s="239"/>
      <c r="N63" s="48"/>
      <c r="O63" s="50"/>
      <c r="P63" s="46"/>
      <c r="Q63" s="48"/>
      <c r="R63" s="185" t="str">
        <f t="shared" ca="1" si="19"/>
        <v/>
      </c>
      <c r="S63" s="186" t="str">
        <f t="shared" ca="1" si="11"/>
        <v/>
      </c>
      <c r="T63" s="186" t="str">
        <f t="shared" ca="1" si="12"/>
        <v/>
      </c>
      <c r="U63" s="141" t="str">
        <f t="shared" ca="1" si="13"/>
        <v/>
      </c>
      <c r="V63" s="141" t="str">
        <f t="shared" ca="1" si="14"/>
        <v/>
      </c>
      <c r="W63" s="141" t="str">
        <f t="shared" ca="1" si="15"/>
        <v/>
      </c>
      <c r="X63" s="141" t="str">
        <f t="shared" ca="1" si="16"/>
        <v/>
      </c>
      <c r="Y63" s="140" t="str">
        <f t="shared" ca="1" si="17"/>
        <v/>
      </c>
      <c r="Z63" s="140" t="str">
        <f t="shared" ca="1" si="18"/>
        <v/>
      </c>
      <c r="AA63" s="141" t="str">
        <f t="shared" ca="1" si="8"/>
        <v/>
      </c>
      <c r="AB63" s="141" t="str">
        <f t="shared" ca="1" si="9"/>
        <v/>
      </c>
      <c r="AC63" s="141" t="str">
        <f t="shared" ca="1" si="10"/>
        <v/>
      </c>
    </row>
    <row r="64" spans="1:29" ht="30" customHeight="1">
      <c r="A64" s="70"/>
      <c r="B64" s="70"/>
      <c r="C64" s="70"/>
      <c r="D64" s="48"/>
      <c r="E64" s="93"/>
      <c r="F64" s="50"/>
      <c r="G64" s="45"/>
      <c r="H64" s="45"/>
      <c r="I64" s="45"/>
      <c r="J64" s="45"/>
      <c r="K64" s="46"/>
      <c r="L64" s="46"/>
      <c r="M64" s="239"/>
      <c r="N64" s="48"/>
      <c r="O64" s="50"/>
      <c r="P64" s="46"/>
      <c r="Q64" s="48"/>
      <c r="R64" s="185" t="str">
        <f t="shared" ca="1" si="19"/>
        <v/>
      </c>
      <c r="S64" s="186" t="str">
        <f t="shared" ca="1" si="11"/>
        <v/>
      </c>
      <c r="T64" s="186" t="str">
        <f t="shared" ca="1" si="12"/>
        <v/>
      </c>
      <c r="U64" s="141" t="str">
        <f t="shared" ca="1" si="13"/>
        <v/>
      </c>
      <c r="V64" s="141" t="str">
        <f t="shared" ca="1" si="14"/>
        <v/>
      </c>
      <c r="W64" s="141" t="str">
        <f t="shared" ca="1" si="15"/>
        <v/>
      </c>
      <c r="X64" s="141" t="str">
        <f t="shared" ca="1" si="16"/>
        <v/>
      </c>
      <c r="Y64" s="140" t="str">
        <f t="shared" ca="1" si="17"/>
        <v/>
      </c>
      <c r="Z64" s="140" t="str">
        <f t="shared" ca="1" si="18"/>
        <v/>
      </c>
      <c r="AA64" s="141" t="str">
        <f t="shared" ca="1" si="8"/>
        <v/>
      </c>
      <c r="AB64" s="141" t="str">
        <f t="shared" ca="1" si="9"/>
        <v/>
      </c>
      <c r="AC64" s="141" t="str">
        <f t="shared" ca="1" si="10"/>
        <v/>
      </c>
    </row>
    <row r="65" spans="1:29" ht="30" customHeight="1">
      <c r="A65" s="70"/>
      <c r="B65" s="70"/>
      <c r="C65" s="70"/>
      <c r="D65" s="48"/>
      <c r="E65" s="93"/>
      <c r="F65" s="50"/>
      <c r="G65" s="45"/>
      <c r="H65" s="45"/>
      <c r="I65" s="45"/>
      <c r="J65" s="45"/>
      <c r="K65" s="46"/>
      <c r="L65" s="46"/>
      <c r="M65" s="239"/>
      <c r="N65" s="48"/>
      <c r="O65" s="50"/>
      <c r="P65" s="46"/>
      <c r="Q65" s="48"/>
      <c r="R65" s="185" t="str">
        <f t="shared" ca="1" si="19"/>
        <v/>
      </c>
      <c r="S65" s="186" t="str">
        <f t="shared" ca="1" si="11"/>
        <v/>
      </c>
      <c r="T65" s="186" t="str">
        <f t="shared" ca="1" si="12"/>
        <v/>
      </c>
      <c r="U65" s="141" t="str">
        <f t="shared" ca="1" si="13"/>
        <v/>
      </c>
      <c r="V65" s="141" t="str">
        <f t="shared" ca="1" si="14"/>
        <v/>
      </c>
      <c r="W65" s="141" t="str">
        <f t="shared" ca="1" si="15"/>
        <v/>
      </c>
      <c r="X65" s="141" t="str">
        <f t="shared" ca="1" si="16"/>
        <v/>
      </c>
      <c r="Y65" s="140" t="str">
        <f t="shared" ca="1" si="17"/>
        <v/>
      </c>
      <c r="Z65" s="140" t="str">
        <f t="shared" ca="1" si="18"/>
        <v/>
      </c>
      <c r="AA65" s="141" t="str">
        <f t="shared" ca="1" si="8"/>
        <v/>
      </c>
      <c r="AB65" s="141" t="str">
        <f t="shared" ca="1" si="9"/>
        <v/>
      </c>
      <c r="AC65" s="141" t="str">
        <f t="shared" ca="1" si="10"/>
        <v/>
      </c>
    </row>
    <row r="66" spans="1:29" ht="30" customHeight="1">
      <c r="A66" s="70"/>
      <c r="B66" s="70"/>
      <c r="C66" s="70"/>
      <c r="D66" s="48"/>
      <c r="E66" s="93"/>
      <c r="F66" s="50"/>
      <c r="G66" s="45"/>
      <c r="H66" s="45"/>
      <c r="I66" s="45"/>
      <c r="J66" s="45"/>
      <c r="K66" s="46"/>
      <c r="L66" s="46"/>
      <c r="M66" s="239"/>
      <c r="N66" s="48"/>
      <c r="O66" s="50"/>
      <c r="P66" s="46"/>
      <c r="Q66" s="48"/>
      <c r="R66" s="185" t="str">
        <f t="shared" ca="1" si="19"/>
        <v/>
      </c>
      <c r="S66" s="186" t="str">
        <f t="shared" ca="1" si="11"/>
        <v/>
      </c>
      <c r="T66" s="186" t="str">
        <f t="shared" ca="1" si="12"/>
        <v/>
      </c>
      <c r="U66" s="141" t="str">
        <f t="shared" ca="1" si="13"/>
        <v/>
      </c>
      <c r="V66" s="141" t="str">
        <f t="shared" ca="1" si="14"/>
        <v/>
      </c>
      <c r="W66" s="141" t="str">
        <f t="shared" ca="1" si="15"/>
        <v/>
      </c>
      <c r="X66" s="141" t="str">
        <f t="shared" ca="1" si="16"/>
        <v/>
      </c>
      <c r="Y66" s="140" t="str">
        <f t="shared" ca="1" si="17"/>
        <v/>
      </c>
      <c r="Z66" s="140" t="str">
        <f t="shared" ca="1" si="18"/>
        <v/>
      </c>
      <c r="AA66" s="141" t="str">
        <f t="shared" ca="1" si="8"/>
        <v/>
      </c>
      <c r="AB66" s="141" t="str">
        <f t="shared" ca="1" si="9"/>
        <v/>
      </c>
      <c r="AC66" s="141" t="str">
        <f t="shared" ca="1" si="10"/>
        <v/>
      </c>
    </row>
    <row r="67" spans="1:29" ht="30" customHeight="1">
      <c r="A67" s="70"/>
      <c r="B67" s="70"/>
      <c r="C67" s="70"/>
      <c r="D67" s="48"/>
      <c r="E67" s="93"/>
      <c r="F67" s="50"/>
      <c r="G67" s="45"/>
      <c r="H67" s="45"/>
      <c r="I67" s="45"/>
      <c r="J67" s="45"/>
      <c r="K67" s="46"/>
      <c r="L67" s="46"/>
      <c r="M67" s="239"/>
      <c r="N67" s="48"/>
      <c r="O67" s="50"/>
      <c r="P67" s="46"/>
      <c r="Q67" s="48"/>
      <c r="R67" s="185" t="str">
        <f t="shared" ca="1" si="19"/>
        <v/>
      </c>
      <c r="S67" s="186" t="str">
        <f t="shared" ca="1" si="11"/>
        <v/>
      </c>
      <c r="T67" s="186" t="str">
        <f t="shared" ca="1" si="12"/>
        <v/>
      </c>
      <c r="U67" s="141" t="str">
        <f t="shared" ca="1" si="13"/>
        <v/>
      </c>
      <c r="V67" s="141" t="str">
        <f t="shared" ca="1" si="14"/>
        <v/>
      </c>
      <c r="W67" s="141" t="str">
        <f t="shared" ca="1" si="15"/>
        <v/>
      </c>
      <c r="X67" s="141" t="str">
        <f t="shared" ca="1" si="16"/>
        <v/>
      </c>
      <c r="Y67" s="140" t="str">
        <f t="shared" ca="1" si="17"/>
        <v/>
      </c>
      <c r="Z67" s="140" t="str">
        <f t="shared" ca="1" si="18"/>
        <v/>
      </c>
      <c r="AA67" s="141" t="str">
        <f t="shared" ca="1" si="8"/>
        <v/>
      </c>
      <c r="AB67" s="141" t="str">
        <f t="shared" ca="1" si="9"/>
        <v/>
      </c>
      <c r="AC67" s="141" t="str">
        <f t="shared" ca="1" si="10"/>
        <v/>
      </c>
    </row>
    <row r="68" spans="1:29" ht="30" customHeight="1">
      <c r="A68" s="70"/>
      <c r="B68" s="70"/>
      <c r="C68" s="70"/>
      <c r="D68" s="48"/>
      <c r="E68" s="93"/>
      <c r="F68" s="50"/>
      <c r="G68" s="45"/>
      <c r="H68" s="45"/>
      <c r="I68" s="45"/>
      <c r="J68" s="45"/>
      <c r="K68" s="46"/>
      <c r="L68" s="46"/>
      <c r="M68" s="239"/>
      <c r="N68" s="48"/>
      <c r="O68" s="50"/>
      <c r="P68" s="46"/>
      <c r="Q68" s="48"/>
      <c r="R68" s="185" t="str">
        <f t="shared" ca="1" si="19"/>
        <v/>
      </c>
      <c r="S68" s="186" t="str">
        <f t="shared" ca="1" si="11"/>
        <v/>
      </c>
      <c r="T68" s="186" t="str">
        <f t="shared" ca="1" si="12"/>
        <v/>
      </c>
      <c r="U68" s="141" t="str">
        <f t="shared" ca="1" si="13"/>
        <v/>
      </c>
      <c r="V68" s="141" t="str">
        <f t="shared" ca="1" si="14"/>
        <v/>
      </c>
      <c r="W68" s="141" t="str">
        <f t="shared" ca="1" si="15"/>
        <v/>
      </c>
      <c r="X68" s="141" t="str">
        <f t="shared" ca="1" si="16"/>
        <v/>
      </c>
      <c r="Y68" s="140" t="str">
        <f t="shared" ca="1" si="17"/>
        <v/>
      </c>
      <c r="Z68" s="140" t="str">
        <f t="shared" ca="1" si="18"/>
        <v/>
      </c>
      <c r="AA68" s="141" t="str">
        <f t="shared" ca="1" si="8"/>
        <v/>
      </c>
      <c r="AB68" s="141" t="str">
        <f t="shared" ca="1" si="9"/>
        <v/>
      </c>
      <c r="AC68" s="141" t="str">
        <f t="shared" ca="1" si="10"/>
        <v/>
      </c>
    </row>
    <row r="69" spans="1:29" ht="30" customHeight="1">
      <c r="A69" s="70"/>
      <c r="B69" s="70"/>
      <c r="C69" s="70"/>
      <c r="D69" s="48"/>
      <c r="E69" s="93"/>
      <c r="F69" s="50"/>
      <c r="G69" s="45"/>
      <c r="H69" s="45"/>
      <c r="I69" s="45"/>
      <c r="J69" s="45"/>
      <c r="K69" s="46"/>
      <c r="L69" s="46"/>
      <c r="M69" s="239"/>
      <c r="N69" s="48"/>
      <c r="O69" s="50"/>
      <c r="P69" s="46"/>
      <c r="Q69" s="48"/>
      <c r="R69" s="185" t="str">
        <f t="shared" ca="1" si="19"/>
        <v/>
      </c>
      <c r="S69" s="186" t="str">
        <f t="shared" ca="1" si="11"/>
        <v/>
      </c>
      <c r="T69" s="186" t="str">
        <f t="shared" ca="1" si="12"/>
        <v/>
      </c>
      <c r="U69" s="141" t="str">
        <f t="shared" ca="1" si="13"/>
        <v/>
      </c>
      <c r="V69" s="141" t="str">
        <f t="shared" ca="1" si="14"/>
        <v/>
      </c>
      <c r="W69" s="141" t="str">
        <f t="shared" ca="1" si="15"/>
        <v/>
      </c>
      <c r="X69" s="141" t="str">
        <f t="shared" ca="1" si="16"/>
        <v/>
      </c>
      <c r="Y69" s="140" t="str">
        <f t="shared" ca="1" si="17"/>
        <v/>
      </c>
      <c r="Z69" s="140" t="str">
        <f t="shared" ca="1" si="18"/>
        <v/>
      </c>
      <c r="AA69" s="141" t="str">
        <f t="shared" ca="1" si="8"/>
        <v/>
      </c>
      <c r="AB69" s="141" t="str">
        <f t="shared" ca="1" si="9"/>
        <v/>
      </c>
      <c r="AC69" s="141" t="str">
        <f t="shared" ca="1" si="10"/>
        <v/>
      </c>
    </row>
    <row r="70" spans="1:29" ht="30" customHeight="1">
      <c r="A70" s="70"/>
      <c r="B70" s="70"/>
      <c r="C70" s="70"/>
      <c r="D70" s="48"/>
      <c r="E70" s="93"/>
      <c r="F70" s="50"/>
      <c r="G70" s="45"/>
      <c r="H70" s="45"/>
      <c r="I70" s="45"/>
      <c r="J70" s="45"/>
      <c r="K70" s="46"/>
      <c r="L70" s="46"/>
      <c r="M70" s="239"/>
      <c r="N70" s="48"/>
      <c r="O70" s="50"/>
      <c r="P70" s="46"/>
      <c r="Q70" s="48"/>
      <c r="R70" s="185" t="str">
        <f t="shared" ca="1" si="19"/>
        <v/>
      </c>
      <c r="S70" s="186" t="str">
        <f t="shared" ca="1" si="11"/>
        <v/>
      </c>
      <c r="T70" s="186" t="str">
        <f t="shared" ca="1" si="12"/>
        <v/>
      </c>
      <c r="U70" s="141" t="str">
        <f t="shared" ca="1" si="13"/>
        <v/>
      </c>
      <c r="V70" s="141" t="str">
        <f t="shared" ca="1" si="14"/>
        <v/>
      </c>
      <c r="W70" s="141" t="str">
        <f t="shared" ca="1" si="15"/>
        <v/>
      </c>
      <c r="X70" s="141" t="str">
        <f t="shared" ca="1" si="16"/>
        <v/>
      </c>
      <c r="Y70" s="140" t="str">
        <f t="shared" ca="1" si="17"/>
        <v/>
      </c>
      <c r="Z70" s="140" t="str">
        <f t="shared" ca="1" si="18"/>
        <v/>
      </c>
      <c r="AA70" s="141" t="str">
        <f t="shared" ca="1" si="8"/>
        <v/>
      </c>
      <c r="AB70" s="141" t="str">
        <f t="shared" ca="1" si="9"/>
        <v/>
      </c>
      <c r="AC70" s="141" t="str">
        <f t="shared" ca="1" si="10"/>
        <v/>
      </c>
    </row>
    <row r="71" spans="1:29" ht="30" customHeight="1">
      <c r="A71" s="70"/>
      <c r="B71" s="70"/>
      <c r="C71" s="70"/>
      <c r="D71" s="48"/>
      <c r="E71" s="93"/>
      <c r="F71" s="50"/>
      <c r="G71" s="45"/>
      <c r="H71" s="45"/>
      <c r="I71" s="45"/>
      <c r="J71" s="45"/>
      <c r="K71" s="46"/>
      <c r="L71" s="46"/>
      <c r="M71" s="239"/>
      <c r="N71" s="48"/>
      <c r="O71" s="50"/>
      <c r="P71" s="46"/>
      <c r="Q71" s="48"/>
      <c r="R71" s="185" t="str">
        <f t="shared" ca="1" si="19"/>
        <v/>
      </c>
      <c r="S71" s="186" t="str">
        <f t="shared" ca="1" si="11"/>
        <v/>
      </c>
      <c r="T71" s="186" t="str">
        <f t="shared" ca="1" si="12"/>
        <v/>
      </c>
      <c r="U71" s="141" t="str">
        <f t="shared" ca="1" si="13"/>
        <v/>
      </c>
      <c r="V71" s="141" t="str">
        <f t="shared" ca="1" si="14"/>
        <v/>
      </c>
      <c r="W71" s="141" t="str">
        <f t="shared" ca="1" si="15"/>
        <v/>
      </c>
      <c r="X71" s="141" t="str">
        <f t="shared" ca="1" si="16"/>
        <v/>
      </c>
      <c r="Y71" s="140" t="str">
        <f t="shared" ca="1" si="17"/>
        <v/>
      </c>
      <c r="Z71" s="140" t="str">
        <f t="shared" ca="1" si="18"/>
        <v/>
      </c>
      <c r="AA71" s="141" t="str">
        <f t="shared" ca="1" si="8"/>
        <v/>
      </c>
      <c r="AB71" s="141" t="str">
        <f t="shared" ca="1" si="9"/>
        <v/>
      </c>
      <c r="AC71" s="141" t="str">
        <f t="shared" ca="1" si="10"/>
        <v/>
      </c>
    </row>
    <row r="72" spans="1:29" ht="30" customHeight="1">
      <c r="A72" s="70"/>
      <c r="B72" s="70"/>
      <c r="C72" s="70"/>
      <c r="D72" s="48"/>
      <c r="E72" s="93"/>
      <c r="F72" s="50"/>
      <c r="G72" s="45"/>
      <c r="H72" s="45"/>
      <c r="I72" s="45"/>
      <c r="J72" s="45"/>
      <c r="K72" s="46"/>
      <c r="L72" s="46"/>
      <c r="M72" s="239"/>
      <c r="N72" s="48"/>
      <c r="O72" s="50"/>
      <c r="P72" s="46"/>
      <c r="Q72" s="48"/>
      <c r="R72" s="185" t="str">
        <f t="shared" ca="1" si="19"/>
        <v/>
      </c>
      <c r="S72" s="186" t="str">
        <f t="shared" ca="1" si="11"/>
        <v/>
      </c>
      <c r="T72" s="186" t="str">
        <f t="shared" ca="1" si="12"/>
        <v/>
      </c>
      <c r="U72" s="141" t="str">
        <f t="shared" ca="1" si="13"/>
        <v/>
      </c>
      <c r="V72" s="141" t="str">
        <f t="shared" ca="1" si="14"/>
        <v/>
      </c>
      <c r="W72" s="141" t="str">
        <f t="shared" ca="1" si="15"/>
        <v/>
      </c>
      <c r="X72" s="141" t="str">
        <f t="shared" ca="1" si="16"/>
        <v/>
      </c>
      <c r="Y72" s="140" t="str">
        <f t="shared" ca="1" si="17"/>
        <v/>
      </c>
      <c r="Z72" s="140" t="str">
        <f t="shared" ca="1" si="18"/>
        <v/>
      </c>
      <c r="AA72" s="141" t="str">
        <f t="shared" ca="1" si="8"/>
        <v/>
      </c>
      <c r="AB72" s="141" t="str">
        <f t="shared" ca="1" si="9"/>
        <v/>
      </c>
      <c r="AC72" s="141" t="str">
        <f t="shared" ca="1" si="10"/>
        <v/>
      </c>
    </row>
    <row r="73" spans="1:29" ht="30" customHeight="1">
      <c r="A73" s="70"/>
      <c r="B73" s="70"/>
      <c r="C73" s="70"/>
      <c r="D73" s="48"/>
      <c r="E73" s="93"/>
      <c r="F73" s="50"/>
      <c r="G73" s="45"/>
      <c r="H73" s="45"/>
      <c r="I73" s="45"/>
      <c r="J73" s="45"/>
      <c r="K73" s="46"/>
      <c r="L73" s="46"/>
      <c r="M73" s="239"/>
      <c r="N73" s="48"/>
      <c r="O73" s="50"/>
      <c r="P73" s="46"/>
      <c r="Q73" s="48"/>
      <c r="R73" s="185" t="str">
        <f t="shared" ca="1" si="19"/>
        <v/>
      </c>
      <c r="S73" s="186" t="str">
        <f t="shared" ca="1" si="11"/>
        <v/>
      </c>
      <c r="T73" s="186" t="str">
        <f t="shared" ca="1" si="12"/>
        <v/>
      </c>
      <c r="U73" s="141" t="str">
        <f t="shared" ca="1" si="13"/>
        <v/>
      </c>
      <c r="V73" s="141" t="str">
        <f t="shared" ca="1" si="14"/>
        <v/>
      </c>
      <c r="W73" s="141" t="str">
        <f t="shared" ca="1" si="15"/>
        <v/>
      </c>
      <c r="X73" s="141" t="str">
        <f t="shared" ca="1" si="16"/>
        <v/>
      </c>
      <c r="Y73" s="140" t="str">
        <f t="shared" ca="1" si="17"/>
        <v/>
      </c>
      <c r="Z73" s="140" t="str">
        <f t="shared" ca="1" si="18"/>
        <v/>
      </c>
      <c r="AA73" s="141" t="str">
        <f t="shared" ca="1" si="8"/>
        <v/>
      </c>
      <c r="AB73" s="141" t="str">
        <f t="shared" ca="1" si="9"/>
        <v/>
      </c>
      <c r="AC73" s="141" t="str">
        <f t="shared" ca="1" si="10"/>
        <v/>
      </c>
    </row>
    <row r="74" spans="1:29" ht="30" customHeight="1">
      <c r="A74" s="70"/>
      <c r="B74" s="70"/>
      <c r="C74" s="70"/>
      <c r="D74" s="48"/>
      <c r="E74" s="93"/>
      <c r="F74" s="50"/>
      <c r="G74" s="45"/>
      <c r="H74" s="45"/>
      <c r="I74" s="45"/>
      <c r="J74" s="45"/>
      <c r="K74" s="46"/>
      <c r="L74" s="46"/>
      <c r="M74" s="239"/>
      <c r="N74" s="48"/>
      <c r="O74" s="50"/>
      <c r="P74" s="46"/>
      <c r="Q74" s="48"/>
      <c r="R74" s="185" t="str">
        <f t="shared" ca="1" si="19"/>
        <v/>
      </c>
      <c r="S74" s="186" t="str">
        <f t="shared" ca="1" si="11"/>
        <v/>
      </c>
      <c r="T74" s="186" t="str">
        <f t="shared" ca="1" si="12"/>
        <v/>
      </c>
      <c r="U74" s="141" t="str">
        <f t="shared" ca="1" si="13"/>
        <v/>
      </c>
      <c r="V74" s="141" t="str">
        <f t="shared" ca="1" si="14"/>
        <v/>
      </c>
      <c r="W74" s="141" t="str">
        <f t="shared" ca="1" si="15"/>
        <v/>
      </c>
      <c r="X74" s="141" t="str">
        <f t="shared" ca="1" si="16"/>
        <v/>
      </c>
      <c r="Y74" s="140" t="str">
        <f t="shared" ca="1" si="17"/>
        <v/>
      </c>
      <c r="Z74" s="140" t="str">
        <f t="shared" ca="1" si="18"/>
        <v/>
      </c>
      <c r="AA74" s="141" t="str">
        <f t="shared" ca="1" si="8"/>
        <v/>
      </c>
      <c r="AB74" s="141" t="str">
        <f t="shared" ca="1" si="9"/>
        <v/>
      </c>
      <c r="AC74" s="141" t="str">
        <f t="shared" ca="1" si="10"/>
        <v/>
      </c>
    </row>
    <row r="75" spans="1:29" ht="30" customHeight="1">
      <c r="A75" s="70"/>
      <c r="B75" s="70"/>
      <c r="C75" s="70"/>
      <c r="D75" s="48"/>
      <c r="E75" s="93"/>
      <c r="F75" s="50"/>
      <c r="G75" s="45"/>
      <c r="H75" s="45"/>
      <c r="I75" s="45"/>
      <c r="J75" s="45"/>
      <c r="K75" s="46"/>
      <c r="L75" s="46"/>
      <c r="M75" s="239"/>
      <c r="N75" s="48"/>
      <c r="O75" s="50"/>
      <c r="P75" s="46"/>
      <c r="Q75" s="48"/>
      <c r="R75" s="185" t="str">
        <f t="shared" ref="R75:R106" ca="1" si="20">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86" t="str">
        <f t="shared" ca="1" si="11"/>
        <v/>
      </c>
      <c r="T75" s="186" t="str">
        <f t="shared" ca="1" si="12"/>
        <v/>
      </c>
      <c r="U75" s="141" t="str">
        <f t="shared" ca="1" si="13"/>
        <v/>
      </c>
      <c r="V75" s="141" t="str">
        <f t="shared" ca="1" si="14"/>
        <v/>
      </c>
      <c r="W75" s="141" t="str">
        <f t="shared" ca="1" si="15"/>
        <v/>
      </c>
      <c r="X75" s="141" t="str">
        <f t="shared" ca="1" si="16"/>
        <v/>
      </c>
      <c r="Y75" s="140" t="str">
        <f t="shared" ca="1" si="17"/>
        <v/>
      </c>
      <c r="Z75" s="140" t="str">
        <f t="shared" ca="1" si="18"/>
        <v/>
      </c>
      <c r="AA75" s="141" t="str">
        <f t="shared" ca="1" si="8"/>
        <v/>
      </c>
      <c r="AB75" s="141" t="str">
        <f t="shared" ca="1" si="9"/>
        <v/>
      </c>
      <c r="AC75" s="141" t="str">
        <f t="shared" ca="1" si="10"/>
        <v/>
      </c>
    </row>
    <row r="76" spans="1:29" ht="30" customHeight="1">
      <c r="A76" s="70"/>
      <c r="B76" s="70"/>
      <c r="C76" s="70"/>
      <c r="D76" s="48"/>
      <c r="E76" s="93"/>
      <c r="F76" s="50"/>
      <c r="G76" s="45"/>
      <c r="H76" s="45"/>
      <c r="I76" s="45"/>
      <c r="J76" s="45"/>
      <c r="K76" s="46"/>
      <c r="L76" s="46"/>
      <c r="M76" s="239"/>
      <c r="N76" s="48"/>
      <c r="O76" s="50"/>
      <c r="P76" s="46"/>
      <c r="Q76" s="48"/>
      <c r="R76" s="185" t="str">
        <f t="shared" ca="1" si="20"/>
        <v/>
      </c>
      <c r="S76" s="186" t="str">
        <f t="shared" ref="S76:S139" ca="1" si="2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86" t="str">
        <f t="shared" ref="T76:T139" ca="1" si="22">IF(ISBLANK($D76), "", IF(VLOOKUP($D76,참여인력_개요,11,FALSE)="관리인력", "", IF(N76="핵심운용인력", SUMPRODUCT((OFFSET(핵심인력_투자현황,0,0,ROWS(핵심인력_투자현황),1)=$D76)*1, (OFFSET(핵심인력_투자현황,0,16,ROWS(핵심인력_투자현황),1)="회수료")*1), SUMPRODUCT((OFFSET(일반인력_투자현황,0,0,ROWS(일반인력_투자현황),1)=$D76)*1, (OFFSET(일반인력_투자현황,0,16,ROWS(일반인력_투자현황),1)="회수료")*1))))</f>
        <v/>
      </c>
      <c r="U76" s="141" t="str">
        <f t="shared" ref="U76:U139" ca="1" si="23">IF(ISBLANK($D76), "", IF(VLOOKUP($D76,참여인력_개요,11,FALSE)="관리인력", "", IF(N76="핵심운용인력", SUMPRODUCT((OFFSET(핵심인력_투자현황,0,0,ROWS(핵심인력_투자현황),1)=$D76)*1, OFFSET(핵심인력_투자현황,0,15,ROWS(핵심인력_투자현황),1)),  SUMPRODUCT((OFFSET(일반인력_투자현황,0,0,ROWS(일반인력_투자현황),1)=$D76)*1, OFFSET(일반인력_투자현황,0,15,ROWS(일반인력_투자현황),1)) )))</f>
        <v/>
      </c>
      <c r="V76" s="141" t="str">
        <f t="shared" ref="V76:V139" ca="1" si="24">IF(ISBLANK($D76), "", IF(VLOOKUP($D76,참여인력_개요,11,FALSE)="관리인력", "", IF(N76="핵심운용인력", SUMPRODUCT((OFFSET(핵심인력_투자현황,0,0,ROWS(핵심인력_투자현황),1)=$D76)*1, OFFSET(핵심인력_투자현황,0,19,ROWS(핵심인력_투자현황),1)), SUMPRODUCT((OFFSET(일반인력_투자현황,0,0,ROWS(일반인력_투자현황),1)=$D76)*1, OFFSET(일반인력_투자현황,0,19,ROWS(일반인력_투자현황),1))  )))</f>
        <v/>
      </c>
      <c r="W76" s="141" t="str">
        <f t="shared" ref="W76:W139" ca="1" si="25">IF(ISBLANK($D76), "", IF(VLOOKUP($D76,참여인력_개요,11,FALSE)="관리인력", "", IF(N76="핵심운용인력", SUMPRODUCT((OFFSET(핵심인력_투자현황,0,0,ROWS(핵심인력_투자현황),1)=$D76)*1, OFFSET(핵심인력_투자현황,0,24,ROWS(핵심인력_투자현황),1)), SUMPRODUCT((OFFSET(일반인력_투자현황,0,0,ROWS(일반인력_투자현황),1)=$D76)*1, OFFSET(일반인력_투자현황,0,24,ROWS(일반인력_투자현황),1)) )))</f>
        <v/>
      </c>
      <c r="X76" s="141" t="str">
        <f t="shared" ref="X76:X139" ca="1" si="26">IF(ISBLANK($D76), "", IF(VLOOKUP($D76,참여인력_개요,11,FALSE)="관리인력", "", IF(N76="핵심운용인력", SUMPRODUCT((OFFSET(핵심인력_투자현황,0,0,ROWS(핵심인력_투자현황),1)=$D76)*1, OFFSET(핵심인력_투자현황,0,25,ROWS(핵심인력_투자현황),1)), SUMPRODUCT((OFFSET(일반인력_투자현황,0,0,ROWS(일반인력_투자현황),1)=$D76)*1, OFFSET(일반인력_투자현황,0,25,ROWS(일반인력_투자현황),1)) )))</f>
        <v/>
      </c>
      <c r="Y76" s="140" t="str">
        <f t="shared" ref="Y76:Y139" ca="1" si="27">IF(ISBLANK($D76), "", IF(VLOOKUP($D76,참여인력_개요,11,FALSE)="관리인력", "", IF(N76="핵심운용인력", SUMPRODUCT((OFFSET(핵심인력_투자현황,0,0,ROWS(핵심인력_투자현황),1)=$D76)*1, OFFSET(핵심인력_투자현황,0,15,ROWS(핵심인력_투자현황),1), OFFSET(핵심인력_투자현황,0,17,ROWS(핵심인력_투자현황),1))/U76, SUMPRODUCT((OFFSET(일반인력_투자현황,0,0,ROWS(일반인력_투자현황),1)=$D76)*1, OFFSET(일반인력_투자현황,0,15,ROWS(일반인력_투자현황),1), OFFSET(일반인력_투자현황,0,17,ROWS(일반인력_투자현황),1))/U76 )))</f>
        <v/>
      </c>
      <c r="Z76" s="140" t="str">
        <f t="shared" ref="Z76:Z139" ca="1" si="28">IF(ISBLANK($D76), "",IF(VLOOKUP($D76,참여인력_개요,11,FALSE)="관리인력", "", IF(N76="핵심운용인력", IF(SUMPRODUCT( (OFFSET(핵심인력_투자현황,0,0,ROWS(핵심인력_투자현황),1)=$D76)*1, OFFSET(핵심인력_투자현황,0,15,ROWS(핵심인력_투자현황),1), (OFFSET(핵심인력_투자현황,0,16,ROWS(핵심인력_투자현황),1)="회수료")*1 ) = 0,    "N/A",    SUMPRODUCT( (OFFSET(핵심인력_투자현황,0,0,ROWS(핵심인력_투자현황),1)=$D76)*1,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(OFFSET(핵심인력_투자현황,0,0,ROWS(핵심인력_투자현황),1)=$D76)*1, OFFSET(핵심인력_투자현황,0,15,ROWS(핵심인력_투자현황),1), (OFFSET(핵심인력_투자현황,0,16,ROWS(핵심인력_투자현황),1)="회수료")*1 ) ),   IF(SUMPRODUCT( (OFFSET(일반인력_투자현황,0,0,ROWS(일반인력_투자현황),1)=$D76)*1, OFFSET(일반인력_투자현황,0,15,ROWS(일반인력_투자현황),1), (OFFSET(일반인력_투자현황,0,16,ROWS(일반인력_투자현황),1)="회수료")*1 ) = 0,    "N/A",    SUMPRODUCT( (OFFSET(일반인력_투자현황,0,0,ROWS(일반인력_투자현황),1)=$D76)*1,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(OFFSET(일반인력_투자현황,0,0,ROWS(일반인력_투자현황),1)=$D76)*1, OFFSET(일반인력_투자현황,0,15,ROWS(일반인력_투자현황),1), (OFFSET(일반인력_투자현황,0,16,ROWS(일반인력_투자현황),1)="회수료")*1 ) ) )))</f>
        <v/>
      </c>
      <c r="AA76" s="141" t="str">
        <f t="shared" ca="1" si="8"/>
        <v/>
      </c>
      <c r="AB76" s="141" t="str">
        <f t="shared" ca="1" si="9"/>
        <v/>
      </c>
      <c r="AC76" s="141" t="str">
        <f t="shared" ca="1" si="10"/>
        <v/>
      </c>
    </row>
    <row r="77" spans="1:29" ht="30" customHeight="1">
      <c r="A77" s="70"/>
      <c r="B77" s="70"/>
      <c r="C77" s="70"/>
      <c r="D77" s="48"/>
      <c r="E77" s="93"/>
      <c r="F77" s="50"/>
      <c r="G77" s="45"/>
      <c r="H77" s="45"/>
      <c r="I77" s="45"/>
      <c r="J77" s="45"/>
      <c r="K77" s="46"/>
      <c r="L77" s="46"/>
      <c r="M77" s="239"/>
      <c r="N77" s="48"/>
      <c r="O77" s="50"/>
      <c r="P77" s="46"/>
      <c r="Q77" s="48"/>
      <c r="R77" s="185" t="str">
        <f t="shared" ca="1" si="20"/>
        <v/>
      </c>
      <c r="S77" s="186" t="str">
        <f t="shared" ca="1" si="21"/>
        <v/>
      </c>
      <c r="T77" s="186" t="str">
        <f t="shared" ca="1" si="22"/>
        <v/>
      </c>
      <c r="U77" s="141" t="str">
        <f t="shared" ca="1" si="23"/>
        <v/>
      </c>
      <c r="V77" s="141" t="str">
        <f t="shared" ca="1" si="24"/>
        <v/>
      </c>
      <c r="W77" s="141" t="str">
        <f t="shared" ca="1" si="25"/>
        <v/>
      </c>
      <c r="X77" s="141" t="str">
        <f t="shared" ca="1" si="26"/>
        <v/>
      </c>
      <c r="Y77" s="140" t="str">
        <f t="shared" ca="1" si="27"/>
        <v/>
      </c>
      <c r="Z77" s="140" t="str">
        <f t="shared" ca="1" si="28"/>
        <v/>
      </c>
      <c r="AA77" s="141" t="str">
        <f t="shared" ca="1" si="8"/>
        <v/>
      </c>
      <c r="AB77" s="141" t="str">
        <f t="shared" ca="1" si="9"/>
        <v/>
      </c>
      <c r="AC77" s="141" t="str">
        <f t="shared" ca="1" si="10"/>
        <v/>
      </c>
    </row>
    <row r="78" spans="1:29" ht="30" customHeight="1">
      <c r="A78" s="70"/>
      <c r="B78" s="70"/>
      <c r="C78" s="70"/>
      <c r="D78" s="48"/>
      <c r="E78" s="93"/>
      <c r="F78" s="50"/>
      <c r="G78" s="45"/>
      <c r="H78" s="45"/>
      <c r="I78" s="45"/>
      <c r="J78" s="45"/>
      <c r="K78" s="46"/>
      <c r="L78" s="46"/>
      <c r="M78" s="239"/>
      <c r="N78" s="48"/>
      <c r="O78" s="50"/>
      <c r="P78" s="46"/>
      <c r="Q78" s="48"/>
      <c r="R78" s="185" t="str">
        <f t="shared" ca="1" si="20"/>
        <v/>
      </c>
      <c r="S78" s="186" t="str">
        <f t="shared" ca="1" si="21"/>
        <v/>
      </c>
      <c r="T78" s="186" t="str">
        <f t="shared" ca="1" si="22"/>
        <v/>
      </c>
      <c r="U78" s="141" t="str">
        <f t="shared" ca="1" si="23"/>
        <v/>
      </c>
      <c r="V78" s="141" t="str">
        <f t="shared" ca="1" si="24"/>
        <v/>
      </c>
      <c r="W78" s="141" t="str">
        <f t="shared" ca="1" si="25"/>
        <v/>
      </c>
      <c r="X78" s="141" t="str">
        <f t="shared" ca="1" si="26"/>
        <v/>
      </c>
      <c r="Y78" s="140" t="str">
        <f t="shared" ca="1" si="27"/>
        <v/>
      </c>
      <c r="Z78" s="140" t="str">
        <f t="shared" ca="1" si="28"/>
        <v/>
      </c>
      <c r="AA78" s="141" t="str">
        <f t="shared" ca="1" si="8"/>
        <v/>
      </c>
      <c r="AB78" s="141" t="str">
        <f t="shared" ca="1" si="9"/>
        <v/>
      </c>
      <c r="AC78" s="141" t="str">
        <f t="shared" ca="1" si="10"/>
        <v/>
      </c>
    </row>
    <row r="79" spans="1:29" ht="30" customHeight="1">
      <c r="A79" s="70"/>
      <c r="B79" s="70"/>
      <c r="C79" s="70"/>
      <c r="D79" s="48"/>
      <c r="E79" s="93"/>
      <c r="F79" s="50"/>
      <c r="G79" s="45"/>
      <c r="H79" s="45"/>
      <c r="I79" s="45"/>
      <c r="J79" s="45"/>
      <c r="K79" s="46"/>
      <c r="L79" s="46"/>
      <c r="M79" s="239"/>
      <c r="N79" s="48"/>
      <c r="O79" s="50"/>
      <c r="P79" s="46"/>
      <c r="Q79" s="48"/>
      <c r="R79" s="185" t="str">
        <f t="shared" ca="1" si="20"/>
        <v/>
      </c>
      <c r="S79" s="186" t="str">
        <f t="shared" ca="1" si="21"/>
        <v/>
      </c>
      <c r="T79" s="186" t="str">
        <f t="shared" ca="1" si="22"/>
        <v/>
      </c>
      <c r="U79" s="141" t="str">
        <f t="shared" ca="1" si="23"/>
        <v/>
      </c>
      <c r="V79" s="141" t="str">
        <f t="shared" ca="1" si="24"/>
        <v/>
      </c>
      <c r="W79" s="141" t="str">
        <f t="shared" ca="1" si="25"/>
        <v/>
      </c>
      <c r="X79" s="141" t="str">
        <f t="shared" ca="1" si="26"/>
        <v/>
      </c>
      <c r="Y79" s="140" t="str">
        <f t="shared" ca="1" si="27"/>
        <v/>
      </c>
      <c r="Z79" s="140" t="str">
        <f t="shared" ca="1" si="28"/>
        <v/>
      </c>
      <c r="AA79" s="141" t="str">
        <f t="shared" ca="1" si="8"/>
        <v/>
      </c>
      <c r="AB79" s="141" t="str">
        <f t="shared" ca="1" si="9"/>
        <v/>
      </c>
      <c r="AC79" s="141" t="str">
        <f t="shared" ca="1" si="10"/>
        <v/>
      </c>
    </row>
    <row r="80" spans="1:29" ht="30" customHeight="1">
      <c r="A80" s="70"/>
      <c r="B80" s="70"/>
      <c r="C80" s="70"/>
      <c r="D80" s="48"/>
      <c r="E80" s="93"/>
      <c r="F80" s="50"/>
      <c r="G80" s="45"/>
      <c r="H80" s="45"/>
      <c r="I80" s="45"/>
      <c r="J80" s="45"/>
      <c r="K80" s="46"/>
      <c r="L80" s="46"/>
      <c r="M80" s="239"/>
      <c r="N80" s="48"/>
      <c r="O80" s="50"/>
      <c r="P80" s="46"/>
      <c r="Q80" s="48"/>
      <c r="R80" s="185" t="str">
        <f t="shared" ca="1" si="20"/>
        <v/>
      </c>
      <c r="S80" s="186" t="str">
        <f t="shared" ca="1" si="21"/>
        <v/>
      </c>
      <c r="T80" s="186" t="str">
        <f t="shared" ca="1" si="22"/>
        <v/>
      </c>
      <c r="U80" s="141" t="str">
        <f t="shared" ca="1" si="23"/>
        <v/>
      </c>
      <c r="V80" s="141" t="str">
        <f t="shared" ca="1" si="24"/>
        <v/>
      </c>
      <c r="W80" s="141" t="str">
        <f t="shared" ca="1" si="25"/>
        <v/>
      </c>
      <c r="X80" s="141" t="str">
        <f t="shared" ca="1" si="26"/>
        <v/>
      </c>
      <c r="Y80" s="140" t="str">
        <f t="shared" ca="1" si="27"/>
        <v/>
      </c>
      <c r="Z80" s="140" t="str">
        <f t="shared" ca="1" si="28"/>
        <v/>
      </c>
      <c r="AA80" s="141" t="str">
        <f t="shared" ca="1" si="8"/>
        <v/>
      </c>
      <c r="AB80" s="141" t="str">
        <f t="shared" ca="1" si="9"/>
        <v/>
      </c>
      <c r="AC80" s="141" t="str">
        <f t="shared" ca="1" si="10"/>
        <v/>
      </c>
    </row>
    <row r="81" spans="1:29" ht="30" customHeight="1">
      <c r="A81" s="70"/>
      <c r="B81" s="70"/>
      <c r="C81" s="70"/>
      <c r="D81" s="48"/>
      <c r="E81" s="93"/>
      <c r="F81" s="50"/>
      <c r="G81" s="45"/>
      <c r="H81" s="45"/>
      <c r="I81" s="45"/>
      <c r="J81" s="45"/>
      <c r="K81" s="46"/>
      <c r="L81" s="46"/>
      <c r="M81" s="239"/>
      <c r="N81" s="48"/>
      <c r="O81" s="50"/>
      <c r="P81" s="46"/>
      <c r="Q81" s="48"/>
      <c r="R81" s="185" t="str">
        <f t="shared" ca="1" si="20"/>
        <v/>
      </c>
      <c r="S81" s="186" t="str">
        <f t="shared" ca="1" si="21"/>
        <v/>
      </c>
      <c r="T81" s="186" t="str">
        <f t="shared" ca="1" si="22"/>
        <v/>
      </c>
      <c r="U81" s="141" t="str">
        <f t="shared" ca="1" si="23"/>
        <v/>
      </c>
      <c r="V81" s="141" t="str">
        <f t="shared" ca="1" si="24"/>
        <v/>
      </c>
      <c r="W81" s="141" t="str">
        <f t="shared" ca="1" si="25"/>
        <v/>
      </c>
      <c r="X81" s="141" t="str">
        <f t="shared" ca="1" si="26"/>
        <v/>
      </c>
      <c r="Y81" s="140" t="str">
        <f t="shared" ca="1" si="27"/>
        <v/>
      </c>
      <c r="Z81" s="140" t="str">
        <f t="shared" ca="1" si="28"/>
        <v/>
      </c>
      <c r="AA81" s="141" t="str">
        <f t="shared" ca="1" si="8"/>
        <v/>
      </c>
      <c r="AB81" s="141" t="str">
        <f t="shared" ca="1" si="9"/>
        <v/>
      </c>
      <c r="AC81" s="141" t="str">
        <f t="shared" ca="1" si="10"/>
        <v/>
      </c>
    </row>
    <row r="82" spans="1:29" ht="30" customHeight="1">
      <c r="A82" s="70"/>
      <c r="B82" s="70"/>
      <c r="C82" s="70"/>
      <c r="D82" s="48"/>
      <c r="E82" s="93"/>
      <c r="F82" s="50"/>
      <c r="G82" s="45"/>
      <c r="H82" s="45"/>
      <c r="I82" s="45"/>
      <c r="J82" s="45"/>
      <c r="K82" s="46"/>
      <c r="L82" s="46"/>
      <c r="M82" s="239"/>
      <c r="N82" s="48"/>
      <c r="O82" s="50"/>
      <c r="P82" s="46"/>
      <c r="Q82" s="48"/>
      <c r="R82" s="185" t="str">
        <f t="shared" ca="1" si="20"/>
        <v/>
      </c>
      <c r="S82" s="186" t="str">
        <f t="shared" ca="1" si="21"/>
        <v/>
      </c>
      <c r="T82" s="186" t="str">
        <f t="shared" ca="1" si="22"/>
        <v/>
      </c>
      <c r="U82" s="141" t="str">
        <f t="shared" ca="1" si="23"/>
        <v/>
      </c>
      <c r="V82" s="141" t="str">
        <f t="shared" ca="1" si="24"/>
        <v/>
      </c>
      <c r="W82" s="141" t="str">
        <f t="shared" ca="1" si="25"/>
        <v/>
      </c>
      <c r="X82" s="141" t="str">
        <f t="shared" ca="1" si="26"/>
        <v/>
      </c>
      <c r="Y82" s="140" t="str">
        <f t="shared" ca="1" si="27"/>
        <v/>
      </c>
      <c r="Z82" s="140" t="str">
        <f t="shared" ca="1" si="28"/>
        <v/>
      </c>
      <c r="AA82" s="141" t="str">
        <f t="shared" ca="1" si="8"/>
        <v/>
      </c>
      <c r="AB82" s="141" t="str">
        <f t="shared" ca="1" si="9"/>
        <v/>
      </c>
      <c r="AC82" s="141" t="str">
        <f t="shared" ca="1" si="10"/>
        <v/>
      </c>
    </row>
    <row r="83" spans="1:29" ht="30" customHeight="1">
      <c r="A83" s="70"/>
      <c r="B83" s="70"/>
      <c r="C83" s="70"/>
      <c r="D83" s="48"/>
      <c r="E83" s="93"/>
      <c r="F83" s="50"/>
      <c r="G83" s="45"/>
      <c r="H83" s="45"/>
      <c r="I83" s="45"/>
      <c r="J83" s="45"/>
      <c r="K83" s="46"/>
      <c r="L83" s="46"/>
      <c r="M83" s="239"/>
      <c r="N83" s="48"/>
      <c r="O83" s="50"/>
      <c r="P83" s="46"/>
      <c r="Q83" s="48"/>
      <c r="R83" s="185" t="str">
        <f t="shared" ca="1" si="20"/>
        <v/>
      </c>
      <c r="S83" s="186" t="str">
        <f t="shared" ca="1" si="21"/>
        <v/>
      </c>
      <c r="T83" s="186" t="str">
        <f t="shared" ca="1" si="22"/>
        <v/>
      </c>
      <c r="U83" s="141" t="str">
        <f t="shared" ca="1" si="23"/>
        <v/>
      </c>
      <c r="V83" s="141" t="str">
        <f t="shared" ca="1" si="24"/>
        <v/>
      </c>
      <c r="W83" s="141" t="str">
        <f t="shared" ca="1" si="25"/>
        <v/>
      </c>
      <c r="X83" s="141" t="str">
        <f t="shared" ca="1" si="26"/>
        <v/>
      </c>
      <c r="Y83" s="140" t="str">
        <f t="shared" ca="1" si="27"/>
        <v/>
      </c>
      <c r="Z83" s="140" t="str">
        <f t="shared" ca="1" si="28"/>
        <v/>
      </c>
      <c r="AA83" s="141" t="str">
        <f t="shared" ca="1" si="8"/>
        <v/>
      </c>
      <c r="AB83" s="141" t="str">
        <f t="shared" ca="1" si="9"/>
        <v/>
      </c>
      <c r="AC83" s="141" t="str">
        <f t="shared" ca="1" si="10"/>
        <v/>
      </c>
    </row>
    <row r="84" spans="1:29" ht="30" customHeight="1">
      <c r="A84" s="70"/>
      <c r="B84" s="70"/>
      <c r="C84" s="70"/>
      <c r="D84" s="48"/>
      <c r="E84" s="93"/>
      <c r="F84" s="50"/>
      <c r="G84" s="45"/>
      <c r="H84" s="45"/>
      <c r="I84" s="45"/>
      <c r="J84" s="45"/>
      <c r="K84" s="46"/>
      <c r="L84" s="46"/>
      <c r="M84" s="239"/>
      <c r="N84" s="48"/>
      <c r="O84" s="50"/>
      <c r="P84" s="46"/>
      <c r="Q84" s="48"/>
      <c r="R84" s="185" t="str">
        <f t="shared" ca="1" si="20"/>
        <v/>
      </c>
      <c r="S84" s="186" t="str">
        <f t="shared" ca="1" si="21"/>
        <v/>
      </c>
      <c r="T84" s="186" t="str">
        <f t="shared" ca="1" si="22"/>
        <v/>
      </c>
      <c r="U84" s="141" t="str">
        <f t="shared" ca="1" si="23"/>
        <v/>
      </c>
      <c r="V84" s="141" t="str">
        <f t="shared" ca="1" si="24"/>
        <v/>
      </c>
      <c r="W84" s="141" t="str">
        <f t="shared" ca="1" si="25"/>
        <v/>
      </c>
      <c r="X84" s="141" t="str">
        <f t="shared" ca="1" si="26"/>
        <v/>
      </c>
      <c r="Y84" s="140" t="str">
        <f t="shared" ca="1" si="27"/>
        <v/>
      </c>
      <c r="Z84" s="140" t="str">
        <f t="shared" ca="1" si="28"/>
        <v/>
      </c>
      <c r="AA84" s="141" t="str">
        <f t="shared" ca="1" si="8"/>
        <v/>
      </c>
      <c r="AB84" s="141" t="str">
        <f t="shared" ca="1" si="9"/>
        <v/>
      </c>
      <c r="AC84" s="141" t="str">
        <f t="shared" ca="1" si="10"/>
        <v/>
      </c>
    </row>
    <row r="85" spans="1:29" ht="30" customHeight="1">
      <c r="A85" s="70"/>
      <c r="B85" s="70"/>
      <c r="C85" s="70"/>
      <c r="D85" s="48"/>
      <c r="E85" s="93"/>
      <c r="F85" s="50"/>
      <c r="G85" s="45"/>
      <c r="H85" s="45"/>
      <c r="I85" s="45"/>
      <c r="J85" s="45"/>
      <c r="K85" s="46"/>
      <c r="L85" s="46"/>
      <c r="M85" s="239"/>
      <c r="N85" s="48"/>
      <c r="O85" s="50"/>
      <c r="P85" s="46"/>
      <c r="Q85" s="48"/>
      <c r="R85" s="185" t="str">
        <f t="shared" ca="1" si="20"/>
        <v/>
      </c>
      <c r="S85" s="186" t="str">
        <f t="shared" ca="1" si="21"/>
        <v/>
      </c>
      <c r="T85" s="186" t="str">
        <f t="shared" ca="1" si="22"/>
        <v/>
      </c>
      <c r="U85" s="141" t="str">
        <f t="shared" ca="1" si="23"/>
        <v/>
      </c>
      <c r="V85" s="141" t="str">
        <f t="shared" ca="1" si="24"/>
        <v/>
      </c>
      <c r="W85" s="141" t="str">
        <f t="shared" ca="1" si="25"/>
        <v/>
      </c>
      <c r="X85" s="141" t="str">
        <f t="shared" ca="1" si="26"/>
        <v/>
      </c>
      <c r="Y85" s="140" t="str">
        <f t="shared" ca="1" si="27"/>
        <v/>
      </c>
      <c r="Z85" s="140" t="str">
        <f t="shared" ca="1" si="28"/>
        <v/>
      </c>
      <c r="AA85" s="141" t="str">
        <f t="shared" ca="1" si="8"/>
        <v/>
      </c>
      <c r="AB85" s="141" t="str">
        <f t="shared" ca="1" si="9"/>
        <v/>
      </c>
      <c r="AC85" s="141" t="str">
        <f t="shared" ca="1" si="10"/>
        <v/>
      </c>
    </row>
    <row r="86" spans="1:29" ht="30" customHeight="1">
      <c r="A86" s="70"/>
      <c r="B86" s="70"/>
      <c r="C86" s="70"/>
      <c r="D86" s="48"/>
      <c r="E86" s="93"/>
      <c r="F86" s="50"/>
      <c r="G86" s="45"/>
      <c r="H86" s="45"/>
      <c r="I86" s="45"/>
      <c r="J86" s="45"/>
      <c r="K86" s="46"/>
      <c r="L86" s="46"/>
      <c r="M86" s="239"/>
      <c r="N86" s="48"/>
      <c r="O86" s="50"/>
      <c r="P86" s="46"/>
      <c r="Q86" s="48"/>
      <c r="R86" s="185" t="str">
        <f t="shared" ca="1" si="20"/>
        <v/>
      </c>
      <c r="S86" s="186" t="str">
        <f t="shared" ca="1" si="21"/>
        <v/>
      </c>
      <c r="T86" s="186" t="str">
        <f t="shared" ca="1" si="22"/>
        <v/>
      </c>
      <c r="U86" s="141" t="str">
        <f t="shared" ca="1" si="23"/>
        <v/>
      </c>
      <c r="V86" s="141" t="str">
        <f t="shared" ca="1" si="24"/>
        <v/>
      </c>
      <c r="W86" s="141" t="str">
        <f t="shared" ca="1" si="25"/>
        <v/>
      </c>
      <c r="X86" s="141" t="str">
        <f t="shared" ca="1" si="26"/>
        <v/>
      </c>
      <c r="Y86" s="140" t="str">
        <f t="shared" ca="1" si="27"/>
        <v/>
      </c>
      <c r="Z86" s="140" t="str">
        <f t="shared" ca="1" si="28"/>
        <v/>
      </c>
      <c r="AA86" s="141" t="str">
        <f t="shared" ca="1" si="8"/>
        <v/>
      </c>
      <c r="AB86" s="141" t="str">
        <f t="shared" ca="1" si="9"/>
        <v/>
      </c>
      <c r="AC86" s="141" t="str">
        <f t="shared" ca="1" si="10"/>
        <v/>
      </c>
    </row>
    <row r="87" spans="1:29" ht="30" customHeight="1">
      <c r="A87" s="70"/>
      <c r="B87" s="70"/>
      <c r="C87" s="70"/>
      <c r="D87" s="48"/>
      <c r="E87" s="93"/>
      <c r="F87" s="50"/>
      <c r="G87" s="45"/>
      <c r="H87" s="45"/>
      <c r="I87" s="45"/>
      <c r="J87" s="45"/>
      <c r="K87" s="46"/>
      <c r="L87" s="46"/>
      <c r="M87" s="239"/>
      <c r="N87" s="48"/>
      <c r="O87" s="50"/>
      <c r="P87" s="46"/>
      <c r="Q87" s="48"/>
      <c r="R87" s="185" t="str">
        <f t="shared" ca="1" si="20"/>
        <v/>
      </c>
      <c r="S87" s="186" t="str">
        <f t="shared" ca="1" si="21"/>
        <v/>
      </c>
      <c r="T87" s="186" t="str">
        <f t="shared" ca="1" si="22"/>
        <v/>
      </c>
      <c r="U87" s="141" t="str">
        <f t="shared" ca="1" si="23"/>
        <v/>
      </c>
      <c r="V87" s="141" t="str">
        <f t="shared" ca="1" si="24"/>
        <v/>
      </c>
      <c r="W87" s="141" t="str">
        <f t="shared" ca="1" si="25"/>
        <v/>
      </c>
      <c r="X87" s="141" t="str">
        <f t="shared" ca="1" si="26"/>
        <v/>
      </c>
      <c r="Y87" s="140" t="str">
        <f t="shared" ca="1" si="27"/>
        <v/>
      </c>
      <c r="Z87" s="140" t="str">
        <f t="shared" ca="1" si="28"/>
        <v/>
      </c>
      <c r="AA87" s="141" t="str">
        <f t="shared" ca="1" si="8"/>
        <v/>
      </c>
      <c r="AB87" s="141" t="str">
        <f t="shared" ca="1" si="9"/>
        <v/>
      </c>
      <c r="AC87" s="141" t="str">
        <f t="shared" ca="1" si="10"/>
        <v/>
      </c>
    </row>
    <row r="88" spans="1:29" ht="30" customHeight="1">
      <c r="A88" s="70"/>
      <c r="B88" s="70"/>
      <c r="C88" s="70"/>
      <c r="D88" s="48"/>
      <c r="E88" s="93"/>
      <c r="F88" s="50"/>
      <c r="G88" s="45"/>
      <c r="H88" s="45"/>
      <c r="I88" s="45"/>
      <c r="J88" s="45"/>
      <c r="K88" s="46"/>
      <c r="L88" s="46"/>
      <c r="M88" s="239"/>
      <c r="N88" s="48"/>
      <c r="O88" s="50"/>
      <c r="P88" s="46"/>
      <c r="Q88" s="48"/>
      <c r="R88" s="185" t="str">
        <f t="shared" ca="1" si="20"/>
        <v/>
      </c>
      <c r="S88" s="186" t="str">
        <f t="shared" ca="1" si="21"/>
        <v/>
      </c>
      <c r="T88" s="186" t="str">
        <f t="shared" ca="1" si="22"/>
        <v/>
      </c>
      <c r="U88" s="141" t="str">
        <f t="shared" ca="1" si="23"/>
        <v/>
      </c>
      <c r="V88" s="141" t="str">
        <f t="shared" ca="1" si="24"/>
        <v/>
      </c>
      <c r="W88" s="141" t="str">
        <f t="shared" ca="1" si="25"/>
        <v/>
      </c>
      <c r="X88" s="141" t="str">
        <f t="shared" ca="1" si="26"/>
        <v/>
      </c>
      <c r="Y88" s="140" t="str">
        <f t="shared" ca="1" si="27"/>
        <v/>
      </c>
      <c r="Z88" s="140" t="str">
        <f t="shared" ca="1" si="28"/>
        <v/>
      </c>
      <c r="AA88" s="141" t="str">
        <f t="shared" ca="1" si="8"/>
        <v/>
      </c>
      <c r="AB88" s="141" t="str">
        <f t="shared" ca="1" si="9"/>
        <v/>
      </c>
      <c r="AC88" s="141" t="str">
        <f t="shared" ca="1" si="10"/>
        <v/>
      </c>
    </row>
    <row r="89" spans="1:29" ht="30" customHeight="1">
      <c r="A89" s="70"/>
      <c r="B89" s="70"/>
      <c r="C89" s="70"/>
      <c r="D89" s="48"/>
      <c r="E89" s="93"/>
      <c r="F89" s="50"/>
      <c r="G89" s="45"/>
      <c r="H89" s="45"/>
      <c r="I89" s="45"/>
      <c r="J89" s="45"/>
      <c r="K89" s="46"/>
      <c r="L89" s="46"/>
      <c r="M89" s="239"/>
      <c r="N89" s="48"/>
      <c r="O89" s="50"/>
      <c r="P89" s="46"/>
      <c r="Q89" s="48"/>
      <c r="R89" s="185" t="str">
        <f t="shared" ca="1" si="20"/>
        <v/>
      </c>
      <c r="S89" s="186" t="str">
        <f t="shared" ca="1" si="21"/>
        <v/>
      </c>
      <c r="T89" s="186" t="str">
        <f t="shared" ca="1" si="22"/>
        <v/>
      </c>
      <c r="U89" s="141" t="str">
        <f t="shared" ca="1" si="23"/>
        <v/>
      </c>
      <c r="V89" s="141" t="str">
        <f t="shared" ca="1" si="24"/>
        <v/>
      </c>
      <c r="W89" s="141" t="str">
        <f t="shared" ca="1" si="25"/>
        <v/>
      </c>
      <c r="X89" s="141" t="str">
        <f t="shared" ca="1" si="26"/>
        <v/>
      </c>
      <c r="Y89" s="140" t="str">
        <f t="shared" ca="1" si="27"/>
        <v/>
      </c>
      <c r="Z89" s="140" t="str">
        <f t="shared" ca="1" si="28"/>
        <v/>
      </c>
      <c r="AA89" s="141" t="str">
        <f t="shared" ca="1" si="8"/>
        <v/>
      </c>
      <c r="AB89" s="141" t="str">
        <f t="shared" ca="1" si="9"/>
        <v/>
      </c>
      <c r="AC89" s="141" t="str">
        <f t="shared" ca="1" si="10"/>
        <v/>
      </c>
    </row>
    <row r="90" spans="1:29" ht="30" customHeight="1">
      <c r="A90" s="70"/>
      <c r="B90" s="70"/>
      <c r="C90" s="70"/>
      <c r="D90" s="48"/>
      <c r="E90" s="93"/>
      <c r="F90" s="50"/>
      <c r="G90" s="45"/>
      <c r="H90" s="45"/>
      <c r="I90" s="45"/>
      <c r="J90" s="45"/>
      <c r="K90" s="46"/>
      <c r="L90" s="46"/>
      <c r="M90" s="239"/>
      <c r="N90" s="48"/>
      <c r="O90" s="50"/>
      <c r="P90" s="46"/>
      <c r="Q90" s="48"/>
      <c r="R90" s="185" t="str">
        <f t="shared" ca="1" si="20"/>
        <v/>
      </c>
      <c r="S90" s="186" t="str">
        <f t="shared" ca="1" si="21"/>
        <v/>
      </c>
      <c r="T90" s="186" t="str">
        <f t="shared" ca="1" si="22"/>
        <v/>
      </c>
      <c r="U90" s="141" t="str">
        <f t="shared" ca="1" si="23"/>
        <v/>
      </c>
      <c r="V90" s="141" t="str">
        <f t="shared" ca="1" si="24"/>
        <v/>
      </c>
      <c r="W90" s="141" t="str">
        <f t="shared" ca="1" si="25"/>
        <v/>
      </c>
      <c r="X90" s="141" t="str">
        <f t="shared" ca="1" si="26"/>
        <v/>
      </c>
      <c r="Y90" s="140" t="str">
        <f t="shared" ca="1" si="27"/>
        <v/>
      </c>
      <c r="Z90" s="140" t="str">
        <f t="shared" ca="1" si="28"/>
        <v/>
      </c>
      <c r="AA90" s="141" t="str">
        <f t="shared" ca="1" si="8"/>
        <v/>
      </c>
      <c r="AB90" s="141" t="str">
        <f t="shared" ca="1" si="9"/>
        <v/>
      </c>
      <c r="AC90" s="141" t="str">
        <f t="shared" ca="1" si="10"/>
        <v/>
      </c>
    </row>
    <row r="91" spans="1:29" ht="30" customHeight="1">
      <c r="A91" s="70"/>
      <c r="B91" s="70"/>
      <c r="C91" s="70"/>
      <c r="D91" s="48"/>
      <c r="E91" s="93"/>
      <c r="F91" s="50"/>
      <c r="G91" s="45"/>
      <c r="H91" s="45"/>
      <c r="I91" s="45"/>
      <c r="J91" s="45"/>
      <c r="K91" s="46"/>
      <c r="L91" s="46"/>
      <c r="M91" s="239"/>
      <c r="N91" s="48"/>
      <c r="O91" s="50"/>
      <c r="P91" s="46"/>
      <c r="Q91" s="48"/>
      <c r="R91" s="185" t="str">
        <f t="shared" ca="1" si="20"/>
        <v/>
      </c>
      <c r="S91" s="186" t="str">
        <f t="shared" ca="1" si="21"/>
        <v/>
      </c>
      <c r="T91" s="186" t="str">
        <f t="shared" ca="1" si="22"/>
        <v/>
      </c>
      <c r="U91" s="141" t="str">
        <f t="shared" ca="1" si="23"/>
        <v/>
      </c>
      <c r="V91" s="141" t="str">
        <f t="shared" ca="1" si="24"/>
        <v/>
      </c>
      <c r="W91" s="141" t="str">
        <f t="shared" ca="1" si="25"/>
        <v/>
      </c>
      <c r="X91" s="141" t="str">
        <f t="shared" ca="1" si="26"/>
        <v/>
      </c>
      <c r="Y91" s="140" t="str">
        <f t="shared" ca="1" si="27"/>
        <v/>
      </c>
      <c r="Z91" s="140" t="str">
        <f t="shared" ca="1" si="28"/>
        <v/>
      </c>
      <c r="AA91" s="141" t="str">
        <f t="shared" ca="1" si="8"/>
        <v/>
      </c>
      <c r="AB91" s="141" t="str">
        <f t="shared" ca="1" si="9"/>
        <v/>
      </c>
      <c r="AC91" s="141" t="str">
        <f t="shared" ca="1" si="10"/>
        <v/>
      </c>
    </row>
    <row r="92" spans="1:29" ht="30" customHeight="1">
      <c r="A92" s="70"/>
      <c r="B92" s="70"/>
      <c r="C92" s="70"/>
      <c r="D92" s="48"/>
      <c r="E92" s="93"/>
      <c r="F92" s="50"/>
      <c r="G92" s="45"/>
      <c r="H92" s="45"/>
      <c r="I92" s="45"/>
      <c r="J92" s="45"/>
      <c r="K92" s="46"/>
      <c r="L92" s="46"/>
      <c r="M92" s="239"/>
      <c r="N92" s="48"/>
      <c r="O92" s="50"/>
      <c r="P92" s="46"/>
      <c r="Q92" s="48"/>
      <c r="R92" s="185" t="str">
        <f t="shared" ca="1" si="20"/>
        <v/>
      </c>
      <c r="S92" s="186" t="str">
        <f t="shared" ca="1" si="21"/>
        <v/>
      </c>
      <c r="T92" s="186" t="str">
        <f t="shared" ca="1" si="22"/>
        <v/>
      </c>
      <c r="U92" s="141" t="str">
        <f t="shared" ca="1" si="23"/>
        <v/>
      </c>
      <c r="V92" s="141" t="str">
        <f t="shared" ca="1" si="24"/>
        <v/>
      </c>
      <c r="W92" s="141" t="str">
        <f t="shared" ca="1" si="25"/>
        <v/>
      </c>
      <c r="X92" s="141" t="str">
        <f t="shared" ca="1" si="26"/>
        <v/>
      </c>
      <c r="Y92" s="140" t="str">
        <f t="shared" ca="1" si="27"/>
        <v/>
      </c>
      <c r="Z92" s="140" t="str">
        <f t="shared" ca="1" si="28"/>
        <v/>
      </c>
      <c r="AA92" s="141" t="str">
        <f t="shared" ca="1" si="8"/>
        <v/>
      </c>
      <c r="AB92" s="141" t="str">
        <f t="shared" ca="1" si="9"/>
        <v/>
      </c>
      <c r="AC92" s="141" t="str">
        <f t="shared" ca="1" si="10"/>
        <v/>
      </c>
    </row>
    <row r="93" spans="1:29" ht="30" customHeight="1">
      <c r="A93" s="70"/>
      <c r="B93" s="70"/>
      <c r="C93" s="70"/>
      <c r="D93" s="48"/>
      <c r="E93" s="93"/>
      <c r="F93" s="50"/>
      <c r="G93" s="45"/>
      <c r="H93" s="45"/>
      <c r="I93" s="45"/>
      <c r="J93" s="45"/>
      <c r="K93" s="46"/>
      <c r="L93" s="46"/>
      <c r="M93" s="239"/>
      <c r="N93" s="48"/>
      <c r="O93" s="50"/>
      <c r="P93" s="46"/>
      <c r="Q93" s="48"/>
      <c r="R93" s="185" t="str">
        <f t="shared" ca="1" si="20"/>
        <v/>
      </c>
      <c r="S93" s="186" t="str">
        <f t="shared" ca="1" si="21"/>
        <v/>
      </c>
      <c r="T93" s="186" t="str">
        <f t="shared" ca="1" si="22"/>
        <v/>
      </c>
      <c r="U93" s="141" t="str">
        <f t="shared" ca="1" si="23"/>
        <v/>
      </c>
      <c r="V93" s="141" t="str">
        <f t="shared" ca="1" si="24"/>
        <v/>
      </c>
      <c r="W93" s="141" t="str">
        <f t="shared" ca="1" si="25"/>
        <v/>
      </c>
      <c r="X93" s="141" t="str">
        <f t="shared" ca="1" si="26"/>
        <v/>
      </c>
      <c r="Y93" s="140" t="str">
        <f t="shared" ca="1" si="27"/>
        <v/>
      </c>
      <c r="Z93" s="140" t="str">
        <f t="shared" ca="1" si="28"/>
        <v/>
      </c>
      <c r="AA93" s="141" t="str">
        <f t="shared" ca="1" si="8"/>
        <v/>
      </c>
      <c r="AB93" s="141" t="str">
        <f t="shared" ca="1" si="9"/>
        <v/>
      </c>
      <c r="AC93" s="141" t="str">
        <f t="shared" ca="1" si="10"/>
        <v/>
      </c>
    </row>
    <row r="94" spans="1:29" ht="30" customHeight="1">
      <c r="A94" s="70"/>
      <c r="B94" s="70"/>
      <c r="C94" s="70"/>
      <c r="D94" s="48"/>
      <c r="E94" s="93"/>
      <c r="F94" s="50"/>
      <c r="G94" s="45"/>
      <c r="H94" s="45"/>
      <c r="I94" s="45"/>
      <c r="J94" s="45"/>
      <c r="K94" s="46"/>
      <c r="L94" s="46"/>
      <c r="M94" s="239"/>
      <c r="N94" s="48"/>
      <c r="O94" s="50"/>
      <c r="P94" s="46"/>
      <c r="Q94" s="48"/>
      <c r="R94" s="185" t="str">
        <f t="shared" ca="1" si="20"/>
        <v/>
      </c>
      <c r="S94" s="186" t="str">
        <f t="shared" ca="1" si="21"/>
        <v/>
      </c>
      <c r="T94" s="186" t="str">
        <f t="shared" ca="1" si="22"/>
        <v/>
      </c>
      <c r="U94" s="141" t="str">
        <f t="shared" ca="1" si="23"/>
        <v/>
      </c>
      <c r="V94" s="141" t="str">
        <f t="shared" ca="1" si="24"/>
        <v/>
      </c>
      <c r="W94" s="141" t="str">
        <f t="shared" ca="1" si="25"/>
        <v/>
      </c>
      <c r="X94" s="141" t="str">
        <f t="shared" ca="1" si="26"/>
        <v/>
      </c>
      <c r="Y94" s="140" t="str">
        <f t="shared" ca="1" si="27"/>
        <v/>
      </c>
      <c r="Z94" s="140" t="str">
        <f t="shared" ca="1" si="28"/>
        <v/>
      </c>
      <c r="AA94" s="141" t="str">
        <f t="shared" ca="1" si="8"/>
        <v/>
      </c>
      <c r="AB94" s="141" t="str">
        <f t="shared" ca="1" si="9"/>
        <v/>
      </c>
      <c r="AC94" s="141" t="str">
        <f t="shared" ca="1" si="10"/>
        <v/>
      </c>
    </row>
    <row r="95" spans="1:29" ht="30" customHeight="1">
      <c r="A95" s="70"/>
      <c r="B95" s="70"/>
      <c r="C95" s="70"/>
      <c r="D95" s="48"/>
      <c r="E95" s="93"/>
      <c r="F95" s="50"/>
      <c r="G95" s="45"/>
      <c r="H95" s="45"/>
      <c r="I95" s="45"/>
      <c r="J95" s="45"/>
      <c r="K95" s="46"/>
      <c r="L95" s="46"/>
      <c r="M95" s="239"/>
      <c r="N95" s="48"/>
      <c r="O95" s="50"/>
      <c r="P95" s="46"/>
      <c r="Q95" s="48"/>
      <c r="R95" s="185" t="str">
        <f t="shared" ca="1" si="20"/>
        <v/>
      </c>
      <c r="S95" s="186" t="str">
        <f t="shared" ca="1" si="21"/>
        <v/>
      </c>
      <c r="T95" s="186" t="str">
        <f t="shared" ca="1" si="22"/>
        <v/>
      </c>
      <c r="U95" s="141" t="str">
        <f t="shared" ca="1" si="23"/>
        <v/>
      </c>
      <c r="V95" s="141" t="str">
        <f t="shared" ca="1" si="24"/>
        <v/>
      </c>
      <c r="W95" s="141" t="str">
        <f t="shared" ca="1" si="25"/>
        <v/>
      </c>
      <c r="X95" s="141" t="str">
        <f t="shared" ca="1" si="26"/>
        <v/>
      </c>
      <c r="Y95" s="140" t="str">
        <f t="shared" ca="1" si="27"/>
        <v/>
      </c>
      <c r="Z95" s="140" t="str">
        <f t="shared" ca="1" si="28"/>
        <v/>
      </c>
      <c r="AA95" s="141" t="str">
        <f t="shared" ca="1" si="8"/>
        <v/>
      </c>
      <c r="AB95" s="141" t="str">
        <f t="shared" ca="1" si="9"/>
        <v/>
      </c>
      <c r="AC95" s="141" t="str">
        <f t="shared" ca="1" si="10"/>
        <v/>
      </c>
    </row>
    <row r="96" spans="1:29" ht="30" customHeight="1">
      <c r="A96" s="70"/>
      <c r="B96" s="70"/>
      <c r="C96" s="70"/>
      <c r="D96" s="48"/>
      <c r="E96" s="93"/>
      <c r="F96" s="50"/>
      <c r="G96" s="45"/>
      <c r="H96" s="45"/>
      <c r="I96" s="45"/>
      <c r="J96" s="45"/>
      <c r="K96" s="46"/>
      <c r="L96" s="46"/>
      <c r="M96" s="239"/>
      <c r="N96" s="48"/>
      <c r="O96" s="50"/>
      <c r="P96" s="46"/>
      <c r="Q96" s="48"/>
      <c r="R96" s="185" t="str">
        <f t="shared" ca="1" si="20"/>
        <v/>
      </c>
      <c r="S96" s="186" t="str">
        <f t="shared" ca="1" si="21"/>
        <v/>
      </c>
      <c r="T96" s="186" t="str">
        <f t="shared" ca="1" si="22"/>
        <v/>
      </c>
      <c r="U96" s="141" t="str">
        <f t="shared" ca="1" si="23"/>
        <v/>
      </c>
      <c r="V96" s="141" t="str">
        <f t="shared" ca="1" si="24"/>
        <v/>
      </c>
      <c r="W96" s="141" t="str">
        <f t="shared" ca="1" si="25"/>
        <v/>
      </c>
      <c r="X96" s="141" t="str">
        <f t="shared" ca="1" si="26"/>
        <v/>
      </c>
      <c r="Y96" s="140" t="str">
        <f t="shared" ca="1" si="27"/>
        <v/>
      </c>
      <c r="Z96" s="140" t="str">
        <f t="shared" ca="1" si="28"/>
        <v/>
      </c>
      <c r="AA96" s="141" t="str">
        <f t="shared" ca="1" si="8"/>
        <v/>
      </c>
      <c r="AB96" s="141" t="str">
        <f t="shared" ca="1" si="9"/>
        <v/>
      </c>
      <c r="AC96" s="141" t="str">
        <f t="shared" ca="1" si="10"/>
        <v/>
      </c>
    </row>
    <row r="97" spans="1:29" ht="30" customHeight="1">
      <c r="A97" s="70"/>
      <c r="B97" s="70"/>
      <c r="C97" s="70"/>
      <c r="D97" s="48"/>
      <c r="E97" s="93"/>
      <c r="F97" s="50"/>
      <c r="G97" s="45"/>
      <c r="H97" s="45"/>
      <c r="I97" s="45"/>
      <c r="J97" s="45"/>
      <c r="K97" s="46"/>
      <c r="L97" s="46"/>
      <c r="M97" s="239"/>
      <c r="N97" s="48"/>
      <c r="O97" s="50"/>
      <c r="P97" s="46"/>
      <c r="Q97" s="48"/>
      <c r="R97" s="185" t="str">
        <f t="shared" ca="1" si="20"/>
        <v/>
      </c>
      <c r="S97" s="186" t="str">
        <f t="shared" ca="1" si="21"/>
        <v/>
      </c>
      <c r="T97" s="186" t="str">
        <f t="shared" ca="1" si="22"/>
        <v/>
      </c>
      <c r="U97" s="141" t="str">
        <f t="shared" ca="1" si="23"/>
        <v/>
      </c>
      <c r="V97" s="141" t="str">
        <f t="shared" ca="1" si="24"/>
        <v/>
      </c>
      <c r="W97" s="141" t="str">
        <f t="shared" ca="1" si="25"/>
        <v/>
      </c>
      <c r="X97" s="141" t="str">
        <f t="shared" ca="1" si="26"/>
        <v/>
      </c>
      <c r="Y97" s="140" t="str">
        <f t="shared" ca="1" si="27"/>
        <v/>
      </c>
      <c r="Z97" s="140" t="str">
        <f t="shared" ca="1" si="28"/>
        <v/>
      </c>
      <c r="AA97" s="141" t="str">
        <f t="shared" ca="1" si="8"/>
        <v/>
      </c>
      <c r="AB97" s="141" t="str">
        <f t="shared" ca="1" si="9"/>
        <v/>
      </c>
      <c r="AC97" s="141" t="str">
        <f t="shared" ca="1" si="10"/>
        <v/>
      </c>
    </row>
    <row r="98" spans="1:29" ht="30" customHeight="1">
      <c r="A98" s="70"/>
      <c r="B98" s="70"/>
      <c r="C98" s="70"/>
      <c r="D98" s="48"/>
      <c r="E98" s="93"/>
      <c r="F98" s="50"/>
      <c r="G98" s="45"/>
      <c r="H98" s="45"/>
      <c r="I98" s="45"/>
      <c r="J98" s="45"/>
      <c r="K98" s="46"/>
      <c r="L98" s="46"/>
      <c r="M98" s="239"/>
      <c r="N98" s="48"/>
      <c r="O98" s="50"/>
      <c r="P98" s="46"/>
      <c r="Q98" s="48"/>
      <c r="R98" s="185" t="str">
        <f t="shared" ca="1" si="20"/>
        <v/>
      </c>
      <c r="S98" s="186" t="str">
        <f t="shared" ca="1" si="21"/>
        <v/>
      </c>
      <c r="T98" s="186" t="str">
        <f t="shared" ca="1" si="22"/>
        <v/>
      </c>
      <c r="U98" s="141" t="str">
        <f t="shared" ca="1" si="23"/>
        <v/>
      </c>
      <c r="V98" s="141" t="str">
        <f t="shared" ca="1" si="24"/>
        <v/>
      </c>
      <c r="W98" s="141" t="str">
        <f t="shared" ca="1" si="25"/>
        <v/>
      </c>
      <c r="X98" s="141" t="str">
        <f t="shared" ca="1" si="26"/>
        <v/>
      </c>
      <c r="Y98" s="140" t="str">
        <f t="shared" ca="1" si="27"/>
        <v/>
      </c>
      <c r="Z98" s="140" t="str">
        <f t="shared" ca="1" si="28"/>
        <v/>
      </c>
      <c r="AA98" s="141" t="str">
        <f t="shared" ca="1" si="8"/>
        <v/>
      </c>
      <c r="AB98" s="141" t="str">
        <f t="shared" ca="1" si="9"/>
        <v/>
      </c>
      <c r="AC98" s="141" t="str">
        <f t="shared" ca="1" si="10"/>
        <v/>
      </c>
    </row>
    <row r="99" spans="1:29" ht="30" customHeight="1">
      <c r="A99" s="70"/>
      <c r="B99" s="70"/>
      <c r="C99" s="70"/>
      <c r="D99" s="48"/>
      <c r="E99" s="93"/>
      <c r="F99" s="50"/>
      <c r="G99" s="45"/>
      <c r="H99" s="45"/>
      <c r="I99" s="45"/>
      <c r="J99" s="45"/>
      <c r="K99" s="46"/>
      <c r="L99" s="46"/>
      <c r="M99" s="239"/>
      <c r="N99" s="48"/>
      <c r="O99" s="50"/>
      <c r="P99" s="46"/>
      <c r="Q99" s="48"/>
      <c r="R99" s="185" t="str">
        <f t="shared" ca="1" si="20"/>
        <v/>
      </c>
      <c r="S99" s="186" t="str">
        <f t="shared" ca="1" si="21"/>
        <v/>
      </c>
      <c r="T99" s="186" t="str">
        <f t="shared" ca="1" si="22"/>
        <v/>
      </c>
      <c r="U99" s="141" t="str">
        <f t="shared" ca="1" si="23"/>
        <v/>
      </c>
      <c r="V99" s="141" t="str">
        <f t="shared" ca="1" si="24"/>
        <v/>
      </c>
      <c r="W99" s="141" t="str">
        <f t="shared" ca="1" si="25"/>
        <v/>
      </c>
      <c r="X99" s="141" t="str">
        <f t="shared" ca="1" si="26"/>
        <v/>
      </c>
      <c r="Y99" s="140" t="str">
        <f t="shared" ca="1" si="27"/>
        <v/>
      </c>
      <c r="Z99" s="140" t="str">
        <f t="shared" ca="1" si="28"/>
        <v/>
      </c>
      <c r="AA99" s="141" t="str">
        <f t="shared" ca="1" si="8"/>
        <v/>
      </c>
      <c r="AB99" s="141" t="str">
        <f t="shared" ca="1" si="9"/>
        <v/>
      </c>
      <c r="AC99" s="141" t="str">
        <f t="shared" ca="1" si="10"/>
        <v/>
      </c>
    </row>
    <row r="100" spans="1:29" ht="30" customHeight="1">
      <c r="A100" s="70"/>
      <c r="B100" s="70"/>
      <c r="C100" s="70"/>
      <c r="D100" s="48"/>
      <c r="E100" s="93"/>
      <c r="F100" s="50"/>
      <c r="G100" s="45"/>
      <c r="H100" s="45"/>
      <c r="I100" s="45"/>
      <c r="J100" s="45"/>
      <c r="K100" s="46"/>
      <c r="L100" s="46"/>
      <c r="M100" s="239"/>
      <c r="N100" s="48"/>
      <c r="O100" s="50"/>
      <c r="P100" s="46"/>
      <c r="Q100" s="48"/>
      <c r="R100" s="185" t="str">
        <f t="shared" ca="1" si="20"/>
        <v/>
      </c>
      <c r="S100" s="186" t="str">
        <f t="shared" ca="1" si="21"/>
        <v/>
      </c>
      <c r="T100" s="186" t="str">
        <f t="shared" ca="1" si="22"/>
        <v/>
      </c>
      <c r="U100" s="141" t="str">
        <f t="shared" ca="1" si="23"/>
        <v/>
      </c>
      <c r="V100" s="141" t="str">
        <f t="shared" ca="1" si="24"/>
        <v/>
      </c>
      <c r="W100" s="141" t="str">
        <f t="shared" ca="1" si="25"/>
        <v/>
      </c>
      <c r="X100" s="141" t="str">
        <f t="shared" ca="1" si="26"/>
        <v/>
      </c>
      <c r="Y100" s="140" t="str">
        <f t="shared" ca="1" si="27"/>
        <v/>
      </c>
      <c r="Z100" s="140" t="str">
        <f t="shared" ca="1" si="28"/>
        <v/>
      </c>
      <c r="AA100" s="141" t="str">
        <f t="shared" ca="1" si="8"/>
        <v/>
      </c>
      <c r="AB100" s="141" t="str">
        <f t="shared" ca="1" si="9"/>
        <v/>
      </c>
      <c r="AC100" s="141" t="str">
        <f t="shared" ca="1" si="10"/>
        <v/>
      </c>
    </row>
    <row r="101" spans="1:29" ht="30" customHeight="1">
      <c r="A101" s="70"/>
      <c r="B101" s="70"/>
      <c r="C101" s="70"/>
      <c r="D101" s="48"/>
      <c r="E101" s="93"/>
      <c r="F101" s="50"/>
      <c r="G101" s="45"/>
      <c r="H101" s="45"/>
      <c r="I101" s="45"/>
      <c r="J101" s="45"/>
      <c r="K101" s="46"/>
      <c r="L101" s="46"/>
      <c r="M101" s="239"/>
      <c r="N101" s="48"/>
      <c r="O101" s="50"/>
      <c r="P101" s="46"/>
      <c r="Q101" s="48"/>
      <c r="R101" s="185" t="str">
        <f t="shared" ca="1" si="20"/>
        <v/>
      </c>
      <c r="S101" s="186" t="str">
        <f t="shared" ca="1" si="21"/>
        <v/>
      </c>
      <c r="T101" s="186" t="str">
        <f t="shared" ca="1" si="22"/>
        <v/>
      </c>
      <c r="U101" s="141" t="str">
        <f t="shared" ca="1" si="23"/>
        <v/>
      </c>
      <c r="V101" s="141" t="str">
        <f t="shared" ca="1" si="24"/>
        <v/>
      </c>
      <c r="W101" s="141" t="str">
        <f t="shared" ca="1" si="25"/>
        <v/>
      </c>
      <c r="X101" s="141" t="str">
        <f t="shared" ca="1" si="26"/>
        <v/>
      </c>
      <c r="Y101" s="140" t="str">
        <f t="shared" ca="1" si="27"/>
        <v/>
      </c>
      <c r="Z101" s="140" t="str">
        <f t="shared" ca="1" si="28"/>
        <v/>
      </c>
      <c r="AA101" s="141" t="str">
        <f t="shared" ca="1" si="8"/>
        <v/>
      </c>
      <c r="AB101" s="141" t="str">
        <f t="shared" ca="1" si="9"/>
        <v/>
      </c>
      <c r="AC101" s="141" t="str">
        <f t="shared" ca="1" si="10"/>
        <v/>
      </c>
    </row>
    <row r="102" spans="1:29" ht="30" customHeight="1">
      <c r="A102" s="70"/>
      <c r="B102" s="70"/>
      <c r="C102" s="70"/>
      <c r="D102" s="48"/>
      <c r="E102" s="93"/>
      <c r="F102" s="50"/>
      <c r="G102" s="45"/>
      <c r="H102" s="45"/>
      <c r="I102" s="45"/>
      <c r="J102" s="45"/>
      <c r="K102" s="46"/>
      <c r="L102" s="46"/>
      <c r="M102" s="239"/>
      <c r="N102" s="48"/>
      <c r="O102" s="50"/>
      <c r="P102" s="46"/>
      <c r="Q102" s="48"/>
      <c r="R102" s="185" t="str">
        <f t="shared" ca="1" si="20"/>
        <v/>
      </c>
      <c r="S102" s="186" t="str">
        <f t="shared" ca="1" si="21"/>
        <v/>
      </c>
      <c r="T102" s="186" t="str">
        <f t="shared" ca="1" si="22"/>
        <v/>
      </c>
      <c r="U102" s="141" t="str">
        <f t="shared" ca="1" si="23"/>
        <v/>
      </c>
      <c r="V102" s="141" t="str">
        <f t="shared" ca="1" si="24"/>
        <v/>
      </c>
      <c r="W102" s="141" t="str">
        <f t="shared" ca="1" si="25"/>
        <v/>
      </c>
      <c r="X102" s="141" t="str">
        <f t="shared" ca="1" si="26"/>
        <v/>
      </c>
      <c r="Y102" s="140" t="str">
        <f t="shared" ca="1" si="27"/>
        <v/>
      </c>
      <c r="Z102" s="140" t="str">
        <f t="shared" ca="1" si="28"/>
        <v/>
      </c>
      <c r="AA102" s="141" t="str">
        <f t="shared" ca="1" si="8"/>
        <v/>
      </c>
      <c r="AB102" s="141" t="str">
        <f t="shared" ca="1" si="9"/>
        <v/>
      </c>
      <c r="AC102" s="141" t="str">
        <f t="shared" ca="1" si="10"/>
        <v/>
      </c>
    </row>
    <row r="103" spans="1:29" ht="30" customHeight="1">
      <c r="A103" s="70"/>
      <c r="B103" s="70"/>
      <c r="C103" s="70"/>
      <c r="D103" s="48"/>
      <c r="E103" s="93"/>
      <c r="F103" s="50"/>
      <c r="G103" s="45"/>
      <c r="H103" s="45"/>
      <c r="I103" s="45"/>
      <c r="J103" s="45"/>
      <c r="K103" s="46"/>
      <c r="L103" s="46"/>
      <c r="M103" s="239"/>
      <c r="N103" s="48"/>
      <c r="O103" s="50"/>
      <c r="P103" s="46"/>
      <c r="Q103" s="48"/>
      <c r="R103" s="185" t="str">
        <f t="shared" ca="1" si="20"/>
        <v/>
      </c>
      <c r="S103" s="186" t="str">
        <f t="shared" ca="1" si="21"/>
        <v/>
      </c>
      <c r="T103" s="186" t="str">
        <f t="shared" ca="1" si="22"/>
        <v/>
      </c>
      <c r="U103" s="141" t="str">
        <f t="shared" ca="1" si="23"/>
        <v/>
      </c>
      <c r="V103" s="141" t="str">
        <f t="shared" ca="1" si="24"/>
        <v/>
      </c>
      <c r="W103" s="141" t="str">
        <f t="shared" ca="1" si="25"/>
        <v/>
      </c>
      <c r="X103" s="141" t="str">
        <f t="shared" ca="1" si="26"/>
        <v/>
      </c>
      <c r="Y103" s="140" t="str">
        <f t="shared" ca="1" si="27"/>
        <v/>
      </c>
      <c r="Z103" s="140" t="str">
        <f t="shared" ca="1" si="28"/>
        <v/>
      </c>
      <c r="AA103" s="141" t="str">
        <f t="shared" ca="1" si="8"/>
        <v/>
      </c>
      <c r="AB103" s="141" t="str">
        <f t="shared" ca="1" si="9"/>
        <v/>
      </c>
      <c r="AC103" s="141" t="str">
        <f t="shared" ca="1" si="10"/>
        <v/>
      </c>
    </row>
    <row r="104" spans="1:29" ht="30" customHeight="1">
      <c r="A104" s="70"/>
      <c r="B104" s="70"/>
      <c r="C104" s="70"/>
      <c r="D104" s="48"/>
      <c r="E104" s="93"/>
      <c r="F104" s="50"/>
      <c r="G104" s="45"/>
      <c r="H104" s="45"/>
      <c r="I104" s="45"/>
      <c r="J104" s="45"/>
      <c r="K104" s="46"/>
      <c r="L104" s="46"/>
      <c r="M104" s="239"/>
      <c r="N104" s="48"/>
      <c r="O104" s="50"/>
      <c r="P104" s="46"/>
      <c r="Q104" s="48"/>
      <c r="R104" s="185" t="str">
        <f t="shared" ca="1" si="20"/>
        <v/>
      </c>
      <c r="S104" s="186" t="str">
        <f t="shared" ca="1" si="21"/>
        <v/>
      </c>
      <c r="T104" s="186" t="str">
        <f t="shared" ca="1" si="22"/>
        <v/>
      </c>
      <c r="U104" s="141" t="str">
        <f t="shared" ca="1" si="23"/>
        <v/>
      </c>
      <c r="V104" s="141" t="str">
        <f t="shared" ca="1" si="24"/>
        <v/>
      </c>
      <c r="W104" s="141" t="str">
        <f t="shared" ca="1" si="25"/>
        <v/>
      </c>
      <c r="X104" s="141" t="str">
        <f t="shared" ca="1" si="26"/>
        <v/>
      </c>
      <c r="Y104" s="140" t="str">
        <f t="shared" ca="1" si="27"/>
        <v/>
      </c>
      <c r="Z104" s="140" t="str">
        <f t="shared" ca="1" si="28"/>
        <v/>
      </c>
      <c r="AA104" s="141" t="str">
        <f t="shared" ca="1" si="8"/>
        <v/>
      </c>
      <c r="AB104" s="141" t="str">
        <f t="shared" ca="1" si="9"/>
        <v/>
      </c>
      <c r="AC104" s="141" t="str">
        <f t="shared" ca="1" si="10"/>
        <v/>
      </c>
    </row>
    <row r="105" spans="1:29" ht="30" customHeight="1">
      <c r="A105" s="70"/>
      <c r="B105" s="70"/>
      <c r="C105" s="70"/>
      <c r="D105" s="48"/>
      <c r="E105" s="93"/>
      <c r="F105" s="50"/>
      <c r="G105" s="45"/>
      <c r="H105" s="45"/>
      <c r="I105" s="45"/>
      <c r="J105" s="45"/>
      <c r="K105" s="46"/>
      <c r="L105" s="46"/>
      <c r="M105" s="239"/>
      <c r="N105" s="48"/>
      <c r="O105" s="50"/>
      <c r="P105" s="46"/>
      <c r="Q105" s="48"/>
      <c r="R105" s="185" t="str">
        <f t="shared" ca="1" si="20"/>
        <v/>
      </c>
      <c r="S105" s="186" t="str">
        <f t="shared" ca="1" si="21"/>
        <v/>
      </c>
      <c r="T105" s="186" t="str">
        <f t="shared" ca="1" si="22"/>
        <v/>
      </c>
      <c r="U105" s="141" t="str">
        <f t="shared" ca="1" si="23"/>
        <v/>
      </c>
      <c r="V105" s="141" t="str">
        <f t="shared" ca="1" si="24"/>
        <v/>
      </c>
      <c r="W105" s="141" t="str">
        <f t="shared" ca="1" si="25"/>
        <v/>
      </c>
      <c r="X105" s="141" t="str">
        <f t="shared" ca="1" si="26"/>
        <v/>
      </c>
      <c r="Y105" s="140" t="str">
        <f t="shared" ca="1" si="27"/>
        <v/>
      </c>
      <c r="Z105" s="140" t="str">
        <f t="shared" ca="1" si="28"/>
        <v/>
      </c>
      <c r="AA105" s="141" t="str">
        <f t="shared" ca="1" si="8"/>
        <v/>
      </c>
      <c r="AB105" s="141" t="str">
        <f t="shared" ca="1" si="9"/>
        <v/>
      </c>
      <c r="AC105" s="141" t="str">
        <f t="shared" ca="1" si="10"/>
        <v/>
      </c>
    </row>
    <row r="106" spans="1:29" ht="30" customHeight="1">
      <c r="A106" s="70"/>
      <c r="B106" s="70"/>
      <c r="C106" s="70"/>
      <c r="D106" s="48"/>
      <c r="E106" s="93"/>
      <c r="F106" s="50"/>
      <c r="G106" s="45"/>
      <c r="H106" s="45"/>
      <c r="I106" s="45"/>
      <c r="J106" s="45"/>
      <c r="K106" s="46"/>
      <c r="L106" s="46"/>
      <c r="M106" s="239"/>
      <c r="N106" s="48"/>
      <c r="O106" s="50"/>
      <c r="P106" s="46"/>
      <c r="Q106" s="48"/>
      <c r="R106" s="185" t="str">
        <f t="shared" ca="1" si="20"/>
        <v/>
      </c>
      <c r="S106" s="186" t="str">
        <f t="shared" ca="1" si="21"/>
        <v/>
      </c>
      <c r="T106" s="186" t="str">
        <f t="shared" ca="1" si="22"/>
        <v/>
      </c>
      <c r="U106" s="141" t="str">
        <f t="shared" ca="1" si="23"/>
        <v/>
      </c>
      <c r="V106" s="141" t="str">
        <f t="shared" ca="1" si="24"/>
        <v/>
      </c>
      <c r="W106" s="141" t="str">
        <f t="shared" ca="1" si="25"/>
        <v/>
      </c>
      <c r="X106" s="141" t="str">
        <f t="shared" ca="1" si="26"/>
        <v/>
      </c>
      <c r="Y106" s="140" t="str">
        <f t="shared" ca="1" si="27"/>
        <v/>
      </c>
      <c r="Z106" s="140" t="str">
        <f t="shared" ca="1" si="28"/>
        <v/>
      </c>
      <c r="AA106" s="141" t="str">
        <f t="shared" ca="1" si="8"/>
        <v/>
      </c>
      <c r="AB106" s="141" t="str">
        <f t="shared" ca="1" si="9"/>
        <v/>
      </c>
      <c r="AC106" s="141" t="str">
        <f t="shared" ca="1" si="10"/>
        <v/>
      </c>
    </row>
    <row r="107" spans="1:29" ht="30" customHeight="1">
      <c r="A107" s="70"/>
      <c r="B107" s="70"/>
      <c r="C107" s="70"/>
      <c r="D107" s="48"/>
      <c r="E107" s="93"/>
      <c r="F107" s="50"/>
      <c r="G107" s="45"/>
      <c r="H107" s="45"/>
      <c r="I107" s="45"/>
      <c r="J107" s="45"/>
      <c r="K107" s="46"/>
      <c r="L107" s="46"/>
      <c r="M107" s="239"/>
      <c r="N107" s="48"/>
      <c r="O107" s="50"/>
      <c r="P107" s="46"/>
      <c r="Q107" s="48"/>
      <c r="R107" s="185" t="str">
        <f t="shared" ref="R107:R138" ca="1" si="29">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86" t="str">
        <f t="shared" ca="1" si="21"/>
        <v/>
      </c>
      <c r="T107" s="186" t="str">
        <f t="shared" ca="1" si="22"/>
        <v/>
      </c>
      <c r="U107" s="141" t="str">
        <f t="shared" ca="1" si="23"/>
        <v/>
      </c>
      <c r="V107" s="141" t="str">
        <f t="shared" ca="1" si="24"/>
        <v/>
      </c>
      <c r="W107" s="141" t="str">
        <f t="shared" ca="1" si="25"/>
        <v/>
      </c>
      <c r="X107" s="141" t="str">
        <f t="shared" ca="1" si="26"/>
        <v/>
      </c>
      <c r="Y107" s="140" t="str">
        <f t="shared" ca="1" si="27"/>
        <v/>
      </c>
      <c r="Z107" s="140" t="str">
        <f t="shared" ca="1" si="28"/>
        <v/>
      </c>
      <c r="AA107" s="141" t="str">
        <f t="shared" ca="1" si="8"/>
        <v/>
      </c>
      <c r="AB107" s="141" t="str">
        <f t="shared" ca="1" si="9"/>
        <v/>
      </c>
      <c r="AC107" s="141" t="str">
        <f t="shared" ca="1" si="10"/>
        <v/>
      </c>
    </row>
    <row r="108" spans="1:29" ht="30" customHeight="1">
      <c r="A108" s="70"/>
      <c r="B108" s="70"/>
      <c r="C108" s="70"/>
      <c r="D108" s="48"/>
      <c r="E108" s="93"/>
      <c r="F108" s="50"/>
      <c r="G108" s="45"/>
      <c r="H108" s="45"/>
      <c r="I108" s="45"/>
      <c r="J108" s="45"/>
      <c r="K108" s="46"/>
      <c r="L108" s="46"/>
      <c r="M108" s="239"/>
      <c r="N108" s="48"/>
      <c r="O108" s="50"/>
      <c r="P108" s="46"/>
      <c r="Q108" s="48"/>
      <c r="R108" s="185" t="str">
        <f t="shared" ca="1" si="29"/>
        <v/>
      </c>
      <c r="S108" s="186" t="str">
        <f t="shared" ca="1" si="21"/>
        <v/>
      </c>
      <c r="T108" s="186" t="str">
        <f t="shared" ca="1" si="22"/>
        <v/>
      </c>
      <c r="U108" s="141" t="str">
        <f t="shared" ca="1" si="23"/>
        <v/>
      </c>
      <c r="V108" s="141" t="str">
        <f t="shared" ca="1" si="24"/>
        <v/>
      </c>
      <c r="W108" s="141" t="str">
        <f t="shared" ca="1" si="25"/>
        <v/>
      </c>
      <c r="X108" s="141" t="str">
        <f t="shared" ca="1" si="26"/>
        <v/>
      </c>
      <c r="Y108" s="140" t="str">
        <f t="shared" ca="1" si="27"/>
        <v/>
      </c>
      <c r="Z108" s="140" t="str">
        <f t="shared" ca="1" si="28"/>
        <v/>
      </c>
      <c r="AA108" s="141" t="str">
        <f t="shared" ca="1" si="8"/>
        <v/>
      </c>
      <c r="AB108" s="141" t="str">
        <f t="shared" ca="1" si="9"/>
        <v/>
      </c>
      <c r="AC108" s="141" t="str">
        <f t="shared" ca="1" si="10"/>
        <v/>
      </c>
    </row>
    <row r="109" spans="1:29" ht="30" customHeight="1">
      <c r="A109" s="70"/>
      <c r="B109" s="70"/>
      <c r="C109" s="70"/>
      <c r="D109" s="48"/>
      <c r="E109" s="93"/>
      <c r="F109" s="50"/>
      <c r="G109" s="45"/>
      <c r="H109" s="45"/>
      <c r="I109" s="45"/>
      <c r="J109" s="45"/>
      <c r="K109" s="46"/>
      <c r="L109" s="46"/>
      <c r="M109" s="239"/>
      <c r="N109" s="48"/>
      <c r="O109" s="50"/>
      <c r="P109" s="46"/>
      <c r="Q109" s="48"/>
      <c r="R109" s="185" t="str">
        <f t="shared" ca="1" si="29"/>
        <v/>
      </c>
      <c r="S109" s="186" t="str">
        <f t="shared" ca="1" si="21"/>
        <v/>
      </c>
      <c r="T109" s="186" t="str">
        <f t="shared" ca="1" si="22"/>
        <v/>
      </c>
      <c r="U109" s="141" t="str">
        <f t="shared" ca="1" si="23"/>
        <v/>
      </c>
      <c r="V109" s="141" t="str">
        <f t="shared" ca="1" si="24"/>
        <v/>
      </c>
      <c r="W109" s="141" t="str">
        <f t="shared" ca="1" si="25"/>
        <v/>
      </c>
      <c r="X109" s="141" t="str">
        <f t="shared" ca="1" si="26"/>
        <v/>
      </c>
      <c r="Y109" s="140" t="str">
        <f t="shared" ca="1" si="27"/>
        <v/>
      </c>
      <c r="Z109" s="140" t="str">
        <f t="shared" ca="1" si="28"/>
        <v/>
      </c>
      <c r="AA109" s="141" t="str">
        <f t="shared" ca="1" si="8"/>
        <v/>
      </c>
      <c r="AB109" s="141" t="str">
        <f t="shared" ca="1" si="9"/>
        <v/>
      </c>
      <c r="AC109" s="141" t="str">
        <f t="shared" ca="1" si="10"/>
        <v/>
      </c>
    </row>
    <row r="110" spans="1:29" ht="30" customHeight="1">
      <c r="A110" s="70"/>
      <c r="B110" s="70"/>
      <c r="C110" s="70"/>
      <c r="D110" s="48"/>
      <c r="E110" s="93"/>
      <c r="F110" s="50"/>
      <c r="G110" s="45"/>
      <c r="H110" s="45"/>
      <c r="I110" s="45"/>
      <c r="J110" s="45"/>
      <c r="K110" s="46"/>
      <c r="L110" s="46"/>
      <c r="M110" s="239"/>
      <c r="N110" s="48"/>
      <c r="O110" s="50"/>
      <c r="P110" s="46"/>
      <c r="Q110" s="48"/>
      <c r="R110" s="185" t="str">
        <f t="shared" ca="1" si="29"/>
        <v/>
      </c>
      <c r="S110" s="186" t="str">
        <f t="shared" ca="1" si="21"/>
        <v/>
      </c>
      <c r="T110" s="186" t="str">
        <f t="shared" ca="1" si="22"/>
        <v/>
      </c>
      <c r="U110" s="141" t="str">
        <f t="shared" ca="1" si="23"/>
        <v/>
      </c>
      <c r="V110" s="141" t="str">
        <f t="shared" ca="1" si="24"/>
        <v/>
      </c>
      <c r="W110" s="141" t="str">
        <f t="shared" ca="1" si="25"/>
        <v/>
      </c>
      <c r="X110" s="141" t="str">
        <f t="shared" ca="1" si="26"/>
        <v/>
      </c>
      <c r="Y110" s="140" t="str">
        <f t="shared" ca="1" si="27"/>
        <v/>
      </c>
      <c r="Z110" s="140" t="str">
        <f t="shared" ca="1" si="28"/>
        <v/>
      </c>
      <c r="AA110" s="141" t="str">
        <f t="shared" ca="1" si="8"/>
        <v/>
      </c>
      <c r="AB110" s="141" t="str">
        <f t="shared" ca="1" si="9"/>
        <v/>
      </c>
      <c r="AC110" s="141" t="str">
        <f t="shared" ca="1" si="10"/>
        <v/>
      </c>
    </row>
    <row r="111" spans="1:29" ht="30" customHeight="1">
      <c r="A111" s="70"/>
      <c r="B111" s="70"/>
      <c r="C111" s="70"/>
      <c r="D111" s="48"/>
      <c r="E111" s="93"/>
      <c r="F111" s="50"/>
      <c r="G111" s="45"/>
      <c r="H111" s="45"/>
      <c r="I111" s="45"/>
      <c r="J111" s="45"/>
      <c r="K111" s="46"/>
      <c r="L111" s="46"/>
      <c r="M111" s="239"/>
      <c r="N111" s="48"/>
      <c r="O111" s="50"/>
      <c r="P111" s="46"/>
      <c r="Q111" s="48"/>
      <c r="R111" s="185" t="str">
        <f t="shared" ca="1" si="29"/>
        <v/>
      </c>
      <c r="S111" s="186" t="str">
        <f t="shared" ca="1" si="21"/>
        <v/>
      </c>
      <c r="T111" s="186" t="str">
        <f t="shared" ca="1" si="22"/>
        <v/>
      </c>
      <c r="U111" s="141" t="str">
        <f t="shared" ca="1" si="23"/>
        <v/>
      </c>
      <c r="V111" s="141" t="str">
        <f t="shared" ca="1" si="24"/>
        <v/>
      </c>
      <c r="W111" s="141" t="str">
        <f t="shared" ca="1" si="25"/>
        <v/>
      </c>
      <c r="X111" s="141" t="str">
        <f t="shared" ca="1" si="26"/>
        <v/>
      </c>
      <c r="Y111" s="140" t="str">
        <f t="shared" ca="1" si="27"/>
        <v/>
      </c>
      <c r="Z111" s="140" t="str">
        <f t="shared" ca="1" si="28"/>
        <v/>
      </c>
      <c r="AA111" s="141" t="str">
        <f t="shared" ca="1" si="8"/>
        <v/>
      </c>
      <c r="AB111" s="141" t="str">
        <f t="shared" ca="1" si="9"/>
        <v/>
      </c>
      <c r="AC111" s="141" t="str">
        <f t="shared" ca="1" si="10"/>
        <v/>
      </c>
    </row>
    <row r="112" spans="1:29" ht="30" customHeight="1">
      <c r="A112" s="70"/>
      <c r="B112" s="70"/>
      <c r="C112" s="70"/>
      <c r="D112" s="48"/>
      <c r="E112" s="93"/>
      <c r="F112" s="50"/>
      <c r="G112" s="45"/>
      <c r="H112" s="45"/>
      <c r="I112" s="45"/>
      <c r="J112" s="45"/>
      <c r="K112" s="46"/>
      <c r="L112" s="46"/>
      <c r="M112" s="239"/>
      <c r="N112" s="48"/>
      <c r="O112" s="50"/>
      <c r="P112" s="46"/>
      <c r="Q112" s="48"/>
      <c r="R112" s="185" t="str">
        <f t="shared" ca="1" si="29"/>
        <v/>
      </c>
      <c r="S112" s="186" t="str">
        <f t="shared" ca="1" si="21"/>
        <v/>
      </c>
      <c r="T112" s="186" t="str">
        <f t="shared" ca="1" si="22"/>
        <v/>
      </c>
      <c r="U112" s="141" t="str">
        <f t="shared" ca="1" si="23"/>
        <v/>
      </c>
      <c r="V112" s="141" t="str">
        <f t="shared" ca="1" si="24"/>
        <v/>
      </c>
      <c r="W112" s="141" t="str">
        <f t="shared" ca="1" si="25"/>
        <v/>
      </c>
      <c r="X112" s="141" t="str">
        <f t="shared" ca="1" si="26"/>
        <v/>
      </c>
      <c r="Y112" s="140" t="str">
        <f t="shared" ca="1" si="27"/>
        <v/>
      </c>
      <c r="Z112" s="140" t="str">
        <f t="shared" ca="1" si="28"/>
        <v/>
      </c>
      <c r="AA112" s="141" t="str">
        <f t="shared" ca="1" si="8"/>
        <v/>
      </c>
      <c r="AB112" s="141" t="str">
        <f t="shared" ca="1" si="9"/>
        <v/>
      </c>
      <c r="AC112" s="141" t="str">
        <f t="shared" ca="1" si="10"/>
        <v/>
      </c>
    </row>
    <row r="113" spans="1:29" ht="30" customHeight="1">
      <c r="A113" s="70"/>
      <c r="B113" s="70"/>
      <c r="C113" s="70"/>
      <c r="D113" s="48"/>
      <c r="E113" s="93"/>
      <c r="F113" s="50"/>
      <c r="G113" s="45"/>
      <c r="H113" s="45"/>
      <c r="I113" s="45"/>
      <c r="J113" s="45"/>
      <c r="K113" s="46"/>
      <c r="L113" s="46"/>
      <c r="M113" s="239"/>
      <c r="N113" s="48"/>
      <c r="O113" s="50"/>
      <c r="P113" s="46"/>
      <c r="Q113" s="48"/>
      <c r="R113" s="185" t="str">
        <f t="shared" ca="1" si="29"/>
        <v/>
      </c>
      <c r="S113" s="186" t="str">
        <f t="shared" ca="1" si="21"/>
        <v/>
      </c>
      <c r="T113" s="186" t="str">
        <f t="shared" ca="1" si="22"/>
        <v/>
      </c>
      <c r="U113" s="141" t="str">
        <f t="shared" ca="1" si="23"/>
        <v/>
      </c>
      <c r="V113" s="141" t="str">
        <f t="shared" ca="1" si="24"/>
        <v/>
      </c>
      <c r="W113" s="141" t="str">
        <f t="shared" ca="1" si="25"/>
        <v/>
      </c>
      <c r="X113" s="141" t="str">
        <f t="shared" ca="1" si="26"/>
        <v/>
      </c>
      <c r="Y113" s="140" t="str">
        <f t="shared" ca="1" si="27"/>
        <v/>
      </c>
      <c r="Z113" s="140" t="str">
        <f t="shared" ca="1" si="28"/>
        <v/>
      </c>
      <c r="AA113" s="141" t="str">
        <f t="shared" ca="1" si="8"/>
        <v/>
      </c>
      <c r="AB113" s="141" t="str">
        <f t="shared" ca="1" si="9"/>
        <v/>
      </c>
      <c r="AC113" s="141" t="str">
        <f t="shared" ca="1" si="10"/>
        <v/>
      </c>
    </row>
    <row r="114" spans="1:29" ht="30" customHeight="1">
      <c r="A114" s="70"/>
      <c r="B114" s="70"/>
      <c r="C114" s="70"/>
      <c r="D114" s="48"/>
      <c r="E114" s="93"/>
      <c r="F114" s="50"/>
      <c r="G114" s="45"/>
      <c r="H114" s="45"/>
      <c r="I114" s="45"/>
      <c r="J114" s="45"/>
      <c r="K114" s="46"/>
      <c r="L114" s="46"/>
      <c r="M114" s="239"/>
      <c r="N114" s="48"/>
      <c r="O114" s="50"/>
      <c r="P114" s="46"/>
      <c r="Q114" s="48"/>
      <c r="R114" s="185" t="str">
        <f t="shared" ca="1" si="29"/>
        <v/>
      </c>
      <c r="S114" s="186" t="str">
        <f t="shared" ca="1" si="21"/>
        <v/>
      </c>
      <c r="T114" s="186" t="str">
        <f t="shared" ca="1" si="22"/>
        <v/>
      </c>
      <c r="U114" s="141" t="str">
        <f t="shared" ca="1" si="23"/>
        <v/>
      </c>
      <c r="V114" s="141" t="str">
        <f t="shared" ca="1" si="24"/>
        <v/>
      </c>
      <c r="W114" s="141" t="str">
        <f t="shared" ca="1" si="25"/>
        <v/>
      </c>
      <c r="X114" s="141" t="str">
        <f t="shared" ca="1" si="26"/>
        <v/>
      </c>
      <c r="Y114" s="140" t="str">
        <f t="shared" ca="1" si="27"/>
        <v/>
      </c>
      <c r="Z114" s="140" t="str">
        <f t="shared" ca="1" si="28"/>
        <v/>
      </c>
      <c r="AA114" s="141" t="str">
        <f t="shared" ca="1" si="8"/>
        <v/>
      </c>
      <c r="AB114" s="141" t="str">
        <f t="shared" ca="1" si="9"/>
        <v/>
      </c>
      <c r="AC114" s="141" t="str">
        <f t="shared" ca="1" si="10"/>
        <v/>
      </c>
    </row>
    <row r="115" spans="1:29" ht="30" customHeight="1">
      <c r="A115" s="70"/>
      <c r="B115" s="70"/>
      <c r="C115" s="70"/>
      <c r="D115" s="48"/>
      <c r="E115" s="93"/>
      <c r="F115" s="50"/>
      <c r="G115" s="45"/>
      <c r="H115" s="45"/>
      <c r="I115" s="45"/>
      <c r="J115" s="45"/>
      <c r="K115" s="46"/>
      <c r="L115" s="46"/>
      <c r="M115" s="239"/>
      <c r="N115" s="48"/>
      <c r="O115" s="50"/>
      <c r="P115" s="46"/>
      <c r="Q115" s="48"/>
      <c r="R115" s="185" t="str">
        <f t="shared" ca="1" si="29"/>
        <v/>
      </c>
      <c r="S115" s="186" t="str">
        <f t="shared" ca="1" si="21"/>
        <v/>
      </c>
      <c r="T115" s="186" t="str">
        <f t="shared" ca="1" si="22"/>
        <v/>
      </c>
      <c r="U115" s="141" t="str">
        <f t="shared" ca="1" si="23"/>
        <v/>
      </c>
      <c r="V115" s="141" t="str">
        <f t="shared" ca="1" si="24"/>
        <v/>
      </c>
      <c r="W115" s="141" t="str">
        <f t="shared" ca="1" si="25"/>
        <v/>
      </c>
      <c r="X115" s="141" t="str">
        <f t="shared" ca="1" si="26"/>
        <v/>
      </c>
      <c r="Y115" s="140" t="str">
        <f t="shared" ca="1" si="27"/>
        <v/>
      </c>
      <c r="Z115" s="140" t="str">
        <f t="shared" ca="1" si="28"/>
        <v/>
      </c>
      <c r="AA115" s="141" t="str">
        <f t="shared" ca="1" si="8"/>
        <v/>
      </c>
      <c r="AB115" s="141" t="str">
        <f t="shared" ca="1" si="9"/>
        <v/>
      </c>
      <c r="AC115" s="141" t="str">
        <f t="shared" ca="1" si="10"/>
        <v/>
      </c>
    </row>
    <row r="116" spans="1:29" ht="30" customHeight="1">
      <c r="A116" s="70"/>
      <c r="B116" s="70"/>
      <c r="C116" s="70"/>
      <c r="D116" s="48"/>
      <c r="E116" s="93"/>
      <c r="F116" s="50"/>
      <c r="G116" s="45"/>
      <c r="H116" s="45"/>
      <c r="I116" s="45"/>
      <c r="J116" s="45"/>
      <c r="K116" s="46"/>
      <c r="L116" s="46"/>
      <c r="M116" s="239"/>
      <c r="N116" s="48"/>
      <c r="O116" s="50"/>
      <c r="P116" s="46"/>
      <c r="Q116" s="48"/>
      <c r="R116" s="185" t="str">
        <f t="shared" ca="1" si="29"/>
        <v/>
      </c>
      <c r="S116" s="186" t="str">
        <f t="shared" ca="1" si="21"/>
        <v/>
      </c>
      <c r="T116" s="186" t="str">
        <f t="shared" ca="1" si="22"/>
        <v/>
      </c>
      <c r="U116" s="141" t="str">
        <f t="shared" ca="1" si="23"/>
        <v/>
      </c>
      <c r="V116" s="141" t="str">
        <f t="shared" ca="1" si="24"/>
        <v/>
      </c>
      <c r="W116" s="141" t="str">
        <f t="shared" ca="1" si="25"/>
        <v/>
      </c>
      <c r="X116" s="141" t="str">
        <f t="shared" ca="1" si="26"/>
        <v/>
      </c>
      <c r="Y116" s="140" t="str">
        <f t="shared" ca="1" si="27"/>
        <v/>
      </c>
      <c r="Z116" s="140" t="str">
        <f t="shared" ca="1" si="28"/>
        <v/>
      </c>
      <c r="AA116" s="141" t="str">
        <f t="shared" ca="1" si="8"/>
        <v/>
      </c>
      <c r="AB116" s="141" t="str">
        <f t="shared" ca="1" si="9"/>
        <v/>
      </c>
      <c r="AC116" s="141" t="str">
        <f t="shared" ca="1" si="10"/>
        <v/>
      </c>
    </row>
    <row r="117" spans="1:29" ht="30" customHeight="1">
      <c r="A117" s="70"/>
      <c r="B117" s="70"/>
      <c r="C117" s="70"/>
      <c r="D117" s="48"/>
      <c r="E117" s="93"/>
      <c r="F117" s="50"/>
      <c r="G117" s="45"/>
      <c r="H117" s="45"/>
      <c r="I117" s="45"/>
      <c r="J117" s="45"/>
      <c r="K117" s="46"/>
      <c r="L117" s="46"/>
      <c r="M117" s="239"/>
      <c r="N117" s="48"/>
      <c r="O117" s="50"/>
      <c r="P117" s="46"/>
      <c r="Q117" s="48"/>
      <c r="R117" s="185" t="str">
        <f t="shared" ca="1" si="29"/>
        <v/>
      </c>
      <c r="S117" s="186" t="str">
        <f t="shared" ca="1" si="21"/>
        <v/>
      </c>
      <c r="T117" s="186" t="str">
        <f t="shared" ca="1" si="22"/>
        <v/>
      </c>
      <c r="U117" s="141" t="str">
        <f t="shared" ca="1" si="23"/>
        <v/>
      </c>
      <c r="V117" s="141" t="str">
        <f t="shared" ca="1" si="24"/>
        <v/>
      </c>
      <c r="W117" s="141" t="str">
        <f t="shared" ca="1" si="25"/>
        <v/>
      </c>
      <c r="X117" s="141" t="str">
        <f t="shared" ca="1" si="26"/>
        <v/>
      </c>
      <c r="Y117" s="140" t="str">
        <f t="shared" ca="1" si="27"/>
        <v/>
      </c>
      <c r="Z117" s="140" t="str">
        <f t="shared" ca="1" si="28"/>
        <v/>
      </c>
      <c r="AA117" s="141" t="str">
        <f t="shared" ca="1" si="8"/>
        <v/>
      </c>
      <c r="AB117" s="141" t="str">
        <f t="shared" ca="1" si="9"/>
        <v/>
      </c>
      <c r="AC117" s="141" t="str">
        <f t="shared" ca="1" si="10"/>
        <v/>
      </c>
    </row>
    <row r="118" spans="1:29" ht="30" customHeight="1">
      <c r="A118" s="70"/>
      <c r="B118" s="70"/>
      <c r="C118" s="70"/>
      <c r="D118" s="48"/>
      <c r="E118" s="93"/>
      <c r="F118" s="50"/>
      <c r="G118" s="45"/>
      <c r="H118" s="45"/>
      <c r="I118" s="45"/>
      <c r="J118" s="45"/>
      <c r="K118" s="46"/>
      <c r="L118" s="46"/>
      <c r="M118" s="239"/>
      <c r="N118" s="48"/>
      <c r="O118" s="50"/>
      <c r="P118" s="46"/>
      <c r="Q118" s="48"/>
      <c r="R118" s="185" t="str">
        <f t="shared" ca="1" si="29"/>
        <v/>
      </c>
      <c r="S118" s="186" t="str">
        <f t="shared" ca="1" si="21"/>
        <v/>
      </c>
      <c r="T118" s="186" t="str">
        <f t="shared" ca="1" si="22"/>
        <v/>
      </c>
      <c r="U118" s="141" t="str">
        <f t="shared" ca="1" si="23"/>
        <v/>
      </c>
      <c r="V118" s="141" t="str">
        <f t="shared" ca="1" si="24"/>
        <v/>
      </c>
      <c r="W118" s="141" t="str">
        <f t="shared" ca="1" si="25"/>
        <v/>
      </c>
      <c r="X118" s="141" t="str">
        <f t="shared" ca="1" si="26"/>
        <v/>
      </c>
      <c r="Y118" s="140" t="str">
        <f t="shared" ca="1" si="27"/>
        <v/>
      </c>
      <c r="Z118" s="140" t="str">
        <f t="shared" ca="1" si="28"/>
        <v/>
      </c>
      <c r="AA118" s="141" t="str">
        <f t="shared" ca="1" si="8"/>
        <v/>
      </c>
      <c r="AB118" s="141" t="str">
        <f t="shared" ca="1" si="9"/>
        <v/>
      </c>
      <c r="AC118" s="141" t="str">
        <f t="shared" ca="1" si="10"/>
        <v/>
      </c>
    </row>
    <row r="119" spans="1:29" ht="30" customHeight="1">
      <c r="A119" s="70"/>
      <c r="B119" s="70"/>
      <c r="C119" s="70"/>
      <c r="D119" s="48"/>
      <c r="E119" s="93"/>
      <c r="F119" s="50"/>
      <c r="G119" s="45"/>
      <c r="H119" s="45"/>
      <c r="I119" s="45"/>
      <c r="J119" s="45"/>
      <c r="K119" s="46"/>
      <c r="L119" s="46"/>
      <c r="M119" s="239"/>
      <c r="N119" s="48"/>
      <c r="O119" s="50"/>
      <c r="P119" s="46"/>
      <c r="Q119" s="48"/>
      <c r="R119" s="185" t="str">
        <f t="shared" ca="1" si="29"/>
        <v/>
      </c>
      <c r="S119" s="186" t="str">
        <f t="shared" ca="1" si="21"/>
        <v/>
      </c>
      <c r="T119" s="186" t="str">
        <f t="shared" ca="1" si="22"/>
        <v/>
      </c>
      <c r="U119" s="141" t="str">
        <f t="shared" ca="1" si="23"/>
        <v/>
      </c>
      <c r="V119" s="141" t="str">
        <f t="shared" ca="1" si="24"/>
        <v/>
      </c>
      <c r="W119" s="141" t="str">
        <f t="shared" ca="1" si="25"/>
        <v/>
      </c>
      <c r="X119" s="141" t="str">
        <f t="shared" ca="1" si="26"/>
        <v/>
      </c>
      <c r="Y119" s="140" t="str">
        <f t="shared" ca="1" si="27"/>
        <v/>
      </c>
      <c r="Z119" s="140" t="str">
        <f t="shared" ca="1" si="28"/>
        <v/>
      </c>
      <c r="AA119" s="141" t="str">
        <f t="shared" ca="1" si="8"/>
        <v/>
      </c>
      <c r="AB119" s="141" t="str">
        <f t="shared" ca="1" si="9"/>
        <v/>
      </c>
      <c r="AC119" s="141" t="str">
        <f t="shared" ca="1" si="10"/>
        <v/>
      </c>
    </row>
    <row r="120" spans="1:29" ht="30" customHeight="1">
      <c r="A120" s="70"/>
      <c r="B120" s="70"/>
      <c r="C120" s="70"/>
      <c r="D120" s="48"/>
      <c r="E120" s="93"/>
      <c r="F120" s="50"/>
      <c r="G120" s="45"/>
      <c r="H120" s="45"/>
      <c r="I120" s="45"/>
      <c r="J120" s="45"/>
      <c r="K120" s="46"/>
      <c r="L120" s="46"/>
      <c r="M120" s="239"/>
      <c r="N120" s="48"/>
      <c r="O120" s="50"/>
      <c r="P120" s="46"/>
      <c r="Q120" s="48"/>
      <c r="R120" s="185" t="str">
        <f t="shared" ca="1" si="29"/>
        <v/>
      </c>
      <c r="S120" s="186" t="str">
        <f t="shared" ca="1" si="21"/>
        <v/>
      </c>
      <c r="T120" s="186" t="str">
        <f t="shared" ca="1" si="22"/>
        <v/>
      </c>
      <c r="U120" s="141" t="str">
        <f t="shared" ca="1" si="23"/>
        <v/>
      </c>
      <c r="V120" s="141" t="str">
        <f t="shared" ca="1" si="24"/>
        <v/>
      </c>
      <c r="W120" s="141" t="str">
        <f t="shared" ca="1" si="25"/>
        <v/>
      </c>
      <c r="X120" s="141" t="str">
        <f t="shared" ca="1" si="26"/>
        <v/>
      </c>
      <c r="Y120" s="140" t="str">
        <f t="shared" ca="1" si="27"/>
        <v/>
      </c>
      <c r="Z120" s="140" t="str">
        <f t="shared" ca="1" si="28"/>
        <v/>
      </c>
      <c r="AA120" s="141" t="str">
        <f t="shared" ca="1" si="8"/>
        <v/>
      </c>
      <c r="AB120" s="141" t="str">
        <f t="shared" ca="1" si="9"/>
        <v/>
      </c>
      <c r="AC120" s="141" t="str">
        <f t="shared" ca="1" si="10"/>
        <v/>
      </c>
    </row>
    <row r="121" spans="1:29" ht="30" customHeight="1">
      <c r="A121" s="70"/>
      <c r="B121" s="70"/>
      <c r="C121" s="70"/>
      <c r="D121" s="48"/>
      <c r="E121" s="93"/>
      <c r="F121" s="50"/>
      <c r="G121" s="45"/>
      <c r="H121" s="45"/>
      <c r="I121" s="45"/>
      <c r="J121" s="45"/>
      <c r="K121" s="46"/>
      <c r="L121" s="46"/>
      <c r="M121" s="239"/>
      <c r="N121" s="48"/>
      <c r="O121" s="50"/>
      <c r="P121" s="46"/>
      <c r="Q121" s="48"/>
      <c r="R121" s="185" t="str">
        <f t="shared" ca="1" si="29"/>
        <v/>
      </c>
      <c r="S121" s="186" t="str">
        <f t="shared" ca="1" si="21"/>
        <v/>
      </c>
      <c r="T121" s="186" t="str">
        <f t="shared" ca="1" si="22"/>
        <v/>
      </c>
      <c r="U121" s="141" t="str">
        <f t="shared" ca="1" si="23"/>
        <v/>
      </c>
      <c r="V121" s="141" t="str">
        <f t="shared" ca="1" si="24"/>
        <v/>
      </c>
      <c r="W121" s="141" t="str">
        <f t="shared" ca="1" si="25"/>
        <v/>
      </c>
      <c r="X121" s="141" t="str">
        <f t="shared" ca="1" si="26"/>
        <v/>
      </c>
      <c r="Y121" s="140" t="str">
        <f t="shared" ca="1" si="27"/>
        <v/>
      </c>
      <c r="Z121" s="140" t="str">
        <f t="shared" ca="1" si="28"/>
        <v/>
      </c>
      <c r="AA121" s="141" t="str">
        <f t="shared" ca="1" si="8"/>
        <v/>
      </c>
      <c r="AB121" s="141" t="str">
        <f t="shared" ca="1" si="9"/>
        <v/>
      </c>
      <c r="AC121" s="141" t="str">
        <f t="shared" ca="1" si="10"/>
        <v/>
      </c>
    </row>
    <row r="122" spans="1:29" ht="30" customHeight="1">
      <c r="A122" s="70"/>
      <c r="B122" s="70"/>
      <c r="C122" s="70"/>
      <c r="D122" s="48"/>
      <c r="E122" s="93"/>
      <c r="F122" s="50"/>
      <c r="G122" s="45"/>
      <c r="H122" s="45"/>
      <c r="I122" s="45"/>
      <c r="J122" s="45"/>
      <c r="K122" s="46"/>
      <c r="L122" s="46"/>
      <c r="M122" s="239"/>
      <c r="N122" s="48"/>
      <c r="O122" s="50"/>
      <c r="P122" s="46"/>
      <c r="Q122" s="48"/>
      <c r="R122" s="185" t="str">
        <f t="shared" ca="1" si="29"/>
        <v/>
      </c>
      <c r="S122" s="186" t="str">
        <f t="shared" ca="1" si="21"/>
        <v/>
      </c>
      <c r="T122" s="186" t="str">
        <f t="shared" ca="1" si="22"/>
        <v/>
      </c>
      <c r="U122" s="141" t="str">
        <f t="shared" ca="1" si="23"/>
        <v/>
      </c>
      <c r="V122" s="141" t="str">
        <f t="shared" ca="1" si="24"/>
        <v/>
      </c>
      <c r="W122" s="141" t="str">
        <f t="shared" ca="1" si="25"/>
        <v/>
      </c>
      <c r="X122" s="141" t="str">
        <f t="shared" ca="1" si="26"/>
        <v/>
      </c>
      <c r="Y122" s="140" t="str">
        <f t="shared" ca="1" si="27"/>
        <v/>
      </c>
      <c r="Z122" s="140" t="str">
        <f t="shared" ca="1" si="28"/>
        <v/>
      </c>
      <c r="AA122" s="141" t="str">
        <f t="shared" ca="1" si="8"/>
        <v/>
      </c>
      <c r="AB122" s="141" t="str">
        <f t="shared" ca="1" si="9"/>
        <v/>
      </c>
      <c r="AC122" s="141" t="str">
        <f t="shared" ca="1" si="10"/>
        <v/>
      </c>
    </row>
    <row r="123" spans="1:29" ht="30" customHeight="1">
      <c r="A123" s="70"/>
      <c r="B123" s="70"/>
      <c r="C123" s="70"/>
      <c r="D123" s="48"/>
      <c r="E123" s="93"/>
      <c r="F123" s="50"/>
      <c r="G123" s="45"/>
      <c r="H123" s="45"/>
      <c r="I123" s="45"/>
      <c r="J123" s="45"/>
      <c r="K123" s="46"/>
      <c r="L123" s="46"/>
      <c r="M123" s="239"/>
      <c r="N123" s="48"/>
      <c r="O123" s="50"/>
      <c r="P123" s="46"/>
      <c r="Q123" s="48"/>
      <c r="R123" s="185" t="str">
        <f t="shared" ca="1" si="29"/>
        <v/>
      </c>
      <c r="S123" s="186" t="str">
        <f t="shared" ca="1" si="21"/>
        <v/>
      </c>
      <c r="T123" s="186" t="str">
        <f t="shared" ca="1" si="22"/>
        <v/>
      </c>
      <c r="U123" s="141" t="str">
        <f t="shared" ca="1" si="23"/>
        <v/>
      </c>
      <c r="V123" s="141" t="str">
        <f t="shared" ca="1" si="24"/>
        <v/>
      </c>
      <c r="W123" s="141" t="str">
        <f t="shared" ca="1" si="25"/>
        <v/>
      </c>
      <c r="X123" s="141" t="str">
        <f t="shared" ca="1" si="26"/>
        <v/>
      </c>
      <c r="Y123" s="140" t="str">
        <f t="shared" ca="1" si="27"/>
        <v/>
      </c>
      <c r="Z123" s="140" t="str">
        <f t="shared" ca="1" si="28"/>
        <v/>
      </c>
      <c r="AA123" s="141" t="str">
        <f t="shared" ca="1" si="8"/>
        <v/>
      </c>
      <c r="AB123" s="141" t="str">
        <f t="shared" ca="1" si="9"/>
        <v/>
      </c>
      <c r="AC123" s="141" t="str">
        <f t="shared" ca="1" si="10"/>
        <v/>
      </c>
    </row>
    <row r="124" spans="1:29" ht="30" customHeight="1">
      <c r="A124" s="70"/>
      <c r="B124" s="70"/>
      <c r="C124" s="70"/>
      <c r="D124" s="48"/>
      <c r="E124" s="93"/>
      <c r="F124" s="50"/>
      <c r="G124" s="45"/>
      <c r="H124" s="45"/>
      <c r="I124" s="45"/>
      <c r="J124" s="45"/>
      <c r="K124" s="46"/>
      <c r="L124" s="46"/>
      <c r="M124" s="239"/>
      <c r="N124" s="48"/>
      <c r="O124" s="50"/>
      <c r="P124" s="46"/>
      <c r="Q124" s="48"/>
      <c r="R124" s="185" t="str">
        <f t="shared" ca="1" si="29"/>
        <v/>
      </c>
      <c r="S124" s="186" t="str">
        <f t="shared" ca="1" si="21"/>
        <v/>
      </c>
      <c r="T124" s="186" t="str">
        <f t="shared" ca="1" si="22"/>
        <v/>
      </c>
      <c r="U124" s="141" t="str">
        <f t="shared" ca="1" si="23"/>
        <v/>
      </c>
      <c r="V124" s="141" t="str">
        <f t="shared" ca="1" si="24"/>
        <v/>
      </c>
      <c r="W124" s="141" t="str">
        <f t="shared" ca="1" si="25"/>
        <v/>
      </c>
      <c r="X124" s="141" t="str">
        <f t="shared" ca="1" si="26"/>
        <v/>
      </c>
      <c r="Y124" s="140" t="str">
        <f t="shared" ca="1" si="27"/>
        <v/>
      </c>
      <c r="Z124" s="140" t="str">
        <f t="shared" ca="1" si="28"/>
        <v/>
      </c>
      <c r="AA124" s="141" t="str">
        <f t="shared" ca="1" si="8"/>
        <v/>
      </c>
      <c r="AB124" s="141" t="str">
        <f t="shared" ca="1" si="9"/>
        <v/>
      </c>
      <c r="AC124" s="141" t="str">
        <f t="shared" ca="1" si="10"/>
        <v/>
      </c>
    </row>
    <row r="125" spans="1:29" ht="30" customHeight="1">
      <c r="A125" s="70"/>
      <c r="B125" s="70"/>
      <c r="C125" s="70"/>
      <c r="D125" s="48"/>
      <c r="E125" s="93"/>
      <c r="F125" s="50"/>
      <c r="G125" s="45"/>
      <c r="H125" s="45"/>
      <c r="I125" s="45"/>
      <c r="J125" s="45"/>
      <c r="K125" s="46"/>
      <c r="L125" s="46"/>
      <c r="M125" s="239"/>
      <c r="N125" s="48"/>
      <c r="O125" s="50"/>
      <c r="P125" s="46"/>
      <c r="Q125" s="48"/>
      <c r="R125" s="185" t="str">
        <f t="shared" ca="1" si="29"/>
        <v/>
      </c>
      <c r="S125" s="186" t="str">
        <f t="shared" ca="1" si="21"/>
        <v/>
      </c>
      <c r="T125" s="186" t="str">
        <f t="shared" ca="1" si="22"/>
        <v/>
      </c>
      <c r="U125" s="141" t="str">
        <f t="shared" ca="1" si="23"/>
        <v/>
      </c>
      <c r="V125" s="141" t="str">
        <f t="shared" ca="1" si="24"/>
        <v/>
      </c>
      <c r="W125" s="141" t="str">
        <f t="shared" ca="1" si="25"/>
        <v/>
      </c>
      <c r="X125" s="141" t="str">
        <f t="shared" ca="1" si="26"/>
        <v/>
      </c>
      <c r="Y125" s="140" t="str">
        <f t="shared" ca="1" si="27"/>
        <v/>
      </c>
      <c r="Z125" s="140" t="str">
        <f t="shared" ca="1" si="28"/>
        <v/>
      </c>
      <c r="AA125" s="141" t="str">
        <f t="shared" ca="1" si="8"/>
        <v/>
      </c>
      <c r="AB125" s="141" t="str">
        <f t="shared" ca="1" si="9"/>
        <v/>
      </c>
      <c r="AC125" s="141" t="str">
        <f t="shared" ca="1" si="10"/>
        <v/>
      </c>
    </row>
    <row r="126" spans="1:29" ht="30" customHeight="1">
      <c r="A126" s="70"/>
      <c r="B126" s="70"/>
      <c r="C126" s="70"/>
      <c r="D126" s="48"/>
      <c r="E126" s="93"/>
      <c r="F126" s="50"/>
      <c r="G126" s="45"/>
      <c r="H126" s="45"/>
      <c r="I126" s="45"/>
      <c r="J126" s="45"/>
      <c r="K126" s="46"/>
      <c r="L126" s="46"/>
      <c r="M126" s="239"/>
      <c r="N126" s="48"/>
      <c r="O126" s="50"/>
      <c r="P126" s="46"/>
      <c r="Q126" s="48"/>
      <c r="R126" s="185" t="str">
        <f t="shared" ca="1" si="29"/>
        <v/>
      </c>
      <c r="S126" s="186" t="str">
        <f t="shared" ca="1" si="21"/>
        <v/>
      </c>
      <c r="T126" s="186" t="str">
        <f t="shared" ca="1" si="22"/>
        <v/>
      </c>
      <c r="U126" s="141" t="str">
        <f t="shared" ca="1" si="23"/>
        <v/>
      </c>
      <c r="V126" s="141" t="str">
        <f t="shared" ca="1" si="24"/>
        <v/>
      </c>
      <c r="W126" s="141" t="str">
        <f t="shared" ca="1" si="25"/>
        <v/>
      </c>
      <c r="X126" s="141" t="str">
        <f t="shared" ca="1" si="26"/>
        <v/>
      </c>
      <c r="Y126" s="140" t="str">
        <f t="shared" ca="1" si="27"/>
        <v/>
      </c>
      <c r="Z126" s="140" t="str">
        <f t="shared" ca="1" si="28"/>
        <v/>
      </c>
      <c r="AA126" s="141" t="str">
        <f t="shared" ca="1" si="8"/>
        <v/>
      </c>
      <c r="AB126" s="141" t="str">
        <f t="shared" ca="1" si="9"/>
        <v/>
      </c>
      <c r="AC126" s="141" t="str">
        <f t="shared" ca="1" si="10"/>
        <v/>
      </c>
    </row>
    <row r="127" spans="1:29" ht="30" customHeight="1">
      <c r="A127" s="70"/>
      <c r="B127" s="70"/>
      <c r="C127" s="70"/>
      <c r="D127" s="48"/>
      <c r="E127" s="93"/>
      <c r="F127" s="50"/>
      <c r="G127" s="45"/>
      <c r="H127" s="45"/>
      <c r="I127" s="45"/>
      <c r="J127" s="45"/>
      <c r="K127" s="46"/>
      <c r="L127" s="46"/>
      <c r="M127" s="239"/>
      <c r="N127" s="48"/>
      <c r="O127" s="50"/>
      <c r="P127" s="46"/>
      <c r="Q127" s="48"/>
      <c r="R127" s="185" t="str">
        <f t="shared" ca="1" si="29"/>
        <v/>
      </c>
      <c r="S127" s="186" t="str">
        <f t="shared" ca="1" si="21"/>
        <v/>
      </c>
      <c r="T127" s="186" t="str">
        <f t="shared" ca="1" si="22"/>
        <v/>
      </c>
      <c r="U127" s="141" t="str">
        <f t="shared" ca="1" si="23"/>
        <v/>
      </c>
      <c r="V127" s="141" t="str">
        <f t="shared" ca="1" si="24"/>
        <v/>
      </c>
      <c r="W127" s="141" t="str">
        <f t="shared" ca="1" si="25"/>
        <v/>
      </c>
      <c r="X127" s="141" t="str">
        <f t="shared" ca="1" si="26"/>
        <v/>
      </c>
      <c r="Y127" s="140" t="str">
        <f t="shared" ca="1" si="27"/>
        <v/>
      </c>
      <c r="Z127" s="140" t="str">
        <f t="shared" ca="1" si="28"/>
        <v/>
      </c>
      <c r="AA127" s="141" t="str">
        <f t="shared" ca="1" si="8"/>
        <v/>
      </c>
      <c r="AB127" s="141" t="str">
        <f t="shared" ca="1" si="9"/>
        <v/>
      </c>
      <c r="AC127" s="141" t="str">
        <f t="shared" ca="1" si="10"/>
        <v/>
      </c>
    </row>
    <row r="128" spans="1:29" ht="30" customHeight="1">
      <c r="A128" s="70"/>
      <c r="B128" s="70"/>
      <c r="C128" s="70"/>
      <c r="D128" s="48"/>
      <c r="E128" s="93"/>
      <c r="F128" s="50"/>
      <c r="G128" s="45"/>
      <c r="H128" s="45"/>
      <c r="I128" s="45"/>
      <c r="J128" s="45"/>
      <c r="K128" s="46"/>
      <c r="L128" s="46"/>
      <c r="M128" s="239"/>
      <c r="N128" s="48"/>
      <c r="O128" s="50"/>
      <c r="P128" s="46"/>
      <c r="Q128" s="48"/>
      <c r="R128" s="185" t="str">
        <f t="shared" ca="1" si="29"/>
        <v/>
      </c>
      <c r="S128" s="186" t="str">
        <f t="shared" ca="1" si="21"/>
        <v/>
      </c>
      <c r="T128" s="186" t="str">
        <f t="shared" ca="1" si="22"/>
        <v/>
      </c>
      <c r="U128" s="141" t="str">
        <f t="shared" ca="1" si="23"/>
        <v/>
      </c>
      <c r="V128" s="141" t="str">
        <f t="shared" ca="1" si="24"/>
        <v/>
      </c>
      <c r="W128" s="141" t="str">
        <f t="shared" ca="1" si="25"/>
        <v/>
      </c>
      <c r="X128" s="141" t="str">
        <f t="shared" ca="1" si="26"/>
        <v/>
      </c>
      <c r="Y128" s="140" t="str">
        <f t="shared" ca="1" si="27"/>
        <v/>
      </c>
      <c r="Z128" s="140" t="str">
        <f t="shared" ca="1" si="28"/>
        <v/>
      </c>
      <c r="AA128" s="141" t="str">
        <f t="shared" ca="1" si="8"/>
        <v/>
      </c>
      <c r="AB128" s="141" t="str">
        <f t="shared" ca="1" si="9"/>
        <v/>
      </c>
      <c r="AC128" s="141" t="str">
        <f t="shared" ca="1" si="10"/>
        <v/>
      </c>
    </row>
    <row r="129" spans="1:29" ht="30" customHeight="1">
      <c r="A129" s="70"/>
      <c r="B129" s="70"/>
      <c r="C129" s="70"/>
      <c r="D129" s="48"/>
      <c r="E129" s="93"/>
      <c r="F129" s="50"/>
      <c r="G129" s="45"/>
      <c r="H129" s="45"/>
      <c r="I129" s="45"/>
      <c r="J129" s="45"/>
      <c r="K129" s="46"/>
      <c r="L129" s="46"/>
      <c r="M129" s="239"/>
      <c r="N129" s="48"/>
      <c r="O129" s="50"/>
      <c r="P129" s="46"/>
      <c r="Q129" s="48"/>
      <c r="R129" s="185" t="str">
        <f t="shared" ca="1" si="29"/>
        <v/>
      </c>
      <c r="S129" s="186" t="str">
        <f t="shared" ca="1" si="21"/>
        <v/>
      </c>
      <c r="T129" s="186" t="str">
        <f t="shared" ca="1" si="22"/>
        <v/>
      </c>
      <c r="U129" s="141" t="str">
        <f t="shared" ca="1" si="23"/>
        <v/>
      </c>
      <c r="V129" s="141" t="str">
        <f t="shared" ca="1" si="24"/>
        <v/>
      </c>
      <c r="W129" s="141" t="str">
        <f t="shared" ca="1" si="25"/>
        <v/>
      </c>
      <c r="X129" s="141" t="str">
        <f t="shared" ca="1" si="26"/>
        <v/>
      </c>
      <c r="Y129" s="140" t="str">
        <f t="shared" ca="1" si="27"/>
        <v/>
      </c>
      <c r="Z129" s="140" t="str">
        <f t="shared" ca="1" si="28"/>
        <v/>
      </c>
      <c r="AA129" s="141" t="str">
        <f t="shared" ca="1" si="8"/>
        <v/>
      </c>
      <c r="AB129" s="141" t="str">
        <f t="shared" ca="1" si="9"/>
        <v/>
      </c>
      <c r="AC129" s="141" t="str">
        <f t="shared" ca="1" si="10"/>
        <v/>
      </c>
    </row>
    <row r="130" spans="1:29" ht="30" customHeight="1">
      <c r="A130" s="70"/>
      <c r="B130" s="70"/>
      <c r="C130" s="70"/>
      <c r="D130" s="48"/>
      <c r="E130" s="93"/>
      <c r="F130" s="50"/>
      <c r="G130" s="45"/>
      <c r="H130" s="45"/>
      <c r="I130" s="45"/>
      <c r="J130" s="45"/>
      <c r="K130" s="46"/>
      <c r="L130" s="46"/>
      <c r="M130" s="239"/>
      <c r="N130" s="48"/>
      <c r="O130" s="50"/>
      <c r="P130" s="46"/>
      <c r="Q130" s="48"/>
      <c r="R130" s="185" t="str">
        <f t="shared" ca="1" si="29"/>
        <v/>
      </c>
      <c r="S130" s="186" t="str">
        <f t="shared" ca="1" si="21"/>
        <v/>
      </c>
      <c r="T130" s="186" t="str">
        <f t="shared" ca="1" si="22"/>
        <v/>
      </c>
      <c r="U130" s="141" t="str">
        <f t="shared" ca="1" si="23"/>
        <v/>
      </c>
      <c r="V130" s="141" t="str">
        <f t="shared" ca="1" si="24"/>
        <v/>
      </c>
      <c r="W130" s="141" t="str">
        <f t="shared" ca="1" si="25"/>
        <v/>
      </c>
      <c r="X130" s="141" t="str">
        <f t="shared" ca="1" si="26"/>
        <v/>
      </c>
      <c r="Y130" s="140" t="str">
        <f t="shared" ca="1" si="27"/>
        <v/>
      </c>
      <c r="Z130" s="140" t="str">
        <f t="shared" ca="1" si="28"/>
        <v/>
      </c>
      <c r="AA130" s="141" t="str">
        <f t="shared" ca="1" si="8"/>
        <v/>
      </c>
      <c r="AB130" s="141" t="str">
        <f t="shared" ca="1" si="9"/>
        <v/>
      </c>
      <c r="AC130" s="141" t="str">
        <f t="shared" ca="1" si="10"/>
        <v/>
      </c>
    </row>
    <row r="131" spans="1:29" ht="30" customHeight="1">
      <c r="A131" s="70"/>
      <c r="B131" s="70"/>
      <c r="C131" s="70"/>
      <c r="D131" s="48"/>
      <c r="E131" s="93"/>
      <c r="F131" s="50"/>
      <c r="G131" s="45"/>
      <c r="H131" s="45"/>
      <c r="I131" s="45"/>
      <c r="J131" s="45"/>
      <c r="K131" s="46"/>
      <c r="L131" s="46"/>
      <c r="M131" s="239"/>
      <c r="N131" s="48"/>
      <c r="O131" s="50"/>
      <c r="P131" s="46"/>
      <c r="Q131" s="48"/>
      <c r="R131" s="185" t="str">
        <f t="shared" ca="1" si="29"/>
        <v/>
      </c>
      <c r="S131" s="186" t="str">
        <f t="shared" ca="1" si="21"/>
        <v/>
      </c>
      <c r="T131" s="186" t="str">
        <f t="shared" ca="1" si="22"/>
        <v/>
      </c>
      <c r="U131" s="141" t="str">
        <f t="shared" ca="1" si="23"/>
        <v/>
      </c>
      <c r="V131" s="141" t="str">
        <f t="shared" ca="1" si="24"/>
        <v/>
      </c>
      <c r="W131" s="141" t="str">
        <f t="shared" ca="1" si="25"/>
        <v/>
      </c>
      <c r="X131" s="141" t="str">
        <f t="shared" ca="1" si="26"/>
        <v/>
      </c>
      <c r="Y131" s="140" t="str">
        <f t="shared" ca="1" si="27"/>
        <v/>
      </c>
      <c r="Z131" s="140" t="str">
        <f t="shared" ca="1" si="28"/>
        <v/>
      </c>
      <c r="AA131" s="141" t="str">
        <f t="shared" ca="1" si="8"/>
        <v/>
      </c>
      <c r="AB131" s="141" t="str">
        <f t="shared" ca="1" si="9"/>
        <v/>
      </c>
      <c r="AC131" s="141" t="str">
        <f t="shared" ca="1" si="10"/>
        <v/>
      </c>
    </row>
    <row r="132" spans="1:29" ht="30" customHeight="1">
      <c r="A132" s="70"/>
      <c r="B132" s="70"/>
      <c r="C132" s="70"/>
      <c r="D132" s="48"/>
      <c r="E132" s="93"/>
      <c r="F132" s="50"/>
      <c r="G132" s="45"/>
      <c r="H132" s="45"/>
      <c r="I132" s="45"/>
      <c r="J132" s="45"/>
      <c r="K132" s="46"/>
      <c r="L132" s="46"/>
      <c r="M132" s="239"/>
      <c r="N132" s="48"/>
      <c r="O132" s="50"/>
      <c r="P132" s="46"/>
      <c r="Q132" s="48"/>
      <c r="R132" s="185" t="str">
        <f t="shared" ca="1" si="29"/>
        <v/>
      </c>
      <c r="S132" s="186" t="str">
        <f t="shared" ca="1" si="21"/>
        <v/>
      </c>
      <c r="T132" s="186" t="str">
        <f t="shared" ca="1" si="22"/>
        <v/>
      </c>
      <c r="U132" s="141" t="str">
        <f t="shared" ca="1" si="23"/>
        <v/>
      </c>
      <c r="V132" s="141" t="str">
        <f t="shared" ca="1" si="24"/>
        <v/>
      </c>
      <c r="W132" s="141" t="str">
        <f t="shared" ca="1" si="25"/>
        <v/>
      </c>
      <c r="X132" s="141" t="str">
        <f t="shared" ca="1" si="26"/>
        <v/>
      </c>
      <c r="Y132" s="140" t="str">
        <f t="shared" ca="1" si="27"/>
        <v/>
      </c>
      <c r="Z132" s="140" t="str">
        <f t="shared" ca="1" si="28"/>
        <v/>
      </c>
      <c r="AA132" s="141" t="str">
        <f t="shared" ca="1" si="8"/>
        <v/>
      </c>
      <c r="AB132" s="141" t="str">
        <f t="shared" ca="1" si="9"/>
        <v/>
      </c>
      <c r="AC132" s="141" t="str">
        <f t="shared" ca="1" si="10"/>
        <v/>
      </c>
    </row>
    <row r="133" spans="1:29" ht="30" customHeight="1">
      <c r="A133" s="70"/>
      <c r="B133" s="70"/>
      <c r="C133" s="70"/>
      <c r="D133" s="48"/>
      <c r="E133" s="93"/>
      <c r="F133" s="50"/>
      <c r="G133" s="45"/>
      <c r="H133" s="45"/>
      <c r="I133" s="45"/>
      <c r="J133" s="45"/>
      <c r="K133" s="46"/>
      <c r="L133" s="46"/>
      <c r="M133" s="239"/>
      <c r="N133" s="48"/>
      <c r="O133" s="50"/>
      <c r="P133" s="46"/>
      <c r="Q133" s="48"/>
      <c r="R133" s="185" t="str">
        <f t="shared" ca="1" si="29"/>
        <v/>
      </c>
      <c r="S133" s="186" t="str">
        <f t="shared" ca="1" si="21"/>
        <v/>
      </c>
      <c r="T133" s="186" t="str">
        <f t="shared" ca="1" si="22"/>
        <v/>
      </c>
      <c r="U133" s="141" t="str">
        <f t="shared" ca="1" si="23"/>
        <v/>
      </c>
      <c r="V133" s="141" t="str">
        <f t="shared" ca="1" si="24"/>
        <v/>
      </c>
      <c r="W133" s="141" t="str">
        <f t="shared" ca="1" si="25"/>
        <v/>
      </c>
      <c r="X133" s="141" t="str">
        <f t="shared" ca="1" si="26"/>
        <v/>
      </c>
      <c r="Y133" s="140" t="str">
        <f t="shared" ca="1" si="27"/>
        <v/>
      </c>
      <c r="Z133" s="140" t="str">
        <f t="shared" ca="1" si="28"/>
        <v/>
      </c>
      <c r="AA133" s="141" t="str">
        <f t="shared" ca="1" si="8"/>
        <v/>
      </c>
      <c r="AB133" s="141" t="str">
        <f t="shared" ca="1" si="9"/>
        <v/>
      </c>
      <c r="AC133" s="141" t="str">
        <f t="shared" ca="1" si="10"/>
        <v/>
      </c>
    </row>
    <row r="134" spans="1:29" ht="30" customHeight="1">
      <c r="A134" s="70"/>
      <c r="B134" s="70"/>
      <c r="C134" s="70"/>
      <c r="D134" s="48"/>
      <c r="E134" s="93"/>
      <c r="F134" s="50"/>
      <c r="G134" s="45"/>
      <c r="H134" s="45"/>
      <c r="I134" s="45"/>
      <c r="J134" s="45"/>
      <c r="K134" s="46"/>
      <c r="L134" s="46"/>
      <c r="M134" s="239"/>
      <c r="N134" s="48"/>
      <c r="O134" s="50"/>
      <c r="P134" s="46"/>
      <c r="Q134" s="48"/>
      <c r="R134" s="185" t="str">
        <f t="shared" ca="1" si="29"/>
        <v/>
      </c>
      <c r="S134" s="186" t="str">
        <f t="shared" ca="1" si="21"/>
        <v/>
      </c>
      <c r="T134" s="186" t="str">
        <f t="shared" ca="1" si="22"/>
        <v/>
      </c>
      <c r="U134" s="141" t="str">
        <f t="shared" ca="1" si="23"/>
        <v/>
      </c>
      <c r="V134" s="141" t="str">
        <f t="shared" ca="1" si="24"/>
        <v/>
      </c>
      <c r="W134" s="141" t="str">
        <f t="shared" ca="1" si="25"/>
        <v/>
      </c>
      <c r="X134" s="141" t="str">
        <f t="shared" ca="1" si="26"/>
        <v/>
      </c>
      <c r="Y134" s="140" t="str">
        <f t="shared" ca="1" si="27"/>
        <v/>
      </c>
      <c r="Z134" s="140" t="str">
        <f t="shared" ca="1" si="28"/>
        <v/>
      </c>
      <c r="AA134" s="141" t="str">
        <f t="shared" ca="1" si="8"/>
        <v/>
      </c>
      <c r="AB134" s="141" t="str">
        <f t="shared" ca="1" si="9"/>
        <v/>
      </c>
      <c r="AC134" s="141" t="str">
        <f t="shared" ca="1" si="10"/>
        <v/>
      </c>
    </row>
    <row r="135" spans="1:29" ht="30" customHeight="1">
      <c r="A135" s="70"/>
      <c r="B135" s="70"/>
      <c r="C135" s="70"/>
      <c r="D135" s="48"/>
      <c r="E135" s="93"/>
      <c r="F135" s="50"/>
      <c r="G135" s="45"/>
      <c r="H135" s="45"/>
      <c r="I135" s="45"/>
      <c r="J135" s="45"/>
      <c r="K135" s="46"/>
      <c r="L135" s="46"/>
      <c r="M135" s="239"/>
      <c r="N135" s="48"/>
      <c r="O135" s="50"/>
      <c r="P135" s="46"/>
      <c r="Q135" s="48"/>
      <c r="R135" s="185" t="str">
        <f t="shared" ca="1" si="29"/>
        <v/>
      </c>
      <c r="S135" s="186" t="str">
        <f t="shared" ca="1" si="21"/>
        <v/>
      </c>
      <c r="T135" s="186" t="str">
        <f t="shared" ca="1" si="22"/>
        <v/>
      </c>
      <c r="U135" s="141" t="str">
        <f t="shared" ca="1" si="23"/>
        <v/>
      </c>
      <c r="V135" s="141" t="str">
        <f t="shared" ca="1" si="24"/>
        <v/>
      </c>
      <c r="W135" s="141" t="str">
        <f t="shared" ca="1" si="25"/>
        <v/>
      </c>
      <c r="X135" s="141" t="str">
        <f t="shared" ca="1" si="26"/>
        <v/>
      </c>
      <c r="Y135" s="140" t="str">
        <f t="shared" ca="1" si="27"/>
        <v/>
      </c>
      <c r="Z135" s="140" t="str">
        <f t="shared" ca="1" si="28"/>
        <v/>
      </c>
      <c r="AA135" s="141" t="str">
        <f t="shared" ca="1" si="8"/>
        <v/>
      </c>
      <c r="AB135" s="141" t="str">
        <f t="shared" ca="1" si="9"/>
        <v/>
      </c>
      <c r="AC135" s="141" t="str">
        <f t="shared" ca="1" si="10"/>
        <v/>
      </c>
    </row>
    <row r="136" spans="1:29" ht="30" customHeight="1">
      <c r="A136" s="70"/>
      <c r="B136" s="70"/>
      <c r="C136" s="70"/>
      <c r="D136" s="48"/>
      <c r="E136" s="93"/>
      <c r="F136" s="50"/>
      <c r="G136" s="45"/>
      <c r="H136" s="45"/>
      <c r="I136" s="45"/>
      <c r="J136" s="45"/>
      <c r="K136" s="46"/>
      <c r="L136" s="46"/>
      <c r="M136" s="239"/>
      <c r="N136" s="48"/>
      <c r="O136" s="50"/>
      <c r="P136" s="46"/>
      <c r="Q136" s="48"/>
      <c r="R136" s="185" t="str">
        <f t="shared" ca="1" si="29"/>
        <v/>
      </c>
      <c r="S136" s="186" t="str">
        <f t="shared" ca="1" si="21"/>
        <v/>
      </c>
      <c r="T136" s="186" t="str">
        <f t="shared" ca="1" si="22"/>
        <v/>
      </c>
      <c r="U136" s="141" t="str">
        <f t="shared" ca="1" si="23"/>
        <v/>
      </c>
      <c r="V136" s="141" t="str">
        <f t="shared" ca="1" si="24"/>
        <v/>
      </c>
      <c r="W136" s="141" t="str">
        <f t="shared" ca="1" si="25"/>
        <v/>
      </c>
      <c r="X136" s="141" t="str">
        <f t="shared" ca="1" si="26"/>
        <v/>
      </c>
      <c r="Y136" s="140" t="str">
        <f t="shared" ca="1" si="27"/>
        <v/>
      </c>
      <c r="Z136" s="140" t="str">
        <f t="shared" ca="1" si="28"/>
        <v/>
      </c>
      <c r="AA136" s="141" t="str">
        <f t="shared" ca="1" si="8"/>
        <v/>
      </c>
      <c r="AB136" s="141" t="str">
        <f t="shared" ca="1" si="9"/>
        <v/>
      </c>
      <c r="AC136" s="141" t="str">
        <f t="shared" ca="1" si="10"/>
        <v/>
      </c>
    </row>
    <row r="137" spans="1:29" ht="30" customHeight="1">
      <c r="A137" s="70"/>
      <c r="B137" s="70"/>
      <c r="C137" s="70"/>
      <c r="D137" s="48"/>
      <c r="E137" s="93"/>
      <c r="F137" s="50"/>
      <c r="G137" s="45"/>
      <c r="H137" s="45"/>
      <c r="I137" s="45"/>
      <c r="J137" s="45"/>
      <c r="K137" s="46"/>
      <c r="L137" s="46"/>
      <c r="M137" s="239"/>
      <c r="N137" s="48"/>
      <c r="O137" s="50"/>
      <c r="P137" s="46"/>
      <c r="Q137" s="48"/>
      <c r="R137" s="185" t="str">
        <f t="shared" ca="1" si="29"/>
        <v/>
      </c>
      <c r="S137" s="186" t="str">
        <f t="shared" ca="1" si="21"/>
        <v/>
      </c>
      <c r="T137" s="186" t="str">
        <f t="shared" ca="1" si="22"/>
        <v/>
      </c>
      <c r="U137" s="141" t="str">
        <f t="shared" ca="1" si="23"/>
        <v/>
      </c>
      <c r="V137" s="141" t="str">
        <f t="shared" ca="1" si="24"/>
        <v/>
      </c>
      <c r="W137" s="141" t="str">
        <f t="shared" ca="1" si="25"/>
        <v/>
      </c>
      <c r="X137" s="141" t="str">
        <f t="shared" ca="1" si="26"/>
        <v/>
      </c>
      <c r="Y137" s="140" t="str">
        <f t="shared" ca="1" si="27"/>
        <v/>
      </c>
      <c r="Z137" s="140" t="str">
        <f t="shared" ca="1" si="28"/>
        <v/>
      </c>
      <c r="AA137" s="141" t="str">
        <f t="shared" ca="1" si="8"/>
        <v/>
      </c>
      <c r="AB137" s="141" t="str">
        <f t="shared" ca="1" si="9"/>
        <v/>
      </c>
      <c r="AC137" s="141" t="str">
        <f t="shared" ca="1" si="10"/>
        <v/>
      </c>
    </row>
    <row r="138" spans="1:29" ht="30" customHeight="1">
      <c r="A138" s="70"/>
      <c r="B138" s="70"/>
      <c r="C138" s="70"/>
      <c r="D138" s="48"/>
      <c r="E138" s="93"/>
      <c r="F138" s="50"/>
      <c r="G138" s="45"/>
      <c r="H138" s="45"/>
      <c r="I138" s="45"/>
      <c r="J138" s="45"/>
      <c r="K138" s="46"/>
      <c r="L138" s="46"/>
      <c r="M138" s="239"/>
      <c r="N138" s="48"/>
      <c r="O138" s="50"/>
      <c r="P138" s="46"/>
      <c r="Q138" s="48"/>
      <c r="R138" s="185" t="str">
        <f t="shared" ca="1" si="29"/>
        <v/>
      </c>
      <c r="S138" s="186" t="str">
        <f t="shared" ca="1" si="21"/>
        <v/>
      </c>
      <c r="T138" s="186" t="str">
        <f t="shared" ca="1" si="22"/>
        <v/>
      </c>
      <c r="U138" s="141" t="str">
        <f t="shared" ca="1" si="23"/>
        <v/>
      </c>
      <c r="V138" s="141" t="str">
        <f t="shared" ca="1" si="24"/>
        <v/>
      </c>
      <c r="W138" s="141" t="str">
        <f t="shared" ca="1" si="25"/>
        <v/>
      </c>
      <c r="X138" s="141" t="str">
        <f t="shared" ca="1" si="26"/>
        <v/>
      </c>
      <c r="Y138" s="140" t="str">
        <f t="shared" ca="1" si="27"/>
        <v/>
      </c>
      <c r="Z138" s="140" t="str">
        <f t="shared" ca="1" si="28"/>
        <v/>
      </c>
      <c r="AA138" s="141" t="str">
        <f t="shared" ca="1" si="8"/>
        <v/>
      </c>
      <c r="AB138" s="141" t="str">
        <f t="shared" ca="1" si="9"/>
        <v/>
      </c>
      <c r="AC138" s="141" t="str">
        <f t="shared" ca="1" si="10"/>
        <v/>
      </c>
    </row>
    <row r="139" spans="1:29" ht="30" customHeight="1">
      <c r="A139" s="70"/>
      <c r="B139" s="70"/>
      <c r="C139" s="70"/>
      <c r="D139" s="48"/>
      <c r="E139" s="93"/>
      <c r="F139" s="50"/>
      <c r="G139" s="45"/>
      <c r="H139" s="45"/>
      <c r="I139" s="45"/>
      <c r="J139" s="45"/>
      <c r="K139" s="46"/>
      <c r="L139" s="46"/>
      <c r="M139" s="239"/>
      <c r="N139" s="48"/>
      <c r="O139" s="50"/>
      <c r="P139" s="46"/>
      <c r="Q139" s="48"/>
      <c r="R139" s="185" t="str">
        <f t="shared" ref="R139:R170" ca="1" si="30">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86" t="str">
        <f t="shared" ca="1" si="21"/>
        <v/>
      </c>
      <c r="T139" s="186" t="str">
        <f t="shared" ca="1" si="22"/>
        <v/>
      </c>
      <c r="U139" s="141" t="str">
        <f t="shared" ca="1" si="23"/>
        <v/>
      </c>
      <c r="V139" s="141" t="str">
        <f t="shared" ca="1" si="24"/>
        <v/>
      </c>
      <c r="W139" s="141" t="str">
        <f t="shared" ca="1" si="25"/>
        <v/>
      </c>
      <c r="X139" s="141" t="str">
        <f t="shared" ca="1" si="26"/>
        <v/>
      </c>
      <c r="Y139" s="140" t="str">
        <f t="shared" ca="1" si="27"/>
        <v/>
      </c>
      <c r="Z139" s="140" t="str">
        <f t="shared" ca="1" si="28"/>
        <v/>
      </c>
      <c r="AA139" s="141" t="str">
        <f t="shared" ca="1" si="8"/>
        <v/>
      </c>
      <c r="AB139" s="141" t="str">
        <f t="shared" ca="1" si="9"/>
        <v/>
      </c>
      <c r="AC139" s="141" t="str">
        <f t="shared" ca="1" si="10"/>
        <v/>
      </c>
    </row>
    <row r="140" spans="1:29" ht="30" customHeight="1">
      <c r="A140" s="70"/>
      <c r="B140" s="70"/>
      <c r="C140" s="70"/>
      <c r="D140" s="48"/>
      <c r="E140" s="93"/>
      <c r="F140" s="50"/>
      <c r="G140" s="45"/>
      <c r="H140" s="45"/>
      <c r="I140" s="45"/>
      <c r="J140" s="45"/>
      <c r="K140" s="46"/>
      <c r="L140" s="46"/>
      <c r="M140" s="239"/>
      <c r="N140" s="48"/>
      <c r="O140" s="50"/>
      <c r="P140" s="46"/>
      <c r="Q140" s="48"/>
      <c r="R140" s="185" t="str">
        <f t="shared" ca="1" si="30"/>
        <v/>
      </c>
      <c r="S140" s="186" t="str">
        <f t="shared" ref="S140:S200" ca="1" si="31">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86" t="str">
        <f t="shared" ref="T140:T200" ca="1" si="32">IF(ISBLANK($D140), "", IF(VLOOKUP($D140,참여인력_개요,11,FALSE)="관리인력", "", IF(N140="핵심운용인력", SUMPRODUCT((OFFSET(핵심인력_투자현황,0,0,ROWS(핵심인력_투자현황),1)=$D140)*1, (OFFSET(핵심인력_투자현황,0,16,ROWS(핵심인력_투자현황),1)="회수료")*1), SUMPRODUCT((OFFSET(일반인력_투자현황,0,0,ROWS(일반인력_투자현황),1)=$D140)*1, (OFFSET(일반인력_투자현황,0,16,ROWS(일반인력_투자현황),1)="회수료")*1))))</f>
        <v/>
      </c>
      <c r="U140" s="141" t="str">
        <f t="shared" ref="U140:U200" ca="1" si="33">IF(ISBLANK($D140), "", IF(VLOOKUP($D140,참여인력_개요,11,FALSE)="관리인력", "", IF(N140="핵심운용인력", SUMPRODUCT((OFFSET(핵심인력_투자현황,0,0,ROWS(핵심인력_투자현황),1)=$D140)*1, OFFSET(핵심인력_투자현황,0,15,ROWS(핵심인력_투자현황),1)),  SUMPRODUCT((OFFSET(일반인력_투자현황,0,0,ROWS(일반인력_투자현황),1)=$D140)*1, OFFSET(일반인력_투자현황,0,15,ROWS(일반인력_투자현황),1)) )))</f>
        <v/>
      </c>
      <c r="V140" s="141" t="str">
        <f t="shared" ref="V140:V200" ca="1" si="34">IF(ISBLANK($D140), "", IF(VLOOKUP($D140,참여인력_개요,11,FALSE)="관리인력", "", IF(N140="핵심운용인력", SUMPRODUCT((OFFSET(핵심인력_투자현황,0,0,ROWS(핵심인력_투자현황),1)=$D140)*1, OFFSET(핵심인력_투자현황,0,19,ROWS(핵심인력_투자현황),1)), SUMPRODUCT((OFFSET(일반인력_투자현황,0,0,ROWS(일반인력_투자현황),1)=$D140)*1, OFFSET(일반인력_투자현황,0,19,ROWS(일반인력_투자현황),1))  )))</f>
        <v/>
      </c>
      <c r="W140" s="141" t="str">
        <f t="shared" ref="W140:W200" ca="1" si="35">IF(ISBLANK($D140), "", IF(VLOOKUP($D140,참여인력_개요,11,FALSE)="관리인력", "", IF(N140="핵심운용인력", SUMPRODUCT((OFFSET(핵심인력_투자현황,0,0,ROWS(핵심인력_투자현황),1)=$D140)*1, OFFSET(핵심인력_투자현황,0,24,ROWS(핵심인력_투자현황),1)), SUMPRODUCT((OFFSET(일반인력_투자현황,0,0,ROWS(일반인력_투자현황),1)=$D140)*1, OFFSET(일반인력_투자현황,0,24,ROWS(일반인력_투자현황),1)) )))</f>
        <v/>
      </c>
      <c r="X140" s="141" t="str">
        <f t="shared" ref="X140:X200" ca="1" si="36">IF(ISBLANK($D140), "", IF(VLOOKUP($D140,참여인력_개요,11,FALSE)="관리인력", "", IF(N140="핵심운용인력", SUMPRODUCT((OFFSET(핵심인력_투자현황,0,0,ROWS(핵심인력_투자현황),1)=$D140)*1, OFFSET(핵심인력_투자현황,0,25,ROWS(핵심인력_투자현황),1)), SUMPRODUCT((OFFSET(일반인력_투자현황,0,0,ROWS(일반인력_투자현황),1)=$D140)*1, OFFSET(일반인력_투자현황,0,25,ROWS(일반인력_투자현황),1)) )))</f>
        <v/>
      </c>
      <c r="Y140" s="140" t="str">
        <f t="shared" ref="Y140:Y200" ca="1" si="37">IF(ISBLANK($D140), "", IF(VLOOKUP($D140,참여인력_개요,11,FALSE)="관리인력", "", IF(N140="핵심운용인력", SUMPRODUCT((OFFSET(핵심인력_투자현황,0,0,ROWS(핵심인력_투자현황),1)=$D140)*1, OFFSET(핵심인력_투자현황,0,15,ROWS(핵심인력_투자현황),1), OFFSET(핵심인력_투자현황,0,17,ROWS(핵심인력_투자현황),1))/U140, SUMPRODUCT((OFFSET(일반인력_투자현황,0,0,ROWS(일반인력_투자현황),1)=$D140)*1, OFFSET(일반인력_투자현황,0,15,ROWS(일반인력_투자현황),1), OFFSET(일반인력_투자현황,0,17,ROWS(일반인력_투자현황),1))/U140 )))</f>
        <v/>
      </c>
      <c r="Z140" s="140" t="str">
        <f t="shared" ref="Z140:Z200" ca="1" si="38">IF(ISBLANK($D140), "",IF(VLOOKUP($D140,참여인력_개요,11,FALSE)="관리인력", "", IF(N140="핵심운용인력", IF(SUMPRODUCT( (OFFSET(핵심인력_투자현황,0,0,ROWS(핵심인력_투자현황),1)=$D140)*1, OFFSET(핵심인력_투자현황,0,15,ROWS(핵심인력_투자현황),1), (OFFSET(핵심인력_투자현황,0,16,ROWS(핵심인력_투자현황),1)="회수료")*1 ) = 0,    "N/A",    SUMPRODUCT( (OFFSET(핵심인력_투자현황,0,0,ROWS(핵심인력_투자현황),1)=$D140)*1,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(OFFSET(핵심인력_투자현황,0,0,ROWS(핵심인력_투자현황),1)=$D140)*1, OFFSET(핵심인력_투자현황,0,15,ROWS(핵심인력_투자현황),1), (OFFSET(핵심인력_투자현황,0,16,ROWS(핵심인력_투자현황),1)="회수료")*1 ) ),   IF(SUMPRODUCT( (OFFSET(일반인력_투자현황,0,0,ROWS(일반인력_투자현황),1)=$D140)*1, OFFSET(일반인력_투자현황,0,15,ROWS(일반인력_투자현황),1), (OFFSET(일반인력_투자현황,0,16,ROWS(일반인력_투자현황),1)="회수료")*1 ) = 0,    "N/A",    SUMPRODUCT( (OFFSET(일반인력_투자현황,0,0,ROWS(일반인력_투자현황),1)=$D140)*1,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(OFFSET(일반인력_투자현황,0,0,ROWS(일반인력_투자현황),1)=$D140)*1, OFFSET(일반인력_투자현황,0,15,ROWS(일반인력_투자현황),1), (OFFSET(일반인력_투자현황,0,16,ROWS(일반인력_투자현황),1)="회수료")*1 ) ) )))</f>
        <v/>
      </c>
      <c r="AA140" s="141" t="str">
        <f t="shared" ca="1" si="8"/>
        <v/>
      </c>
      <c r="AB140" s="141" t="str">
        <f t="shared" ca="1" si="9"/>
        <v/>
      </c>
      <c r="AC140" s="141" t="str">
        <f t="shared" ca="1" si="10"/>
        <v/>
      </c>
    </row>
    <row r="141" spans="1:29" ht="30" customHeight="1">
      <c r="A141" s="70"/>
      <c r="B141" s="70"/>
      <c r="C141" s="70"/>
      <c r="D141" s="48"/>
      <c r="E141" s="93"/>
      <c r="F141" s="50"/>
      <c r="G141" s="45"/>
      <c r="H141" s="45"/>
      <c r="I141" s="45"/>
      <c r="J141" s="45"/>
      <c r="K141" s="46"/>
      <c r="L141" s="46"/>
      <c r="M141" s="239"/>
      <c r="N141" s="48"/>
      <c r="O141" s="50"/>
      <c r="P141" s="46"/>
      <c r="Q141" s="48"/>
      <c r="R141" s="185" t="str">
        <f t="shared" ca="1" si="30"/>
        <v/>
      </c>
      <c r="S141" s="186" t="str">
        <f t="shared" ca="1" si="31"/>
        <v/>
      </c>
      <c r="T141" s="186" t="str">
        <f t="shared" ca="1" si="32"/>
        <v/>
      </c>
      <c r="U141" s="141" t="str">
        <f t="shared" ca="1" si="33"/>
        <v/>
      </c>
      <c r="V141" s="141" t="str">
        <f t="shared" ca="1" si="34"/>
        <v/>
      </c>
      <c r="W141" s="141" t="str">
        <f t="shared" ca="1" si="35"/>
        <v/>
      </c>
      <c r="X141" s="141" t="str">
        <f t="shared" ca="1" si="36"/>
        <v/>
      </c>
      <c r="Y141" s="140" t="str">
        <f t="shared" ca="1" si="37"/>
        <v/>
      </c>
      <c r="Z141" s="140" t="str">
        <f t="shared" ca="1" si="38"/>
        <v/>
      </c>
      <c r="AA141" s="141" t="str">
        <f t="shared" ca="1" si="8"/>
        <v/>
      </c>
      <c r="AB141" s="141" t="str">
        <f t="shared" ca="1" si="9"/>
        <v/>
      </c>
      <c r="AC141" s="141" t="str">
        <f t="shared" ca="1" si="10"/>
        <v/>
      </c>
    </row>
    <row r="142" spans="1:29" ht="30" customHeight="1">
      <c r="A142" s="70"/>
      <c r="B142" s="70"/>
      <c r="C142" s="70"/>
      <c r="D142" s="48"/>
      <c r="E142" s="93"/>
      <c r="F142" s="50"/>
      <c r="G142" s="45"/>
      <c r="H142" s="45"/>
      <c r="I142" s="45"/>
      <c r="J142" s="45"/>
      <c r="K142" s="46"/>
      <c r="L142" s="46"/>
      <c r="M142" s="239"/>
      <c r="N142" s="48"/>
      <c r="O142" s="50"/>
      <c r="P142" s="46"/>
      <c r="Q142" s="48"/>
      <c r="R142" s="185" t="str">
        <f t="shared" ca="1" si="30"/>
        <v/>
      </c>
      <c r="S142" s="186" t="str">
        <f t="shared" ca="1" si="31"/>
        <v/>
      </c>
      <c r="T142" s="186" t="str">
        <f t="shared" ca="1" si="32"/>
        <v/>
      </c>
      <c r="U142" s="141" t="str">
        <f t="shared" ca="1" si="33"/>
        <v/>
      </c>
      <c r="V142" s="141" t="str">
        <f t="shared" ca="1" si="34"/>
        <v/>
      </c>
      <c r="W142" s="141" t="str">
        <f t="shared" ca="1" si="35"/>
        <v/>
      </c>
      <c r="X142" s="141" t="str">
        <f t="shared" ca="1" si="36"/>
        <v/>
      </c>
      <c r="Y142" s="140" t="str">
        <f t="shared" ca="1" si="37"/>
        <v/>
      </c>
      <c r="Z142" s="140" t="str">
        <f t="shared" ca="1" si="38"/>
        <v/>
      </c>
      <c r="AA142" s="141" t="str">
        <f t="shared" ca="1" si="8"/>
        <v/>
      </c>
      <c r="AB142" s="141" t="str">
        <f t="shared" ca="1" si="9"/>
        <v/>
      </c>
      <c r="AC142" s="141" t="str">
        <f t="shared" ca="1" si="10"/>
        <v/>
      </c>
    </row>
    <row r="143" spans="1:29" ht="30" customHeight="1">
      <c r="A143" s="70"/>
      <c r="B143" s="70"/>
      <c r="C143" s="70"/>
      <c r="D143" s="48"/>
      <c r="E143" s="93"/>
      <c r="F143" s="50"/>
      <c r="G143" s="45"/>
      <c r="H143" s="45"/>
      <c r="I143" s="45"/>
      <c r="J143" s="45"/>
      <c r="K143" s="46"/>
      <c r="L143" s="46"/>
      <c r="M143" s="239"/>
      <c r="N143" s="48"/>
      <c r="O143" s="50"/>
      <c r="P143" s="46"/>
      <c r="Q143" s="48"/>
      <c r="R143" s="185" t="str">
        <f t="shared" ca="1" si="30"/>
        <v/>
      </c>
      <c r="S143" s="186" t="str">
        <f t="shared" ca="1" si="31"/>
        <v/>
      </c>
      <c r="T143" s="186" t="str">
        <f t="shared" ca="1" si="32"/>
        <v/>
      </c>
      <c r="U143" s="141" t="str">
        <f t="shared" ca="1" si="33"/>
        <v/>
      </c>
      <c r="V143" s="141" t="str">
        <f t="shared" ca="1" si="34"/>
        <v/>
      </c>
      <c r="W143" s="141" t="str">
        <f t="shared" ca="1" si="35"/>
        <v/>
      </c>
      <c r="X143" s="141" t="str">
        <f t="shared" ca="1" si="36"/>
        <v/>
      </c>
      <c r="Y143" s="140" t="str">
        <f t="shared" ca="1" si="37"/>
        <v/>
      </c>
      <c r="Z143" s="140" t="str">
        <f t="shared" ca="1" si="38"/>
        <v/>
      </c>
      <c r="AA143" s="141" t="str">
        <f t="shared" ca="1" si="8"/>
        <v/>
      </c>
      <c r="AB143" s="141" t="str">
        <f t="shared" ca="1" si="9"/>
        <v/>
      </c>
      <c r="AC143" s="141" t="str">
        <f t="shared" ca="1" si="10"/>
        <v/>
      </c>
    </row>
    <row r="144" spans="1:29" ht="30" customHeight="1">
      <c r="A144" s="70"/>
      <c r="B144" s="70"/>
      <c r="C144" s="70"/>
      <c r="D144" s="48"/>
      <c r="E144" s="93"/>
      <c r="F144" s="50"/>
      <c r="G144" s="45"/>
      <c r="H144" s="45"/>
      <c r="I144" s="45"/>
      <c r="J144" s="45"/>
      <c r="K144" s="46"/>
      <c r="L144" s="46"/>
      <c r="M144" s="239"/>
      <c r="N144" s="48"/>
      <c r="O144" s="50"/>
      <c r="P144" s="46"/>
      <c r="Q144" s="48"/>
      <c r="R144" s="185" t="str">
        <f t="shared" ca="1" si="30"/>
        <v/>
      </c>
      <c r="S144" s="186" t="str">
        <f t="shared" ca="1" si="31"/>
        <v/>
      </c>
      <c r="T144" s="186" t="str">
        <f t="shared" ca="1" si="32"/>
        <v/>
      </c>
      <c r="U144" s="141" t="str">
        <f t="shared" ca="1" si="33"/>
        <v/>
      </c>
      <c r="V144" s="141" t="str">
        <f t="shared" ca="1" si="34"/>
        <v/>
      </c>
      <c r="W144" s="141" t="str">
        <f t="shared" ca="1" si="35"/>
        <v/>
      </c>
      <c r="X144" s="141" t="str">
        <f t="shared" ca="1" si="36"/>
        <v/>
      </c>
      <c r="Y144" s="140" t="str">
        <f t="shared" ca="1" si="37"/>
        <v/>
      </c>
      <c r="Z144" s="140" t="str">
        <f t="shared" ca="1" si="38"/>
        <v/>
      </c>
      <c r="AA144" s="141" t="str">
        <f t="shared" ca="1" si="8"/>
        <v/>
      </c>
      <c r="AB144" s="141" t="str">
        <f t="shared" ca="1" si="9"/>
        <v/>
      </c>
      <c r="AC144" s="141" t="str">
        <f t="shared" ca="1" si="10"/>
        <v/>
      </c>
    </row>
    <row r="145" spans="1:29" ht="30" customHeight="1">
      <c r="A145" s="70"/>
      <c r="B145" s="70"/>
      <c r="C145" s="70"/>
      <c r="D145" s="48"/>
      <c r="E145" s="93"/>
      <c r="F145" s="50"/>
      <c r="G145" s="45"/>
      <c r="H145" s="45"/>
      <c r="I145" s="45"/>
      <c r="J145" s="45"/>
      <c r="K145" s="46"/>
      <c r="L145" s="46"/>
      <c r="M145" s="239"/>
      <c r="N145" s="48"/>
      <c r="O145" s="50"/>
      <c r="P145" s="46"/>
      <c r="Q145" s="48"/>
      <c r="R145" s="185" t="str">
        <f t="shared" ca="1" si="30"/>
        <v/>
      </c>
      <c r="S145" s="186" t="str">
        <f t="shared" ca="1" si="31"/>
        <v/>
      </c>
      <c r="T145" s="186" t="str">
        <f t="shared" ca="1" si="32"/>
        <v/>
      </c>
      <c r="U145" s="141" t="str">
        <f t="shared" ca="1" si="33"/>
        <v/>
      </c>
      <c r="V145" s="141" t="str">
        <f t="shared" ca="1" si="34"/>
        <v/>
      </c>
      <c r="W145" s="141" t="str">
        <f t="shared" ca="1" si="35"/>
        <v/>
      </c>
      <c r="X145" s="141" t="str">
        <f t="shared" ca="1" si="36"/>
        <v/>
      </c>
      <c r="Y145" s="140" t="str">
        <f t="shared" ca="1" si="37"/>
        <v/>
      </c>
      <c r="Z145" s="140" t="str">
        <f t="shared" ca="1" si="38"/>
        <v/>
      </c>
      <c r="AA145" s="141" t="str">
        <f t="shared" ca="1" si="8"/>
        <v/>
      </c>
      <c r="AB145" s="141" t="str">
        <f t="shared" ca="1" si="9"/>
        <v/>
      </c>
      <c r="AC145" s="141" t="str">
        <f t="shared" ca="1" si="10"/>
        <v/>
      </c>
    </row>
    <row r="146" spans="1:29" ht="30" customHeight="1">
      <c r="A146" s="70"/>
      <c r="B146" s="70"/>
      <c r="C146" s="70"/>
      <c r="D146" s="48"/>
      <c r="E146" s="93"/>
      <c r="F146" s="50"/>
      <c r="G146" s="45"/>
      <c r="H146" s="45"/>
      <c r="I146" s="45"/>
      <c r="J146" s="45"/>
      <c r="K146" s="46"/>
      <c r="L146" s="46"/>
      <c r="M146" s="239"/>
      <c r="N146" s="48"/>
      <c r="O146" s="50"/>
      <c r="P146" s="46"/>
      <c r="Q146" s="48"/>
      <c r="R146" s="185" t="str">
        <f t="shared" ca="1" si="30"/>
        <v/>
      </c>
      <c r="S146" s="186" t="str">
        <f t="shared" ca="1" si="31"/>
        <v/>
      </c>
      <c r="T146" s="186" t="str">
        <f t="shared" ca="1" si="32"/>
        <v/>
      </c>
      <c r="U146" s="141" t="str">
        <f t="shared" ca="1" si="33"/>
        <v/>
      </c>
      <c r="V146" s="141" t="str">
        <f t="shared" ca="1" si="34"/>
        <v/>
      </c>
      <c r="W146" s="141" t="str">
        <f t="shared" ca="1" si="35"/>
        <v/>
      </c>
      <c r="X146" s="141" t="str">
        <f t="shared" ca="1" si="36"/>
        <v/>
      </c>
      <c r="Y146" s="140" t="str">
        <f t="shared" ca="1" si="37"/>
        <v/>
      </c>
      <c r="Z146" s="140" t="str">
        <f t="shared" ca="1" si="38"/>
        <v/>
      </c>
      <c r="AA146" s="141" t="str">
        <f t="shared" ca="1" si="8"/>
        <v/>
      </c>
      <c r="AB146" s="141" t="str">
        <f t="shared" ca="1" si="9"/>
        <v/>
      </c>
      <c r="AC146" s="141" t="str">
        <f t="shared" ca="1" si="10"/>
        <v/>
      </c>
    </row>
    <row r="147" spans="1:29" ht="30" customHeight="1">
      <c r="A147" s="70"/>
      <c r="B147" s="70"/>
      <c r="C147" s="70"/>
      <c r="D147" s="48"/>
      <c r="E147" s="93"/>
      <c r="F147" s="50"/>
      <c r="G147" s="45"/>
      <c r="H147" s="45"/>
      <c r="I147" s="45"/>
      <c r="J147" s="45"/>
      <c r="K147" s="46"/>
      <c r="L147" s="46"/>
      <c r="M147" s="239"/>
      <c r="N147" s="48"/>
      <c r="O147" s="50"/>
      <c r="P147" s="46"/>
      <c r="Q147" s="48"/>
      <c r="R147" s="185" t="str">
        <f t="shared" ca="1" si="30"/>
        <v/>
      </c>
      <c r="S147" s="186" t="str">
        <f t="shared" ca="1" si="31"/>
        <v/>
      </c>
      <c r="T147" s="186" t="str">
        <f t="shared" ca="1" si="32"/>
        <v/>
      </c>
      <c r="U147" s="141" t="str">
        <f t="shared" ca="1" si="33"/>
        <v/>
      </c>
      <c r="V147" s="141" t="str">
        <f t="shared" ca="1" si="34"/>
        <v/>
      </c>
      <c r="W147" s="141" t="str">
        <f t="shared" ca="1" si="35"/>
        <v/>
      </c>
      <c r="X147" s="141" t="str">
        <f t="shared" ca="1" si="36"/>
        <v/>
      </c>
      <c r="Y147" s="140" t="str">
        <f t="shared" ca="1" si="37"/>
        <v/>
      </c>
      <c r="Z147" s="140" t="str">
        <f t="shared" ca="1" si="38"/>
        <v/>
      </c>
      <c r="AA147" s="141" t="str">
        <f t="shared" ca="1" si="8"/>
        <v/>
      </c>
      <c r="AB147" s="141" t="str">
        <f t="shared" ca="1" si="9"/>
        <v/>
      </c>
      <c r="AC147" s="141" t="str">
        <f t="shared" ca="1" si="10"/>
        <v/>
      </c>
    </row>
    <row r="148" spans="1:29" ht="30" customHeight="1">
      <c r="A148" s="70"/>
      <c r="B148" s="70"/>
      <c r="C148" s="70"/>
      <c r="D148" s="48"/>
      <c r="E148" s="93"/>
      <c r="F148" s="50"/>
      <c r="G148" s="45"/>
      <c r="H148" s="45"/>
      <c r="I148" s="45"/>
      <c r="J148" s="45"/>
      <c r="K148" s="46"/>
      <c r="L148" s="46"/>
      <c r="M148" s="239"/>
      <c r="N148" s="48"/>
      <c r="O148" s="50"/>
      <c r="P148" s="46"/>
      <c r="Q148" s="48"/>
      <c r="R148" s="185" t="str">
        <f t="shared" ca="1" si="30"/>
        <v/>
      </c>
      <c r="S148" s="186" t="str">
        <f t="shared" ca="1" si="31"/>
        <v/>
      </c>
      <c r="T148" s="186" t="str">
        <f t="shared" ca="1" si="32"/>
        <v/>
      </c>
      <c r="U148" s="141" t="str">
        <f t="shared" ca="1" si="33"/>
        <v/>
      </c>
      <c r="V148" s="141" t="str">
        <f t="shared" ca="1" si="34"/>
        <v/>
      </c>
      <c r="W148" s="141" t="str">
        <f t="shared" ca="1" si="35"/>
        <v/>
      </c>
      <c r="X148" s="141" t="str">
        <f t="shared" ca="1" si="36"/>
        <v/>
      </c>
      <c r="Y148" s="140" t="str">
        <f t="shared" ca="1" si="37"/>
        <v/>
      </c>
      <c r="Z148" s="140" t="str">
        <f t="shared" ca="1" si="38"/>
        <v/>
      </c>
      <c r="AA148" s="141" t="str">
        <f t="shared" ca="1" si="8"/>
        <v/>
      </c>
      <c r="AB148" s="141" t="str">
        <f t="shared" ca="1" si="9"/>
        <v/>
      </c>
      <c r="AC148" s="141" t="str">
        <f t="shared" ca="1" si="10"/>
        <v/>
      </c>
    </row>
    <row r="149" spans="1:29" ht="30" customHeight="1">
      <c r="A149" s="70"/>
      <c r="B149" s="70"/>
      <c r="C149" s="70"/>
      <c r="D149" s="48"/>
      <c r="E149" s="93"/>
      <c r="F149" s="50"/>
      <c r="G149" s="45"/>
      <c r="H149" s="45"/>
      <c r="I149" s="45"/>
      <c r="J149" s="45"/>
      <c r="K149" s="46"/>
      <c r="L149" s="46"/>
      <c r="M149" s="239"/>
      <c r="N149" s="48"/>
      <c r="O149" s="50"/>
      <c r="P149" s="46"/>
      <c r="Q149" s="48"/>
      <c r="R149" s="185" t="str">
        <f t="shared" ca="1" si="30"/>
        <v/>
      </c>
      <c r="S149" s="186" t="str">
        <f t="shared" ca="1" si="31"/>
        <v/>
      </c>
      <c r="T149" s="186" t="str">
        <f t="shared" ca="1" si="32"/>
        <v/>
      </c>
      <c r="U149" s="141" t="str">
        <f t="shared" ca="1" si="33"/>
        <v/>
      </c>
      <c r="V149" s="141" t="str">
        <f t="shared" ca="1" si="34"/>
        <v/>
      </c>
      <c r="W149" s="141" t="str">
        <f t="shared" ca="1" si="35"/>
        <v/>
      </c>
      <c r="X149" s="141" t="str">
        <f t="shared" ca="1" si="36"/>
        <v/>
      </c>
      <c r="Y149" s="140" t="str">
        <f t="shared" ca="1" si="37"/>
        <v/>
      </c>
      <c r="Z149" s="140" t="str">
        <f t="shared" ca="1" si="38"/>
        <v/>
      </c>
      <c r="AA149" s="141" t="str">
        <f t="shared" ca="1" si="8"/>
        <v/>
      </c>
      <c r="AB149" s="141" t="str">
        <f t="shared" ca="1" si="9"/>
        <v/>
      </c>
      <c r="AC149" s="141" t="str">
        <f t="shared" ca="1" si="10"/>
        <v/>
      </c>
    </row>
    <row r="150" spans="1:29" ht="30" customHeight="1">
      <c r="A150" s="70"/>
      <c r="B150" s="70"/>
      <c r="C150" s="70"/>
      <c r="D150" s="48"/>
      <c r="E150" s="93"/>
      <c r="F150" s="50"/>
      <c r="G150" s="45"/>
      <c r="H150" s="45"/>
      <c r="I150" s="45"/>
      <c r="J150" s="45"/>
      <c r="K150" s="46"/>
      <c r="L150" s="46"/>
      <c r="M150" s="239"/>
      <c r="N150" s="48"/>
      <c r="O150" s="50"/>
      <c r="P150" s="46"/>
      <c r="Q150" s="48"/>
      <c r="R150" s="185" t="str">
        <f t="shared" ca="1" si="30"/>
        <v/>
      </c>
      <c r="S150" s="186" t="str">
        <f t="shared" ca="1" si="31"/>
        <v/>
      </c>
      <c r="T150" s="186" t="str">
        <f t="shared" ca="1" si="32"/>
        <v/>
      </c>
      <c r="U150" s="141" t="str">
        <f t="shared" ca="1" si="33"/>
        <v/>
      </c>
      <c r="V150" s="141" t="str">
        <f t="shared" ca="1" si="34"/>
        <v/>
      </c>
      <c r="W150" s="141" t="str">
        <f t="shared" ca="1" si="35"/>
        <v/>
      </c>
      <c r="X150" s="141" t="str">
        <f t="shared" ca="1" si="36"/>
        <v/>
      </c>
      <c r="Y150" s="140" t="str">
        <f t="shared" ca="1" si="37"/>
        <v/>
      </c>
      <c r="Z150" s="140" t="str">
        <f t="shared" ca="1" si="38"/>
        <v/>
      </c>
      <c r="AA150" s="141" t="str">
        <f t="shared" ca="1" si="8"/>
        <v/>
      </c>
      <c r="AB150" s="141" t="str">
        <f t="shared" ca="1" si="9"/>
        <v/>
      </c>
      <c r="AC150" s="141" t="str">
        <f t="shared" ca="1" si="10"/>
        <v/>
      </c>
    </row>
    <row r="151" spans="1:29" ht="30" customHeight="1">
      <c r="A151" s="70"/>
      <c r="B151" s="70"/>
      <c r="C151" s="70"/>
      <c r="D151" s="48"/>
      <c r="E151" s="93"/>
      <c r="F151" s="50"/>
      <c r="G151" s="45"/>
      <c r="H151" s="45"/>
      <c r="I151" s="45"/>
      <c r="J151" s="45"/>
      <c r="K151" s="46"/>
      <c r="L151" s="46"/>
      <c r="M151" s="239"/>
      <c r="N151" s="48"/>
      <c r="O151" s="50"/>
      <c r="P151" s="46"/>
      <c r="Q151" s="48"/>
      <c r="R151" s="185" t="str">
        <f t="shared" ca="1" si="30"/>
        <v/>
      </c>
      <c r="S151" s="186" t="str">
        <f t="shared" ca="1" si="31"/>
        <v/>
      </c>
      <c r="T151" s="186" t="str">
        <f t="shared" ca="1" si="32"/>
        <v/>
      </c>
      <c r="U151" s="141" t="str">
        <f t="shared" ca="1" si="33"/>
        <v/>
      </c>
      <c r="V151" s="141" t="str">
        <f t="shared" ca="1" si="34"/>
        <v/>
      </c>
      <c r="W151" s="141" t="str">
        <f t="shared" ca="1" si="35"/>
        <v/>
      </c>
      <c r="X151" s="141" t="str">
        <f t="shared" ca="1" si="36"/>
        <v/>
      </c>
      <c r="Y151" s="140" t="str">
        <f t="shared" ca="1" si="37"/>
        <v/>
      </c>
      <c r="Z151" s="140" t="str">
        <f t="shared" ca="1" si="38"/>
        <v/>
      </c>
      <c r="AA151" s="141" t="str">
        <f t="shared" ca="1" si="8"/>
        <v/>
      </c>
      <c r="AB151" s="141" t="str">
        <f t="shared" ca="1" si="9"/>
        <v/>
      </c>
      <c r="AC151" s="141" t="str">
        <f t="shared" ca="1" si="10"/>
        <v/>
      </c>
    </row>
    <row r="152" spans="1:29" ht="30" customHeight="1">
      <c r="A152" s="70"/>
      <c r="B152" s="70"/>
      <c r="C152" s="70"/>
      <c r="D152" s="48"/>
      <c r="E152" s="93"/>
      <c r="F152" s="50"/>
      <c r="G152" s="45"/>
      <c r="H152" s="45"/>
      <c r="I152" s="45"/>
      <c r="J152" s="45"/>
      <c r="K152" s="46"/>
      <c r="L152" s="46"/>
      <c r="M152" s="239"/>
      <c r="N152" s="48"/>
      <c r="O152" s="50"/>
      <c r="P152" s="46"/>
      <c r="Q152" s="48"/>
      <c r="R152" s="185" t="str">
        <f t="shared" ca="1" si="30"/>
        <v/>
      </c>
      <c r="S152" s="186" t="str">
        <f t="shared" ca="1" si="31"/>
        <v/>
      </c>
      <c r="T152" s="186" t="str">
        <f t="shared" ca="1" si="32"/>
        <v/>
      </c>
      <c r="U152" s="141" t="str">
        <f t="shared" ca="1" si="33"/>
        <v/>
      </c>
      <c r="V152" s="141" t="str">
        <f t="shared" ca="1" si="34"/>
        <v/>
      </c>
      <c r="W152" s="141" t="str">
        <f t="shared" ca="1" si="35"/>
        <v/>
      </c>
      <c r="X152" s="141" t="str">
        <f t="shared" ca="1" si="36"/>
        <v/>
      </c>
      <c r="Y152" s="140" t="str">
        <f t="shared" ca="1" si="37"/>
        <v/>
      </c>
      <c r="Z152" s="140" t="str">
        <f t="shared" ca="1" si="38"/>
        <v/>
      </c>
      <c r="AA152" s="141" t="str">
        <f t="shared" ca="1" si="8"/>
        <v/>
      </c>
      <c r="AB152" s="141" t="str">
        <f t="shared" ca="1" si="9"/>
        <v/>
      </c>
      <c r="AC152" s="141" t="str">
        <f t="shared" ca="1" si="10"/>
        <v/>
      </c>
    </row>
    <row r="153" spans="1:29" ht="30" customHeight="1">
      <c r="A153" s="70"/>
      <c r="B153" s="70"/>
      <c r="C153" s="70"/>
      <c r="D153" s="48"/>
      <c r="E153" s="93"/>
      <c r="F153" s="50"/>
      <c r="G153" s="45"/>
      <c r="H153" s="45"/>
      <c r="I153" s="45"/>
      <c r="J153" s="45"/>
      <c r="K153" s="46"/>
      <c r="L153" s="46"/>
      <c r="M153" s="239"/>
      <c r="N153" s="48"/>
      <c r="O153" s="50"/>
      <c r="P153" s="46"/>
      <c r="Q153" s="48"/>
      <c r="R153" s="185" t="str">
        <f t="shared" ca="1" si="30"/>
        <v/>
      </c>
      <c r="S153" s="186" t="str">
        <f t="shared" ca="1" si="31"/>
        <v/>
      </c>
      <c r="T153" s="186" t="str">
        <f t="shared" ca="1" si="32"/>
        <v/>
      </c>
      <c r="U153" s="141" t="str">
        <f t="shared" ca="1" si="33"/>
        <v/>
      </c>
      <c r="V153" s="141" t="str">
        <f t="shared" ca="1" si="34"/>
        <v/>
      </c>
      <c r="W153" s="141" t="str">
        <f t="shared" ca="1" si="35"/>
        <v/>
      </c>
      <c r="X153" s="141" t="str">
        <f t="shared" ca="1" si="36"/>
        <v/>
      </c>
      <c r="Y153" s="140" t="str">
        <f t="shared" ca="1" si="37"/>
        <v/>
      </c>
      <c r="Z153" s="140" t="str">
        <f t="shared" ca="1" si="38"/>
        <v/>
      </c>
      <c r="AA153" s="141" t="str">
        <f t="shared" ca="1" si="8"/>
        <v/>
      </c>
      <c r="AB153" s="141" t="str">
        <f t="shared" ca="1" si="9"/>
        <v/>
      </c>
      <c r="AC153" s="141" t="str">
        <f t="shared" ca="1" si="10"/>
        <v/>
      </c>
    </row>
    <row r="154" spans="1:29" ht="30" customHeight="1">
      <c r="A154" s="70"/>
      <c r="B154" s="70"/>
      <c r="C154" s="70"/>
      <c r="D154" s="48"/>
      <c r="E154" s="93"/>
      <c r="F154" s="50"/>
      <c r="G154" s="45"/>
      <c r="H154" s="45"/>
      <c r="I154" s="45"/>
      <c r="J154" s="45"/>
      <c r="K154" s="46"/>
      <c r="L154" s="46"/>
      <c r="M154" s="239"/>
      <c r="N154" s="48"/>
      <c r="O154" s="50"/>
      <c r="P154" s="46"/>
      <c r="Q154" s="48"/>
      <c r="R154" s="185" t="str">
        <f t="shared" ca="1" si="30"/>
        <v/>
      </c>
      <c r="S154" s="186" t="str">
        <f t="shared" ca="1" si="31"/>
        <v/>
      </c>
      <c r="T154" s="186" t="str">
        <f t="shared" ca="1" si="32"/>
        <v/>
      </c>
      <c r="U154" s="141" t="str">
        <f t="shared" ca="1" si="33"/>
        <v/>
      </c>
      <c r="V154" s="141" t="str">
        <f t="shared" ca="1" si="34"/>
        <v/>
      </c>
      <c r="W154" s="141" t="str">
        <f t="shared" ca="1" si="35"/>
        <v/>
      </c>
      <c r="X154" s="141" t="str">
        <f t="shared" ca="1" si="36"/>
        <v/>
      </c>
      <c r="Y154" s="140" t="str">
        <f t="shared" ca="1" si="37"/>
        <v/>
      </c>
      <c r="Z154" s="140" t="str">
        <f t="shared" ca="1" si="38"/>
        <v/>
      </c>
      <c r="AA154" s="141" t="str">
        <f t="shared" ca="1" si="8"/>
        <v/>
      </c>
      <c r="AB154" s="141" t="str">
        <f t="shared" ca="1" si="9"/>
        <v/>
      </c>
      <c r="AC154" s="141" t="str">
        <f t="shared" ca="1" si="10"/>
        <v/>
      </c>
    </row>
    <row r="155" spans="1:29" ht="30" customHeight="1">
      <c r="A155" s="70"/>
      <c r="B155" s="70"/>
      <c r="C155" s="70"/>
      <c r="D155" s="48"/>
      <c r="E155" s="93"/>
      <c r="F155" s="50"/>
      <c r="G155" s="45"/>
      <c r="H155" s="45"/>
      <c r="I155" s="45"/>
      <c r="J155" s="45"/>
      <c r="K155" s="46"/>
      <c r="L155" s="46"/>
      <c r="M155" s="239"/>
      <c r="N155" s="48"/>
      <c r="O155" s="50"/>
      <c r="P155" s="46"/>
      <c r="Q155" s="48"/>
      <c r="R155" s="185" t="str">
        <f t="shared" ca="1" si="30"/>
        <v/>
      </c>
      <c r="S155" s="186" t="str">
        <f t="shared" ca="1" si="31"/>
        <v/>
      </c>
      <c r="T155" s="186" t="str">
        <f t="shared" ca="1" si="32"/>
        <v/>
      </c>
      <c r="U155" s="141" t="str">
        <f t="shared" ca="1" si="33"/>
        <v/>
      </c>
      <c r="V155" s="141" t="str">
        <f t="shared" ca="1" si="34"/>
        <v/>
      </c>
      <c r="W155" s="141" t="str">
        <f t="shared" ca="1" si="35"/>
        <v/>
      </c>
      <c r="X155" s="141" t="str">
        <f t="shared" ca="1" si="36"/>
        <v/>
      </c>
      <c r="Y155" s="140" t="str">
        <f t="shared" ca="1" si="37"/>
        <v/>
      </c>
      <c r="Z155" s="140" t="str">
        <f t="shared" ca="1" si="38"/>
        <v/>
      </c>
      <c r="AA155" s="141" t="str">
        <f t="shared" ca="1" si="8"/>
        <v/>
      </c>
      <c r="AB155" s="141" t="str">
        <f t="shared" ca="1" si="9"/>
        <v/>
      </c>
      <c r="AC155" s="141" t="str">
        <f t="shared" ca="1" si="10"/>
        <v/>
      </c>
    </row>
    <row r="156" spans="1:29" ht="30" customHeight="1">
      <c r="A156" s="70"/>
      <c r="B156" s="70"/>
      <c r="C156" s="70"/>
      <c r="D156" s="48"/>
      <c r="E156" s="93"/>
      <c r="F156" s="50"/>
      <c r="G156" s="45"/>
      <c r="H156" s="45"/>
      <c r="I156" s="45"/>
      <c r="J156" s="45"/>
      <c r="K156" s="46"/>
      <c r="L156" s="46"/>
      <c r="M156" s="239"/>
      <c r="N156" s="48"/>
      <c r="O156" s="50"/>
      <c r="P156" s="46"/>
      <c r="Q156" s="48"/>
      <c r="R156" s="185" t="str">
        <f t="shared" ca="1" si="30"/>
        <v/>
      </c>
      <c r="S156" s="186" t="str">
        <f t="shared" ca="1" si="31"/>
        <v/>
      </c>
      <c r="T156" s="186" t="str">
        <f t="shared" ca="1" si="32"/>
        <v/>
      </c>
      <c r="U156" s="141" t="str">
        <f t="shared" ca="1" si="33"/>
        <v/>
      </c>
      <c r="V156" s="141" t="str">
        <f t="shared" ca="1" si="34"/>
        <v/>
      </c>
      <c r="W156" s="141" t="str">
        <f t="shared" ca="1" si="35"/>
        <v/>
      </c>
      <c r="X156" s="141" t="str">
        <f t="shared" ca="1" si="36"/>
        <v/>
      </c>
      <c r="Y156" s="140" t="str">
        <f t="shared" ca="1" si="37"/>
        <v/>
      </c>
      <c r="Z156" s="140" t="str">
        <f t="shared" ca="1" si="38"/>
        <v/>
      </c>
      <c r="AA156" s="141" t="str">
        <f t="shared" ca="1" si="8"/>
        <v/>
      </c>
      <c r="AB156" s="141" t="str">
        <f t="shared" ca="1" si="9"/>
        <v/>
      </c>
      <c r="AC156" s="141" t="str">
        <f t="shared" ca="1" si="10"/>
        <v/>
      </c>
    </row>
    <row r="157" spans="1:29" ht="30" customHeight="1">
      <c r="A157" s="70"/>
      <c r="B157" s="70"/>
      <c r="C157" s="70"/>
      <c r="D157" s="48"/>
      <c r="E157" s="93"/>
      <c r="F157" s="50"/>
      <c r="G157" s="45"/>
      <c r="H157" s="45"/>
      <c r="I157" s="45"/>
      <c r="J157" s="45"/>
      <c r="K157" s="46"/>
      <c r="L157" s="46"/>
      <c r="M157" s="239"/>
      <c r="N157" s="48"/>
      <c r="O157" s="50"/>
      <c r="P157" s="46"/>
      <c r="Q157" s="48"/>
      <c r="R157" s="185" t="str">
        <f t="shared" ca="1" si="30"/>
        <v/>
      </c>
      <c r="S157" s="186" t="str">
        <f t="shared" ca="1" si="31"/>
        <v/>
      </c>
      <c r="T157" s="186" t="str">
        <f t="shared" ca="1" si="32"/>
        <v/>
      </c>
      <c r="U157" s="141" t="str">
        <f t="shared" ca="1" si="33"/>
        <v/>
      </c>
      <c r="V157" s="141" t="str">
        <f t="shared" ca="1" si="34"/>
        <v/>
      </c>
      <c r="W157" s="141" t="str">
        <f t="shared" ca="1" si="35"/>
        <v/>
      </c>
      <c r="X157" s="141" t="str">
        <f t="shared" ca="1" si="36"/>
        <v/>
      </c>
      <c r="Y157" s="140" t="str">
        <f t="shared" ca="1" si="37"/>
        <v/>
      </c>
      <c r="Z157" s="140" t="str">
        <f t="shared" ca="1" si="38"/>
        <v/>
      </c>
      <c r="AA157" s="141" t="str">
        <f t="shared" ca="1" si="8"/>
        <v/>
      </c>
      <c r="AB157" s="141" t="str">
        <f t="shared" ca="1" si="9"/>
        <v/>
      </c>
      <c r="AC157" s="141" t="str">
        <f t="shared" ca="1" si="10"/>
        <v/>
      </c>
    </row>
    <row r="158" spans="1:29" ht="30" customHeight="1">
      <c r="A158" s="70"/>
      <c r="B158" s="70"/>
      <c r="C158" s="70"/>
      <c r="D158" s="48"/>
      <c r="E158" s="93"/>
      <c r="F158" s="50"/>
      <c r="G158" s="45"/>
      <c r="H158" s="45"/>
      <c r="I158" s="45"/>
      <c r="J158" s="45"/>
      <c r="K158" s="46"/>
      <c r="L158" s="46"/>
      <c r="M158" s="239"/>
      <c r="N158" s="48"/>
      <c r="O158" s="50"/>
      <c r="P158" s="46"/>
      <c r="Q158" s="48"/>
      <c r="R158" s="185" t="str">
        <f t="shared" ca="1" si="30"/>
        <v/>
      </c>
      <c r="S158" s="186" t="str">
        <f t="shared" ca="1" si="31"/>
        <v/>
      </c>
      <c r="T158" s="186" t="str">
        <f t="shared" ca="1" si="32"/>
        <v/>
      </c>
      <c r="U158" s="141" t="str">
        <f t="shared" ca="1" si="33"/>
        <v/>
      </c>
      <c r="V158" s="141" t="str">
        <f t="shared" ca="1" si="34"/>
        <v/>
      </c>
      <c r="W158" s="141" t="str">
        <f t="shared" ca="1" si="35"/>
        <v/>
      </c>
      <c r="X158" s="141" t="str">
        <f t="shared" ca="1" si="36"/>
        <v/>
      </c>
      <c r="Y158" s="140" t="str">
        <f t="shared" ca="1" si="37"/>
        <v/>
      </c>
      <c r="Z158" s="140" t="str">
        <f t="shared" ca="1" si="38"/>
        <v/>
      </c>
      <c r="AA158" s="141" t="str">
        <f t="shared" ca="1" si="8"/>
        <v/>
      </c>
      <c r="AB158" s="141" t="str">
        <f t="shared" ca="1" si="9"/>
        <v/>
      </c>
      <c r="AC158" s="141" t="str">
        <f t="shared" ca="1" si="10"/>
        <v/>
      </c>
    </row>
    <row r="159" spans="1:29" ht="30" customHeight="1">
      <c r="A159" s="70"/>
      <c r="B159" s="70"/>
      <c r="C159" s="70"/>
      <c r="D159" s="48"/>
      <c r="E159" s="93"/>
      <c r="F159" s="50"/>
      <c r="G159" s="45"/>
      <c r="H159" s="45"/>
      <c r="I159" s="45"/>
      <c r="J159" s="45"/>
      <c r="K159" s="46"/>
      <c r="L159" s="46"/>
      <c r="M159" s="239"/>
      <c r="N159" s="48"/>
      <c r="O159" s="50"/>
      <c r="P159" s="46"/>
      <c r="Q159" s="48"/>
      <c r="R159" s="185" t="str">
        <f t="shared" ca="1" si="30"/>
        <v/>
      </c>
      <c r="S159" s="186" t="str">
        <f t="shared" ca="1" si="31"/>
        <v/>
      </c>
      <c r="T159" s="186" t="str">
        <f t="shared" ca="1" si="32"/>
        <v/>
      </c>
      <c r="U159" s="141" t="str">
        <f t="shared" ca="1" si="33"/>
        <v/>
      </c>
      <c r="V159" s="141" t="str">
        <f t="shared" ca="1" si="34"/>
        <v/>
      </c>
      <c r="W159" s="141" t="str">
        <f t="shared" ca="1" si="35"/>
        <v/>
      </c>
      <c r="X159" s="141" t="str">
        <f t="shared" ca="1" si="36"/>
        <v/>
      </c>
      <c r="Y159" s="140" t="str">
        <f t="shared" ca="1" si="37"/>
        <v/>
      </c>
      <c r="Z159" s="140" t="str">
        <f t="shared" ca="1" si="38"/>
        <v/>
      </c>
      <c r="AA159" s="141" t="str">
        <f t="shared" ca="1" si="8"/>
        <v/>
      </c>
      <c r="AB159" s="141" t="str">
        <f t="shared" ca="1" si="9"/>
        <v/>
      </c>
      <c r="AC159" s="141" t="str">
        <f t="shared" ca="1" si="10"/>
        <v/>
      </c>
    </row>
    <row r="160" spans="1:29" ht="30" customHeight="1">
      <c r="A160" s="70"/>
      <c r="B160" s="70"/>
      <c r="C160" s="70"/>
      <c r="D160" s="48"/>
      <c r="E160" s="93"/>
      <c r="F160" s="50"/>
      <c r="G160" s="45"/>
      <c r="H160" s="45"/>
      <c r="I160" s="45"/>
      <c r="J160" s="45"/>
      <c r="K160" s="46"/>
      <c r="L160" s="46"/>
      <c r="M160" s="239"/>
      <c r="N160" s="48"/>
      <c r="O160" s="50"/>
      <c r="P160" s="46"/>
      <c r="Q160" s="48"/>
      <c r="R160" s="185" t="str">
        <f t="shared" ca="1" si="30"/>
        <v/>
      </c>
      <c r="S160" s="186" t="str">
        <f t="shared" ca="1" si="31"/>
        <v/>
      </c>
      <c r="T160" s="186" t="str">
        <f t="shared" ca="1" si="32"/>
        <v/>
      </c>
      <c r="U160" s="141" t="str">
        <f t="shared" ca="1" si="33"/>
        <v/>
      </c>
      <c r="V160" s="141" t="str">
        <f t="shared" ca="1" si="34"/>
        <v/>
      </c>
      <c r="W160" s="141" t="str">
        <f t="shared" ca="1" si="35"/>
        <v/>
      </c>
      <c r="X160" s="141" t="str">
        <f t="shared" ca="1" si="36"/>
        <v/>
      </c>
      <c r="Y160" s="140" t="str">
        <f t="shared" ca="1" si="37"/>
        <v/>
      </c>
      <c r="Z160" s="140" t="str">
        <f t="shared" ca="1" si="38"/>
        <v/>
      </c>
      <c r="AA160" s="141" t="str">
        <f t="shared" ca="1" si="8"/>
        <v/>
      </c>
      <c r="AB160" s="141" t="str">
        <f t="shared" ca="1" si="9"/>
        <v/>
      </c>
      <c r="AC160" s="141" t="str">
        <f t="shared" ca="1" si="10"/>
        <v/>
      </c>
    </row>
    <row r="161" spans="1:29" ht="30" customHeight="1">
      <c r="A161" s="70"/>
      <c r="B161" s="70"/>
      <c r="C161" s="70"/>
      <c r="D161" s="48"/>
      <c r="E161" s="93"/>
      <c r="F161" s="50"/>
      <c r="G161" s="45"/>
      <c r="H161" s="45"/>
      <c r="I161" s="45"/>
      <c r="J161" s="45"/>
      <c r="K161" s="46"/>
      <c r="L161" s="46"/>
      <c r="M161" s="239"/>
      <c r="N161" s="48"/>
      <c r="O161" s="50"/>
      <c r="P161" s="46"/>
      <c r="Q161" s="48"/>
      <c r="R161" s="185" t="str">
        <f t="shared" ca="1" si="30"/>
        <v/>
      </c>
      <c r="S161" s="186" t="str">
        <f t="shared" ca="1" si="31"/>
        <v/>
      </c>
      <c r="T161" s="186" t="str">
        <f t="shared" ca="1" si="32"/>
        <v/>
      </c>
      <c r="U161" s="141" t="str">
        <f t="shared" ca="1" si="33"/>
        <v/>
      </c>
      <c r="V161" s="141" t="str">
        <f t="shared" ca="1" si="34"/>
        <v/>
      </c>
      <c r="W161" s="141" t="str">
        <f t="shared" ca="1" si="35"/>
        <v/>
      </c>
      <c r="X161" s="141" t="str">
        <f t="shared" ca="1" si="36"/>
        <v/>
      </c>
      <c r="Y161" s="140" t="str">
        <f t="shared" ca="1" si="37"/>
        <v/>
      </c>
      <c r="Z161" s="140" t="str">
        <f t="shared" ca="1" si="38"/>
        <v/>
      </c>
      <c r="AA161" s="141" t="str">
        <f t="shared" ca="1" si="8"/>
        <v/>
      </c>
      <c r="AB161" s="141" t="str">
        <f t="shared" ca="1" si="9"/>
        <v/>
      </c>
      <c r="AC161" s="141" t="str">
        <f t="shared" ca="1" si="10"/>
        <v/>
      </c>
    </row>
    <row r="162" spans="1:29" ht="30" customHeight="1">
      <c r="A162" s="70"/>
      <c r="B162" s="70"/>
      <c r="C162" s="70"/>
      <c r="D162" s="48"/>
      <c r="E162" s="93"/>
      <c r="F162" s="50"/>
      <c r="G162" s="45"/>
      <c r="H162" s="45"/>
      <c r="I162" s="45"/>
      <c r="J162" s="45"/>
      <c r="K162" s="46"/>
      <c r="L162" s="46"/>
      <c r="M162" s="239"/>
      <c r="N162" s="48"/>
      <c r="O162" s="50"/>
      <c r="P162" s="46"/>
      <c r="Q162" s="48"/>
      <c r="R162" s="185" t="str">
        <f t="shared" ca="1" si="30"/>
        <v/>
      </c>
      <c r="S162" s="186" t="str">
        <f t="shared" ca="1" si="31"/>
        <v/>
      </c>
      <c r="T162" s="186" t="str">
        <f t="shared" ca="1" si="32"/>
        <v/>
      </c>
      <c r="U162" s="141" t="str">
        <f t="shared" ca="1" si="33"/>
        <v/>
      </c>
      <c r="V162" s="141" t="str">
        <f t="shared" ca="1" si="34"/>
        <v/>
      </c>
      <c r="W162" s="141" t="str">
        <f t="shared" ca="1" si="35"/>
        <v/>
      </c>
      <c r="X162" s="141" t="str">
        <f t="shared" ca="1" si="36"/>
        <v/>
      </c>
      <c r="Y162" s="140" t="str">
        <f t="shared" ca="1" si="37"/>
        <v/>
      </c>
      <c r="Z162" s="140" t="str">
        <f t="shared" ca="1" si="38"/>
        <v/>
      </c>
      <c r="AA162" s="141" t="str">
        <f t="shared" ca="1" si="8"/>
        <v/>
      </c>
      <c r="AB162" s="141" t="str">
        <f t="shared" ca="1" si="9"/>
        <v/>
      </c>
      <c r="AC162" s="141" t="str">
        <f t="shared" ca="1" si="10"/>
        <v/>
      </c>
    </row>
    <row r="163" spans="1:29" ht="30" customHeight="1">
      <c r="A163" s="70"/>
      <c r="B163" s="70"/>
      <c r="C163" s="70"/>
      <c r="D163" s="48"/>
      <c r="E163" s="93"/>
      <c r="F163" s="50"/>
      <c r="G163" s="45"/>
      <c r="H163" s="45"/>
      <c r="I163" s="45"/>
      <c r="J163" s="45"/>
      <c r="K163" s="46"/>
      <c r="L163" s="46"/>
      <c r="M163" s="239"/>
      <c r="N163" s="48"/>
      <c r="O163" s="50"/>
      <c r="P163" s="46"/>
      <c r="Q163" s="48"/>
      <c r="R163" s="185" t="str">
        <f t="shared" ca="1" si="30"/>
        <v/>
      </c>
      <c r="S163" s="186" t="str">
        <f t="shared" ca="1" si="31"/>
        <v/>
      </c>
      <c r="T163" s="186" t="str">
        <f t="shared" ca="1" si="32"/>
        <v/>
      </c>
      <c r="U163" s="141" t="str">
        <f t="shared" ca="1" si="33"/>
        <v/>
      </c>
      <c r="V163" s="141" t="str">
        <f t="shared" ca="1" si="34"/>
        <v/>
      </c>
      <c r="W163" s="141" t="str">
        <f t="shared" ca="1" si="35"/>
        <v/>
      </c>
      <c r="X163" s="141" t="str">
        <f t="shared" ca="1" si="36"/>
        <v/>
      </c>
      <c r="Y163" s="140" t="str">
        <f t="shared" ca="1" si="37"/>
        <v/>
      </c>
      <c r="Z163" s="140" t="str">
        <f t="shared" ca="1" si="38"/>
        <v/>
      </c>
      <c r="AA163" s="141" t="str">
        <f t="shared" ca="1" si="8"/>
        <v/>
      </c>
      <c r="AB163" s="141" t="str">
        <f t="shared" ca="1" si="9"/>
        <v/>
      </c>
      <c r="AC163" s="141" t="str">
        <f t="shared" ca="1" si="10"/>
        <v/>
      </c>
    </row>
    <row r="164" spans="1:29" ht="30" customHeight="1">
      <c r="A164" s="70"/>
      <c r="B164" s="70"/>
      <c r="C164" s="70"/>
      <c r="D164" s="48"/>
      <c r="E164" s="93"/>
      <c r="F164" s="50"/>
      <c r="G164" s="45"/>
      <c r="H164" s="45"/>
      <c r="I164" s="45"/>
      <c r="J164" s="45"/>
      <c r="K164" s="46"/>
      <c r="L164" s="46"/>
      <c r="M164" s="239"/>
      <c r="N164" s="48"/>
      <c r="O164" s="50"/>
      <c r="P164" s="46"/>
      <c r="Q164" s="48"/>
      <c r="R164" s="185" t="str">
        <f t="shared" ca="1" si="30"/>
        <v/>
      </c>
      <c r="S164" s="186" t="str">
        <f t="shared" ca="1" si="31"/>
        <v/>
      </c>
      <c r="T164" s="186" t="str">
        <f t="shared" ca="1" si="32"/>
        <v/>
      </c>
      <c r="U164" s="141" t="str">
        <f t="shared" ca="1" si="33"/>
        <v/>
      </c>
      <c r="V164" s="141" t="str">
        <f t="shared" ca="1" si="34"/>
        <v/>
      </c>
      <c r="W164" s="141" t="str">
        <f t="shared" ca="1" si="35"/>
        <v/>
      </c>
      <c r="X164" s="141" t="str">
        <f t="shared" ca="1" si="36"/>
        <v/>
      </c>
      <c r="Y164" s="140" t="str">
        <f t="shared" ca="1" si="37"/>
        <v/>
      </c>
      <c r="Z164" s="140" t="str">
        <f t="shared" ca="1" si="38"/>
        <v/>
      </c>
      <c r="AA164" s="141" t="str">
        <f t="shared" ca="1" si="8"/>
        <v/>
      </c>
      <c r="AB164" s="141" t="str">
        <f t="shared" ca="1" si="9"/>
        <v/>
      </c>
      <c r="AC164" s="141" t="str">
        <f t="shared" ca="1" si="10"/>
        <v/>
      </c>
    </row>
    <row r="165" spans="1:29" ht="30" customHeight="1">
      <c r="A165" s="70"/>
      <c r="B165" s="70"/>
      <c r="C165" s="70"/>
      <c r="D165" s="48"/>
      <c r="E165" s="93"/>
      <c r="F165" s="50"/>
      <c r="G165" s="45"/>
      <c r="H165" s="45"/>
      <c r="I165" s="45"/>
      <c r="J165" s="45"/>
      <c r="K165" s="46"/>
      <c r="L165" s="46"/>
      <c r="M165" s="239"/>
      <c r="N165" s="48"/>
      <c r="O165" s="50"/>
      <c r="P165" s="46"/>
      <c r="Q165" s="48"/>
      <c r="R165" s="185" t="str">
        <f t="shared" ca="1" si="30"/>
        <v/>
      </c>
      <c r="S165" s="186" t="str">
        <f t="shared" ca="1" si="31"/>
        <v/>
      </c>
      <c r="T165" s="186" t="str">
        <f t="shared" ca="1" si="32"/>
        <v/>
      </c>
      <c r="U165" s="141" t="str">
        <f t="shared" ca="1" si="33"/>
        <v/>
      </c>
      <c r="V165" s="141" t="str">
        <f t="shared" ca="1" si="34"/>
        <v/>
      </c>
      <c r="W165" s="141" t="str">
        <f t="shared" ca="1" si="35"/>
        <v/>
      </c>
      <c r="X165" s="141" t="str">
        <f t="shared" ca="1" si="36"/>
        <v/>
      </c>
      <c r="Y165" s="140" t="str">
        <f t="shared" ca="1" si="37"/>
        <v/>
      </c>
      <c r="Z165" s="140" t="str">
        <f t="shared" ca="1" si="38"/>
        <v/>
      </c>
      <c r="AA165" s="141" t="str">
        <f t="shared" ca="1" si="8"/>
        <v/>
      </c>
      <c r="AB165" s="141" t="str">
        <f t="shared" ca="1" si="9"/>
        <v/>
      </c>
      <c r="AC165" s="141" t="str">
        <f t="shared" ca="1" si="10"/>
        <v/>
      </c>
    </row>
    <row r="166" spans="1:29" ht="30" customHeight="1">
      <c r="A166" s="70"/>
      <c r="B166" s="70"/>
      <c r="C166" s="70"/>
      <c r="D166" s="48"/>
      <c r="E166" s="93"/>
      <c r="F166" s="50"/>
      <c r="G166" s="45"/>
      <c r="H166" s="45"/>
      <c r="I166" s="45"/>
      <c r="J166" s="45"/>
      <c r="K166" s="46"/>
      <c r="L166" s="46"/>
      <c r="M166" s="239"/>
      <c r="N166" s="48"/>
      <c r="O166" s="50"/>
      <c r="P166" s="46"/>
      <c r="Q166" s="48"/>
      <c r="R166" s="185" t="str">
        <f t="shared" ca="1" si="30"/>
        <v/>
      </c>
      <c r="S166" s="186" t="str">
        <f t="shared" ca="1" si="31"/>
        <v/>
      </c>
      <c r="T166" s="186" t="str">
        <f t="shared" ca="1" si="32"/>
        <v/>
      </c>
      <c r="U166" s="141" t="str">
        <f t="shared" ca="1" si="33"/>
        <v/>
      </c>
      <c r="V166" s="141" t="str">
        <f t="shared" ca="1" si="34"/>
        <v/>
      </c>
      <c r="W166" s="141" t="str">
        <f t="shared" ca="1" si="35"/>
        <v/>
      </c>
      <c r="X166" s="141" t="str">
        <f t="shared" ca="1" si="36"/>
        <v/>
      </c>
      <c r="Y166" s="140" t="str">
        <f t="shared" ca="1" si="37"/>
        <v/>
      </c>
      <c r="Z166" s="140" t="str">
        <f t="shared" ca="1" si="38"/>
        <v/>
      </c>
      <c r="AA166" s="141" t="str">
        <f t="shared" ca="1" si="8"/>
        <v/>
      </c>
      <c r="AB166" s="141" t="str">
        <f t="shared" ca="1" si="9"/>
        <v/>
      </c>
      <c r="AC166" s="141" t="str">
        <f t="shared" ca="1" si="10"/>
        <v/>
      </c>
    </row>
    <row r="167" spans="1:29" ht="30" customHeight="1">
      <c r="A167" s="70"/>
      <c r="B167" s="70"/>
      <c r="C167" s="70"/>
      <c r="D167" s="48"/>
      <c r="E167" s="93"/>
      <c r="F167" s="50"/>
      <c r="G167" s="45"/>
      <c r="H167" s="45"/>
      <c r="I167" s="45"/>
      <c r="J167" s="45"/>
      <c r="K167" s="46"/>
      <c r="L167" s="46"/>
      <c r="M167" s="239"/>
      <c r="N167" s="48"/>
      <c r="O167" s="50"/>
      <c r="P167" s="46"/>
      <c r="Q167" s="48"/>
      <c r="R167" s="185" t="str">
        <f t="shared" ca="1" si="30"/>
        <v/>
      </c>
      <c r="S167" s="186" t="str">
        <f t="shared" ca="1" si="31"/>
        <v/>
      </c>
      <c r="T167" s="186" t="str">
        <f t="shared" ca="1" si="32"/>
        <v/>
      </c>
      <c r="U167" s="141" t="str">
        <f t="shared" ca="1" si="33"/>
        <v/>
      </c>
      <c r="V167" s="141" t="str">
        <f t="shared" ca="1" si="34"/>
        <v/>
      </c>
      <c r="W167" s="141" t="str">
        <f t="shared" ca="1" si="35"/>
        <v/>
      </c>
      <c r="X167" s="141" t="str">
        <f t="shared" ca="1" si="36"/>
        <v/>
      </c>
      <c r="Y167" s="140" t="str">
        <f t="shared" ca="1" si="37"/>
        <v/>
      </c>
      <c r="Z167" s="140" t="str">
        <f t="shared" ca="1" si="38"/>
        <v/>
      </c>
      <c r="AA167" s="141" t="str">
        <f t="shared" ca="1" si="8"/>
        <v/>
      </c>
      <c r="AB167" s="141" t="str">
        <f t="shared" ca="1" si="9"/>
        <v/>
      </c>
      <c r="AC167" s="141" t="str">
        <f t="shared" ca="1" si="10"/>
        <v/>
      </c>
    </row>
    <row r="168" spans="1:29" ht="30" customHeight="1">
      <c r="A168" s="70"/>
      <c r="B168" s="70"/>
      <c r="C168" s="70"/>
      <c r="D168" s="48"/>
      <c r="E168" s="93"/>
      <c r="F168" s="50"/>
      <c r="G168" s="45"/>
      <c r="H168" s="45"/>
      <c r="I168" s="45"/>
      <c r="J168" s="45"/>
      <c r="K168" s="46"/>
      <c r="L168" s="46"/>
      <c r="M168" s="239"/>
      <c r="N168" s="48"/>
      <c r="O168" s="50"/>
      <c r="P168" s="46"/>
      <c r="Q168" s="48"/>
      <c r="R168" s="185" t="str">
        <f t="shared" ca="1" si="30"/>
        <v/>
      </c>
      <c r="S168" s="186" t="str">
        <f t="shared" ca="1" si="31"/>
        <v/>
      </c>
      <c r="T168" s="186" t="str">
        <f t="shared" ca="1" si="32"/>
        <v/>
      </c>
      <c r="U168" s="141" t="str">
        <f t="shared" ca="1" si="33"/>
        <v/>
      </c>
      <c r="V168" s="141" t="str">
        <f t="shared" ca="1" si="34"/>
        <v/>
      </c>
      <c r="W168" s="141" t="str">
        <f t="shared" ca="1" si="35"/>
        <v/>
      </c>
      <c r="X168" s="141" t="str">
        <f t="shared" ca="1" si="36"/>
        <v/>
      </c>
      <c r="Y168" s="140" t="str">
        <f t="shared" ca="1" si="37"/>
        <v/>
      </c>
      <c r="Z168" s="140" t="str">
        <f t="shared" ca="1" si="38"/>
        <v/>
      </c>
      <c r="AA168" s="141" t="str">
        <f t="shared" ca="1" si="8"/>
        <v/>
      </c>
      <c r="AB168" s="141" t="str">
        <f t="shared" ca="1" si="9"/>
        <v/>
      </c>
      <c r="AC168" s="141" t="str">
        <f t="shared" ca="1" si="10"/>
        <v/>
      </c>
    </row>
    <row r="169" spans="1:29" ht="30" customHeight="1">
      <c r="A169" s="70"/>
      <c r="B169" s="70"/>
      <c r="C169" s="70"/>
      <c r="D169" s="48"/>
      <c r="E169" s="93"/>
      <c r="F169" s="50"/>
      <c r="G169" s="45"/>
      <c r="H169" s="45"/>
      <c r="I169" s="45"/>
      <c r="J169" s="45"/>
      <c r="K169" s="46"/>
      <c r="L169" s="46"/>
      <c r="M169" s="239"/>
      <c r="N169" s="48"/>
      <c r="O169" s="50"/>
      <c r="P169" s="46"/>
      <c r="Q169" s="48"/>
      <c r="R169" s="185" t="str">
        <f t="shared" ca="1" si="30"/>
        <v/>
      </c>
      <c r="S169" s="186" t="str">
        <f t="shared" ca="1" si="31"/>
        <v/>
      </c>
      <c r="T169" s="186" t="str">
        <f t="shared" ca="1" si="32"/>
        <v/>
      </c>
      <c r="U169" s="141" t="str">
        <f t="shared" ca="1" si="33"/>
        <v/>
      </c>
      <c r="V169" s="141" t="str">
        <f t="shared" ca="1" si="34"/>
        <v/>
      </c>
      <c r="W169" s="141" t="str">
        <f t="shared" ca="1" si="35"/>
        <v/>
      </c>
      <c r="X169" s="141" t="str">
        <f t="shared" ca="1" si="36"/>
        <v/>
      </c>
      <c r="Y169" s="140" t="str">
        <f t="shared" ca="1" si="37"/>
        <v/>
      </c>
      <c r="Z169" s="140" t="str">
        <f t="shared" ca="1" si="38"/>
        <v/>
      </c>
      <c r="AA169" s="141" t="str">
        <f t="shared" ca="1" si="8"/>
        <v/>
      </c>
      <c r="AB169" s="141" t="str">
        <f t="shared" ca="1" si="9"/>
        <v/>
      </c>
      <c r="AC169" s="141" t="str">
        <f t="shared" ca="1" si="10"/>
        <v/>
      </c>
    </row>
    <row r="170" spans="1:29" ht="30" customHeight="1">
      <c r="A170" s="70"/>
      <c r="B170" s="70"/>
      <c r="C170" s="70"/>
      <c r="D170" s="48"/>
      <c r="E170" s="93"/>
      <c r="F170" s="50"/>
      <c r="G170" s="45"/>
      <c r="H170" s="45"/>
      <c r="I170" s="45"/>
      <c r="J170" s="45"/>
      <c r="K170" s="46"/>
      <c r="L170" s="46"/>
      <c r="M170" s="239"/>
      <c r="N170" s="48"/>
      <c r="O170" s="50"/>
      <c r="P170" s="46"/>
      <c r="Q170" s="48"/>
      <c r="R170" s="185" t="str">
        <f t="shared" ca="1" si="30"/>
        <v/>
      </c>
      <c r="S170" s="186" t="str">
        <f t="shared" ca="1" si="31"/>
        <v/>
      </c>
      <c r="T170" s="186" t="str">
        <f t="shared" ca="1" si="32"/>
        <v/>
      </c>
      <c r="U170" s="141" t="str">
        <f t="shared" ca="1" si="33"/>
        <v/>
      </c>
      <c r="V170" s="141" t="str">
        <f t="shared" ca="1" si="34"/>
        <v/>
      </c>
      <c r="W170" s="141" t="str">
        <f t="shared" ca="1" si="35"/>
        <v/>
      </c>
      <c r="X170" s="141" t="str">
        <f t="shared" ca="1" si="36"/>
        <v/>
      </c>
      <c r="Y170" s="140" t="str">
        <f t="shared" ca="1" si="37"/>
        <v/>
      </c>
      <c r="Z170" s="140" t="str">
        <f t="shared" ca="1" si="38"/>
        <v/>
      </c>
      <c r="AA170" s="141" t="str">
        <f t="shared" ca="1" si="8"/>
        <v/>
      </c>
      <c r="AB170" s="141" t="str">
        <f t="shared" ca="1" si="9"/>
        <v/>
      </c>
      <c r="AC170" s="141" t="str">
        <f t="shared" ca="1" si="10"/>
        <v/>
      </c>
    </row>
    <row r="171" spans="1:29" ht="30" customHeight="1">
      <c r="A171" s="70"/>
      <c r="B171" s="70"/>
      <c r="C171" s="70"/>
      <c r="D171" s="48"/>
      <c r="E171" s="93"/>
      <c r="F171" s="50"/>
      <c r="G171" s="45"/>
      <c r="H171" s="45"/>
      <c r="I171" s="45"/>
      <c r="J171" s="45"/>
      <c r="K171" s="46"/>
      <c r="L171" s="46"/>
      <c r="M171" s="239"/>
      <c r="N171" s="48"/>
      <c r="O171" s="50"/>
      <c r="P171" s="46"/>
      <c r="Q171" s="48"/>
      <c r="R171" s="185" t="str">
        <f t="shared" ref="R171:R200" ca="1" si="39">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86" t="str">
        <f t="shared" ca="1" si="31"/>
        <v/>
      </c>
      <c r="T171" s="186" t="str">
        <f t="shared" ca="1" si="32"/>
        <v/>
      </c>
      <c r="U171" s="141" t="str">
        <f t="shared" ca="1" si="33"/>
        <v/>
      </c>
      <c r="V171" s="141" t="str">
        <f t="shared" ca="1" si="34"/>
        <v/>
      </c>
      <c r="W171" s="141" t="str">
        <f t="shared" ca="1" si="35"/>
        <v/>
      </c>
      <c r="X171" s="141" t="str">
        <f t="shared" ca="1" si="36"/>
        <v/>
      </c>
      <c r="Y171" s="140" t="str">
        <f t="shared" ca="1" si="37"/>
        <v/>
      </c>
      <c r="Z171" s="140" t="str">
        <f t="shared" ca="1" si="38"/>
        <v/>
      </c>
      <c r="AA171" s="141" t="str">
        <f t="shared" ca="1" si="8"/>
        <v/>
      </c>
      <c r="AB171" s="141" t="str">
        <f t="shared" ca="1" si="9"/>
        <v/>
      </c>
      <c r="AC171" s="141" t="str">
        <f t="shared" ca="1" si="10"/>
        <v/>
      </c>
    </row>
    <row r="172" spans="1:29" ht="30" customHeight="1">
      <c r="A172" s="70"/>
      <c r="B172" s="70"/>
      <c r="C172" s="70"/>
      <c r="D172" s="48"/>
      <c r="E172" s="93"/>
      <c r="F172" s="50"/>
      <c r="G172" s="45"/>
      <c r="H172" s="45"/>
      <c r="I172" s="45"/>
      <c r="J172" s="45"/>
      <c r="K172" s="46"/>
      <c r="L172" s="46"/>
      <c r="M172" s="239"/>
      <c r="N172" s="48"/>
      <c r="O172" s="50"/>
      <c r="P172" s="46"/>
      <c r="Q172" s="48"/>
      <c r="R172" s="185" t="str">
        <f t="shared" ca="1" si="39"/>
        <v/>
      </c>
      <c r="S172" s="186" t="str">
        <f t="shared" ca="1" si="31"/>
        <v/>
      </c>
      <c r="T172" s="186" t="str">
        <f t="shared" ca="1" si="32"/>
        <v/>
      </c>
      <c r="U172" s="141" t="str">
        <f t="shared" ca="1" si="33"/>
        <v/>
      </c>
      <c r="V172" s="141" t="str">
        <f t="shared" ca="1" si="34"/>
        <v/>
      </c>
      <c r="W172" s="141" t="str">
        <f t="shared" ca="1" si="35"/>
        <v/>
      </c>
      <c r="X172" s="141" t="str">
        <f t="shared" ca="1" si="36"/>
        <v/>
      </c>
      <c r="Y172" s="140" t="str">
        <f t="shared" ca="1" si="37"/>
        <v/>
      </c>
      <c r="Z172" s="140" t="str">
        <f t="shared" ca="1" si="38"/>
        <v/>
      </c>
      <c r="AA172" s="141" t="str">
        <f t="shared" ca="1" si="8"/>
        <v/>
      </c>
      <c r="AB172" s="141" t="str">
        <f t="shared" ca="1" si="9"/>
        <v/>
      </c>
      <c r="AC172" s="141" t="str">
        <f t="shared" ca="1" si="10"/>
        <v/>
      </c>
    </row>
    <row r="173" spans="1:29" ht="30" customHeight="1">
      <c r="A173" s="70"/>
      <c r="B173" s="70"/>
      <c r="C173" s="70"/>
      <c r="D173" s="48"/>
      <c r="E173" s="93"/>
      <c r="F173" s="50"/>
      <c r="G173" s="45"/>
      <c r="H173" s="45"/>
      <c r="I173" s="45"/>
      <c r="J173" s="45"/>
      <c r="K173" s="46"/>
      <c r="L173" s="46"/>
      <c r="M173" s="239"/>
      <c r="N173" s="48"/>
      <c r="O173" s="50"/>
      <c r="P173" s="46"/>
      <c r="Q173" s="48"/>
      <c r="R173" s="185" t="str">
        <f t="shared" ca="1" si="39"/>
        <v/>
      </c>
      <c r="S173" s="186" t="str">
        <f t="shared" ca="1" si="31"/>
        <v/>
      </c>
      <c r="T173" s="186" t="str">
        <f t="shared" ca="1" si="32"/>
        <v/>
      </c>
      <c r="U173" s="141" t="str">
        <f t="shared" ca="1" si="33"/>
        <v/>
      </c>
      <c r="V173" s="141" t="str">
        <f t="shared" ca="1" si="34"/>
        <v/>
      </c>
      <c r="W173" s="141" t="str">
        <f t="shared" ca="1" si="35"/>
        <v/>
      </c>
      <c r="X173" s="141" t="str">
        <f t="shared" ca="1" si="36"/>
        <v/>
      </c>
      <c r="Y173" s="140" t="str">
        <f t="shared" ca="1" si="37"/>
        <v/>
      </c>
      <c r="Z173" s="140" t="str">
        <f t="shared" ca="1" si="38"/>
        <v/>
      </c>
      <c r="AA173" s="141" t="str">
        <f t="shared" ca="1" si="8"/>
        <v/>
      </c>
      <c r="AB173" s="141" t="str">
        <f t="shared" ca="1" si="9"/>
        <v/>
      </c>
      <c r="AC173" s="141" t="str">
        <f t="shared" ca="1" si="10"/>
        <v/>
      </c>
    </row>
    <row r="174" spans="1:29" ht="30" customHeight="1">
      <c r="A174" s="70"/>
      <c r="B174" s="70"/>
      <c r="C174" s="70"/>
      <c r="D174" s="48"/>
      <c r="E174" s="93"/>
      <c r="F174" s="50"/>
      <c r="G174" s="45"/>
      <c r="H174" s="45"/>
      <c r="I174" s="45"/>
      <c r="J174" s="45"/>
      <c r="K174" s="46"/>
      <c r="L174" s="46"/>
      <c r="M174" s="239"/>
      <c r="N174" s="48"/>
      <c r="O174" s="50"/>
      <c r="P174" s="46"/>
      <c r="Q174" s="48"/>
      <c r="R174" s="185" t="str">
        <f t="shared" ca="1" si="39"/>
        <v/>
      </c>
      <c r="S174" s="186" t="str">
        <f t="shared" ca="1" si="31"/>
        <v/>
      </c>
      <c r="T174" s="186" t="str">
        <f t="shared" ca="1" si="32"/>
        <v/>
      </c>
      <c r="U174" s="141" t="str">
        <f t="shared" ca="1" si="33"/>
        <v/>
      </c>
      <c r="V174" s="141" t="str">
        <f t="shared" ca="1" si="34"/>
        <v/>
      </c>
      <c r="W174" s="141" t="str">
        <f t="shared" ca="1" si="35"/>
        <v/>
      </c>
      <c r="X174" s="141" t="str">
        <f t="shared" ca="1" si="36"/>
        <v/>
      </c>
      <c r="Y174" s="140" t="str">
        <f t="shared" ca="1" si="37"/>
        <v/>
      </c>
      <c r="Z174" s="140" t="str">
        <f t="shared" ca="1" si="38"/>
        <v/>
      </c>
      <c r="AA174" s="141" t="str">
        <f t="shared" ca="1" si="8"/>
        <v/>
      </c>
      <c r="AB174" s="141" t="str">
        <f t="shared" ca="1" si="9"/>
        <v/>
      </c>
      <c r="AC174" s="141" t="str">
        <f t="shared" ca="1" si="10"/>
        <v/>
      </c>
    </row>
    <row r="175" spans="1:29" ht="30" customHeight="1">
      <c r="A175" s="70"/>
      <c r="B175" s="70"/>
      <c r="C175" s="70"/>
      <c r="D175" s="48"/>
      <c r="E175" s="93"/>
      <c r="F175" s="50"/>
      <c r="G175" s="45"/>
      <c r="H175" s="45"/>
      <c r="I175" s="45"/>
      <c r="J175" s="45"/>
      <c r="K175" s="46"/>
      <c r="L175" s="46"/>
      <c r="M175" s="239"/>
      <c r="N175" s="48"/>
      <c r="O175" s="50"/>
      <c r="P175" s="46"/>
      <c r="Q175" s="48"/>
      <c r="R175" s="185" t="str">
        <f t="shared" ca="1" si="39"/>
        <v/>
      </c>
      <c r="S175" s="186" t="str">
        <f t="shared" ca="1" si="31"/>
        <v/>
      </c>
      <c r="T175" s="186" t="str">
        <f t="shared" ca="1" si="32"/>
        <v/>
      </c>
      <c r="U175" s="141" t="str">
        <f t="shared" ca="1" si="33"/>
        <v/>
      </c>
      <c r="V175" s="141" t="str">
        <f t="shared" ca="1" si="34"/>
        <v/>
      </c>
      <c r="W175" s="141" t="str">
        <f t="shared" ca="1" si="35"/>
        <v/>
      </c>
      <c r="X175" s="141" t="str">
        <f t="shared" ca="1" si="36"/>
        <v/>
      </c>
      <c r="Y175" s="140" t="str">
        <f t="shared" ca="1" si="37"/>
        <v/>
      </c>
      <c r="Z175" s="140" t="str">
        <f t="shared" ca="1" si="38"/>
        <v/>
      </c>
      <c r="AA175" s="141" t="str">
        <f t="shared" ca="1" si="8"/>
        <v/>
      </c>
      <c r="AB175" s="141" t="str">
        <f t="shared" ca="1" si="9"/>
        <v/>
      </c>
      <c r="AC175" s="141" t="str">
        <f t="shared" ca="1" si="10"/>
        <v/>
      </c>
    </row>
    <row r="176" spans="1:29" ht="30" customHeight="1">
      <c r="A176" s="70"/>
      <c r="B176" s="70"/>
      <c r="C176" s="70"/>
      <c r="D176" s="48"/>
      <c r="E176" s="93"/>
      <c r="F176" s="50"/>
      <c r="G176" s="45"/>
      <c r="H176" s="45"/>
      <c r="I176" s="45"/>
      <c r="J176" s="45"/>
      <c r="K176" s="46"/>
      <c r="L176" s="46"/>
      <c r="M176" s="239"/>
      <c r="N176" s="48"/>
      <c r="O176" s="50"/>
      <c r="P176" s="46"/>
      <c r="Q176" s="48"/>
      <c r="R176" s="185" t="str">
        <f t="shared" ca="1" si="39"/>
        <v/>
      </c>
      <c r="S176" s="186" t="str">
        <f t="shared" ca="1" si="31"/>
        <v/>
      </c>
      <c r="T176" s="186" t="str">
        <f t="shared" ca="1" si="32"/>
        <v/>
      </c>
      <c r="U176" s="141" t="str">
        <f t="shared" ca="1" si="33"/>
        <v/>
      </c>
      <c r="V176" s="141" t="str">
        <f t="shared" ca="1" si="34"/>
        <v/>
      </c>
      <c r="W176" s="141" t="str">
        <f t="shared" ca="1" si="35"/>
        <v/>
      </c>
      <c r="X176" s="141" t="str">
        <f t="shared" ca="1" si="36"/>
        <v/>
      </c>
      <c r="Y176" s="140" t="str">
        <f t="shared" ca="1" si="37"/>
        <v/>
      </c>
      <c r="Z176" s="140" t="str">
        <f t="shared" ca="1" si="38"/>
        <v/>
      </c>
      <c r="AA176" s="141" t="str">
        <f t="shared" ca="1" si="8"/>
        <v/>
      </c>
      <c r="AB176" s="141" t="str">
        <f t="shared" ca="1" si="9"/>
        <v/>
      </c>
      <c r="AC176" s="141" t="str">
        <f t="shared" ca="1" si="10"/>
        <v/>
      </c>
    </row>
    <row r="177" spans="1:29" ht="30" customHeight="1">
      <c r="A177" s="70"/>
      <c r="B177" s="70"/>
      <c r="C177" s="70"/>
      <c r="D177" s="48"/>
      <c r="E177" s="93"/>
      <c r="F177" s="50"/>
      <c r="G177" s="45"/>
      <c r="H177" s="45"/>
      <c r="I177" s="45"/>
      <c r="J177" s="45"/>
      <c r="K177" s="46"/>
      <c r="L177" s="46"/>
      <c r="M177" s="239"/>
      <c r="N177" s="48"/>
      <c r="O177" s="50"/>
      <c r="P177" s="46"/>
      <c r="Q177" s="48"/>
      <c r="R177" s="185" t="str">
        <f t="shared" ca="1" si="39"/>
        <v/>
      </c>
      <c r="S177" s="186" t="str">
        <f t="shared" ca="1" si="31"/>
        <v/>
      </c>
      <c r="T177" s="186" t="str">
        <f t="shared" ca="1" si="32"/>
        <v/>
      </c>
      <c r="U177" s="141" t="str">
        <f t="shared" ca="1" si="33"/>
        <v/>
      </c>
      <c r="V177" s="141" t="str">
        <f t="shared" ca="1" si="34"/>
        <v/>
      </c>
      <c r="W177" s="141" t="str">
        <f t="shared" ca="1" si="35"/>
        <v/>
      </c>
      <c r="X177" s="141" t="str">
        <f t="shared" ca="1" si="36"/>
        <v/>
      </c>
      <c r="Y177" s="140" t="str">
        <f t="shared" ca="1" si="37"/>
        <v/>
      </c>
      <c r="Z177" s="140" t="str">
        <f t="shared" ca="1" si="38"/>
        <v/>
      </c>
      <c r="AA177" s="141" t="str">
        <f t="shared" ca="1" si="8"/>
        <v/>
      </c>
      <c r="AB177" s="141" t="str">
        <f t="shared" ca="1" si="9"/>
        <v/>
      </c>
      <c r="AC177" s="141" t="str">
        <f t="shared" ca="1" si="10"/>
        <v/>
      </c>
    </row>
    <row r="178" spans="1:29" ht="30" customHeight="1">
      <c r="A178" s="70"/>
      <c r="B178" s="70"/>
      <c r="C178" s="70"/>
      <c r="D178" s="48"/>
      <c r="E178" s="93"/>
      <c r="F178" s="50"/>
      <c r="G178" s="45"/>
      <c r="H178" s="45"/>
      <c r="I178" s="45"/>
      <c r="J178" s="45"/>
      <c r="K178" s="46"/>
      <c r="L178" s="46"/>
      <c r="M178" s="239"/>
      <c r="N178" s="48"/>
      <c r="O178" s="50"/>
      <c r="P178" s="46"/>
      <c r="Q178" s="48"/>
      <c r="R178" s="185" t="str">
        <f t="shared" ca="1" si="39"/>
        <v/>
      </c>
      <c r="S178" s="186" t="str">
        <f t="shared" ca="1" si="31"/>
        <v/>
      </c>
      <c r="T178" s="186" t="str">
        <f t="shared" ca="1" si="32"/>
        <v/>
      </c>
      <c r="U178" s="141" t="str">
        <f t="shared" ca="1" si="33"/>
        <v/>
      </c>
      <c r="V178" s="141" t="str">
        <f t="shared" ca="1" si="34"/>
        <v/>
      </c>
      <c r="W178" s="141" t="str">
        <f t="shared" ca="1" si="35"/>
        <v/>
      </c>
      <c r="X178" s="141" t="str">
        <f t="shared" ca="1" si="36"/>
        <v/>
      </c>
      <c r="Y178" s="140" t="str">
        <f t="shared" ca="1" si="37"/>
        <v/>
      </c>
      <c r="Z178" s="140" t="str">
        <f t="shared" ca="1" si="38"/>
        <v/>
      </c>
      <c r="AA178" s="141" t="str">
        <f t="shared" ca="1" si="8"/>
        <v/>
      </c>
      <c r="AB178" s="141" t="str">
        <f t="shared" ca="1" si="9"/>
        <v/>
      </c>
      <c r="AC178" s="141" t="str">
        <f t="shared" ca="1" si="10"/>
        <v/>
      </c>
    </row>
    <row r="179" spans="1:29" ht="30" customHeight="1">
      <c r="A179" s="70"/>
      <c r="B179" s="70"/>
      <c r="C179" s="70"/>
      <c r="D179" s="48"/>
      <c r="E179" s="93"/>
      <c r="F179" s="50"/>
      <c r="G179" s="45"/>
      <c r="H179" s="45"/>
      <c r="I179" s="45"/>
      <c r="J179" s="45"/>
      <c r="K179" s="46"/>
      <c r="L179" s="46"/>
      <c r="M179" s="239"/>
      <c r="N179" s="48"/>
      <c r="O179" s="50"/>
      <c r="P179" s="46"/>
      <c r="Q179" s="48"/>
      <c r="R179" s="185" t="str">
        <f t="shared" ca="1" si="39"/>
        <v/>
      </c>
      <c r="S179" s="186" t="str">
        <f t="shared" ca="1" si="31"/>
        <v/>
      </c>
      <c r="T179" s="186" t="str">
        <f t="shared" ca="1" si="32"/>
        <v/>
      </c>
      <c r="U179" s="141" t="str">
        <f t="shared" ca="1" si="33"/>
        <v/>
      </c>
      <c r="V179" s="141" t="str">
        <f t="shared" ca="1" si="34"/>
        <v/>
      </c>
      <c r="W179" s="141" t="str">
        <f t="shared" ca="1" si="35"/>
        <v/>
      </c>
      <c r="X179" s="141" t="str">
        <f t="shared" ca="1" si="36"/>
        <v/>
      </c>
      <c r="Y179" s="140" t="str">
        <f t="shared" ca="1" si="37"/>
        <v/>
      </c>
      <c r="Z179" s="140" t="str">
        <f t="shared" ca="1" si="38"/>
        <v/>
      </c>
      <c r="AA179" s="141" t="str">
        <f t="shared" ca="1" si="8"/>
        <v/>
      </c>
      <c r="AB179" s="141" t="str">
        <f t="shared" ca="1" si="9"/>
        <v/>
      </c>
      <c r="AC179" s="141" t="str">
        <f t="shared" ca="1" si="10"/>
        <v/>
      </c>
    </row>
    <row r="180" spans="1:29" ht="30" customHeight="1">
      <c r="A180" s="70"/>
      <c r="B180" s="70"/>
      <c r="C180" s="70"/>
      <c r="D180" s="48"/>
      <c r="E180" s="93"/>
      <c r="F180" s="50"/>
      <c r="G180" s="45"/>
      <c r="H180" s="45"/>
      <c r="I180" s="45"/>
      <c r="J180" s="45"/>
      <c r="K180" s="46"/>
      <c r="L180" s="46"/>
      <c r="M180" s="239"/>
      <c r="N180" s="48"/>
      <c r="O180" s="50"/>
      <c r="P180" s="46"/>
      <c r="Q180" s="48"/>
      <c r="R180" s="185" t="str">
        <f t="shared" ca="1" si="39"/>
        <v/>
      </c>
      <c r="S180" s="186" t="str">
        <f t="shared" ca="1" si="31"/>
        <v/>
      </c>
      <c r="T180" s="186" t="str">
        <f t="shared" ca="1" si="32"/>
        <v/>
      </c>
      <c r="U180" s="141" t="str">
        <f t="shared" ca="1" si="33"/>
        <v/>
      </c>
      <c r="V180" s="141" t="str">
        <f t="shared" ca="1" si="34"/>
        <v/>
      </c>
      <c r="W180" s="141" t="str">
        <f t="shared" ca="1" si="35"/>
        <v/>
      </c>
      <c r="X180" s="141" t="str">
        <f t="shared" ca="1" si="36"/>
        <v/>
      </c>
      <c r="Y180" s="140" t="str">
        <f t="shared" ca="1" si="37"/>
        <v/>
      </c>
      <c r="Z180" s="140" t="str">
        <f t="shared" ca="1" si="38"/>
        <v/>
      </c>
      <c r="AA180" s="141" t="str">
        <f t="shared" ca="1" si="8"/>
        <v/>
      </c>
      <c r="AB180" s="141" t="str">
        <f t="shared" ca="1" si="9"/>
        <v/>
      </c>
      <c r="AC180" s="141" t="str">
        <f t="shared" ca="1" si="10"/>
        <v/>
      </c>
    </row>
    <row r="181" spans="1:29" ht="30" customHeight="1">
      <c r="A181" s="70"/>
      <c r="B181" s="70"/>
      <c r="C181" s="70"/>
      <c r="D181" s="48"/>
      <c r="E181" s="93"/>
      <c r="F181" s="50"/>
      <c r="G181" s="45"/>
      <c r="H181" s="45"/>
      <c r="I181" s="45"/>
      <c r="J181" s="45"/>
      <c r="K181" s="46"/>
      <c r="L181" s="46"/>
      <c r="M181" s="239"/>
      <c r="N181" s="48"/>
      <c r="O181" s="50"/>
      <c r="P181" s="46"/>
      <c r="Q181" s="48"/>
      <c r="R181" s="185" t="str">
        <f t="shared" ca="1" si="39"/>
        <v/>
      </c>
      <c r="S181" s="186" t="str">
        <f t="shared" ca="1" si="31"/>
        <v/>
      </c>
      <c r="T181" s="186" t="str">
        <f t="shared" ca="1" si="32"/>
        <v/>
      </c>
      <c r="U181" s="141" t="str">
        <f t="shared" ca="1" si="33"/>
        <v/>
      </c>
      <c r="V181" s="141" t="str">
        <f t="shared" ca="1" si="34"/>
        <v/>
      </c>
      <c r="W181" s="141" t="str">
        <f t="shared" ca="1" si="35"/>
        <v/>
      </c>
      <c r="X181" s="141" t="str">
        <f t="shared" ca="1" si="36"/>
        <v/>
      </c>
      <c r="Y181" s="140" t="str">
        <f t="shared" ca="1" si="37"/>
        <v/>
      </c>
      <c r="Z181" s="140" t="str">
        <f t="shared" ca="1" si="38"/>
        <v/>
      </c>
      <c r="AA181" s="141" t="str">
        <f t="shared" ca="1" si="8"/>
        <v/>
      </c>
      <c r="AB181" s="141" t="str">
        <f t="shared" ca="1" si="9"/>
        <v/>
      </c>
      <c r="AC181" s="141" t="str">
        <f t="shared" ca="1" si="10"/>
        <v/>
      </c>
    </row>
    <row r="182" spans="1:29" ht="30" customHeight="1">
      <c r="A182" s="70"/>
      <c r="B182" s="70"/>
      <c r="C182" s="70"/>
      <c r="D182" s="48"/>
      <c r="E182" s="93"/>
      <c r="F182" s="50"/>
      <c r="G182" s="45"/>
      <c r="H182" s="45"/>
      <c r="I182" s="45"/>
      <c r="J182" s="45"/>
      <c r="K182" s="46"/>
      <c r="L182" s="46"/>
      <c r="M182" s="239"/>
      <c r="N182" s="48"/>
      <c r="O182" s="50"/>
      <c r="P182" s="46"/>
      <c r="Q182" s="48"/>
      <c r="R182" s="185" t="str">
        <f t="shared" ca="1" si="39"/>
        <v/>
      </c>
      <c r="S182" s="186" t="str">
        <f t="shared" ca="1" si="31"/>
        <v/>
      </c>
      <c r="T182" s="186" t="str">
        <f t="shared" ca="1" si="32"/>
        <v/>
      </c>
      <c r="U182" s="141" t="str">
        <f t="shared" ca="1" si="33"/>
        <v/>
      </c>
      <c r="V182" s="141" t="str">
        <f t="shared" ca="1" si="34"/>
        <v/>
      </c>
      <c r="W182" s="141" t="str">
        <f t="shared" ca="1" si="35"/>
        <v/>
      </c>
      <c r="X182" s="141" t="str">
        <f t="shared" ca="1" si="36"/>
        <v/>
      </c>
      <c r="Y182" s="140" t="str">
        <f t="shared" ca="1" si="37"/>
        <v/>
      </c>
      <c r="Z182" s="140" t="str">
        <f t="shared" ca="1" si="38"/>
        <v/>
      </c>
      <c r="AA182" s="141" t="str">
        <f t="shared" ca="1" si="8"/>
        <v/>
      </c>
      <c r="AB182" s="141" t="str">
        <f t="shared" ca="1" si="9"/>
        <v/>
      </c>
      <c r="AC182" s="141" t="str">
        <f t="shared" ca="1" si="10"/>
        <v/>
      </c>
    </row>
    <row r="183" spans="1:29" ht="30" customHeight="1">
      <c r="A183" s="70"/>
      <c r="B183" s="70"/>
      <c r="C183" s="70"/>
      <c r="D183" s="48"/>
      <c r="E183" s="93"/>
      <c r="F183" s="50"/>
      <c r="G183" s="45"/>
      <c r="H183" s="45"/>
      <c r="I183" s="45"/>
      <c r="J183" s="45"/>
      <c r="K183" s="46"/>
      <c r="L183" s="46"/>
      <c r="M183" s="239"/>
      <c r="N183" s="48"/>
      <c r="O183" s="50"/>
      <c r="P183" s="46"/>
      <c r="Q183" s="48"/>
      <c r="R183" s="185" t="str">
        <f t="shared" ca="1" si="39"/>
        <v/>
      </c>
      <c r="S183" s="186" t="str">
        <f t="shared" ca="1" si="31"/>
        <v/>
      </c>
      <c r="T183" s="186" t="str">
        <f t="shared" ca="1" si="32"/>
        <v/>
      </c>
      <c r="U183" s="141" t="str">
        <f t="shared" ca="1" si="33"/>
        <v/>
      </c>
      <c r="V183" s="141" t="str">
        <f t="shared" ca="1" si="34"/>
        <v/>
      </c>
      <c r="W183" s="141" t="str">
        <f t="shared" ca="1" si="35"/>
        <v/>
      </c>
      <c r="X183" s="141" t="str">
        <f t="shared" ca="1" si="36"/>
        <v/>
      </c>
      <c r="Y183" s="140" t="str">
        <f t="shared" ca="1" si="37"/>
        <v/>
      </c>
      <c r="Z183" s="140" t="str">
        <f t="shared" ca="1" si="38"/>
        <v/>
      </c>
      <c r="AA183" s="141" t="str">
        <f t="shared" ca="1" si="8"/>
        <v/>
      </c>
      <c r="AB183" s="141" t="str">
        <f t="shared" ca="1" si="9"/>
        <v/>
      </c>
      <c r="AC183" s="141" t="str">
        <f t="shared" ca="1" si="10"/>
        <v/>
      </c>
    </row>
    <row r="184" spans="1:29" ht="30" customHeight="1">
      <c r="A184" s="70"/>
      <c r="B184" s="70"/>
      <c r="C184" s="70"/>
      <c r="D184" s="48"/>
      <c r="E184" s="93"/>
      <c r="F184" s="50"/>
      <c r="G184" s="45"/>
      <c r="H184" s="45"/>
      <c r="I184" s="45"/>
      <c r="J184" s="45"/>
      <c r="K184" s="46"/>
      <c r="L184" s="46"/>
      <c r="M184" s="239"/>
      <c r="N184" s="48"/>
      <c r="O184" s="50"/>
      <c r="P184" s="46"/>
      <c r="Q184" s="48"/>
      <c r="R184" s="185" t="str">
        <f t="shared" ca="1" si="39"/>
        <v/>
      </c>
      <c r="S184" s="186" t="str">
        <f t="shared" ca="1" si="31"/>
        <v/>
      </c>
      <c r="T184" s="186" t="str">
        <f t="shared" ca="1" si="32"/>
        <v/>
      </c>
      <c r="U184" s="141" t="str">
        <f t="shared" ca="1" si="33"/>
        <v/>
      </c>
      <c r="V184" s="141" t="str">
        <f t="shared" ca="1" si="34"/>
        <v/>
      </c>
      <c r="W184" s="141" t="str">
        <f t="shared" ca="1" si="35"/>
        <v/>
      </c>
      <c r="X184" s="141" t="str">
        <f t="shared" ca="1" si="36"/>
        <v/>
      </c>
      <c r="Y184" s="140" t="str">
        <f t="shared" ca="1" si="37"/>
        <v/>
      </c>
      <c r="Z184" s="140" t="str">
        <f t="shared" ca="1" si="38"/>
        <v/>
      </c>
      <c r="AA184" s="141" t="str">
        <f t="shared" ca="1" si="8"/>
        <v/>
      </c>
      <c r="AB184" s="141" t="str">
        <f t="shared" ca="1" si="9"/>
        <v/>
      </c>
      <c r="AC184" s="141" t="str">
        <f t="shared" ca="1" si="10"/>
        <v/>
      </c>
    </row>
    <row r="185" spans="1:29" ht="30" customHeight="1">
      <c r="A185" s="70"/>
      <c r="B185" s="70"/>
      <c r="C185" s="70"/>
      <c r="D185" s="48"/>
      <c r="E185" s="93"/>
      <c r="F185" s="50"/>
      <c r="G185" s="45"/>
      <c r="H185" s="45"/>
      <c r="I185" s="45"/>
      <c r="J185" s="45"/>
      <c r="K185" s="46"/>
      <c r="L185" s="46"/>
      <c r="M185" s="239"/>
      <c r="N185" s="48"/>
      <c r="O185" s="50"/>
      <c r="P185" s="46"/>
      <c r="Q185" s="48"/>
      <c r="R185" s="185" t="str">
        <f t="shared" ca="1" si="39"/>
        <v/>
      </c>
      <c r="S185" s="186" t="str">
        <f t="shared" ca="1" si="31"/>
        <v/>
      </c>
      <c r="T185" s="186" t="str">
        <f t="shared" ca="1" si="32"/>
        <v/>
      </c>
      <c r="U185" s="141" t="str">
        <f t="shared" ca="1" si="33"/>
        <v/>
      </c>
      <c r="V185" s="141" t="str">
        <f t="shared" ca="1" si="34"/>
        <v/>
      </c>
      <c r="W185" s="141" t="str">
        <f t="shared" ca="1" si="35"/>
        <v/>
      </c>
      <c r="X185" s="141" t="str">
        <f t="shared" ca="1" si="36"/>
        <v/>
      </c>
      <c r="Y185" s="140" t="str">
        <f t="shared" ca="1" si="37"/>
        <v/>
      </c>
      <c r="Z185" s="140" t="str">
        <f t="shared" ca="1" si="38"/>
        <v/>
      </c>
      <c r="AA185" s="141" t="str">
        <f t="shared" ca="1" si="8"/>
        <v/>
      </c>
      <c r="AB185" s="141" t="str">
        <f t="shared" ca="1" si="9"/>
        <v/>
      </c>
      <c r="AC185" s="141" t="str">
        <f t="shared" ca="1" si="10"/>
        <v/>
      </c>
    </row>
    <row r="186" spans="1:29" ht="30" customHeight="1">
      <c r="A186" s="70"/>
      <c r="B186" s="70"/>
      <c r="C186" s="70"/>
      <c r="D186" s="48"/>
      <c r="E186" s="93"/>
      <c r="F186" s="50"/>
      <c r="G186" s="45"/>
      <c r="H186" s="45"/>
      <c r="I186" s="45"/>
      <c r="J186" s="45"/>
      <c r="K186" s="46"/>
      <c r="L186" s="46"/>
      <c r="M186" s="239"/>
      <c r="N186" s="48"/>
      <c r="O186" s="50"/>
      <c r="P186" s="46"/>
      <c r="Q186" s="48"/>
      <c r="R186" s="185" t="str">
        <f t="shared" ca="1" si="39"/>
        <v/>
      </c>
      <c r="S186" s="186" t="str">
        <f t="shared" ca="1" si="31"/>
        <v/>
      </c>
      <c r="T186" s="186" t="str">
        <f t="shared" ca="1" si="32"/>
        <v/>
      </c>
      <c r="U186" s="141" t="str">
        <f t="shared" ca="1" si="33"/>
        <v/>
      </c>
      <c r="V186" s="141" t="str">
        <f t="shared" ca="1" si="34"/>
        <v/>
      </c>
      <c r="W186" s="141" t="str">
        <f t="shared" ca="1" si="35"/>
        <v/>
      </c>
      <c r="X186" s="141" t="str">
        <f t="shared" ca="1" si="36"/>
        <v/>
      </c>
      <c r="Y186" s="140" t="str">
        <f t="shared" ca="1" si="37"/>
        <v/>
      </c>
      <c r="Z186" s="140" t="str">
        <f t="shared" ca="1" si="38"/>
        <v/>
      </c>
      <c r="AA186" s="141" t="str">
        <f t="shared" ca="1" si="8"/>
        <v/>
      </c>
      <c r="AB186" s="141" t="str">
        <f t="shared" ca="1" si="9"/>
        <v/>
      </c>
      <c r="AC186" s="141" t="str">
        <f t="shared" ca="1" si="10"/>
        <v/>
      </c>
    </row>
    <row r="187" spans="1:29" ht="30" customHeight="1">
      <c r="A187" s="72"/>
      <c r="B187" s="72"/>
      <c r="C187" s="72"/>
      <c r="D187" s="48"/>
      <c r="E187" s="93"/>
      <c r="F187" s="50"/>
      <c r="G187" s="45"/>
      <c r="H187" s="45"/>
      <c r="I187" s="45"/>
      <c r="J187" s="45"/>
      <c r="K187" s="46"/>
      <c r="L187" s="46"/>
      <c r="M187" s="239"/>
      <c r="N187" s="7"/>
      <c r="O187" s="14"/>
      <c r="P187" s="3"/>
      <c r="Q187" s="48"/>
      <c r="R187" s="185" t="str">
        <f t="shared" ca="1" si="39"/>
        <v/>
      </c>
      <c r="S187" s="186" t="str">
        <f t="shared" ca="1" si="31"/>
        <v/>
      </c>
      <c r="T187" s="186" t="str">
        <f t="shared" ca="1" si="32"/>
        <v/>
      </c>
      <c r="U187" s="141" t="str">
        <f t="shared" ca="1" si="33"/>
        <v/>
      </c>
      <c r="V187" s="141" t="str">
        <f t="shared" ca="1" si="34"/>
        <v/>
      </c>
      <c r="W187" s="141" t="str">
        <f t="shared" ca="1" si="35"/>
        <v/>
      </c>
      <c r="X187" s="141" t="str">
        <f t="shared" ca="1" si="36"/>
        <v/>
      </c>
      <c r="Y187" s="140" t="str">
        <f t="shared" ca="1" si="37"/>
        <v/>
      </c>
      <c r="Z187" s="140" t="str">
        <f t="shared" ca="1" si="38"/>
        <v/>
      </c>
      <c r="AA187" s="141" t="str">
        <f t="shared" ca="1" si="8"/>
        <v/>
      </c>
      <c r="AB187" s="141" t="str">
        <f t="shared" ca="1" si="9"/>
        <v/>
      </c>
      <c r="AC187" s="141" t="str">
        <f t="shared" ca="1" si="10"/>
        <v/>
      </c>
    </row>
    <row r="188" spans="1:29" ht="30" customHeight="1">
      <c r="A188" s="70"/>
      <c r="B188" s="70"/>
      <c r="C188" s="70"/>
      <c r="D188" s="48"/>
      <c r="E188" s="93"/>
      <c r="F188" s="50"/>
      <c r="G188" s="45"/>
      <c r="H188" s="45"/>
      <c r="I188" s="45"/>
      <c r="J188" s="45"/>
      <c r="K188" s="46"/>
      <c r="L188" s="46"/>
      <c r="M188" s="239"/>
      <c r="N188" s="7"/>
      <c r="O188" s="14"/>
      <c r="P188" s="46"/>
      <c r="Q188" s="48"/>
      <c r="R188" s="185" t="str">
        <f t="shared" ca="1" si="39"/>
        <v/>
      </c>
      <c r="S188" s="186" t="str">
        <f t="shared" ca="1" si="31"/>
        <v/>
      </c>
      <c r="T188" s="186" t="str">
        <f t="shared" ca="1" si="32"/>
        <v/>
      </c>
      <c r="U188" s="141" t="str">
        <f t="shared" ca="1" si="33"/>
        <v/>
      </c>
      <c r="V188" s="141" t="str">
        <f t="shared" ca="1" si="34"/>
        <v/>
      </c>
      <c r="W188" s="141" t="str">
        <f t="shared" ca="1" si="35"/>
        <v/>
      </c>
      <c r="X188" s="141" t="str">
        <f t="shared" ca="1" si="36"/>
        <v/>
      </c>
      <c r="Y188" s="140" t="str">
        <f t="shared" ca="1" si="37"/>
        <v/>
      </c>
      <c r="Z188" s="140" t="str">
        <f t="shared" ca="1" si="38"/>
        <v/>
      </c>
      <c r="AA188" s="141" t="str">
        <f t="shared" ca="1" si="8"/>
        <v/>
      </c>
      <c r="AB188" s="141" t="str">
        <f t="shared" ca="1" si="9"/>
        <v/>
      </c>
      <c r="AC188" s="141" t="str">
        <f t="shared" ca="1" si="10"/>
        <v/>
      </c>
    </row>
    <row r="189" spans="1:29" ht="30" customHeight="1">
      <c r="A189" s="70"/>
      <c r="B189" s="70"/>
      <c r="C189" s="70"/>
      <c r="D189" s="48"/>
      <c r="E189" s="93"/>
      <c r="F189" s="50"/>
      <c r="G189" s="45"/>
      <c r="H189" s="45"/>
      <c r="I189" s="45"/>
      <c r="J189" s="45"/>
      <c r="K189" s="46"/>
      <c r="L189" s="46"/>
      <c r="M189" s="239"/>
      <c r="N189" s="7"/>
      <c r="O189" s="14"/>
      <c r="P189" s="46"/>
      <c r="Q189" s="48"/>
      <c r="R189" s="185" t="str">
        <f t="shared" ca="1" si="39"/>
        <v/>
      </c>
      <c r="S189" s="186" t="str">
        <f t="shared" ca="1" si="31"/>
        <v/>
      </c>
      <c r="T189" s="186" t="str">
        <f t="shared" ca="1" si="32"/>
        <v/>
      </c>
      <c r="U189" s="141" t="str">
        <f t="shared" ca="1" si="33"/>
        <v/>
      </c>
      <c r="V189" s="141" t="str">
        <f t="shared" ca="1" si="34"/>
        <v/>
      </c>
      <c r="W189" s="141" t="str">
        <f t="shared" ca="1" si="35"/>
        <v/>
      </c>
      <c r="X189" s="141" t="str">
        <f t="shared" ca="1" si="36"/>
        <v/>
      </c>
      <c r="Y189" s="140" t="str">
        <f t="shared" ca="1" si="37"/>
        <v/>
      </c>
      <c r="Z189" s="140" t="str">
        <f t="shared" ca="1" si="38"/>
        <v/>
      </c>
      <c r="AA189" s="141" t="str">
        <f t="shared" ca="1" si="8"/>
        <v/>
      </c>
      <c r="AB189" s="141" t="str">
        <f t="shared" ca="1" si="9"/>
        <v/>
      </c>
      <c r="AC189" s="141" t="str">
        <f t="shared" ca="1" si="10"/>
        <v/>
      </c>
    </row>
    <row r="190" spans="1:29" ht="30" customHeight="1">
      <c r="A190" s="72"/>
      <c r="B190" s="72"/>
      <c r="C190" s="72"/>
      <c r="D190" s="48"/>
      <c r="E190" s="93"/>
      <c r="F190" s="50"/>
      <c r="G190" s="45"/>
      <c r="H190" s="45"/>
      <c r="I190" s="45"/>
      <c r="J190" s="45"/>
      <c r="K190" s="46"/>
      <c r="L190" s="46"/>
      <c r="M190" s="239"/>
      <c r="N190" s="7"/>
      <c r="O190" s="14"/>
      <c r="P190" s="3"/>
      <c r="Q190" s="48"/>
      <c r="R190" s="185" t="str">
        <f t="shared" ca="1" si="39"/>
        <v/>
      </c>
      <c r="S190" s="186" t="str">
        <f t="shared" ca="1" si="31"/>
        <v/>
      </c>
      <c r="T190" s="186" t="str">
        <f t="shared" ca="1" si="32"/>
        <v/>
      </c>
      <c r="U190" s="141" t="str">
        <f t="shared" ca="1" si="33"/>
        <v/>
      </c>
      <c r="V190" s="141" t="str">
        <f t="shared" ca="1" si="34"/>
        <v/>
      </c>
      <c r="W190" s="141" t="str">
        <f t="shared" ca="1" si="35"/>
        <v/>
      </c>
      <c r="X190" s="141" t="str">
        <f t="shared" ca="1" si="36"/>
        <v/>
      </c>
      <c r="Y190" s="140" t="str">
        <f t="shared" ca="1" si="37"/>
        <v/>
      </c>
      <c r="Z190" s="140" t="str">
        <f t="shared" ca="1" si="38"/>
        <v/>
      </c>
      <c r="AA190" s="141" t="str">
        <f t="shared" ca="1" si="8"/>
        <v/>
      </c>
      <c r="AB190" s="141" t="str">
        <f t="shared" ca="1" si="9"/>
        <v/>
      </c>
      <c r="AC190" s="141" t="str">
        <f t="shared" ca="1" si="10"/>
        <v/>
      </c>
    </row>
    <row r="191" spans="1:29" ht="30" customHeight="1">
      <c r="A191" s="72"/>
      <c r="B191" s="72"/>
      <c r="C191" s="72"/>
      <c r="D191" s="48"/>
      <c r="E191" s="93"/>
      <c r="F191" s="50"/>
      <c r="G191" s="45"/>
      <c r="H191" s="45"/>
      <c r="I191" s="45"/>
      <c r="J191" s="45"/>
      <c r="K191" s="46"/>
      <c r="L191" s="46"/>
      <c r="M191" s="239"/>
      <c r="N191" s="7"/>
      <c r="O191" s="14"/>
      <c r="P191" s="3"/>
      <c r="Q191" s="48"/>
      <c r="R191" s="185" t="str">
        <f t="shared" ca="1" si="39"/>
        <v/>
      </c>
      <c r="S191" s="186" t="str">
        <f t="shared" ca="1" si="31"/>
        <v/>
      </c>
      <c r="T191" s="186" t="str">
        <f t="shared" ca="1" si="32"/>
        <v/>
      </c>
      <c r="U191" s="141" t="str">
        <f t="shared" ca="1" si="33"/>
        <v/>
      </c>
      <c r="V191" s="141" t="str">
        <f t="shared" ca="1" si="34"/>
        <v/>
      </c>
      <c r="W191" s="141" t="str">
        <f t="shared" ca="1" si="35"/>
        <v/>
      </c>
      <c r="X191" s="141" t="str">
        <f t="shared" ca="1" si="36"/>
        <v/>
      </c>
      <c r="Y191" s="140" t="str">
        <f t="shared" ca="1" si="37"/>
        <v/>
      </c>
      <c r="Z191" s="140" t="str">
        <f t="shared" ca="1" si="38"/>
        <v/>
      </c>
      <c r="AA191" s="141" t="str">
        <f t="shared" ca="1" si="8"/>
        <v/>
      </c>
      <c r="AB191" s="141" t="str">
        <f t="shared" ca="1" si="9"/>
        <v/>
      </c>
      <c r="AC191" s="141" t="str">
        <f t="shared" ca="1" si="10"/>
        <v/>
      </c>
    </row>
    <row r="192" spans="1:29" ht="30" customHeight="1">
      <c r="A192" s="72"/>
      <c r="B192" s="72"/>
      <c r="C192" s="72"/>
      <c r="D192" s="48"/>
      <c r="E192" s="93"/>
      <c r="F192" s="50"/>
      <c r="G192" s="45"/>
      <c r="H192" s="45"/>
      <c r="I192" s="45"/>
      <c r="J192" s="45"/>
      <c r="K192" s="46"/>
      <c r="L192" s="46"/>
      <c r="M192" s="239"/>
      <c r="N192" s="7"/>
      <c r="O192" s="14"/>
      <c r="P192" s="3"/>
      <c r="Q192" s="48"/>
      <c r="R192" s="185" t="str">
        <f t="shared" ca="1" si="39"/>
        <v/>
      </c>
      <c r="S192" s="186" t="str">
        <f t="shared" ca="1" si="31"/>
        <v/>
      </c>
      <c r="T192" s="186" t="str">
        <f t="shared" ca="1" si="32"/>
        <v/>
      </c>
      <c r="U192" s="141" t="str">
        <f t="shared" ca="1" si="33"/>
        <v/>
      </c>
      <c r="V192" s="141" t="str">
        <f t="shared" ca="1" si="34"/>
        <v/>
      </c>
      <c r="W192" s="141" t="str">
        <f t="shared" ca="1" si="35"/>
        <v/>
      </c>
      <c r="X192" s="141" t="str">
        <f t="shared" ca="1" si="36"/>
        <v/>
      </c>
      <c r="Y192" s="140" t="str">
        <f t="shared" ca="1" si="37"/>
        <v/>
      </c>
      <c r="Z192" s="140" t="str">
        <f t="shared" ca="1" si="38"/>
        <v/>
      </c>
      <c r="AA192" s="141" t="str">
        <f t="shared" ca="1" si="8"/>
        <v/>
      </c>
      <c r="AB192" s="141" t="str">
        <f t="shared" ca="1" si="9"/>
        <v/>
      </c>
      <c r="AC192" s="141" t="str">
        <f t="shared" ca="1" si="10"/>
        <v/>
      </c>
    </row>
    <row r="193" spans="1:29" ht="30" customHeight="1">
      <c r="A193" s="72"/>
      <c r="B193" s="72"/>
      <c r="C193" s="72"/>
      <c r="D193" s="7"/>
      <c r="E193" s="93"/>
      <c r="F193" s="14"/>
      <c r="G193" s="12"/>
      <c r="H193" s="12"/>
      <c r="I193" s="12"/>
      <c r="J193" s="12"/>
      <c r="K193" s="3"/>
      <c r="L193" s="3"/>
      <c r="M193" s="12"/>
      <c r="N193" s="7"/>
      <c r="O193" s="14"/>
      <c r="P193" s="3"/>
      <c r="Q193" s="48"/>
      <c r="R193" s="185" t="str">
        <f t="shared" ca="1" si="39"/>
        <v/>
      </c>
      <c r="S193" s="186" t="str">
        <f t="shared" ca="1" si="31"/>
        <v/>
      </c>
      <c r="T193" s="186" t="str">
        <f t="shared" ca="1" si="32"/>
        <v/>
      </c>
      <c r="U193" s="141" t="str">
        <f t="shared" ca="1" si="33"/>
        <v/>
      </c>
      <c r="V193" s="141" t="str">
        <f t="shared" ca="1" si="34"/>
        <v/>
      </c>
      <c r="W193" s="141" t="str">
        <f t="shared" ca="1" si="35"/>
        <v/>
      </c>
      <c r="X193" s="141" t="str">
        <f t="shared" ca="1" si="36"/>
        <v/>
      </c>
      <c r="Y193" s="140" t="str">
        <f t="shared" ca="1" si="37"/>
        <v/>
      </c>
      <c r="Z193" s="140" t="str">
        <f t="shared" ca="1" si="38"/>
        <v/>
      </c>
      <c r="AA193" s="141" t="str">
        <f t="shared" ca="1" si="8"/>
        <v/>
      </c>
      <c r="AB193" s="141" t="str">
        <f t="shared" ca="1" si="9"/>
        <v/>
      </c>
      <c r="AC193" s="141" t="str">
        <f t="shared" ca="1" si="10"/>
        <v/>
      </c>
    </row>
    <row r="194" spans="1:29" ht="30" customHeight="1">
      <c r="A194" s="72"/>
      <c r="B194" s="72"/>
      <c r="C194" s="72"/>
      <c r="D194" s="7"/>
      <c r="E194" s="93"/>
      <c r="F194" s="14"/>
      <c r="G194" s="12"/>
      <c r="H194" s="12"/>
      <c r="I194" s="12"/>
      <c r="J194" s="12"/>
      <c r="K194" s="3"/>
      <c r="L194" s="3"/>
      <c r="M194" s="12"/>
      <c r="N194" s="7"/>
      <c r="O194" s="14"/>
      <c r="P194" s="3"/>
      <c r="Q194" s="48"/>
      <c r="R194" s="185" t="str">
        <f t="shared" ca="1" si="39"/>
        <v/>
      </c>
      <c r="S194" s="186" t="str">
        <f t="shared" ca="1" si="31"/>
        <v/>
      </c>
      <c r="T194" s="186" t="str">
        <f t="shared" ca="1" si="32"/>
        <v/>
      </c>
      <c r="U194" s="141" t="str">
        <f t="shared" ca="1" si="33"/>
        <v/>
      </c>
      <c r="V194" s="141" t="str">
        <f t="shared" ca="1" si="34"/>
        <v/>
      </c>
      <c r="W194" s="141" t="str">
        <f t="shared" ca="1" si="35"/>
        <v/>
      </c>
      <c r="X194" s="141" t="str">
        <f t="shared" ca="1" si="36"/>
        <v/>
      </c>
      <c r="Y194" s="140" t="str">
        <f t="shared" ca="1" si="37"/>
        <v/>
      </c>
      <c r="Z194" s="140" t="str">
        <f t="shared" ca="1" si="38"/>
        <v/>
      </c>
      <c r="AA194" s="141" t="str">
        <f t="shared" ca="1" si="8"/>
        <v/>
      </c>
      <c r="AB194" s="141" t="str">
        <f t="shared" ca="1" si="9"/>
        <v/>
      </c>
      <c r="AC194" s="141" t="str">
        <f t="shared" ca="1" si="10"/>
        <v/>
      </c>
    </row>
    <row r="195" spans="1:29" ht="30" customHeight="1">
      <c r="A195" s="72"/>
      <c r="B195" s="72"/>
      <c r="C195" s="72"/>
      <c r="D195" s="7"/>
      <c r="E195" s="93"/>
      <c r="F195" s="14"/>
      <c r="G195" s="12"/>
      <c r="H195" s="12"/>
      <c r="I195" s="12"/>
      <c r="J195" s="12"/>
      <c r="K195" s="3"/>
      <c r="L195" s="3"/>
      <c r="M195" s="12"/>
      <c r="N195" s="7"/>
      <c r="O195" s="14"/>
      <c r="P195" s="3"/>
      <c r="Q195" s="48"/>
      <c r="R195" s="185" t="str">
        <f t="shared" ca="1" si="39"/>
        <v/>
      </c>
      <c r="S195" s="186" t="str">
        <f t="shared" ca="1" si="31"/>
        <v/>
      </c>
      <c r="T195" s="186" t="str">
        <f t="shared" ca="1" si="32"/>
        <v/>
      </c>
      <c r="U195" s="141" t="str">
        <f t="shared" ca="1" si="33"/>
        <v/>
      </c>
      <c r="V195" s="141" t="str">
        <f t="shared" ca="1" si="34"/>
        <v/>
      </c>
      <c r="W195" s="141" t="str">
        <f t="shared" ca="1" si="35"/>
        <v/>
      </c>
      <c r="X195" s="141" t="str">
        <f t="shared" ca="1" si="36"/>
        <v/>
      </c>
      <c r="Y195" s="140" t="str">
        <f t="shared" ca="1" si="37"/>
        <v/>
      </c>
      <c r="Z195" s="140" t="str">
        <f t="shared" ca="1" si="38"/>
        <v/>
      </c>
      <c r="AA195" s="141" t="str">
        <f t="shared" ca="1" si="8"/>
        <v/>
      </c>
      <c r="AB195" s="141" t="str">
        <f t="shared" ca="1" si="9"/>
        <v/>
      </c>
      <c r="AC195" s="141" t="str">
        <f t="shared" ca="1" si="10"/>
        <v/>
      </c>
    </row>
    <row r="196" spans="1:29" ht="30" customHeight="1">
      <c r="A196" s="72"/>
      <c r="B196" s="72"/>
      <c r="C196" s="72"/>
      <c r="D196" s="7"/>
      <c r="E196" s="93"/>
      <c r="F196" s="14"/>
      <c r="G196" s="12"/>
      <c r="H196" s="12"/>
      <c r="I196" s="12"/>
      <c r="J196" s="12"/>
      <c r="K196" s="3"/>
      <c r="L196" s="3"/>
      <c r="M196" s="12"/>
      <c r="N196" s="7"/>
      <c r="O196" s="14"/>
      <c r="P196" s="3"/>
      <c r="Q196" s="48"/>
      <c r="R196" s="185" t="str">
        <f t="shared" ca="1" si="39"/>
        <v/>
      </c>
      <c r="S196" s="186" t="str">
        <f t="shared" ca="1" si="31"/>
        <v/>
      </c>
      <c r="T196" s="186" t="str">
        <f t="shared" ca="1" si="32"/>
        <v/>
      </c>
      <c r="U196" s="141" t="str">
        <f t="shared" ca="1" si="33"/>
        <v/>
      </c>
      <c r="V196" s="141" t="str">
        <f t="shared" ca="1" si="34"/>
        <v/>
      </c>
      <c r="W196" s="141" t="str">
        <f t="shared" ca="1" si="35"/>
        <v/>
      </c>
      <c r="X196" s="141" t="str">
        <f t="shared" ca="1" si="36"/>
        <v/>
      </c>
      <c r="Y196" s="140" t="str">
        <f t="shared" ca="1" si="37"/>
        <v/>
      </c>
      <c r="Z196" s="140" t="str">
        <f t="shared" ca="1" si="38"/>
        <v/>
      </c>
      <c r="AA196" s="141" t="str">
        <f t="shared" ca="1" si="8"/>
        <v/>
      </c>
      <c r="AB196" s="141" t="str">
        <f t="shared" ca="1" si="9"/>
        <v/>
      </c>
      <c r="AC196" s="141" t="str">
        <f t="shared" ca="1" si="10"/>
        <v/>
      </c>
    </row>
    <row r="197" spans="1:29" ht="30" customHeight="1">
      <c r="A197" s="72"/>
      <c r="B197" s="72"/>
      <c r="C197" s="72"/>
      <c r="D197" s="7"/>
      <c r="E197" s="93"/>
      <c r="F197" s="14"/>
      <c r="G197" s="12"/>
      <c r="H197" s="12"/>
      <c r="I197" s="12"/>
      <c r="J197" s="12"/>
      <c r="K197" s="3"/>
      <c r="L197" s="3"/>
      <c r="M197" s="12"/>
      <c r="N197" s="7"/>
      <c r="O197" s="14"/>
      <c r="P197" s="3"/>
      <c r="Q197" s="48"/>
      <c r="R197" s="185" t="str">
        <f t="shared" ca="1" si="39"/>
        <v/>
      </c>
      <c r="S197" s="186" t="str">
        <f t="shared" ca="1" si="31"/>
        <v/>
      </c>
      <c r="T197" s="186" t="str">
        <f t="shared" ca="1" si="32"/>
        <v/>
      </c>
      <c r="U197" s="141" t="str">
        <f t="shared" ca="1" si="33"/>
        <v/>
      </c>
      <c r="V197" s="141" t="str">
        <f t="shared" ca="1" si="34"/>
        <v/>
      </c>
      <c r="W197" s="141" t="str">
        <f t="shared" ca="1" si="35"/>
        <v/>
      </c>
      <c r="X197" s="141" t="str">
        <f t="shared" ca="1" si="36"/>
        <v/>
      </c>
      <c r="Y197" s="140" t="str">
        <f t="shared" ca="1" si="37"/>
        <v/>
      </c>
      <c r="Z197" s="140" t="str">
        <f t="shared" ca="1" si="38"/>
        <v/>
      </c>
      <c r="AA197" s="141" t="str">
        <f t="shared" ca="1" si="8"/>
        <v/>
      </c>
      <c r="AB197" s="141" t="str">
        <f t="shared" ca="1" si="9"/>
        <v/>
      </c>
      <c r="AC197" s="141" t="str">
        <f t="shared" ca="1" si="10"/>
        <v/>
      </c>
    </row>
    <row r="198" spans="1:29" ht="30" customHeight="1">
      <c r="A198" s="72"/>
      <c r="B198" s="72"/>
      <c r="C198" s="72"/>
      <c r="D198" s="7"/>
      <c r="E198" s="93"/>
      <c r="F198" s="14"/>
      <c r="G198" s="12"/>
      <c r="H198" s="12"/>
      <c r="I198" s="12"/>
      <c r="J198" s="12"/>
      <c r="K198" s="3"/>
      <c r="L198" s="3"/>
      <c r="M198" s="12"/>
      <c r="N198" s="7"/>
      <c r="O198" s="14"/>
      <c r="P198" s="3"/>
      <c r="Q198" s="48"/>
      <c r="R198" s="185" t="str">
        <f t="shared" ca="1" si="39"/>
        <v/>
      </c>
      <c r="S198" s="186" t="str">
        <f t="shared" ca="1" si="31"/>
        <v/>
      </c>
      <c r="T198" s="186" t="str">
        <f t="shared" ca="1" si="32"/>
        <v/>
      </c>
      <c r="U198" s="141" t="str">
        <f t="shared" ca="1" si="33"/>
        <v/>
      </c>
      <c r="V198" s="141" t="str">
        <f t="shared" ca="1" si="34"/>
        <v/>
      </c>
      <c r="W198" s="141" t="str">
        <f t="shared" ca="1" si="35"/>
        <v/>
      </c>
      <c r="X198" s="141" t="str">
        <f t="shared" ca="1" si="36"/>
        <v/>
      </c>
      <c r="Y198" s="140" t="str">
        <f t="shared" ca="1" si="37"/>
        <v/>
      </c>
      <c r="Z198" s="140" t="str">
        <f t="shared" ca="1" si="38"/>
        <v/>
      </c>
      <c r="AA198" s="141" t="str">
        <f t="shared" ca="1" si="8"/>
        <v/>
      </c>
      <c r="AB198" s="141" t="str">
        <f t="shared" ca="1" si="9"/>
        <v/>
      </c>
      <c r="AC198" s="141" t="str">
        <f t="shared" ca="1" si="10"/>
        <v/>
      </c>
    </row>
    <row r="199" spans="1:29" ht="30" customHeight="1">
      <c r="A199" s="72"/>
      <c r="B199" s="72"/>
      <c r="C199" s="72"/>
      <c r="D199" s="7"/>
      <c r="E199" s="93"/>
      <c r="F199" s="14"/>
      <c r="G199" s="12"/>
      <c r="H199" s="12"/>
      <c r="I199" s="12"/>
      <c r="J199" s="12"/>
      <c r="K199" s="3"/>
      <c r="L199" s="3"/>
      <c r="M199" s="12"/>
      <c r="N199" s="7"/>
      <c r="O199" s="14"/>
      <c r="P199" s="3"/>
      <c r="Q199" s="48"/>
      <c r="R199" s="185" t="str">
        <f t="shared" ca="1" si="39"/>
        <v/>
      </c>
      <c r="S199" s="186" t="str">
        <f t="shared" ca="1" si="31"/>
        <v/>
      </c>
      <c r="T199" s="186" t="str">
        <f t="shared" ca="1" si="32"/>
        <v/>
      </c>
      <c r="U199" s="141" t="str">
        <f t="shared" ca="1" si="33"/>
        <v/>
      </c>
      <c r="V199" s="141" t="str">
        <f t="shared" ca="1" si="34"/>
        <v/>
      </c>
      <c r="W199" s="141" t="str">
        <f t="shared" ca="1" si="35"/>
        <v/>
      </c>
      <c r="X199" s="141" t="str">
        <f t="shared" ca="1" si="36"/>
        <v/>
      </c>
      <c r="Y199" s="140" t="str">
        <f t="shared" ca="1" si="37"/>
        <v/>
      </c>
      <c r="Z199" s="140" t="str">
        <f t="shared" ca="1" si="38"/>
        <v/>
      </c>
      <c r="AA199" s="141" t="str">
        <f t="shared" ca="1" si="8"/>
        <v/>
      </c>
      <c r="AB199" s="141" t="str">
        <f t="shared" ca="1" si="9"/>
        <v/>
      </c>
      <c r="AC199" s="141" t="str">
        <f t="shared" ca="1" si="10"/>
        <v/>
      </c>
    </row>
    <row r="200" spans="1:29" ht="30" customHeight="1">
      <c r="A200" s="72"/>
      <c r="B200" s="72"/>
      <c r="C200" s="72"/>
      <c r="D200" s="7"/>
      <c r="E200" s="93"/>
      <c r="F200" s="14"/>
      <c r="G200" s="12"/>
      <c r="H200" s="12"/>
      <c r="I200" s="12"/>
      <c r="J200" s="12"/>
      <c r="K200" s="3"/>
      <c r="L200" s="3"/>
      <c r="M200" s="12"/>
      <c r="N200" s="7"/>
      <c r="O200" s="14"/>
      <c r="P200" s="3"/>
      <c r="Q200" s="48"/>
      <c r="R200" s="185" t="str">
        <f t="shared" ca="1" si="39"/>
        <v/>
      </c>
      <c r="S200" s="186" t="str">
        <f t="shared" ca="1" si="31"/>
        <v/>
      </c>
      <c r="T200" s="186" t="str">
        <f t="shared" ca="1" si="32"/>
        <v/>
      </c>
      <c r="U200" s="141" t="str">
        <f t="shared" ca="1" si="33"/>
        <v/>
      </c>
      <c r="V200" s="141" t="str">
        <f t="shared" ca="1" si="34"/>
        <v/>
      </c>
      <c r="W200" s="141" t="str">
        <f t="shared" ca="1" si="35"/>
        <v/>
      </c>
      <c r="X200" s="141" t="str">
        <f t="shared" ca="1" si="36"/>
        <v/>
      </c>
      <c r="Y200" s="140" t="str">
        <f t="shared" ca="1" si="37"/>
        <v/>
      </c>
      <c r="Z200" s="140" t="str">
        <f t="shared" ca="1" si="38"/>
        <v/>
      </c>
      <c r="AA200" s="141" t="str">
        <f t="shared" ca="1" si="8"/>
        <v/>
      </c>
      <c r="AB200" s="141" t="str">
        <f t="shared" ca="1" si="9"/>
        <v/>
      </c>
      <c r="AC200" s="141" t="str">
        <f t="shared" ca="1" si="10"/>
        <v/>
      </c>
    </row>
    <row r="202" spans="1:29">
      <c r="F202" s="2"/>
      <c r="G202" s="165"/>
      <c r="H202" s="2"/>
      <c r="I202" s="165"/>
      <c r="J202" s="2"/>
      <c r="K202" s="165"/>
      <c r="L202" s="2"/>
      <c r="M202" s="165"/>
      <c r="O202" s="165"/>
      <c r="P202" s="2"/>
      <c r="Q202" s="165"/>
      <c r="S202" s="165"/>
      <c r="T202" s="2"/>
      <c r="U202" s="165"/>
      <c r="V202" s="2"/>
      <c r="W202" s="165"/>
      <c r="X202" s="2"/>
      <c r="Y202" s="165"/>
      <c r="Z202" s="2"/>
      <c r="AA202" s="165"/>
      <c r="AB202" s="2"/>
      <c r="AC202" s="165"/>
    </row>
  </sheetData>
  <sheetProtection formatCells="0" formatColumns="0" formatRows="0" insertRows="0" deleteRows="0" selectLockedCells="1"/>
  <mergeCells count="8">
    <mergeCell ref="G3:M3"/>
    <mergeCell ref="D3:F3"/>
    <mergeCell ref="AA3:AC3"/>
    <mergeCell ref="S3:Z3"/>
    <mergeCell ref="O3:P3"/>
    <mergeCell ref="N3:N4"/>
    <mergeCell ref="Q3:Q4"/>
    <mergeCell ref="R3:R4"/>
  </mergeCells>
  <phoneticPr fontId="1" type="noConversion"/>
  <dataValidations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Q1977"/>
  <sheetViews>
    <sheetView showGridLines="0" view="pageBreakPreview" zoomScale="70" zoomScaleNormal="85" zoomScaleSheetLayoutView="70" workbookViewId="0">
      <pane xSplit="5" ySplit="10" topLeftCell="F11" activePane="bottomRight" state="frozen"/>
      <selection activeCell="A35" sqref="A35"/>
      <selection pane="topRight" activeCell="A35" sqref="A35"/>
      <selection pane="bottomLeft" activeCell="A35" sqref="A35"/>
      <selection pane="bottomRight" activeCell="F11" sqref="F11"/>
    </sheetView>
  </sheetViews>
  <sheetFormatPr defaultColWidth="8.875" defaultRowHeight="13.5"/>
  <cols>
    <col min="1" max="1" width="9.625" style="71" hidden="1" customWidth="1"/>
    <col min="2" max="2" width="8" style="71" hidden="1" customWidth="1"/>
    <col min="3" max="3" width="10" style="71" hidden="1" customWidth="1"/>
    <col min="4" max="4" width="5.25" style="71" hidden="1" customWidth="1"/>
    <col min="5" max="5" width="10.5" style="2" customWidth="1"/>
    <col min="6" max="6" width="10.625" style="187" customWidth="1"/>
    <col min="7" max="7" width="10.625" style="179" customWidth="1"/>
    <col min="8" max="9" width="10.625" style="52" customWidth="1"/>
    <col min="10" max="10" width="4.625" style="54" customWidth="1"/>
    <col min="11" max="13" width="6.625" style="2" customWidth="1"/>
    <col min="14" max="14" width="4.625" style="54" customWidth="1"/>
    <col min="15" max="15" width="8.5" style="31" customWidth="1"/>
    <col min="16" max="16" width="10.75" style="31" customWidth="1"/>
    <col min="17" max="17" width="12.625" style="31" customWidth="1"/>
    <col min="18" max="18" width="10.625" style="52" customWidth="1"/>
    <col min="19" max="19" width="8.375" style="54" customWidth="1"/>
    <col min="20" max="20" width="7.625" style="32" customWidth="1"/>
    <col min="21" max="21" width="4.625" style="176" customWidth="1"/>
    <col min="22" max="22" width="7.625" style="177" customWidth="1"/>
    <col min="23" max="23" width="10.625" style="188" customWidth="1"/>
    <col min="24" max="25" width="7.625" style="32" customWidth="1"/>
    <col min="26" max="26" width="8.625" style="179" customWidth="1"/>
    <col min="27" max="27" width="5.375" style="179" customWidth="1"/>
    <col min="28" max="28" width="4.625" style="2" customWidth="1"/>
    <col min="29" max="30" width="7.625" style="32" customWidth="1"/>
    <col min="31" max="32" width="18.625" style="31" customWidth="1"/>
    <col min="33" max="33" width="9" style="31" customWidth="1"/>
    <col min="34" max="34" width="6.625" style="2" customWidth="1"/>
    <col min="35" max="35" width="10.625" style="31" customWidth="1"/>
    <col min="36" max="36" width="13.75" style="32" customWidth="1"/>
    <col min="37" max="37" width="10.25" style="32" bestFit="1" customWidth="1"/>
    <col min="38" max="39" width="8.875" style="32"/>
    <col min="40" max="41" width="15" style="2" customWidth="1"/>
    <col min="42" max="16384" width="8.875" style="32"/>
  </cols>
  <sheetData>
    <row r="1" spans="1:43" s="4" customFormat="1" ht="13.5" hidden="1" customHeight="1">
      <c r="A1" s="95" t="s">
        <v>155</v>
      </c>
      <c r="B1" s="95" t="s">
        <v>196</v>
      </c>
      <c r="C1" s="95" t="s">
        <v>302</v>
      </c>
      <c r="D1" s="95" t="s">
        <v>189</v>
      </c>
      <c r="E1" s="58" t="s">
        <v>303</v>
      </c>
      <c r="F1" s="104" t="s">
        <v>304</v>
      </c>
      <c r="G1" s="97" t="s">
        <v>329</v>
      </c>
      <c r="H1" s="96" t="s">
        <v>330</v>
      </c>
      <c r="I1" s="96" t="s">
        <v>331</v>
      </c>
      <c r="J1" s="98" t="s">
        <v>332</v>
      </c>
      <c r="K1" s="58" t="s">
        <v>333</v>
      </c>
      <c r="L1" s="58" t="s">
        <v>334</v>
      </c>
      <c r="M1" s="58" t="s">
        <v>335</v>
      </c>
      <c r="N1" s="98" t="s">
        <v>286</v>
      </c>
      <c r="O1" s="98" t="s">
        <v>287</v>
      </c>
      <c r="P1" s="98"/>
      <c r="Q1" s="98" t="s">
        <v>288</v>
      </c>
      <c r="R1" s="96" t="s">
        <v>289</v>
      </c>
      <c r="S1" s="98" t="s">
        <v>290</v>
      </c>
      <c r="T1" s="58" t="s">
        <v>246</v>
      </c>
      <c r="U1" s="97" t="s">
        <v>291</v>
      </c>
      <c r="V1" s="99" t="s">
        <v>336</v>
      </c>
      <c r="W1" s="100" t="s">
        <v>294</v>
      </c>
      <c r="X1" s="58" t="s">
        <v>247</v>
      </c>
      <c r="Y1" s="58" t="s">
        <v>295</v>
      </c>
      <c r="Z1" s="97" t="s">
        <v>296</v>
      </c>
      <c r="AA1" s="97"/>
      <c r="AB1" s="58" t="s">
        <v>297</v>
      </c>
      <c r="AC1" s="58" t="s">
        <v>298</v>
      </c>
      <c r="AD1" s="58" t="s">
        <v>299</v>
      </c>
      <c r="AE1" s="98" t="s">
        <v>300</v>
      </c>
      <c r="AF1" s="98"/>
      <c r="AG1" s="98" t="s">
        <v>301</v>
      </c>
      <c r="AH1" s="58" t="s">
        <v>337</v>
      </c>
      <c r="AI1" s="98" t="s">
        <v>338</v>
      </c>
      <c r="AJ1" s="58" t="s">
        <v>339</v>
      </c>
      <c r="AN1" s="408"/>
      <c r="AO1" s="408"/>
    </row>
    <row r="2" spans="1:43" s="5" customFormat="1" ht="13.5" hidden="1" customHeight="1">
      <c r="A2" s="70"/>
      <c r="B2" s="70"/>
      <c r="C2" s="70"/>
      <c r="D2" s="70"/>
      <c r="E2" s="48"/>
      <c r="F2" s="105"/>
      <c r="G2" s="91"/>
      <c r="H2" s="88"/>
      <c r="I2" s="88"/>
      <c r="J2" s="50"/>
      <c r="K2" s="48"/>
      <c r="L2" s="48"/>
      <c r="M2" s="48"/>
      <c r="N2" s="50"/>
      <c r="O2" s="45"/>
      <c r="P2" s="45"/>
      <c r="Q2" s="45"/>
      <c r="R2" s="88"/>
      <c r="S2" s="50"/>
      <c r="T2" s="46"/>
      <c r="U2" s="89"/>
      <c r="V2" s="90"/>
      <c r="W2" s="93"/>
      <c r="X2" s="46"/>
      <c r="Y2" s="46"/>
      <c r="Z2" s="91"/>
      <c r="AA2" s="91"/>
      <c r="AB2" s="48"/>
      <c r="AC2" s="46"/>
      <c r="AD2" s="46"/>
      <c r="AE2" s="45"/>
      <c r="AF2" s="364"/>
      <c r="AG2" s="200"/>
      <c r="AH2" s="48"/>
      <c r="AI2" s="45"/>
      <c r="AJ2" s="46"/>
      <c r="AN2" s="409">
        <v>38</v>
      </c>
      <c r="AO2" s="410">
        <v>39</v>
      </c>
    </row>
    <row r="3" spans="1:43" s="2" customFormat="1" ht="30" customHeight="1">
      <c r="A3" s="94"/>
      <c r="B3" s="94"/>
      <c r="C3" s="94"/>
      <c r="D3" s="94"/>
      <c r="E3" s="631" t="s">
        <v>554</v>
      </c>
      <c r="F3" s="631"/>
      <c r="G3" s="592" t="s">
        <v>480</v>
      </c>
      <c r="H3" s="593"/>
      <c r="I3" s="593"/>
      <c r="J3" s="593"/>
      <c r="K3" s="593"/>
      <c r="L3" s="593"/>
      <c r="M3" s="594"/>
      <c r="N3" s="602" t="s">
        <v>481</v>
      </c>
      <c r="O3" s="602"/>
      <c r="P3" s="602"/>
      <c r="Q3" s="602"/>
      <c r="R3" s="602"/>
      <c r="S3" s="602"/>
      <c r="T3" s="602"/>
      <c r="U3" s="602"/>
      <c r="V3" s="602"/>
      <c r="W3" s="616" t="s">
        <v>482</v>
      </c>
      <c r="X3" s="617"/>
      <c r="Y3" s="617"/>
      <c r="Z3" s="617"/>
      <c r="AA3" s="618"/>
      <c r="AB3" s="631" t="s">
        <v>483</v>
      </c>
      <c r="AC3" s="631"/>
      <c r="AD3" s="631"/>
      <c r="AE3" s="631"/>
      <c r="AF3" s="632" t="s">
        <v>1070</v>
      </c>
      <c r="AG3" s="623" t="s">
        <v>517</v>
      </c>
      <c r="AH3" s="631" t="s">
        <v>721</v>
      </c>
      <c r="AI3" s="631"/>
      <c r="AJ3" s="631"/>
      <c r="AK3" s="623" t="s">
        <v>1080</v>
      </c>
      <c r="AL3" s="623" t="s">
        <v>1082</v>
      </c>
      <c r="AM3" s="608" t="s">
        <v>1081</v>
      </c>
      <c r="AN3" s="602" t="s">
        <v>1221</v>
      </c>
      <c r="AO3" s="602"/>
      <c r="AP3" s="608" t="s">
        <v>1220</v>
      </c>
      <c r="AQ3" s="612" t="s">
        <v>1088</v>
      </c>
    </row>
    <row r="4" spans="1:43" s="2" customFormat="1" ht="45" customHeight="1">
      <c r="A4" s="94" t="s">
        <v>455</v>
      </c>
      <c r="B4" s="94" t="s">
        <v>456</v>
      </c>
      <c r="C4" s="94" t="s">
        <v>457</v>
      </c>
      <c r="D4" s="94" t="s">
        <v>484</v>
      </c>
      <c r="E4" s="115" t="s">
        <v>485</v>
      </c>
      <c r="F4" s="103" t="s">
        <v>719</v>
      </c>
      <c r="G4" s="114" t="s">
        <v>486</v>
      </c>
      <c r="H4" s="47" t="s">
        <v>487</v>
      </c>
      <c r="I4" s="47" t="s">
        <v>488</v>
      </c>
      <c r="J4" s="257" t="s">
        <v>489</v>
      </c>
      <c r="K4" s="257" t="s">
        <v>490</v>
      </c>
      <c r="L4" s="115" t="s">
        <v>491</v>
      </c>
      <c r="M4" s="115" t="s">
        <v>492</v>
      </c>
      <c r="N4" s="115" t="s">
        <v>493</v>
      </c>
      <c r="O4" s="115" t="s">
        <v>494</v>
      </c>
      <c r="P4" s="204" t="s">
        <v>530</v>
      </c>
      <c r="Q4" s="257" t="s">
        <v>495</v>
      </c>
      <c r="R4" s="57" t="s">
        <v>496</v>
      </c>
      <c r="S4" s="115" t="s">
        <v>497</v>
      </c>
      <c r="T4" s="115" t="s">
        <v>498</v>
      </c>
      <c r="U4" s="114" t="s">
        <v>499</v>
      </c>
      <c r="V4" s="336" t="s">
        <v>723</v>
      </c>
      <c r="W4" s="47" t="s">
        <v>500</v>
      </c>
      <c r="X4" s="115" t="s">
        <v>472</v>
      </c>
      <c r="Y4" s="115" t="s">
        <v>501</v>
      </c>
      <c r="Z4" s="114" t="s">
        <v>502</v>
      </c>
      <c r="AA4" s="198" t="s">
        <v>535</v>
      </c>
      <c r="AB4" s="115" t="s">
        <v>503</v>
      </c>
      <c r="AC4" s="115" t="s">
        <v>501</v>
      </c>
      <c r="AD4" s="115" t="s">
        <v>504</v>
      </c>
      <c r="AE4" s="115" t="s">
        <v>505</v>
      </c>
      <c r="AF4" s="619"/>
      <c r="AG4" s="624"/>
      <c r="AH4" s="605" t="s">
        <v>722</v>
      </c>
      <c r="AI4" s="607"/>
      <c r="AJ4" s="324" t="s">
        <v>506</v>
      </c>
      <c r="AK4" s="624"/>
      <c r="AL4" s="624"/>
      <c r="AM4" s="609"/>
      <c r="AN4" s="402" t="s">
        <v>1219</v>
      </c>
      <c r="AO4" s="402" t="s">
        <v>1222</v>
      </c>
      <c r="AP4" s="609"/>
      <c r="AQ4" s="612"/>
    </row>
    <row r="5" spans="1:43" ht="16.5" hidden="1" customHeight="1">
      <c r="E5" s="8"/>
      <c r="F5" s="106"/>
      <c r="G5" s="18"/>
      <c r="H5" s="25"/>
      <c r="I5" s="25"/>
      <c r="J5" s="13"/>
      <c r="K5" s="8"/>
      <c r="L5" s="8"/>
      <c r="M5" s="8"/>
      <c r="N5" s="13"/>
      <c r="O5" s="11"/>
      <c r="P5" s="11"/>
      <c r="Q5" s="11"/>
      <c r="R5" s="25"/>
      <c r="S5" s="13"/>
      <c r="T5" s="5"/>
      <c r="U5" s="15"/>
      <c r="V5" s="16"/>
      <c r="W5" s="56"/>
      <c r="X5" s="5"/>
      <c r="Y5" s="5"/>
      <c r="Z5" s="18"/>
      <c r="AA5" s="18"/>
      <c r="AB5" s="8"/>
      <c r="AC5" s="5"/>
      <c r="AD5" s="5"/>
      <c r="AE5" s="11"/>
      <c r="AF5" s="11"/>
      <c r="AG5" s="11"/>
      <c r="AH5" s="201"/>
      <c r="AI5" s="202"/>
      <c r="AJ5" s="203"/>
      <c r="AK5" s="11"/>
      <c r="AL5" s="11"/>
      <c r="AM5" s="11"/>
      <c r="AN5" s="401"/>
      <c r="AO5" s="401"/>
      <c r="AP5" s="11"/>
    </row>
    <row r="6" spans="1:43" ht="16.5" hidden="1" customHeight="1">
      <c r="E6" s="8"/>
      <c r="F6" s="106"/>
      <c r="G6" s="18"/>
      <c r="H6" s="25"/>
      <c r="I6" s="25"/>
      <c r="J6" s="13"/>
      <c r="K6" s="8"/>
      <c r="L6" s="8"/>
      <c r="M6" s="8"/>
      <c r="N6" s="13"/>
      <c r="O6" s="11"/>
      <c r="P6" s="11"/>
      <c r="Q6" s="11"/>
      <c r="R6" s="25"/>
      <c r="S6" s="13"/>
      <c r="T6" s="5"/>
      <c r="U6" s="15"/>
      <c r="V6" s="16"/>
      <c r="W6" s="56"/>
      <c r="X6" s="5"/>
      <c r="Y6" s="5"/>
      <c r="Z6" s="18"/>
      <c r="AA6" s="18"/>
      <c r="AB6" s="8"/>
      <c r="AC6" s="5"/>
      <c r="AD6" s="5"/>
      <c r="AE6" s="11"/>
      <c r="AF6" s="11"/>
      <c r="AG6" s="11"/>
      <c r="AH6" s="201"/>
      <c r="AI6" s="202"/>
      <c r="AJ6" s="203"/>
      <c r="AK6" s="11"/>
      <c r="AL6" s="11"/>
      <c r="AM6" s="11"/>
      <c r="AN6" s="401"/>
      <c r="AO6" s="401"/>
      <c r="AP6" s="11"/>
    </row>
    <row r="7" spans="1:43" ht="16.5" hidden="1" customHeight="1">
      <c r="E7" s="8"/>
      <c r="F7" s="106"/>
      <c r="G7" s="18"/>
      <c r="H7" s="25"/>
      <c r="I7" s="25"/>
      <c r="J7" s="13"/>
      <c r="K7" s="8"/>
      <c r="L7" s="8"/>
      <c r="M7" s="8"/>
      <c r="N7" s="13"/>
      <c r="O7" s="11"/>
      <c r="P7" s="11"/>
      <c r="Q7" s="11"/>
      <c r="R7" s="25"/>
      <c r="S7" s="13"/>
      <c r="T7" s="5"/>
      <c r="U7" s="15"/>
      <c r="V7" s="16"/>
      <c r="W7" s="56"/>
      <c r="X7" s="5"/>
      <c r="Y7" s="5"/>
      <c r="Z7" s="18"/>
      <c r="AA7" s="18"/>
      <c r="AB7" s="8"/>
      <c r="AC7" s="5"/>
      <c r="AD7" s="5"/>
      <c r="AE7" s="11"/>
      <c r="AF7" s="11"/>
      <c r="AG7" s="11"/>
      <c r="AH7" s="201"/>
      <c r="AI7" s="202"/>
      <c r="AJ7" s="203"/>
      <c r="AK7" s="11"/>
      <c r="AL7" s="11"/>
      <c r="AM7" s="11"/>
      <c r="AN7" s="401"/>
      <c r="AO7" s="401"/>
      <c r="AP7" s="11"/>
    </row>
    <row r="8" spans="1:43" ht="16.5" hidden="1" customHeight="1">
      <c r="E8" s="8"/>
      <c r="F8" s="106"/>
      <c r="G8" s="18"/>
      <c r="H8" s="25"/>
      <c r="I8" s="25"/>
      <c r="J8" s="13"/>
      <c r="K8" s="8"/>
      <c r="L8" s="8"/>
      <c r="M8" s="8"/>
      <c r="N8" s="13"/>
      <c r="O8" s="11"/>
      <c r="P8" s="11"/>
      <c r="Q8" s="11"/>
      <c r="R8" s="25"/>
      <c r="S8" s="13"/>
      <c r="T8" s="5"/>
      <c r="U8" s="15"/>
      <c r="V8" s="16"/>
      <c r="W8" s="56"/>
      <c r="X8" s="5"/>
      <c r="Y8" s="5"/>
      <c r="Z8" s="18"/>
      <c r="AA8" s="18"/>
      <c r="AB8" s="8"/>
      <c r="AC8" s="5"/>
      <c r="AD8" s="5"/>
      <c r="AE8" s="11"/>
      <c r="AF8" s="11"/>
      <c r="AG8" s="11"/>
      <c r="AH8" s="201"/>
      <c r="AI8" s="202"/>
      <c r="AJ8" s="203"/>
      <c r="AK8" s="11"/>
      <c r="AL8" s="11"/>
      <c r="AM8" s="11"/>
      <c r="AN8" s="401"/>
      <c r="AO8" s="401"/>
      <c r="AP8" s="11"/>
    </row>
    <row r="9" spans="1:43" ht="16.5" hidden="1" customHeight="1">
      <c r="E9" s="8"/>
      <c r="F9" s="106"/>
      <c r="G9" s="18"/>
      <c r="H9" s="25"/>
      <c r="I9" s="25"/>
      <c r="J9" s="13"/>
      <c r="K9" s="8"/>
      <c r="L9" s="8"/>
      <c r="M9" s="8"/>
      <c r="N9" s="13"/>
      <c r="O9" s="11"/>
      <c r="P9" s="11"/>
      <c r="Q9" s="11"/>
      <c r="R9" s="25"/>
      <c r="S9" s="13"/>
      <c r="T9" s="5"/>
      <c r="U9" s="15"/>
      <c r="V9" s="16"/>
      <c r="W9" s="56"/>
      <c r="X9" s="5"/>
      <c r="Y9" s="5"/>
      <c r="Z9" s="18"/>
      <c r="AA9" s="18"/>
      <c r="AB9" s="8"/>
      <c r="AC9" s="5"/>
      <c r="AD9" s="5"/>
      <c r="AE9" s="11"/>
      <c r="AF9" s="11"/>
      <c r="AG9" s="11"/>
      <c r="AH9" s="201"/>
      <c r="AI9" s="202"/>
      <c r="AJ9" s="203"/>
      <c r="AK9" s="11"/>
      <c r="AL9" s="11"/>
      <c r="AM9" s="11"/>
      <c r="AN9" s="401"/>
      <c r="AO9" s="401"/>
      <c r="AP9" s="11"/>
    </row>
    <row r="10" spans="1:43" ht="16.5" hidden="1" customHeight="1">
      <c r="E10" s="8"/>
      <c r="F10" s="106"/>
      <c r="G10" s="18"/>
      <c r="H10" s="25"/>
      <c r="I10" s="25"/>
      <c r="J10" s="13"/>
      <c r="K10" s="8"/>
      <c r="L10" s="8"/>
      <c r="M10" s="8"/>
      <c r="N10" s="13"/>
      <c r="O10" s="11"/>
      <c r="P10" s="11"/>
      <c r="Q10" s="11"/>
      <c r="R10" s="25"/>
      <c r="S10" s="13"/>
      <c r="T10" s="5"/>
      <c r="U10" s="15"/>
      <c r="V10" s="16"/>
      <c r="W10" s="56"/>
      <c r="X10" s="5"/>
      <c r="Y10" s="5"/>
      <c r="Z10" s="18"/>
      <c r="AA10" s="18"/>
      <c r="AB10" s="8"/>
      <c r="AC10" s="5"/>
      <c r="AD10" s="5"/>
      <c r="AE10" s="11"/>
      <c r="AF10" s="11"/>
      <c r="AG10" s="11"/>
      <c r="AH10" s="201"/>
      <c r="AI10" s="202"/>
      <c r="AJ10" s="203"/>
      <c r="AK10" s="11"/>
      <c r="AL10" s="11"/>
      <c r="AM10" s="11"/>
      <c r="AN10" s="401"/>
      <c r="AO10" s="401"/>
      <c r="AP10" s="11"/>
    </row>
    <row r="11" spans="1:43" ht="45" customHeight="1">
      <c r="A11" s="72"/>
      <c r="B11" s="72"/>
      <c r="C11" s="72"/>
      <c r="D11" s="70"/>
      <c r="E11" s="48" t="s">
        <v>667</v>
      </c>
      <c r="F11" s="333">
        <f t="shared" ref="F11:F246" si="0">IF(ISBLANK($E11), "", VLOOKUP($E11,참여인력_개요,2,FALSE))</f>
        <v>25569</v>
      </c>
      <c r="G11" s="91" t="s">
        <v>680</v>
      </c>
      <c r="H11" s="88">
        <v>39630</v>
      </c>
      <c r="I11" s="88">
        <v>40179</v>
      </c>
      <c r="J11" s="50" t="s">
        <v>602</v>
      </c>
      <c r="K11" s="48" t="s">
        <v>45</v>
      </c>
      <c r="L11" s="48" t="s">
        <v>42</v>
      </c>
      <c r="M11" s="48" t="s">
        <v>42</v>
      </c>
      <c r="N11" s="50" t="s">
        <v>587</v>
      </c>
      <c r="O11" s="45" t="s">
        <v>681</v>
      </c>
      <c r="P11" s="212" t="s">
        <v>584</v>
      </c>
      <c r="Q11" s="45" t="s">
        <v>592</v>
      </c>
      <c r="R11" s="88">
        <v>39738</v>
      </c>
      <c r="S11" s="50" t="s">
        <v>43</v>
      </c>
      <c r="T11" s="219">
        <v>1000</v>
      </c>
      <c r="U11" s="89" t="s">
        <v>589</v>
      </c>
      <c r="V11" s="17">
        <v>0.14599999999999999</v>
      </c>
      <c r="W11" s="93">
        <v>40725</v>
      </c>
      <c r="X11" s="219">
        <v>1146</v>
      </c>
      <c r="Y11" s="219">
        <v>1000</v>
      </c>
      <c r="Z11" s="91" t="s">
        <v>106</v>
      </c>
      <c r="AA11" s="185">
        <f>IF(ISBLANK(W11),"",DATEDIF(R11,W11,"d")/365)</f>
        <v>2.7041095890410958</v>
      </c>
      <c r="AB11" s="48" t="s">
        <v>45</v>
      </c>
      <c r="AC11" s="302"/>
      <c r="AD11" s="219"/>
      <c r="AE11" s="45"/>
      <c r="AF11" s="45" t="s">
        <v>1077</v>
      </c>
      <c r="AG11" s="45"/>
      <c r="AH11" s="627" t="s">
        <v>680</v>
      </c>
      <c r="AI11" s="628"/>
      <c r="AJ11" s="46" t="s">
        <v>686</v>
      </c>
      <c r="AK11" s="380">
        <v>37622</v>
      </c>
      <c r="AL11" s="185">
        <f>(R11-AK11)/365</f>
        <v>5.7972602739726025</v>
      </c>
      <c r="AM11" s="45"/>
      <c r="AN11" s="48" t="s">
        <v>1223</v>
      </c>
      <c r="AO11" s="48"/>
      <c r="AP11" s="185"/>
      <c r="AQ11" s="32" t="b">
        <f>ROUND(T11,)=ROUND(Y11,)+ROUND(AC11,)</f>
        <v>1</v>
      </c>
    </row>
    <row r="12" spans="1:43" ht="45" customHeight="1">
      <c r="A12" s="72"/>
      <c r="B12" s="72"/>
      <c r="C12" s="72"/>
      <c r="D12" s="70"/>
      <c r="E12" s="48" t="s">
        <v>667</v>
      </c>
      <c r="F12" s="333">
        <f t="shared" si="0"/>
        <v>25569</v>
      </c>
      <c r="G12" s="91" t="s">
        <v>682</v>
      </c>
      <c r="H12" s="88">
        <v>38384</v>
      </c>
      <c r="I12" s="88">
        <v>39082</v>
      </c>
      <c r="J12" s="50" t="s">
        <v>598</v>
      </c>
      <c r="K12" s="48" t="s">
        <v>42</v>
      </c>
      <c r="L12" s="48" t="s">
        <v>45</v>
      </c>
      <c r="M12" s="48" t="s">
        <v>42</v>
      </c>
      <c r="N12" s="50" t="s">
        <v>587</v>
      </c>
      <c r="O12" s="45" t="s">
        <v>683</v>
      </c>
      <c r="P12" s="212" t="s">
        <v>584</v>
      </c>
      <c r="Q12" s="45" t="s">
        <v>684</v>
      </c>
      <c r="R12" s="88">
        <v>38813</v>
      </c>
      <c r="S12" s="50" t="s">
        <v>701</v>
      </c>
      <c r="T12" s="219">
        <v>510</v>
      </c>
      <c r="U12" s="89" t="s">
        <v>593</v>
      </c>
      <c r="V12" s="17"/>
      <c r="W12" s="93">
        <v>39927</v>
      </c>
      <c r="X12" s="219">
        <v>200</v>
      </c>
      <c r="Y12" s="219">
        <v>200</v>
      </c>
      <c r="Z12" s="91" t="s">
        <v>107</v>
      </c>
      <c r="AA12" s="185">
        <f t="shared" ref="AA12:AA75" si="1">IF(ISBLANK(W12),"",DATEDIF(R12,W12,"d")/365)</f>
        <v>3.0520547945205481</v>
      </c>
      <c r="AB12" s="48" t="s">
        <v>45</v>
      </c>
      <c r="AC12" s="381">
        <v>310</v>
      </c>
      <c r="AD12" s="219">
        <v>550</v>
      </c>
      <c r="AE12" s="45" t="s">
        <v>687</v>
      </c>
      <c r="AF12" s="45" t="s">
        <v>1077</v>
      </c>
      <c r="AG12" s="45"/>
      <c r="AH12" s="629" t="s">
        <v>688</v>
      </c>
      <c r="AI12" s="630"/>
      <c r="AJ12" s="46" t="s">
        <v>686</v>
      </c>
      <c r="AK12" s="380">
        <v>38718</v>
      </c>
      <c r="AL12" s="185">
        <f>(R12-AK12)/365</f>
        <v>0.26027397260273971</v>
      </c>
      <c r="AM12" s="45"/>
      <c r="AN12" s="48" t="s">
        <v>1224</v>
      </c>
      <c r="AO12" s="48"/>
      <c r="AP12" s="185"/>
      <c r="AQ12" s="32" t="b">
        <f t="shared" ref="AQ12:AQ75" si="2">ROUND(T12,)=ROUND(Y12,)+ROUND(AC12,)</f>
        <v>1</v>
      </c>
    </row>
    <row r="13" spans="1:43" ht="45" customHeight="1">
      <c r="A13" s="72"/>
      <c r="B13" s="72"/>
      <c r="C13" s="72"/>
      <c r="D13" s="70"/>
      <c r="E13" s="48" t="s">
        <v>667</v>
      </c>
      <c r="F13" s="333">
        <f t="shared" si="0"/>
        <v>25569</v>
      </c>
      <c r="G13" s="91" t="s">
        <v>682</v>
      </c>
      <c r="H13" s="88">
        <v>37987</v>
      </c>
      <c r="I13" s="88">
        <v>38352</v>
      </c>
      <c r="J13" s="50" t="s">
        <v>598</v>
      </c>
      <c r="K13" s="48" t="s">
        <v>42</v>
      </c>
      <c r="L13" s="48" t="s">
        <v>42</v>
      </c>
      <c r="M13" s="48" t="s">
        <v>45</v>
      </c>
      <c r="N13" s="50" t="s">
        <v>587</v>
      </c>
      <c r="O13" s="45" t="s">
        <v>685</v>
      </c>
      <c r="P13" s="212" t="s">
        <v>528</v>
      </c>
      <c r="Q13" s="45" t="s">
        <v>684</v>
      </c>
      <c r="R13" s="88">
        <v>38170</v>
      </c>
      <c r="S13" s="50" t="s">
        <v>620</v>
      </c>
      <c r="T13" s="219">
        <v>390</v>
      </c>
      <c r="U13" s="89" t="s">
        <v>589</v>
      </c>
      <c r="V13" s="17">
        <v>0.14599999999999999</v>
      </c>
      <c r="W13" s="93">
        <v>39927</v>
      </c>
      <c r="X13" s="219">
        <v>200</v>
      </c>
      <c r="Y13" s="219">
        <v>150</v>
      </c>
      <c r="Z13" s="91" t="s">
        <v>601</v>
      </c>
      <c r="AA13" s="185">
        <f t="shared" si="1"/>
        <v>4.8136986301369866</v>
      </c>
      <c r="AB13" s="48" t="s">
        <v>45</v>
      </c>
      <c r="AC13" s="381">
        <v>240</v>
      </c>
      <c r="AD13" s="219">
        <v>300</v>
      </c>
      <c r="AE13" s="45" t="s">
        <v>687</v>
      </c>
      <c r="AF13" s="45" t="s">
        <v>1077</v>
      </c>
      <c r="AG13" s="45"/>
      <c r="AH13" s="629" t="s">
        <v>682</v>
      </c>
      <c r="AI13" s="630"/>
      <c r="AJ13" s="46" t="s">
        <v>686</v>
      </c>
      <c r="AK13" s="380">
        <v>36892</v>
      </c>
      <c r="AL13" s="185">
        <f>(R13-AK13)/365</f>
        <v>3.5013698630136987</v>
      </c>
      <c r="AM13" s="45"/>
      <c r="AN13" s="48" t="s">
        <v>1225</v>
      </c>
      <c r="AO13" s="48"/>
      <c r="AP13" s="185"/>
      <c r="AQ13" s="32" t="b">
        <f t="shared" si="2"/>
        <v>1</v>
      </c>
    </row>
    <row r="14" spans="1:43" ht="45" customHeight="1">
      <c r="A14" s="72"/>
      <c r="B14" s="72"/>
      <c r="C14" s="72"/>
      <c r="D14" s="70"/>
      <c r="E14" s="48" t="s">
        <v>1138</v>
      </c>
      <c r="F14" s="333">
        <f t="shared" si="0"/>
        <v>30289</v>
      </c>
      <c r="G14" s="91" t="s">
        <v>682</v>
      </c>
      <c r="H14" s="88">
        <v>37987</v>
      </c>
      <c r="I14" s="88">
        <v>38352</v>
      </c>
      <c r="J14" s="50" t="s">
        <v>598</v>
      </c>
      <c r="K14" s="48" t="s">
        <v>42</v>
      </c>
      <c r="L14" s="48" t="s">
        <v>42</v>
      </c>
      <c r="M14" s="48" t="s">
        <v>45</v>
      </c>
      <c r="N14" s="50" t="s">
        <v>587</v>
      </c>
      <c r="O14" s="45" t="s">
        <v>685</v>
      </c>
      <c r="P14" s="212" t="s">
        <v>528</v>
      </c>
      <c r="Q14" s="45" t="s">
        <v>684</v>
      </c>
      <c r="R14" s="88">
        <v>38170</v>
      </c>
      <c r="S14" s="50" t="s">
        <v>703</v>
      </c>
      <c r="T14" s="219">
        <v>390</v>
      </c>
      <c r="U14" s="89" t="s">
        <v>589</v>
      </c>
      <c r="V14" s="17">
        <v>0.14599999999999999</v>
      </c>
      <c r="W14" s="93">
        <v>39927</v>
      </c>
      <c r="X14" s="219">
        <v>200</v>
      </c>
      <c r="Y14" s="219">
        <v>150</v>
      </c>
      <c r="Z14" s="91" t="s">
        <v>601</v>
      </c>
      <c r="AA14" s="185">
        <f t="shared" si="1"/>
        <v>4.8136986301369866</v>
      </c>
      <c r="AB14" s="48" t="s">
        <v>45</v>
      </c>
      <c r="AC14" s="381">
        <v>240</v>
      </c>
      <c r="AD14" s="219">
        <v>300</v>
      </c>
      <c r="AE14" s="45" t="s">
        <v>687</v>
      </c>
      <c r="AF14" s="45" t="s">
        <v>1077</v>
      </c>
      <c r="AG14" s="45"/>
      <c r="AH14" s="629" t="s">
        <v>682</v>
      </c>
      <c r="AI14" s="630"/>
      <c r="AJ14" s="46" t="s">
        <v>686</v>
      </c>
      <c r="AK14" s="380">
        <v>37257</v>
      </c>
      <c r="AL14" s="185">
        <f>(R14-AK14)/365</f>
        <v>2.5013698630136987</v>
      </c>
      <c r="AM14" s="45"/>
      <c r="AN14" s="48" t="s">
        <v>1225</v>
      </c>
      <c r="AO14" s="48"/>
      <c r="AP14" s="185"/>
      <c r="AQ14" s="32" t="b">
        <f t="shared" si="2"/>
        <v>1</v>
      </c>
    </row>
    <row r="15" spans="1:43" ht="45" customHeight="1">
      <c r="A15" s="70"/>
      <c r="B15" s="70"/>
      <c r="C15" s="70"/>
      <c r="D15" s="70"/>
      <c r="E15" s="48"/>
      <c r="F15" s="333" t="str">
        <f t="shared" si="0"/>
        <v/>
      </c>
      <c r="G15" s="91"/>
      <c r="H15" s="88"/>
      <c r="I15" s="88"/>
      <c r="J15" s="50"/>
      <c r="K15" s="48"/>
      <c r="L15" s="48"/>
      <c r="M15" s="48"/>
      <c r="N15" s="50"/>
      <c r="O15" s="45"/>
      <c r="P15" s="212"/>
      <c r="Q15" s="45"/>
      <c r="R15" s="88"/>
      <c r="S15" s="50"/>
      <c r="T15" s="219"/>
      <c r="U15" s="89"/>
      <c r="V15" s="90"/>
      <c r="W15" s="93"/>
      <c r="X15" s="219"/>
      <c r="Y15" s="219"/>
      <c r="Z15" s="91"/>
      <c r="AA15" s="185" t="str">
        <f t="shared" si="1"/>
        <v/>
      </c>
      <c r="AB15" s="48"/>
      <c r="AC15" s="302"/>
      <c r="AD15" s="219"/>
      <c r="AE15" s="45"/>
      <c r="AF15" s="45"/>
      <c r="AG15" s="45"/>
      <c r="AH15" s="625"/>
      <c r="AI15" s="626"/>
      <c r="AJ15" s="46"/>
      <c r="AK15" s="45"/>
      <c r="AL15" s="185"/>
      <c r="AM15" s="45"/>
      <c r="AN15" s="48"/>
      <c r="AO15" s="48"/>
      <c r="AP15" s="185"/>
      <c r="AQ15" s="32" t="b">
        <f t="shared" si="2"/>
        <v>1</v>
      </c>
    </row>
    <row r="16" spans="1:43" ht="45" customHeight="1">
      <c r="A16" s="70"/>
      <c r="B16" s="70"/>
      <c r="C16" s="70"/>
      <c r="D16" s="70"/>
      <c r="E16" s="48"/>
      <c r="F16" s="333" t="str">
        <f t="shared" si="0"/>
        <v/>
      </c>
      <c r="G16" s="91"/>
      <c r="H16" s="88"/>
      <c r="I16" s="88"/>
      <c r="J16" s="50"/>
      <c r="K16" s="48"/>
      <c r="L16" s="48"/>
      <c r="M16" s="48"/>
      <c r="N16" s="50"/>
      <c r="O16" s="45"/>
      <c r="P16" s="212"/>
      <c r="Q16" s="45"/>
      <c r="R16" s="88"/>
      <c r="S16" s="50"/>
      <c r="T16" s="219"/>
      <c r="U16" s="89"/>
      <c r="V16" s="90"/>
      <c r="W16" s="93"/>
      <c r="X16" s="219"/>
      <c r="Y16" s="219"/>
      <c r="Z16" s="91"/>
      <c r="AA16" s="185" t="str">
        <f t="shared" si="1"/>
        <v/>
      </c>
      <c r="AB16" s="48"/>
      <c r="AC16" s="302"/>
      <c r="AD16" s="219"/>
      <c r="AE16" s="45"/>
      <c r="AF16" s="45"/>
      <c r="AG16" s="45"/>
      <c r="AH16" s="625"/>
      <c r="AI16" s="626"/>
      <c r="AJ16" s="46"/>
      <c r="AK16" s="45"/>
      <c r="AL16" s="185"/>
      <c r="AM16" s="45"/>
      <c r="AN16" s="48"/>
      <c r="AO16" s="48"/>
      <c r="AP16" s="185"/>
      <c r="AQ16" s="32" t="b">
        <f t="shared" si="2"/>
        <v>1</v>
      </c>
    </row>
    <row r="17" spans="1:43" ht="45" customHeight="1">
      <c r="A17" s="70"/>
      <c r="B17" s="70"/>
      <c r="C17" s="70"/>
      <c r="D17" s="70"/>
      <c r="E17" s="48"/>
      <c r="F17" s="333" t="str">
        <f t="shared" si="0"/>
        <v/>
      </c>
      <c r="G17" s="91"/>
      <c r="H17" s="88"/>
      <c r="I17" s="88"/>
      <c r="J17" s="50"/>
      <c r="K17" s="48"/>
      <c r="L17" s="48"/>
      <c r="M17" s="48"/>
      <c r="N17" s="50"/>
      <c r="O17" s="45"/>
      <c r="P17" s="212"/>
      <c r="Q17" s="45"/>
      <c r="R17" s="88"/>
      <c r="S17" s="50"/>
      <c r="T17" s="219"/>
      <c r="U17" s="89"/>
      <c r="V17" s="90"/>
      <c r="W17" s="93"/>
      <c r="X17" s="219"/>
      <c r="Y17" s="219"/>
      <c r="Z17" s="91"/>
      <c r="AA17" s="185" t="str">
        <f t="shared" si="1"/>
        <v/>
      </c>
      <c r="AB17" s="48"/>
      <c r="AC17" s="302"/>
      <c r="AD17" s="219"/>
      <c r="AE17" s="45"/>
      <c r="AF17" s="45"/>
      <c r="AG17" s="45"/>
      <c r="AH17" s="625"/>
      <c r="AI17" s="626"/>
      <c r="AJ17" s="46"/>
      <c r="AK17" s="45"/>
      <c r="AL17" s="185"/>
      <c r="AM17" s="45"/>
      <c r="AN17" s="48"/>
      <c r="AO17" s="48"/>
      <c r="AP17" s="185"/>
      <c r="AQ17" s="32" t="b">
        <f t="shared" si="2"/>
        <v>1</v>
      </c>
    </row>
    <row r="18" spans="1:43" ht="45" customHeight="1">
      <c r="A18" s="70"/>
      <c r="B18" s="70"/>
      <c r="C18" s="70"/>
      <c r="D18" s="70"/>
      <c r="E18" s="48"/>
      <c r="F18" s="333" t="str">
        <f t="shared" si="0"/>
        <v/>
      </c>
      <c r="G18" s="91"/>
      <c r="H18" s="88"/>
      <c r="I18" s="88"/>
      <c r="J18" s="50"/>
      <c r="K18" s="48"/>
      <c r="L18" s="48"/>
      <c r="M18" s="48"/>
      <c r="N18" s="50"/>
      <c r="O18" s="45"/>
      <c r="P18" s="212"/>
      <c r="Q18" s="45"/>
      <c r="R18" s="88"/>
      <c r="S18" s="50"/>
      <c r="T18" s="219"/>
      <c r="U18" s="89"/>
      <c r="V18" s="90"/>
      <c r="W18" s="93"/>
      <c r="X18" s="219"/>
      <c r="Y18" s="219"/>
      <c r="Z18" s="91"/>
      <c r="AA18" s="185" t="str">
        <f t="shared" si="1"/>
        <v/>
      </c>
      <c r="AB18" s="48"/>
      <c r="AC18" s="302"/>
      <c r="AD18" s="219"/>
      <c r="AE18" s="45"/>
      <c r="AF18" s="45"/>
      <c r="AG18" s="45"/>
      <c r="AH18" s="625"/>
      <c r="AI18" s="626"/>
      <c r="AJ18" s="46"/>
      <c r="AK18" s="45"/>
      <c r="AL18" s="185"/>
      <c r="AM18" s="45"/>
      <c r="AN18" s="48"/>
      <c r="AO18" s="48"/>
      <c r="AP18" s="185"/>
      <c r="AQ18" s="32" t="b">
        <f t="shared" si="2"/>
        <v>1</v>
      </c>
    </row>
    <row r="19" spans="1:43" ht="45" customHeight="1">
      <c r="A19" s="70"/>
      <c r="B19" s="70"/>
      <c r="C19" s="70"/>
      <c r="D19" s="70"/>
      <c r="E19" s="48"/>
      <c r="F19" s="333" t="str">
        <f t="shared" si="0"/>
        <v/>
      </c>
      <c r="G19" s="91"/>
      <c r="H19" s="88"/>
      <c r="I19" s="88"/>
      <c r="J19" s="50"/>
      <c r="K19" s="48"/>
      <c r="L19" s="48"/>
      <c r="M19" s="48"/>
      <c r="N19" s="50"/>
      <c r="O19" s="45"/>
      <c r="P19" s="212"/>
      <c r="Q19" s="45"/>
      <c r="R19" s="88"/>
      <c r="S19" s="50"/>
      <c r="T19" s="219"/>
      <c r="U19" s="89"/>
      <c r="V19" s="90"/>
      <c r="W19" s="93"/>
      <c r="X19" s="219"/>
      <c r="Y19" s="219"/>
      <c r="Z19" s="91"/>
      <c r="AA19" s="185" t="str">
        <f t="shared" si="1"/>
        <v/>
      </c>
      <c r="AB19" s="48"/>
      <c r="AC19" s="302"/>
      <c r="AD19" s="219"/>
      <c r="AE19" s="45"/>
      <c r="AF19" s="45"/>
      <c r="AG19" s="45"/>
      <c r="AH19" s="625"/>
      <c r="AI19" s="626"/>
      <c r="AJ19" s="46"/>
      <c r="AK19" s="45"/>
      <c r="AL19" s="185"/>
      <c r="AM19" s="45"/>
      <c r="AN19" s="48"/>
      <c r="AO19" s="48"/>
      <c r="AP19" s="185"/>
      <c r="AQ19" s="32" t="b">
        <f t="shared" si="2"/>
        <v>1</v>
      </c>
    </row>
    <row r="20" spans="1:43" ht="45" customHeight="1">
      <c r="A20" s="70"/>
      <c r="B20" s="70"/>
      <c r="C20" s="70"/>
      <c r="D20" s="70"/>
      <c r="E20" s="48"/>
      <c r="F20" s="333" t="str">
        <f t="shared" si="0"/>
        <v/>
      </c>
      <c r="G20" s="91"/>
      <c r="H20" s="88"/>
      <c r="I20" s="88"/>
      <c r="J20" s="50"/>
      <c r="K20" s="48"/>
      <c r="L20" s="48"/>
      <c r="M20" s="48"/>
      <c r="N20" s="50"/>
      <c r="O20" s="45"/>
      <c r="P20" s="212"/>
      <c r="Q20" s="45"/>
      <c r="R20" s="88"/>
      <c r="S20" s="50"/>
      <c r="T20" s="219"/>
      <c r="U20" s="89"/>
      <c r="V20" s="90"/>
      <c r="W20" s="93"/>
      <c r="X20" s="219"/>
      <c r="Y20" s="219"/>
      <c r="Z20" s="91"/>
      <c r="AA20" s="185" t="str">
        <f t="shared" si="1"/>
        <v/>
      </c>
      <c r="AB20" s="48"/>
      <c r="AC20" s="302"/>
      <c r="AD20" s="219"/>
      <c r="AE20" s="45"/>
      <c r="AF20" s="45"/>
      <c r="AG20" s="45"/>
      <c r="AH20" s="625"/>
      <c r="AI20" s="626"/>
      <c r="AJ20" s="46"/>
      <c r="AK20" s="45"/>
      <c r="AL20" s="185"/>
      <c r="AM20" s="45"/>
      <c r="AN20" s="48"/>
      <c r="AO20" s="48"/>
      <c r="AP20" s="185"/>
      <c r="AQ20" s="32" t="b">
        <f t="shared" si="2"/>
        <v>1</v>
      </c>
    </row>
    <row r="21" spans="1:43" ht="45" customHeight="1">
      <c r="A21" s="70"/>
      <c r="B21" s="70"/>
      <c r="C21" s="70"/>
      <c r="D21" s="70"/>
      <c r="E21" s="48"/>
      <c r="F21" s="333" t="str">
        <f t="shared" si="0"/>
        <v/>
      </c>
      <c r="G21" s="91"/>
      <c r="H21" s="88"/>
      <c r="I21" s="88"/>
      <c r="J21" s="50"/>
      <c r="K21" s="48"/>
      <c r="L21" s="48"/>
      <c r="M21" s="48"/>
      <c r="N21" s="50"/>
      <c r="O21" s="45"/>
      <c r="P21" s="212"/>
      <c r="Q21" s="45"/>
      <c r="R21" s="88"/>
      <c r="S21" s="50"/>
      <c r="T21" s="219"/>
      <c r="U21" s="89"/>
      <c r="V21" s="90"/>
      <c r="W21" s="93"/>
      <c r="X21" s="219"/>
      <c r="Y21" s="219"/>
      <c r="Z21" s="91"/>
      <c r="AA21" s="185" t="str">
        <f t="shared" si="1"/>
        <v/>
      </c>
      <c r="AB21" s="48"/>
      <c r="AC21" s="302"/>
      <c r="AD21" s="219"/>
      <c r="AE21" s="45"/>
      <c r="AF21" s="45"/>
      <c r="AG21" s="45"/>
      <c r="AH21" s="625"/>
      <c r="AI21" s="626"/>
      <c r="AJ21" s="46"/>
      <c r="AK21" s="45"/>
      <c r="AL21" s="185"/>
      <c r="AM21" s="45"/>
      <c r="AN21" s="48"/>
      <c r="AO21" s="48"/>
      <c r="AP21" s="185"/>
      <c r="AQ21" s="32" t="b">
        <f t="shared" si="2"/>
        <v>1</v>
      </c>
    </row>
    <row r="22" spans="1:43" ht="45" customHeight="1">
      <c r="A22" s="70"/>
      <c r="B22" s="70"/>
      <c r="C22" s="70"/>
      <c r="D22" s="70"/>
      <c r="E22" s="48"/>
      <c r="F22" s="333" t="str">
        <f t="shared" si="0"/>
        <v/>
      </c>
      <c r="G22" s="91"/>
      <c r="H22" s="88"/>
      <c r="I22" s="88"/>
      <c r="J22" s="50"/>
      <c r="K22" s="48"/>
      <c r="L22" s="48"/>
      <c r="M22" s="48"/>
      <c r="N22" s="50"/>
      <c r="O22" s="45"/>
      <c r="P22" s="212"/>
      <c r="Q22" s="45"/>
      <c r="R22" s="88"/>
      <c r="S22" s="50"/>
      <c r="T22" s="219"/>
      <c r="U22" s="89"/>
      <c r="V22" s="90"/>
      <c r="W22" s="93"/>
      <c r="X22" s="219"/>
      <c r="Y22" s="219"/>
      <c r="Z22" s="91"/>
      <c r="AA22" s="185" t="str">
        <f t="shared" si="1"/>
        <v/>
      </c>
      <c r="AB22" s="48"/>
      <c r="AC22" s="302"/>
      <c r="AD22" s="219"/>
      <c r="AE22" s="45"/>
      <c r="AF22" s="45"/>
      <c r="AG22" s="45"/>
      <c r="AH22" s="625"/>
      <c r="AI22" s="626"/>
      <c r="AJ22" s="46"/>
      <c r="AK22" s="45"/>
      <c r="AL22" s="185"/>
      <c r="AM22" s="45"/>
      <c r="AN22" s="48"/>
      <c r="AO22" s="48"/>
      <c r="AP22" s="185"/>
      <c r="AQ22" s="32" t="b">
        <f t="shared" si="2"/>
        <v>1</v>
      </c>
    </row>
    <row r="23" spans="1:43" ht="45" customHeight="1">
      <c r="A23" s="70"/>
      <c r="B23" s="70"/>
      <c r="C23" s="70"/>
      <c r="D23" s="70"/>
      <c r="E23" s="48"/>
      <c r="F23" s="333" t="str">
        <f t="shared" si="0"/>
        <v/>
      </c>
      <c r="G23" s="91"/>
      <c r="H23" s="88"/>
      <c r="I23" s="88"/>
      <c r="J23" s="50"/>
      <c r="K23" s="48"/>
      <c r="L23" s="48"/>
      <c r="M23" s="48"/>
      <c r="N23" s="50"/>
      <c r="O23" s="45"/>
      <c r="P23" s="212"/>
      <c r="Q23" s="45"/>
      <c r="R23" s="88"/>
      <c r="S23" s="50"/>
      <c r="T23" s="219"/>
      <c r="U23" s="89"/>
      <c r="V23" s="90"/>
      <c r="W23" s="93"/>
      <c r="X23" s="219"/>
      <c r="Y23" s="219"/>
      <c r="Z23" s="91"/>
      <c r="AA23" s="185" t="str">
        <f t="shared" si="1"/>
        <v/>
      </c>
      <c r="AB23" s="48"/>
      <c r="AC23" s="302"/>
      <c r="AD23" s="219"/>
      <c r="AE23" s="45"/>
      <c r="AF23" s="45"/>
      <c r="AG23" s="45"/>
      <c r="AH23" s="625"/>
      <c r="AI23" s="626"/>
      <c r="AJ23" s="46"/>
      <c r="AK23" s="45"/>
      <c r="AL23" s="185"/>
      <c r="AM23" s="45"/>
      <c r="AN23" s="48"/>
      <c r="AO23" s="48"/>
      <c r="AP23" s="185"/>
      <c r="AQ23" s="32" t="b">
        <f t="shared" si="2"/>
        <v>1</v>
      </c>
    </row>
    <row r="24" spans="1:43" ht="45" customHeight="1">
      <c r="A24" s="70"/>
      <c r="B24" s="70"/>
      <c r="C24" s="70"/>
      <c r="D24" s="70"/>
      <c r="E24" s="48"/>
      <c r="F24" s="333" t="str">
        <f t="shared" si="0"/>
        <v/>
      </c>
      <c r="G24" s="91"/>
      <c r="H24" s="88"/>
      <c r="I24" s="88"/>
      <c r="J24" s="50"/>
      <c r="K24" s="48"/>
      <c r="L24" s="48"/>
      <c r="M24" s="48"/>
      <c r="N24" s="50"/>
      <c r="O24" s="45"/>
      <c r="P24" s="212"/>
      <c r="Q24" s="45"/>
      <c r="R24" s="88"/>
      <c r="S24" s="50"/>
      <c r="T24" s="219"/>
      <c r="U24" s="89"/>
      <c r="V24" s="90"/>
      <c r="W24" s="93"/>
      <c r="X24" s="219"/>
      <c r="Y24" s="219"/>
      <c r="Z24" s="91"/>
      <c r="AA24" s="185" t="str">
        <f t="shared" si="1"/>
        <v/>
      </c>
      <c r="AB24" s="48"/>
      <c r="AC24" s="302"/>
      <c r="AD24" s="219"/>
      <c r="AE24" s="45"/>
      <c r="AF24" s="45"/>
      <c r="AG24" s="45"/>
      <c r="AH24" s="625"/>
      <c r="AI24" s="626"/>
      <c r="AJ24" s="46"/>
      <c r="AK24" s="45"/>
      <c r="AL24" s="185"/>
      <c r="AM24" s="45"/>
      <c r="AN24" s="48"/>
      <c r="AO24" s="48"/>
      <c r="AP24" s="185"/>
      <c r="AQ24" s="32" t="b">
        <f t="shared" si="2"/>
        <v>1</v>
      </c>
    </row>
    <row r="25" spans="1:43" ht="45" customHeight="1">
      <c r="A25" s="70"/>
      <c r="B25" s="70"/>
      <c r="C25" s="70"/>
      <c r="D25" s="70"/>
      <c r="E25" s="48"/>
      <c r="F25" s="333" t="str">
        <f t="shared" si="0"/>
        <v/>
      </c>
      <c r="G25" s="91"/>
      <c r="H25" s="88"/>
      <c r="I25" s="88"/>
      <c r="J25" s="50"/>
      <c r="K25" s="48"/>
      <c r="L25" s="48"/>
      <c r="M25" s="48"/>
      <c r="N25" s="50"/>
      <c r="O25" s="45"/>
      <c r="P25" s="212"/>
      <c r="Q25" s="45"/>
      <c r="R25" s="88"/>
      <c r="S25" s="50"/>
      <c r="T25" s="219"/>
      <c r="U25" s="89"/>
      <c r="V25" s="90"/>
      <c r="W25" s="93"/>
      <c r="X25" s="219"/>
      <c r="Y25" s="219"/>
      <c r="Z25" s="91"/>
      <c r="AA25" s="185" t="str">
        <f t="shared" si="1"/>
        <v/>
      </c>
      <c r="AB25" s="48"/>
      <c r="AC25" s="302"/>
      <c r="AD25" s="219"/>
      <c r="AE25" s="45"/>
      <c r="AF25" s="45"/>
      <c r="AG25" s="45"/>
      <c r="AH25" s="625"/>
      <c r="AI25" s="626"/>
      <c r="AJ25" s="46"/>
      <c r="AK25" s="45"/>
      <c r="AL25" s="185"/>
      <c r="AM25" s="45"/>
      <c r="AN25" s="48"/>
      <c r="AO25" s="48"/>
      <c r="AP25" s="185"/>
      <c r="AQ25" s="32" t="b">
        <f t="shared" si="2"/>
        <v>1</v>
      </c>
    </row>
    <row r="26" spans="1:43" ht="45" customHeight="1">
      <c r="A26" s="70"/>
      <c r="B26" s="70"/>
      <c r="C26" s="70"/>
      <c r="D26" s="70"/>
      <c r="E26" s="48"/>
      <c r="F26" s="333" t="str">
        <f t="shared" si="0"/>
        <v/>
      </c>
      <c r="G26" s="91"/>
      <c r="H26" s="88"/>
      <c r="I26" s="88"/>
      <c r="J26" s="50"/>
      <c r="K26" s="48"/>
      <c r="L26" s="48"/>
      <c r="M26" s="48"/>
      <c r="N26" s="50"/>
      <c r="O26" s="45"/>
      <c r="P26" s="212"/>
      <c r="Q26" s="45"/>
      <c r="R26" s="88"/>
      <c r="S26" s="50"/>
      <c r="T26" s="219"/>
      <c r="U26" s="89"/>
      <c r="V26" s="90"/>
      <c r="W26" s="93"/>
      <c r="X26" s="219"/>
      <c r="Y26" s="219"/>
      <c r="Z26" s="91"/>
      <c r="AA26" s="185" t="str">
        <f t="shared" si="1"/>
        <v/>
      </c>
      <c r="AB26" s="48"/>
      <c r="AC26" s="302"/>
      <c r="AD26" s="219"/>
      <c r="AE26" s="45"/>
      <c r="AF26" s="45"/>
      <c r="AG26" s="45"/>
      <c r="AH26" s="625"/>
      <c r="AI26" s="626"/>
      <c r="AJ26" s="46"/>
      <c r="AK26" s="45"/>
      <c r="AL26" s="185"/>
      <c r="AM26" s="45"/>
      <c r="AN26" s="48"/>
      <c r="AO26" s="48"/>
      <c r="AP26" s="185"/>
      <c r="AQ26" s="32" t="b">
        <f t="shared" si="2"/>
        <v>1</v>
      </c>
    </row>
    <row r="27" spans="1:43" ht="45" customHeight="1">
      <c r="A27" s="70"/>
      <c r="B27" s="70"/>
      <c r="C27" s="70"/>
      <c r="D27" s="70"/>
      <c r="E27" s="48"/>
      <c r="F27" s="333" t="str">
        <f t="shared" si="0"/>
        <v/>
      </c>
      <c r="G27" s="91"/>
      <c r="H27" s="88"/>
      <c r="I27" s="88"/>
      <c r="J27" s="50"/>
      <c r="K27" s="48"/>
      <c r="L27" s="48"/>
      <c r="M27" s="48"/>
      <c r="N27" s="50"/>
      <c r="O27" s="45"/>
      <c r="P27" s="212"/>
      <c r="Q27" s="45"/>
      <c r="R27" s="88"/>
      <c r="S27" s="50"/>
      <c r="T27" s="219"/>
      <c r="U27" s="89"/>
      <c r="V27" s="90"/>
      <c r="W27" s="93"/>
      <c r="X27" s="219"/>
      <c r="Y27" s="219"/>
      <c r="Z27" s="91"/>
      <c r="AA27" s="185" t="str">
        <f t="shared" si="1"/>
        <v/>
      </c>
      <c r="AB27" s="48"/>
      <c r="AC27" s="302"/>
      <c r="AD27" s="219"/>
      <c r="AE27" s="45"/>
      <c r="AF27" s="45"/>
      <c r="AG27" s="45"/>
      <c r="AH27" s="625"/>
      <c r="AI27" s="626"/>
      <c r="AJ27" s="46"/>
      <c r="AK27" s="45"/>
      <c r="AL27" s="185"/>
      <c r="AM27" s="45"/>
      <c r="AN27" s="48"/>
      <c r="AO27" s="48"/>
      <c r="AP27" s="185"/>
      <c r="AQ27" s="32" t="b">
        <f t="shared" si="2"/>
        <v>1</v>
      </c>
    </row>
    <row r="28" spans="1:43" ht="45" customHeight="1">
      <c r="A28" s="70"/>
      <c r="B28" s="70"/>
      <c r="C28" s="70"/>
      <c r="D28" s="70"/>
      <c r="E28" s="48"/>
      <c r="F28" s="333" t="str">
        <f t="shared" si="0"/>
        <v/>
      </c>
      <c r="G28" s="91"/>
      <c r="H28" s="88"/>
      <c r="I28" s="88"/>
      <c r="J28" s="50"/>
      <c r="K28" s="48"/>
      <c r="L28" s="48"/>
      <c r="M28" s="48"/>
      <c r="N28" s="50"/>
      <c r="O28" s="45"/>
      <c r="P28" s="212"/>
      <c r="Q28" s="45"/>
      <c r="R28" s="88"/>
      <c r="S28" s="50"/>
      <c r="T28" s="219"/>
      <c r="U28" s="89"/>
      <c r="V28" s="90"/>
      <c r="W28" s="93"/>
      <c r="X28" s="219"/>
      <c r="Y28" s="219"/>
      <c r="Z28" s="91"/>
      <c r="AA28" s="185" t="str">
        <f t="shared" si="1"/>
        <v/>
      </c>
      <c r="AB28" s="48"/>
      <c r="AC28" s="302"/>
      <c r="AD28" s="219"/>
      <c r="AE28" s="45"/>
      <c r="AF28" s="45"/>
      <c r="AG28" s="45"/>
      <c r="AH28" s="625"/>
      <c r="AI28" s="626"/>
      <c r="AJ28" s="46"/>
      <c r="AK28" s="45"/>
      <c r="AL28" s="185"/>
      <c r="AM28" s="45"/>
      <c r="AN28" s="48"/>
      <c r="AO28" s="48"/>
      <c r="AP28" s="185"/>
      <c r="AQ28" s="32" t="b">
        <f t="shared" si="2"/>
        <v>1</v>
      </c>
    </row>
    <row r="29" spans="1:43" ht="45" customHeight="1">
      <c r="A29" s="70"/>
      <c r="B29" s="70"/>
      <c r="C29" s="70"/>
      <c r="D29" s="70"/>
      <c r="E29" s="48"/>
      <c r="F29" s="333" t="str">
        <f t="shared" si="0"/>
        <v/>
      </c>
      <c r="G29" s="91"/>
      <c r="H29" s="88"/>
      <c r="I29" s="88"/>
      <c r="J29" s="50"/>
      <c r="K29" s="48"/>
      <c r="L29" s="48"/>
      <c r="M29" s="48"/>
      <c r="N29" s="50"/>
      <c r="O29" s="45"/>
      <c r="P29" s="212"/>
      <c r="Q29" s="45"/>
      <c r="R29" s="88"/>
      <c r="S29" s="50"/>
      <c r="T29" s="219"/>
      <c r="U29" s="89"/>
      <c r="V29" s="90"/>
      <c r="W29" s="93"/>
      <c r="X29" s="219"/>
      <c r="Y29" s="219"/>
      <c r="Z29" s="91"/>
      <c r="AA29" s="185" t="str">
        <f t="shared" si="1"/>
        <v/>
      </c>
      <c r="AB29" s="48"/>
      <c r="AC29" s="302"/>
      <c r="AD29" s="219"/>
      <c r="AE29" s="45"/>
      <c r="AF29" s="45"/>
      <c r="AG29" s="45"/>
      <c r="AH29" s="625"/>
      <c r="AI29" s="626"/>
      <c r="AJ29" s="46"/>
      <c r="AK29" s="45"/>
      <c r="AL29" s="185"/>
      <c r="AM29" s="45"/>
      <c r="AN29" s="48"/>
      <c r="AO29" s="48"/>
      <c r="AP29" s="185"/>
      <c r="AQ29" s="32" t="b">
        <f t="shared" si="2"/>
        <v>1</v>
      </c>
    </row>
    <row r="30" spans="1:43" ht="45" customHeight="1">
      <c r="A30" s="70"/>
      <c r="B30" s="70"/>
      <c r="C30" s="70"/>
      <c r="D30" s="70"/>
      <c r="E30" s="48"/>
      <c r="F30" s="333" t="str">
        <f t="shared" si="0"/>
        <v/>
      </c>
      <c r="G30" s="91"/>
      <c r="H30" s="88"/>
      <c r="I30" s="88"/>
      <c r="J30" s="50"/>
      <c r="K30" s="48"/>
      <c r="L30" s="48"/>
      <c r="M30" s="48"/>
      <c r="N30" s="50"/>
      <c r="O30" s="45"/>
      <c r="P30" s="212"/>
      <c r="Q30" s="45"/>
      <c r="R30" s="88"/>
      <c r="S30" s="50"/>
      <c r="T30" s="219"/>
      <c r="U30" s="89"/>
      <c r="V30" s="90"/>
      <c r="W30" s="93"/>
      <c r="X30" s="219"/>
      <c r="Y30" s="219"/>
      <c r="Z30" s="91"/>
      <c r="AA30" s="185" t="str">
        <f t="shared" si="1"/>
        <v/>
      </c>
      <c r="AB30" s="48"/>
      <c r="AC30" s="302"/>
      <c r="AD30" s="219"/>
      <c r="AE30" s="45"/>
      <c r="AF30" s="45"/>
      <c r="AG30" s="45"/>
      <c r="AH30" s="625"/>
      <c r="AI30" s="626"/>
      <c r="AJ30" s="46"/>
      <c r="AK30" s="45"/>
      <c r="AL30" s="185"/>
      <c r="AM30" s="45"/>
      <c r="AN30" s="48"/>
      <c r="AO30" s="48"/>
      <c r="AP30" s="185"/>
      <c r="AQ30" s="32" t="b">
        <f t="shared" si="2"/>
        <v>1</v>
      </c>
    </row>
    <row r="31" spans="1:43" ht="45" customHeight="1">
      <c r="A31" s="70"/>
      <c r="B31" s="70"/>
      <c r="C31" s="70"/>
      <c r="D31" s="70"/>
      <c r="E31" s="48"/>
      <c r="F31" s="333" t="str">
        <f t="shared" si="0"/>
        <v/>
      </c>
      <c r="G31" s="91"/>
      <c r="H31" s="88"/>
      <c r="I31" s="88"/>
      <c r="J31" s="50"/>
      <c r="K31" s="48"/>
      <c r="L31" s="48"/>
      <c r="M31" s="48"/>
      <c r="N31" s="50"/>
      <c r="O31" s="45"/>
      <c r="P31" s="212"/>
      <c r="Q31" s="45"/>
      <c r="R31" s="88"/>
      <c r="S31" s="50"/>
      <c r="T31" s="219"/>
      <c r="U31" s="89"/>
      <c r="V31" s="90"/>
      <c r="W31" s="93"/>
      <c r="X31" s="219"/>
      <c r="Y31" s="219"/>
      <c r="Z31" s="91"/>
      <c r="AA31" s="185" t="str">
        <f t="shared" si="1"/>
        <v/>
      </c>
      <c r="AB31" s="48"/>
      <c r="AC31" s="302"/>
      <c r="AD31" s="219"/>
      <c r="AE31" s="45"/>
      <c r="AF31" s="45"/>
      <c r="AG31" s="45"/>
      <c r="AH31" s="625"/>
      <c r="AI31" s="626"/>
      <c r="AJ31" s="46"/>
      <c r="AK31" s="45"/>
      <c r="AL31" s="185"/>
      <c r="AM31" s="45"/>
      <c r="AN31" s="48"/>
      <c r="AO31" s="48"/>
      <c r="AP31" s="185"/>
      <c r="AQ31" s="32" t="b">
        <f t="shared" si="2"/>
        <v>1</v>
      </c>
    </row>
    <row r="32" spans="1:43" ht="45" customHeight="1">
      <c r="A32" s="70"/>
      <c r="B32" s="70"/>
      <c r="C32" s="70"/>
      <c r="D32" s="70"/>
      <c r="E32" s="48"/>
      <c r="F32" s="333" t="str">
        <f t="shared" si="0"/>
        <v/>
      </c>
      <c r="G32" s="91"/>
      <c r="H32" s="88"/>
      <c r="I32" s="88"/>
      <c r="J32" s="50"/>
      <c r="K32" s="48"/>
      <c r="L32" s="48"/>
      <c r="M32" s="48"/>
      <c r="N32" s="50"/>
      <c r="O32" s="45"/>
      <c r="P32" s="212"/>
      <c r="Q32" s="45"/>
      <c r="R32" s="88"/>
      <c r="S32" s="50"/>
      <c r="T32" s="219"/>
      <c r="U32" s="89"/>
      <c r="V32" s="90"/>
      <c r="W32" s="93"/>
      <c r="X32" s="219"/>
      <c r="Y32" s="219"/>
      <c r="Z32" s="91"/>
      <c r="AA32" s="185" t="str">
        <f t="shared" si="1"/>
        <v/>
      </c>
      <c r="AB32" s="48"/>
      <c r="AC32" s="302"/>
      <c r="AD32" s="219"/>
      <c r="AE32" s="45"/>
      <c r="AF32" s="45"/>
      <c r="AG32" s="45"/>
      <c r="AH32" s="625"/>
      <c r="AI32" s="626"/>
      <c r="AJ32" s="46"/>
      <c r="AK32" s="45"/>
      <c r="AL32" s="185"/>
      <c r="AM32" s="45"/>
      <c r="AN32" s="48"/>
      <c r="AO32" s="48"/>
      <c r="AP32" s="185"/>
      <c r="AQ32" s="32" t="b">
        <f t="shared" si="2"/>
        <v>1</v>
      </c>
    </row>
    <row r="33" spans="1:43" ht="45" customHeight="1">
      <c r="A33" s="70"/>
      <c r="B33" s="70"/>
      <c r="C33" s="70"/>
      <c r="D33" s="70"/>
      <c r="E33" s="48"/>
      <c r="F33" s="333" t="str">
        <f t="shared" si="0"/>
        <v/>
      </c>
      <c r="G33" s="91"/>
      <c r="H33" s="88"/>
      <c r="I33" s="88"/>
      <c r="J33" s="50"/>
      <c r="K33" s="48"/>
      <c r="L33" s="48"/>
      <c r="M33" s="48"/>
      <c r="N33" s="50"/>
      <c r="O33" s="45"/>
      <c r="P33" s="212"/>
      <c r="Q33" s="45"/>
      <c r="R33" s="88"/>
      <c r="S33" s="50"/>
      <c r="T33" s="219"/>
      <c r="U33" s="89"/>
      <c r="V33" s="90"/>
      <c r="W33" s="93"/>
      <c r="X33" s="219"/>
      <c r="Y33" s="219"/>
      <c r="Z33" s="91"/>
      <c r="AA33" s="185" t="str">
        <f t="shared" si="1"/>
        <v/>
      </c>
      <c r="AB33" s="48"/>
      <c r="AC33" s="302"/>
      <c r="AD33" s="219"/>
      <c r="AE33" s="45"/>
      <c r="AF33" s="45"/>
      <c r="AG33" s="45"/>
      <c r="AH33" s="625"/>
      <c r="AI33" s="626"/>
      <c r="AJ33" s="46"/>
      <c r="AK33" s="45"/>
      <c r="AL33" s="185"/>
      <c r="AM33" s="45"/>
      <c r="AN33" s="48"/>
      <c r="AO33" s="48"/>
      <c r="AP33" s="185"/>
      <c r="AQ33" s="32" t="b">
        <f t="shared" si="2"/>
        <v>1</v>
      </c>
    </row>
    <row r="34" spans="1:43" ht="45" customHeight="1">
      <c r="A34" s="70"/>
      <c r="B34" s="70"/>
      <c r="C34" s="70"/>
      <c r="D34" s="70"/>
      <c r="E34" s="48"/>
      <c r="F34" s="333" t="str">
        <f t="shared" si="0"/>
        <v/>
      </c>
      <c r="G34" s="91"/>
      <c r="H34" s="88"/>
      <c r="I34" s="88"/>
      <c r="J34" s="50"/>
      <c r="K34" s="48"/>
      <c r="L34" s="48"/>
      <c r="M34" s="48"/>
      <c r="N34" s="50"/>
      <c r="O34" s="45"/>
      <c r="P34" s="212"/>
      <c r="Q34" s="45"/>
      <c r="R34" s="88"/>
      <c r="S34" s="50"/>
      <c r="T34" s="219"/>
      <c r="U34" s="89"/>
      <c r="V34" s="90"/>
      <c r="W34" s="93"/>
      <c r="X34" s="219"/>
      <c r="Y34" s="219"/>
      <c r="Z34" s="91"/>
      <c r="AA34" s="185" t="str">
        <f t="shared" si="1"/>
        <v/>
      </c>
      <c r="AB34" s="48"/>
      <c r="AC34" s="302"/>
      <c r="AD34" s="219"/>
      <c r="AE34" s="45"/>
      <c r="AF34" s="45"/>
      <c r="AG34" s="45"/>
      <c r="AH34" s="625"/>
      <c r="AI34" s="626"/>
      <c r="AJ34" s="46"/>
      <c r="AK34" s="45"/>
      <c r="AL34" s="185"/>
      <c r="AM34" s="45"/>
      <c r="AN34" s="48"/>
      <c r="AO34" s="48"/>
      <c r="AP34" s="185"/>
      <c r="AQ34" s="32" t="b">
        <f t="shared" si="2"/>
        <v>1</v>
      </c>
    </row>
    <row r="35" spans="1:43" ht="45" customHeight="1">
      <c r="A35" s="70"/>
      <c r="B35" s="70"/>
      <c r="C35" s="70"/>
      <c r="D35" s="70"/>
      <c r="E35" s="48"/>
      <c r="F35" s="333" t="str">
        <f t="shared" si="0"/>
        <v/>
      </c>
      <c r="G35" s="91"/>
      <c r="H35" s="88"/>
      <c r="I35" s="88"/>
      <c r="J35" s="50"/>
      <c r="K35" s="48"/>
      <c r="L35" s="48"/>
      <c r="M35" s="48"/>
      <c r="N35" s="50"/>
      <c r="O35" s="45"/>
      <c r="P35" s="212"/>
      <c r="Q35" s="45"/>
      <c r="R35" s="88"/>
      <c r="S35" s="50"/>
      <c r="T35" s="219"/>
      <c r="U35" s="89"/>
      <c r="V35" s="90"/>
      <c r="W35" s="93"/>
      <c r="X35" s="219"/>
      <c r="Y35" s="219"/>
      <c r="Z35" s="91"/>
      <c r="AA35" s="185" t="str">
        <f t="shared" si="1"/>
        <v/>
      </c>
      <c r="AB35" s="48"/>
      <c r="AC35" s="302"/>
      <c r="AD35" s="219"/>
      <c r="AE35" s="45"/>
      <c r="AF35" s="45"/>
      <c r="AG35" s="45"/>
      <c r="AH35" s="625"/>
      <c r="AI35" s="626"/>
      <c r="AJ35" s="46"/>
      <c r="AK35" s="45"/>
      <c r="AL35" s="185"/>
      <c r="AM35" s="45"/>
      <c r="AN35" s="48"/>
      <c r="AO35" s="48"/>
      <c r="AP35" s="185"/>
      <c r="AQ35" s="32" t="b">
        <f t="shared" si="2"/>
        <v>1</v>
      </c>
    </row>
    <row r="36" spans="1:43" ht="45" customHeight="1">
      <c r="A36" s="70"/>
      <c r="B36" s="70"/>
      <c r="C36" s="70"/>
      <c r="D36" s="70"/>
      <c r="E36" s="48"/>
      <c r="F36" s="333" t="str">
        <f t="shared" si="0"/>
        <v/>
      </c>
      <c r="G36" s="91"/>
      <c r="H36" s="88"/>
      <c r="I36" s="88"/>
      <c r="J36" s="50"/>
      <c r="K36" s="48"/>
      <c r="L36" s="48"/>
      <c r="M36" s="48"/>
      <c r="N36" s="50"/>
      <c r="O36" s="45"/>
      <c r="P36" s="212"/>
      <c r="Q36" s="45"/>
      <c r="R36" s="88"/>
      <c r="S36" s="50"/>
      <c r="T36" s="219"/>
      <c r="U36" s="89"/>
      <c r="V36" s="90"/>
      <c r="W36" s="93"/>
      <c r="X36" s="219"/>
      <c r="Y36" s="219"/>
      <c r="Z36" s="91"/>
      <c r="AA36" s="185" t="str">
        <f t="shared" si="1"/>
        <v/>
      </c>
      <c r="AB36" s="48"/>
      <c r="AC36" s="302"/>
      <c r="AD36" s="219"/>
      <c r="AE36" s="45"/>
      <c r="AF36" s="45"/>
      <c r="AG36" s="45"/>
      <c r="AH36" s="625"/>
      <c r="AI36" s="626"/>
      <c r="AJ36" s="46"/>
      <c r="AK36" s="45"/>
      <c r="AL36" s="185"/>
      <c r="AM36" s="45"/>
      <c r="AN36" s="48"/>
      <c r="AO36" s="48"/>
      <c r="AP36" s="185"/>
      <c r="AQ36" s="32" t="b">
        <f t="shared" si="2"/>
        <v>1</v>
      </c>
    </row>
    <row r="37" spans="1:43" ht="45" customHeight="1">
      <c r="A37" s="70"/>
      <c r="B37" s="70"/>
      <c r="C37" s="70"/>
      <c r="D37" s="70"/>
      <c r="E37" s="48"/>
      <c r="F37" s="333" t="str">
        <f t="shared" si="0"/>
        <v/>
      </c>
      <c r="G37" s="91"/>
      <c r="H37" s="88"/>
      <c r="I37" s="88"/>
      <c r="J37" s="50"/>
      <c r="K37" s="48"/>
      <c r="L37" s="48"/>
      <c r="M37" s="48"/>
      <c r="N37" s="50"/>
      <c r="O37" s="45"/>
      <c r="P37" s="212"/>
      <c r="Q37" s="45"/>
      <c r="R37" s="88"/>
      <c r="S37" s="50"/>
      <c r="T37" s="219"/>
      <c r="U37" s="89"/>
      <c r="V37" s="90"/>
      <c r="W37" s="93"/>
      <c r="X37" s="219"/>
      <c r="Y37" s="219"/>
      <c r="Z37" s="91"/>
      <c r="AA37" s="185" t="str">
        <f t="shared" si="1"/>
        <v/>
      </c>
      <c r="AB37" s="48"/>
      <c r="AC37" s="302"/>
      <c r="AD37" s="219"/>
      <c r="AE37" s="45"/>
      <c r="AF37" s="45"/>
      <c r="AG37" s="45"/>
      <c r="AH37" s="625"/>
      <c r="AI37" s="626"/>
      <c r="AJ37" s="46"/>
      <c r="AK37" s="45"/>
      <c r="AL37" s="185"/>
      <c r="AM37" s="45"/>
      <c r="AN37" s="48"/>
      <c r="AO37" s="48"/>
      <c r="AP37" s="185"/>
      <c r="AQ37" s="32" t="b">
        <f t="shared" si="2"/>
        <v>1</v>
      </c>
    </row>
    <row r="38" spans="1:43" ht="45" customHeight="1">
      <c r="A38" s="70"/>
      <c r="B38" s="70"/>
      <c r="C38" s="70"/>
      <c r="D38" s="70"/>
      <c r="E38" s="48"/>
      <c r="F38" s="333" t="str">
        <f t="shared" si="0"/>
        <v/>
      </c>
      <c r="G38" s="91"/>
      <c r="H38" s="88"/>
      <c r="I38" s="88"/>
      <c r="J38" s="50"/>
      <c r="K38" s="48"/>
      <c r="L38" s="48"/>
      <c r="M38" s="48"/>
      <c r="N38" s="50"/>
      <c r="O38" s="45"/>
      <c r="P38" s="212"/>
      <c r="Q38" s="45"/>
      <c r="R38" s="88"/>
      <c r="S38" s="50"/>
      <c r="T38" s="219"/>
      <c r="U38" s="89"/>
      <c r="V38" s="90"/>
      <c r="W38" s="93"/>
      <c r="X38" s="219"/>
      <c r="Y38" s="219"/>
      <c r="Z38" s="91"/>
      <c r="AA38" s="185" t="str">
        <f t="shared" si="1"/>
        <v/>
      </c>
      <c r="AB38" s="48"/>
      <c r="AC38" s="302"/>
      <c r="AD38" s="219"/>
      <c r="AE38" s="45"/>
      <c r="AF38" s="45"/>
      <c r="AG38" s="45"/>
      <c r="AH38" s="625"/>
      <c r="AI38" s="626"/>
      <c r="AJ38" s="46"/>
      <c r="AK38" s="45"/>
      <c r="AL38" s="185"/>
      <c r="AM38" s="45"/>
      <c r="AN38" s="48"/>
      <c r="AO38" s="48"/>
      <c r="AP38" s="185"/>
      <c r="AQ38" s="32" t="b">
        <f t="shared" si="2"/>
        <v>1</v>
      </c>
    </row>
    <row r="39" spans="1:43" ht="45" customHeight="1">
      <c r="A39" s="70"/>
      <c r="B39" s="70"/>
      <c r="C39" s="70"/>
      <c r="D39" s="70"/>
      <c r="E39" s="48"/>
      <c r="F39" s="333" t="str">
        <f t="shared" si="0"/>
        <v/>
      </c>
      <c r="G39" s="91"/>
      <c r="H39" s="88"/>
      <c r="I39" s="88"/>
      <c r="J39" s="50"/>
      <c r="K39" s="48"/>
      <c r="L39" s="48"/>
      <c r="M39" s="48"/>
      <c r="N39" s="50"/>
      <c r="O39" s="45"/>
      <c r="P39" s="212"/>
      <c r="Q39" s="45"/>
      <c r="R39" s="88"/>
      <c r="S39" s="50"/>
      <c r="T39" s="219"/>
      <c r="U39" s="89"/>
      <c r="V39" s="90"/>
      <c r="W39" s="93"/>
      <c r="X39" s="219"/>
      <c r="Y39" s="219"/>
      <c r="Z39" s="91"/>
      <c r="AA39" s="185" t="str">
        <f t="shared" si="1"/>
        <v/>
      </c>
      <c r="AB39" s="48"/>
      <c r="AC39" s="302"/>
      <c r="AD39" s="219"/>
      <c r="AE39" s="45"/>
      <c r="AF39" s="45"/>
      <c r="AG39" s="45"/>
      <c r="AH39" s="625"/>
      <c r="AI39" s="626"/>
      <c r="AJ39" s="46"/>
      <c r="AK39" s="45"/>
      <c r="AL39" s="185"/>
      <c r="AM39" s="45"/>
      <c r="AN39" s="48"/>
      <c r="AO39" s="48"/>
      <c r="AP39" s="185"/>
      <c r="AQ39" s="32" t="b">
        <f t="shared" si="2"/>
        <v>1</v>
      </c>
    </row>
    <row r="40" spans="1:43" ht="45" customHeight="1">
      <c r="A40" s="70"/>
      <c r="B40" s="70"/>
      <c r="C40" s="70"/>
      <c r="D40" s="70"/>
      <c r="E40" s="48"/>
      <c r="F40" s="333" t="str">
        <f t="shared" si="0"/>
        <v/>
      </c>
      <c r="G40" s="91"/>
      <c r="H40" s="88"/>
      <c r="I40" s="88"/>
      <c r="J40" s="50"/>
      <c r="K40" s="48"/>
      <c r="L40" s="48"/>
      <c r="M40" s="48"/>
      <c r="N40" s="50"/>
      <c r="O40" s="45"/>
      <c r="P40" s="212"/>
      <c r="Q40" s="45"/>
      <c r="R40" s="88"/>
      <c r="S40" s="50"/>
      <c r="T40" s="219"/>
      <c r="U40" s="89"/>
      <c r="V40" s="90"/>
      <c r="W40" s="93"/>
      <c r="X40" s="219"/>
      <c r="Y40" s="219"/>
      <c r="Z40" s="91"/>
      <c r="AA40" s="185" t="str">
        <f t="shared" si="1"/>
        <v/>
      </c>
      <c r="AB40" s="48"/>
      <c r="AC40" s="302"/>
      <c r="AD40" s="219"/>
      <c r="AE40" s="45"/>
      <c r="AF40" s="45"/>
      <c r="AG40" s="45"/>
      <c r="AH40" s="625"/>
      <c r="AI40" s="626"/>
      <c r="AJ40" s="46"/>
      <c r="AK40" s="45"/>
      <c r="AL40" s="185"/>
      <c r="AM40" s="45"/>
      <c r="AN40" s="48"/>
      <c r="AO40" s="48"/>
      <c r="AP40" s="185"/>
      <c r="AQ40" s="32" t="b">
        <f t="shared" si="2"/>
        <v>1</v>
      </c>
    </row>
    <row r="41" spans="1:43" ht="45" customHeight="1">
      <c r="A41" s="70"/>
      <c r="B41" s="70"/>
      <c r="C41" s="70"/>
      <c r="D41" s="70"/>
      <c r="E41" s="48"/>
      <c r="F41" s="333" t="str">
        <f t="shared" si="0"/>
        <v/>
      </c>
      <c r="G41" s="91"/>
      <c r="H41" s="88"/>
      <c r="I41" s="88"/>
      <c r="J41" s="50"/>
      <c r="K41" s="48"/>
      <c r="L41" s="48"/>
      <c r="M41" s="48"/>
      <c r="N41" s="50"/>
      <c r="O41" s="45"/>
      <c r="P41" s="212"/>
      <c r="Q41" s="45"/>
      <c r="R41" s="88"/>
      <c r="S41" s="50"/>
      <c r="T41" s="219"/>
      <c r="U41" s="89"/>
      <c r="V41" s="90"/>
      <c r="W41" s="93"/>
      <c r="X41" s="219"/>
      <c r="Y41" s="219"/>
      <c r="Z41" s="91"/>
      <c r="AA41" s="185" t="str">
        <f t="shared" si="1"/>
        <v/>
      </c>
      <c r="AB41" s="48"/>
      <c r="AC41" s="302"/>
      <c r="AD41" s="219"/>
      <c r="AE41" s="45"/>
      <c r="AF41" s="45"/>
      <c r="AG41" s="45"/>
      <c r="AH41" s="625"/>
      <c r="AI41" s="626"/>
      <c r="AJ41" s="46"/>
      <c r="AK41" s="45"/>
      <c r="AL41" s="185"/>
      <c r="AM41" s="45"/>
      <c r="AN41" s="48"/>
      <c r="AO41" s="48"/>
      <c r="AP41" s="185"/>
      <c r="AQ41" s="32" t="b">
        <f t="shared" si="2"/>
        <v>1</v>
      </c>
    </row>
    <row r="42" spans="1:43" ht="45" customHeight="1">
      <c r="A42" s="70"/>
      <c r="B42" s="70"/>
      <c r="C42" s="70"/>
      <c r="D42" s="70"/>
      <c r="E42" s="48"/>
      <c r="F42" s="333" t="str">
        <f t="shared" si="0"/>
        <v/>
      </c>
      <c r="G42" s="91"/>
      <c r="H42" s="88"/>
      <c r="I42" s="88"/>
      <c r="J42" s="50"/>
      <c r="K42" s="48"/>
      <c r="L42" s="48"/>
      <c r="M42" s="48"/>
      <c r="N42" s="50"/>
      <c r="O42" s="45"/>
      <c r="P42" s="212"/>
      <c r="Q42" s="45"/>
      <c r="R42" s="88"/>
      <c r="S42" s="50"/>
      <c r="T42" s="219"/>
      <c r="U42" s="89"/>
      <c r="V42" s="90"/>
      <c r="W42" s="93"/>
      <c r="X42" s="219"/>
      <c r="Y42" s="219"/>
      <c r="Z42" s="91"/>
      <c r="AA42" s="185" t="str">
        <f t="shared" si="1"/>
        <v/>
      </c>
      <c r="AB42" s="48"/>
      <c r="AC42" s="302"/>
      <c r="AD42" s="219"/>
      <c r="AE42" s="45"/>
      <c r="AF42" s="45"/>
      <c r="AG42" s="45"/>
      <c r="AH42" s="625"/>
      <c r="AI42" s="626"/>
      <c r="AJ42" s="46"/>
      <c r="AK42" s="45"/>
      <c r="AL42" s="185"/>
      <c r="AM42" s="45"/>
      <c r="AN42" s="48"/>
      <c r="AO42" s="48"/>
      <c r="AP42" s="185"/>
      <c r="AQ42" s="32" t="b">
        <f t="shared" si="2"/>
        <v>1</v>
      </c>
    </row>
    <row r="43" spans="1:43" ht="45" customHeight="1">
      <c r="A43" s="70"/>
      <c r="B43" s="70"/>
      <c r="C43" s="70"/>
      <c r="D43" s="70"/>
      <c r="E43" s="48"/>
      <c r="F43" s="333" t="str">
        <f t="shared" si="0"/>
        <v/>
      </c>
      <c r="G43" s="91"/>
      <c r="H43" s="88"/>
      <c r="I43" s="88"/>
      <c r="J43" s="50"/>
      <c r="K43" s="48"/>
      <c r="L43" s="48"/>
      <c r="M43" s="48"/>
      <c r="N43" s="50"/>
      <c r="O43" s="45"/>
      <c r="P43" s="212"/>
      <c r="Q43" s="45"/>
      <c r="R43" s="88"/>
      <c r="S43" s="50"/>
      <c r="T43" s="219"/>
      <c r="U43" s="89"/>
      <c r="V43" s="90"/>
      <c r="W43" s="93"/>
      <c r="X43" s="219"/>
      <c r="Y43" s="219"/>
      <c r="Z43" s="91"/>
      <c r="AA43" s="185" t="str">
        <f t="shared" si="1"/>
        <v/>
      </c>
      <c r="AB43" s="48"/>
      <c r="AC43" s="302"/>
      <c r="AD43" s="219"/>
      <c r="AE43" s="45"/>
      <c r="AF43" s="45"/>
      <c r="AG43" s="45"/>
      <c r="AH43" s="625"/>
      <c r="AI43" s="626"/>
      <c r="AJ43" s="46"/>
      <c r="AK43" s="45"/>
      <c r="AL43" s="185"/>
      <c r="AM43" s="45"/>
      <c r="AN43" s="48"/>
      <c r="AO43" s="48"/>
      <c r="AP43" s="185"/>
      <c r="AQ43" s="32" t="b">
        <f t="shared" si="2"/>
        <v>1</v>
      </c>
    </row>
    <row r="44" spans="1:43" ht="45" customHeight="1">
      <c r="A44" s="70"/>
      <c r="B44" s="70"/>
      <c r="C44" s="70"/>
      <c r="D44" s="70"/>
      <c r="E44" s="48"/>
      <c r="F44" s="333" t="str">
        <f t="shared" si="0"/>
        <v/>
      </c>
      <c r="G44" s="91"/>
      <c r="H44" s="88"/>
      <c r="I44" s="88"/>
      <c r="J44" s="50"/>
      <c r="K44" s="48"/>
      <c r="L44" s="48"/>
      <c r="M44" s="48"/>
      <c r="N44" s="50"/>
      <c r="O44" s="45"/>
      <c r="P44" s="212"/>
      <c r="Q44" s="45"/>
      <c r="R44" s="88"/>
      <c r="S44" s="50"/>
      <c r="T44" s="219"/>
      <c r="U44" s="89"/>
      <c r="V44" s="90"/>
      <c r="W44" s="93"/>
      <c r="X44" s="219"/>
      <c r="Y44" s="219"/>
      <c r="Z44" s="91"/>
      <c r="AA44" s="185" t="str">
        <f t="shared" si="1"/>
        <v/>
      </c>
      <c r="AB44" s="48"/>
      <c r="AC44" s="302"/>
      <c r="AD44" s="219"/>
      <c r="AE44" s="45"/>
      <c r="AF44" s="45"/>
      <c r="AG44" s="45"/>
      <c r="AH44" s="625"/>
      <c r="AI44" s="626"/>
      <c r="AJ44" s="46"/>
      <c r="AK44" s="45"/>
      <c r="AL44" s="185"/>
      <c r="AM44" s="45"/>
      <c r="AN44" s="48"/>
      <c r="AO44" s="48"/>
      <c r="AP44" s="185"/>
      <c r="AQ44" s="32" t="b">
        <f t="shared" si="2"/>
        <v>1</v>
      </c>
    </row>
    <row r="45" spans="1:43" ht="45" customHeight="1">
      <c r="A45" s="70"/>
      <c r="B45" s="70"/>
      <c r="C45" s="70"/>
      <c r="D45" s="70"/>
      <c r="E45" s="48"/>
      <c r="F45" s="333" t="str">
        <f t="shared" si="0"/>
        <v/>
      </c>
      <c r="G45" s="91"/>
      <c r="H45" s="88"/>
      <c r="I45" s="88"/>
      <c r="J45" s="50"/>
      <c r="K45" s="48"/>
      <c r="L45" s="48"/>
      <c r="M45" s="48"/>
      <c r="N45" s="50"/>
      <c r="O45" s="45"/>
      <c r="P45" s="212"/>
      <c r="Q45" s="45"/>
      <c r="R45" s="88"/>
      <c r="S45" s="50"/>
      <c r="T45" s="219"/>
      <c r="U45" s="89"/>
      <c r="V45" s="90"/>
      <c r="W45" s="93"/>
      <c r="X45" s="219"/>
      <c r="Y45" s="219"/>
      <c r="Z45" s="91"/>
      <c r="AA45" s="185" t="str">
        <f t="shared" si="1"/>
        <v/>
      </c>
      <c r="AB45" s="48"/>
      <c r="AC45" s="302"/>
      <c r="AD45" s="219"/>
      <c r="AE45" s="45"/>
      <c r="AF45" s="45"/>
      <c r="AG45" s="45"/>
      <c r="AH45" s="625"/>
      <c r="AI45" s="626"/>
      <c r="AJ45" s="46"/>
      <c r="AK45" s="45"/>
      <c r="AL45" s="185"/>
      <c r="AM45" s="45"/>
      <c r="AN45" s="48"/>
      <c r="AO45" s="48"/>
      <c r="AP45" s="185"/>
      <c r="AQ45" s="32" t="b">
        <f t="shared" si="2"/>
        <v>1</v>
      </c>
    </row>
    <row r="46" spans="1:43" ht="45" customHeight="1">
      <c r="A46" s="70"/>
      <c r="B46" s="70"/>
      <c r="C46" s="70"/>
      <c r="D46" s="70"/>
      <c r="E46" s="48"/>
      <c r="F46" s="333" t="str">
        <f t="shared" si="0"/>
        <v/>
      </c>
      <c r="G46" s="91"/>
      <c r="H46" s="88"/>
      <c r="I46" s="88"/>
      <c r="J46" s="50"/>
      <c r="K46" s="48"/>
      <c r="L46" s="48"/>
      <c r="M46" s="48"/>
      <c r="N46" s="50"/>
      <c r="O46" s="45"/>
      <c r="P46" s="212"/>
      <c r="Q46" s="45"/>
      <c r="R46" s="88"/>
      <c r="S46" s="50"/>
      <c r="T46" s="219"/>
      <c r="U46" s="89"/>
      <c r="V46" s="90"/>
      <c r="W46" s="93"/>
      <c r="X46" s="219"/>
      <c r="Y46" s="219"/>
      <c r="Z46" s="91"/>
      <c r="AA46" s="185" t="str">
        <f t="shared" si="1"/>
        <v/>
      </c>
      <c r="AB46" s="48"/>
      <c r="AC46" s="302"/>
      <c r="AD46" s="219"/>
      <c r="AE46" s="45"/>
      <c r="AF46" s="45"/>
      <c r="AG46" s="45"/>
      <c r="AH46" s="625"/>
      <c r="AI46" s="626"/>
      <c r="AJ46" s="46"/>
      <c r="AK46" s="45"/>
      <c r="AL46" s="185"/>
      <c r="AM46" s="45"/>
      <c r="AN46" s="48"/>
      <c r="AO46" s="48"/>
      <c r="AP46" s="185"/>
      <c r="AQ46" s="32" t="b">
        <f t="shared" si="2"/>
        <v>1</v>
      </c>
    </row>
    <row r="47" spans="1:43" ht="45" customHeight="1">
      <c r="A47" s="70"/>
      <c r="B47" s="70"/>
      <c r="C47" s="70"/>
      <c r="D47" s="70"/>
      <c r="E47" s="48"/>
      <c r="F47" s="333" t="str">
        <f t="shared" si="0"/>
        <v/>
      </c>
      <c r="G47" s="91"/>
      <c r="H47" s="88"/>
      <c r="I47" s="88"/>
      <c r="J47" s="50"/>
      <c r="K47" s="48"/>
      <c r="L47" s="48"/>
      <c r="M47" s="48"/>
      <c r="N47" s="50"/>
      <c r="O47" s="45"/>
      <c r="P47" s="212"/>
      <c r="Q47" s="45"/>
      <c r="R47" s="88"/>
      <c r="S47" s="50"/>
      <c r="T47" s="219"/>
      <c r="U47" s="89"/>
      <c r="V47" s="90"/>
      <c r="W47" s="93"/>
      <c r="X47" s="219"/>
      <c r="Y47" s="219"/>
      <c r="Z47" s="91"/>
      <c r="AA47" s="185" t="str">
        <f t="shared" si="1"/>
        <v/>
      </c>
      <c r="AB47" s="48"/>
      <c r="AC47" s="302"/>
      <c r="AD47" s="219"/>
      <c r="AE47" s="45"/>
      <c r="AF47" s="45"/>
      <c r="AG47" s="45"/>
      <c r="AH47" s="625"/>
      <c r="AI47" s="626"/>
      <c r="AJ47" s="46"/>
      <c r="AK47" s="45"/>
      <c r="AL47" s="185"/>
      <c r="AM47" s="45"/>
      <c r="AN47" s="48"/>
      <c r="AO47" s="48"/>
      <c r="AP47" s="185"/>
      <c r="AQ47" s="32" t="b">
        <f t="shared" si="2"/>
        <v>1</v>
      </c>
    </row>
    <row r="48" spans="1:43" ht="45" customHeight="1">
      <c r="A48" s="70"/>
      <c r="B48" s="70"/>
      <c r="C48" s="70"/>
      <c r="D48" s="70"/>
      <c r="E48" s="48"/>
      <c r="F48" s="333" t="str">
        <f t="shared" si="0"/>
        <v/>
      </c>
      <c r="G48" s="91"/>
      <c r="H48" s="88"/>
      <c r="I48" s="88"/>
      <c r="J48" s="50"/>
      <c r="K48" s="48"/>
      <c r="L48" s="48"/>
      <c r="M48" s="48"/>
      <c r="N48" s="50"/>
      <c r="O48" s="45"/>
      <c r="P48" s="212"/>
      <c r="Q48" s="45"/>
      <c r="R48" s="88"/>
      <c r="S48" s="50"/>
      <c r="T48" s="219"/>
      <c r="U48" s="89"/>
      <c r="V48" s="90"/>
      <c r="W48" s="93"/>
      <c r="X48" s="219"/>
      <c r="Y48" s="219"/>
      <c r="Z48" s="91"/>
      <c r="AA48" s="185" t="str">
        <f t="shared" si="1"/>
        <v/>
      </c>
      <c r="AB48" s="48"/>
      <c r="AC48" s="302"/>
      <c r="AD48" s="219"/>
      <c r="AE48" s="45"/>
      <c r="AF48" s="45"/>
      <c r="AG48" s="45"/>
      <c r="AH48" s="625"/>
      <c r="AI48" s="626"/>
      <c r="AJ48" s="46"/>
      <c r="AK48" s="45"/>
      <c r="AL48" s="185"/>
      <c r="AM48" s="45"/>
      <c r="AN48" s="48"/>
      <c r="AO48" s="48"/>
      <c r="AP48" s="185"/>
      <c r="AQ48" s="32" t="b">
        <f t="shared" si="2"/>
        <v>1</v>
      </c>
    </row>
    <row r="49" spans="1:43" ht="45" customHeight="1">
      <c r="A49" s="70"/>
      <c r="B49" s="70"/>
      <c r="C49" s="70"/>
      <c r="D49" s="70"/>
      <c r="E49" s="48"/>
      <c r="F49" s="333" t="str">
        <f t="shared" si="0"/>
        <v/>
      </c>
      <c r="G49" s="91"/>
      <c r="H49" s="88"/>
      <c r="I49" s="88"/>
      <c r="J49" s="50"/>
      <c r="K49" s="48"/>
      <c r="L49" s="48"/>
      <c r="M49" s="48"/>
      <c r="N49" s="50"/>
      <c r="O49" s="45"/>
      <c r="P49" s="212"/>
      <c r="Q49" s="45"/>
      <c r="R49" s="88"/>
      <c r="S49" s="50"/>
      <c r="T49" s="219"/>
      <c r="U49" s="89"/>
      <c r="V49" s="90"/>
      <c r="W49" s="93"/>
      <c r="X49" s="219"/>
      <c r="Y49" s="219"/>
      <c r="Z49" s="91"/>
      <c r="AA49" s="185" t="str">
        <f t="shared" si="1"/>
        <v/>
      </c>
      <c r="AB49" s="48"/>
      <c r="AC49" s="302"/>
      <c r="AD49" s="219"/>
      <c r="AE49" s="45"/>
      <c r="AF49" s="45"/>
      <c r="AG49" s="45"/>
      <c r="AH49" s="625"/>
      <c r="AI49" s="626"/>
      <c r="AJ49" s="46"/>
      <c r="AK49" s="45"/>
      <c r="AL49" s="185"/>
      <c r="AM49" s="45"/>
      <c r="AN49" s="48"/>
      <c r="AO49" s="48"/>
      <c r="AP49" s="185"/>
      <c r="AQ49" s="32" t="b">
        <f t="shared" si="2"/>
        <v>1</v>
      </c>
    </row>
    <row r="50" spans="1:43" ht="45" customHeight="1">
      <c r="A50" s="70"/>
      <c r="B50" s="70"/>
      <c r="C50" s="70"/>
      <c r="D50" s="70"/>
      <c r="E50" s="48"/>
      <c r="F50" s="333" t="str">
        <f t="shared" si="0"/>
        <v/>
      </c>
      <c r="G50" s="91"/>
      <c r="H50" s="88"/>
      <c r="I50" s="88"/>
      <c r="J50" s="50"/>
      <c r="K50" s="48"/>
      <c r="L50" s="48"/>
      <c r="M50" s="48"/>
      <c r="N50" s="50"/>
      <c r="O50" s="45"/>
      <c r="P50" s="212"/>
      <c r="Q50" s="45"/>
      <c r="R50" s="88"/>
      <c r="S50" s="50"/>
      <c r="T50" s="219"/>
      <c r="U50" s="89"/>
      <c r="V50" s="90"/>
      <c r="W50" s="93"/>
      <c r="X50" s="219"/>
      <c r="Y50" s="219"/>
      <c r="Z50" s="91"/>
      <c r="AA50" s="185" t="str">
        <f t="shared" si="1"/>
        <v/>
      </c>
      <c r="AB50" s="48"/>
      <c r="AC50" s="302"/>
      <c r="AD50" s="219"/>
      <c r="AE50" s="45"/>
      <c r="AF50" s="45"/>
      <c r="AG50" s="45"/>
      <c r="AH50" s="625"/>
      <c r="AI50" s="626"/>
      <c r="AJ50" s="46"/>
      <c r="AK50" s="45"/>
      <c r="AL50" s="185"/>
      <c r="AM50" s="45"/>
      <c r="AN50" s="48"/>
      <c r="AO50" s="48"/>
      <c r="AP50" s="185"/>
      <c r="AQ50" s="32" t="b">
        <f t="shared" si="2"/>
        <v>1</v>
      </c>
    </row>
    <row r="51" spans="1:43" ht="45" customHeight="1">
      <c r="A51" s="70"/>
      <c r="B51" s="70"/>
      <c r="C51" s="70"/>
      <c r="D51" s="70"/>
      <c r="E51" s="48"/>
      <c r="F51" s="333" t="str">
        <f t="shared" si="0"/>
        <v/>
      </c>
      <c r="G51" s="91"/>
      <c r="H51" s="88"/>
      <c r="I51" s="88"/>
      <c r="J51" s="50"/>
      <c r="K51" s="48"/>
      <c r="L51" s="48"/>
      <c r="M51" s="48"/>
      <c r="N51" s="50"/>
      <c r="O51" s="45"/>
      <c r="P51" s="212"/>
      <c r="Q51" s="45"/>
      <c r="R51" s="88"/>
      <c r="S51" s="50"/>
      <c r="T51" s="219"/>
      <c r="U51" s="89"/>
      <c r="V51" s="90"/>
      <c r="W51" s="93"/>
      <c r="X51" s="219"/>
      <c r="Y51" s="219"/>
      <c r="Z51" s="91"/>
      <c r="AA51" s="185" t="str">
        <f t="shared" si="1"/>
        <v/>
      </c>
      <c r="AB51" s="48"/>
      <c r="AC51" s="302"/>
      <c r="AD51" s="219"/>
      <c r="AE51" s="45"/>
      <c r="AF51" s="45"/>
      <c r="AG51" s="45"/>
      <c r="AH51" s="625"/>
      <c r="AI51" s="626"/>
      <c r="AJ51" s="46"/>
      <c r="AK51" s="45"/>
      <c r="AL51" s="185"/>
      <c r="AM51" s="45"/>
      <c r="AN51" s="48"/>
      <c r="AO51" s="48"/>
      <c r="AP51" s="185"/>
      <c r="AQ51" s="32" t="b">
        <f t="shared" si="2"/>
        <v>1</v>
      </c>
    </row>
    <row r="52" spans="1:43" ht="45" customHeight="1">
      <c r="A52" s="70"/>
      <c r="B52" s="70"/>
      <c r="C52" s="70"/>
      <c r="D52" s="70"/>
      <c r="E52" s="48"/>
      <c r="F52" s="333" t="str">
        <f t="shared" si="0"/>
        <v/>
      </c>
      <c r="G52" s="91"/>
      <c r="H52" s="88"/>
      <c r="I52" s="88"/>
      <c r="J52" s="50"/>
      <c r="K52" s="48"/>
      <c r="L52" s="48"/>
      <c r="M52" s="48"/>
      <c r="N52" s="50"/>
      <c r="O52" s="45"/>
      <c r="P52" s="212"/>
      <c r="Q52" s="45"/>
      <c r="R52" s="88"/>
      <c r="S52" s="50"/>
      <c r="T52" s="219"/>
      <c r="U52" s="89"/>
      <c r="V52" s="90"/>
      <c r="W52" s="93"/>
      <c r="X52" s="219"/>
      <c r="Y52" s="219"/>
      <c r="Z52" s="91"/>
      <c r="AA52" s="185" t="str">
        <f t="shared" si="1"/>
        <v/>
      </c>
      <c r="AB52" s="48"/>
      <c r="AC52" s="302"/>
      <c r="AD52" s="219"/>
      <c r="AE52" s="45"/>
      <c r="AF52" s="45"/>
      <c r="AG52" s="45"/>
      <c r="AH52" s="625"/>
      <c r="AI52" s="626"/>
      <c r="AJ52" s="46"/>
      <c r="AK52" s="45"/>
      <c r="AL52" s="185"/>
      <c r="AM52" s="45"/>
      <c r="AN52" s="48"/>
      <c r="AO52" s="48"/>
      <c r="AP52" s="185"/>
      <c r="AQ52" s="32" t="b">
        <f t="shared" si="2"/>
        <v>1</v>
      </c>
    </row>
    <row r="53" spans="1:43" ht="45" customHeight="1">
      <c r="A53" s="70"/>
      <c r="B53" s="70"/>
      <c r="C53" s="70"/>
      <c r="D53" s="70"/>
      <c r="E53" s="48"/>
      <c r="F53" s="333" t="str">
        <f t="shared" si="0"/>
        <v/>
      </c>
      <c r="G53" s="91"/>
      <c r="H53" s="88"/>
      <c r="I53" s="88"/>
      <c r="J53" s="50"/>
      <c r="K53" s="48"/>
      <c r="L53" s="48"/>
      <c r="M53" s="48"/>
      <c r="N53" s="50"/>
      <c r="O53" s="45"/>
      <c r="P53" s="212"/>
      <c r="Q53" s="45"/>
      <c r="R53" s="88"/>
      <c r="S53" s="50"/>
      <c r="T53" s="219"/>
      <c r="U53" s="89"/>
      <c r="V53" s="90"/>
      <c r="W53" s="93"/>
      <c r="X53" s="219"/>
      <c r="Y53" s="219"/>
      <c r="Z53" s="91"/>
      <c r="AA53" s="185" t="str">
        <f t="shared" si="1"/>
        <v/>
      </c>
      <c r="AB53" s="48"/>
      <c r="AC53" s="302"/>
      <c r="AD53" s="219"/>
      <c r="AE53" s="45"/>
      <c r="AF53" s="45"/>
      <c r="AG53" s="45"/>
      <c r="AH53" s="625"/>
      <c r="AI53" s="626"/>
      <c r="AJ53" s="46"/>
      <c r="AK53" s="45"/>
      <c r="AL53" s="185"/>
      <c r="AM53" s="45"/>
      <c r="AN53" s="48"/>
      <c r="AO53" s="48"/>
      <c r="AP53" s="185"/>
      <c r="AQ53" s="32" t="b">
        <f t="shared" si="2"/>
        <v>1</v>
      </c>
    </row>
    <row r="54" spans="1:43" ht="45" customHeight="1">
      <c r="A54" s="70"/>
      <c r="B54" s="70"/>
      <c r="C54" s="70"/>
      <c r="D54" s="70"/>
      <c r="E54" s="48"/>
      <c r="F54" s="333" t="str">
        <f t="shared" si="0"/>
        <v/>
      </c>
      <c r="G54" s="91"/>
      <c r="H54" s="88"/>
      <c r="I54" s="88"/>
      <c r="J54" s="50"/>
      <c r="K54" s="48"/>
      <c r="L54" s="48"/>
      <c r="M54" s="48"/>
      <c r="N54" s="50"/>
      <c r="O54" s="45"/>
      <c r="P54" s="212"/>
      <c r="Q54" s="45"/>
      <c r="R54" s="88"/>
      <c r="S54" s="50"/>
      <c r="T54" s="219"/>
      <c r="U54" s="89"/>
      <c r="V54" s="90"/>
      <c r="W54" s="93"/>
      <c r="X54" s="219"/>
      <c r="Y54" s="219"/>
      <c r="Z54" s="91"/>
      <c r="AA54" s="185" t="str">
        <f t="shared" si="1"/>
        <v/>
      </c>
      <c r="AB54" s="48"/>
      <c r="AC54" s="302"/>
      <c r="AD54" s="219"/>
      <c r="AE54" s="45"/>
      <c r="AF54" s="45"/>
      <c r="AG54" s="45"/>
      <c r="AH54" s="625"/>
      <c r="AI54" s="626"/>
      <c r="AJ54" s="46"/>
      <c r="AK54" s="45"/>
      <c r="AL54" s="185"/>
      <c r="AM54" s="45"/>
      <c r="AN54" s="48"/>
      <c r="AO54" s="48"/>
      <c r="AP54" s="185"/>
      <c r="AQ54" s="32" t="b">
        <f t="shared" si="2"/>
        <v>1</v>
      </c>
    </row>
    <row r="55" spans="1:43" ht="45" customHeight="1">
      <c r="A55" s="70"/>
      <c r="B55" s="70"/>
      <c r="C55" s="70"/>
      <c r="D55" s="70"/>
      <c r="E55" s="48"/>
      <c r="F55" s="333" t="str">
        <f t="shared" si="0"/>
        <v/>
      </c>
      <c r="G55" s="91"/>
      <c r="H55" s="88"/>
      <c r="I55" s="88"/>
      <c r="J55" s="50"/>
      <c r="K55" s="48"/>
      <c r="L55" s="48"/>
      <c r="M55" s="48"/>
      <c r="N55" s="50"/>
      <c r="O55" s="45"/>
      <c r="P55" s="212"/>
      <c r="Q55" s="45"/>
      <c r="R55" s="88"/>
      <c r="S55" s="50"/>
      <c r="T55" s="219"/>
      <c r="U55" s="89"/>
      <c r="V55" s="90"/>
      <c r="W55" s="93"/>
      <c r="X55" s="219"/>
      <c r="Y55" s="219"/>
      <c r="Z55" s="91"/>
      <c r="AA55" s="185" t="str">
        <f t="shared" si="1"/>
        <v/>
      </c>
      <c r="AB55" s="48"/>
      <c r="AC55" s="302"/>
      <c r="AD55" s="219"/>
      <c r="AE55" s="45"/>
      <c r="AF55" s="45"/>
      <c r="AG55" s="45"/>
      <c r="AH55" s="625"/>
      <c r="AI55" s="626"/>
      <c r="AJ55" s="46"/>
      <c r="AK55" s="45"/>
      <c r="AL55" s="185"/>
      <c r="AM55" s="45"/>
      <c r="AN55" s="48"/>
      <c r="AO55" s="48"/>
      <c r="AP55" s="185"/>
      <c r="AQ55" s="32" t="b">
        <f t="shared" si="2"/>
        <v>1</v>
      </c>
    </row>
    <row r="56" spans="1:43" ht="45" customHeight="1">
      <c r="A56" s="70"/>
      <c r="B56" s="70"/>
      <c r="C56" s="70"/>
      <c r="D56" s="70"/>
      <c r="E56" s="48"/>
      <c r="F56" s="333" t="str">
        <f t="shared" si="0"/>
        <v/>
      </c>
      <c r="G56" s="91"/>
      <c r="H56" s="88"/>
      <c r="I56" s="88"/>
      <c r="J56" s="50"/>
      <c r="K56" s="48"/>
      <c r="L56" s="48"/>
      <c r="M56" s="48"/>
      <c r="N56" s="50"/>
      <c r="O56" s="45"/>
      <c r="P56" s="212"/>
      <c r="Q56" s="45"/>
      <c r="R56" s="88"/>
      <c r="S56" s="50"/>
      <c r="T56" s="219"/>
      <c r="U56" s="89"/>
      <c r="V56" s="90"/>
      <c r="W56" s="93"/>
      <c r="X56" s="219"/>
      <c r="Y56" s="219"/>
      <c r="Z56" s="91"/>
      <c r="AA56" s="185" t="str">
        <f t="shared" si="1"/>
        <v/>
      </c>
      <c r="AB56" s="48"/>
      <c r="AC56" s="302"/>
      <c r="AD56" s="219"/>
      <c r="AE56" s="45"/>
      <c r="AF56" s="45"/>
      <c r="AG56" s="45"/>
      <c r="AH56" s="625"/>
      <c r="AI56" s="626"/>
      <c r="AJ56" s="46"/>
      <c r="AK56" s="45"/>
      <c r="AL56" s="185"/>
      <c r="AM56" s="45"/>
      <c r="AN56" s="48"/>
      <c r="AO56" s="48"/>
      <c r="AP56" s="185"/>
      <c r="AQ56" s="32" t="b">
        <f t="shared" si="2"/>
        <v>1</v>
      </c>
    </row>
    <row r="57" spans="1:43" ht="45" customHeight="1">
      <c r="A57" s="70"/>
      <c r="B57" s="70"/>
      <c r="C57" s="70"/>
      <c r="D57" s="70"/>
      <c r="E57" s="48"/>
      <c r="F57" s="333" t="str">
        <f t="shared" si="0"/>
        <v/>
      </c>
      <c r="G57" s="91"/>
      <c r="H57" s="88"/>
      <c r="I57" s="88"/>
      <c r="J57" s="50"/>
      <c r="K57" s="48"/>
      <c r="L57" s="48"/>
      <c r="M57" s="48"/>
      <c r="N57" s="50"/>
      <c r="O57" s="45"/>
      <c r="P57" s="212"/>
      <c r="Q57" s="45"/>
      <c r="R57" s="88"/>
      <c r="S57" s="50"/>
      <c r="T57" s="219"/>
      <c r="U57" s="89"/>
      <c r="V57" s="90"/>
      <c r="W57" s="93"/>
      <c r="X57" s="219"/>
      <c r="Y57" s="219"/>
      <c r="Z57" s="91"/>
      <c r="AA57" s="185" t="str">
        <f t="shared" si="1"/>
        <v/>
      </c>
      <c r="AB57" s="48"/>
      <c r="AC57" s="302"/>
      <c r="AD57" s="219"/>
      <c r="AE57" s="45"/>
      <c r="AF57" s="45"/>
      <c r="AG57" s="45"/>
      <c r="AH57" s="625"/>
      <c r="AI57" s="626"/>
      <c r="AJ57" s="46"/>
      <c r="AK57" s="45"/>
      <c r="AL57" s="185"/>
      <c r="AM57" s="45"/>
      <c r="AN57" s="48"/>
      <c r="AO57" s="48"/>
      <c r="AP57" s="185"/>
      <c r="AQ57" s="32" t="b">
        <f t="shared" si="2"/>
        <v>1</v>
      </c>
    </row>
    <row r="58" spans="1:43" ht="45" customHeight="1">
      <c r="A58" s="70"/>
      <c r="B58" s="70"/>
      <c r="C58" s="70"/>
      <c r="D58" s="70"/>
      <c r="E58" s="48"/>
      <c r="F58" s="333" t="str">
        <f t="shared" si="0"/>
        <v/>
      </c>
      <c r="G58" s="91"/>
      <c r="H58" s="88"/>
      <c r="I58" s="88"/>
      <c r="J58" s="50"/>
      <c r="K58" s="48"/>
      <c r="L58" s="48"/>
      <c r="M58" s="48"/>
      <c r="N58" s="50"/>
      <c r="O58" s="45"/>
      <c r="P58" s="212"/>
      <c r="Q58" s="45"/>
      <c r="R58" s="88"/>
      <c r="S58" s="50"/>
      <c r="T58" s="219"/>
      <c r="U58" s="89"/>
      <c r="V58" s="90"/>
      <c r="W58" s="93"/>
      <c r="X58" s="219"/>
      <c r="Y58" s="219"/>
      <c r="Z58" s="91"/>
      <c r="AA58" s="185" t="str">
        <f t="shared" si="1"/>
        <v/>
      </c>
      <c r="AB58" s="48"/>
      <c r="AC58" s="302"/>
      <c r="AD58" s="219"/>
      <c r="AE58" s="45"/>
      <c r="AF58" s="45"/>
      <c r="AG58" s="45"/>
      <c r="AH58" s="625"/>
      <c r="AI58" s="626"/>
      <c r="AJ58" s="46"/>
      <c r="AK58" s="45"/>
      <c r="AL58" s="185"/>
      <c r="AM58" s="45"/>
      <c r="AN58" s="48"/>
      <c r="AO58" s="48"/>
      <c r="AP58" s="185"/>
      <c r="AQ58" s="32" t="b">
        <f t="shared" si="2"/>
        <v>1</v>
      </c>
    </row>
    <row r="59" spans="1:43" ht="45" customHeight="1">
      <c r="A59" s="70"/>
      <c r="B59" s="70"/>
      <c r="C59" s="70"/>
      <c r="D59" s="70"/>
      <c r="E59" s="48"/>
      <c r="F59" s="333" t="str">
        <f t="shared" si="0"/>
        <v/>
      </c>
      <c r="G59" s="91"/>
      <c r="H59" s="88"/>
      <c r="I59" s="88"/>
      <c r="J59" s="50"/>
      <c r="K59" s="48"/>
      <c r="L59" s="48"/>
      <c r="M59" s="48"/>
      <c r="N59" s="50"/>
      <c r="O59" s="45"/>
      <c r="P59" s="212"/>
      <c r="Q59" s="45"/>
      <c r="R59" s="88"/>
      <c r="S59" s="50"/>
      <c r="T59" s="219"/>
      <c r="U59" s="89"/>
      <c r="V59" s="90"/>
      <c r="W59" s="93"/>
      <c r="X59" s="219"/>
      <c r="Y59" s="219"/>
      <c r="Z59" s="91"/>
      <c r="AA59" s="185" t="str">
        <f t="shared" si="1"/>
        <v/>
      </c>
      <c r="AB59" s="48"/>
      <c r="AC59" s="302"/>
      <c r="AD59" s="219"/>
      <c r="AE59" s="45"/>
      <c r="AF59" s="45"/>
      <c r="AG59" s="45"/>
      <c r="AH59" s="625"/>
      <c r="AI59" s="626"/>
      <c r="AJ59" s="46"/>
      <c r="AK59" s="45"/>
      <c r="AL59" s="185"/>
      <c r="AM59" s="45"/>
      <c r="AN59" s="48"/>
      <c r="AO59" s="48"/>
      <c r="AP59" s="185"/>
      <c r="AQ59" s="32" t="b">
        <f t="shared" si="2"/>
        <v>1</v>
      </c>
    </row>
    <row r="60" spans="1:43" ht="45" customHeight="1">
      <c r="A60" s="70"/>
      <c r="B60" s="70"/>
      <c r="C60" s="70"/>
      <c r="D60" s="70"/>
      <c r="E60" s="48"/>
      <c r="F60" s="333" t="str">
        <f t="shared" si="0"/>
        <v/>
      </c>
      <c r="G60" s="91"/>
      <c r="H60" s="88"/>
      <c r="I60" s="88"/>
      <c r="J60" s="50"/>
      <c r="K60" s="48"/>
      <c r="L60" s="48"/>
      <c r="M60" s="48"/>
      <c r="N60" s="50"/>
      <c r="O60" s="45"/>
      <c r="P60" s="212"/>
      <c r="Q60" s="45"/>
      <c r="R60" s="88"/>
      <c r="S60" s="50"/>
      <c r="T60" s="219"/>
      <c r="U60" s="89"/>
      <c r="V60" s="90"/>
      <c r="W60" s="93"/>
      <c r="X60" s="219"/>
      <c r="Y60" s="219"/>
      <c r="Z60" s="91"/>
      <c r="AA60" s="185" t="str">
        <f t="shared" si="1"/>
        <v/>
      </c>
      <c r="AB60" s="48"/>
      <c r="AC60" s="302"/>
      <c r="AD60" s="219"/>
      <c r="AE60" s="45"/>
      <c r="AF60" s="45"/>
      <c r="AG60" s="45"/>
      <c r="AH60" s="625"/>
      <c r="AI60" s="626"/>
      <c r="AJ60" s="46"/>
      <c r="AK60" s="45"/>
      <c r="AL60" s="185"/>
      <c r="AM60" s="45"/>
      <c r="AN60" s="48"/>
      <c r="AO60" s="48"/>
      <c r="AP60" s="185"/>
      <c r="AQ60" s="32" t="b">
        <f t="shared" si="2"/>
        <v>1</v>
      </c>
    </row>
    <row r="61" spans="1:43" ht="45" customHeight="1">
      <c r="A61" s="70"/>
      <c r="B61" s="70"/>
      <c r="C61" s="70"/>
      <c r="D61" s="70"/>
      <c r="E61" s="48"/>
      <c r="F61" s="333" t="str">
        <f t="shared" si="0"/>
        <v/>
      </c>
      <c r="G61" s="91"/>
      <c r="H61" s="88"/>
      <c r="I61" s="88"/>
      <c r="J61" s="50"/>
      <c r="K61" s="48"/>
      <c r="L61" s="48"/>
      <c r="M61" s="48"/>
      <c r="N61" s="50"/>
      <c r="O61" s="45"/>
      <c r="P61" s="212"/>
      <c r="Q61" s="45"/>
      <c r="R61" s="88"/>
      <c r="S61" s="50"/>
      <c r="T61" s="219"/>
      <c r="U61" s="89"/>
      <c r="V61" s="90"/>
      <c r="W61" s="93"/>
      <c r="X61" s="219"/>
      <c r="Y61" s="219"/>
      <c r="Z61" s="91"/>
      <c r="AA61" s="185" t="str">
        <f t="shared" si="1"/>
        <v/>
      </c>
      <c r="AB61" s="48"/>
      <c r="AC61" s="302"/>
      <c r="AD61" s="219"/>
      <c r="AE61" s="45"/>
      <c r="AF61" s="45"/>
      <c r="AG61" s="45"/>
      <c r="AH61" s="625"/>
      <c r="AI61" s="626"/>
      <c r="AJ61" s="46"/>
      <c r="AK61" s="45"/>
      <c r="AL61" s="185"/>
      <c r="AM61" s="45"/>
      <c r="AN61" s="48"/>
      <c r="AO61" s="48"/>
      <c r="AP61" s="185"/>
      <c r="AQ61" s="32" t="b">
        <f t="shared" si="2"/>
        <v>1</v>
      </c>
    </row>
    <row r="62" spans="1:43" ht="45" customHeight="1">
      <c r="A62" s="70"/>
      <c r="B62" s="70"/>
      <c r="C62" s="70"/>
      <c r="D62" s="70"/>
      <c r="E62" s="48"/>
      <c r="F62" s="333" t="str">
        <f t="shared" si="0"/>
        <v/>
      </c>
      <c r="G62" s="91"/>
      <c r="H62" s="88"/>
      <c r="I62" s="88"/>
      <c r="J62" s="50"/>
      <c r="K62" s="48"/>
      <c r="L62" s="48"/>
      <c r="M62" s="48"/>
      <c r="N62" s="50"/>
      <c r="O62" s="45"/>
      <c r="P62" s="212"/>
      <c r="Q62" s="45"/>
      <c r="R62" s="88"/>
      <c r="S62" s="50"/>
      <c r="T62" s="219"/>
      <c r="U62" s="89"/>
      <c r="V62" s="90"/>
      <c r="W62" s="93"/>
      <c r="X62" s="219"/>
      <c r="Y62" s="219"/>
      <c r="Z62" s="91"/>
      <c r="AA62" s="185" t="str">
        <f t="shared" si="1"/>
        <v/>
      </c>
      <c r="AB62" s="48"/>
      <c r="AC62" s="302"/>
      <c r="AD62" s="219"/>
      <c r="AE62" s="45"/>
      <c r="AF62" s="45"/>
      <c r="AG62" s="45"/>
      <c r="AH62" s="625"/>
      <c r="AI62" s="626"/>
      <c r="AJ62" s="46"/>
      <c r="AK62" s="45"/>
      <c r="AL62" s="185"/>
      <c r="AM62" s="45"/>
      <c r="AN62" s="48"/>
      <c r="AO62" s="48"/>
      <c r="AP62" s="185"/>
      <c r="AQ62" s="32" t="b">
        <f t="shared" si="2"/>
        <v>1</v>
      </c>
    </row>
    <row r="63" spans="1:43" ht="45" customHeight="1">
      <c r="A63" s="70"/>
      <c r="B63" s="70"/>
      <c r="C63" s="70"/>
      <c r="D63" s="70"/>
      <c r="E63" s="48"/>
      <c r="F63" s="333" t="str">
        <f t="shared" si="0"/>
        <v/>
      </c>
      <c r="G63" s="91"/>
      <c r="H63" s="88"/>
      <c r="I63" s="88"/>
      <c r="J63" s="50"/>
      <c r="K63" s="48"/>
      <c r="L63" s="48"/>
      <c r="M63" s="48"/>
      <c r="N63" s="50"/>
      <c r="O63" s="45"/>
      <c r="P63" s="212"/>
      <c r="Q63" s="45"/>
      <c r="R63" s="88"/>
      <c r="S63" s="50"/>
      <c r="T63" s="219"/>
      <c r="U63" s="89"/>
      <c r="V63" s="90"/>
      <c r="W63" s="93"/>
      <c r="X63" s="219"/>
      <c r="Y63" s="219"/>
      <c r="Z63" s="91"/>
      <c r="AA63" s="185" t="str">
        <f t="shared" si="1"/>
        <v/>
      </c>
      <c r="AB63" s="48"/>
      <c r="AC63" s="302"/>
      <c r="AD63" s="219"/>
      <c r="AE63" s="45"/>
      <c r="AF63" s="45"/>
      <c r="AG63" s="45"/>
      <c r="AH63" s="625"/>
      <c r="AI63" s="626"/>
      <c r="AJ63" s="46"/>
      <c r="AK63" s="45"/>
      <c r="AL63" s="185"/>
      <c r="AM63" s="45"/>
      <c r="AN63" s="48"/>
      <c r="AO63" s="48"/>
      <c r="AP63" s="185"/>
      <c r="AQ63" s="32" t="b">
        <f t="shared" si="2"/>
        <v>1</v>
      </c>
    </row>
    <row r="64" spans="1:43" ht="45" customHeight="1">
      <c r="A64" s="70"/>
      <c r="B64" s="70"/>
      <c r="C64" s="70"/>
      <c r="D64" s="70"/>
      <c r="E64" s="48"/>
      <c r="F64" s="333" t="str">
        <f t="shared" si="0"/>
        <v/>
      </c>
      <c r="G64" s="91"/>
      <c r="H64" s="88"/>
      <c r="I64" s="88"/>
      <c r="J64" s="50"/>
      <c r="K64" s="48"/>
      <c r="L64" s="48"/>
      <c r="M64" s="48"/>
      <c r="N64" s="50"/>
      <c r="O64" s="45"/>
      <c r="P64" s="212"/>
      <c r="Q64" s="45"/>
      <c r="R64" s="88"/>
      <c r="S64" s="50"/>
      <c r="T64" s="219"/>
      <c r="U64" s="89"/>
      <c r="V64" s="90"/>
      <c r="W64" s="93"/>
      <c r="X64" s="219"/>
      <c r="Y64" s="219"/>
      <c r="Z64" s="91"/>
      <c r="AA64" s="185" t="str">
        <f t="shared" si="1"/>
        <v/>
      </c>
      <c r="AB64" s="48"/>
      <c r="AC64" s="302"/>
      <c r="AD64" s="219"/>
      <c r="AE64" s="45"/>
      <c r="AF64" s="45"/>
      <c r="AG64" s="45"/>
      <c r="AH64" s="625"/>
      <c r="AI64" s="626"/>
      <c r="AJ64" s="46"/>
      <c r="AK64" s="45"/>
      <c r="AL64" s="185"/>
      <c r="AM64" s="45"/>
      <c r="AN64" s="48"/>
      <c r="AO64" s="48"/>
      <c r="AP64" s="185"/>
      <c r="AQ64" s="32" t="b">
        <f t="shared" si="2"/>
        <v>1</v>
      </c>
    </row>
    <row r="65" spans="1:43" ht="45" customHeight="1">
      <c r="A65" s="70"/>
      <c r="B65" s="70"/>
      <c r="C65" s="70"/>
      <c r="D65" s="70"/>
      <c r="E65" s="48"/>
      <c r="F65" s="333" t="str">
        <f t="shared" si="0"/>
        <v/>
      </c>
      <c r="G65" s="91"/>
      <c r="H65" s="88"/>
      <c r="I65" s="88"/>
      <c r="J65" s="50"/>
      <c r="K65" s="48"/>
      <c r="L65" s="48"/>
      <c r="M65" s="48"/>
      <c r="N65" s="50"/>
      <c r="O65" s="45"/>
      <c r="P65" s="212"/>
      <c r="Q65" s="45"/>
      <c r="R65" s="88"/>
      <c r="S65" s="50"/>
      <c r="T65" s="219"/>
      <c r="U65" s="89"/>
      <c r="V65" s="90"/>
      <c r="W65" s="93"/>
      <c r="X65" s="219"/>
      <c r="Y65" s="219"/>
      <c r="Z65" s="91"/>
      <c r="AA65" s="185" t="str">
        <f t="shared" si="1"/>
        <v/>
      </c>
      <c r="AB65" s="48"/>
      <c r="AC65" s="302"/>
      <c r="AD65" s="219"/>
      <c r="AE65" s="45"/>
      <c r="AF65" s="45"/>
      <c r="AG65" s="45"/>
      <c r="AH65" s="625"/>
      <c r="AI65" s="626"/>
      <c r="AJ65" s="46"/>
      <c r="AK65" s="45"/>
      <c r="AL65" s="185"/>
      <c r="AM65" s="45"/>
      <c r="AN65" s="48"/>
      <c r="AO65" s="48"/>
      <c r="AP65" s="185"/>
      <c r="AQ65" s="32" t="b">
        <f t="shared" si="2"/>
        <v>1</v>
      </c>
    </row>
    <row r="66" spans="1:43" ht="45" customHeight="1">
      <c r="A66" s="70"/>
      <c r="B66" s="70"/>
      <c r="C66" s="70"/>
      <c r="D66" s="70"/>
      <c r="E66" s="48"/>
      <c r="F66" s="333" t="str">
        <f t="shared" si="0"/>
        <v/>
      </c>
      <c r="G66" s="91"/>
      <c r="H66" s="88"/>
      <c r="I66" s="88"/>
      <c r="J66" s="50"/>
      <c r="K66" s="48"/>
      <c r="L66" s="48"/>
      <c r="M66" s="48"/>
      <c r="N66" s="50"/>
      <c r="O66" s="45"/>
      <c r="P66" s="212"/>
      <c r="Q66" s="45"/>
      <c r="R66" s="88"/>
      <c r="S66" s="50"/>
      <c r="T66" s="219"/>
      <c r="U66" s="89"/>
      <c r="V66" s="90"/>
      <c r="W66" s="93"/>
      <c r="X66" s="219"/>
      <c r="Y66" s="219"/>
      <c r="Z66" s="91"/>
      <c r="AA66" s="185" t="str">
        <f t="shared" si="1"/>
        <v/>
      </c>
      <c r="AB66" s="48"/>
      <c r="AC66" s="302"/>
      <c r="AD66" s="219"/>
      <c r="AE66" s="45"/>
      <c r="AF66" s="45"/>
      <c r="AG66" s="45"/>
      <c r="AH66" s="625"/>
      <c r="AI66" s="626"/>
      <c r="AJ66" s="46"/>
      <c r="AK66" s="45"/>
      <c r="AL66" s="185"/>
      <c r="AM66" s="45"/>
      <c r="AN66" s="48"/>
      <c r="AO66" s="48"/>
      <c r="AP66" s="185"/>
      <c r="AQ66" s="32" t="b">
        <f t="shared" si="2"/>
        <v>1</v>
      </c>
    </row>
    <row r="67" spans="1:43" ht="45" customHeight="1">
      <c r="A67" s="70"/>
      <c r="B67" s="70"/>
      <c r="C67" s="70"/>
      <c r="D67" s="70"/>
      <c r="E67" s="48"/>
      <c r="F67" s="333" t="str">
        <f t="shared" si="0"/>
        <v/>
      </c>
      <c r="G67" s="91"/>
      <c r="H67" s="88"/>
      <c r="I67" s="88"/>
      <c r="J67" s="50"/>
      <c r="K67" s="48"/>
      <c r="L67" s="48"/>
      <c r="M67" s="48"/>
      <c r="N67" s="50"/>
      <c r="O67" s="45"/>
      <c r="P67" s="212"/>
      <c r="Q67" s="45"/>
      <c r="R67" s="88"/>
      <c r="S67" s="50"/>
      <c r="T67" s="219"/>
      <c r="U67" s="89"/>
      <c r="V67" s="90"/>
      <c r="W67" s="93"/>
      <c r="X67" s="219"/>
      <c r="Y67" s="219"/>
      <c r="Z67" s="91"/>
      <c r="AA67" s="185" t="str">
        <f t="shared" si="1"/>
        <v/>
      </c>
      <c r="AB67" s="48"/>
      <c r="AC67" s="302"/>
      <c r="AD67" s="219"/>
      <c r="AE67" s="45"/>
      <c r="AF67" s="45"/>
      <c r="AG67" s="45"/>
      <c r="AH67" s="625"/>
      <c r="AI67" s="626"/>
      <c r="AJ67" s="46"/>
      <c r="AK67" s="45"/>
      <c r="AL67" s="185"/>
      <c r="AM67" s="45"/>
      <c r="AN67" s="48"/>
      <c r="AO67" s="48"/>
      <c r="AP67" s="185"/>
      <c r="AQ67" s="32" t="b">
        <f t="shared" si="2"/>
        <v>1</v>
      </c>
    </row>
    <row r="68" spans="1:43" ht="45" customHeight="1">
      <c r="A68" s="70"/>
      <c r="B68" s="70"/>
      <c r="C68" s="70"/>
      <c r="D68" s="70"/>
      <c r="E68" s="48"/>
      <c r="F68" s="333" t="str">
        <f t="shared" si="0"/>
        <v/>
      </c>
      <c r="G68" s="91"/>
      <c r="H68" s="88"/>
      <c r="I68" s="88"/>
      <c r="J68" s="50"/>
      <c r="K68" s="48"/>
      <c r="L68" s="48"/>
      <c r="M68" s="48"/>
      <c r="N68" s="50"/>
      <c r="O68" s="45"/>
      <c r="P68" s="212"/>
      <c r="Q68" s="45"/>
      <c r="R68" s="88"/>
      <c r="S68" s="50"/>
      <c r="T68" s="219"/>
      <c r="U68" s="89"/>
      <c r="V68" s="90"/>
      <c r="W68" s="93"/>
      <c r="X68" s="219"/>
      <c r="Y68" s="219"/>
      <c r="Z68" s="91"/>
      <c r="AA68" s="185" t="str">
        <f t="shared" si="1"/>
        <v/>
      </c>
      <c r="AB68" s="48"/>
      <c r="AC68" s="302"/>
      <c r="AD68" s="219"/>
      <c r="AE68" s="45"/>
      <c r="AF68" s="45"/>
      <c r="AG68" s="45"/>
      <c r="AH68" s="625"/>
      <c r="AI68" s="626"/>
      <c r="AJ68" s="46"/>
      <c r="AK68" s="45"/>
      <c r="AL68" s="185"/>
      <c r="AM68" s="45"/>
      <c r="AN68" s="48"/>
      <c r="AO68" s="48"/>
      <c r="AP68" s="185"/>
      <c r="AQ68" s="32" t="b">
        <f t="shared" si="2"/>
        <v>1</v>
      </c>
    </row>
    <row r="69" spans="1:43" ht="45" customHeight="1">
      <c r="A69" s="70"/>
      <c r="B69" s="70"/>
      <c r="C69" s="70"/>
      <c r="D69" s="70"/>
      <c r="E69" s="48"/>
      <c r="F69" s="333" t="str">
        <f t="shared" si="0"/>
        <v/>
      </c>
      <c r="G69" s="91"/>
      <c r="H69" s="88"/>
      <c r="I69" s="88"/>
      <c r="J69" s="50"/>
      <c r="K69" s="48"/>
      <c r="L69" s="48"/>
      <c r="M69" s="48"/>
      <c r="N69" s="50"/>
      <c r="O69" s="45"/>
      <c r="P69" s="212"/>
      <c r="Q69" s="45"/>
      <c r="R69" s="88"/>
      <c r="S69" s="50"/>
      <c r="T69" s="219"/>
      <c r="U69" s="89"/>
      <c r="V69" s="90"/>
      <c r="W69" s="93"/>
      <c r="X69" s="219"/>
      <c r="Y69" s="219"/>
      <c r="Z69" s="91"/>
      <c r="AA69" s="185" t="str">
        <f t="shared" si="1"/>
        <v/>
      </c>
      <c r="AB69" s="48"/>
      <c r="AC69" s="302"/>
      <c r="AD69" s="219"/>
      <c r="AE69" s="45"/>
      <c r="AF69" s="45"/>
      <c r="AG69" s="45"/>
      <c r="AH69" s="625"/>
      <c r="AI69" s="626"/>
      <c r="AJ69" s="46"/>
      <c r="AK69" s="45"/>
      <c r="AL69" s="185"/>
      <c r="AM69" s="45"/>
      <c r="AN69" s="48"/>
      <c r="AO69" s="48"/>
      <c r="AP69" s="185"/>
      <c r="AQ69" s="32" t="b">
        <f t="shared" si="2"/>
        <v>1</v>
      </c>
    </row>
    <row r="70" spans="1:43" ht="45" customHeight="1">
      <c r="A70" s="70"/>
      <c r="B70" s="70"/>
      <c r="C70" s="70"/>
      <c r="D70" s="70"/>
      <c r="E70" s="48"/>
      <c r="F70" s="333" t="str">
        <f t="shared" si="0"/>
        <v/>
      </c>
      <c r="G70" s="91"/>
      <c r="H70" s="88"/>
      <c r="I70" s="88"/>
      <c r="J70" s="50"/>
      <c r="K70" s="48"/>
      <c r="L70" s="48"/>
      <c r="M70" s="48"/>
      <c r="N70" s="50"/>
      <c r="O70" s="45"/>
      <c r="P70" s="212"/>
      <c r="Q70" s="45"/>
      <c r="R70" s="88"/>
      <c r="S70" s="50"/>
      <c r="T70" s="219"/>
      <c r="U70" s="89"/>
      <c r="V70" s="90"/>
      <c r="W70" s="93"/>
      <c r="X70" s="219"/>
      <c r="Y70" s="219"/>
      <c r="Z70" s="91"/>
      <c r="AA70" s="185" t="str">
        <f t="shared" si="1"/>
        <v/>
      </c>
      <c r="AB70" s="48"/>
      <c r="AC70" s="302"/>
      <c r="AD70" s="219"/>
      <c r="AE70" s="45"/>
      <c r="AF70" s="45"/>
      <c r="AG70" s="45"/>
      <c r="AH70" s="625"/>
      <c r="AI70" s="626"/>
      <c r="AJ70" s="46"/>
      <c r="AK70" s="45"/>
      <c r="AL70" s="185"/>
      <c r="AM70" s="45"/>
      <c r="AN70" s="48"/>
      <c r="AO70" s="48"/>
      <c r="AP70" s="185"/>
      <c r="AQ70" s="32" t="b">
        <f t="shared" si="2"/>
        <v>1</v>
      </c>
    </row>
    <row r="71" spans="1:43" ht="45" customHeight="1">
      <c r="A71" s="70"/>
      <c r="B71" s="70"/>
      <c r="C71" s="70"/>
      <c r="D71" s="70"/>
      <c r="E71" s="48"/>
      <c r="F71" s="333" t="str">
        <f t="shared" si="0"/>
        <v/>
      </c>
      <c r="G71" s="91"/>
      <c r="H71" s="88"/>
      <c r="I71" s="88"/>
      <c r="J71" s="50"/>
      <c r="K71" s="48"/>
      <c r="L71" s="48"/>
      <c r="M71" s="48"/>
      <c r="N71" s="50"/>
      <c r="O71" s="45"/>
      <c r="P71" s="212"/>
      <c r="Q71" s="45"/>
      <c r="R71" s="88"/>
      <c r="S71" s="50"/>
      <c r="T71" s="219"/>
      <c r="U71" s="89"/>
      <c r="V71" s="90"/>
      <c r="W71" s="93"/>
      <c r="X71" s="219"/>
      <c r="Y71" s="219"/>
      <c r="Z71" s="91"/>
      <c r="AA71" s="185" t="str">
        <f t="shared" si="1"/>
        <v/>
      </c>
      <c r="AB71" s="48"/>
      <c r="AC71" s="302"/>
      <c r="AD71" s="219"/>
      <c r="AE71" s="45"/>
      <c r="AF71" s="45"/>
      <c r="AG71" s="45"/>
      <c r="AH71" s="625"/>
      <c r="AI71" s="626"/>
      <c r="AJ71" s="46"/>
      <c r="AK71" s="45"/>
      <c r="AL71" s="185"/>
      <c r="AM71" s="45"/>
      <c r="AN71" s="48"/>
      <c r="AO71" s="48"/>
      <c r="AP71" s="185"/>
      <c r="AQ71" s="32" t="b">
        <f t="shared" si="2"/>
        <v>1</v>
      </c>
    </row>
    <row r="72" spans="1:43" ht="45" customHeight="1">
      <c r="A72" s="70"/>
      <c r="B72" s="70"/>
      <c r="C72" s="70"/>
      <c r="D72" s="70"/>
      <c r="E72" s="48"/>
      <c r="F72" s="333" t="str">
        <f t="shared" si="0"/>
        <v/>
      </c>
      <c r="G72" s="91"/>
      <c r="H72" s="88"/>
      <c r="I72" s="88"/>
      <c r="J72" s="50"/>
      <c r="K72" s="48"/>
      <c r="L72" s="48"/>
      <c r="M72" s="48"/>
      <c r="N72" s="50"/>
      <c r="O72" s="45"/>
      <c r="P72" s="212"/>
      <c r="Q72" s="45"/>
      <c r="R72" s="88"/>
      <c r="S72" s="50"/>
      <c r="T72" s="219"/>
      <c r="U72" s="89"/>
      <c r="V72" s="90"/>
      <c r="W72" s="93"/>
      <c r="X72" s="219"/>
      <c r="Y72" s="219"/>
      <c r="Z72" s="91"/>
      <c r="AA72" s="185" t="str">
        <f t="shared" si="1"/>
        <v/>
      </c>
      <c r="AB72" s="48"/>
      <c r="AC72" s="302"/>
      <c r="AD72" s="219"/>
      <c r="AE72" s="45"/>
      <c r="AF72" s="45"/>
      <c r="AG72" s="45"/>
      <c r="AH72" s="625"/>
      <c r="AI72" s="626"/>
      <c r="AJ72" s="46"/>
      <c r="AK72" s="45"/>
      <c r="AL72" s="185"/>
      <c r="AM72" s="45"/>
      <c r="AN72" s="48"/>
      <c r="AO72" s="48"/>
      <c r="AP72" s="185"/>
      <c r="AQ72" s="32" t="b">
        <f t="shared" si="2"/>
        <v>1</v>
      </c>
    </row>
    <row r="73" spans="1:43" ht="45" customHeight="1">
      <c r="A73" s="70"/>
      <c r="B73" s="70"/>
      <c r="C73" s="70"/>
      <c r="D73" s="70"/>
      <c r="E73" s="48"/>
      <c r="F73" s="333" t="str">
        <f t="shared" si="0"/>
        <v/>
      </c>
      <c r="G73" s="91"/>
      <c r="H73" s="88"/>
      <c r="I73" s="88"/>
      <c r="J73" s="50"/>
      <c r="K73" s="48"/>
      <c r="L73" s="48"/>
      <c r="M73" s="48"/>
      <c r="N73" s="50"/>
      <c r="O73" s="45"/>
      <c r="P73" s="212"/>
      <c r="Q73" s="45"/>
      <c r="R73" s="88"/>
      <c r="S73" s="50"/>
      <c r="T73" s="219"/>
      <c r="U73" s="89"/>
      <c r="V73" s="90"/>
      <c r="W73" s="93"/>
      <c r="X73" s="219"/>
      <c r="Y73" s="219"/>
      <c r="Z73" s="91"/>
      <c r="AA73" s="185" t="str">
        <f t="shared" si="1"/>
        <v/>
      </c>
      <c r="AB73" s="48"/>
      <c r="AC73" s="302"/>
      <c r="AD73" s="219"/>
      <c r="AE73" s="45"/>
      <c r="AF73" s="45"/>
      <c r="AG73" s="45"/>
      <c r="AH73" s="625"/>
      <c r="AI73" s="626"/>
      <c r="AJ73" s="46"/>
      <c r="AK73" s="45"/>
      <c r="AL73" s="185"/>
      <c r="AM73" s="45"/>
      <c r="AN73" s="48"/>
      <c r="AO73" s="48"/>
      <c r="AP73" s="185"/>
      <c r="AQ73" s="32" t="b">
        <f t="shared" si="2"/>
        <v>1</v>
      </c>
    </row>
    <row r="74" spans="1:43" ht="45" customHeight="1">
      <c r="A74" s="70"/>
      <c r="B74" s="70"/>
      <c r="C74" s="70"/>
      <c r="D74" s="70"/>
      <c r="E74" s="48"/>
      <c r="F74" s="333" t="str">
        <f t="shared" si="0"/>
        <v/>
      </c>
      <c r="G74" s="91"/>
      <c r="H74" s="88"/>
      <c r="I74" s="88"/>
      <c r="J74" s="50"/>
      <c r="K74" s="48"/>
      <c r="L74" s="48"/>
      <c r="M74" s="48"/>
      <c r="N74" s="50"/>
      <c r="O74" s="45"/>
      <c r="P74" s="212"/>
      <c r="Q74" s="45"/>
      <c r="R74" s="88"/>
      <c r="S74" s="50"/>
      <c r="T74" s="219"/>
      <c r="U74" s="89"/>
      <c r="V74" s="90"/>
      <c r="W74" s="93"/>
      <c r="X74" s="219"/>
      <c r="Y74" s="219"/>
      <c r="Z74" s="91"/>
      <c r="AA74" s="185" t="str">
        <f t="shared" si="1"/>
        <v/>
      </c>
      <c r="AB74" s="48"/>
      <c r="AC74" s="302"/>
      <c r="AD74" s="219"/>
      <c r="AE74" s="45"/>
      <c r="AF74" s="45"/>
      <c r="AG74" s="45"/>
      <c r="AH74" s="625"/>
      <c r="AI74" s="626"/>
      <c r="AJ74" s="46"/>
      <c r="AK74" s="45"/>
      <c r="AL74" s="185"/>
      <c r="AM74" s="45"/>
      <c r="AN74" s="48"/>
      <c r="AO74" s="48"/>
      <c r="AP74" s="185"/>
      <c r="AQ74" s="32" t="b">
        <f t="shared" si="2"/>
        <v>1</v>
      </c>
    </row>
    <row r="75" spans="1:43" ht="45" customHeight="1">
      <c r="A75" s="70"/>
      <c r="B75" s="70"/>
      <c r="C75" s="70"/>
      <c r="D75" s="70"/>
      <c r="E75" s="48"/>
      <c r="F75" s="333" t="str">
        <f t="shared" si="0"/>
        <v/>
      </c>
      <c r="G75" s="91"/>
      <c r="H75" s="88"/>
      <c r="I75" s="88"/>
      <c r="J75" s="50"/>
      <c r="K75" s="48"/>
      <c r="L75" s="48"/>
      <c r="M75" s="48"/>
      <c r="N75" s="50"/>
      <c r="O75" s="45"/>
      <c r="P75" s="212"/>
      <c r="Q75" s="45"/>
      <c r="R75" s="88"/>
      <c r="S75" s="50"/>
      <c r="T75" s="219"/>
      <c r="U75" s="89"/>
      <c r="V75" s="90"/>
      <c r="W75" s="93"/>
      <c r="X75" s="219"/>
      <c r="Y75" s="219"/>
      <c r="Z75" s="91"/>
      <c r="AA75" s="185" t="str">
        <f t="shared" si="1"/>
        <v/>
      </c>
      <c r="AB75" s="48"/>
      <c r="AC75" s="302"/>
      <c r="AD75" s="219"/>
      <c r="AE75" s="45"/>
      <c r="AF75" s="45"/>
      <c r="AG75" s="45"/>
      <c r="AH75" s="625"/>
      <c r="AI75" s="626"/>
      <c r="AJ75" s="46"/>
      <c r="AK75" s="45"/>
      <c r="AL75" s="185"/>
      <c r="AM75" s="45"/>
      <c r="AN75" s="48"/>
      <c r="AO75" s="48"/>
      <c r="AP75" s="185"/>
      <c r="AQ75" s="32" t="b">
        <f t="shared" si="2"/>
        <v>1</v>
      </c>
    </row>
    <row r="76" spans="1:43" ht="45" customHeight="1">
      <c r="A76" s="70"/>
      <c r="B76" s="70"/>
      <c r="C76" s="70"/>
      <c r="D76" s="70"/>
      <c r="E76" s="48"/>
      <c r="F76" s="333" t="str">
        <f t="shared" si="0"/>
        <v/>
      </c>
      <c r="G76" s="91"/>
      <c r="H76" s="88"/>
      <c r="I76" s="88"/>
      <c r="J76" s="50"/>
      <c r="K76" s="48"/>
      <c r="L76" s="48"/>
      <c r="M76" s="48"/>
      <c r="N76" s="50"/>
      <c r="O76" s="45"/>
      <c r="P76" s="212"/>
      <c r="Q76" s="45"/>
      <c r="R76" s="88"/>
      <c r="S76" s="50"/>
      <c r="T76" s="219"/>
      <c r="U76" s="89"/>
      <c r="V76" s="90"/>
      <c r="W76" s="93"/>
      <c r="X76" s="219"/>
      <c r="Y76" s="219"/>
      <c r="Z76" s="91"/>
      <c r="AA76" s="185" t="str">
        <f t="shared" ref="AA76:AA139" si="3">IF(ISBLANK(W76),"",DATEDIF(R76,W76,"d")/365)</f>
        <v/>
      </c>
      <c r="AB76" s="48"/>
      <c r="AC76" s="302"/>
      <c r="AD76" s="219"/>
      <c r="AE76" s="45"/>
      <c r="AF76" s="45"/>
      <c r="AG76" s="45"/>
      <c r="AH76" s="625"/>
      <c r="AI76" s="626"/>
      <c r="AJ76" s="46"/>
      <c r="AK76" s="45"/>
      <c r="AL76" s="185"/>
      <c r="AM76" s="45"/>
      <c r="AN76" s="48"/>
      <c r="AO76" s="48"/>
      <c r="AP76" s="185"/>
      <c r="AQ76" s="32" t="b">
        <f t="shared" ref="AQ76:AQ139" si="4">ROUND(T76,)=ROUND(Y76,)+ROUND(AC76,)</f>
        <v>1</v>
      </c>
    </row>
    <row r="77" spans="1:43" ht="45" customHeight="1">
      <c r="A77" s="70"/>
      <c r="B77" s="70"/>
      <c r="C77" s="70"/>
      <c r="D77" s="70"/>
      <c r="E77" s="48"/>
      <c r="F77" s="333" t="str">
        <f t="shared" si="0"/>
        <v/>
      </c>
      <c r="G77" s="91"/>
      <c r="H77" s="88"/>
      <c r="I77" s="88"/>
      <c r="J77" s="50"/>
      <c r="K77" s="48"/>
      <c r="L77" s="48"/>
      <c r="M77" s="48"/>
      <c r="N77" s="50"/>
      <c r="O77" s="45"/>
      <c r="P77" s="212"/>
      <c r="Q77" s="45"/>
      <c r="R77" s="88"/>
      <c r="S77" s="50"/>
      <c r="T77" s="219"/>
      <c r="U77" s="89"/>
      <c r="V77" s="90"/>
      <c r="W77" s="93"/>
      <c r="X77" s="219"/>
      <c r="Y77" s="219"/>
      <c r="Z77" s="91"/>
      <c r="AA77" s="185" t="str">
        <f t="shared" si="3"/>
        <v/>
      </c>
      <c r="AB77" s="48"/>
      <c r="AC77" s="302"/>
      <c r="AD77" s="219"/>
      <c r="AE77" s="45"/>
      <c r="AF77" s="45"/>
      <c r="AG77" s="45"/>
      <c r="AH77" s="625"/>
      <c r="AI77" s="626"/>
      <c r="AJ77" s="46"/>
      <c r="AK77" s="45"/>
      <c r="AL77" s="185"/>
      <c r="AM77" s="45"/>
      <c r="AN77" s="48"/>
      <c r="AO77" s="48"/>
      <c r="AP77" s="185"/>
      <c r="AQ77" s="32" t="b">
        <f t="shared" si="4"/>
        <v>1</v>
      </c>
    </row>
    <row r="78" spans="1:43" ht="45" customHeight="1">
      <c r="A78" s="70"/>
      <c r="B78" s="70"/>
      <c r="C78" s="70"/>
      <c r="D78" s="70"/>
      <c r="E78" s="48"/>
      <c r="F78" s="333" t="str">
        <f t="shared" si="0"/>
        <v/>
      </c>
      <c r="G78" s="91"/>
      <c r="H78" s="88"/>
      <c r="I78" s="88"/>
      <c r="J78" s="50"/>
      <c r="K78" s="48"/>
      <c r="L78" s="48"/>
      <c r="M78" s="48"/>
      <c r="N78" s="50"/>
      <c r="O78" s="45"/>
      <c r="P78" s="212"/>
      <c r="Q78" s="45"/>
      <c r="R78" s="88"/>
      <c r="S78" s="50"/>
      <c r="T78" s="219"/>
      <c r="U78" s="89"/>
      <c r="V78" s="90"/>
      <c r="W78" s="93"/>
      <c r="X78" s="219"/>
      <c r="Y78" s="219"/>
      <c r="Z78" s="91"/>
      <c r="AA78" s="185" t="str">
        <f t="shared" si="3"/>
        <v/>
      </c>
      <c r="AB78" s="48"/>
      <c r="AC78" s="302"/>
      <c r="AD78" s="219"/>
      <c r="AE78" s="45"/>
      <c r="AF78" s="45"/>
      <c r="AG78" s="45"/>
      <c r="AH78" s="625"/>
      <c r="AI78" s="626"/>
      <c r="AJ78" s="46"/>
      <c r="AK78" s="45"/>
      <c r="AL78" s="185"/>
      <c r="AM78" s="45"/>
      <c r="AN78" s="48"/>
      <c r="AO78" s="48"/>
      <c r="AP78" s="185"/>
      <c r="AQ78" s="32" t="b">
        <f t="shared" si="4"/>
        <v>1</v>
      </c>
    </row>
    <row r="79" spans="1:43" ht="45" customHeight="1">
      <c r="A79" s="70"/>
      <c r="B79" s="70"/>
      <c r="C79" s="70"/>
      <c r="D79" s="70"/>
      <c r="E79" s="48"/>
      <c r="F79" s="333" t="str">
        <f t="shared" si="0"/>
        <v/>
      </c>
      <c r="G79" s="91"/>
      <c r="H79" s="88"/>
      <c r="I79" s="88"/>
      <c r="J79" s="50"/>
      <c r="K79" s="48"/>
      <c r="L79" s="48"/>
      <c r="M79" s="48"/>
      <c r="N79" s="50"/>
      <c r="O79" s="45"/>
      <c r="P79" s="212"/>
      <c r="Q79" s="45"/>
      <c r="R79" s="88"/>
      <c r="S79" s="50"/>
      <c r="T79" s="219"/>
      <c r="U79" s="89"/>
      <c r="V79" s="90"/>
      <c r="W79" s="93"/>
      <c r="X79" s="219"/>
      <c r="Y79" s="219"/>
      <c r="Z79" s="91"/>
      <c r="AA79" s="185" t="str">
        <f t="shared" si="3"/>
        <v/>
      </c>
      <c r="AB79" s="48"/>
      <c r="AC79" s="302"/>
      <c r="AD79" s="219"/>
      <c r="AE79" s="45"/>
      <c r="AF79" s="45"/>
      <c r="AG79" s="45"/>
      <c r="AH79" s="625"/>
      <c r="AI79" s="626"/>
      <c r="AJ79" s="46"/>
      <c r="AK79" s="45"/>
      <c r="AL79" s="185"/>
      <c r="AM79" s="45"/>
      <c r="AN79" s="48"/>
      <c r="AO79" s="48"/>
      <c r="AP79" s="185"/>
      <c r="AQ79" s="32" t="b">
        <f t="shared" si="4"/>
        <v>1</v>
      </c>
    </row>
    <row r="80" spans="1:43" ht="45" customHeight="1">
      <c r="A80" s="70"/>
      <c r="B80" s="70"/>
      <c r="C80" s="70"/>
      <c r="D80" s="70"/>
      <c r="E80" s="48"/>
      <c r="F80" s="333" t="str">
        <f t="shared" si="0"/>
        <v/>
      </c>
      <c r="G80" s="91"/>
      <c r="H80" s="88"/>
      <c r="I80" s="88"/>
      <c r="J80" s="50"/>
      <c r="K80" s="48"/>
      <c r="L80" s="48"/>
      <c r="M80" s="48"/>
      <c r="N80" s="50"/>
      <c r="O80" s="45"/>
      <c r="P80" s="212"/>
      <c r="Q80" s="45"/>
      <c r="R80" s="88"/>
      <c r="S80" s="50"/>
      <c r="T80" s="219"/>
      <c r="U80" s="89"/>
      <c r="V80" s="90"/>
      <c r="W80" s="93"/>
      <c r="X80" s="219"/>
      <c r="Y80" s="219"/>
      <c r="Z80" s="91"/>
      <c r="AA80" s="185" t="str">
        <f t="shared" si="3"/>
        <v/>
      </c>
      <c r="AB80" s="48"/>
      <c r="AC80" s="302"/>
      <c r="AD80" s="219"/>
      <c r="AE80" s="45"/>
      <c r="AF80" s="45"/>
      <c r="AG80" s="45"/>
      <c r="AH80" s="625"/>
      <c r="AI80" s="626"/>
      <c r="AJ80" s="46"/>
      <c r="AK80" s="45"/>
      <c r="AL80" s="185"/>
      <c r="AM80" s="45"/>
      <c r="AN80" s="48"/>
      <c r="AO80" s="48"/>
      <c r="AP80" s="185"/>
      <c r="AQ80" s="32" t="b">
        <f t="shared" si="4"/>
        <v>1</v>
      </c>
    </row>
    <row r="81" spans="1:43" ht="45" customHeight="1">
      <c r="A81" s="70"/>
      <c r="B81" s="70"/>
      <c r="C81" s="70"/>
      <c r="D81" s="70"/>
      <c r="E81" s="48"/>
      <c r="F81" s="333" t="str">
        <f t="shared" si="0"/>
        <v/>
      </c>
      <c r="G81" s="91"/>
      <c r="H81" s="88"/>
      <c r="I81" s="88"/>
      <c r="J81" s="50"/>
      <c r="K81" s="48"/>
      <c r="L81" s="48"/>
      <c r="M81" s="48"/>
      <c r="N81" s="50"/>
      <c r="O81" s="45"/>
      <c r="P81" s="212"/>
      <c r="Q81" s="45"/>
      <c r="R81" s="88"/>
      <c r="S81" s="50"/>
      <c r="T81" s="219"/>
      <c r="U81" s="89"/>
      <c r="V81" s="90"/>
      <c r="W81" s="93"/>
      <c r="X81" s="219"/>
      <c r="Y81" s="219"/>
      <c r="Z81" s="91"/>
      <c r="AA81" s="185" t="str">
        <f t="shared" si="3"/>
        <v/>
      </c>
      <c r="AB81" s="48"/>
      <c r="AC81" s="302"/>
      <c r="AD81" s="219"/>
      <c r="AE81" s="45"/>
      <c r="AF81" s="45"/>
      <c r="AG81" s="45"/>
      <c r="AH81" s="625"/>
      <c r="AI81" s="626"/>
      <c r="AJ81" s="46"/>
      <c r="AK81" s="45"/>
      <c r="AL81" s="185"/>
      <c r="AM81" s="45"/>
      <c r="AN81" s="48"/>
      <c r="AO81" s="48"/>
      <c r="AP81" s="185"/>
      <c r="AQ81" s="32" t="b">
        <f t="shared" si="4"/>
        <v>1</v>
      </c>
    </row>
    <row r="82" spans="1:43" ht="45" customHeight="1">
      <c r="A82" s="70"/>
      <c r="B82" s="70"/>
      <c r="C82" s="70"/>
      <c r="D82" s="70"/>
      <c r="E82" s="48"/>
      <c r="F82" s="333" t="str">
        <f t="shared" si="0"/>
        <v/>
      </c>
      <c r="G82" s="91"/>
      <c r="H82" s="88"/>
      <c r="I82" s="88"/>
      <c r="J82" s="50"/>
      <c r="K82" s="48"/>
      <c r="L82" s="48"/>
      <c r="M82" s="48"/>
      <c r="N82" s="50"/>
      <c r="O82" s="45"/>
      <c r="P82" s="212"/>
      <c r="Q82" s="45"/>
      <c r="R82" s="88"/>
      <c r="S82" s="50"/>
      <c r="T82" s="219"/>
      <c r="U82" s="89"/>
      <c r="V82" s="90"/>
      <c r="W82" s="93"/>
      <c r="X82" s="219"/>
      <c r="Y82" s="219"/>
      <c r="Z82" s="91"/>
      <c r="AA82" s="185" t="str">
        <f t="shared" si="3"/>
        <v/>
      </c>
      <c r="AB82" s="48"/>
      <c r="AC82" s="302"/>
      <c r="AD82" s="219"/>
      <c r="AE82" s="45"/>
      <c r="AF82" s="45"/>
      <c r="AG82" s="45"/>
      <c r="AH82" s="625"/>
      <c r="AI82" s="626"/>
      <c r="AJ82" s="46"/>
      <c r="AK82" s="45"/>
      <c r="AL82" s="185"/>
      <c r="AM82" s="45"/>
      <c r="AN82" s="48"/>
      <c r="AO82" s="48"/>
      <c r="AP82" s="185"/>
      <c r="AQ82" s="32" t="b">
        <f t="shared" si="4"/>
        <v>1</v>
      </c>
    </row>
    <row r="83" spans="1:43" ht="45" customHeight="1">
      <c r="A83" s="70"/>
      <c r="B83" s="70"/>
      <c r="C83" s="70"/>
      <c r="D83" s="70"/>
      <c r="E83" s="48"/>
      <c r="F83" s="333" t="str">
        <f t="shared" si="0"/>
        <v/>
      </c>
      <c r="G83" s="91"/>
      <c r="H83" s="88"/>
      <c r="I83" s="88"/>
      <c r="J83" s="50"/>
      <c r="K83" s="48"/>
      <c r="L83" s="48"/>
      <c r="M83" s="48"/>
      <c r="N83" s="50"/>
      <c r="O83" s="45"/>
      <c r="P83" s="212"/>
      <c r="Q83" s="45"/>
      <c r="R83" s="88"/>
      <c r="S83" s="50"/>
      <c r="T83" s="219"/>
      <c r="U83" s="89"/>
      <c r="V83" s="90"/>
      <c r="W83" s="93"/>
      <c r="X83" s="219"/>
      <c r="Y83" s="219"/>
      <c r="Z83" s="91"/>
      <c r="AA83" s="185" t="str">
        <f t="shared" si="3"/>
        <v/>
      </c>
      <c r="AB83" s="48"/>
      <c r="AC83" s="302"/>
      <c r="AD83" s="219"/>
      <c r="AE83" s="45"/>
      <c r="AF83" s="45"/>
      <c r="AG83" s="45"/>
      <c r="AH83" s="625"/>
      <c r="AI83" s="626"/>
      <c r="AJ83" s="46"/>
      <c r="AK83" s="45"/>
      <c r="AL83" s="185"/>
      <c r="AM83" s="45"/>
      <c r="AN83" s="48"/>
      <c r="AO83" s="48"/>
      <c r="AP83" s="185"/>
      <c r="AQ83" s="32" t="b">
        <f t="shared" si="4"/>
        <v>1</v>
      </c>
    </row>
    <row r="84" spans="1:43" ht="45" customHeight="1">
      <c r="A84" s="70"/>
      <c r="B84" s="70"/>
      <c r="C84" s="70"/>
      <c r="D84" s="70"/>
      <c r="E84" s="48"/>
      <c r="F84" s="333" t="str">
        <f t="shared" si="0"/>
        <v/>
      </c>
      <c r="G84" s="91"/>
      <c r="H84" s="88"/>
      <c r="I84" s="88"/>
      <c r="J84" s="50"/>
      <c r="K84" s="48"/>
      <c r="L84" s="48"/>
      <c r="M84" s="48"/>
      <c r="N84" s="50"/>
      <c r="O84" s="45"/>
      <c r="P84" s="212"/>
      <c r="Q84" s="45"/>
      <c r="R84" s="88"/>
      <c r="S84" s="50"/>
      <c r="T84" s="219"/>
      <c r="U84" s="89"/>
      <c r="V84" s="90"/>
      <c r="W84" s="93"/>
      <c r="X84" s="219"/>
      <c r="Y84" s="219"/>
      <c r="Z84" s="91"/>
      <c r="AA84" s="185" t="str">
        <f t="shared" si="3"/>
        <v/>
      </c>
      <c r="AB84" s="48"/>
      <c r="AC84" s="302"/>
      <c r="AD84" s="219"/>
      <c r="AE84" s="45"/>
      <c r="AF84" s="45"/>
      <c r="AG84" s="45"/>
      <c r="AH84" s="625"/>
      <c r="AI84" s="626"/>
      <c r="AJ84" s="46"/>
      <c r="AK84" s="45"/>
      <c r="AL84" s="185"/>
      <c r="AM84" s="45"/>
      <c r="AN84" s="48"/>
      <c r="AO84" s="48"/>
      <c r="AP84" s="185"/>
      <c r="AQ84" s="32" t="b">
        <f t="shared" si="4"/>
        <v>1</v>
      </c>
    </row>
    <row r="85" spans="1:43" ht="45" customHeight="1">
      <c r="A85" s="70"/>
      <c r="B85" s="70"/>
      <c r="C85" s="70"/>
      <c r="D85" s="70"/>
      <c r="E85" s="48"/>
      <c r="F85" s="333" t="str">
        <f t="shared" si="0"/>
        <v/>
      </c>
      <c r="G85" s="91"/>
      <c r="H85" s="88"/>
      <c r="I85" s="88"/>
      <c r="J85" s="50"/>
      <c r="K85" s="48"/>
      <c r="L85" s="48"/>
      <c r="M85" s="48"/>
      <c r="N85" s="50"/>
      <c r="O85" s="45"/>
      <c r="P85" s="212"/>
      <c r="Q85" s="45"/>
      <c r="R85" s="88"/>
      <c r="S85" s="50"/>
      <c r="T85" s="219"/>
      <c r="U85" s="89"/>
      <c r="V85" s="90"/>
      <c r="W85" s="93"/>
      <c r="X85" s="219"/>
      <c r="Y85" s="219"/>
      <c r="Z85" s="91"/>
      <c r="AA85" s="185" t="str">
        <f t="shared" si="3"/>
        <v/>
      </c>
      <c r="AB85" s="48"/>
      <c r="AC85" s="302"/>
      <c r="AD85" s="219"/>
      <c r="AE85" s="45"/>
      <c r="AF85" s="45"/>
      <c r="AG85" s="45"/>
      <c r="AH85" s="625"/>
      <c r="AI85" s="626"/>
      <c r="AJ85" s="46"/>
      <c r="AK85" s="45"/>
      <c r="AL85" s="185"/>
      <c r="AM85" s="45"/>
      <c r="AN85" s="48"/>
      <c r="AO85" s="48"/>
      <c r="AP85" s="185"/>
      <c r="AQ85" s="32" t="b">
        <f t="shared" si="4"/>
        <v>1</v>
      </c>
    </row>
    <row r="86" spans="1:43" ht="45" customHeight="1">
      <c r="A86" s="70"/>
      <c r="B86" s="70"/>
      <c r="C86" s="70"/>
      <c r="D86" s="70"/>
      <c r="E86" s="48"/>
      <c r="F86" s="333" t="str">
        <f t="shared" si="0"/>
        <v/>
      </c>
      <c r="G86" s="91"/>
      <c r="H86" s="88"/>
      <c r="I86" s="88"/>
      <c r="J86" s="50"/>
      <c r="K86" s="48"/>
      <c r="L86" s="48"/>
      <c r="M86" s="48"/>
      <c r="N86" s="50"/>
      <c r="O86" s="45"/>
      <c r="P86" s="212"/>
      <c r="Q86" s="45"/>
      <c r="R86" s="88"/>
      <c r="S86" s="50"/>
      <c r="T86" s="219"/>
      <c r="U86" s="89"/>
      <c r="V86" s="90"/>
      <c r="W86" s="93"/>
      <c r="X86" s="219"/>
      <c r="Y86" s="219"/>
      <c r="Z86" s="91"/>
      <c r="AA86" s="185" t="str">
        <f t="shared" si="3"/>
        <v/>
      </c>
      <c r="AB86" s="48"/>
      <c r="AC86" s="302"/>
      <c r="AD86" s="219"/>
      <c r="AE86" s="45"/>
      <c r="AF86" s="45"/>
      <c r="AG86" s="45"/>
      <c r="AH86" s="625"/>
      <c r="AI86" s="626"/>
      <c r="AJ86" s="46"/>
      <c r="AK86" s="45"/>
      <c r="AL86" s="185"/>
      <c r="AM86" s="45"/>
      <c r="AN86" s="48"/>
      <c r="AO86" s="48"/>
      <c r="AP86" s="185"/>
      <c r="AQ86" s="32" t="b">
        <f t="shared" si="4"/>
        <v>1</v>
      </c>
    </row>
    <row r="87" spans="1:43" ht="45" customHeight="1">
      <c r="A87" s="70"/>
      <c r="B87" s="70"/>
      <c r="C87" s="70"/>
      <c r="D87" s="70"/>
      <c r="E87" s="48"/>
      <c r="F87" s="333" t="str">
        <f t="shared" si="0"/>
        <v/>
      </c>
      <c r="G87" s="91"/>
      <c r="H87" s="88"/>
      <c r="I87" s="88"/>
      <c r="J87" s="50"/>
      <c r="K87" s="48"/>
      <c r="L87" s="48"/>
      <c r="M87" s="48"/>
      <c r="N87" s="50"/>
      <c r="O87" s="45"/>
      <c r="P87" s="212"/>
      <c r="Q87" s="45"/>
      <c r="R87" s="88"/>
      <c r="S87" s="50"/>
      <c r="T87" s="219"/>
      <c r="U87" s="89"/>
      <c r="V87" s="90"/>
      <c r="W87" s="93"/>
      <c r="X87" s="219"/>
      <c r="Y87" s="219"/>
      <c r="Z87" s="91"/>
      <c r="AA87" s="185" t="str">
        <f t="shared" si="3"/>
        <v/>
      </c>
      <c r="AB87" s="48"/>
      <c r="AC87" s="302"/>
      <c r="AD87" s="219"/>
      <c r="AE87" s="45"/>
      <c r="AF87" s="45"/>
      <c r="AG87" s="45"/>
      <c r="AH87" s="625"/>
      <c r="AI87" s="626"/>
      <c r="AJ87" s="46"/>
      <c r="AK87" s="45"/>
      <c r="AL87" s="185"/>
      <c r="AM87" s="45"/>
      <c r="AN87" s="48"/>
      <c r="AO87" s="48"/>
      <c r="AP87" s="185"/>
      <c r="AQ87" s="32" t="b">
        <f t="shared" si="4"/>
        <v>1</v>
      </c>
    </row>
    <row r="88" spans="1:43" ht="45" customHeight="1">
      <c r="A88" s="70"/>
      <c r="B88" s="70"/>
      <c r="C88" s="70"/>
      <c r="D88" s="70"/>
      <c r="E88" s="48"/>
      <c r="F88" s="333" t="str">
        <f t="shared" si="0"/>
        <v/>
      </c>
      <c r="G88" s="91"/>
      <c r="H88" s="88"/>
      <c r="I88" s="88"/>
      <c r="J88" s="50"/>
      <c r="K88" s="48"/>
      <c r="L88" s="48"/>
      <c r="M88" s="48"/>
      <c r="N88" s="50"/>
      <c r="O88" s="45"/>
      <c r="P88" s="212"/>
      <c r="Q88" s="45"/>
      <c r="R88" s="88"/>
      <c r="S88" s="50"/>
      <c r="T88" s="219"/>
      <c r="U88" s="89"/>
      <c r="V88" s="90"/>
      <c r="W88" s="93"/>
      <c r="X88" s="219"/>
      <c r="Y88" s="219"/>
      <c r="Z88" s="91"/>
      <c r="AA88" s="185" t="str">
        <f t="shared" si="3"/>
        <v/>
      </c>
      <c r="AB88" s="48"/>
      <c r="AC88" s="302"/>
      <c r="AD88" s="219"/>
      <c r="AE88" s="45"/>
      <c r="AF88" s="45"/>
      <c r="AG88" s="45"/>
      <c r="AH88" s="625"/>
      <c r="AI88" s="626"/>
      <c r="AJ88" s="46"/>
      <c r="AK88" s="45"/>
      <c r="AL88" s="185"/>
      <c r="AM88" s="45"/>
      <c r="AN88" s="48"/>
      <c r="AO88" s="48"/>
      <c r="AP88" s="185"/>
      <c r="AQ88" s="32" t="b">
        <f t="shared" si="4"/>
        <v>1</v>
      </c>
    </row>
    <row r="89" spans="1:43" ht="45" customHeight="1">
      <c r="A89" s="70"/>
      <c r="B89" s="70"/>
      <c r="C89" s="70"/>
      <c r="D89" s="70"/>
      <c r="E89" s="48"/>
      <c r="F89" s="333" t="str">
        <f t="shared" si="0"/>
        <v/>
      </c>
      <c r="G89" s="91"/>
      <c r="H89" s="88"/>
      <c r="I89" s="88"/>
      <c r="J89" s="50"/>
      <c r="K89" s="48"/>
      <c r="L89" s="48"/>
      <c r="M89" s="48"/>
      <c r="N89" s="50"/>
      <c r="O89" s="45"/>
      <c r="P89" s="212"/>
      <c r="Q89" s="45"/>
      <c r="R89" s="88"/>
      <c r="S89" s="50"/>
      <c r="T89" s="219"/>
      <c r="U89" s="89"/>
      <c r="V89" s="90"/>
      <c r="W89" s="93"/>
      <c r="X89" s="219"/>
      <c r="Y89" s="219"/>
      <c r="Z89" s="91"/>
      <c r="AA89" s="185" t="str">
        <f t="shared" si="3"/>
        <v/>
      </c>
      <c r="AB89" s="48"/>
      <c r="AC89" s="302"/>
      <c r="AD89" s="219"/>
      <c r="AE89" s="45"/>
      <c r="AF89" s="45"/>
      <c r="AG89" s="45"/>
      <c r="AH89" s="625"/>
      <c r="AI89" s="626"/>
      <c r="AJ89" s="46"/>
      <c r="AK89" s="45"/>
      <c r="AL89" s="185"/>
      <c r="AM89" s="45"/>
      <c r="AN89" s="48"/>
      <c r="AO89" s="48"/>
      <c r="AP89" s="185"/>
      <c r="AQ89" s="32" t="b">
        <f t="shared" si="4"/>
        <v>1</v>
      </c>
    </row>
    <row r="90" spans="1:43" ht="45" customHeight="1">
      <c r="A90" s="70"/>
      <c r="B90" s="70"/>
      <c r="C90" s="70"/>
      <c r="D90" s="70"/>
      <c r="E90" s="48"/>
      <c r="F90" s="333" t="str">
        <f t="shared" si="0"/>
        <v/>
      </c>
      <c r="G90" s="91"/>
      <c r="H90" s="88"/>
      <c r="I90" s="88"/>
      <c r="J90" s="50"/>
      <c r="K90" s="48"/>
      <c r="L90" s="48"/>
      <c r="M90" s="48"/>
      <c r="N90" s="50"/>
      <c r="O90" s="45"/>
      <c r="P90" s="212"/>
      <c r="Q90" s="45"/>
      <c r="R90" s="88"/>
      <c r="S90" s="50"/>
      <c r="T90" s="219"/>
      <c r="U90" s="89"/>
      <c r="V90" s="90"/>
      <c r="W90" s="93"/>
      <c r="X90" s="219"/>
      <c r="Y90" s="219"/>
      <c r="Z90" s="91"/>
      <c r="AA90" s="185" t="str">
        <f t="shared" si="3"/>
        <v/>
      </c>
      <c r="AB90" s="48"/>
      <c r="AC90" s="302"/>
      <c r="AD90" s="219"/>
      <c r="AE90" s="45"/>
      <c r="AF90" s="45"/>
      <c r="AG90" s="45"/>
      <c r="AH90" s="625"/>
      <c r="AI90" s="626"/>
      <c r="AJ90" s="46"/>
      <c r="AK90" s="45"/>
      <c r="AL90" s="185"/>
      <c r="AM90" s="45"/>
      <c r="AN90" s="48"/>
      <c r="AO90" s="48"/>
      <c r="AP90" s="185"/>
      <c r="AQ90" s="32" t="b">
        <f t="shared" si="4"/>
        <v>1</v>
      </c>
    </row>
    <row r="91" spans="1:43" ht="45" customHeight="1">
      <c r="A91" s="70"/>
      <c r="B91" s="70"/>
      <c r="C91" s="70"/>
      <c r="D91" s="70"/>
      <c r="E91" s="48"/>
      <c r="F91" s="333" t="str">
        <f t="shared" si="0"/>
        <v/>
      </c>
      <c r="G91" s="91"/>
      <c r="H91" s="88"/>
      <c r="I91" s="88"/>
      <c r="J91" s="50"/>
      <c r="K91" s="48"/>
      <c r="L91" s="48"/>
      <c r="M91" s="48"/>
      <c r="N91" s="50"/>
      <c r="O91" s="45"/>
      <c r="P91" s="212"/>
      <c r="Q91" s="45"/>
      <c r="R91" s="88"/>
      <c r="S91" s="50"/>
      <c r="T91" s="219"/>
      <c r="U91" s="89"/>
      <c r="V91" s="90"/>
      <c r="W91" s="93"/>
      <c r="X91" s="219"/>
      <c r="Y91" s="219"/>
      <c r="Z91" s="91"/>
      <c r="AA91" s="185" t="str">
        <f t="shared" si="3"/>
        <v/>
      </c>
      <c r="AB91" s="48"/>
      <c r="AC91" s="302"/>
      <c r="AD91" s="219"/>
      <c r="AE91" s="45"/>
      <c r="AF91" s="45"/>
      <c r="AG91" s="45"/>
      <c r="AH91" s="625"/>
      <c r="AI91" s="626"/>
      <c r="AJ91" s="46"/>
      <c r="AK91" s="45"/>
      <c r="AL91" s="185"/>
      <c r="AM91" s="45"/>
      <c r="AN91" s="48"/>
      <c r="AO91" s="48"/>
      <c r="AP91" s="185"/>
      <c r="AQ91" s="32" t="b">
        <f t="shared" si="4"/>
        <v>1</v>
      </c>
    </row>
    <row r="92" spans="1:43" ht="45" customHeight="1">
      <c r="A92" s="70"/>
      <c r="B92" s="70"/>
      <c r="C92" s="70"/>
      <c r="D92" s="70"/>
      <c r="E92" s="48"/>
      <c r="F92" s="333" t="str">
        <f t="shared" si="0"/>
        <v/>
      </c>
      <c r="G92" s="91"/>
      <c r="H92" s="88"/>
      <c r="I92" s="88"/>
      <c r="J92" s="50"/>
      <c r="K92" s="48"/>
      <c r="L92" s="48"/>
      <c r="M92" s="48"/>
      <c r="N92" s="50"/>
      <c r="O92" s="45"/>
      <c r="P92" s="212"/>
      <c r="Q92" s="45"/>
      <c r="R92" s="88"/>
      <c r="S92" s="50"/>
      <c r="T92" s="219"/>
      <c r="U92" s="89"/>
      <c r="V92" s="90"/>
      <c r="W92" s="93"/>
      <c r="X92" s="219"/>
      <c r="Y92" s="219"/>
      <c r="Z92" s="91"/>
      <c r="AA92" s="185" t="str">
        <f t="shared" si="3"/>
        <v/>
      </c>
      <c r="AB92" s="48"/>
      <c r="AC92" s="302"/>
      <c r="AD92" s="219"/>
      <c r="AE92" s="45"/>
      <c r="AF92" s="45"/>
      <c r="AG92" s="45"/>
      <c r="AH92" s="625"/>
      <c r="AI92" s="626"/>
      <c r="AJ92" s="46"/>
      <c r="AK92" s="45"/>
      <c r="AL92" s="185"/>
      <c r="AM92" s="45"/>
      <c r="AN92" s="48"/>
      <c r="AO92" s="48"/>
      <c r="AP92" s="185"/>
      <c r="AQ92" s="32" t="b">
        <f t="shared" si="4"/>
        <v>1</v>
      </c>
    </row>
    <row r="93" spans="1:43" ht="45" customHeight="1">
      <c r="A93" s="70"/>
      <c r="B93" s="70"/>
      <c r="C93" s="70"/>
      <c r="D93" s="70"/>
      <c r="E93" s="48"/>
      <c r="F93" s="333" t="str">
        <f t="shared" si="0"/>
        <v/>
      </c>
      <c r="G93" s="91"/>
      <c r="H93" s="88"/>
      <c r="I93" s="88"/>
      <c r="J93" s="50"/>
      <c r="K93" s="48"/>
      <c r="L93" s="48"/>
      <c r="M93" s="48"/>
      <c r="N93" s="50"/>
      <c r="O93" s="45"/>
      <c r="P93" s="212"/>
      <c r="Q93" s="45"/>
      <c r="R93" s="88"/>
      <c r="S93" s="50"/>
      <c r="T93" s="219"/>
      <c r="U93" s="89"/>
      <c r="V93" s="90"/>
      <c r="W93" s="93"/>
      <c r="X93" s="219"/>
      <c r="Y93" s="219"/>
      <c r="Z93" s="91"/>
      <c r="AA93" s="185" t="str">
        <f t="shared" si="3"/>
        <v/>
      </c>
      <c r="AB93" s="48"/>
      <c r="AC93" s="302"/>
      <c r="AD93" s="219"/>
      <c r="AE93" s="45"/>
      <c r="AF93" s="45"/>
      <c r="AG93" s="45"/>
      <c r="AH93" s="625"/>
      <c r="AI93" s="626"/>
      <c r="AJ93" s="46"/>
      <c r="AK93" s="45"/>
      <c r="AL93" s="185"/>
      <c r="AM93" s="45"/>
      <c r="AN93" s="48"/>
      <c r="AO93" s="48"/>
      <c r="AP93" s="185"/>
      <c r="AQ93" s="32" t="b">
        <f t="shared" si="4"/>
        <v>1</v>
      </c>
    </row>
    <row r="94" spans="1:43" ht="45" customHeight="1">
      <c r="A94" s="70"/>
      <c r="B94" s="70"/>
      <c r="C94" s="70"/>
      <c r="D94" s="70"/>
      <c r="E94" s="48"/>
      <c r="F94" s="333" t="str">
        <f t="shared" si="0"/>
        <v/>
      </c>
      <c r="G94" s="91"/>
      <c r="H94" s="88"/>
      <c r="I94" s="88"/>
      <c r="J94" s="50"/>
      <c r="K94" s="48"/>
      <c r="L94" s="48"/>
      <c r="M94" s="48"/>
      <c r="N94" s="50"/>
      <c r="O94" s="45"/>
      <c r="P94" s="212"/>
      <c r="Q94" s="45"/>
      <c r="R94" s="88"/>
      <c r="S94" s="50"/>
      <c r="T94" s="219"/>
      <c r="U94" s="89"/>
      <c r="V94" s="90"/>
      <c r="W94" s="93"/>
      <c r="X94" s="219"/>
      <c r="Y94" s="219"/>
      <c r="Z94" s="91"/>
      <c r="AA94" s="185" t="str">
        <f t="shared" si="3"/>
        <v/>
      </c>
      <c r="AB94" s="48"/>
      <c r="AC94" s="302"/>
      <c r="AD94" s="219"/>
      <c r="AE94" s="45"/>
      <c r="AF94" s="45"/>
      <c r="AG94" s="45"/>
      <c r="AH94" s="625"/>
      <c r="AI94" s="626"/>
      <c r="AJ94" s="46"/>
      <c r="AK94" s="45"/>
      <c r="AL94" s="185"/>
      <c r="AM94" s="45"/>
      <c r="AN94" s="48"/>
      <c r="AO94" s="48"/>
      <c r="AP94" s="185"/>
      <c r="AQ94" s="32" t="b">
        <f t="shared" si="4"/>
        <v>1</v>
      </c>
    </row>
    <row r="95" spans="1:43" ht="45" customHeight="1">
      <c r="A95" s="70"/>
      <c r="B95" s="70"/>
      <c r="C95" s="70"/>
      <c r="D95" s="70"/>
      <c r="E95" s="48"/>
      <c r="F95" s="333" t="str">
        <f t="shared" si="0"/>
        <v/>
      </c>
      <c r="G95" s="91"/>
      <c r="H95" s="88"/>
      <c r="I95" s="88"/>
      <c r="J95" s="50"/>
      <c r="K95" s="48"/>
      <c r="L95" s="48"/>
      <c r="M95" s="48"/>
      <c r="N95" s="50"/>
      <c r="O95" s="45"/>
      <c r="P95" s="212"/>
      <c r="Q95" s="45"/>
      <c r="R95" s="88"/>
      <c r="S95" s="50"/>
      <c r="T95" s="219"/>
      <c r="U95" s="89"/>
      <c r="V95" s="90"/>
      <c r="W95" s="93"/>
      <c r="X95" s="219"/>
      <c r="Y95" s="219"/>
      <c r="Z95" s="91"/>
      <c r="AA95" s="185" t="str">
        <f t="shared" si="3"/>
        <v/>
      </c>
      <c r="AB95" s="48"/>
      <c r="AC95" s="302"/>
      <c r="AD95" s="219"/>
      <c r="AE95" s="45"/>
      <c r="AF95" s="45"/>
      <c r="AG95" s="45"/>
      <c r="AH95" s="625"/>
      <c r="AI95" s="626"/>
      <c r="AJ95" s="46"/>
      <c r="AK95" s="45"/>
      <c r="AL95" s="185"/>
      <c r="AM95" s="45"/>
      <c r="AN95" s="48"/>
      <c r="AO95" s="48"/>
      <c r="AP95" s="185"/>
      <c r="AQ95" s="32" t="b">
        <f t="shared" si="4"/>
        <v>1</v>
      </c>
    </row>
    <row r="96" spans="1:43" ht="45" customHeight="1">
      <c r="A96" s="70"/>
      <c r="B96" s="70"/>
      <c r="C96" s="70"/>
      <c r="D96" s="70"/>
      <c r="E96" s="48"/>
      <c r="F96" s="333" t="str">
        <f t="shared" si="0"/>
        <v/>
      </c>
      <c r="G96" s="91"/>
      <c r="H96" s="88"/>
      <c r="I96" s="88"/>
      <c r="J96" s="50"/>
      <c r="K96" s="48"/>
      <c r="L96" s="48"/>
      <c r="M96" s="48"/>
      <c r="N96" s="50"/>
      <c r="O96" s="45"/>
      <c r="P96" s="212"/>
      <c r="Q96" s="45"/>
      <c r="R96" s="88"/>
      <c r="S96" s="50"/>
      <c r="T96" s="219"/>
      <c r="U96" s="89"/>
      <c r="V96" s="90"/>
      <c r="W96" s="93"/>
      <c r="X96" s="219"/>
      <c r="Y96" s="219"/>
      <c r="Z96" s="91"/>
      <c r="AA96" s="185" t="str">
        <f t="shared" si="3"/>
        <v/>
      </c>
      <c r="AB96" s="48"/>
      <c r="AC96" s="302"/>
      <c r="AD96" s="219"/>
      <c r="AE96" s="45"/>
      <c r="AF96" s="45"/>
      <c r="AG96" s="45"/>
      <c r="AH96" s="625"/>
      <c r="AI96" s="626"/>
      <c r="AJ96" s="46"/>
      <c r="AK96" s="45"/>
      <c r="AL96" s="185"/>
      <c r="AM96" s="45"/>
      <c r="AN96" s="48"/>
      <c r="AO96" s="48"/>
      <c r="AP96" s="185"/>
      <c r="AQ96" s="32" t="b">
        <f t="shared" si="4"/>
        <v>1</v>
      </c>
    </row>
    <row r="97" spans="1:43" ht="45" customHeight="1">
      <c r="A97" s="70"/>
      <c r="B97" s="70"/>
      <c r="C97" s="70"/>
      <c r="D97" s="70"/>
      <c r="E97" s="48"/>
      <c r="F97" s="333" t="str">
        <f t="shared" si="0"/>
        <v/>
      </c>
      <c r="G97" s="91"/>
      <c r="H97" s="88"/>
      <c r="I97" s="88"/>
      <c r="J97" s="50"/>
      <c r="K97" s="48"/>
      <c r="L97" s="48"/>
      <c r="M97" s="48"/>
      <c r="N97" s="50"/>
      <c r="O97" s="45"/>
      <c r="P97" s="212"/>
      <c r="Q97" s="45"/>
      <c r="R97" s="88"/>
      <c r="S97" s="50"/>
      <c r="T97" s="219"/>
      <c r="U97" s="89"/>
      <c r="V97" s="90"/>
      <c r="W97" s="93"/>
      <c r="X97" s="219"/>
      <c r="Y97" s="219"/>
      <c r="Z97" s="91"/>
      <c r="AA97" s="185" t="str">
        <f t="shared" si="3"/>
        <v/>
      </c>
      <c r="AB97" s="48"/>
      <c r="AC97" s="302"/>
      <c r="AD97" s="219"/>
      <c r="AE97" s="45"/>
      <c r="AF97" s="45"/>
      <c r="AG97" s="45"/>
      <c r="AH97" s="625"/>
      <c r="AI97" s="626"/>
      <c r="AJ97" s="46"/>
      <c r="AK97" s="45"/>
      <c r="AL97" s="185"/>
      <c r="AM97" s="45"/>
      <c r="AN97" s="48"/>
      <c r="AO97" s="48"/>
      <c r="AP97" s="185"/>
      <c r="AQ97" s="32" t="b">
        <f t="shared" si="4"/>
        <v>1</v>
      </c>
    </row>
    <row r="98" spans="1:43" ht="45" customHeight="1">
      <c r="A98" s="70"/>
      <c r="B98" s="70"/>
      <c r="C98" s="70"/>
      <c r="D98" s="70"/>
      <c r="E98" s="48"/>
      <c r="F98" s="333" t="str">
        <f t="shared" si="0"/>
        <v/>
      </c>
      <c r="G98" s="91"/>
      <c r="H98" s="88"/>
      <c r="I98" s="88"/>
      <c r="J98" s="50"/>
      <c r="K98" s="48"/>
      <c r="L98" s="48"/>
      <c r="M98" s="48"/>
      <c r="N98" s="50"/>
      <c r="O98" s="45"/>
      <c r="P98" s="212"/>
      <c r="Q98" s="45"/>
      <c r="R98" s="88"/>
      <c r="S98" s="50"/>
      <c r="T98" s="219"/>
      <c r="U98" s="89"/>
      <c r="V98" s="90"/>
      <c r="W98" s="93"/>
      <c r="X98" s="219"/>
      <c r="Y98" s="219"/>
      <c r="Z98" s="91"/>
      <c r="AA98" s="185" t="str">
        <f t="shared" si="3"/>
        <v/>
      </c>
      <c r="AB98" s="48"/>
      <c r="AC98" s="302"/>
      <c r="AD98" s="219"/>
      <c r="AE98" s="45"/>
      <c r="AF98" s="45"/>
      <c r="AG98" s="45"/>
      <c r="AH98" s="625"/>
      <c r="AI98" s="626"/>
      <c r="AJ98" s="46"/>
      <c r="AK98" s="45"/>
      <c r="AL98" s="185"/>
      <c r="AM98" s="45"/>
      <c r="AN98" s="48"/>
      <c r="AO98" s="48"/>
      <c r="AP98" s="185"/>
      <c r="AQ98" s="32" t="b">
        <f t="shared" si="4"/>
        <v>1</v>
      </c>
    </row>
    <row r="99" spans="1:43" ht="45" customHeight="1">
      <c r="A99" s="70"/>
      <c r="B99" s="70"/>
      <c r="C99" s="70"/>
      <c r="D99" s="70"/>
      <c r="E99" s="48"/>
      <c r="F99" s="333" t="str">
        <f t="shared" si="0"/>
        <v/>
      </c>
      <c r="G99" s="91"/>
      <c r="H99" s="88"/>
      <c r="I99" s="88"/>
      <c r="J99" s="50"/>
      <c r="K99" s="48"/>
      <c r="L99" s="48"/>
      <c r="M99" s="48"/>
      <c r="N99" s="50"/>
      <c r="O99" s="45"/>
      <c r="P99" s="212"/>
      <c r="Q99" s="45"/>
      <c r="R99" s="88"/>
      <c r="S99" s="50"/>
      <c r="T99" s="219"/>
      <c r="U99" s="89"/>
      <c r="V99" s="90"/>
      <c r="W99" s="93"/>
      <c r="X99" s="219"/>
      <c r="Y99" s="219"/>
      <c r="Z99" s="91"/>
      <c r="AA99" s="185" t="str">
        <f t="shared" si="3"/>
        <v/>
      </c>
      <c r="AB99" s="48"/>
      <c r="AC99" s="302"/>
      <c r="AD99" s="219"/>
      <c r="AE99" s="45"/>
      <c r="AF99" s="45"/>
      <c r="AG99" s="45"/>
      <c r="AH99" s="625"/>
      <c r="AI99" s="626"/>
      <c r="AJ99" s="46"/>
      <c r="AK99" s="45"/>
      <c r="AL99" s="185"/>
      <c r="AM99" s="45"/>
      <c r="AN99" s="48"/>
      <c r="AO99" s="48"/>
      <c r="AP99" s="185"/>
      <c r="AQ99" s="32" t="b">
        <f t="shared" si="4"/>
        <v>1</v>
      </c>
    </row>
    <row r="100" spans="1:43" ht="45" customHeight="1">
      <c r="A100" s="70"/>
      <c r="B100" s="70"/>
      <c r="C100" s="70"/>
      <c r="D100" s="70"/>
      <c r="E100" s="48"/>
      <c r="F100" s="333" t="str">
        <f t="shared" si="0"/>
        <v/>
      </c>
      <c r="G100" s="91"/>
      <c r="H100" s="88"/>
      <c r="I100" s="88"/>
      <c r="J100" s="50"/>
      <c r="K100" s="48"/>
      <c r="L100" s="48"/>
      <c r="M100" s="48"/>
      <c r="N100" s="50"/>
      <c r="O100" s="45"/>
      <c r="P100" s="212"/>
      <c r="Q100" s="45"/>
      <c r="R100" s="88"/>
      <c r="S100" s="50"/>
      <c r="T100" s="219"/>
      <c r="U100" s="89"/>
      <c r="V100" s="90"/>
      <c r="W100" s="93"/>
      <c r="X100" s="219"/>
      <c r="Y100" s="219"/>
      <c r="Z100" s="91"/>
      <c r="AA100" s="185" t="str">
        <f t="shared" si="3"/>
        <v/>
      </c>
      <c r="AB100" s="48"/>
      <c r="AC100" s="302"/>
      <c r="AD100" s="219"/>
      <c r="AE100" s="45"/>
      <c r="AF100" s="45"/>
      <c r="AG100" s="45"/>
      <c r="AH100" s="625"/>
      <c r="AI100" s="626"/>
      <c r="AJ100" s="46"/>
      <c r="AK100" s="45"/>
      <c r="AL100" s="185"/>
      <c r="AM100" s="45"/>
      <c r="AN100" s="48"/>
      <c r="AO100" s="48"/>
      <c r="AP100" s="185"/>
      <c r="AQ100" s="32" t="b">
        <f t="shared" si="4"/>
        <v>1</v>
      </c>
    </row>
    <row r="101" spans="1:43" ht="45" customHeight="1">
      <c r="A101" s="70"/>
      <c r="B101" s="70"/>
      <c r="C101" s="70"/>
      <c r="D101" s="70"/>
      <c r="E101" s="48"/>
      <c r="F101" s="333" t="str">
        <f t="shared" si="0"/>
        <v/>
      </c>
      <c r="G101" s="91"/>
      <c r="H101" s="88"/>
      <c r="I101" s="88"/>
      <c r="J101" s="50"/>
      <c r="K101" s="48"/>
      <c r="L101" s="48"/>
      <c r="M101" s="48"/>
      <c r="N101" s="50"/>
      <c r="O101" s="45"/>
      <c r="P101" s="212"/>
      <c r="Q101" s="45"/>
      <c r="R101" s="88"/>
      <c r="S101" s="50"/>
      <c r="T101" s="219"/>
      <c r="U101" s="89"/>
      <c r="V101" s="90"/>
      <c r="W101" s="93"/>
      <c r="X101" s="219"/>
      <c r="Y101" s="219"/>
      <c r="Z101" s="91"/>
      <c r="AA101" s="185" t="str">
        <f t="shared" si="3"/>
        <v/>
      </c>
      <c r="AB101" s="48"/>
      <c r="AC101" s="302"/>
      <c r="AD101" s="219"/>
      <c r="AE101" s="45"/>
      <c r="AF101" s="45"/>
      <c r="AG101" s="45"/>
      <c r="AH101" s="625"/>
      <c r="AI101" s="626"/>
      <c r="AJ101" s="46"/>
      <c r="AK101" s="45"/>
      <c r="AL101" s="185"/>
      <c r="AM101" s="45"/>
      <c r="AN101" s="48"/>
      <c r="AO101" s="48"/>
      <c r="AP101" s="185"/>
      <c r="AQ101" s="32" t="b">
        <f t="shared" si="4"/>
        <v>1</v>
      </c>
    </row>
    <row r="102" spans="1:43" ht="45" customHeight="1">
      <c r="A102" s="70"/>
      <c r="B102" s="70"/>
      <c r="C102" s="70"/>
      <c r="D102" s="70"/>
      <c r="E102" s="48"/>
      <c r="F102" s="333" t="str">
        <f t="shared" si="0"/>
        <v/>
      </c>
      <c r="G102" s="91"/>
      <c r="H102" s="88"/>
      <c r="I102" s="88"/>
      <c r="J102" s="50"/>
      <c r="K102" s="48"/>
      <c r="L102" s="48"/>
      <c r="M102" s="48"/>
      <c r="N102" s="50"/>
      <c r="O102" s="45"/>
      <c r="P102" s="212"/>
      <c r="Q102" s="45"/>
      <c r="R102" s="88"/>
      <c r="S102" s="50"/>
      <c r="T102" s="219"/>
      <c r="U102" s="89"/>
      <c r="V102" s="90"/>
      <c r="W102" s="93"/>
      <c r="X102" s="219"/>
      <c r="Y102" s="219"/>
      <c r="Z102" s="91"/>
      <c r="AA102" s="185" t="str">
        <f t="shared" si="3"/>
        <v/>
      </c>
      <c r="AB102" s="48"/>
      <c r="AC102" s="302"/>
      <c r="AD102" s="219"/>
      <c r="AE102" s="45"/>
      <c r="AF102" s="45"/>
      <c r="AG102" s="45"/>
      <c r="AH102" s="625"/>
      <c r="AI102" s="626"/>
      <c r="AJ102" s="46"/>
      <c r="AK102" s="45"/>
      <c r="AL102" s="185"/>
      <c r="AM102" s="45"/>
      <c r="AN102" s="48"/>
      <c r="AO102" s="48"/>
      <c r="AP102" s="185"/>
      <c r="AQ102" s="32" t="b">
        <f t="shared" si="4"/>
        <v>1</v>
      </c>
    </row>
    <row r="103" spans="1:43" ht="45" customHeight="1">
      <c r="A103" s="70"/>
      <c r="B103" s="70"/>
      <c r="C103" s="70"/>
      <c r="D103" s="70"/>
      <c r="E103" s="48"/>
      <c r="F103" s="333" t="str">
        <f t="shared" si="0"/>
        <v/>
      </c>
      <c r="G103" s="91"/>
      <c r="H103" s="88"/>
      <c r="I103" s="88"/>
      <c r="J103" s="50"/>
      <c r="K103" s="48"/>
      <c r="L103" s="48"/>
      <c r="M103" s="48"/>
      <c r="N103" s="50"/>
      <c r="O103" s="45"/>
      <c r="P103" s="212"/>
      <c r="Q103" s="45"/>
      <c r="R103" s="88"/>
      <c r="S103" s="50"/>
      <c r="T103" s="219"/>
      <c r="U103" s="89"/>
      <c r="V103" s="90"/>
      <c r="W103" s="93"/>
      <c r="X103" s="219"/>
      <c r="Y103" s="219"/>
      <c r="Z103" s="91"/>
      <c r="AA103" s="185" t="str">
        <f t="shared" si="3"/>
        <v/>
      </c>
      <c r="AB103" s="48"/>
      <c r="AC103" s="302"/>
      <c r="AD103" s="219"/>
      <c r="AE103" s="45"/>
      <c r="AF103" s="45"/>
      <c r="AG103" s="45"/>
      <c r="AH103" s="625"/>
      <c r="AI103" s="626"/>
      <c r="AJ103" s="46"/>
      <c r="AK103" s="45"/>
      <c r="AL103" s="185"/>
      <c r="AM103" s="45"/>
      <c r="AN103" s="48"/>
      <c r="AO103" s="48"/>
      <c r="AP103" s="185"/>
      <c r="AQ103" s="32" t="b">
        <f t="shared" si="4"/>
        <v>1</v>
      </c>
    </row>
    <row r="104" spans="1:43" ht="45" customHeight="1">
      <c r="A104" s="70"/>
      <c r="B104" s="70"/>
      <c r="C104" s="70"/>
      <c r="D104" s="70"/>
      <c r="E104" s="48"/>
      <c r="F104" s="333" t="str">
        <f t="shared" si="0"/>
        <v/>
      </c>
      <c r="G104" s="91"/>
      <c r="H104" s="88"/>
      <c r="I104" s="88"/>
      <c r="J104" s="50"/>
      <c r="K104" s="48"/>
      <c r="L104" s="48"/>
      <c r="M104" s="48"/>
      <c r="N104" s="50"/>
      <c r="O104" s="45"/>
      <c r="P104" s="212"/>
      <c r="Q104" s="45"/>
      <c r="R104" s="88"/>
      <c r="S104" s="50"/>
      <c r="T104" s="219"/>
      <c r="U104" s="89"/>
      <c r="V104" s="90"/>
      <c r="W104" s="93"/>
      <c r="X104" s="219"/>
      <c r="Y104" s="219"/>
      <c r="Z104" s="91"/>
      <c r="AA104" s="185" t="str">
        <f t="shared" si="3"/>
        <v/>
      </c>
      <c r="AB104" s="48"/>
      <c r="AC104" s="302"/>
      <c r="AD104" s="219"/>
      <c r="AE104" s="45"/>
      <c r="AF104" s="45"/>
      <c r="AG104" s="45"/>
      <c r="AH104" s="625"/>
      <c r="AI104" s="626"/>
      <c r="AJ104" s="46"/>
      <c r="AK104" s="45"/>
      <c r="AL104" s="185"/>
      <c r="AM104" s="45"/>
      <c r="AN104" s="48"/>
      <c r="AO104" s="48"/>
      <c r="AP104" s="185"/>
      <c r="AQ104" s="32" t="b">
        <f t="shared" si="4"/>
        <v>1</v>
      </c>
    </row>
    <row r="105" spans="1:43" ht="45" customHeight="1">
      <c r="A105" s="70"/>
      <c r="B105" s="70"/>
      <c r="C105" s="70"/>
      <c r="D105" s="70"/>
      <c r="E105" s="48"/>
      <c r="F105" s="333" t="str">
        <f t="shared" si="0"/>
        <v/>
      </c>
      <c r="G105" s="91"/>
      <c r="H105" s="88"/>
      <c r="I105" s="88"/>
      <c r="J105" s="50"/>
      <c r="K105" s="48"/>
      <c r="L105" s="48"/>
      <c r="M105" s="48"/>
      <c r="N105" s="50"/>
      <c r="O105" s="45"/>
      <c r="P105" s="212"/>
      <c r="Q105" s="45"/>
      <c r="R105" s="88"/>
      <c r="S105" s="50"/>
      <c r="T105" s="219"/>
      <c r="U105" s="89"/>
      <c r="V105" s="90"/>
      <c r="W105" s="93"/>
      <c r="X105" s="219"/>
      <c r="Y105" s="219"/>
      <c r="Z105" s="91"/>
      <c r="AA105" s="185" t="str">
        <f t="shared" si="3"/>
        <v/>
      </c>
      <c r="AB105" s="48"/>
      <c r="AC105" s="302"/>
      <c r="AD105" s="219"/>
      <c r="AE105" s="45"/>
      <c r="AF105" s="45"/>
      <c r="AG105" s="45"/>
      <c r="AH105" s="625"/>
      <c r="AI105" s="626"/>
      <c r="AJ105" s="46"/>
      <c r="AK105" s="45"/>
      <c r="AL105" s="185"/>
      <c r="AM105" s="45"/>
      <c r="AN105" s="48"/>
      <c r="AO105" s="48"/>
      <c r="AP105" s="185"/>
      <c r="AQ105" s="32" t="b">
        <f t="shared" si="4"/>
        <v>1</v>
      </c>
    </row>
    <row r="106" spans="1:43" ht="45" customHeight="1">
      <c r="A106" s="70"/>
      <c r="B106" s="70"/>
      <c r="C106" s="70"/>
      <c r="D106" s="70"/>
      <c r="E106" s="48"/>
      <c r="F106" s="333" t="str">
        <f t="shared" si="0"/>
        <v/>
      </c>
      <c r="G106" s="91"/>
      <c r="H106" s="88"/>
      <c r="I106" s="88"/>
      <c r="J106" s="50"/>
      <c r="K106" s="48"/>
      <c r="L106" s="48"/>
      <c r="M106" s="48"/>
      <c r="N106" s="50"/>
      <c r="O106" s="45"/>
      <c r="P106" s="212"/>
      <c r="Q106" s="45"/>
      <c r="R106" s="88"/>
      <c r="S106" s="50"/>
      <c r="T106" s="219"/>
      <c r="U106" s="89"/>
      <c r="V106" s="90"/>
      <c r="W106" s="93"/>
      <c r="X106" s="219"/>
      <c r="Y106" s="219"/>
      <c r="Z106" s="91"/>
      <c r="AA106" s="185" t="str">
        <f t="shared" si="3"/>
        <v/>
      </c>
      <c r="AB106" s="48"/>
      <c r="AC106" s="302"/>
      <c r="AD106" s="219"/>
      <c r="AE106" s="45"/>
      <c r="AF106" s="45"/>
      <c r="AG106" s="45"/>
      <c r="AH106" s="625"/>
      <c r="AI106" s="626"/>
      <c r="AJ106" s="46"/>
      <c r="AK106" s="45"/>
      <c r="AL106" s="185"/>
      <c r="AM106" s="45"/>
      <c r="AN106" s="48"/>
      <c r="AO106" s="48"/>
      <c r="AP106" s="185"/>
      <c r="AQ106" s="32" t="b">
        <f t="shared" si="4"/>
        <v>1</v>
      </c>
    </row>
    <row r="107" spans="1:43" ht="45" customHeight="1">
      <c r="A107" s="70"/>
      <c r="B107" s="70"/>
      <c r="C107" s="70"/>
      <c r="D107" s="70"/>
      <c r="E107" s="48"/>
      <c r="F107" s="333" t="str">
        <f t="shared" si="0"/>
        <v/>
      </c>
      <c r="G107" s="91"/>
      <c r="H107" s="88"/>
      <c r="I107" s="88"/>
      <c r="J107" s="50"/>
      <c r="K107" s="48"/>
      <c r="L107" s="48"/>
      <c r="M107" s="48"/>
      <c r="N107" s="50"/>
      <c r="O107" s="45"/>
      <c r="P107" s="212"/>
      <c r="Q107" s="45"/>
      <c r="R107" s="88"/>
      <c r="S107" s="50"/>
      <c r="T107" s="219"/>
      <c r="U107" s="89"/>
      <c r="V107" s="90"/>
      <c r="W107" s="93"/>
      <c r="X107" s="219"/>
      <c r="Y107" s="219"/>
      <c r="Z107" s="91"/>
      <c r="AA107" s="185" t="str">
        <f t="shared" si="3"/>
        <v/>
      </c>
      <c r="AB107" s="48"/>
      <c r="AC107" s="302"/>
      <c r="AD107" s="219"/>
      <c r="AE107" s="45"/>
      <c r="AF107" s="45"/>
      <c r="AG107" s="45"/>
      <c r="AH107" s="625"/>
      <c r="AI107" s="626"/>
      <c r="AJ107" s="46"/>
      <c r="AK107" s="45"/>
      <c r="AL107" s="185"/>
      <c r="AM107" s="45"/>
      <c r="AN107" s="48"/>
      <c r="AO107" s="48"/>
      <c r="AP107" s="185"/>
      <c r="AQ107" s="32" t="b">
        <f t="shared" si="4"/>
        <v>1</v>
      </c>
    </row>
    <row r="108" spans="1:43" ht="45" customHeight="1">
      <c r="A108" s="70"/>
      <c r="B108" s="70"/>
      <c r="C108" s="70"/>
      <c r="D108" s="70"/>
      <c r="E108" s="48"/>
      <c r="F108" s="333" t="str">
        <f t="shared" si="0"/>
        <v/>
      </c>
      <c r="G108" s="91"/>
      <c r="H108" s="88"/>
      <c r="I108" s="88"/>
      <c r="J108" s="50"/>
      <c r="K108" s="48"/>
      <c r="L108" s="48"/>
      <c r="M108" s="48"/>
      <c r="N108" s="50"/>
      <c r="O108" s="45"/>
      <c r="P108" s="212"/>
      <c r="Q108" s="45"/>
      <c r="R108" s="88"/>
      <c r="S108" s="50"/>
      <c r="T108" s="219"/>
      <c r="U108" s="89"/>
      <c r="V108" s="90"/>
      <c r="W108" s="93"/>
      <c r="X108" s="219"/>
      <c r="Y108" s="219"/>
      <c r="Z108" s="91"/>
      <c r="AA108" s="185" t="str">
        <f t="shared" si="3"/>
        <v/>
      </c>
      <c r="AB108" s="48"/>
      <c r="AC108" s="302"/>
      <c r="AD108" s="219"/>
      <c r="AE108" s="45"/>
      <c r="AF108" s="45"/>
      <c r="AG108" s="45"/>
      <c r="AH108" s="625"/>
      <c r="AI108" s="626"/>
      <c r="AJ108" s="46"/>
      <c r="AK108" s="45"/>
      <c r="AL108" s="185"/>
      <c r="AM108" s="45"/>
      <c r="AN108" s="48"/>
      <c r="AO108" s="48"/>
      <c r="AP108" s="185"/>
      <c r="AQ108" s="32" t="b">
        <f t="shared" si="4"/>
        <v>1</v>
      </c>
    </row>
    <row r="109" spans="1:43" ht="45" customHeight="1">
      <c r="A109" s="70"/>
      <c r="B109" s="70"/>
      <c r="C109" s="70"/>
      <c r="D109" s="70"/>
      <c r="E109" s="48"/>
      <c r="F109" s="333" t="str">
        <f t="shared" si="0"/>
        <v/>
      </c>
      <c r="G109" s="91"/>
      <c r="H109" s="88"/>
      <c r="I109" s="88"/>
      <c r="J109" s="50"/>
      <c r="K109" s="48"/>
      <c r="L109" s="48"/>
      <c r="M109" s="48"/>
      <c r="N109" s="50"/>
      <c r="O109" s="45"/>
      <c r="P109" s="212"/>
      <c r="Q109" s="45"/>
      <c r="R109" s="88"/>
      <c r="S109" s="50"/>
      <c r="T109" s="219"/>
      <c r="U109" s="89"/>
      <c r="V109" s="90"/>
      <c r="W109" s="93"/>
      <c r="X109" s="219"/>
      <c r="Y109" s="219"/>
      <c r="Z109" s="91"/>
      <c r="AA109" s="185" t="str">
        <f t="shared" si="3"/>
        <v/>
      </c>
      <c r="AB109" s="48"/>
      <c r="AC109" s="302"/>
      <c r="AD109" s="219"/>
      <c r="AE109" s="45"/>
      <c r="AF109" s="45"/>
      <c r="AG109" s="45"/>
      <c r="AH109" s="625"/>
      <c r="AI109" s="626"/>
      <c r="AJ109" s="46"/>
      <c r="AK109" s="45"/>
      <c r="AL109" s="185"/>
      <c r="AM109" s="45"/>
      <c r="AN109" s="48"/>
      <c r="AO109" s="48"/>
      <c r="AP109" s="185"/>
      <c r="AQ109" s="32" t="b">
        <f t="shared" si="4"/>
        <v>1</v>
      </c>
    </row>
    <row r="110" spans="1:43" ht="45" customHeight="1">
      <c r="A110" s="70"/>
      <c r="B110" s="70"/>
      <c r="C110" s="70"/>
      <c r="D110" s="70"/>
      <c r="E110" s="48"/>
      <c r="F110" s="333" t="str">
        <f t="shared" si="0"/>
        <v/>
      </c>
      <c r="G110" s="91"/>
      <c r="H110" s="88"/>
      <c r="I110" s="88"/>
      <c r="J110" s="50"/>
      <c r="K110" s="48"/>
      <c r="L110" s="48"/>
      <c r="M110" s="48"/>
      <c r="N110" s="50"/>
      <c r="O110" s="45"/>
      <c r="P110" s="212"/>
      <c r="Q110" s="45"/>
      <c r="R110" s="88"/>
      <c r="S110" s="50"/>
      <c r="T110" s="219"/>
      <c r="U110" s="89"/>
      <c r="V110" s="90"/>
      <c r="W110" s="93"/>
      <c r="X110" s="219"/>
      <c r="Y110" s="219"/>
      <c r="Z110" s="91"/>
      <c r="AA110" s="185" t="str">
        <f t="shared" si="3"/>
        <v/>
      </c>
      <c r="AB110" s="48"/>
      <c r="AC110" s="302"/>
      <c r="AD110" s="219"/>
      <c r="AE110" s="45"/>
      <c r="AF110" s="45"/>
      <c r="AG110" s="45"/>
      <c r="AH110" s="625"/>
      <c r="AI110" s="626"/>
      <c r="AJ110" s="46"/>
      <c r="AK110" s="45"/>
      <c r="AL110" s="185"/>
      <c r="AM110" s="45"/>
      <c r="AN110" s="48"/>
      <c r="AO110" s="48"/>
      <c r="AP110" s="185"/>
      <c r="AQ110" s="32" t="b">
        <f t="shared" si="4"/>
        <v>1</v>
      </c>
    </row>
    <row r="111" spans="1:43" ht="45" customHeight="1">
      <c r="A111" s="70"/>
      <c r="B111" s="70"/>
      <c r="C111" s="70"/>
      <c r="D111" s="70"/>
      <c r="E111" s="48"/>
      <c r="F111" s="333" t="str">
        <f t="shared" si="0"/>
        <v/>
      </c>
      <c r="G111" s="91"/>
      <c r="H111" s="88"/>
      <c r="I111" s="88"/>
      <c r="J111" s="50"/>
      <c r="K111" s="48"/>
      <c r="L111" s="48"/>
      <c r="M111" s="48"/>
      <c r="N111" s="50"/>
      <c r="O111" s="45"/>
      <c r="P111" s="212"/>
      <c r="Q111" s="45"/>
      <c r="R111" s="88"/>
      <c r="S111" s="50"/>
      <c r="T111" s="219"/>
      <c r="U111" s="89"/>
      <c r="V111" s="90"/>
      <c r="W111" s="93"/>
      <c r="X111" s="219"/>
      <c r="Y111" s="219"/>
      <c r="Z111" s="91"/>
      <c r="AA111" s="185" t="str">
        <f t="shared" si="3"/>
        <v/>
      </c>
      <c r="AB111" s="48"/>
      <c r="AC111" s="302"/>
      <c r="AD111" s="219"/>
      <c r="AE111" s="45"/>
      <c r="AF111" s="45"/>
      <c r="AG111" s="45"/>
      <c r="AH111" s="625"/>
      <c r="AI111" s="626"/>
      <c r="AJ111" s="46"/>
      <c r="AK111" s="45"/>
      <c r="AL111" s="185"/>
      <c r="AM111" s="45"/>
      <c r="AN111" s="48"/>
      <c r="AO111" s="48"/>
      <c r="AP111" s="185"/>
      <c r="AQ111" s="32" t="b">
        <f t="shared" si="4"/>
        <v>1</v>
      </c>
    </row>
    <row r="112" spans="1:43" ht="45" customHeight="1">
      <c r="A112" s="70"/>
      <c r="B112" s="70"/>
      <c r="C112" s="70"/>
      <c r="D112" s="70"/>
      <c r="E112" s="48"/>
      <c r="F112" s="333" t="str">
        <f t="shared" si="0"/>
        <v/>
      </c>
      <c r="G112" s="91"/>
      <c r="H112" s="88"/>
      <c r="I112" s="88"/>
      <c r="J112" s="50"/>
      <c r="K112" s="48"/>
      <c r="L112" s="48"/>
      <c r="M112" s="48"/>
      <c r="N112" s="50"/>
      <c r="O112" s="45"/>
      <c r="P112" s="212"/>
      <c r="Q112" s="45"/>
      <c r="R112" s="88"/>
      <c r="S112" s="50"/>
      <c r="T112" s="219"/>
      <c r="U112" s="89"/>
      <c r="V112" s="90"/>
      <c r="W112" s="93"/>
      <c r="X112" s="219"/>
      <c r="Y112" s="219"/>
      <c r="Z112" s="91"/>
      <c r="AA112" s="185" t="str">
        <f t="shared" si="3"/>
        <v/>
      </c>
      <c r="AB112" s="48"/>
      <c r="AC112" s="302"/>
      <c r="AD112" s="219"/>
      <c r="AE112" s="45"/>
      <c r="AF112" s="45"/>
      <c r="AG112" s="45"/>
      <c r="AH112" s="625"/>
      <c r="AI112" s="626"/>
      <c r="AJ112" s="46"/>
      <c r="AK112" s="45"/>
      <c r="AL112" s="185"/>
      <c r="AM112" s="45"/>
      <c r="AN112" s="48"/>
      <c r="AO112" s="48"/>
      <c r="AP112" s="185"/>
      <c r="AQ112" s="32" t="b">
        <f t="shared" si="4"/>
        <v>1</v>
      </c>
    </row>
    <row r="113" spans="1:43" ht="45" customHeight="1">
      <c r="A113" s="70"/>
      <c r="B113" s="70"/>
      <c r="C113" s="70"/>
      <c r="D113" s="70"/>
      <c r="E113" s="48"/>
      <c r="F113" s="333" t="str">
        <f t="shared" si="0"/>
        <v/>
      </c>
      <c r="G113" s="91"/>
      <c r="H113" s="88"/>
      <c r="I113" s="88"/>
      <c r="J113" s="50"/>
      <c r="K113" s="48"/>
      <c r="L113" s="48"/>
      <c r="M113" s="48"/>
      <c r="N113" s="50"/>
      <c r="O113" s="45"/>
      <c r="P113" s="212"/>
      <c r="Q113" s="45"/>
      <c r="R113" s="88"/>
      <c r="S113" s="50"/>
      <c r="T113" s="219"/>
      <c r="U113" s="89"/>
      <c r="V113" s="90"/>
      <c r="W113" s="93"/>
      <c r="X113" s="219"/>
      <c r="Y113" s="219"/>
      <c r="Z113" s="91"/>
      <c r="AA113" s="185" t="str">
        <f t="shared" si="3"/>
        <v/>
      </c>
      <c r="AB113" s="48"/>
      <c r="AC113" s="302"/>
      <c r="AD113" s="219"/>
      <c r="AE113" s="45"/>
      <c r="AF113" s="45"/>
      <c r="AG113" s="45"/>
      <c r="AH113" s="625"/>
      <c r="AI113" s="626"/>
      <c r="AJ113" s="46"/>
      <c r="AK113" s="45"/>
      <c r="AL113" s="185"/>
      <c r="AM113" s="45"/>
      <c r="AN113" s="48"/>
      <c r="AO113" s="48"/>
      <c r="AP113" s="185"/>
      <c r="AQ113" s="32" t="b">
        <f t="shared" si="4"/>
        <v>1</v>
      </c>
    </row>
    <row r="114" spans="1:43" ht="45" customHeight="1">
      <c r="A114" s="70"/>
      <c r="B114" s="70"/>
      <c r="C114" s="70"/>
      <c r="D114" s="70"/>
      <c r="E114" s="48"/>
      <c r="F114" s="333" t="str">
        <f t="shared" si="0"/>
        <v/>
      </c>
      <c r="G114" s="91"/>
      <c r="H114" s="88"/>
      <c r="I114" s="88"/>
      <c r="J114" s="50"/>
      <c r="K114" s="48"/>
      <c r="L114" s="48"/>
      <c r="M114" s="48"/>
      <c r="N114" s="50"/>
      <c r="O114" s="45"/>
      <c r="P114" s="212"/>
      <c r="Q114" s="45"/>
      <c r="R114" s="88"/>
      <c r="S114" s="50"/>
      <c r="T114" s="219"/>
      <c r="U114" s="89"/>
      <c r="V114" s="90"/>
      <c r="W114" s="93"/>
      <c r="X114" s="219"/>
      <c r="Y114" s="219"/>
      <c r="Z114" s="91"/>
      <c r="AA114" s="185" t="str">
        <f t="shared" si="3"/>
        <v/>
      </c>
      <c r="AB114" s="48"/>
      <c r="AC114" s="302"/>
      <c r="AD114" s="219"/>
      <c r="AE114" s="45"/>
      <c r="AF114" s="45"/>
      <c r="AG114" s="45"/>
      <c r="AH114" s="625"/>
      <c r="AI114" s="626"/>
      <c r="AJ114" s="46"/>
      <c r="AK114" s="45"/>
      <c r="AL114" s="185"/>
      <c r="AM114" s="45"/>
      <c r="AN114" s="48"/>
      <c r="AO114" s="48"/>
      <c r="AP114" s="185"/>
      <c r="AQ114" s="32" t="b">
        <f t="shared" si="4"/>
        <v>1</v>
      </c>
    </row>
    <row r="115" spans="1:43" ht="45" customHeight="1">
      <c r="A115" s="70"/>
      <c r="B115" s="70"/>
      <c r="C115" s="70"/>
      <c r="D115" s="70"/>
      <c r="E115" s="48"/>
      <c r="F115" s="333" t="str">
        <f t="shared" si="0"/>
        <v/>
      </c>
      <c r="G115" s="91"/>
      <c r="H115" s="88"/>
      <c r="I115" s="88"/>
      <c r="J115" s="50"/>
      <c r="K115" s="48"/>
      <c r="L115" s="48"/>
      <c r="M115" s="48"/>
      <c r="N115" s="50"/>
      <c r="O115" s="45"/>
      <c r="P115" s="212"/>
      <c r="Q115" s="45"/>
      <c r="R115" s="88"/>
      <c r="S115" s="50"/>
      <c r="T115" s="219"/>
      <c r="U115" s="89"/>
      <c r="V115" s="90"/>
      <c r="W115" s="93"/>
      <c r="X115" s="219"/>
      <c r="Y115" s="219"/>
      <c r="Z115" s="91"/>
      <c r="AA115" s="185" t="str">
        <f t="shared" si="3"/>
        <v/>
      </c>
      <c r="AB115" s="48"/>
      <c r="AC115" s="302"/>
      <c r="AD115" s="219"/>
      <c r="AE115" s="45"/>
      <c r="AF115" s="45"/>
      <c r="AG115" s="45"/>
      <c r="AH115" s="625"/>
      <c r="AI115" s="626"/>
      <c r="AJ115" s="46"/>
      <c r="AK115" s="45"/>
      <c r="AL115" s="185"/>
      <c r="AM115" s="45"/>
      <c r="AN115" s="48"/>
      <c r="AO115" s="48"/>
      <c r="AP115" s="185"/>
      <c r="AQ115" s="32" t="b">
        <f t="shared" si="4"/>
        <v>1</v>
      </c>
    </row>
    <row r="116" spans="1:43" ht="45" customHeight="1">
      <c r="A116" s="70"/>
      <c r="B116" s="70"/>
      <c r="C116" s="70"/>
      <c r="D116" s="70"/>
      <c r="E116" s="48"/>
      <c r="F116" s="333" t="str">
        <f t="shared" si="0"/>
        <v/>
      </c>
      <c r="G116" s="91"/>
      <c r="H116" s="88"/>
      <c r="I116" s="88"/>
      <c r="J116" s="50"/>
      <c r="K116" s="48"/>
      <c r="L116" s="48"/>
      <c r="M116" s="48"/>
      <c r="N116" s="50"/>
      <c r="O116" s="45"/>
      <c r="P116" s="212"/>
      <c r="Q116" s="45"/>
      <c r="R116" s="88"/>
      <c r="S116" s="50"/>
      <c r="T116" s="219"/>
      <c r="U116" s="89"/>
      <c r="V116" s="90"/>
      <c r="W116" s="93"/>
      <c r="X116" s="219"/>
      <c r="Y116" s="219"/>
      <c r="Z116" s="91"/>
      <c r="AA116" s="185" t="str">
        <f t="shared" si="3"/>
        <v/>
      </c>
      <c r="AB116" s="48"/>
      <c r="AC116" s="302"/>
      <c r="AD116" s="219"/>
      <c r="AE116" s="45"/>
      <c r="AF116" s="45"/>
      <c r="AG116" s="45"/>
      <c r="AH116" s="625"/>
      <c r="AI116" s="626"/>
      <c r="AJ116" s="46"/>
      <c r="AK116" s="45"/>
      <c r="AL116" s="185"/>
      <c r="AM116" s="45"/>
      <c r="AN116" s="48"/>
      <c r="AO116" s="48"/>
      <c r="AP116" s="185"/>
      <c r="AQ116" s="32" t="b">
        <f t="shared" si="4"/>
        <v>1</v>
      </c>
    </row>
    <row r="117" spans="1:43" ht="45" customHeight="1">
      <c r="A117" s="70"/>
      <c r="B117" s="70"/>
      <c r="C117" s="70"/>
      <c r="D117" s="70"/>
      <c r="E117" s="48"/>
      <c r="F117" s="333" t="str">
        <f t="shared" si="0"/>
        <v/>
      </c>
      <c r="G117" s="91"/>
      <c r="H117" s="88"/>
      <c r="I117" s="88"/>
      <c r="J117" s="50"/>
      <c r="K117" s="48"/>
      <c r="L117" s="48"/>
      <c r="M117" s="48"/>
      <c r="N117" s="50"/>
      <c r="O117" s="45"/>
      <c r="P117" s="212"/>
      <c r="Q117" s="45"/>
      <c r="R117" s="88"/>
      <c r="S117" s="50"/>
      <c r="T117" s="219"/>
      <c r="U117" s="89"/>
      <c r="V117" s="90"/>
      <c r="W117" s="93"/>
      <c r="X117" s="219"/>
      <c r="Y117" s="219"/>
      <c r="Z117" s="91"/>
      <c r="AA117" s="185" t="str">
        <f t="shared" si="3"/>
        <v/>
      </c>
      <c r="AB117" s="48"/>
      <c r="AC117" s="302"/>
      <c r="AD117" s="219"/>
      <c r="AE117" s="45"/>
      <c r="AF117" s="45"/>
      <c r="AG117" s="45"/>
      <c r="AH117" s="625"/>
      <c r="AI117" s="626"/>
      <c r="AJ117" s="46"/>
      <c r="AK117" s="45"/>
      <c r="AL117" s="185"/>
      <c r="AM117" s="45"/>
      <c r="AN117" s="48"/>
      <c r="AO117" s="48"/>
      <c r="AP117" s="185"/>
      <c r="AQ117" s="32" t="b">
        <f t="shared" si="4"/>
        <v>1</v>
      </c>
    </row>
    <row r="118" spans="1:43" ht="45" customHeight="1">
      <c r="A118" s="70"/>
      <c r="B118" s="70"/>
      <c r="C118" s="70"/>
      <c r="D118" s="70"/>
      <c r="E118" s="48"/>
      <c r="F118" s="333" t="str">
        <f t="shared" si="0"/>
        <v/>
      </c>
      <c r="G118" s="91"/>
      <c r="H118" s="88"/>
      <c r="I118" s="88"/>
      <c r="J118" s="50"/>
      <c r="K118" s="48"/>
      <c r="L118" s="48"/>
      <c r="M118" s="48"/>
      <c r="N118" s="50"/>
      <c r="O118" s="45"/>
      <c r="P118" s="212"/>
      <c r="Q118" s="45"/>
      <c r="R118" s="88"/>
      <c r="S118" s="50"/>
      <c r="T118" s="219"/>
      <c r="U118" s="89"/>
      <c r="V118" s="90"/>
      <c r="W118" s="93"/>
      <c r="X118" s="219"/>
      <c r="Y118" s="219"/>
      <c r="Z118" s="91"/>
      <c r="AA118" s="185" t="str">
        <f t="shared" si="3"/>
        <v/>
      </c>
      <c r="AB118" s="48"/>
      <c r="AC118" s="302"/>
      <c r="AD118" s="219"/>
      <c r="AE118" s="45"/>
      <c r="AF118" s="45"/>
      <c r="AG118" s="45"/>
      <c r="AH118" s="625"/>
      <c r="AI118" s="626"/>
      <c r="AJ118" s="46"/>
      <c r="AK118" s="45"/>
      <c r="AL118" s="185"/>
      <c r="AM118" s="45"/>
      <c r="AN118" s="48"/>
      <c r="AO118" s="48"/>
      <c r="AP118" s="185"/>
      <c r="AQ118" s="32" t="b">
        <f t="shared" si="4"/>
        <v>1</v>
      </c>
    </row>
    <row r="119" spans="1:43" ht="45" customHeight="1">
      <c r="A119" s="70"/>
      <c r="B119" s="70"/>
      <c r="C119" s="70"/>
      <c r="D119" s="70"/>
      <c r="E119" s="48"/>
      <c r="F119" s="333" t="str">
        <f t="shared" si="0"/>
        <v/>
      </c>
      <c r="G119" s="91"/>
      <c r="H119" s="88"/>
      <c r="I119" s="88"/>
      <c r="J119" s="50"/>
      <c r="K119" s="48"/>
      <c r="L119" s="48"/>
      <c r="M119" s="48"/>
      <c r="N119" s="50"/>
      <c r="O119" s="45"/>
      <c r="P119" s="212"/>
      <c r="Q119" s="45"/>
      <c r="R119" s="88"/>
      <c r="S119" s="50"/>
      <c r="T119" s="219"/>
      <c r="U119" s="89"/>
      <c r="V119" s="90"/>
      <c r="W119" s="93"/>
      <c r="X119" s="219"/>
      <c r="Y119" s="219"/>
      <c r="Z119" s="91"/>
      <c r="AA119" s="185" t="str">
        <f t="shared" si="3"/>
        <v/>
      </c>
      <c r="AB119" s="48"/>
      <c r="AC119" s="302"/>
      <c r="AD119" s="219"/>
      <c r="AE119" s="45"/>
      <c r="AF119" s="45"/>
      <c r="AG119" s="45"/>
      <c r="AH119" s="625"/>
      <c r="AI119" s="626"/>
      <c r="AJ119" s="46"/>
      <c r="AK119" s="45"/>
      <c r="AL119" s="185"/>
      <c r="AM119" s="45"/>
      <c r="AN119" s="48"/>
      <c r="AO119" s="48"/>
      <c r="AP119" s="185"/>
      <c r="AQ119" s="32" t="b">
        <f t="shared" si="4"/>
        <v>1</v>
      </c>
    </row>
    <row r="120" spans="1:43" ht="45" customHeight="1">
      <c r="A120" s="70"/>
      <c r="B120" s="70"/>
      <c r="C120" s="70"/>
      <c r="D120" s="70"/>
      <c r="E120" s="48"/>
      <c r="F120" s="333" t="str">
        <f t="shared" si="0"/>
        <v/>
      </c>
      <c r="G120" s="91"/>
      <c r="H120" s="88"/>
      <c r="I120" s="88"/>
      <c r="J120" s="50"/>
      <c r="K120" s="48"/>
      <c r="L120" s="48"/>
      <c r="M120" s="48"/>
      <c r="N120" s="50"/>
      <c r="O120" s="45"/>
      <c r="P120" s="212"/>
      <c r="Q120" s="45"/>
      <c r="R120" s="88"/>
      <c r="S120" s="50"/>
      <c r="T120" s="219"/>
      <c r="U120" s="89"/>
      <c r="V120" s="90"/>
      <c r="W120" s="93"/>
      <c r="X120" s="219"/>
      <c r="Y120" s="219"/>
      <c r="Z120" s="91"/>
      <c r="AA120" s="185" t="str">
        <f t="shared" si="3"/>
        <v/>
      </c>
      <c r="AB120" s="48"/>
      <c r="AC120" s="302"/>
      <c r="AD120" s="219"/>
      <c r="AE120" s="45"/>
      <c r="AF120" s="45"/>
      <c r="AG120" s="45"/>
      <c r="AH120" s="625"/>
      <c r="AI120" s="626"/>
      <c r="AJ120" s="46"/>
      <c r="AK120" s="45"/>
      <c r="AL120" s="185"/>
      <c r="AM120" s="45"/>
      <c r="AN120" s="48"/>
      <c r="AO120" s="48"/>
      <c r="AP120" s="185"/>
      <c r="AQ120" s="32" t="b">
        <f t="shared" si="4"/>
        <v>1</v>
      </c>
    </row>
    <row r="121" spans="1:43" ht="45" customHeight="1">
      <c r="A121" s="70"/>
      <c r="B121" s="70"/>
      <c r="C121" s="70"/>
      <c r="D121" s="70"/>
      <c r="E121" s="48"/>
      <c r="F121" s="333" t="str">
        <f t="shared" si="0"/>
        <v/>
      </c>
      <c r="G121" s="91"/>
      <c r="H121" s="88"/>
      <c r="I121" s="88"/>
      <c r="J121" s="50"/>
      <c r="K121" s="48"/>
      <c r="L121" s="48"/>
      <c r="M121" s="48"/>
      <c r="N121" s="50"/>
      <c r="O121" s="45"/>
      <c r="P121" s="212"/>
      <c r="Q121" s="45"/>
      <c r="R121" s="88"/>
      <c r="S121" s="50"/>
      <c r="T121" s="219"/>
      <c r="U121" s="89"/>
      <c r="V121" s="90"/>
      <c r="W121" s="93"/>
      <c r="X121" s="219"/>
      <c r="Y121" s="219"/>
      <c r="Z121" s="91"/>
      <c r="AA121" s="185" t="str">
        <f t="shared" si="3"/>
        <v/>
      </c>
      <c r="AB121" s="48"/>
      <c r="AC121" s="302"/>
      <c r="AD121" s="219"/>
      <c r="AE121" s="45"/>
      <c r="AF121" s="45"/>
      <c r="AG121" s="45"/>
      <c r="AH121" s="625"/>
      <c r="AI121" s="626"/>
      <c r="AJ121" s="46"/>
      <c r="AK121" s="45"/>
      <c r="AL121" s="185"/>
      <c r="AM121" s="45"/>
      <c r="AN121" s="48"/>
      <c r="AO121" s="48"/>
      <c r="AP121" s="185"/>
      <c r="AQ121" s="32" t="b">
        <f t="shared" si="4"/>
        <v>1</v>
      </c>
    </row>
    <row r="122" spans="1:43" ht="45" customHeight="1">
      <c r="A122" s="70"/>
      <c r="B122" s="70"/>
      <c r="C122" s="70"/>
      <c r="D122" s="70"/>
      <c r="E122" s="48"/>
      <c r="F122" s="333" t="str">
        <f t="shared" si="0"/>
        <v/>
      </c>
      <c r="G122" s="91"/>
      <c r="H122" s="88"/>
      <c r="I122" s="88"/>
      <c r="J122" s="50"/>
      <c r="K122" s="48"/>
      <c r="L122" s="48"/>
      <c r="M122" s="48"/>
      <c r="N122" s="50"/>
      <c r="O122" s="45"/>
      <c r="P122" s="212"/>
      <c r="Q122" s="45"/>
      <c r="R122" s="88"/>
      <c r="S122" s="50"/>
      <c r="T122" s="219"/>
      <c r="U122" s="89"/>
      <c r="V122" s="90"/>
      <c r="W122" s="93"/>
      <c r="X122" s="219"/>
      <c r="Y122" s="219"/>
      <c r="Z122" s="91"/>
      <c r="AA122" s="185" t="str">
        <f t="shared" si="3"/>
        <v/>
      </c>
      <c r="AB122" s="48"/>
      <c r="AC122" s="302"/>
      <c r="AD122" s="219"/>
      <c r="AE122" s="45"/>
      <c r="AF122" s="45"/>
      <c r="AG122" s="45"/>
      <c r="AH122" s="625"/>
      <c r="AI122" s="626"/>
      <c r="AJ122" s="46"/>
      <c r="AK122" s="45"/>
      <c r="AL122" s="185"/>
      <c r="AM122" s="45"/>
      <c r="AN122" s="48"/>
      <c r="AO122" s="48"/>
      <c r="AP122" s="185"/>
      <c r="AQ122" s="32" t="b">
        <f t="shared" si="4"/>
        <v>1</v>
      </c>
    </row>
    <row r="123" spans="1:43" ht="45" customHeight="1">
      <c r="A123" s="70"/>
      <c r="B123" s="70"/>
      <c r="C123" s="70"/>
      <c r="D123" s="70"/>
      <c r="E123" s="48"/>
      <c r="F123" s="333" t="str">
        <f t="shared" si="0"/>
        <v/>
      </c>
      <c r="G123" s="91"/>
      <c r="H123" s="88"/>
      <c r="I123" s="88"/>
      <c r="J123" s="50"/>
      <c r="K123" s="48"/>
      <c r="L123" s="48"/>
      <c r="M123" s="48"/>
      <c r="N123" s="50"/>
      <c r="O123" s="45"/>
      <c r="P123" s="212"/>
      <c r="Q123" s="45"/>
      <c r="R123" s="88"/>
      <c r="S123" s="50"/>
      <c r="T123" s="219"/>
      <c r="U123" s="89"/>
      <c r="V123" s="90"/>
      <c r="W123" s="93"/>
      <c r="X123" s="219"/>
      <c r="Y123" s="219"/>
      <c r="Z123" s="91"/>
      <c r="AA123" s="185" t="str">
        <f t="shared" si="3"/>
        <v/>
      </c>
      <c r="AB123" s="48"/>
      <c r="AC123" s="302"/>
      <c r="AD123" s="219"/>
      <c r="AE123" s="45"/>
      <c r="AF123" s="45"/>
      <c r="AG123" s="45"/>
      <c r="AH123" s="625"/>
      <c r="AI123" s="626"/>
      <c r="AJ123" s="46"/>
      <c r="AK123" s="45"/>
      <c r="AL123" s="185"/>
      <c r="AM123" s="45"/>
      <c r="AN123" s="48"/>
      <c r="AO123" s="48"/>
      <c r="AP123" s="185"/>
      <c r="AQ123" s="32" t="b">
        <f t="shared" si="4"/>
        <v>1</v>
      </c>
    </row>
    <row r="124" spans="1:43" ht="45" customHeight="1">
      <c r="A124" s="70"/>
      <c r="B124" s="70"/>
      <c r="C124" s="70"/>
      <c r="D124" s="70"/>
      <c r="E124" s="48"/>
      <c r="F124" s="333" t="str">
        <f t="shared" si="0"/>
        <v/>
      </c>
      <c r="G124" s="91"/>
      <c r="H124" s="88"/>
      <c r="I124" s="88"/>
      <c r="J124" s="50"/>
      <c r="K124" s="48"/>
      <c r="L124" s="48"/>
      <c r="M124" s="48"/>
      <c r="N124" s="50"/>
      <c r="O124" s="45"/>
      <c r="P124" s="212"/>
      <c r="Q124" s="45"/>
      <c r="R124" s="88"/>
      <c r="S124" s="50"/>
      <c r="T124" s="219"/>
      <c r="U124" s="89"/>
      <c r="V124" s="90"/>
      <c r="W124" s="93"/>
      <c r="X124" s="219"/>
      <c r="Y124" s="219"/>
      <c r="Z124" s="91"/>
      <c r="AA124" s="185" t="str">
        <f t="shared" si="3"/>
        <v/>
      </c>
      <c r="AB124" s="48"/>
      <c r="AC124" s="302"/>
      <c r="AD124" s="219"/>
      <c r="AE124" s="45"/>
      <c r="AF124" s="45"/>
      <c r="AG124" s="45"/>
      <c r="AH124" s="625"/>
      <c r="AI124" s="626"/>
      <c r="AJ124" s="46"/>
      <c r="AK124" s="45"/>
      <c r="AL124" s="185"/>
      <c r="AM124" s="45"/>
      <c r="AN124" s="48"/>
      <c r="AO124" s="48"/>
      <c r="AP124" s="185"/>
      <c r="AQ124" s="32" t="b">
        <f t="shared" si="4"/>
        <v>1</v>
      </c>
    </row>
    <row r="125" spans="1:43" ht="45" customHeight="1">
      <c r="A125" s="70"/>
      <c r="B125" s="70"/>
      <c r="C125" s="70"/>
      <c r="D125" s="70"/>
      <c r="E125" s="48"/>
      <c r="F125" s="333" t="str">
        <f t="shared" si="0"/>
        <v/>
      </c>
      <c r="G125" s="91"/>
      <c r="H125" s="88"/>
      <c r="I125" s="88"/>
      <c r="J125" s="50"/>
      <c r="K125" s="48"/>
      <c r="L125" s="48"/>
      <c r="M125" s="48"/>
      <c r="N125" s="50"/>
      <c r="O125" s="45"/>
      <c r="P125" s="212"/>
      <c r="Q125" s="45"/>
      <c r="R125" s="88"/>
      <c r="S125" s="50"/>
      <c r="T125" s="219"/>
      <c r="U125" s="89"/>
      <c r="V125" s="90"/>
      <c r="W125" s="93"/>
      <c r="X125" s="219"/>
      <c r="Y125" s="219"/>
      <c r="Z125" s="91"/>
      <c r="AA125" s="185" t="str">
        <f t="shared" si="3"/>
        <v/>
      </c>
      <c r="AB125" s="48"/>
      <c r="AC125" s="302"/>
      <c r="AD125" s="219"/>
      <c r="AE125" s="45"/>
      <c r="AF125" s="45"/>
      <c r="AG125" s="45"/>
      <c r="AH125" s="625"/>
      <c r="AI125" s="626"/>
      <c r="AJ125" s="46"/>
      <c r="AK125" s="45"/>
      <c r="AL125" s="185"/>
      <c r="AM125" s="45"/>
      <c r="AN125" s="48"/>
      <c r="AO125" s="48"/>
      <c r="AP125" s="185"/>
      <c r="AQ125" s="32" t="b">
        <f t="shared" si="4"/>
        <v>1</v>
      </c>
    </row>
    <row r="126" spans="1:43" ht="45" customHeight="1">
      <c r="A126" s="70"/>
      <c r="B126" s="70"/>
      <c r="C126" s="70"/>
      <c r="D126" s="70"/>
      <c r="E126" s="48"/>
      <c r="F126" s="333" t="str">
        <f t="shared" si="0"/>
        <v/>
      </c>
      <c r="G126" s="91"/>
      <c r="H126" s="88"/>
      <c r="I126" s="88"/>
      <c r="J126" s="50"/>
      <c r="K126" s="48"/>
      <c r="L126" s="48"/>
      <c r="M126" s="48"/>
      <c r="N126" s="50"/>
      <c r="O126" s="45"/>
      <c r="P126" s="212"/>
      <c r="Q126" s="45"/>
      <c r="R126" s="88"/>
      <c r="S126" s="50"/>
      <c r="T126" s="219"/>
      <c r="U126" s="89"/>
      <c r="V126" s="90"/>
      <c r="W126" s="93"/>
      <c r="X126" s="219"/>
      <c r="Y126" s="219"/>
      <c r="Z126" s="91"/>
      <c r="AA126" s="185" t="str">
        <f t="shared" si="3"/>
        <v/>
      </c>
      <c r="AB126" s="48"/>
      <c r="AC126" s="302"/>
      <c r="AD126" s="219"/>
      <c r="AE126" s="45"/>
      <c r="AF126" s="45"/>
      <c r="AG126" s="45"/>
      <c r="AH126" s="625"/>
      <c r="AI126" s="626"/>
      <c r="AJ126" s="46"/>
      <c r="AK126" s="45"/>
      <c r="AL126" s="185"/>
      <c r="AM126" s="45"/>
      <c r="AN126" s="48"/>
      <c r="AO126" s="48"/>
      <c r="AP126" s="185"/>
      <c r="AQ126" s="32" t="b">
        <f t="shared" si="4"/>
        <v>1</v>
      </c>
    </row>
    <row r="127" spans="1:43" ht="45" customHeight="1">
      <c r="A127" s="70"/>
      <c r="B127" s="70"/>
      <c r="C127" s="70"/>
      <c r="D127" s="70"/>
      <c r="E127" s="48"/>
      <c r="F127" s="333" t="str">
        <f t="shared" si="0"/>
        <v/>
      </c>
      <c r="G127" s="91"/>
      <c r="H127" s="88"/>
      <c r="I127" s="88"/>
      <c r="J127" s="50"/>
      <c r="K127" s="48"/>
      <c r="L127" s="48"/>
      <c r="M127" s="48"/>
      <c r="N127" s="50"/>
      <c r="O127" s="45"/>
      <c r="P127" s="212"/>
      <c r="Q127" s="45"/>
      <c r="R127" s="88"/>
      <c r="S127" s="50"/>
      <c r="T127" s="219"/>
      <c r="U127" s="89"/>
      <c r="V127" s="90"/>
      <c r="W127" s="93"/>
      <c r="X127" s="219"/>
      <c r="Y127" s="219"/>
      <c r="Z127" s="91"/>
      <c r="AA127" s="185" t="str">
        <f t="shared" si="3"/>
        <v/>
      </c>
      <c r="AB127" s="48"/>
      <c r="AC127" s="302"/>
      <c r="AD127" s="219"/>
      <c r="AE127" s="45"/>
      <c r="AF127" s="45"/>
      <c r="AG127" s="45"/>
      <c r="AH127" s="625"/>
      <c r="AI127" s="626"/>
      <c r="AJ127" s="46"/>
      <c r="AK127" s="45"/>
      <c r="AL127" s="185"/>
      <c r="AM127" s="45"/>
      <c r="AN127" s="48"/>
      <c r="AO127" s="48"/>
      <c r="AP127" s="185"/>
      <c r="AQ127" s="32" t="b">
        <f t="shared" si="4"/>
        <v>1</v>
      </c>
    </row>
    <row r="128" spans="1:43" ht="45" customHeight="1">
      <c r="A128" s="70"/>
      <c r="B128" s="70"/>
      <c r="C128" s="70"/>
      <c r="D128" s="70"/>
      <c r="E128" s="48"/>
      <c r="F128" s="333" t="str">
        <f t="shared" si="0"/>
        <v/>
      </c>
      <c r="G128" s="91"/>
      <c r="H128" s="88"/>
      <c r="I128" s="88"/>
      <c r="J128" s="50"/>
      <c r="K128" s="48"/>
      <c r="L128" s="48"/>
      <c r="M128" s="48"/>
      <c r="N128" s="50"/>
      <c r="O128" s="45"/>
      <c r="P128" s="212"/>
      <c r="Q128" s="45"/>
      <c r="R128" s="88"/>
      <c r="S128" s="50"/>
      <c r="T128" s="219"/>
      <c r="U128" s="89"/>
      <c r="V128" s="90"/>
      <c r="W128" s="93"/>
      <c r="X128" s="219"/>
      <c r="Y128" s="219"/>
      <c r="Z128" s="91"/>
      <c r="AA128" s="185" t="str">
        <f t="shared" si="3"/>
        <v/>
      </c>
      <c r="AB128" s="48"/>
      <c r="AC128" s="302"/>
      <c r="AD128" s="219"/>
      <c r="AE128" s="45"/>
      <c r="AF128" s="45"/>
      <c r="AG128" s="45"/>
      <c r="AH128" s="625"/>
      <c r="AI128" s="626"/>
      <c r="AJ128" s="46"/>
      <c r="AK128" s="45"/>
      <c r="AL128" s="185"/>
      <c r="AM128" s="45"/>
      <c r="AN128" s="48"/>
      <c r="AO128" s="48"/>
      <c r="AP128" s="185"/>
      <c r="AQ128" s="32" t="b">
        <f t="shared" si="4"/>
        <v>1</v>
      </c>
    </row>
    <row r="129" spans="1:43" ht="45" customHeight="1">
      <c r="A129" s="70"/>
      <c r="B129" s="70"/>
      <c r="C129" s="70"/>
      <c r="D129" s="70"/>
      <c r="E129" s="48"/>
      <c r="F129" s="333" t="str">
        <f t="shared" si="0"/>
        <v/>
      </c>
      <c r="G129" s="91"/>
      <c r="H129" s="88"/>
      <c r="I129" s="88"/>
      <c r="J129" s="50"/>
      <c r="K129" s="48"/>
      <c r="L129" s="48"/>
      <c r="M129" s="48"/>
      <c r="N129" s="50"/>
      <c r="O129" s="45"/>
      <c r="P129" s="212"/>
      <c r="Q129" s="45"/>
      <c r="R129" s="88"/>
      <c r="S129" s="50"/>
      <c r="T129" s="219"/>
      <c r="U129" s="89"/>
      <c r="V129" s="90"/>
      <c r="W129" s="93"/>
      <c r="X129" s="219"/>
      <c r="Y129" s="219"/>
      <c r="Z129" s="91"/>
      <c r="AA129" s="185" t="str">
        <f t="shared" si="3"/>
        <v/>
      </c>
      <c r="AB129" s="48"/>
      <c r="AC129" s="302"/>
      <c r="AD129" s="219"/>
      <c r="AE129" s="45"/>
      <c r="AF129" s="45"/>
      <c r="AG129" s="45"/>
      <c r="AH129" s="625"/>
      <c r="AI129" s="626"/>
      <c r="AJ129" s="46"/>
      <c r="AK129" s="45"/>
      <c r="AL129" s="185"/>
      <c r="AM129" s="45"/>
      <c r="AN129" s="48"/>
      <c r="AO129" s="48"/>
      <c r="AP129" s="185"/>
      <c r="AQ129" s="32" t="b">
        <f t="shared" si="4"/>
        <v>1</v>
      </c>
    </row>
    <row r="130" spans="1:43" ht="45" customHeight="1">
      <c r="A130" s="70"/>
      <c r="B130" s="70"/>
      <c r="C130" s="70"/>
      <c r="D130" s="70"/>
      <c r="E130" s="48"/>
      <c r="F130" s="333" t="str">
        <f t="shared" si="0"/>
        <v/>
      </c>
      <c r="G130" s="91"/>
      <c r="H130" s="88"/>
      <c r="I130" s="88"/>
      <c r="J130" s="50"/>
      <c r="K130" s="48"/>
      <c r="L130" s="48"/>
      <c r="M130" s="48"/>
      <c r="N130" s="50"/>
      <c r="O130" s="45"/>
      <c r="P130" s="212"/>
      <c r="Q130" s="45"/>
      <c r="R130" s="88"/>
      <c r="S130" s="50"/>
      <c r="T130" s="219"/>
      <c r="U130" s="89"/>
      <c r="V130" s="90"/>
      <c r="W130" s="93"/>
      <c r="X130" s="219"/>
      <c r="Y130" s="219"/>
      <c r="Z130" s="91"/>
      <c r="AA130" s="185" t="str">
        <f t="shared" si="3"/>
        <v/>
      </c>
      <c r="AB130" s="48"/>
      <c r="AC130" s="302"/>
      <c r="AD130" s="219"/>
      <c r="AE130" s="45"/>
      <c r="AF130" s="45"/>
      <c r="AG130" s="45"/>
      <c r="AH130" s="625"/>
      <c r="AI130" s="626"/>
      <c r="AJ130" s="46"/>
      <c r="AK130" s="45"/>
      <c r="AL130" s="185"/>
      <c r="AM130" s="45"/>
      <c r="AN130" s="48"/>
      <c r="AO130" s="48"/>
      <c r="AP130" s="185"/>
      <c r="AQ130" s="32" t="b">
        <f t="shared" si="4"/>
        <v>1</v>
      </c>
    </row>
    <row r="131" spans="1:43" ht="45" customHeight="1">
      <c r="A131" s="70"/>
      <c r="B131" s="70"/>
      <c r="C131" s="70"/>
      <c r="D131" s="70"/>
      <c r="E131" s="48"/>
      <c r="F131" s="333" t="str">
        <f t="shared" si="0"/>
        <v/>
      </c>
      <c r="G131" s="91"/>
      <c r="H131" s="88"/>
      <c r="I131" s="88"/>
      <c r="J131" s="50"/>
      <c r="K131" s="48"/>
      <c r="L131" s="48"/>
      <c r="M131" s="48"/>
      <c r="N131" s="50"/>
      <c r="O131" s="45"/>
      <c r="P131" s="212"/>
      <c r="Q131" s="45"/>
      <c r="R131" s="88"/>
      <c r="S131" s="50"/>
      <c r="T131" s="219"/>
      <c r="U131" s="89"/>
      <c r="V131" s="90"/>
      <c r="W131" s="93"/>
      <c r="X131" s="219"/>
      <c r="Y131" s="219"/>
      <c r="Z131" s="91"/>
      <c r="AA131" s="185" t="str">
        <f t="shared" si="3"/>
        <v/>
      </c>
      <c r="AB131" s="48"/>
      <c r="AC131" s="302"/>
      <c r="AD131" s="219"/>
      <c r="AE131" s="45"/>
      <c r="AF131" s="45"/>
      <c r="AG131" s="45"/>
      <c r="AH131" s="625"/>
      <c r="AI131" s="626"/>
      <c r="AJ131" s="46"/>
      <c r="AK131" s="45"/>
      <c r="AL131" s="185"/>
      <c r="AM131" s="45"/>
      <c r="AN131" s="48"/>
      <c r="AO131" s="48"/>
      <c r="AP131" s="185"/>
      <c r="AQ131" s="32" t="b">
        <f t="shared" si="4"/>
        <v>1</v>
      </c>
    </row>
    <row r="132" spans="1:43" ht="45" customHeight="1">
      <c r="A132" s="70"/>
      <c r="B132" s="70"/>
      <c r="C132" s="70"/>
      <c r="D132" s="70"/>
      <c r="E132" s="48"/>
      <c r="F132" s="333" t="str">
        <f t="shared" si="0"/>
        <v/>
      </c>
      <c r="G132" s="91"/>
      <c r="H132" s="88"/>
      <c r="I132" s="88"/>
      <c r="J132" s="50"/>
      <c r="K132" s="48"/>
      <c r="L132" s="48"/>
      <c r="M132" s="48"/>
      <c r="N132" s="50"/>
      <c r="O132" s="45"/>
      <c r="P132" s="212"/>
      <c r="Q132" s="45"/>
      <c r="R132" s="88"/>
      <c r="S132" s="50"/>
      <c r="T132" s="219"/>
      <c r="U132" s="89"/>
      <c r="V132" s="90"/>
      <c r="W132" s="93"/>
      <c r="X132" s="219"/>
      <c r="Y132" s="219"/>
      <c r="Z132" s="91"/>
      <c r="AA132" s="185" t="str">
        <f t="shared" si="3"/>
        <v/>
      </c>
      <c r="AB132" s="48"/>
      <c r="AC132" s="302"/>
      <c r="AD132" s="219"/>
      <c r="AE132" s="45"/>
      <c r="AF132" s="45"/>
      <c r="AG132" s="45"/>
      <c r="AH132" s="625"/>
      <c r="AI132" s="626"/>
      <c r="AJ132" s="46"/>
      <c r="AK132" s="45"/>
      <c r="AL132" s="185"/>
      <c r="AM132" s="45"/>
      <c r="AN132" s="48"/>
      <c r="AO132" s="48"/>
      <c r="AP132" s="185"/>
      <c r="AQ132" s="32" t="b">
        <f t="shared" si="4"/>
        <v>1</v>
      </c>
    </row>
    <row r="133" spans="1:43" ht="45" customHeight="1">
      <c r="A133" s="70"/>
      <c r="B133" s="70"/>
      <c r="C133" s="70"/>
      <c r="D133" s="70"/>
      <c r="E133" s="48"/>
      <c r="F133" s="333" t="str">
        <f t="shared" si="0"/>
        <v/>
      </c>
      <c r="G133" s="91"/>
      <c r="H133" s="88"/>
      <c r="I133" s="88"/>
      <c r="J133" s="50"/>
      <c r="K133" s="48"/>
      <c r="L133" s="48"/>
      <c r="M133" s="48"/>
      <c r="N133" s="50"/>
      <c r="O133" s="45"/>
      <c r="P133" s="212"/>
      <c r="Q133" s="45"/>
      <c r="R133" s="88"/>
      <c r="S133" s="50"/>
      <c r="T133" s="219"/>
      <c r="U133" s="89"/>
      <c r="V133" s="90"/>
      <c r="W133" s="93"/>
      <c r="X133" s="219"/>
      <c r="Y133" s="219"/>
      <c r="Z133" s="91"/>
      <c r="AA133" s="185" t="str">
        <f t="shared" si="3"/>
        <v/>
      </c>
      <c r="AB133" s="48"/>
      <c r="AC133" s="302"/>
      <c r="AD133" s="219"/>
      <c r="AE133" s="45"/>
      <c r="AF133" s="45"/>
      <c r="AG133" s="45"/>
      <c r="AH133" s="625"/>
      <c r="AI133" s="626"/>
      <c r="AJ133" s="46"/>
      <c r="AK133" s="45"/>
      <c r="AL133" s="185"/>
      <c r="AM133" s="45"/>
      <c r="AN133" s="48"/>
      <c r="AO133" s="48"/>
      <c r="AP133" s="185"/>
      <c r="AQ133" s="32" t="b">
        <f t="shared" si="4"/>
        <v>1</v>
      </c>
    </row>
    <row r="134" spans="1:43" ht="45" customHeight="1">
      <c r="A134" s="70"/>
      <c r="B134" s="70"/>
      <c r="C134" s="70"/>
      <c r="D134" s="70"/>
      <c r="E134" s="48"/>
      <c r="F134" s="333" t="str">
        <f t="shared" si="0"/>
        <v/>
      </c>
      <c r="G134" s="91"/>
      <c r="H134" s="88"/>
      <c r="I134" s="88"/>
      <c r="J134" s="50"/>
      <c r="K134" s="48"/>
      <c r="L134" s="48"/>
      <c r="M134" s="48"/>
      <c r="N134" s="50"/>
      <c r="O134" s="45"/>
      <c r="P134" s="212"/>
      <c r="Q134" s="45"/>
      <c r="R134" s="88"/>
      <c r="S134" s="50"/>
      <c r="T134" s="219"/>
      <c r="U134" s="89"/>
      <c r="V134" s="90"/>
      <c r="W134" s="93"/>
      <c r="X134" s="219"/>
      <c r="Y134" s="219"/>
      <c r="Z134" s="91"/>
      <c r="AA134" s="185" t="str">
        <f t="shared" si="3"/>
        <v/>
      </c>
      <c r="AB134" s="48"/>
      <c r="AC134" s="302"/>
      <c r="AD134" s="219"/>
      <c r="AE134" s="45"/>
      <c r="AF134" s="45"/>
      <c r="AG134" s="45"/>
      <c r="AH134" s="625"/>
      <c r="AI134" s="626"/>
      <c r="AJ134" s="46"/>
      <c r="AK134" s="45"/>
      <c r="AL134" s="185"/>
      <c r="AM134" s="45"/>
      <c r="AN134" s="48"/>
      <c r="AO134" s="48"/>
      <c r="AP134" s="185"/>
      <c r="AQ134" s="32" t="b">
        <f t="shared" si="4"/>
        <v>1</v>
      </c>
    </row>
    <row r="135" spans="1:43" ht="45" customHeight="1">
      <c r="A135" s="70"/>
      <c r="B135" s="70"/>
      <c r="C135" s="70"/>
      <c r="D135" s="70"/>
      <c r="E135" s="48"/>
      <c r="F135" s="333" t="str">
        <f t="shared" si="0"/>
        <v/>
      </c>
      <c r="G135" s="91"/>
      <c r="H135" s="88"/>
      <c r="I135" s="88"/>
      <c r="J135" s="50"/>
      <c r="K135" s="48"/>
      <c r="L135" s="48"/>
      <c r="M135" s="48"/>
      <c r="N135" s="50"/>
      <c r="O135" s="45"/>
      <c r="P135" s="212"/>
      <c r="Q135" s="45"/>
      <c r="R135" s="88"/>
      <c r="S135" s="50"/>
      <c r="T135" s="219"/>
      <c r="U135" s="89"/>
      <c r="V135" s="90"/>
      <c r="W135" s="93"/>
      <c r="X135" s="219"/>
      <c r="Y135" s="219"/>
      <c r="Z135" s="91"/>
      <c r="AA135" s="185" t="str">
        <f t="shared" si="3"/>
        <v/>
      </c>
      <c r="AB135" s="48"/>
      <c r="AC135" s="302"/>
      <c r="AD135" s="219"/>
      <c r="AE135" s="45"/>
      <c r="AF135" s="45"/>
      <c r="AG135" s="45"/>
      <c r="AH135" s="625"/>
      <c r="AI135" s="626"/>
      <c r="AJ135" s="46"/>
      <c r="AK135" s="45"/>
      <c r="AL135" s="185"/>
      <c r="AM135" s="45"/>
      <c r="AN135" s="48"/>
      <c r="AO135" s="48"/>
      <c r="AP135" s="185"/>
      <c r="AQ135" s="32" t="b">
        <f t="shared" si="4"/>
        <v>1</v>
      </c>
    </row>
    <row r="136" spans="1:43" ht="45" customHeight="1">
      <c r="A136" s="70"/>
      <c r="B136" s="70"/>
      <c r="C136" s="70"/>
      <c r="D136" s="70"/>
      <c r="E136" s="48"/>
      <c r="F136" s="333" t="str">
        <f t="shared" si="0"/>
        <v/>
      </c>
      <c r="G136" s="91"/>
      <c r="H136" s="88"/>
      <c r="I136" s="88"/>
      <c r="J136" s="50"/>
      <c r="K136" s="48"/>
      <c r="L136" s="48"/>
      <c r="M136" s="48"/>
      <c r="N136" s="50"/>
      <c r="O136" s="45"/>
      <c r="P136" s="212"/>
      <c r="Q136" s="45"/>
      <c r="R136" s="88"/>
      <c r="S136" s="50"/>
      <c r="T136" s="219"/>
      <c r="U136" s="89"/>
      <c r="V136" s="90"/>
      <c r="W136" s="93"/>
      <c r="X136" s="219"/>
      <c r="Y136" s="219"/>
      <c r="Z136" s="91"/>
      <c r="AA136" s="185" t="str">
        <f t="shared" si="3"/>
        <v/>
      </c>
      <c r="AB136" s="48"/>
      <c r="AC136" s="302"/>
      <c r="AD136" s="219"/>
      <c r="AE136" s="45"/>
      <c r="AF136" s="45"/>
      <c r="AG136" s="45"/>
      <c r="AH136" s="625"/>
      <c r="AI136" s="626"/>
      <c r="AJ136" s="46"/>
      <c r="AK136" s="45"/>
      <c r="AL136" s="185"/>
      <c r="AM136" s="45"/>
      <c r="AN136" s="48"/>
      <c r="AO136" s="48"/>
      <c r="AP136" s="185"/>
      <c r="AQ136" s="32" t="b">
        <f t="shared" si="4"/>
        <v>1</v>
      </c>
    </row>
    <row r="137" spans="1:43" ht="45" customHeight="1">
      <c r="A137" s="70"/>
      <c r="B137" s="70"/>
      <c r="C137" s="70"/>
      <c r="D137" s="70"/>
      <c r="E137" s="48"/>
      <c r="F137" s="333" t="str">
        <f t="shared" si="0"/>
        <v/>
      </c>
      <c r="G137" s="91"/>
      <c r="H137" s="88"/>
      <c r="I137" s="88"/>
      <c r="J137" s="50"/>
      <c r="K137" s="48"/>
      <c r="L137" s="48"/>
      <c r="M137" s="48"/>
      <c r="N137" s="50"/>
      <c r="O137" s="45"/>
      <c r="P137" s="212"/>
      <c r="Q137" s="45"/>
      <c r="R137" s="88"/>
      <c r="S137" s="50"/>
      <c r="T137" s="219"/>
      <c r="U137" s="89"/>
      <c r="V137" s="90"/>
      <c r="W137" s="93"/>
      <c r="X137" s="219"/>
      <c r="Y137" s="219"/>
      <c r="Z137" s="91"/>
      <c r="AA137" s="185" t="str">
        <f t="shared" si="3"/>
        <v/>
      </c>
      <c r="AB137" s="48"/>
      <c r="AC137" s="302"/>
      <c r="AD137" s="219"/>
      <c r="AE137" s="45"/>
      <c r="AF137" s="45"/>
      <c r="AG137" s="45"/>
      <c r="AH137" s="625"/>
      <c r="AI137" s="626"/>
      <c r="AJ137" s="46"/>
      <c r="AK137" s="45"/>
      <c r="AL137" s="185"/>
      <c r="AM137" s="45"/>
      <c r="AN137" s="48"/>
      <c r="AO137" s="48"/>
      <c r="AP137" s="185"/>
      <c r="AQ137" s="32" t="b">
        <f t="shared" si="4"/>
        <v>1</v>
      </c>
    </row>
    <row r="138" spans="1:43" ht="45" customHeight="1">
      <c r="A138" s="70"/>
      <c r="B138" s="70"/>
      <c r="C138" s="70"/>
      <c r="D138" s="70"/>
      <c r="E138" s="48"/>
      <c r="F138" s="333" t="str">
        <f t="shared" si="0"/>
        <v/>
      </c>
      <c r="G138" s="91"/>
      <c r="H138" s="88"/>
      <c r="I138" s="88"/>
      <c r="J138" s="50"/>
      <c r="K138" s="48"/>
      <c r="L138" s="48"/>
      <c r="M138" s="48"/>
      <c r="N138" s="50"/>
      <c r="O138" s="45"/>
      <c r="P138" s="212"/>
      <c r="Q138" s="45"/>
      <c r="R138" s="88"/>
      <c r="S138" s="50"/>
      <c r="T138" s="219"/>
      <c r="U138" s="89"/>
      <c r="V138" s="90"/>
      <c r="W138" s="93"/>
      <c r="X138" s="219"/>
      <c r="Y138" s="219"/>
      <c r="Z138" s="91"/>
      <c r="AA138" s="185" t="str">
        <f t="shared" si="3"/>
        <v/>
      </c>
      <c r="AB138" s="48"/>
      <c r="AC138" s="302"/>
      <c r="AD138" s="219"/>
      <c r="AE138" s="45"/>
      <c r="AF138" s="45"/>
      <c r="AG138" s="45"/>
      <c r="AH138" s="625"/>
      <c r="AI138" s="626"/>
      <c r="AJ138" s="46"/>
      <c r="AK138" s="45"/>
      <c r="AL138" s="185"/>
      <c r="AM138" s="45"/>
      <c r="AN138" s="48"/>
      <c r="AO138" s="48"/>
      <c r="AP138" s="185"/>
      <c r="AQ138" s="32" t="b">
        <f t="shared" si="4"/>
        <v>1</v>
      </c>
    </row>
    <row r="139" spans="1:43" ht="45" customHeight="1">
      <c r="A139" s="70"/>
      <c r="B139" s="70"/>
      <c r="C139" s="70"/>
      <c r="D139" s="70"/>
      <c r="E139" s="48"/>
      <c r="F139" s="333" t="str">
        <f t="shared" si="0"/>
        <v/>
      </c>
      <c r="G139" s="91"/>
      <c r="H139" s="88"/>
      <c r="I139" s="88"/>
      <c r="J139" s="50"/>
      <c r="K139" s="48"/>
      <c r="L139" s="48"/>
      <c r="M139" s="48"/>
      <c r="N139" s="50"/>
      <c r="O139" s="45"/>
      <c r="P139" s="212"/>
      <c r="Q139" s="45"/>
      <c r="R139" s="88"/>
      <c r="S139" s="50"/>
      <c r="T139" s="219"/>
      <c r="U139" s="89"/>
      <c r="V139" s="90"/>
      <c r="W139" s="93"/>
      <c r="X139" s="219"/>
      <c r="Y139" s="219"/>
      <c r="Z139" s="91"/>
      <c r="AA139" s="185" t="str">
        <f t="shared" si="3"/>
        <v/>
      </c>
      <c r="AB139" s="48"/>
      <c r="AC139" s="302"/>
      <c r="AD139" s="219"/>
      <c r="AE139" s="45"/>
      <c r="AF139" s="45"/>
      <c r="AG139" s="45"/>
      <c r="AH139" s="625"/>
      <c r="AI139" s="626"/>
      <c r="AJ139" s="46"/>
      <c r="AK139" s="45"/>
      <c r="AL139" s="185"/>
      <c r="AM139" s="45"/>
      <c r="AN139" s="48"/>
      <c r="AO139" s="48"/>
      <c r="AP139" s="185"/>
      <c r="AQ139" s="32" t="b">
        <f t="shared" si="4"/>
        <v>1</v>
      </c>
    </row>
    <row r="140" spans="1:43" ht="45" customHeight="1">
      <c r="A140" s="70"/>
      <c r="B140" s="70"/>
      <c r="C140" s="70"/>
      <c r="D140" s="70"/>
      <c r="E140" s="48"/>
      <c r="F140" s="333" t="str">
        <f t="shared" si="0"/>
        <v/>
      </c>
      <c r="G140" s="91"/>
      <c r="H140" s="88"/>
      <c r="I140" s="88"/>
      <c r="J140" s="50"/>
      <c r="K140" s="48"/>
      <c r="L140" s="48"/>
      <c r="M140" s="48"/>
      <c r="N140" s="50"/>
      <c r="O140" s="45"/>
      <c r="P140" s="212"/>
      <c r="Q140" s="45"/>
      <c r="R140" s="88"/>
      <c r="S140" s="50"/>
      <c r="T140" s="219"/>
      <c r="U140" s="89"/>
      <c r="V140" s="90"/>
      <c r="W140" s="93"/>
      <c r="X140" s="219"/>
      <c r="Y140" s="219"/>
      <c r="Z140" s="91"/>
      <c r="AA140" s="185" t="str">
        <f t="shared" ref="AA140:AA203" si="5">IF(ISBLANK(W140),"",DATEDIF(R140,W140,"d")/365)</f>
        <v/>
      </c>
      <c r="AB140" s="48"/>
      <c r="AC140" s="302"/>
      <c r="AD140" s="219"/>
      <c r="AE140" s="45"/>
      <c r="AF140" s="45"/>
      <c r="AG140" s="45"/>
      <c r="AH140" s="625"/>
      <c r="AI140" s="626"/>
      <c r="AJ140" s="46"/>
      <c r="AK140" s="45"/>
      <c r="AL140" s="185"/>
      <c r="AM140" s="45"/>
      <c r="AN140" s="48"/>
      <c r="AO140" s="48"/>
      <c r="AP140" s="185"/>
      <c r="AQ140" s="32" t="b">
        <f t="shared" ref="AQ140:AQ203" si="6">ROUND(T140,)=ROUND(Y140,)+ROUND(AC140,)</f>
        <v>1</v>
      </c>
    </row>
    <row r="141" spans="1:43" ht="45" customHeight="1">
      <c r="A141" s="70"/>
      <c r="B141" s="70"/>
      <c r="C141" s="70"/>
      <c r="D141" s="70"/>
      <c r="E141" s="48"/>
      <c r="F141" s="333" t="str">
        <f t="shared" si="0"/>
        <v/>
      </c>
      <c r="G141" s="91"/>
      <c r="H141" s="88"/>
      <c r="I141" s="88"/>
      <c r="J141" s="50"/>
      <c r="K141" s="48"/>
      <c r="L141" s="48"/>
      <c r="M141" s="48"/>
      <c r="N141" s="50"/>
      <c r="O141" s="45"/>
      <c r="P141" s="212"/>
      <c r="Q141" s="45"/>
      <c r="R141" s="88"/>
      <c r="S141" s="50"/>
      <c r="T141" s="219"/>
      <c r="U141" s="89"/>
      <c r="V141" s="90"/>
      <c r="W141" s="93"/>
      <c r="X141" s="219"/>
      <c r="Y141" s="219"/>
      <c r="Z141" s="91"/>
      <c r="AA141" s="185" t="str">
        <f t="shared" si="5"/>
        <v/>
      </c>
      <c r="AB141" s="48"/>
      <c r="AC141" s="302"/>
      <c r="AD141" s="219"/>
      <c r="AE141" s="45"/>
      <c r="AF141" s="45"/>
      <c r="AG141" s="45"/>
      <c r="AH141" s="625"/>
      <c r="AI141" s="626"/>
      <c r="AJ141" s="46"/>
      <c r="AK141" s="45"/>
      <c r="AL141" s="185"/>
      <c r="AM141" s="45"/>
      <c r="AN141" s="48"/>
      <c r="AO141" s="48"/>
      <c r="AP141" s="185"/>
      <c r="AQ141" s="32" t="b">
        <f t="shared" si="6"/>
        <v>1</v>
      </c>
    </row>
    <row r="142" spans="1:43" ht="45" customHeight="1">
      <c r="A142" s="70"/>
      <c r="B142" s="70"/>
      <c r="C142" s="70"/>
      <c r="D142" s="70"/>
      <c r="E142" s="48"/>
      <c r="F142" s="333" t="str">
        <f t="shared" si="0"/>
        <v/>
      </c>
      <c r="G142" s="91"/>
      <c r="H142" s="88"/>
      <c r="I142" s="88"/>
      <c r="J142" s="50"/>
      <c r="K142" s="48"/>
      <c r="L142" s="48"/>
      <c r="M142" s="48"/>
      <c r="N142" s="50"/>
      <c r="O142" s="45"/>
      <c r="P142" s="212"/>
      <c r="Q142" s="45"/>
      <c r="R142" s="88"/>
      <c r="S142" s="50"/>
      <c r="T142" s="219"/>
      <c r="U142" s="89"/>
      <c r="V142" s="90"/>
      <c r="W142" s="93"/>
      <c r="X142" s="219"/>
      <c r="Y142" s="219"/>
      <c r="Z142" s="91"/>
      <c r="AA142" s="185" t="str">
        <f t="shared" si="5"/>
        <v/>
      </c>
      <c r="AB142" s="48"/>
      <c r="AC142" s="302"/>
      <c r="AD142" s="219"/>
      <c r="AE142" s="45"/>
      <c r="AF142" s="45"/>
      <c r="AG142" s="45"/>
      <c r="AH142" s="625"/>
      <c r="AI142" s="626"/>
      <c r="AJ142" s="46"/>
      <c r="AK142" s="45"/>
      <c r="AL142" s="185"/>
      <c r="AM142" s="45"/>
      <c r="AN142" s="48"/>
      <c r="AO142" s="48"/>
      <c r="AP142" s="185"/>
      <c r="AQ142" s="32" t="b">
        <f t="shared" si="6"/>
        <v>1</v>
      </c>
    </row>
    <row r="143" spans="1:43" ht="45" customHeight="1">
      <c r="A143" s="70"/>
      <c r="B143" s="70"/>
      <c r="C143" s="70"/>
      <c r="D143" s="70"/>
      <c r="E143" s="48"/>
      <c r="F143" s="333" t="str">
        <f t="shared" si="0"/>
        <v/>
      </c>
      <c r="G143" s="91"/>
      <c r="H143" s="88"/>
      <c r="I143" s="88"/>
      <c r="J143" s="50"/>
      <c r="K143" s="48"/>
      <c r="L143" s="48"/>
      <c r="M143" s="48"/>
      <c r="N143" s="50"/>
      <c r="O143" s="45"/>
      <c r="P143" s="212"/>
      <c r="Q143" s="45"/>
      <c r="R143" s="88"/>
      <c r="S143" s="50"/>
      <c r="T143" s="219"/>
      <c r="U143" s="89"/>
      <c r="V143" s="90"/>
      <c r="W143" s="93"/>
      <c r="X143" s="219"/>
      <c r="Y143" s="219"/>
      <c r="Z143" s="91"/>
      <c r="AA143" s="185" t="str">
        <f t="shared" si="5"/>
        <v/>
      </c>
      <c r="AB143" s="48"/>
      <c r="AC143" s="302"/>
      <c r="AD143" s="219"/>
      <c r="AE143" s="45"/>
      <c r="AF143" s="45"/>
      <c r="AG143" s="45"/>
      <c r="AH143" s="625"/>
      <c r="AI143" s="626"/>
      <c r="AJ143" s="46"/>
      <c r="AK143" s="45"/>
      <c r="AL143" s="185"/>
      <c r="AM143" s="45"/>
      <c r="AN143" s="48"/>
      <c r="AO143" s="48"/>
      <c r="AP143" s="185"/>
      <c r="AQ143" s="32" t="b">
        <f t="shared" si="6"/>
        <v>1</v>
      </c>
    </row>
    <row r="144" spans="1:43" ht="45" customHeight="1">
      <c r="A144" s="70"/>
      <c r="B144" s="70"/>
      <c r="C144" s="70"/>
      <c r="D144" s="70"/>
      <c r="E144" s="48"/>
      <c r="F144" s="333" t="str">
        <f t="shared" si="0"/>
        <v/>
      </c>
      <c r="G144" s="91"/>
      <c r="H144" s="88"/>
      <c r="I144" s="88"/>
      <c r="J144" s="50"/>
      <c r="K144" s="48"/>
      <c r="L144" s="48"/>
      <c r="M144" s="48"/>
      <c r="N144" s="50"/>
      <c r="O144" s="45"/>
      <c r="P144" s="212"/>
      <c r="Q144" s="45"/>
      <c r="R144" s="88"/>
      <c r="S144" s="50"/>
      <c r="T144" s="219"/>
      <c r="U144" s="89"/>
      <c r="V144" s="90"/>
      <c r="W144" s="93"/>
      <c r="X144" s="219"/>
      <c r="Y144" s="219"/>
      <c r="Z144" s="91"/>
      <c r="AA144" s="185" t="str">
        <f t="shared" si="5"/>
        <v/>
      </c>
      <c r="AB144" s="48"/>
      <c r="AC144" s="302"/>
      <c r="AD144" s="219"/>
      <c r="AE144" s="45"/>
      <c r="AF144" s="45"/>
      <c r="AG144" s="45"/>
      <c r="AH144" s="625"/>
      <c r="AI144" s="626"/>
      <c r="AJ144" s="46"/>
      <c r="AK144" s="45"/>
      <c r="AL144" s="185"/>
      <c r="AM144" s="45"/>
      <c r="AN144" s="48"/>
      <c r="AO144" s="48"/>
      <c r="AP144" s="185"/>
      <c r="AQ144" s="32" t="b">
        <f t="shared" si="6"/>
        <v>1</v>
      </c>
    </row>
    <row r="145" spans="1:43" ht="45" customHeight="1">
      <c r="A145" s="70"/>
      <c r="B145" s="70"/>
      <c r="C145" s="70"/>
      <c r="D145" s="70"/>
      <c r="E145" s="48"/>
      <c r="F145" s="333" t="str">
        <f t="shared" si="0"/>
        <v/>
      </c>
      <c r="G145" s="91"/>
      <c r="H145" s="88"/>
      <c r="I145" s="88"/>
      <c r="J145" s="50"/>
      <c r="K145" s="48"/>
      <c r="L145" s="48"/>
      <c r="M145" s="48"/>
      <c r="N145" s="50"/>
      <c r="O145" s="45"/>
      <c r="P145" s="212"/>
      <c r="Q145" s="45"/>
      <c r="R145" s="88"/>
      <c r="S145" s="50"/>
      <c r="T145" s="219"/>
      <c r="U145" s="89"/>
      <c r="V145" s="90"/>
      <c r="W145" s="93"/>
      <c r="X145" s="219"/>
      <c r="Y145" s="219"/>
      <c r="Z145" s="91"/>
      <c r="AA145" s="185" t="str">
        <f t="shared" si="5"/>
        <v/>
      </c>
      <c r="AB145" s="48"/>
      <c r="AC145" s="302"/>
      <c r="AD145" s="219"/>
      <c r="AE145" s="45"/>
      <c r="AF145" s="45"/>
      <c r="AG145" s="45"/>
      <c r="AH145" s="625"/>
      <c r="AI145" s="626"/>
      <c r="AJ145" s="46"/>
      <c r="AK145" s="45"/>
      <c r="AL145" s="185"/>
      <c r="AM145" s="45"/>
      <c r="AN145" s="48"/>
      <c r="AO145" s="48"/>
      <c r="AP145" s="185"/>
      <c r="AQ145" s="32" t="b">
        <f t="shared" si="6"/>
        <v>1</v>
      </c>
    </row>
    <row r="146" spans="1:43" ht="45" customHeight="1">
      <c r="A146" s="70"/>
      <c r="B146" s="70"/>
      <c r="C146" s="70"/>
      <c r="D146" s="70"/>
      <c r="E146" s="48"/>
      <c r="F146" s="333" t="str">
        <f t="shared" si="0"/>
        <v/>
      </c>
      <c r="G146" s="91"/>
      <c r="H146" s="88"/>
      <c r="I146" s="88"/>
      <c r="J146" s="50"/>
      <c r="K146" s="48"/>
      <c r="L146" s="48"/>
      <c r="M146" s="48"/>
      <c r="N146" s="50"/>
      <c r="O146" s="45"/>
      <c r="P146" s="212"/>
      <c r="Q146" s="45"/>
      <c r="R146" s="88"/>
      <c r="S146" s="50"/>
      <c r="T146" s="219"/>
      <c r="U146" s="89"/>
      <c r="V146" s="90"/>
      <c r="W146" s="93"/>
      <c r="X146" s="219"/>
      <c r="Y146" s="219"/>
      <c r="Z146" s="91"/>
      <c r="AA146" s="185" t="str">
        <f t="shared" si="5"/>
        <v/>
      </c>
      <c r="AB146" s="48"/>
      <c r="AC146" s="302"/>
      <c r="AD146" s="219"/>
      <c r="AE146" s="45"/>
      <c r="AF146" s="45"/>
      <c r="AG146" s="45"/>
      <c r="AH146" s="625"/>
      <c r="AI146" s="626"/>
      <c r="AJ146" s="46"/>
      <c r="AK146" s="45"/>
      <c r="AL146" s="185"/>
      <c r="AM146" s="45"/>
      <c r="AN146" s="48"/>
      <c r="AO146" s="48"/>
      <c r="AP146" s="185"/>
      <c r="AQ146" s="32" t="b">
        <f t="shared" si="6"/>
        <v>1</v>
      </c>
    </row>
    <row r="147" spans="1:43" ht="45" customHeight="1">
      <c r="A147" s="70"/>
      <c r="B147" s="70"/>
      <c r="C147" s="70"/>
      <c r="D147" s="70"/>
      <c r="E147" s="48"/>
      <c r="F147" s="333" t="str">
        <f t="shared" si="0"/>
        <v/>
      </c>
      <c r="G147" s="91"/>
      <c r="H147" s="88"/>
      <c r="I147" s="88"/>
      <c r="J147" s="50"/>
      <c r="K147" s="48"/>
      <c r="L147" s="48"/>
      <c r="M147" s="48"/>
      <c r="N147" s="50"/>
      <c r="O147" s="45"/>
      <c r="P147" s="212"/>
      <c r="Q147" s="45"/>
      <c r="R147" s="88"/>
      <c r="S147" s="50"/>
      <c r="T147" s="219"/>
      <c r="U147" s="89"/>
      <c r="V147" s="90"/>
      <c r="W147" s="93"/>
      <c r="X147" s="219"/>
      <c r="Y147" s="219"/>
      <c r="Z147" s="91"/>
      <c r="AA147" s="185" t="str">
        <f t="shared" si="5"/>
        <v/>
      </c>
      <c r="AB147" s="48"/>
      <c r="AC147" s="302"/>
      <c r="AD147" s="219"/>
      <c r="AE147" s="45"/>
      <c r="AF147" s="45"/>
      <c r="AG147" s="45"/>
      <c r="AH147" s="625"/>
      <c r="AI147" s="626"/>
      <c r="AJ147" s="46"/>
      <c r="AK147" s="45"/>
      <c r="AL147" s="185"/>
      <c r="AM147" s="45"/>
      <c r="AN147" s="48"/>
      <c r="AO147" s="48"/>
      <c r="AP147" s="185"/>
      <c r="AQ147" s="32" t="b">
        <f t="shared" si="6"/>
        <v>1</v>
      </c>
    </row>
    <row r="148" spans="1:43" ht="45" customHeight="1">
      <c r="A148" s="70"/>
      <c r="B148" s="70"/>
      <c r="C148" s="70"/>
      <c r="D148" s="70"/>
      <c r="E148" s="48"/>
      <c r="F148" s="333" t="str">
        <f t="shared" si="0"/>
        <v/>
      </c>
      <c r="G148" s="91"/>
      <c r="H148" s="88"/>
      <c r="I148" s="88"/>
      <c r="J148" s="50"/>
      <c r="K148" s="48"/>
      <c r="L148" s="48"/>
      <c r="M148" s="48"/>
      <c r="N148" s="50"/>
      <c r="O148" s="45"/>
      <c r="P148" s="212"/>
      <c r="Q148" s="45"/>
      <c r="R148" s="88"/>
      <c r="S148" s="50"/>
      <c r="T148" s="219"/>
      <c r="U148" s="89"/>
      <c r="V148" s="90"/>
      <c r="W148" s="93"/>
      <c r="X148" s="219"/>
      <c r="Y148" s="219"/>
      <c r="Z148" s="91"/>
      <c r="AA148" s="185" t="str">
        <f t="shared" si="5"/>
        <v/>
      </c>
      <c r="AB148" s="48"/>
      <c r="AC148" s="302"/>
      <c r="AD148" s="219"/>
      <c r="AE148" s="45"/>
      <c r="AF148" s="45"/>
      <c r="AG148" s="45"/>
      <c r="AH148" s="625"/>
      <c r="AI148" s="626"/>
      <c r="AJ148" s="46"/>
      <c r="AK148" s="45"/>
      <c r="AL148" s="185"/>
      <c r="AM148" s="45"/>
      <c r="AN148" s="48"/>
      <c r="AO148" s="48"/>
      <c r="AP148" s="185"/>
      <c r="AQ148" s="32" t="b">
        <f t="shared" si="6"/>
        <v>1</v>
      </c>
    </row>
    <row r="149" spans="1:43" ht="45" customHeight="1">
      <c r="A149" s="70"/>
      <c r="B149" s="70"/>
      <c r="C149" s="70"/>
      <c r="D149" s="70"/>
      <c r="E149" s="48"/>
      <c r="F149" s="333" t="str">
        <f t="shared" si="0"/>
        <v/>
      </c>
      <c r="G149" s="91"/>
      <c r="H149" s="88"/>
      <c r="I149" s="88"/>
      <c r="J149" s="50"/>
      <c r="K149" s="48"/>
      <c r="L149" s="48"/>
      <c r="M149" s="48"/>
      <c r="N149" s="50"/>
      <c r="O149" s="45"/>
      <c r="P149" s="212"/>
      <c r="Q149" s="45"/>
      <c r="R149" s="88"/>
      <c r="S149" s="50"/>
      <c r="T149" s="219"/>
      <c r="U149" s="89"/>
      <c r="V149" s="90"/>
      <c r="W149" s="93"/>
      <c r="X149" s="219"/>
      <c r="Y149" s="219"/>
      <c r="Z149" s="91"/>
      <c r="AA149" s="185" t="str">
        <f t="shared" si="5"/>
        <v/>
      </c>
      <c r="AB149" s="48"/>
      <c r="AC149" s="302"/>
      <c r="AD149" s="219"/>
      <c r="AE149" s="45"/>
      <c r="AF149" s="45"/>
      <c r="AG149" s="45"/>
      <c r="AH149" s="625"/>
      <c r="AI149" s="626"/>
      <c r="AJ149" s="46"/>
      <c r="AK149" s="45"/>
      <c r="AL149" s="185"/>
      <c r="AM149" s="45"/>
      <c r="AN149" s="48"/>
      <c r="AO149" s="48"/>
      <c r="AP149" s="185"/>
      <c r="AQ149" s="32" t="b">
        <f t="shared" si="6"/>
        <v>1</v>
      </c>
    </row>
    <row r="150" spans="1:43" ht="45" customHeight="1">
      <c r="A150" s="70"/>
      <c r="B150" s="70"/>
      <c r="C150" s="70"/>
      <c r="D150" s="70"/>
      <c r="E150" s="48"/>
      <c r="F150" s="333" t="str">
        <f t="shared" si="0"/>
        <v/>
      </c>
      <c r="G150" s="91"/>
      <c r="H150" s="88"/>
      <c r="I150" s="88"/>
      <c r="J150" s="50"/>
      <c r="K150" s="48"/>
      <c r="L150" s="48"/>
      <c r="M150" s="48"/>
      <c r="N150" s="50"/>
      <c r="O150" s="45"/>
      <c r="P150" s="212"/>
      <c r="Q150" s="45"/>
      <c r="R150" s="88"/>
      <c r="S150" s="50"/>
      <c r="T150" s="219"/>
      <c r="U150" s="89"/>
      <c r="V150" s="90"/>
      <c r="W150" s="93"/>
      <c r="X150" s="219"/>
      <c r="Y150" s="219"/>
      <c r="Z150" s="91"/>
      <c r="AA150" s="185" t="str">
        <f t="shared" si="5"/>
        <v/>
      </c>
      <c r="AB150" s="48"/>
      <c r="AC150" s="302"/>
      <c r="AD150" s="219"/>
      <c r="AE150" s="45"/>
      <c r="AF150" s="45"/>
      <c r="AG150" s="45"/>
      <c r="AH150" s="625"/>
      <c r="AI150" s="626"/>
      <c r="AJ150" s="46"/>
      <c r="AK150" s="45"/>
      <c r="AL150" s="185"/>
      <c r="AM150" s="45"/>
      <c r="AN150" s="48"/>
      <c r="AO150" s="48"/>
      <c r="AP150" s="185"/>
      <c r="AQ150" s="32" t="b">
        <f t="shared" si="6"/>
        <v>1</v>
      </c>
    </row>
    <row r="151" spans="1:43" ht="45" customHeight="1">
      <c r="A151" s="70"/>
      <c r="B151" s="70"/>
      <c r="C151" s="70"/>
      <c r="D151" s="70"/>
      <c r="E151" s="48"/>
      <c r="F151" s="333" t="str">
        <f t="shared" si="0"/>
        <v/>
      </c>
      <c r="G151" s="91"/>
      <c r="H151" s="88"/>
      <c r="I151" s="88"/>
      <c r="J151" s="50"/>
      <c r="K151" s="48"/>
      <c r="L151" s="48"/>
      <c r="M151" s="48"/>
      <c r="N151" s="50"/>
      <c r="O151" s="45"/>
      <c r="P151" s="212"/>
      <c r="Q151" s="45"/>
      <c r="R151" s="88"/>
      <c r="S151" s="50"/>
      <c r="T151" s="219"/>
      <c r="U151" s="89"/>
      <c r="V151" s="90"/>
      <c r="W151" s="93"/>
      <c r="X151" s="219"/>
      <c r="Y151" s="219"/>
      <c r="Z151" s="91"/>
      <c r="AA151" s="185" t="str">
        <f t="shared" si="5"/>
        <v/>
      </c>
      <c r="AB151" s="48"/>
      <c r="AC151" s="302"/>
      <c r="AD151" s="219"/>
      <c r="AE151" s="45"/>
      <c r="AF151" s="45"/>
      <c r="AG151" s="45"/>
      <c r="AH151" s="625"/>
      <c r="AI151" s="626"/>
      <c r="AJ151" s="46"/>
      <c r="AK151" s="45"/>
      <c r="AL151" s="185"/>
      <c r="AM151" s="45"/>
      <c r="AN151" s="48"/>
      <c r="AO151" s="48"/>
      <c r="AP151" s="185"/>
      <c r="AQ151" s="32" t="b">
        <f t="shared" si="6"/>
        <v>1</v>
      </c>
    </row>
    <row r="152" spans="1:43" ht="45" customHeight="1">
      <c r="A152" s="70"/>
      <c r="B152" s="70"/>
      <c r="C152" s="70"/>
      <c r="D152" s="70"/>
      <c r="E152" s="48"/>
      <c r="F152" s="333" t="str">
        <f t="shared" si="0"/>
        <v/>
      </c>
      <c r="G152" s="91"/>
      <c r="H152" s="88"/>
      <c r="I152" s="88"/>
      <c r="J152" s="50"/>
      <c r="K152" s="48"/>
      <c r="L152" s="48"/>
      <c r="M152" s="48"/>
      <c r="N152" s="50"/>
      <c r="O152" s="45"/>
      <c r="P152" s="212"/>
      <c r="Q152" s="45"/>
      <c r="R152" s="88"/>
      <c r="S152" s="50"/>
      <c r="T152" s="219"/>
      <c r="U152" s="89"/>
      <c r="V152" s="90"/>
      <c r="W152" s="93"/>
      <c r="X152" s="219"/>
      <c r="Y152" s="219"/>
      <c r="Z152" s="91"/>
      <c r="AA152" s="185" t="str">
        <f t="shared" si="5"/>
        <v/>
      </c>
      <c r="AB152" s="48"/>
      <c r="AC152" s="302"/>
      <c r="AD152" s="219"/>
      <c r="AE152" s="45"/>
      <c r="AF152" s="45"/>
      <c r="AG152" s="45"/>
      <c r="AH152" s="625"/>
      <c r="AI152" s="626"/>
      <c r="AJ152" s="46"/>
      <c r="AK152" s="45"/>
      <c r="AL152" s="185"/>
      <c r="AM152" s="45"/>
      <c r="AN152" s="48"/>
      <c r="AO152" s="48"/>
      <c r="AP152" s="185"/>
      <c r="AQ152" s="32" t="b">
        <f t="shared" si="6"/>
        <v>1</v>
      </c>
    </row>
    <row r="153" spans="1:43" ht="45" customHeight="1">
      <c r="A153" s="70"/>
      <c r="B153" s="70"/>
      <c r="C153" s="70"/>
      <c r="D153" s="70"/>
      <c r="E153" s="48"/>
      <c r="F153" s="333" t="str">
        <f t="shared" si="0"/>
        <v/>
      </c>
      <c r="G153" s="91"/>
      <c r="H153" s="88"/>
      <c r="I153" s="88"/>
      <c r="J153" s="50"/>
      <c r="K153" s="48"/>
      <c r="L153" s="48"/>
      <c r="M153" s="48"/>
      <c r="N153" s="50"/>
      <c r="O153" s="45"/>
      <c r="P153" s="212"/>
      <c r="Q153" s="45"/>
      <c r="R153" s="88"/>
      <c r="S153" s="50"/>
      <c r="T153" s="219"/>
      <c r="U153" s="89"/>
      <c r="V153" s="90"/>
      <c r="W153" s="93"/>
      <c r="X153" s="219"/>
      <c r="Y153" s="219"/>
      <c r="Z153" s="91"/>
      <c r="AA153" s="185" t="str">
        <f t="shared" si="5"/>
        <v/>
      </c>
      <c r="AB153" s="48"/>
      <c r="AC153" s="302"/>
      <c r="AD153" s="219"/>
      <c r="AE153" s="45"/>
      <c r="AF153" s="45"/>
      <c r="AG153" s="45"/>
      <c r="AH153" s="625"/>
      <c r="AI153" s="626"/>
      <c r="AJ153" s="46"/>
      <c r="AK153" s="45"/>
      <c r="AL153" s="185"/>
      <c r="AM153" s="45"/>
      <c r="AN153" s="48"/>
      <c r="AO153" s="48"/>
      <c r="AP153" s="185"/>
      <c r="AQ153" s="32" t="b">
        <f t="shared" si="6"/>
        <v>1</v>
      </c>
    </row>
    <row r="154" spans="1:43" ht="45" customHeight="1">
      <c r="A154" s="70"/>
      <c r="B154" s="70"/>
      <c r="C154" s="70"/>
      <c r="D154" s="70"/>
      <c r="E154" s="48"/>
      <c r="F154" s="333" t="str">
        <f t="shared" si="0"/>
        <v/>
      </c>
      <c r="G154" s="91"/>
      <c r="H154" s="88"/>
      <c r="I154" s="88"/>
      <c r="J154" s="50"/>
      <c r="K154" s="48"/>
      <c r="L154" s="48"/>
      <c r="M154" s="48"/>
      <c r="N154" s="50"/>
      <c r="O154" s="45"/>
      <c r="P154" s="212"/>
      <c r="Q154" s="45"/>
      <c r="R154" s="88"/>
      <c r="S154" s="50"/>
      <c r="T154" s="219"/>
      <c r="U154" s="89"/>
      <c r="V154" s="90"/>
      <c r="W154" s="93"/>
      <c r="X154" s="219"/>
      <c r="Y154" s="219"/>
      <c r="Z154" s="91"/>
      <c r="AA154" s="185" t="str">
        <f t="shared" si="5"/>
        <v/>
      </c>
      <c r="AB154" s="48"/>
      <c r="AC154" s="302"/>
      <c r="AD154" s="219"/>
      <c r="AE154" s="45"/>
      <c r="AF154" s="45"/>
      <c r="AG154" s="45"/>
      <c r="AH154" s="625"/>
      <c r="AI154" s="626"/>
      <c r="AJ154" s="46"/>
      <c r="AK154" s="45"/>
      <c r="AL154" s="185"/>
      <c r="AM154" s="45"/>
      <c r="AN154" s="48"/>
      <c r="AO154" s="48"/>
      <c r="AP154" s="185"/>
      <c r="AQ154" s="32" t="b">
        <f t="shared" si="6"/>
        <v>1</v>
      </c>
    </row>
    <row r="155" spans="1:43" ht="45" customHeight="1">
      <c r="A155" s="70"/>
      <c r="B155" s="70"/>
      <c r="C155" s="70"/>
      <c r="D155" s="70"/>
      <c r="E155" s="48"/>
      <c r="F155" s="333" t="str">
        <f t="shared" si="0"/>
        <v/>
      </c>
      <c r="G155" s="91"/>
      <c r="H155" s="88"/>
      <c r="I155" s="88"/>
      <c r="J155" s="50"/>
      <c r="K155" s="48"/>
      <c r="L155" s="48"/>
      <c r="M155" s="48"/>
      <c r="N155" s="50"/>
      <c r="O155" s="45"/>
      <c r="P155" s="212"/>
      <c r="Q155" s="45"/>
      <c r="R155" s="88"/>
      <c r="S155" s="50"/>
      <c r="T155" s="219"/>
      <c r="U155" s="89"/>
      <c r="V155" s="90"/>
      <c r="W155" s="93"/>
      <c r="X155" s="219"/>
      <c r="Y155" s="219"/>
      <c r="Z155" s="91"/>
      <c r="AA155" s="185" t="str">
        <f t="shared" si="5"/>
        <v/>
      </c>
      <c r="AB155" s="48"/>
      <c r="AC155" s="302"/>
      <c r="AD155" s="219"/>
      <c r="AE155" s="45"/>
      <c r="AF155" s="45"/>
      <c r="AG155" s="45"/>
      <c r="AH155" s="625"/>
      <c r="AI155" s="626"/>
      <c r="AJ155" s="46"/>
      <c r="AK155" s="45"/>
      <c r="AL155" s="185"/>
      <c r="AM155" s="45"/>
      <c r="AN155" s="48"/>
      <c r="AO155" s="48"/>
      <c r="AP155" s="185"/>
      <c r="AQ155" s="32" t="b">
        <f t="shared" si="6"/>
        <v>1</v>
      </c>
    </row>
    <row r="156" spans="1:43" ht="45" customHeight="1">
      <c r="A156" s="70"/>
      <c r="B156" s="70"/>
      <c r="C156" s="70"/>
      <c r="D156" s="70"/>
      <c r="E156" s="48"/>
      <c r="F156" s="333" t="str">
        <f t="shared" si="0"/>
        <v/>
      </c>
      <c r="G156" s="91"/>
      <c r="H156" s="88"/>
      <c r="I156" s="88"/>
      <c r="J156" s="50"/>
      <c r="K156" s="48"/>
      <c r="L156" s="48"/>
      <c r="M156" s="48"/>
      <c r="N156" s="50"/>
      <c r="O156" s="45"/>
      <c r="P156" s="212"/>
      <c r="Q156" s="45"/>
      <c r="R156" s="88"/>
      <c r="S156" s="50"/>
      <c r="T156" s="219"/>
      <c r="U156" s="89"/>
      <c r="V156" s="90"/>
      <c r="W156" s="93"/>
      <c r="X156" s="219"/>
      <c r="Y156" s="219"/>
      <c r="Z156" s="91"/>
      <c r="AA156" s="185" t="str">
        <f t="shared" si="5"/>
        <v/>
      </c>
      <c r="AB156" s="48"/>
      <c r="AC156" s="302"/>
      <c r="AD156" s="219"/>
      <c r="AE156" s="45"/>
      <c r="AF156" s="45"/>
      <c r="AG156" s="45"/>
      <c r="AH156" s="625"/>
      <c r="AI156" s="626"/>
      <c r="AJ156" s="46"/>
      <c r="AK156" s="45"/>
      <c r="AL156" s="185"/>
      <c r="AM156" s="45"/>
      <c r="AN156" s="48"/>
      <c r="AO156" s="48"/>
      <c r="AP156" s="185"/>
      <c r="AQ156" s="32" t="b">
        <f t="shared" si="6"/>
        <v>1</v>
      </c>
    </row>
    <row r="157" spans="1:43" ht="45" customHeight="1">
      <c r="A157" s="70"/>
      <c r="B157" s="70"/>
      <c r="C157" s="70"/>
      <c r="D157" s="70"/>
      <c r="E157" s="48"/>
      <c r="F157" s="333" t="str">
        <f t="shared" si="0"/>
        <v/>
      </c>
      <c r="G157" s="91"/>
      <c r="H157" s="88"/>
      <c r="I157" s="88"/>
      <c r="J157" s="50"/>
      <c r="K157" s="48"/>
      <c r="L157" s="48"/>
      <c r="M157" s="48"/>
      <c r="N157" s="50"/>
      <c r="O157" s="45"/>
      <c r="P157" s="212"/>
      <c r="Q157" s="45"/>
      <c r="R157" s="88"/>
      <c r="S157" s="50"/>
      <c r="T157" s="219"/>
      <c r="U157" s="89"/>
      <c r="V157" s="90"/>
      <c r="W157" s="93"/>
      <c r="X157" s="219"/>
      <c r="Y157" s="219"/>
      <c r="Z157" s="91"/>
      <c r="AA157" s="185" t="str">
        <f t="shared" si="5"/>
        <v/>
      </c>
      <c r="AB157" s="48"/>
      <c r="AC157" s="302"/>
      <c r="AD157" s="219"/>
      <c r="AE157" s="45"/>
      <c r="AF157" s="45"/>
      <c r="AG157" s="45"/>
      <c r="AH157" s="625"/>
      <c r="AI157" s="626"/>
      <c r="AJ157" s="46"/>
      <c r="AK157" s="45"/>
      <c r="AL157" s="185"/>
      <c r="AM157" s="45"/>
      <c r="AN157" s="48"/>
      <c r="AO157" s="48"/>
      <c r="AP157" s="185"/>
      <c r="AQ157" s="32" t="b">
        <f t="shared" si="6"/>
        <v>1</v>
      </c>
    </row>
    <row r="158" spans="1:43" ht="45" customHeight="1">
      <c r="A158" s="70"/>
      <c r="B158" s="70"/>
      <c r="C158" s="70"/>
      <c r="D158" s="70"/>
      <c r="E158" s="48"/>
      <c r="F158" s="333" t="str">
        <f t="shared" si="0"/>
        <v/>
      </c>
      <c r="G158" s="91"/>
      <c r="H158" s="88"/>
      <c r="I158" s="88"/>
      <c r="J158" s="50"/>
      <c r="K158" s="48"/>
      <c r="L158" s="48"/>
      <c r="M158" s="48"/>
      <c r="N158" s="50"/>
      <c r="O158" s="45"/>
      <c r="P158" s="212"/>
      <c r="Q158" s="45"/>
      <c r="R158" s="88"/>
      <c r="S158" s="50"/>
      <c r="T158" s="219"/>
      <c r="U158" s="89"/>
      <c r="V158" s="90"/>
      <c r="W158" s="93"/>
      <c r="X158" s="219"/>
      <c r="Y158" s="219"/>
      <c r="Z158" s="91"/>
      <c r="AA158" s="185" t="str">
        <f t="shared" si="5"/>
        <v/>
      </c>
      <c r="AB158" s="48"/>
      <c r="AC158" s="302"/>
      <c r="AD158" s="219"/>
      <c r="AE158" s="45"/>
      <c r="AF158" s="45"/>
      <c r="AG158" s="45"/>
      <c r="AH158" s="625"/>
      <c r="AI158" s="626"/>
      <c r="AJ158" s="46"/>
      <c r="AK158" s="45"/>
      <c r="AL158" s="185"/>
      <c r="AM158" s="45"/>
      <c r="AN158" s="48"/>
      <c r="AO158" s="48"/>
      <c r="AP158" s="185"/>
      <c r="AQ158" s="32" t="b">
        <f t="shared" si="6"/>
        <v>1</v>
      </c>
    </row>
    <row r="159" spans="1:43" ht="45" customHeight="1">
      <c r="A159" s="70"/>
      <c r="B159" s="70"/>
      <c r="C159" s="70"/>
      <c r="D159" s="70"/>
      <c r="E159" s="48"/>
      <c r="F159" s="333" t="str">
        <f t="shared" si="0"/>
        <v/>
      </c>
      <c r="G159" s="91"/>
      <c r="H159" s="88"/>
      <c r="I159" s="88"/>
      <c r="J159" s="50"/>
      <c r="K159" s="48"/>
      <c r="L159" s="48"/>
      <c r="M159" s="48"/>
      <c r="N159" s="50"/>
      <c r="O159" s="45"/>
      <c r="P159" s="212"/>
      <c r="Q159" s="45"/>
      <c r="R159" s="88"/>
      <c r="S159" s="50"/>
      <c r="T159" s="219"/>
      <c r="U159" s="89"/>
      <c r="V159" s="90"/>
      <c r="W159" s="93"/>
      <c r="X159" s="219"/>
      <c r="Y159" s="219"/>
      <c r="Z159" s="91"/>
      <c r="AA159" s="185" t="str">
        <f t="shared" si="5"/>
        <v/>
      </c>
      <c r="AB159" s="48"/>
      <c r="AC159" s="302"/>
      <c r="AD159" s="219"/>
      <c r="AE159" s="45"/>
      <c r="AF159" s="45"/>
      <c r="AG159" s="45"/>
      <c r="AH159" s="625"/>
      <c r="AI159" s="626"/>
      <c r="AJ159" s="46"/>
      <c r="AK159" s="45"/>
      <c r="AL159" s="185"/>
      <c r="AM159" s="45"/>
      <c r="AN159" s="48"/>
      <c r="AO159" s="48"/>
      <c r="AP159" s="185"/>
      <c r="AQ159" s="32" t="b">
        <f t="shared" si="6"/>
        <v>1</v>
      </c>
    </row>
    <row r="160" spans="1:43" ht="45" customHeight="1">
      <c r="A160" s="70"/>
      <c r="B160" s="70"/>
      <c r="C160" s="70"/>
      <c r="D160" s="70"/>
      <c r="E160" s="48"/>
      <c r="F160" s="333" t="str">
        <f t="shared" si="0"/>
        <v/>
      </c>
      <c r="G160" s="91"/>
      <c r="H160" s="88"/>
      <c r="I160" s="88"/>
      <c r="J160" s="50"/>
      <c r="K160" s="48"/>
      <c r="L160" s="48"/>
      <c r="M160" s="48"/>
      <c r="N160" s="50"/>
      <c r="O160" s="45"/>
      <c r="P160" s="212"/>
      <c r="Q160" s="45"/>
      <c r="R160" s="88"/>
      <c r="S160" s="50"/>
      <c r="T160" s="219"/>
      <c r="U160" s="89"/>
      <c r="V160" s="90"/>
      <c r="W160" s="93"/>
      <c r="X160" s="219"/>
      <c r="Y160" s="219"/>
      <c r="Z160" s="91"/>
      <c r="AA160" s="185" t="str">
        <f t="shared" si="5"/>
        <v/>
      </c>
      <c r="AB160" s="48"/>
      <c r="AC160" s="302"/>
      <c r="AD160" s="219"/>
      <c r="AE160" s="45"/>
      <c r="AF160" s="45"/>
      <c r="AG160" s="45"/>
      <c r="AH160" s="625"/>
      <c r="AI160" s="626"/>
      <c r="AJ160" s="46"/>
      <c r="AK160" s="45"/>
      <c r="AL160" s="185"/>
      <c r="AM160" s="45"/>
      <c r="AN160" s="48"/>
      <c r="AO160" s="48"/>
      <c r="AP160" s="185"/>
      <c r="AQ160" s="32" t="b">
        <f t="shared" si="6"/>
        <v>1</v>
      </c>
    </row>
    <row r="161" spans="1:43" ht="45" customHeight="1">
      <c r="A161" s="70"/>
      <c r="B161" s="70"/>
      <c r="C161" s="70"/>
      <c r="D161" s="70"/>
      <c r="E161" s="48"/>
      <c r="F161" s="333" t="str">
        <f t="shared" si="0"/>
        <v/>
      </c>
      <c r="G161" s="91"/>
      <c r="H161" s="88"/>
      <c r="I161" s="88"/>
      <c r="J161" s="50"/>
      <c r="K161" s="48"/>
      <c r="L161" s="48"/>
      <c r="M161" s="48"/>
      <c r="N161" s="50"/>
      <c r="O161" s="45"/>
      <c r="P161" s="212"/>
      <c r="Q161" s="45"/>
      <c r="R161" s="88"/>
      <c r="S161" s="50"/>
      <c r="T161" s="219"/>
      <c r="U161" s="89"/>
      <c r="V161" s="90"/>
      <c r="W161" s="93"/>
      <c r="X161" s="219"/>
      <c r="Y161" s="219"/>
      <c r="Z161" s="91"/>
      <c r="AA161" s="185" t="str">
        <f t="shared" si="5"/>
        <v/>
      </c>
      <c r="AB161" s="48"/>
      <c r="AC161" s="302"/>
      <c r="AD161" s="219"/>
      <c r="AE161" s="45"/>
      <c r="AF161" s="45"/>
      <c r="AG161" s="45"/>
      <c r="AH161" s="625"/>
      <c r="AI161" s="626"/>
      <c r="AJ161" s="46"/>
      <c r="AK161" s="45"/>
      <c r="AL161" s="185"/>
      <c r="AM161" s="45"/>
      <c r="AN161" s="48"/>
      <c r="AO161" s="48"/>
      <c r="AP161" s="185"/>
      <c r="AQ161" s="32" t="b">
        <f t="shared" si="6"/>
        <v>1</v>
      </c>
    </row>
    <row r="162" spans="1:43" ht="45" customHeight="1">
      <c r="A162" s="70"/>
      <c r="B162" s="70"/>
      <c r="C162" s="70"/>
      <c r="D162" s="70"/>
      <c r="E162" s="48"/>
      <c r="F162" s="333" t="str">
        <f t="shared" si="0"/>
        <v/>
      </c>
      <c r="G162" s="91"/>
      <c r="H162" s="88"/>
      <c r="I162" s="88"/>
      <c r="J162" s="50"/>
      <c r="K162" s="48"/>
      <c r="L162" s="48"/>
      <c r="M162" s="48"/>
      <c r="N162" s="50"/>
      <c r="O162" s="45"/>
      <c r="P162" s="212"/>
      <c r="Q162" s="45"/>
      <c r="R162" s="88"/>
      <c r="S162" s="50"/>
      <c r="T162" s="219"/>
      <c r="U162" s="89"/>
      <c r="V162" s="90"/>
      <c r="W162" s="93"/>
      <c r="X162" s="219"/>
      <c r="Y162" s="219"/>
      <c r="Z162" s="91"/>
      <c r="AA162" s="185" t="str">
        <f t="shared" si="5"/>
        <v/>
      </c>
      <c r="AB162" s="48"/>
      <c r="AC162" s="302"/>
      <c r="AD162" s="219"/>
      <c r="AE162" s="45"/>
      <c r="AF162" s="45"/>
      <c r="AG162" s="45"/>
      <c r="AH162" s="625"/>
      <c r="AI162" s="626"/>
      <c r="AJ162" s="46"/>
      <c r="AK162" s="45"/>
      <c r="AL162" s="185"/>
      <c r="AM162" s="45"/>
      <c r="AN162" s="48"/>
      <c r="AO162" s="48"/>
      <c r="AP162" s="185"/>
      <c r="AQ162" s="32" t="b">
        <f t="shared" si="6"/>
        <v>1</v>
      </c>
    </row>
    <row r="163" spans="1:43" ht="45" customHeight="1">
      <c r="A163" s="70"/>
      <c r="B163" s="70"/>
      <c r="C163" s="70"/>
      <c r="D163" s="70"/>
      <c r="E163" s="48"/>
      <c r="F163" s="333" t="str">
        <f t="shared" si="0"/>
        <v/>
      </c>
      <c r="G163" s="91"/>
      <c r="H163" s="88"/>
      <c r="I163" s="88"/>
      <c r="J163" s="50"/>
      <c r="K163" s="48"/>
      <c r="L163" s="48"/>
      <c r="M163" s="48"/>
      <c r="N163" s="50"/>
      <c r="O163" s="45"/>
      <c r="P163" s="212"/>
      <c r="Q163" s="45"/>
      <c r="R163" s="88"/>
      <c r="S163" s="50"/>
      <c r="T163" s="219"/>
      <c r="U163" s="89"/>
      <c r="V163" s="90"/>
      <c r="W163" s="93"/>
      <c r="X163" s="219"/>
      <c r="Y163" s="219"/>
      <c r="Z163" s="91"/>
      <c r="AA163" s="185" t="str">
        <f t="shared" si="5"/>
        <v/>
      </c>
      <c r="AB163" s="48"/>
      <c r="AC163" s="302"/>
      <c r="AD163" s="219"/>
      <c r="AE163" s="45"/>
      <c r="AF163" s="45"/>
      <c r="AG163" s="45"/>
      <c r="AH163" s="625"/>
      <c r="AI163" s="626"/>
      <c r="AJ163" s="46"/>
      <c r="AK163" s="45"/>
      <c r="AL163" s="185"/>
      <c r="AM163" s="45"/>
      <c r="AN163" s="48"/>
      <c r="AO163" s="48"/>
      <c r="AP163" s="185"/>
      <c r="AQ163" s="32" t="b">
        <f t="shared" si="6"/>
        <v>1</v>
      </c>
    </row>
    <row r="164" spans="1:43" ht="45" customHeight="1">
      <c r="A164" s="70"/>
      <c r="B164" s="70"/>
      <c r="C164" s="70"/>
      <c r="D164" s="70"/>
      <c r="E164" s="48"/>
      <c r="F164" s="333" t="str">
        <f t="shared" si="0"/>
        <v/>
      </c>
      <c r="G164" s="91"/>
      <c r="H164" s="88"/>
      <c r="I164" s="88"/>
      <c r="J164" s="50"/>
      <c r="K164" s="48"/>
      <c r="L164" s="48"/>
      <c r="M164" s="48"/>
      <c r="N164" s="50"/>
      <c r="O164" s="45"/>
      <c r="P164" s="212"/>
      <c r="Q164" s="45"/>
      <c r="R164" s="88"/>
      <c r="S164" s="50"/>
      <c r="T164" s="219"/>
      <c r="U164" s="89"/>
      <c r="V164" s="90"/>
      <c r="W164" s="93"/>
      <c r="X164" s="219"/>
      <c r="Y164" s="219"/>
      <c r="Z164" s="91"/>
      <c r="AA164" s="185" t="str">
        <f t="shared" si="5"/>
        <v/>
      </c>
      <c r="AB164" s="48"/>
      <c r="AC164" s="302"/>
      <c r="AD164" s="219"/>
      <c r="AE164" s="45"/>
      <c r="AF164" s="45"/>
      <c r="AG164" s="45"/>
      <c r="AH164" s="625"/>
      <c r="AI164" s="626"/>
      <c r="AJ164" s="46"/>
      <c r="AK164" s="45"/>
      <c r="AL164" s="185"/>
      <c r="AM164" s="45"/>
      <c r="AN164" s="48"/>
      <c r="AO164" s="48"/>
      <c r="AP164" s="185"/>
      <c r="AQ164" s="32" t="b">
        <f t="shared" si="6"/>
        <v>1</v>
      </c>
    </row>
    <row r="165" spans="1:43" ht="45" customHeight="1">
      <c r="A165" s="70"/>
      <c r="B165" s="70"/>
      <c r="C165" s="70"/>
      <c r="D165" s="70"/>
      <c r="E165" s="48"/>
      <c r="F165" s="333" t="str">
        <f t="shared" si="0"/>
        <v/>
      </c>
      <c r="G165" s="91"/>
      <c r="H165" s="88"/>
      <c r="I165" s="88"/>
      <c r="J165" s="50"/>
      <c r="K165" s="48"/>
      <c r="L165" s="48"/>
      <c r="M165" s="48"/>
      <c r="N165" s="50"/>
      <c r="O165" s="45"/>
      <c r="P165" s="212"/>
      <c r="Q165" s="45"/>
      <c r="R165" s="88"/>
      <c r="S165" s="50"/>
      <c r="T165" s="219"/>
      <c r="U165" s="89"/>
      <c r="V165" s="90"/>
      <c r="W165" s="93"/>
      <c r="X165" s="219"/>
      <c r="Y165" s="219"/>
      <c r="Z165" s="91"/>
      <c r="AA165" s="185" t="str">
        <f t="shared" si="5"/>
        <v/>
      </c>
      <c r="AB165" s="48"/>
      <c r="AC165" s="302"/>
      <c r="AD165" s="219"/>
      <c r="AE165" s="45"/>
      <c r="AF165" s="45"/>
      <c r="AG165" s="45"/>
      <c r="AH165" s="625"/>
      <c r="AI165" s="626"/>
      <c r="AJ165" s="46"/>
      <c r="AK165" s="45"/>
      <c r="AL165" s="185"/>
      <c r="AM165" s="45"/>
      <c r="AN165" s="48"/>
      <c r="AO165" s="48"/>
      <c r="AP165" s="185"/>
      <c r="AQ165" s="32" t="b">
        <f t="shared" si="6"/>
        <v>1</v>
      </c>
    </row>
    <row r="166" spans="1:43" ht="45" customHeight="1">
      <c r="A166" s="70"/>
      <c r="B166" s="70"/>
      <c r="C166" s="70"/>
      <c r="D166" s="70"/>
      <c r="E166" s="48"/>
      <c r="F166" s="333" t="str">
        <f t="shared" si="0"/>
        <v/>
      </c>
      <c r="G166" s="91"/>
      <c r="H166" s="88"/>
      <c r="I166" s="88"/>
      <c r="J166" s="50"/>
      <c r="K166" s="48"/>
      <c r="L166" s="48"/>
      <c r="M166" s="48"/>
      <c r="N166" s="50"/>
      <c r="O166" s="45"/>
      <c r="P166" s="212"/>
      <c r="Q166" s="45"/>
      <c r="R166" s="88"/>
      <c r="S166" s="50"/>
      <c r="T166" s="219"/>
      <c r="U166" s="89"/>
      <c r="V166" s="90"/>
      <c r="W166" s="93"/>
      <c r="X166" s="219"/>
      <c r="Y166" s="219"/>
      <c r="Z166" s="91"/>
      <c r="AA166" s="185" t="str">
        <f t="shared" si="5"/>
        <v/>
      </c>
      <c r="AB166" s="48"/>
      <c r="AC166" s="302"/>
      <c r="AD166" s="219"/>
      <c r="AE166" s="45"/>
      <c r="AF166" s="45"/>
      <c r="AG166" s="45"/>
      <c r="AH166" s="625"/>
      <c r="AI166" s="626"/>
      <c r="AJ166" s="46"/>
      <c r="AK166" s="45"/>
      <c r="AL166" s="185"/>
      <c r="AM166" s="45"/>
      <c r="AN166" s="48"/>
      <c r="AO166" s="48"/>
      <c r="AP166" s="185"/>
      <c r="AQ166" s="32" t="b">
        <f t="shared" si="6"/>
        <v>1</v>
      </c>
    </row>
    <row r="167" spans="1:43" ht="45" customHeight="1">
      <c r="A167" s="70"/>
      <c r="B167" s="70"/>
      <c r="C167" s="70"/>
      <c r="D167" s="70"/>
      <c r="E167" s="48"/>
      <c r="F167" s="333" t="str">
        <f t="shared" si="0"/>
        <v/>
      </c>
      <c r="G167" s="91"/>
      <c r="H167" s="88"/>
      <c r="I167" s="88"/>
      <c r="J167" s="50"/>
      <c r="K167" s="48"/>
      <c r="L167" s="48"/>
      <c r="M167" s="48"/>
      <c r="N167" s="50"/>
      <c r="O167" s="45"/>
      <c r="P167" s="212"/>
      <c r="Q167" s="45"/>
      <c r="R167" s="88"/>
      <c r="S167" s="50"/>
      <c r="T167" s="219"/>
      <c r="U167" s="89"/>
      <c r="V167" s="90"/>
      <c r="W167" s="93"/>
      <c r="X167" s="219"/>
      <c r="Y167" s="219"/>
      <c r="Z167" s="91"/>
      <c r="AA167" s="185" t="str">
        <f t="shared" si="5"/>
        <v/>
      </c>
      <c r="AB167" s="48"/>
      <c r="AC167" s="302"/>
      <c r="AD167" s="219"/>
      <c r="AE167" s="45"/>
      <c r="AF167" s="45"/>
      <c r="AG167" s="45"/>
      <c r="AH167" s="625"/>
      <c r="AI167" s="626"/>
      <c r="AJ167" s="46"/>
      <c r="AK167" s="45"/>
      <c r="AL167" s="185"/>
      <c r="AM167" s="45"/>
      <c r="AN167" s="48"/>
      <c r="AO167" s="48"/>
      <c r="AP167" s="185"/>
      <c r="AQ167" s="32" t="b">
        <f t="shared" si="6"/>
        <v>1</v>
      </c>
    </row>
    <row r="168" spans="1:43" ht="45" customHeight="1">
      <c r="A168" s="70"/>
      <c r="B168" s="70"/>
      <c r="C168" s="70"/>
      <c r="D168" s="70"/>
      <c r="E168" s="48"/>
      <c r="F168" s="333" t="str">
        <f t="shared" si="0"/>
        <v/>
      </c>
      <c r="G168" s="91"/>
      <c r="H168" s="88"/>
      <c r="I168" s="88"/>
      <c r="J168" s="50"/>
      <c r="K168" s="48"/>
      <c r="L168" s="48"/>
      <c r="M168" s="48"/>
      <c r="N168" s="50"/>
      <c r="O168" s="45"/>
      <c r="P168" s="212"/>
      <c r="Q168" s="45"/>
      <c r="R168" s="88"/>
      <c r="S168" s="50"/>
      <c r="T168" s="219"/>
      <c r="U168" s="89"/>
      <c r="V168" s="90"/>
      <c r="W168" s="93"/>
      <c r="X168" s="219"/>
      <c r="Y168" s="219"/>
      <c r="Z168" s="91"/>
      <c r="AA168" s="185" t="str">
        <f t="shared" si="5"/>
        <v/>
      </c>
      <c r="AB168" s="48"/>
      <c r="AC168" s="302"/>
      <c r="AD168" s="219"/>
      <c r="AE168" s="45"/>
      <c r="AF168" s="45"/>
      <c r="AG168" s="45"/>
      <c r="AH168" s="625"/>
      <c r="AI168" s="626"/>
      <c r="AJ168" s="46"/>
      <c r="AK168" s="45"/>
      <c r="AL168" s="185"/>
      <c r="AM168" s="45"/>
      <c r="AN168" s="48"/>
      <c r="AO168" s="48"/>
      <c r="AP168" s="185"/>
      <c r="AQ168" s="32" t="b">
        <f t="shared" si="6"/>
        <v>1</v>
      </c>
    </row>
    <row r="169" spans="1:43" ht="45" customHeight="1">
      <c r="A169" s="70"/>
      <c r="B169" s="70"/>
      <c r="C169" s="70"/>
      <c r="D169" s="70"/>
      <c r="E169" s="48"/>
      <c r="F169" s="333" t="str">
        <f t="shared" si="0"/>
        <v/>
      </c>
      <c r="G169" s="91"/>
      <c r="H169" s="88"/>
      <c r="I169" s="88"/>
      <c r="J169" s="50"/>
      <c r="K169" s="48"/>
      <c r="L169" s="48"/>
      <c r="M169" s="48"/>
      <c r="N169" s="50"/>
      <c r="O169" s="45"/>
      <c r="P169" s="212"/>
      <c r="Q169" s="45"/>
      <c r="R169" s="88"/>
      <c r="S169" s="50"/>
      <c r="T169" s="219"/>
      <c r="U169" s="89"/>
      <c r="V169" s="90"/>
      <c r="W169" s="93"/>
      <c r="X169" s="219"/>
      <c r="Y169" s="219"/>
      <c r="Z169" s="91"/>
      <c r="AA169" s="185" t="str">
        <f t="shared" si="5"/>
        <v/>
      </c>
      <c r="AB169" s="48"/>
      <c r="AC169" s="302"/>
      <c r="AD169" s="219"/>
      <c r="AE169" s="45"/>
      <c r="AF169" s="45"/>
      <c r="AG169" s="45"/>
      <c r="AH169" s="625"/>
      <c r="AI169" s="626"/>
      <c r="AJ169" s="46"/>
      <c r="AK169" s="45"/>
      <c r="AL169" s="185"/>
      <c r="AM169" s="45"/>
      <c r="AN169" s="48"/>
      <c r="AO169" s="48"/>
      <c r="AP169" s="185"/>
      <c r="AQ169" s="32" t="b">
        <f t="shared" si="6"/>
        <v>1</v>
      </c>
    </row>
    <row r="170" spans="1:43" ht="45" customHeight="1">
      <c r="A170" s="70"/>
      <c r="B170" s="70"/>
      <c r="C170" s="70"/>
      <c r="D170" s="70"/>
      <c r="E170" s="48"/>
      <c r="F170" s="333" t="str">
        <f t="shared" si="0"/>
        <v/>
      </c>
      <c r="G170" s="91"/>
      <c r="H170" s="88"/>
      <c r="I170" s="88"/>
      <c r="J170" s="50"/>
      <c r="K170" s="48"/>
      <c r="L170" s="48"/>
      <c r="M170" s="48"/>
      <c r="N170" s="50"/>
      <c r="O170" s="45"/>
      <c r="P170" s="212"/>
      <c r="Q170" s="45"/>
      <c r="R170" s="88"/>
      <c r="S170" s="50"/>
      <c r="T170" s="219"/>
      <c r="U170" s="89"/>
      <c r="V170" s="90"/>
      <c r="W170" s="93"/>
      <c r="X170" s="219"/>
      <c r="Y170" s="219"/>
      <c r="Z170" s="91"/>
      <c r="AA170" s="185" t="str">
        <f t="shared" si="5"/>
        <v/>
      </c>
      <c r="AB170" s="48"/>
      <c r="AC170" s="302"/>
      <c r="AD170" s="219"/>
      <c r="AE170" s="45"/>
      <c r="AF170" s="45"/>
      <c r="AG170" s="45"/>
      <c r="AH170" s="625"/>
      <c r="AI170" s="626"/>
      <c r="AJ170" s="46"/>
      <c r="AK170" s="45"/>
      <c r="AL170" s="185"/>
      <c r="AM170" s="45"/>
      <c r="AN170" s="48"/>
      <c r="AO170" s="48"/>
      <c r="AP170" s="185"/>
      <c r="AQ170" s="32" t="b">
        <f t="shared" si="6"/>
        <v>1</v>
      </c>
    </row>
    <row r="171" spans="1:43" ht="45" customHeight="1">
      <c r="A171" s="70"/>
      <c r="B171" s="70"/>
      <c r="C171" s="70"/>
      <c r="D171" s="70"/>
      <c r="E171" s="48"/>
      <c r="F171" s="333" t="str">
        <f t="shared" si="0"/>
        <v/>
      </c>
      <c r="G171" s="91"/>
      <c r="H171" s="88"/>
      <c r="I171" s="88"/>
      <c r="J171" s="50"/>
      <c r="K171" s="48"/>
      <c r="L171" s="48"/>
      <c r="M171" s="48"/>
      <c r="N171" s="50"/>
      <c r="O171" s="45"/>
      <c r="P171" s="212"/>
      <c r="Q171" s="45"/>
      <c r="R171" s="88"/>
      <c r="S171" s="50"/>
      <c r="T171" s="219"/>
      <c r="U171" s="89"/>
      <c r="V171" s="90"/>
      <c r="W171" s="93"/>
      <c r="X171" s="219"/>
      <c r="Y171" s="219"/>
      <c r="Z171" s="91"/>
      <c r="AA171" s="185" t="str">
        <f t="shared" si="5"/>
        <v/>
      </c>
      <c r="AB171" s="48"/>
      <c r="AC171" s="302"/>
      <c r="AD171" s="219"/>
      <c r="AE171" s="45"/>
      <c r="AF171" s="45"/>
      <c r="AG171" s="45"/>
      <c r="AH171" s="625"/>
      <c r="AI171" s="626"/>
      <c r="AJ171" s="46"/>
      <c r="AK171" s="45"/>
      <c r="AL171" s="185"/>
      <c r="AM171" s="45"/>
      <c r="AN171" s="48"/>
      <c r="AO171" s="48"/>
      <c r="AP171" s="185"/>
      <c r="AQ171" s="32" t="b">
        <f t="shared" si="6"/>
        <v>1</v>
      </c>
    </row>
    <row r="172" spans="1:43" ht="45" customHeight="1">
      <c r="A172" s="70"/>
      <c r="B172" s="70"/>
      <c r="C172" s="70"/>
      <c r="D172" s="70"/>
      <c r="E172" s="48"/>
      <c r="F172" s="333" t="str">
        <f t="shared" si="0"/>
        <v/>
      </c>
      <c r="G172" s="91"/>
      <c r="H172" s="88"/>
      <c r="I172" s="88"/>
      <c r="J172" s="50"/>
      <c r="K172" s="48"/>
      <c r="L172" s="48"/>
      <c r="M172" s="48"/>
      <c r="N172" s="50"/>
      <c r="O172" s="45"/>
      <c r="P172" s="212"/>
      <c r="Q172" s="45"/>
      <c r="R172" s="88"/>
      <c r="S172" s="50"/>
      <c r="T172" s="219"/>
      <c r="U172" s="89"/>
      <c r="V172" s="90"/>
      <c r="W172" s="93"/>
      <c r="X172" s="219"/>
      <c r="Y172" s="219"/>
      <c r="Z172" s="91"/>
      <c r="AA172" s="185" t="str">
        <f t="shared" si="5"/>
        <v/>
      </c>
      <c r="AB172" s="48"/>
      <c r="AC172" s="302"/>
      <c r="AD172" s="219"/>
      <c r="AE172" s="45"/>
      <c r="AF172" s="45"/>
      <c r="AG172" s="45"/>
      <c r="AH172" s="625"/>
      <c r="AI172" s="626"/>
      <c r="AJ172" s="46"/>
      <c r="AK172" s="45"/>
      <c r="AL172" s="185"/>
      <c r="AM172" s="45"/>
      <c r="AN172" s="48"/>
      <c r="AO172" s="48"/>
      <c r="AP172" s="185"/>
      <c r="AQ172" s="32" t="b">
        <f t="shared" si="6"/>
        <v>1</v>
      </c>
    </row>
    <row r="173" spans="1:43" ht="45" customHeight="1">
      <c r="A173" s="70"/>
      <c r="B173" s="70"/>
      <c r="C173" s="70"/>
      <c r="D173" s="70"/>
      <c r="E173" s="48"/>
      <c r="F173" s="333" t="str">
        <f t="shared" si="0"/>
        <v/>
      </c>
      <c r="G173" s="91"/>
      <c r="H173" s="88"/>
      <c r="I173" s="88"/>
      <c r="J173" s="50"/>
      <c r="K173" s="48"/>
      <c r="L173" s="48"/>
      <c r="M173" s="48"/>
      <c r="N173" s="50"/>
      <c r="O173" s="45"/>
      <c r="P173" s="212"/>
      <c r="Q173" s="45"/>
      <c r="R173" s="88"/>
      <c r="S173" s="50"/>
      <c r="T173" s="219"/>
      <c r="U173" s="89"/>
      <c r="V173" s="90"/>
      <c r="W173" s="93"/>
      <c r="X173" s="219"/>
      <c r="Y173" s="219"/>
      <c r="Z173" s="91"/>
      <c r="AA173" s="185" t="str">
        <f t="shared" si="5"/>
        <v/>
      </c>
      <c r="AB173" s="48"/>
      <c r="AC173" s="302"/>
      <c r="AD173" s="219"/>
      <c r="AE173" s="45"/>
      <c r="AF173" s="45"/>
      <c r="AG173" s="45"/>
      <c r="AH173" s="625"/>
      <c r="AI173" s="626"/>
      <c r="AJ173" s="46"/>
      <c r="AK173" s="45"/>
      <c r="AL173" s="185"/>
      <c r="AM173" s="45"/>
      <c r="AN173" s="48"/>
      <c r="AO173" s="48"/>
      <c r="AP173" s="185"/>
      <c r="AQ173" s="32" t="b">
        <f t="shared" si="6"/>
        <v>1</v>
      </c>
    </row>
    <row r="174" spans="1:43" ht="45" customHeight="1">
      <c r="A174" s="70"/>
      <c r="B174" s="70"/>
      <c r="C174" s="70"/>
      <c r="D174" s="70"/>
      <c r="E174" s="48"/>
      <c r="F174" s="333" t="str">
        <f t="shared" si="0"/>
        <v/>
      </c>
      <c r="G174" s="91"/>
      <c r="H174" s="88"/>
      <c r="I174" s="88"/>
      <c r="J174" s="50"/>
      <c r="K174" s="48"/>
      <c r="L174" s="48"/>
      <c r="M174" s="48"/>
      <c r="N174" s="50"/>
      <c r="O174" s="45"/>
      <c r="P174" s="212"/>
      <c r="Q174" s="45"/>
      <c r="R174" s="88"/>
      <c r="S174" s="50"/>
      <c r="T174" s="219"/>
      <c r="U174" s="89"/>
      <c r="V174" s="90"/>
      <c r="W174" s="93"/>
      <c r="X174" s="219"/>
      <c r="Y174" s="219"/>
      <c r="Z174" s="91"/>
      <c r="AA174" s="185" t="str">
        <f t="shared" si="5"/>
        <v/>
      </c>
      <c r="AB174" s="48"/>
      <c r="AC174" s="302"/>
      <c r="AD174" s="219"/>
      <c r="AE174" s="45"/>
      <c r="AF174" s="45"/>
      <c r="AG174" s="45"/>
      <c r="AH174" s="625"/>
      <c r="AI174" s="626"/>
      <c r="AJ174" s="46"/>
      <c r="AK174" s="45"/>
      <c r="AL174" s="185"/>
      <c r="AM174" s="45"/>
      <c r="AN174" s="48"/>
      <c r="AO174" s="48"/>
      <c r="AP174" s="185"/>
      <c r="AQ174" s="32" t="b">
        <f t="shared" si="6"/>
        <v>1</v>
      </c>
    </row>
    <row r="175" spans="1:43" ht="45" customHeight="1">
      <c r="A175" s="70"/>
      <c r="B175" s="70"/>
      <c r="C175" s="70"/>
      <c r="D175" s="70"/>
      <c r="E175" s="48"/>
      <c r="F175" s="333" t="str">
        <f t="shared" si="0"/>
        <v/>
      </c>
      <c r="G175" s="91"/>
      <c r="H175" s="88"/>
      <c r="I175" s="88"/>
      <c r="J175" s="50"/>
      <c r="K175" s="48"/>
      <c r="L175" s="48"/>
      <c r="M175" s="48"/>
      <c r="N175" s="50"/>
      <c r="O175" s="45"/>
      <c r="P175" s="212"/>
      <c r="Q175" s="45"/>
      <c r="R175" s="88"/>
      <c r="S175" s="50"/>
      <c r="T175" s="219"/>
      <c r="U175" s="89"/>
      <c r="V175" s="90"/>
      <c r="W175" s="93"/>
      <c r="X175" s="219"/>
      <c r="Y175" s="219"/>
      <c r="Z175" s="91"/>
      <c r="AA175" s="185" t="str">
        <f t="shared" si="5"/>
        <v/>
      </c>
      <c r="AB175" s="48"/>
      <c r="AC175" s="302"/>
      <c r="AD175" s="219"/>
      <c r="AE175" s="45"/>
      <c r="AF175" s="45"/>
      <c r="AG175" s="45"/>
      <c r="AH175" s="625"/>
      <c r="AI175" s="626"/>
      <c r="AJ175" s="46"/>
      <c r="AK175" s="45"/>
      <c r="AL175" s="185"/>
      <c r="AM175" s="45"/>
      <c r="AN175" s="48"/>
      <c r="AO175" s="48"/>
      <c r="AP175" s="185"/>
      <c r="AQ175" s="32" t="b">
        <f t="shared" si="6"/>
        <v>1</v>
      </c>
    </row>
    <row r="176" spans="1:43" ht="45" customHeight="1">
      <c r="A176" s="70"/>
      <c r="B176" s="70"/>
      <c r="C176" s="70"/>
      <c r="D176" s="70"/>
      <c r="E176" s="48"/>
      <c r="F176" s="333" t="str">
        <f t="shared" si="0"/>
        <v/>
      </c>
      <c r="G176" s="91"/>
      <c r="H176" s="88"/>
      <c r="I176" s="88"/>
      <c r="J176" s="50"/>
      <c r="K176" s="48"/>
      <c r="L176" s="48"/>
      <c r="M176" s="48"/>
      <c r="N176" s="50"/>
      <c r="O176" s="45"/>
      <c r="P176" s="212"/>
      <c r="Q176" s="45"/>
      <c r="R176" s="88"/>
      <c r="S176" s="50"/>
      <c r="T176" s="219"/>
      <c r="U176" s="89"/>
      <c r="V176" s="90"/>
      <c r="W176" s="93"/>
      <c r="X176" s="219"/>
      <c r="Y176" s="219"/>
      <c r="Z176" s="91"/>
      <c r="AA176" s="185" t="str">
        <f t="shared" si="5"/>
        <v/>
      </c>
      <c r="AB176" s="48"/>
      <c r="AC176" s="302"/>
      <c r="AD176" s="219"/>
      <c r="AE176" s="45"/>
      <c r="AF176" s="45"/>
      <c r="AG176" s="45"/>
      <c r="AH176" s="625"/>
      <c r="AI176" s="626"/>
      <c r="AJ176" s="46"/>
      <c r="AK176" s="45"/>
      <c r="AL176" s="185"/>
      <c r="AM176" s="45"/>
      <c r="AN176" s="48"/>
      <c r="AO176" s="48"/>
      <c r="AP176" s="185"/>
      <c r="AQ176" s="32" t="b">
        <f t="shared" si="6"/>
        <v>1</v>
      </c>
    </row>
    <row r="177" spans="1:43" ht="45" customHeight="1">
      <c r="A177" s="70"/>
      <c r="B177" s="70"/>
      <c r="C177" s="70"/>
      <c r="D177" s="70"/>
      <c r="E177" s="48"/>
      <c r="F177" s="333" t="str">
        <f t="shared" si="0"/>
        <v/>
      </c>
      <c r="G177" s="91"/>
      <c r="H177" s="88"/>
      <c r="I177" s="88"/>
      <c r="J177" s="50"/>
      <c r="K177" s="48"/>
      <c r="L177" s="48"/>
      <c r="M177" s="48"/>
      <c r="N177" s="50"/>
      <c r="O177" s="45"/>
      <c r="P177" s="212"/>
      <c r="Q177" s="45"/>
      <c r="R177" s="88"/>
      <c r="S177" s="50"/>
      <c r="T177" s="219"/>
      <c r="U177" s="89"/>
      <c r="V177" s="90"/>
      <c r="W177" s="93"/>
      <c r="X177" s="219"/>
      <c r="Y177" s="219"/>
      <c r="Z177" s="91"/>
      <c r="AA177" s="185" t="str">
        <f t="shared" si="5"/>
        <v/>
      </c>
      <c r="AB177" s="48"/>
      <c r="AC177" s="302"/>
      <c r="AD177" s="219"/>
      <c r="AE177" s="45"/>
      <c r="AF177" s="45"/>
      <c r="AG177" s="45"/>
      <c r="AH177" s="625"/>
      <c r="AI177" s="626"/>
      <c r="AJ177" s="46"/>
      <c r="AK177" s="45"/>
      <c r="AL177" s="185"/>
      <c r="AM177" s="45"/>
      <c r="AN177" s="48"/>
      <c r="AO177" s="48"/>
      <c r="AP177" s="185"/>
      <c r="AQ177" s="32" t="b">
        <f t="shared" si="6"/>
        <v>1</v>
      </c>
    </row>
    <row r="178" spans="1:43" ht="45" customHeight="1">
      <c r="A178" s="70"/>
      <c r="B178" s="70"/>
      <c r="C178" s="70"/>
      <c r="D178" s="70"/>
      <c r="E178" s="48"/>
      <c r="F178" s="333" t="str">
        <f t="shared" si="0"/>
        <v/>
      </c>
      <c r="G178" s="91"/>
      <c r="H178" s="88"/>
      <c r="I178" s="88"/>
      <c r="J178" s="50"/>
      <c r="K178" s="48"/>
      <c r="L178" s="48"/>
      <c r="M178" s="48"/>
      <c r="N178" s="50"/>
      <c r="O178" s="45"/>
      <c r="P178" s="212"/>
      <c r="Q178" s="45"/>
      <c r="R178" s="88"/>
      <c r="S178" s="50"/>
      <c r="T178" s="219"/>
      <c r="U178" s="89"/>
      <c r="V178" s="90"/>
      <c r="W178" s="93"/>
      <c r="X178" s="219"/>
      <c r="Y178" s="219"/>
      <c r="Z178" s="91"/>
      <c r="AA178" s="185" t="str">
        <f t="shared" si="5"/>
        <v/>
      </c>
      <c r="AB178" s="48"/>
      <c r="AC178" s="302"/>
      <c r="AD178" s="219"/>
      <c r="AE178" s="45"/>
      <c r="AF178" s="45"/>
      <c r="AG178" s="45"/>
      <c r="AH178" s="625"/>
      <c r="AI178" s="626"/>
      <c r="AJ178" s="46"/>
      <c r="AK178" s="45"/>
      <c r="AL178" s="185"/>
      <c r="AM178" s="45"/>
      <c r="AN178" s="48"/>
      <c r="AO178" s="48"/>
      <c r="AP178" s="185"/>
      <c r="AQ178" s="32" t="b">
        <f t="shared" si="6"/>
        <v>1</v>
      </c>
    </row>
    <row r="179" spans="1:43" ht="45" customHeight="1">
      <c r="A179" s="70"/>
      <c r="B179" s="70"/>
      <c r="C179" s="70"/>
      <c r="D179" s="70"/>
      <c r="E179" s="48"/>
      <c r="F179" s="333" t="str">
        <f t="shared" si="0"/>
        <v/>
      </c>
      <c r="G179" s="91"/>
      <c r="H179" s="88"/>
      <c r="I179" s="88"/>
      <c r="J179" s="50"/>
      <c r="K179" s="48"/>
      <c r="L179" s="48"/>
      <c r="M179" s="48"/>
      <c r="N179" s="50"/>
      <c r="O179" s="45"/>
      <c r="P179" s="212"/>
      <c r="Q179" s="45"/>
      <c r="R179" s="88"/>
      <c r="S179" s="50"/>
      <c r="T179" s="219"/>
      <c r="U179" s="89"/>
      <c r="V179" s="90"/>
      <c r="W179" s="93"/>
      <c r="X179" s="219"/>
      <c r="Y179" s="219"/>
      <c r="Z179" s="91"/>
      <c r="AA179" s="185" t="str">
        <f t="shared" si="5"/>
        <v/>
      </c>
      <c r="AB179" s="48"/>
      <c r="AC179" s="302"/>
      <c r="AD179" s="219"/>
      <c r="AE179" s="45"/>
      <c r="AF179" s="45"/>
      <c r="AG179" s="45"/>
      <c r="AH179" s="625"/>
      <c r="AI179" s="626"/>
      <c r="AJ179" s="46"/>
      <c r="AK179" s="45"/>
      <c r="AL179" s="185"/>
      <c r="AM179" s="45"/>
      <c r="AN179" s="48"/>
      <c r="AO179" s="48"/>
      <c r="AP179" s="185"/>
      <c r="AQ179" s="32" t="b">
        <f t="shared" si="6"/>
        <v>1</v>
      </c>
    </row>
    <row r="180" spans="1:43" ht="45" customHeight="1">
      <c r="A180" s="70"/>
      <c r="B180" s="70"/>
      <c r="C180" s="70"/>
      <c r="D180" s="70"/>
      <c r="E180" s="48"/>
      <c r="F180" s="333" t="str">
        <f t="shared" si="0"/>
        <v/>
      </c>
      <c r="G180" s="91"/>
      <c r="H180" s="88"/>
      <c r="I180" s="88"/>
      <c r="J180" s="50"/>
      <c r="K180" s="48"/>
      <c r="L180" s="48"/>
      <c r="M180" s="48"/>
      <c r="N180" s="50"/>
      <c r="O180" s="45"/>
      <c r="P180" s="212"/>
      <c r="Q180" s="45"/>
      <c r="R180" s="88"/>
      <c r="S180" s="50"/>
      <c r="T180" s="219"/>
      <c r="U180" s="89"/>
      <c r="V180" s="90"/>
      <c r="W180" s="93"/>
      <c r="X180" s="219"/>
      <c r="Y180" s="219"/>
      <c r="Z180" s="91"/>
      <c r="AA180" s="185" t="str">
        <f t="shared" si="5"/>
        <v/>
      </c>
      <c r="AB180" s="48"/>
      <c r="AC180" s="302"/>
      <c r="AD180" s="219"/>
      <c r="AE180" s="45"/>
      <c r="AF180" s="45"/>
      <c r="AG180" s="45"/>
      <c r="AH180" s="625"/>
      <c r="AI180" s="626"/>
      <c r="AJ180" s="46"/>
      <c r="AK180" s="45"/>
      <c r="AL180" s="185"/>
      <c r="AM180" s="45"/>
      <c r="AN180" s="48"/>
      <c r="AO180" s="48"/>
      <c r="AP180" s="185"/>
      <c r="AQ180" s="32" t="b">
        <f t="shared" si="6"/>
        <v>1</v>
      </c>
    </row>
    <row r="181" spans="1:43" ht="45" customHeight="1">
      <c r="A181" s="70"/>
      <c r="B181" s="70"/>
      <c r="C181" s="70"/>
      <c r="D181" s="70"/>
      <c r="E181" s="48"/>
      <c r="F181" s="333" t="str">
        <f t="shared" si="0"/>
        <v/>
      </c>
      <c r="G181" s="91"/>
      <c r="H181" s="88"/>
      <c r="I181" s="88"/>
      <c r="J181" s="50"/>
      <c r="K181" s="48"/>
      <c r="L181" s="48"/>
      <c r="M181" s="48"/>
      <c r="N181" s="50"/>
      <c r="O181" s="45"/>
      <c r="P181" s="212"/>
      <c r="Q181" s="45"/>
      <c r="R181" s="88"/>
      <c r="S181" s="50"/>
      <c r="T181" s="219"/>
      <c r="U181" s="89"/>
      <c r="V181" s="90"/>
      <c r="W181" s="93"/>
      <c r="X181" s="219"/>
      <c r="Y181" s="219"/>
      <c r="Z181" s="91"/>
      <c r="AA181" s="185" t="str">
        <f t="shared" si="5"/>
        <v/>
      </c>
      <c r="AB181" s="48"/>
      <c r="AC181" s="302"/>
      <c r="AD181" s="219"/>
      <c r="AE181" s="45"/>
      <c r="AF181" s="45"/>
      <c r="AG181" s="45"/>
      <c r="AH181" s="625"/>
      <c r="AI181" s="626"/>
      <c r="AJ181" s="46"/>
      <c r="AK181" s="45"/>
      <c r="AL181" s="185"/>
      <c r="AM181" s="45"/>
      <c r="AN181" s="48"/>
      <c r="AO181" s="48"/>
      <c r="AP181" s="185"/>
      <c r="AQ181" s="32" t="b">
        <f t="shared" si="6"/>
        <v>1</v>
      </c>
    </row>
    <row r="182" spans="1:43" ht="45" customHeight="1">
      <c r="A182" s="70"/>
      <c r="B182" s="70"/>
      <c r="C182" s="70"/>
      <c r="D182" s="70"/>
      <c r="E182" s="48"/>
      <c r="F182" s="333" t="str">
        <f t="shared" si="0"/>
        <v/>
      </c>
      <c r="G182" s="91"/>
      <c r="H182" s="88"/>
      <c r="I182" s="88"/>
      <c r="J182" s="50"/>
      <c r="K182" s="48"/>
      <c r="L182" s="48"/>
      <c r="M182" s="48"/>
      <c r="N182" s="50"/>
      <c r="O182" s="45"/>
      <c r="P182" s="212"/>
      <c r="Q182" s="45"/>
      <c r="R182" s="88"/>
      <c r="S182" s="50"/>
      <c r="T182" s="219"/>
      <c r="U182" s="89"/>
      <c r="V182" s="90"/>
      <c r="W182" s="93"/>
      <c r="X182" s="219"/>
      <c r="Y182" s="219"/>
      <c r="Z182" s="91"/>
      <c r="AA182" s="185" t="str">
        <f t="shared" si="5"/>
        <v/>
      </c>
      <c r="AB182" s="48"/>
      <c r="AC182" s="302"/>
      <c r="AD182" s="219"/>
      <c r="AE182" s="45"/>
      <c r="AF182" s="45"/>
      <c r="AG182" s="45"/>
      <c r="AH182" s="625"/>
      <c r="AI182" s="626"/>
      <c r="AJ182" s="46"/>
      <c r="AK182" s="45"/>
      <c r="AL182" s="185"/>
      <c r="AM182" s="45"/>
      <c r="AN182" s="48"/>
      <c r="AO182" s="48"/>
      <c r="AP182" s="185"/>
      <c r="AQ182" s="32" t="b">
        <f t="shared" si="6"/>
        <v>1</v>
      </c>
    </row>
    <row r="183" spans="1:43" ht="45" customHeight="1">
      <c r="A183" s="70"/>
      <c r="B183" s="70"/>
      <c r="C183" s="70"/>
      <c r="D183" s="70"/>
      <c r="E183" s="48"/>
      <c r="F183" s="333" t="str">
        <f t="shared" si="0"/>
        <v/>
      </c>
      <c r="G183" s="91"/>
      <c r="H183" s="88"/>
      <c r="I183" s="88"/>
      <c r="J183" s="50"/>
      <c r="K183" s="48"/>
      <c r="L183" s="48"/>
      <c r="M183" s="48"/>
      <c r="N183" s="50"/>
      <c r="O183" s="45"/>
      <c r="P183" s="212"/>
      <c r="Q183" s="45"/>
      <c r="R183" s="88"/>
      <c r="S183" s="50"/>
      <c r="T183" s="219"/>
      <c r="U183" s="89"/>
      <c r="V183" s="90"/>
      <c r="W183" s="93"/>
      <c r="X183" s="219"/>
      <c r="Y183" s="219"/>
      <c r="Z183" s="91"/>
      <c r="AA183" s="185" t="str">
        <f t="shared" si="5"/>
        <v/>
      </c>
      <c r="AB183" s="48"/>
      <c r="AC183" s="302"/>
      <c r="AD183" s="219"/>
      <c r="AE183" s="45"/>
      <c r="AF183" s="45"/>
      <c r="AG183" s="45"/>
      <c r="AH183" s="625"/>
      <c r="AI183" s="626"/>
      <c r="AJ183" s="46"/>
      <c r="AK183" s="45"/>
      <c r="AL183" s="185"/>
      <c r="AM183" s="45"/>
      <c r="AN183" s="48"/>
      <c r="AO183" s="48"/>
      <c r="AP183" s="185"/>
      <c r="AQ183" s="32" t="b">
        <f t="shared" si="6"/>
        <v>1</v>
      </c>
    </row>
    <row r="184" spans="1:43" ht="45" customHeight="1">
      <c r="A184" s="70"/>
      <c r="B184" s="70"/>
      <c r="C184" s="70"/>
      <c r="D184" s="70"/>
      <c r="E184" s="48"/>
      <c r="F184" s="333" t="str">
        <f t="shared" si="0"/>
        <v/>
      </c>
      <c r="G184" s="91"/>
      <c r="H184" s="88"/>
      <c r="I184" s="88"/>
      <c r="J184" s="50"/>
      <c r="K184" s="48"/>
      <c r="L184" s="48"/>
      <c r="M184" s="48"/>
      <c r="N184" s="50"/>
      <c r="O184" s="45"/>
      <c r="P184" s="212"/>
      <c r="Q184" s="45"/>
      <c r="R184" s="88"/>
      <c r="S184" s="50"/>
      <c r="T184" s="219"/>
      <c r="U184" s="89"/>
      <c r="V184" s="90"/>
      <c r="W184" s="93"/>
      <c r="X184" s="219"/>
      <c r="Y184" s="219"/>
      <c r="Z184" s="91"/>
      <c r="AA184" s="185" t="str">
        <f t="shared" si="5"/>
        <v/>
      </c>
      <c r="AB184" s="48"/>
      <c r="AC184" s="302"/>
      <c r="AD184" s="219"/>
      <c r="AE184" s="45"/>
      <c r="AF184" s="45"/>
      <c r="AG184" s="45"/>
      <c r="AH184" s="625"/>
      <c r="AI184" s="626"/>
      <c r="AJ184" s="46"/>
      <c r="AK184" s="45"/>
      <c r="AL184" s="185"/>
      <c r="AM184" s="45"/>
      <c r="AN184" s="48"/>
      <c r="AO184" s="48"/>
      <c r="AP184" s="185"/>
      <c r="AQ184" s="32" t="b">
        <f t="shared" si="6"/>
        <v>1</v>
      </c>
    </row>
    <row r="185" spans="1:43" ht="45" customHeight="1">
      <c r="A185" s="70"/>
      <c r="B185" s="70"/>
      <c r="C185" s="70"/>
      <c r="D185" s="70"/>
      <c r="E185" s="48"/>
      <c r="F185" s="333" t="str">
        <f t="shared" si="0"/>
        <v/>
      </c>
      <c r="G185" s="91"/>
      <c r="H185" s="88"/>
      <c r="I185" s="88"/>
      <c r="J185" s="50"/>
      <c r="K185" s="48"/>
      <c r="L185" s="48"/>
      <c r="M185" s="48"/>
      <c r="N185" s="50"/>
      <c r="O185" s="45"/>
      <c r="P185" s="212"/>
      <c r="Q185" s="45"/>
      <c r="R185" s="88"/>
      <c r="S185" s="50"/>
      <c r="T185" s="219"/>
      <c r="U185" s="89"/>
      <c r="V185" s="90"/>
      <c r="W185" s="93"/>
      <c r="X185" s="219"/>
      <c r="Y185" s="219"/>
      <c r="Z185" s="91"/>
      <c r="AA185" s="185" t="str">
        <f t="shared" si="5"/>
        <v/>
      </c>
      <c r="AB185" s="48"/>
      <c r="AC185" s="302"/>
      <c r="AD185" s="219"/>
      <c r="AE185" s="45"/>
      <c r="AF185" s="45"/>
      <c r="AG185" s="45"/>
      <c r="AH185" s="625"/>
      <c r="AI185" s="626"/>
      <c r="AJ185" s="46"/>
      <c r="AK185" s="45"/>
      <c r="AL185" s="185"/>
      <c r="AM185" s="45"/>
      <c r="AN185" s="48"/>
      <c r="AO185" s="48"/>
      <c r="AP185" s="185"/>
      <c r="AQ185" s="32" t="b">
        <f t="shared" si="6"/>
        <v>1</v>
      </c>
    </row>
    <row r="186" spans="1:43" ht="45" customHeight="1">
      <c r="A186" s="70"/>
      <c r="B186" s="70"/>
      <c r="C186" s="70"/>
      <c r="D186" s="70"/>
      <c r="E186" s="48"/>
      <c r="F186" s="333" t="str">
        <f t="shared" si="0"/>
        <v/>
      </c>
      <c r="G186" s="91"/>
      <c r="H186" s="88"/>
      <c r="I186" s="88"/>
      <c r="J186" s="50"/>
      <c r="K186" s="48"/>
      <c r="L186" s="48"/>
      <c r="M186" s="48"/>
      <c r="N186" s="50"/>
      <c r="O186" s="45"/>
      <c r="P186" s="212"/>
      <c r="Q186" s="45"/>
      <c r="R186" s="88"/>
      <c r="S186" s="50"/>
      <c r="T186" s="219"/>
      <c r="U186" s="89"/>
      <c r="V186" s="90"/>
      <c r="W186" s="93"/>
      <c r="X186" s="219"/>
      <c r="Y186" s="219"/>
      <c r="Z186" s="91"/>
      <c r="AA186" s="185" t="str">
        <f t="shared" si="5"/>
        <v/>
      </c>
      <c r="AB186" s="48"/>
      <c r="AC186" s="302"/>
      <c r="AD186" s="219"/>
      <c r="AE186" s="45"/>
      <c r="AF186" s="45"/>
      <c r="AG186" s="45"/>
      <c r="AH186" s="625"/>
      <c r="AI186" s="626"/>
      <c r="AJ186" s="46"/>
      <c r="AK186" s="45"/>
      <c r="AL186" s="185"/>
      <c r="AM186" s="45"/>
      <c r="AN186" s="48"/>
      <c r="AO186" s="48"/>
      <c r="AP186" s="185"/>
      <c r="AQ186" s="32" t="b">
        <f t="shared" si="6"/>
        <v>1</v>
      </c>
    </row>
    <row r="187" spans="1:43" ht="45" customHeight="1">
      <c r="A187" s="70"/>
      <c r="B187" s="70"/>
      <c r="C187" s="70"/>
      <c r="D187" s="70"/>
      <c r="E187" s="48"/>
      <c r="F187" s="333" t="str">
        <f t="shared" si="0"/>
        <v/>
      </c>
      <c r="G187" s="91"/>
      <c r="H187" s="88"/>
      <c r="I187" s="88"/>
      <c r="J187" s="50"/>
      <c r="K187" s="48"/>
      <c r="L187" s="48"/>
      <c r="M187" s="48"/>
      <c r="N187" s="50"/>
      <c r="O187" s="45"/>
      <c r="P187" s="212"/>
      <c r="Q187" s="45"/>
      <c r="R187" s="88"/>
      <c r="S187" s="50"/>
      <c r="T187" s="219"/>
      <c r="U187" s="89"/>
      <c r="V187" s="90"/>
      <c r="W187" s="93"/>
      <c r="X187" s="219"/>
      <c r="Y187" s="219"/>
      <c r="Z187" s="91"/>
      <c r="AA187" s="185" t="str">
        <f t="shared" si="5"/>
        <v/>
      </c>
      <c r="AB187" s="48"/>
      <c r="AC187" s="302"/>
      <c r="AD187" s="219"/>
      <c r="AE187" s="45"/>
      <c r="AF187" s="45"/>
      <c r="AG187" s="45"/>
      <c r="AH187" s="625"/>
      <c r="AI187" s="626"/>
      <c r="AJ187" s="46"/>
      <c r="AK187" s="45"/>
      <c r="AL187" s="185"/>
      <c r="AM187" s="45"/>
      <c r="AN187" s="48"/>
      <c r="AO187" s="48"/>
      <c r="AP187" s="185"/>
      <c r="AQ187" s="32" t="b">
        <f t="shared" si="6"/>
        <v>1</v>
      </c>
    </row>
    <row r="188" spans="1:43" ht="45" customHeight="1">
      <c r="A188" s="70"/>
      <c r="B188" s="70"/>
      <c r="C188" s="70"/>
      <c r="D188" s="70"/>
      <c r="E188" s="48"/>
      <c r="F188" s="333" t="str">
        <f t="shared" si="0"/>
        <v/>
      </c>
      <c r="G188" s="91"/>
      <c r="H188" s="88"/>
      <c r="I188" s="88"/>
      <c r="J188" s="50"/>
      <c r="K188" s="48"/>
      <c r="L188" s="48"/>
      <c r="M188" s="48"/>
      <c r="N188" s="50"/>
      <c r="O188" s="45"/>
      <c r="P188" s="212"/>
      <c r="Q188" s="45"/>
      <c r="R188" s="88"/>
      <c r="S188" s="50"/>
      <c r="T188" s="219"/>
      <c r="U188" s="89"/>
      <c r="V188" s="90"/>
      <c r="W188" s="93"/>
      <c r="X188" s="219"/>
      <c r="Y188" s="219"/>
      <c r="Z188" s="91"/>
      <c r="AA188" s="185" t="str">
        <f t="shared" si="5"/>
        <v/>
      </c>
      <c r="AB188" s="48"/>
      <c r="AC188" s="302"/>
      <c r="AD188" s="219"/>
      <c r="AE188" s="45"/>
      <c r="AF188" s="45"/>
      <c r="AG188" s="45"/>
      <c r="AH188" s="625"/>
      <c r="AI188" s="626"/>
      <c r="AJ188" s="46"/>
      <c r="AK188" s="45"/>
      <c r="AL188" s="185"/>
      <c r="AM188" s="45"/>
      <c r="AN188" s="48"/>
      <c r="AO188" s="48"/>
      <c r="AP188" s="185"/>
      <c r="AQ188" s="32" t="b">
        <f t="shared" si="6"/>
        <v>1</v>
      </c>
    </row>
    <row r="189" spans="1:43" ht="45" customHeight="1">
      <c r="A189" s="70"/>
      <c r="B189" s="70"/>
      <c r="C189" s="70"/>
      <c r="D189" s="70"/>
      <c r="E189" s="48"/>
      <c r="F189" s="333" t="str">
        <f t="shared" si="0"/>
        <v/>
      </c>
      <c r="G189" s="91"/>
      <c r="H189" s="88"/>
      <c r="I189" s="88"/>
      <c r="J189" s="50"/>
      <c r="K189" s="48"/>
      <c r="L189" s="48"/>
      <c r="M189" s="48"/>
      <c r="N189" s="50"/>
      <c r="O189" s="45"/>
      <c r="P189" s="212"/>
      <c r="Q189" s="45"/>
      <c r="R189" s="88"/>
      <c r="S189" s="50"/>
      <c r="T189" s="219"/>
      <c r="U189" s="89"/>
      <c r="V189" s="90"/>
      <c r="W189" s="93"/>
      <c r="X189" s="219"/>
      <c r="Y189" s="219"/>
      <c r="Z189" s="91"/>
      <c r="AA189" s="185" t="str">
        <f t="shared" si="5"/>
        <v/>
      </c>
      <c r="AB189" s="48"/>
      <c r="AC189" s="302"/>
      <c r="AD189" s="219"/>
      <c r="AE189" s="45"/>
      <c r="AF189" s="45"/>
      <c r="AG189" s="45"/>
      <c r="AH189" s="625"/>
      <c r="AI189" s="626"/>
      <c r="AJ189" s="46"/>
      <c r="AK189" s="45"/>
      <c r="AL189" s="185"/>
      <c r="AM189" s="45"/>
      <c r="AN189" s="48"/>
      <c r="AO189" s="48"/>
      <c r="AP189" s="185"/>
      <c r="AQ189" s="32" t="b">
        <f t="shared" si="6"/>
        <v>1</v>
      </c>
    </row>
    <row r="190" spans="1:43" ht="45" customHeight="1">
      <c r="A190" s="70"/>
      <c r="B190" s="70"/>
      <c r="C190" s="70"/>
      <c r="D190" s="70"/>
      <c r="E190" s="48"/>
      <c r="F190" s="333" t="str">
        <f t="shared" si="0"/>
        <v/>
      </c>
      <c r="G190" s="91"/>
      <c r="H190" s="88"/>
      <c r="I190" s="88"/>
      <c r="J190" s="50"/>
      <c r="K190" s="48"/>
      <c r="L190" s="48"/>
      <c r="M190" s="48"/>
      <c r="N190" s="50"/>
      <c r="O190" s="45"/>
      <c r="P190" s="212"/>
      <c r="Q190" s="45"/>
      <c r="R190" s="88"/>
      <c r="S190" s="50"/>
      <c r="T190" s="219"/>
      <c r="U190" s="89"/>
      <c r="V190" s="90"/>
      <c r="W190" s="93"/>
      <c r="X190" s="219"/>
      <c r="Y190" s="219"/>
      <c r="Z190" s="91"/>
      <c r="AA190" s="185" t="str">
        <f t="shared" si="5"/>
        <v/>
      </c>
      <c r="AB190" s="48"/>
      <c r="AC190" s="302"/>
      <c r="AD190" s="219"/>
      <c r="AE190" s="45"/>
      <c r="AF190" s="45"/>
      <c r="AG190" s="45"/>
      <c r="AH190" s="625"/>
      <c r="AI190" s="626"/>
      <c r="AJ190" s="46"/>
      <c r="AK190" s="45"/>
      <c r="AL190" s="185"/>
      <c r="AM190" s="45"/>
      <c r="AN190" s="48"/>
      <c r="AO190" s="48"/>
      <c r="AP190" s="185"/>
      <c r="AQ190" s="32" t="b">
        <f t="shared" si="6"/>
        <v>1</v>
      </c>
    </row>
    <row r="191" spans="1:43" ht="45" customHeight="1">
      <c r="A191" s="70"/>
      <c r="B191" s="70"/>
      <c r="C191" s="70"/>
      <c r="D191" s="70"/>
      <c r="E191" s="48"/>
      <c r="F191" s="333" t="str">
        <f t="shared" si="0"/>
        <v/>
      </c>
      <c r="G191" s="91"/>
      <c r="H191" s="88"/>
      <c r="I191" s="88"/>
      <c r="J191" s="50"/>
      <c r="K191" s="48"/>
      <c r="L191" s="48"/>
      <c r="M191" s="48"/>
      <c r="N191" s="50"/>
      <c r="O191" s="45"/>
      <c r="P191" s="212"/>
      <c r="Q191" s="45"/>
      <c r="R191" s="88"/>
      <c r="S191" s="50"/>
      <c r="T191" s="219"/>
      <c r="U191" s="89"/>
      <c r="V191" s="90"/>
      <c r="W191" s="93"/>
      <c r="X191" s="219"/>
      <c r="Y191" s="219"/>
      <c r="Z191" s="91"/>
      <c r="AA191" s="185" t="str">
        <f t="shared" si="5"/>
        <v/>
      </c>
      <c r="AB191" s="48"/>
      <c r="AC191" s="302"/>
      <c r="AD191" s="219"/>
      <c r="AE191" s="45"/>
      <c r="AF191" s="45"/>
      <c r="AG191" s="45"/>
      <c r="AH191" s="625"/>
      <c r="AI191" s="626"/>
      <c r="AJ191" s="46"/>
      <c r="AK191" s="45"/>
      <c r="AL191" s="185"/>
      <c r="AM191" s="45"/>
      <c r="AN191" s="48"/>
      <c r="AO191" s="48"/>
      <c r="AP191" s="185"/>
      <c r="AQ191" s="32" t="b">
        <f t="shared" si="6"/>
        <v>1</v>
      </c>
    </row>
    <row r="192" spans="1:43" ht="45" customHeight="1">
      <c r="A192" s="70"/>
      <c r="B192" s="70"/>
      <c r="C192" s="70"/>
      <c r="D192" s="70"/>
      <c r="E192" s="48"/>
      <c r="F192" s="333" t="str">
        <f t="shared" si="0"/>
        <v/>
      </c>
      <c r="G192" s="91"/>
      <c r="H192" s="88"/>
      <c r="I192" s="88"/>
      <c r="J192" s="50"/>
      <c r="K192" s="48"/>
      <c r="L192" s="48"/>
      <c r="M192" s="48"/>
      <c r="N192" s="50"/>
      <c r="O192" s="45"/>
      <c r="P192" s="212"/>
      <c r="Q192" s="45"/>
      <c r="R192" s="88"/>
      <c r="S192" s="50"/>
      <c r="T192" s="219"/>
      <c r="U192" s="89"/>
      <c r="V192" s="90"/>
      <c r="W192" s="93"/>
      <c r="X192" s="219"/>
      <c r="Y192" s="219"/>
      <c r="Z192" s="91"/>
      <c r="AA192" s="185" t="str">
        <f t="shared" si="5"/>
        <v/>
      </c>
      <c r="AB192" s="48"/>
      <c r="AC192" s="302"/>
      <c r="AD192" s="219"/>
      <c r="AE192" s="45"/>
      <c r="AF192" s="45"/>
      <c r="AG192" s="45"/>
      <c r="AH192" s="625"/>
      <c r="AI192" s="626"/>
      <c r="AJ192" s="46"/>
      <c r="AK192" s="45"/>
      <c r="AL192" s="185"/>
      <c r="AM192" s="45"/>
      <c r="AN192" s="48"/>
      <c r="AO192" s="48"/>
      <c r="AP192" s="185"/>
      <c r="AQ192" s="32" t="b">
        <f t="shared" si="6"/>
        <v>1</v>
      </c>
    </row>
    <row r="193" spans="1:43" ht="45" customHeight="1">
      <c r="A193" s="70"/>
      <c r="B193" s="70"/>
      <c r="C193" s="70"/>
      <c r="D193" s="70"/>
      <c r="E193" s="48"/>
      <c r="F193" s="333" t="str">
        <f t="shared" si="0"/>
        <v/>
      </c>
      <c r="G193" s="91"/>
      <c r="H193" s="88"/>
      <c r="I193" s="88"/>
      <c r="J193" s="50"/>
      <c r="K193" s="48"/>
      <c r="L193" s="48"/>
      <c r="M193" s="48"/>
      <c r="N193" s="50"/>
      <c r="O193" s="45"/>
      <c r="P193" s="212"/>
      <c r="Q193" s="45"/>
      <c r="R193" s="88"/>
      <c r="S193" s="50"/>
      <c r="T193" s="219"/>
      <c r="U193" s="89"/>
      <c r="V193" s="90"/>
      <c r="W193" s="93"/>
      <c r="X193" s="219"/>
      <c r="Y193" s="219"/>
      <c r="Z193" s="91"/>
      <c r="AA193" s="185" t="str">
        <f t="shared" si="5"/>
        <v/>
      </c>
      <c r="AB193" s="48"/>
      <c r="AC193" s="302"/>
      <c r="AD193" s="219"/>
      <c r="AE193" s="45"/>
      <c r="AF193" s="45"/>
      <c r="AG193" s="45"/>
      <c r="AH193" s="625"/>
      <c r="AI193" s="626"/>
      <c r="AJ193" s="46"/>
      <c r="AK193" s="45"/>
      <c r="AL193" s="185"/>
      <c r="AM193" s="45"/>
      <c r="AN193" s="48"/>
      <c r="AO193" s="48"/>
      <c r="AP193" s="185"/>
      <c r="AQ193" s="32" t="b">
        <f t="shared" si="6"/>
        <v>1</v>
      </c>
    </row>
    <row r="194" spans="1:43" ht="45" customHeight="1">
      <c r="A194" s="70"/>
      <c r="B194" s="70"/>
      <c r="C194" s="70"/>
      <c r="D194" s="70"/>
      <c r="E194" s="48"/>
      <c r="F194" s="333" t="str">
        <f t="shared" si="0"/>
        <v/>
      </c>
      <c r="G194" s="91"/>
      <c r="H194" s="88"/>
      <c r="I194" s="88"/>
      <c r="J194" s="50"/>
      <c r="K194" s="48"/>
      <c r="L194" s="48"/>
      <c r="M194" s="48"/>
      <c r="N194" s="50"/>
      <c r="O194" s="45"/>
      <c r="P194" s="212"/>
      <c r="Q194" s="45"/>
      <c r="R194" s="88"/>
      <c r="S194" s="50"/>
      <c r="T194" s="219"/>
      <c r="U194" s="89"/>
      <c r="V194" s="90"/>
      <c r="W194" s="93"/>
      <c r="X194" s="219"/>
      <c r="Y194" s="219"/>
      <c r="Z194" s="91"/>
      <c r="AA194" s="185" t="str">
        <f t="shared" si="5"/>
        <v/>
      </c>
      <c r="AB194" s="48"/>
      <c r="AC194" s="302"/>
      <c r="AD194" s="219"/>
      <c r="AE194" s="45"/>
      <c r="AF194" s="45"/>
      <c r="AG194" s="45"/>
      <c r="AH194" s="625"/>
      <c r="AI194" s="626"/>
      <c r="AJ194" s="46"/>
      <c r="AK194" s="45"/>
      <c r="AL194" s="185"/>
      <c r="AM194" s="45"/>
      <c r="AN194" s="48"/>
      <c r="AO194" s="48"/>
      <c r="AP194" s="185"/>
      <c r="AQ194" s="32" t="b">
        <f t="shared" si="6"/>
        <v>1</v>
      </c>
    </row>
    <row r="195" spans="1:43" ht="45" customHeight="1">
      <c r="A195" s="70"/>
      <c r="B195" s="70"/>
      <c r="C195" s="70"/>
      <c r="D195" s="70"/>
      <c r="E195" s="48"/>
      <c r="F195" s="333" t="str">
        <f t="shared" si="0"/>
        <v/>
      </c>
      <c r="G195" s="91"/>
      <c r="H195" s="88"/>
      <c r="I195" s="88"/>
      <c r="J195" s="50"/>
      <c r="K195" s="48"/>
      <c r="L195" s="48"/>
      <c r="M195" s="48"/>
      <c r="N195" s="50"/>
      <c r="O195" s="45"/>
      <c r="P195" s="212"/>
      <c r="Q195" s="45"/>
      <c r="R195" s="88"/>
      <c r="S195" s="50"/>
      <c r="T195" s="219"/>
      <c r="U195" s="89"/>
      <c r="V195" s="90"/>
      <c r="W195" s="93"/>
      <c r="X195" s="219"/>
      <c r="Y195" s="219"/>
      <c r="Z195" s="91"/>
      <c r="AA195" s="185" t="str">
        <f t="shared" si="5"/>
        <v/>
      </c>
      <c r="AB195" s="48"/>
      <c r="AC195" s="302"/>
      <c r="AD195" s="219"/>
      <c r="AE195" s="45"/>
      <c r="AF195" s="45"/>
      <c r="AG195" s="45"/>
      <c r="AH195" s="625"/>
      <c r="AI195" s="626"/>
      <c r="AJ195" s="46"/>
      <c r="AK195" s="45"/>
      <c r="AL195" s="185"/>
      <c r="AM195" s="45"/>
      <c r="AN195" s="48"/>
      <c r="AO195" s="48"/>
      <c r="AP195" s="185"/>
      <c r="AQ195" s="32" t="b">
        <f t="shared" si="6"/>
        <v>1</v>
      </c>
    </row>
    <row r="196" spans="1:43" ht="45" customHeight="1">
      <c r="A196" s="70"/>
      <c r="B196" s="70"/>
      <c r="C196" s="70"/>
      <c r="D196" s="70"/>
      <c r="E196" s="48"/>
      <c r="F196" s="333" t="str">
        <f t="shared" si="0"/>
        <v/>
      </c>
      <c r="G196" s="91"/>
      <c r="H196" s="88"/>
      <c r="I196" s="88"/>
      <c r="J196" s="50"/>
      <c r="K196" s="48"/>
      <c r="L196" s="48"/>
      <c r="M196" s="48"/>
      <c r="N196" s="50"/>
      <c r="O196" s="45"/>
      <c r="P196" s="212"/>
      <c r="Q196" s="45"/>
      <c r="R196" s="88"/>
      <c r="S196" s="50"/>
      <c r="T196" s="219"/>
      <c r="U196" s="89"/>
      <c r="V196" s="90"/>
      <c r="W196" s="93"/>
      <c r="X196" s="219"/>
      <c r="Y196" s="219"/>
      <c r="Z196" s="91"/>
      <c r="AA196" s="185" t="str">
        <f t="shared" si="5"/>
        <v/>
      </c>
      <c r="AB196" s="48"/>
      <c r="AC196" s="302"/>
      <c r="AD196" s="219"/>
      <c r="AE196" s="45"/>
      <c r="AF196" s="45"/>
      <c r="AG196" s="45"/>
      <c r="AH196" s="625"/>
      <c r="AI196" s="626"/>
      <c r="AJ196" s="46"/>
      <c r="AK196" s="45"/>
      <c r="AL196" s="185"/>
      <c r="AM196" s="45"/>
      <c r="AN196" s="48"/>
      <c r="AO196" s="48"/>
      <c r="AP196" s="185"/>
      <c r="AQ196" s="32" t="b">
        <f t="shared" si="6"/>
        <v>1</v>
      </c>
    </row>
    <row r="197" spans="1:43" ht="45" customHeight="1">
      <c r="A197" s="70"/>
      <c r="B197" s="70"/>
      <c r="C197" s="70"/>
      <c r="D197" s="70"/>
      <c r="E197" s="48"/>
      <c r="F197" s="333" t="str">
        <f t="shared" si="0"/>
        <v/>
      </c>
      <c r="G197" s="91"/>
      <c r="H197" s="88"/>
      <c r="I197" s="88"/>
      <c r="J197" s="50"/>
      <c r="K197" s="48"/>
      <c r="L197" s="48"/>
      <c r="M197" s="48"/>
      <c r="N197" s="50"/>
      <c r="O197" s="45"/>
      <c r="P197" s="212"/>
      <c r="Q197" s="45"/>
      <c r="R197" s="88"/>
      <c r="S197" s="50"/>
      <c r="T197" s="219"/>
      <c r="U197" s="89"/>
      <c r="V197" s="90"/>
      <c r="W197" s="93"/>
      <c r="X197" s="219"/>
      <c r="Y197" s="219"/>
      <c r="Z197" s="91"/>
      <c r="AA197" s="185" t="str">
        <f t="shared" si="5"/>
        <v/>
      </c>
      <c r="AB197" s="48"/>
      <c r="AC197" s="302"/>
      <c r="AD197" s="219"/>
      <c r="AE197" s="45"/>
      <c r="AF197" s="45"/>
      <c r="AG197" s="45"/>
      <c r="AH197" s="625"/>
      <c r="AI197" s="626"/>
      <c r="AJ197" s="46"/>
      <c r="AK197" s="45"/>
      <c r="AL197" s="185"/>
      <c r="AM197" s="45"/>
      <c r="AN197" s="48"/>
      <c r="AO197" s="48"/>
      <c r="AP197" s="185"/>
      <c r="AQ197" s="32" t="b">
        <f t="shared" si="6"/>
        <v>1</v>
      </c>
    </row>
    <row r="198" spans="1:43" ht="45" customHeight="1">
      <c r="A198" s="70"/>
      <c r="B198" s="70"/>
      <c r="C198" s="70"/>
      <c r="D198" s="70"/>
      <c r="E198" s="48"/>
      <c r="F198" s="333" t="str">
        <f t="shared" si="0"/>
        <v/>
      </c>
      <c r="G198" s="91"/>
      <c r="H198" s="88"/>
      <c r="I198" s="88"/>
      <c r="J198" s="50"/>
      <c r="K198" s="48"/>
      <c r="L198" s="48"/>
      <c r="M198" s="48"/>
      <c r="N198" s="50"/>
      <c r="O198" s="45"/>
      <c r="P198" s="212"/>
      <c r="Q198" s="45"/>
      <c r="R198" s="88"/>
      <c r="S198" s="50"/>
      <c r="T198" s="219"/>
      <c r="U198" s="89"/>
      <c r="V198" s="90"/>
      <c r="W198" s="93"/>
      <c r="X198" s="219"/>
      <c r="Y198" s="219"/>
      <c r="Z198" s="91"/>
      <c r="AA198" s="185" t="str">
        <f t="shared" si="5"/>
        <v/>
      </c>
      <c r="AB198" s="48"/>
      <c r="AC198" s="302"/>
      <c r="AD198" s="219"/>
      <c r="AE198" s="45"/>
      <c r="AF198" s="45"/>
      <c r="AG198" s="45"/>
      <c r="AH198" s="625"/>
      <c r="AI198" s="626"/>
      <c r="AJ198" s="46"/>
      <c r="AK198" s="45"/>
      <c r="AL198" s="185"/>
      <c r="AM198" s="45"/>
      <c r="AN198" s="48"/>
      <c r="AO198" s="48"/>
      <c r="AP198" s="185"/>
      <c r="AQ198" s="32" t="b">
        <f t="shared" si="6"/>
        <v>1</v>
      </c>
    </row>
    <row r="199" spans="1:43" ht="45" customHeight="1">
      <c r="A199" s="70"/>
      <c r="B199" s="70"/>
      <c r="C199" s="70"/>
      <c r="D199" s="70"/>
      <c r="E199" s="48"/>
      <c r="F199" s="333" t="str">
        <f t="shared" si="0"/>
        <v/>
      </c>
      <c r="G199" s="91"/>
      <c r="H199" s="88"/>
      <c r="I199" s="88"/>
      <c r="J199" s="50"/>
      <c r="K199" s="48"/>
      <c r="L199" s="48"/>
      <c r="M199" s="48"/>
      <c r="N199" s="50"/>
      <c r="O199" s="45"/>
      <c r="P199" s="212"/>
      <c r="Q199" s="45"/>
      <c r="R199" s="88"/>
      <c r="S199" s="50"/>
      <c r="T199" s="219"/>
      <c r="U199" s="89"/>
      <c r="V199" s="90"/>
      <c r="W199" s="93"/>
      <c r="X199" s="219"/>
      <c r="Y199" s="219"/>
      <c r="Z199" s="91"/>
      <c r="AA199" s="185" t="str">
        <f t="shared" si="5"/>
        <v/>
      </c>
      <c r="AB199" s="48"/>
      <c r="AC199" s="302"/>
      <c r="AD199" s="219"/>
      <c r="AE199" s="45"/>
      <c r="AF199" s="45"/>
      <c r="AG199" s="45"/>
      <c r="AH199" s="625"/>
      <c r="AI199" s="626"/>
      <c r="AJ199" s="46"/>
      <c r="AK199" s="45"/>
      <c r="AL199" s="185"/>
      <c r="AM199" s="45"/>
      <c r="AN199" s="48"/>
      <c r="AO199" s="48"/>
      <c r="AP199" s="185"/>
      <c r="AQ199" s="32" t="b">
        <f t="shared" si="6"/>
        <v>1</v>
      </c>
    </row>
    <row r="200" spans="1:43" ht="45" customHeight="1">
      <c r="A200" s="70"/>
      <c r="B200" s="70"/>
      <c r="C200" s="70"/>
      <c r="D200" s="70"/>
      <c r="E200" s="48"/>
      <c r="F200" s="333" t="str">
        <f t="shared" si="0"/>
        <v/>
      </c>
      <c r="G200" s="91"/>
      <c r="H200" s="88"/>
      <c r="I200" s="88"/>
      <c r="J200" s="50"/>
      <c r="K200" s="48"/>
      <c r="L200" s="48"/>
      <c r="M200" s="48"/>
      <c r="N200" s="50"/>
      <c r="O200" s="45"/>
      <c r="P200" s="212"/>
      <c r="Q200" s="45"/>
      <c r="R200" s="88"/>
      <c r="S200" s="50"/>
      <c r="T200" s="219"/>
      <c r="U200" s="89"/>
      <c r="V200" s="90"/>
      <c r="W200" s="93"/>
      <c r="X200" s="219"/>
      <c r="Y200" s="219"/>
      <c r="Z200" s="91"/>
      <c r="AA200" s="185" t="str">
        <f t="shared" si="5"/>
        <v/>
      </c>
      <c r="AB200" s="48"/>
      <c r="AC200" s="302"/>
      <c r="AD200" s="219"/>
      <c r="AE200" s="45"/>
      <c r="AF200" s="45"/>
      <c r="AG200" s="45"/>
      <c r="AH200" s="625"/>
      <c r="AI200" s="626"/>
      <c r="AJ200" s="46"/>
      <c r="AK200" s="45"/>
      <c r="AL200" s="185"/>
      <c r="AM200" s="45"/>
      <c r="AN200" s="48"/>
      <c r="AO200" s="48"/>
      <c r="AP200" s="185"/>
      <c r="AQ200" s="32" t="b">
        <f t="shared" si="6"/>
        <v>1</v>
      </c>
    </row>
    <row r="201" spans="1:43" ht="45" customHeight="1">
      <c r="A201" s="70"/>
      <c r="B201" s="70"/>
      <c r="C201" s="70"/>
      <c r="D201" s="70"/>
      <c r="E201" s="48"/>
      <c r="F201" s="333" t="str">
        <f t="shared" si="0"/>
        <v/>
      </c>
      <c r="G201" s="91"/>
      <c r="H201" s="88"/>
      <c r="I201" s="88"/>
      <c r="J201" s="50"/>
      <c r="K201" s="48"/>
      <c r="L201" s="48"/>
      <c r="M201" s="48"/>
      <c r="N201" s="50"/>
      <c r="O201" s="45"/>
      <c r="P201" s="212"/>
      <c r="Q201" s="45"/>
      <c r="R201" s="88"/>
      <c r="S201" s="50"/>
      <c r="T201" s="219"/>
      <c r="U201" s="89"/>
      <c r="V201" s="90"/>
      <c r="W201" s="93"/>
      <c r="X201" s="219"/>
      <c r="Y201" s="219"/>
      <c r="Z201" s="91"/>
      <c r="AA201" s="185" t="str">
        <f t="shared" si="5"/>
        <v/>
      </c>
      <c r="AB201" s="48"/>
      <c r="AC201" s="302"/>
      <c r="AD201" s="219"/>
      <c r="AE201" s="45"/>
      <c r="AF201" s="45"/>
      <c r="AG201" s="45"/>
      <c r="AH201" s="625"/>
      <c r="AI201" s="626"/>
      <c r="AJ201" s="46"/>
      <c r="AK201" s="45"/>
      <c r="AL201" s="185"/>
      <c r="AM201" s="45"/>
      <c r="AN201" s="48"/>
      <c r="AO201" s="48"/>
      <c r="AP201" s="185"/>
      <c r="AQ201" s="32" t="b">
        <f t="shared" si="6"/>
        <v>1</v>
      </c>
    </row>
    <row r="202" spans="1:43" ht="45" customHeight="1">
      <c r="A202" s="70"/>
      <c r="B202" s="70"/>
      <c r="C202" s="70"/>
      <c r="D202" s="70"/>
      <c r="E202" s="48"/>
      <c r="F202" s="333" t="str">
        <f t="shared" si="0"/>
        <v/>
      </c>
      <c r="G202" s="91"/>
      <c r="H202" s="88"/>
      <c r="I202" s="88"/>
      <c r="J202" s="50"/>
      <c r="K202" s="48"/>
      <c r="L202" s="48"/>
      <c r="M202" s="48"/>
      <c r="N202" s="50"/>
      <c r="O202" s="45"/>
      <c r="P202" s="212"/>
      <c r="Q202" s="45"/>
      <c r="R202" s="88"/>
      <c r="S202" s="50"/>
      <c r="T202" s="219"/>
      <c r="U202" s="89"/>
      <c r="V202" s="90"/>
      <c r="W202" s="93"/>
      <c r="X202" s="219"/>
      <c r="Y202" s="219"/>
      <c r="Z202" s="91"/>
      <c r="AA202" s="185" t="str">
        <f t="shared" si="5"/>
        <v/>
      </c>
      <c r="AB202" s="48"/>
      <c r="AC202" s="302"/>
      <c r="AD202" s="219"/>
      <c r="AE202" s="45"/>
      <c r="AF202" s="45"/>
      <c r="AG202" s="45"/>
      <c r="AH202" s="625"/>
      <c r="AI202" s="626"/>
      <c r="AJ202" s="46"/>
      <c r="AK202" s="45"/>
      <c r="AL202" s="185"/>
      <c r="AM202" s="45"/>
      <c r="AN202" s="48"/>
      <c r="AO202" s="48"/>
      <c r="AP202" s="185"/>
      <c r="AQ202" s="32" t="b">
        <f t="shared" si="6"/>
        <v>1</v>
      </c>
    </row>
    <row r="203" spans="1:43" ht="45" customHeight="1">
      <c r="A203" s="70"/>
      <c r="B203" s="70"/>
      <c r="C203" s="70"/>
      <c r="D203" s="70"/>
      <c r="E203" s="48"/>
      <c r="F203" s="333" t="str">
        <f t="shared" si="0"/>
        <v/>
      </c>
      <c r="G203" s="91"/>
      <c r="H203" s="88"/>
      <c r="I203" s="88"/>
      <c r="J203" s="50"/>
      <c r="K203" s="48"/>
      <c r="L203" s="48"/>
      <c r="M203" s="48"/>
      <c r="N203" s="50"/>
      <c r="O203" s="45"/>
      <c r="P203" s="212"/>
      <c r="Q203" s="45"/>
      <c r="R203" s="88"/>
      <c r="S203" s="50"/>
      <c r="T203" s="219"/>
      <c r="U203" s="89"/>
      <c r="V203" s="90"/>
      <c r="W203" s="93"/>
      <c r="X203" s="219"/>
      <c r="Y203" s="219"/>
      <c r="Z203" s="91"/>
      <c r="AA203" s="185" t="str">
        <f t="shared" si="5"/>
        <v/>
      </c>
      <c r="AB203" s="48"/>
      <c r="AC203" s="302"/>
      <c r="AD203" s="219"/>
      <c r="AE203" s="45"/>
      <c r="AF203" s="45"/>
      <c r="AG203" s="45"/>
      <c r="AH203" s="625"/>
      <c r="AI203" s="626"/>
      <c r="AJ203" s="46"/>
      <c r="AK203" s="45"/>
      <c r="AL203" s="185"/>
      <c r="AM203" s="45"/>
      <c r="AN203" s="48"/>
      <c r="AO203" s="48"/>
      <c r="AP203" s="185"/>
      <c r="AQ203" s="32" t="b">
        <f t="shared" si="6"/>
        <v>1</v>
      </c>
    </row>
    <row r="204" spans="1:43" ht="45" customHeight="1">
      <c r="A204" s="70"/>
      <c r="B204" s="70"/>
      <c r="C204" s="70"/>
      <c r="D204" s="70"/>
      <c r="E204" s="48"/>
      <c r="F204" s="333" t="str">
        <f t="shared" si="0"/>
        <v/>
      </c>
      <c r="G204" s="91"/>
      <c r="H204" s="88"/>
      <c r="I204" s="88"/>
      <c r="J204" s="50"/>
      <c r="K204" s="48"/>
      <c r="L204" s="48"/>
      <c r="M204" s="48"/>
      <c r="N204" s="50"/>
      <c r="O204" s="45"/>
      <c r="P204" s="212"/>
      <c r="Q204" s="45"/>
      <c r="R204" s="88"/>
      <c r="S204" s="50"/>
      <c r="T204" s="219"/>
      <c r="U204" s="89"/>
      <c r="V204" s="90"/>
      <c r="W204" s="93"/>
      <c r="X204" s="219"/>
      <c r="Y204" s="219"/>
      <c r="Z204" s="91"/>
      <c r="AA204" s="185" t="str">
        <f t="shared" ref="AA204:AA267" si="7">IF(ISBLANK(W204),"",DATEDIF(R204,W204,"d")/365)</f>
        <v/>
      </c>
      <c r="AB204" s="48"/>
      <c r="AC204" s="302"/>
      <c r="AD204" s="219"/>
      <c r="AE204" s="45"/>
      <c r="AF204" s="45"/>
      <c r="AG204" s="45"/>
      <c r="AH204" s="625"/>
      <c r="AI204" s="626"/>
      <c r="AJ204" s="46"/>
      <c r="AK204" s="45"/>
      <c r="AL204" s="185"/>
      <c r="AM204" s="45"/>
      <c r="AN204" s="48"/>
      <c r="AO204" s="48"/>
      <c r="AP204" s="185"/>
      <c r="AQ204" s="32" t="b">
        <f t="shared" ref="AQ204:AQ267" si="8">ROUND(T204,)=ROUND(Y204,)+ROUND(AC204,)</f>
        <v>1</v>
      </c>
    </row>
    <row r="205" spans="1:43" ht="45" customHeight="1">
      <c r="A205" s="70"/>
      <c r="B205" s="70"/>
      <c r="C205" s="70"/>
      <c r="D205" s="70"/>
      <c r="E205" s="48"/>
      <c r="F205" s="333" t="str">
        <f t="shared" si="0"/>
        <v/>
      </c>
      <c r="G205" s="91"/>
      <c r="H205" s="88"/>
      <c r="I205" s="88"/>
      <c r="J205" s="50"/>
      <c r="K205" s="48"/>
      <c r="L205" s="48"/>
      <c r="M205" s="48"/>
      <c r="N205" s="50"/>
      <c r="O205" s="45"/>
      <c r="P205" s="212"/>
      <c r="Q205" s="45"/>
      <c r="R205" s="88"/>
      <c r="S205" s="50"/>
      <c r="T205" s="219"/>
      <c r="U205" s="89"/>
      <c r="V205" s="90"/>
      <c r="W205" s="93"/>
      <c r="X205" s="219"/>
      <c r="Y205" s="219"/>
      <c r="Z205" s="91"/>
      <c r="AA205" s="185" t="str">
        <f t="shared" si="7"/>
        <v/>
      </c>
      <c r="AB205" s="48"/>
      <c r="AC205" s="302"/>
      <c r="AD205" s="219"/>
      <c r="AE205" s="45"/>
      <c r="AF205" s="45"/>
      <c r="AG205" s="45"/>
      <c r="AH205" s="625"/>
      <c r="AI205" s="626"/>
      <c r="AJ205" s="46"/>
      <c r="AK205" s="45"/>
      <c r="AL205" s="185"/>
      <c r="AM205" s="45"/>
      <c r="AN205" s="48"/>
      <c r="AO205" s="48"/>
      <c r="AP205" s="185"/>
      <c r="AQ205" s="32" t="b">
        <f t="shared" si="8"/>
        <v>1</v>
      </c>
    </row>
    <row r="206" spans="1:43" ht="45" customHeight="1">
      <c r="A206" s="70"/>
      <c r="B206" s="70"/>
      <c r="C206" s="70"/>
      <c r="D206" s="70"/>
      <c r="E206" s="48"/>
      <c r="F206" s="333" t="str">
        <f t="shared" si="0"/>
        <v/>
      </c>
      <c r="G206" s="91"/>
      <c r="H206" s="88"/>
      <c r="I206" s="88"/>
      <c r="J206" s="50"/>
      <c r="K206" s="48"/>
      <c r="L206" s="48"/>
      <c r="M206" s="48"/>
      <c r="N206" s="50"/>
      <c r="O206" s="45"/>
      <c r="P206" s="212"/>
      <c r="Q206" s="45"/>
      <c r="R206" s="88"/>
      <c r="S206" s="50"/>
      <c r="T206" s="219"/>
      <c r="U206" s="89"/>
      <c r="V206" s="90"/>
      <c r="W206" s="93"/>
      <c r="X206" s="219"/>
      <c r="Y206" s="219"/>
      <c r="Z206" s="91"/>
      <c r="AA206" s="185" t="str">
        <f t="shared" si="7"/>
        <v/>
      </c>
      <c r="AB206" s="48"/>
      <c r="AC206" s="302"/>
      <c r="AD206" s="219"/>
      <c r="AE206" s="45"/>
      <c r="AF206" s="45"/>
      <c r="AG206" s="45"/>
      <c r="AH206" s="625"/>
      <c r="AI206" s="626"/>
      <c r="AJ206" s="46"/>
      <c r="AK206" s="45"/>
      <c r="AL206" s="185"/>
      <c r="AM206" s="45"/>
      <c r="AN206" s="48"/>
      <c r="AO206" s="48"/>
      <c r="AP206" s="185"/>
      <c r="AQ206" s="32" t="b">
        <f t="shared" si="8"/>
        <v>1</v>
      </c>
    </row>
    <row r="207" spans="1:43" ht="45" customHeight="1">
      <c r="A207" s="70"/>
      <c r="B207" s="70"/>
      <c r="C207" s="70"/>
      <c r="D207" s="70"/>
      <c r="E207" s="48"/>
      <c r="F207" s="333" t="str">
        <f t="shared" si="0"/>
        <v/>
      </c>
      <c r="G207" s="91"/>
      <c r="H207" s="88"/>
      <c r="I207" s="88"/>
      <c r="J207" s="50"/>
      <c r="K207" s="48"/>
      <c r="L207" s="48"/>
      <c r="M207" s="48"/>
      <c r="N207" s="50"/>
      <c r="O207" s="45"/>
      <c r="P207" s="212"/>
      <c r="Q207" s="45"/>
      <c r="R207" s="88"/>
      <c r="S207" s="50"/>
      <c r="T207" s="219"/>
      <c r="U207" s="89"/>
      <c r="V207" s="90"/>
      <c r="W207" s="93"/>
      <c r="X207" s="219"/>
      <c r="Y207" s="219"/>
      <c r="Z207" s="91"/>
      <c r="AA207" s="185" t="str">
        <f t="shared" si="7"/>
        <v/>
      </c>
      <c r="AB207" s="48"/>
      <c r="AC207" s="302"/>
      <c r="AD207" s="219"/>
      <c r="AE207" s="45"/>
      <c r="AF207" s="45"/>
      <c r="AG207" s="45"/>
      <c r="AH207" s="625"/>
      <c r="AI207" s="626"/>
      <c r="AJ207" s="46"/>
      <c r="AK207" s="45"/>
      <c r="AL207" s="185"/>
      <c r="AM207" s="45"/>
      <c r="AN207" s="48"/>
      <c r="AO207" s="48"/>
      <c r="AP207" s="185"/>
      <c r="AQ207" s="32" t="b">
        <f t="shared" si="8"/>
        <v>1</v>
      </c>
    </row>
    <row r="208" spans="1:43" ht="45" customHeight="1">
      <c r="A208" s="70"/>
      <c r="B208" s="70"/>
      <c r="C208" s="70"/>
      <c r="D208" s="70"/>
      <c r="E208" s="48"/>
      <c r="F208" s="333" t="str">
        <f t="shared" si="0"/>
        <v/>
      </c>
      <c r="G208" s="91"/>
      <c r="H208" s="88"/>
      <c r="I208" s="88"/>
      <c r="J208" s="50"/>
      <c r="K208" s="48"/>
      <c r="L208" s="48"/>
      <c r="M208" s="48"/>
      <c r="N208" s="50"/>
      <c r="O208" s="45"/>
      <c r="P208" s="212"/>
      <c r="Q208" s="45"/>
      <c r="R208" s="88"/>
      <c r="S208" s="50"/>
      <c r="T208" s="219"/>
      <c r="U208" s="89"/>
      <c r="V208" s="90"/>
      <c r="W208" s="93"/>
      <c r="X208" s="219"/>
      <c r="Y208" s="219"/>
      <c r="Z208" s="91"/>
      <c r="AA208" s="185" t="str">
        <f t="shared" si="7"/>
        <v/>
      </c>
      <c r="AB208" s="48"/>
      <c r="AC208" s="302"/>
      <c r="AD208" s="219"/>
      <c r="AE208" s="45"/>
      <c r="AF208" s="45"/>
      <c r="AG208" s="45"/>
      <c r="AH208" s="625"/>
      <c r="AI208" s="626"/>
      <c r="AJ208" s="46"/>
      <c r="AK208" s="45"/>
      <c r="AL208" s="185"/>
      <c r="AM208" s="45"/>
      <c r="AN208" s="48"/>
      <c r="AO208" s="48"/>
      <c r="AP208" s="185"/>
      <c r="AQ208" s="32" t="b">
        <f t="shared" si="8"/>
        <v>1</v>
      </c>
    </row>
    <row r="209" spans="1:43" ht="45" customHeight="1">
      <c r="A209" s="70"/>
      <c r="B209" s="70"/>
      <c r="C209" s="70"/>
      <c r="D209" s="70"/>
      <c r="E209" s="48"/>
      <c r="F209" s="333" t="str">
        <f t="shared" si="0"/>
        <v/>
      </c>
      <c r="G209" s="91"/>
      <c r="H209" s="88"/>
      <c r="I209" s="88"/>
      <c r="J209" s="50"/>
      <c r="K209" s="48"/>
      <c r="L209" s="48"/>
      <c r="M209" s="48"/>
      <c r="N209" s="50"/>
      <c r="O209" s="45"/>
      <c r="P209" s="212"/>
      <c r="Q209" s="45"/>
      <c r="R209" s="88"/>
      <c r="S209" s="50"/>
      <c r="T209" s="219"/>
      <c r="U209" s="89"/>
      <c r="V209" s="90"/>
      <c r="W209" s="93"/>
      <c r="X209" s="219"/>
      <c r="Y209" s="219"/>
      <c r="Z209" s="91"/>
      <c r="AA209" s="185" t="str">
        <f t="shared" si="7"/>
        <v/>
      </c>
      <c r="AB209" s="48"/>
      <c r="AC209" s="302"/>
      <c r="AD209" s="219"/>
      <c r="AE209" s="45"/>
      <c r="AF209" s="45"/>
      <c r="AG209" s="45"/>
      <c r="AH209" s="625"/>
      <c r="AI209" s="626"/>
      <c r="AJ209" s="46"/>
      <c r="AK209" s="45"/>
      <c r="AL209" s="185"/>
      <c r="AM209" s="45"/>
      <c r="AN209" s="48"/>
      <c r="AO209" s="48"/>
      <c r="AP209" s="185"/>
      <c r="AQ209" s="32" t="b">
        <f t="shared" si="8"/>
        <v>1</v>
      </c>
    </row>
    <row r="210" spans="1:43" ht="45" customHeight="1">
      <c r="A210" s="70"/>
      <c r="B210" s="70"/>
      <c r="C210" s="70"/>
      <c r="D210" s="70"/>
      <c r="E210" s="48"/>
      <c r="F210" s="333" t="str">
        <f t="shared" si="0"/>
        <v/>
      </c>
      <c r="G210" s="91"/>
      <c r="H210" s="88"/>
      <c r="I210" s="88"/>
      <c r="J210" s="50"/>
      <c r="K210" s="48"/>
      <c r="L210" s="48"/>
      <c r="M210" s="48"/>
      <c r="N210" s="50"/>
      <c r="O210" s="45"/>
      <c r="P210" s="212"/>
      <c r="Q210" s="45"/>
      <c r="R210" s="88"/>
      <c r="S210" s="50"/>
      <c r="T210" s="219"/>
      <c r="U210" s="89"/>
      <c r="V210" s="90"/>
      <c r="W210" s="93"/>
      <c r="X210" s="219"/>
      <c r="Y210" s="219"/>
      <c r="Z210" s="91"/>
      <c r="AA210" s="185" t="str">
        <f t="shared" si="7"/>
        <v/>
      </c>
      <c r="AB210" s="48"/>
      <c r="AC210" s="302"/>
      <c r="AD210" s="219"/>
      <c r="AE210" s="45"/>
      <c r="AF210" s="45"/>
      <c r="AG210" s="45"/>
      <c r="AH210" s="625"/>
      <c r="AI210" s="626"/>
      <c r="AJ210" s="46"/>
      <c r="AK210" s="45"/>
      <c r="AL210" s="185"/>
      <c r="AM210" s="45"/>
      <c r="AN210" s="48"/>
      <c r="AO210" s="48"/>
      <c r="AP210" s="185"/>
      <c r="AQ210" s="32" t="b">
        <f t="shared" si="8"/>
        <v>1</v>
      </c>
    </row>
    <row r="211" spans="1:43" ht="45" customHeight="1">
      <c r="A211" s="70"/>
      <c r="B211" s="70"/>
      <c r="C211" s="70"/>
      <c r="D211" s="70"/>
      <c r="E211" s="48"/>
      <c r="F211" s="333" t="str">
        <f t="shared" si="0"/>
        <v/>
      </c>
      <c r="G211" s="91"/>
      <c r="H211" s="88"/>
      <c r="I211" s="88"/>
      <c r="J211" s="50"/>
      <c r="K211" s="48"/>
      <c r="L211" s="48"/>
      <c r="M211" s="48"/>
      <c r="N211" s="50"/>
      <c r="O211" s="45"/>
      <c r="P211" s="212"/>
      <c r="Q211" s="45"/>
      <c r="R211" s="88"/>
      <c r="S211" s="50"/>
      <c r="T211" s="219"/>
      <c r="U211" s="89"/>
      <c r="V211" s="90"/>
      <c r="W211" s="93"/>
      <c r="X211" s="219"/>
      <c r="Y211" s="219"/>
      <c r="Z211" s="91"/>
      <c r="AA211" s="185" t="str">
        <f t="shared" si="7"/>
        <v/>
      </c>
      <c r="AB211" s="48"/>
      <c r="AC211" s="302"/>
      <c r="AD211" s="219"/>
      <c r="AE211" s="45"/>
      <c r="AF211" s="45"/>
      <c r="AG211" s="45"/>
      <c r="AH211" s="625"/>
      <c r="AI211" s="626"/>
      <c r="AJ211" s="46"/>
      <c r="AK211" s="45"/>
      <c r="AL211" s="185"/>
      <c r="AM211" s="45"/>
      <c r="AN211" s="48"/>
      <c r="AO211" s="48"/>
      <c r="AP211" s="185"/>
      <c r="AQ211" s="32" t="b">
        <f t="shared" si="8"/>
        <v>1</v>
      </c>
    </row>
    <row r="212" spans="1:43" ht="45" customHeight="1">
      <c r="A212" s="70"/>
      <c r="B212" s="70"/>
      <c r="C212" s="70"/>
      <c r="D212" s="70"/>
      <c r="E212" s="48"/>
      <c r="F212" s="333" t="str">
        <f t="shared" si="0"/>
        <v/>
      </c>
      <c r="G212" s="91"/>
      <c r="H212" s="88"/>
      <c r="I212" s="88"/>
      <c r="J212" s="50"/>
      <c r="K212" s="48"/>
      <c r="L212" s="48"/>
      <c r="M212" s="48"/>
      <c r="N212" s="50"/>
      <c r="O212" s="45"/>
      <c r="P212" s="212"/>
      <c r="Q212" s="45"/>
      <c r="R212" s="88"/>
      <c r="S212" s="50"/>
      <c r="T212" s="219"/>
      <c r="U212" s="89"/>
      <c r="V212" s="90"/>
      <c r="W212" s="93"/>
      <c r="X212" s="219"/>
      <c r="Y212" s="219"/>
      <c r="Z212" s="91"/>
      <c r="AA212" s="185" t="str">
        <f t="shared" si="7"/>
        <v/>
      </c>
      <c r="AB212" s="48"/>
      <c r="AC212" s="302"/>
      <c r="AD212" s="219"/>
      <c r="AE212" s="45"/>
      <c r="AF212" s="45"/>
      <c r="AG212" s="45"/>
      <c r="AH212" s="625"/>
      <c r="AI212" s="626"/>
      <c r="AJ212" s="46"/>
      <c r="AK212" s="45"/>
      <c r="AL212" s="185"/>
      <c r="AM212" s="45"/>
      <c r="AN212" s="48"/>
      <c r="AO212" s="48"/>
      <c r="AP212" s="185"/>
      <c r="AQ212" s="32" t="b">
        <f t="shared" si="8"/>
        <v>1</v>
      </c>
    </row>
    <row r="213" spans="1:43" ht="45" customHeight="1">
      <c r="A213" s="70"/>
      <c r="B213" s="70"/>
      <c r="C213" s="70"/>
      <c r="D213" s="70"/>
      <c r="E213" s="48"/>
      <c r="F213" s="333" t="str">
        <f t="shared" si="0"/>
        <v/>
      </c>
      <c r="G213" s="91"/>
      <c r="H213" s="88"/>
      <c r="I213" s="88"/>
      <c r="J213" s="50"/>
      <c r="K213" s="48"/>
      <c r="L213" s="48"/>
      <c r="M213" s="48"/>
      <c r="N213" s="50"/>
      <c r="O213" s="45"/>
      <c r="P213" s="212"/>
      <c r="Q213" s="45"/>
      <c r="R213" s="88"/>
      <c r="S213" s="50"/>
      <c r="T213" s="219"/>
      <c r="U213" s="89"/>
      <c r="V213" s="90"/>
      <c r="W213" s="93"/>
      <c r="X213" s="219"/>
      <c r="Y213" s="219"/>
      <c r="Z213" s="91"/>
      <c r="AA213" s="185" t="str">
        <f t="shared" si="7"/>
        <v/>
      </c>
      <c r="AB213" s="48"/>
      <c r="AC213" s="302"/>
      <c r="AD213" s="219"/>
      <c r="AE213" s="45"/>
      <c r="AF213" s="45"/>
      <c r="AG213" s="45"/>
      <c r="AH213" s="625"/>
      <c r="AI213" s="626"/>
      <c r="AJ213" s="46"/>
      <c r="AK213" s="45"/>
      <c r="AL213" s="185"/>
      <c r="AM213" s="45"/>
      <c r="AN213" s="48"/>
      <c r="AO213" s="48"/>
      <c r="AP213" s="185"/>
      <c r="AQ213" s="32" t="b">
        <f t="shared" si="8"/>
        <v>1</v>
      </c>
    </row>
    <row r="214" spans="1:43" ht="45" customHeight="1">
      <c r="A214" s="70"/>
      <c r="B214" s="70"/>
      <c r="C214" s="70"/>
      <c r="D214" s="70"/>
      <c r="E214" s="48"/>
      <c r="F214" s="333" t="str">
        <f t="shared" si="0"/>
        <v/>
      </c>
      <c r="G214" s="91"/>
      <c r="H214" s="88"/>
      <c r="I214" s="88"/>
      <c r="J214" s="50"/>
      <c r="K214" s="48"/>
      <c r="L214" s="48"/>
      <c r="M214" s="48"/>
      <c r="N214" s="50"/>
      <c r="O214" s="45"/>
      <c r="P214" s="212"/>
      <c r="Q214" s="45"/>
      <c r="R214" s="88"/>
      <c r="S214" s="50"/>
      <c r="T214" s="219"/>
      <c r="U214" s="89"/>
      <c r="V214" s="90"/>
      <c r="W214" s="93"/>
      <c r="X214" s="219"/>
      <c r="Y214" s="219"/>
      <c r="Z214" s="91"/>
      <c r="AA214" s="185" t="str">
        <f t="shared" si="7"/>
        <v/>
      </c>
      <c r="AB214" s="48"/>
      <c r="AC214" s="302"/>
      <c r="AD214" s="219"/>
      <c r="AE214" s="45"/>
      <c r="AF214" s="45"/>
      <c r="AG214" s="45"/>
      <c r="AH214" s="625"/>
      <c r="AI214" s="626"/>
      <c r="AJ214" s="46"/>
      <c r="AK214" s="45"/>
      <c r="AL214" s="185"/>
      <c r="AM214" s="45"/>
      <c r="AN214" s="48"/>
      <c r="AO214" s="48"/>
      <c r="AP214" s="185"/>
      <c r="AQ214" s="32" t="b">
        <f t="shared" si="8"/>
        <v>1</v>
      </c>
    </row>
    <row r="215" spans="1:43" ht="45" customHeight="1">
      <c r="A215" s="70"/>
      <c r="B215" s="70"/>
      <c r="C215" s="70"/>
      <c r="D215" s="70"/>
      <c r="E215" s="48"/>
      <c r="F215" s="333" t="str">
        <f t="shared" si="0"/>
        <v/>
      </c>
      <c r="G215" s="91"/>
      <c r="H215" s="88"/>
      <c r="I215" s="88"/>
      <c r="J215" s="50"/>
      <c r="K215" s="48"/>
      <c r="L215" s="48"/>
      <c r="M215" s="48"/>
      <c r="N215" s="50"/>
      <c r="O215" s="45"/>
      <c r="P215" s="212"/>
      <c r="Q215" s="45"/>
      <c r="R215" s="88"/>
      <c r="S215" s="50"/>
      <c r="T215" s="219"/>
      <c r="U215" s="89"/>
      <c r="V215" s="90"/>
      <c r="W215" s="93"/>
      <c r="X215" s="219"/>
      <c r="Y215" s="219"/>
      <c r="Z215" s="91"/>
      <c r="AA215" s="185" t="str">
        <f t="shared" si="7"/>
        <v/>
      </c>
      <c r="AB215" s="48"/>
      <c r="AC215" s="302"/>
      <c r="AD215" s="219"/>
      <c r="AE215" s="45"/>
      <c r="AF215" s="45"/>
      <c r="AG215" s="45"/>
      <c r="AH215" s="625"/>
      <c r="AI215" s="626"/>
      <c r="AJ215" s="46"/>
      <c r="AK215" s="45"/>
      <c r="AL215" s="185"/>
      <c r="AM215" s="45"/>
      <c r="AN215" s="48"/>
      <c r="AO215" s="48"/>
      <c r="AP215" s="185"/>
      <c r="AQ215" s="32" t="b">
        <f t="shared" si="8"/>
        <v>1</v>
      </c>
    </row>
    <row r="216" spans="1:43" ht="45" customHeight="1">
      <c r="A216" s="70"/>
      <c r="B216" s="70"/>
      <c r="C216" s="70"/>
      <c r="D216" s="70"/>
      <c r="E216" s="48"/>
      <c r="F216" s="333" t="str">
        <f t="shared" si="0"/>
        <v/>
      </c>
      <c r="G216" s="91"/>
      <c r="H216" s="88"/>
      <c r="I216" s="88"/>
      <c r="J216" s="50"/>
      <c r="K216" s="48"/>
      <c r="L216" s="48"/>
      <c r="M216" s="48"/>
      <c r="N216" s="50"/>
      <c r="O216" s="45"/>
      <c r="P216" s="212"/>
      <c r="Q216" s="45"/>
      <c r="R216" s="88"/>
      <c r="S216" s="50"/>
      <c r="T216" s="219"/>
      <c r="U216" s="89"/>
      <c r="V216" s="90"/>
      <c r="W216" s="93"/>
      <c r="X216" s="219"/>
      <c r="Y216" s="219"/>
      <c r="Z216" s="91"/>
      <c r="AA216" s="185" t="str">
        <f t="shared" si="7"/>
        <v/>
      </c>
      <c r="AB216" s="48"/>
      <c r="AC216" s="302"/>
      <c r="AD216" s="219"/>
      <c r="AE216" s="45"/>
      <c r="AF216" s="45"/>
      <c r="AG216" s="45"/>
      <c r="AH216" s="625"/>
      <c r="AI216" s="626"/>
      <c r="AJ216" s="46"/>
      <c r="AK216" s="45"/>
      <c r="AL216" s="185"/>
      <c r="AM216" s="45"/>
      <c r="AN216" s="48"/>
      <c r="AO216" s="48"/>
      <c r="AP216" s="185"/>
      <c r="AQ216" s="32" t="b">
        <f t="shared" si="8"/>
        <v>1</v>
      </c>
    </row>
    <row r="217" spans="1:43" ht="45" customHeight="1">
      <c r="A217" s="70"/>
      <c r="B217" s="70"/>
      <c r="C217" s="70"/>
      <c r="D217" s="70"/>
      <c r="E217" s="48"/>
      <c r="F217" s="333" t="str">
        <f t="shared" si="0"/>
        <v/>
      </c>
      <c r="G217" s="91"/>
      <c r="H217" s="88"/>
      <c r="I217" s="88"/>
      <c r="J217" s="50"/>
      <c r="K217" s="48"/>
      <c r="L217" s="48"/>
      <c r="M217" s="48"/>
      <c r="N217" s="50"/>
      <c r="O217" s="45"/>
      <c r="P217" s="212"/>
      <c r="Q217" s="45"/>
      <c r="R217" s="88"/>
      <c r="S217" s="50"/>
      <c r="T217" s="219"/>
      <c r="U217" s="89"/>
      <c r="V217" s="90"/>
      <c r="W217" s="93"/>
      <c r="X217" s="219"/>
      <c r="Y217" s="219"/>
      <c r="Z217" s="91"/>
      <c r="AA217" s="185" t="str">
        <f t="shared" si="7"/>
        <v/>
      </c>
      <c r="AB217" s="48"/>
      <c r="AC217" s="302"/>
      <c r="AD217" s="219"/>
      <c r="AE217" s="45"/>
      <c r="AF217" s="45"/>
      <c r="AG217" s="45"/>
      <c r="AH217" s="625"/>
      <c r="AI217" s="626"/>
      <c r="AJ217" s="46"/>
      <c r="AK217" s="45"/>
      <c r="AL217" s="185"/>
      <c r="AM217" s="45"/>
      <c r="AN217" s="48"/>
      <c r="AO217" s="48"/>
      <c r="AP217" s="185"/>
      <c r="AQ217" s="32" t="b">
        <f t="shared" si="8"/>
        <v>1</v>
      </c>
    </row>
    <row r="218" spans="1:43" ht="45" customHeight="1">
      <c r="A218" s="70"/>
      <c r="B218" s="70"/>
      <c r="C218" s="70"/>
      <c r="D218" s="70"/>
      <c r="E218" s="48"/>
      <c r="F218" s="333" t="str">
        <f t="shared" si="0"/>
        <v/>
      </c>
      <c r="G218" s="91"/>
      <c r="H218" s="88"/>
      <c r="I218" s="88"/>
      <c r="J218" s="50"/>
      <c r="K218" s="48"/>
      <c r="L218" s="48"/>
      <c r="M218" s="48"/>
      <c r="N218" s="50"/>
      <c r="O218" s="45"/>
      <c r="P218" s="212"/>
      <c r="Q218" s="45"/>
      <c r="R218" s="88"/>
      <c r="S218" s="50"/>
      <c r="T218" s="219"/>
      <c r="U218" s="89"/>
      <c r="V218" s="90"/>
      <c r="W218" s="93"/>
      <c r="X218" s="219"/>
      <c r="Y218" s="219"/>
      <c r="Z218" s="91"/>
      <c r="AA218" s="185" t="str">
        <f t="shared" si="7"/>
        <v/>
      </c>
      <c r="AB218" s="48"/>
      <c r="AC218" s="302"/>
      <c r="AD218" s="219"/>
      <c r="AE218" s="45"/>
      <c r="AF218" s="45"/>
      <c r="AG218" s="45"/>
      <c r="AH218" s="625"/>
      <c r="AI218" s="626"/>
      <c r="AJ218" s="46"/>
      <c r="AK218" s="45"/>
      <c r="AL218" s="185"/>
      <c r="AM218" s="45"/>
      <c r="AN218" s="48"/>
      <c r="AO218" s="48"/>
      <c r="AP218" s="185"/>
      <c r="AQ218" s="32" t="b">
        <f t="shared" si="8"/>
        <v>1</v>
      </c>
    </row>
    <row r="219" spans="1:43" ht="45" customHeight="1">
      <c r="A219" s="70"/>
      <c r="B219" s="70"/>
      <c r="C219" s="70"/>
      <c r="D219" s="70"/>
      <c r="E219" s="48"/>
      <c r="F219" s="333" t="str">
        <f t="shared" si="0"/>
        <v/>
      </c>
      <c r="G219" s="91"/>
      <c r="H219" s="88"/>
      <c r="I219" s="88"/>
      <c r="J219" s="50"/>
      <c r="K219" s="48"/>
      <c r="L219" s="48"/>
      <c r="M219" s="48"/>
      <c r="N219" s="50"/>
      <c r="O219" s="45"/>
      <c r="P219" s="212"/>
      <c r="Q219" s="45"/>
      <c r="R219" s="88"/>
      <c r="S219" s="50"/>
      <c r="T219" s="219"/>
      <c r="U219" s="89"/>
      <c r="V219" s="90"/>
      <c r="W219" s="93"/>
      <c r="X219" s="219"/>
      <c r="Y219" s="219"/>
      <c r="Z219" s="91"/>
      <c r="AA219" s="185" t="str">
        <f t="shared" si="7"/>
        <v/>
      </c>
      <c r="AB219" s="48"/>
      <c r="AC219" s="302"/>
      <c r="AD219" s="219"/>
      <c r="AE219" s="45"/>
      <c r="AF219" s="45"/>
      <c r="AG219" s="45"/>
      <c r="AH219" s="625"/>
      <c r="AI219" s="626"/>
      <c r="AJ219" s="46"/>
      <c r="AK219" s="45"/>
      <c r="AL219" s="185"/>
      <c r="AM219" s="45"/>
      <c r="AN219" s="48"/>
      <c r="AO219" s="48"/>
      <c r="AP219" s="185"/>
      <c r="AQ219" s="32" t="b">
        <f t="shared" si="8"/>
        <v>1</v>
      </c>
    </row>
    <row r="220" spans="1:43" ht="45" customHeight="1">
      <c r="A220" s="70"/>
      <c r="B220" s="70"/>
      <c r="C220" s="70"/>
      <c r="D220" s="70"/>
      <c r="E220" s="48"/>
      <c r="F220" s="333" t="str">
        <f t="shared" si="0"/>
        <v/>
      </c>
      <c r="G220" s="91"/>
      <c r="H220" s="88"/>
      <c r="I220" s="88"/>
      <c r="J220" s="50"/>
      <c r="K220" s="48"/>
      <c r="L220" s="48"/>
      <c r="M220" s="48"/>
      <c r="N220" s="50"/>
      <c r="O220" s="45"/>
      <c r="P220" s="212"/>
      <c r="Q220" s="45"/>
      <c r="R220" s="88"/>
      <c r="S220" s="50"/>
      <c r="T220" s="219"/>
      <c r="U220" s="89"/>
      <c r="V220" s="90"/>
      <c r="W220" s="93"/>
      <c r="X220" s="219"/>
      <c r="Y220" s="219"/>
      <c r="Z220" s="91"/>
      <c r="AA220" s="185" t="str">
        <f t="shared" si="7"/>
        <v/>
      </c>
      <c r="AB220" s="48"/>
      <c r="AC220" s="302"/>
      <c r="AD220" s="219"/>
      <c r="AE220" s="45"/>
      <c r="AF220" s="45"/>
      <c r="AG220" s="45"/>
      <c r="AH220" s="625"/>
      <c r="AI220" s="626"/>
      <c r="AJ220" s="46"/>
      <c r="AK220" s="45"/>
      <c r="AL220" s="185"/>
      <c r="AM220" s="45"/>
      <c r="AN220" s="48"/>
      <c r="AO220" s="48"/>
      <c r="AP220" s="185"/>
      <c r="AQ220" s="32" t="b">
        <f t="shared" si="8"/>
        <v>1</v>
      </c>
    </row>
    <row r="221" spans="1:43" ht="45" customHeight="1">
      <c r="A221" s="70"/>
      <c r="B221" s="70"/>
      <c r="C221" s="70"/>
      <c r="D221" s="70"/>
      <c r="E221" s="48"/>
      <c r="F221" s="333" t="str">
        <f t="shared" si="0"/>
        <v/>
      </c>
      <c r="G221" s="91"/>
      <c r="H221" s="88"/>
      <c r="I221" s="88"/>
      <c r="J221" s="50"/>
      <c r="K221" s="48"/>
      <c r="L221" s="48"/>
      <c r="M221" s="48"/>
      <c r="N221" s="50"/>
      <c r="O221" s="45"/>
      <c r="P221" s="212"/>
      <c r="Q221" s="45"/>
      <c r="R221" s="88"/>
      <c r="S221" s="50"/>
      <c r="T221" s="219"/>
      <c r="U221" s="89"/>
      <c r="V221" s="90"/>
      <c r="W221" s="93"/>
      <c r="X221" s="219"/>
      <c r="Y221" s="219"/>
      <c r="Z221" s="91"/>
      <c r="AA221" s="185" t="str">
        <f t="shared" si="7"/>
        <v/>
      </c>
      <c r="AB221" s="48"/>
      <c r="AC221" s="302"/>
      <c r="AD221" s="219"/>
      <c r="AE221" s="45"/>
      <c r="AF221" s="45"/>
      <c r="AG221" s="45"/>
      <c r="AH221" s="625"/>
      <c r="AI221" s="626"/>
      <c r="AJ221" s="46"/>
      <c r="AK221" s="45"/>
      <c r="AL221" s="185"/>
      <c r="AM221" s="45"/>
      <c r="AN221" s="48"/>
      <c r="AO221" s="48"/>
      <c r="AP221" s="185"/>
      <c r="AQ221" s="32" t="b">
        <f t="shared" si="8"/>
        <v>1</v>
      </c>
    </row>
    <row r="222" spans="1:43" ht="45" customHeight="1">
      <c r="A222" s="70"/>
      <c r="B222" s="70"/>
      <c r="C222" s="70"/>
      <c r="D222" s="70"/>
      <c r="E222" s="48"/>
      <c r="F222" s="333" t="str">
        <f t="shared" si="0"/>
        <v/>
      </c>
      <c r="G222" s="91"/>
      <c r="H222" s="88"/>
      <c r="I222" s="88"/>
      <c r="J222" s="50"/>
      <c r="K222" s="48"/>
      <c r="L222" s="48"/>
      <c r="M222" s="48"/>
      <c r="N222" s="50"/>
      <c r="O222" s="45"/>
      <c r="P222" s="212"/>
      <c r="Q222" s="45"/>
      <c r="R222" s="88"/>
      <c r="S222" s="50"/>
      <c r="T222" s="219"/>
      <c r="U222" s="89"/>
      <c r="V222" s="90"/>
      <c r="W222" s="93"/>
      <c r="X222" s="219"/>
      <c r="Y222" s="219"/>
      <c r="Z222" s="91"/>
      <c r="AA222" s="185" t="str">
        <f t="shared" si="7"/>
        <v/>
      </c>
      <c r="AB222" s="48"/>
      <c r="AC222" s="302"/>
      <c r="AD222" s="219"/>
      <c r="AE222" s="45"/>
      <c r="AF222" s="45"/>
      <c r="AG222" s="45"/>
      <c r="AH222" s="625"/>
      <c r="AI222" s="626"/>
      <c r="AJ222" s="46"/>
      <c r="AK222" s="45"/>
      <c r="AL222" s="185"/>
      <c r="AM222" s="45"/>
      <c r="AN222" s="48"/>
      <c r="AO222" s="48"/>
      <c r="AP222" s="185"/>
      <c r="AQ222" s="32" t="b">
        <f t="shared" si="8"/>
        <v>1</v>
      </c>
    </row>
    <row r="223" spans="1:43" ht="45" customHeight="1">
      <c r="A223" s="70"/>
      <c r="B223" s="70"/>
      <c r="C223" s="70"/>
      <c r="D223" s="70"/>
      <c r="E223" s="48"/>
      <c r="F223" s="333" t="str">
        <f t="shared" si="0"/>
        <v/>
      </c>
      <c r="G223" s="91"/>
      <c r="H223" s="88"/>
      <c r="I223" s="88"/>
      <c r="J223" s="50"/>
      <c r="K223" s="48"/>
      <c r="L223" s="48"/>
      <c r="M223" s="48"/>
      <c r="N223" s="50"/>
      <c r="O223" s="45"/>
      <c r="P223" s="212"/>
      <c r="Q223" s="45"/>
      <c r="R223" s="88"/>
      <c r="S223" s="50"/>
      <c r="T223" s="219"/>
      <c r="U223" s="89"/>
      <c r="V223" s="90"/>
      <c r="W223" s="93"/>
      <c r="X223" s="219"/>
      <c r="Y223" s="219"/>
      <c r="Z223" s="91"/>
      <c r="AA223" s="185" t="str">
        <f t="shared" si="7"/>
        <v/>
      </c>
      <c r="AB223" s="48"/>
      <c r="AC223" s="302"/>
      <c r="AD223" s="219"/>
      <c r="AE223" s="45"/>
      <c r="AF223" s="45"/>
      <c r="AG223" s="45"/>
      <c r="AH223" s="625"/>
      <c r="AI223" s="626"/>
      <c r="AJ223" s="46"/>
      <c r="AK223" s="45"/>
      <c r="AL223" s="185"/>
      <c r="AM223" s="45"/>
      <c r="AN223" s="48"/>
      <c r="AO223" s="48"/>
      <c r="AP223" s="185"/>
      <c r="AQ223" s="32" t="b">
        <f t="shared" si="8"/>
        <v>1</v>
      </c>
    </row>
    <row r="224" spans="1:43" ht="45" customHeight="1">
      <c r="A224" s="70"/>
      <c r="B224" s="70"/>
      <c r="C224" s="70"/>
      <c r="D224" s="70"/>
      <c r="E224" s="48"/>
      <c r="F224" s="333" t="str">
        <f t="shared" si="0"/>
        <v/>
      </c>
      <c r="G224" s="91"/>
      <c r="H224" s="88"/>
      <c r="I224" s="88"/>
      <c r="J224" s="50"/>
      <c r="K224" s="48"/>
      <c r="L224" s="48"/>
      <c r="M224" s="48"/>
      <c r="N224" s="50"/>
      <c r="O224" s="45"/>
      <c r="P224" s="212"/>
      <c r="Q224" s="45"/>
      <c r="R224" s="88"/>
      <c r="S224" s="50"/>
      <c r="T224" s="219"/>
      <c r="U224" s="89"/>
      <c r="V224" s="90"/>
      <c r="W224" s="93"/>
      <c r="X224" s="219"/>
      <c r="Y224" s="219"/>
      <c r="Z224" s="91"/>
      <c r="AA224" s="185" t="str">
        <f t="shared" si="7"/>
        <v/>
      </c>
      <c r="AB224" s="48"/>
      <c r="AC224" s="302"/>
      <c r="AD224" s="219"/>
      <c r="AE224" s="45"/>
      <c r="AF224" s="45"/>
      <c r="AG224" s="45"/>
      <c r="AH224" s="625"/>
      <c r="AI224" s="626"/>
      <c r="AJ224" s="46"/>
      <c r="AK224" s="45"/>
      <c r="AL224" s="185"/>
      <c r="AM224" s="45"/>
      <c r="AN224" s="48"/>
      <c r="AO224" s="48"/>
      <c r="AP224" s="185"/>
      <c r="AQ224" s="32" t="b">
        <f t="shared" si="8"/>
        <v>1</v>
      </c>
    </row>
    <row r="225" spans="1:43" ht="45" customHeight="1">
      <c r="A225" s="70"/>
      <c r="B225" s="70"/>
      <c r="C225" s="70"/>
      <c r="D225" s="70"/>
      <c r="E225" s="48"/>
      <c r="F225" s="333" t="str">
        <f t="shared" si="0"/>
        <v/>
      </c>
      <c r="G225" s="91"/>
      <c r="H225" s="88"/>
      <c r="I225" s="88"/>
      <c r="J225" s="50"/>
      <c r="K225" s="48"/>
      <c r="L225" s="48"/>
      <c r="M225" s="48"/>
      <c r="N225" s="50"/>
      <c r="O225" s="45"/>
      <c r="P225" s="212"/>
      <c r="Q225" s="45"/>
      <c r="R225" s="88"/>
      <c r="S225" s="50"/>
      <c r="T225" s="219"/>
      <c r="U225" s="89"/>
      <c r="V225" s="90"/>
      <c r="W225" s="93"/>
      <c r="X225" s="219"/>
      <c r="Y225" s="219"/>
      <c r="Z225" s="91"/>
      <c r="AA225" s="185" t="str">
        <f t="shared" si="7"/>
        <v/>
      </c>
      <c r="AB225" s="48"/>
      <c r="AC225" s="302"/>
      <c r="AD225" s="219"/>
      <c r="AE225" s="45"/>
      <c r="AF225" s="45"/>
      <c r="AG225" s="45"/>
      <c r="AH225" s="625"/>
      <c r="AI225" s="626"/>
      <c r="AJ225" s="46"/>
      <c r="AK225" s="45"/>
      <c r="AL225" s="185"/>
      <c r="AM225" s="45"/>
      <c r="AN225" s="48"/>
      <c r="AO225" s="48"/>
      <c r="AP225" s="185"/>
      <c r="AQ225" s="32" t="b">
        <f t="shared" si="8"/>
        <v>1</v>
      </c>
    </row>
    <row r="226" spans="1:43" ht="45" customHeight="1">
      <c r="A226" s="70"/>
      <c r="B226" s="70"/>
      <c r="C226" s="70"/>
      <c r="D226" s="70"/>
      <c r="E226" s="48"/>
      <c r="F226" s="333" t="str">
        <f t="shared" si="0"/>
        <v/>
      </c>
      <c r="G226" s="91"/>
      <c r="H226" s="88"/>
      <c r="I226" s="88"/>
      <c r="J226" s="50"/>
      <c r="K226" s="48"/>
      <c r="L226" s="48"/>
      <c r="M226" s="48"/>
      <c r="N226" s="50"/>
      <c r="O226" s="45"/>
      <c r="P226" s="212"/>
      <c r="Q226" s="45"/>
      <c r="R226" s="88"/>
      <c r="S226" s="50"/>
      <c r="T226" s="219"/>
      <c r="U226" s="89"/>
      <c r="V226" s="90"/>
      <c r="W226" s="93"/>
      <c r="X226" s="219"/>
      <c r="Y226" s="219"/>
      <c r="Z226" s="91"/>
      <c r="AA226" s="185" t="str">
        <f t="shared" si="7"/>
        <v/>
      </c>
      <c r="AB226" s="48"/>
      <c r="AC226" s="302"/>
      <c r="AD226" s="219"/>
      <c r="AE226" s="45"/>
      <c r="AF226" s="45"/>
      <c r="AG226" s="45"/>
      <c r="AH226" s="625"/>
      <c r="AI226" s="626"/>
      <c r="AJ226" s="46"/>
      <c r="AK226" s="45"/>
      <c r="AL226" s="185"/>
      <c r="AM226" s="45"/>
      <c r="AN226" s="48"/>
      <c r="AO226" s="48"/>
      <c r="AP226" s="185"/>
      <c r="AQ226" s="32" t="b">
        <f t="shared" si="8"/>
        <v>1</v>
      </c>
    </row>
    <row r="227" spans="1:43" ht="45" customHeight="1">
      <c r="A227" s="70"/>
      <c r="B227" s="70"/>
      <c r="C227" s="70"/>
      <c r="D227" s="70"/>
      <c r="E227" s="48"/>
      <c r="F227" s="333" t="str">
        <f t="shared" si="0"/>
        <v/>
      </c>
      <c r="G227" s="91"/>
      <c r="H227" s="88"/>
      <c r="I227" s="88"/>
      <c r="J227" s="50"/>
      <c r="K227" s="48"/>
      <c r="L227" s="48"/>
      <c r="M227" s="48"/>
      <c r="N227" s="50"/>
      <c r="O227" s="45"/>
      <c r="P227" s="212"/>
      <c r="Q227" s="45"/>
      <c r="R227" s="88"/>
      <c r="S227" s="50"/>
      <c r="T227" s="219"/>
      <c r="U227" s="89"/>
      <c r="V227" s="90"/>
      <c r="W227" s="93"/>
      <c r="X227" s="219"/>
      <c r="Y227" s="219"/>
      <c r="Z227" s="91"/>
      <c r="AA227" s="185" t="str">
        <f t="shared" si="7"/>
        <v/>
      </c>
      <c r="AB227" s="48"/>
      <c r="AC227" s="302"/>
      <c r="AD227" s="219"/>
      <c r="AE227" s="45"/>
      <c r="AF227" s="45"/>
      <c r="AG227" s="45"/>
      <c r="AH227" s="625"/>
      <c r="AI227" s="626"/>
      <c r="AJ227" s="46"/>
      <c r="AK227" s="45"/>
      <c r="AL227" s="185"/>
      <c r="AM227" s="45"/>
      <c r="AN227" s="48"/>
      <c r="AO227" s="48"/>
      <c r="AP227" s="185"/>
      <c r="AQ227" s="32" t="b">
        <f t="shared" si="8"/>
        <v>1</v>
      </c>
    </row>
    <row r="228" spans="1:43" ht="45" customHeight="1">
      <c r="A228" s="70"/>
      <c r="B228" s="70"/>
      <c r="C228" s="70"/>
      <c r="D228" s="70"/>
      <c r="E228" s="48"/>
      <c r="F228" s="333" t="str">
        <f t="shared" si="0"/>
        <v/>
      </c>
      <c r="G228" s="91"/>
      <c r="H228" s="88"/>
      <c r="I228" s="88"/>
      <c r="J228" s="50"/>
      <c r="K228" s="48"/>
      <c r="L228" s="48"/>
      <c r="M228" s="48"/>
      <c r="N228" s="50"/>
      <c r="O228" s="45"/>
      <c r="P228" s="212"/>
      <c r="Q228" s="45"/>
      <c r="R228" s="88"/>
      <c r="S228" s="50"/>
      <c r="T228" s="219"/>
      <c r="U228" s="89"/>
      <c r="V228" s="90"/>
      <c r="W228" s="93"/>
      <c r="X228" s="219"/>
      <c r="Y228" s="219"/>
      <c r="Z228" s="91"/>
      <c r="AA228" s="185" t="str">
        <f t="shared" si="7"/>
        <v/>
      </c>
      <c r="AB228" s="48"/>
      <c r="AC228" s="302"/>
      <c r="AD228" s="219"/>
      <c r="AE228" s="45"/>
      <c r="AF228" s="45"/>
      <c r="AG228" s="45"/>
      <c r="AH228" s="625"/>
      <c r="AI228" s="626"/>
      <c r="AJ228" s="46"/>
      <c r="AK228" s="45"/>
      <c r="AL228" s="185"/>
      <c r="AM228" s="45"/>
      <c r="AN228" s="48"/>
      <c r="AO228" s="48"/>
      <c r="AP228" s="185"/>
      <c r="AQ228" s="32" t="b">
        <f t="shared" si="8"/>
        <v>1</v>
      </c>
    </row>
    <row r="229" spans="1:43" ht="45" customHeight="1">
      <c r="A229" s="70"/>
      <c r="B229" s="70"/>
      <c r="C229" s="70"/>
      <c r="D229" s="70"/>
      <c r="E229" s="48"/>
      <c r="F229" s="333" t="str">
        <f t="shared" si="0"/>
        <v/>
      </c>
      <c r="G229" s="91"/>
      <c r="H229" s="88"/>
      <c r="I229" s="88"/>
      <c r="J229" s="50"/>
      <c r="K229" s="48"/>
      <c r="L229" s="48"/>
      <c r="M229" s="48"/>
      <c r="N229" s="50"/>
      <c r="O229" s="45"/>
      <c r="P229" s="212"/>
      <c r="Q229" s="45"/>
      <c r="R229" s="88"/>
      <c r="S229" s="50"/>
      <c r="T229" s="219"/>
      <c r="U229" s="89"/>
      <c r="V229" s="90"/>
      <c r="W229" s="93"/>
      <c r="X229" s="219"/>
      <c r="Y229" s="219"/>
      <c r="Z229" s="91"/>
      <c r="AA229" s="185" t="str">
        <f t="shared" si="7"/>
        <v/>
      </c>
      <c r="AB229" s="48"/>
      <c r="AC229" s="302"/>
      <c r="AD229" s="219"/>
      <c r="AE229" s="45"/>
      <c r="AF229" s="45"/>
      <c r="AG229" s="45"/>
      <c r="AH229" s="625"/>
      <c r="AI229" s="626"/>
      <c r="AJ229" s="46"/>
      <c r="AK229" s="45"/>
      <c r="AL229" s="185"/>
      <c r="AM229" s="45"/>
      <c r="AN229" s="48"/>
      <c r="AO229" s="48"/>
      <c r="AP229" s="185"/>
      <c r="AQ229" s="32" t="b">
        <f t="shared" si="8"/>
        <v>1</v>
      </c>
    </row>
    <row r="230" spans="1:43" ht="45" customHeight="1">
      <c r="A230" s="70"/>
      <c r="B230" s="70"/>
      <c r="C230" s="70"/>
      <c r="D230" s="70"/>
      <c r="E230" s="48"/>
      <c r="F230" s="333" t="str">
        <f t="shared" si="0"/>
        <v/>
      </c>
      <c r="G230" s="91"/>
      <c r="H230" s="88"/>
      <c r="I230" s="88"/>
      <c r="J230" s="50"/>
      <c r="K230" s="48"/>
      <c r="L230" s="48"/>
      <c r="M230" s="48"/>
      <c r="N230" s="50"/>
      <c r="O230" s="45"/>
      <c r="P230" s="212"/>
      <c r="Q230" s="45"/>
      <c r="R230" s="88"/>
      <c r="S230" s="50"/>
      <c r="T230" s="219"/>
      <c r="U230" s="89"/>
      <c r="V230" s="90"/>
      <c r="W230" s="93"/>
      <c r="X230" s="219"/>
      <c r="Y230" s="219"/>
      <c r="Z230" s="91"/>
      <c r="AA230" s="185" t="str">
        <f t="shared" si="7"/>
        <v/>
      </c>
      <c r="AB230" s="48"/>
      <c r="AC230" s="302"/>
      <c r="AD230" s="219"/>
      <c r="AE230" s="45"/>
      <c r="AF230" s="45"/>
      <c r="AG230" s="45"/>
      <c r="AH230" s="625"/>
      <c r="AI230" s="626"/>
      <c r="AJ230" s="46"/>
      <c r="AK230" s="45"/>
      <c r="AL230" s="185"/>
      <c r="AM230" s="45"/>
      <c r="AN230" s="48"/>
      <c r="AO230" s="48"/>
      <c r="AP230" s="185"/>
      <c r="AQ230" s="32" t="b">
        <f t="shared" si="8"/>
        <v>1</v>
      </c>
    </row>
    <row r="231" spans="1:43" ht="45" customHeight="1">
      <c r="A231" s="70"/>
      <c r="B231" s="70"/>
      <c r="C231" s="70"/>
      <c r="D231" s="70"/>
      <c r="E231" s="48"/>
      <c r="F231" s="333" t="str">
        <f t="shared" si="0"/>
        <v/>
      </c>
      <c r="G231" s="91"/>
      <c r="H231" s="88"/>
      <c r="I231" s="88"/>
      <c r="J231" s="50"/>
      <c r="K231" s="48"/>
      <c r="L231" s="48"/>
      <c r="M231" s="48"/>
      <c r="N231" s="50"/>
      <c r="O231" s="45"/>
      <c r="P231" s="212"/>
      <c r="Q231" s="45"/>
      <c r="R231" s="88"/>
      <c r="S231" s="50"/>
      <c r="T231" s="219"/>
      <c r="U231" s="89"/>
      <c r="V231" s="90"/>
      <c r="W231" s="93"/>
      <c r="X231" s="219"/>
      <c r="Y231" s="219"/>
      <c r="Z231" s="91"/>
      <c r="AA231" s="185" t="str">
        <f t="shared" si="7"/>
        <v/>
      </c>
      <c r="AB231" s="48"/>
      <c r="AC231" s="302"/>
      <c r="AD231" s="219"/>
      <c r="AE231" s="45"/>
      <c r="AF231" s="45"/>
      <c r="AG231" s="45"/>
      <c r="AH231" s="625"/>
      <c r="AI231" s="626"/>
      <c r="AJ231" s="46"/>
      <c r="AK231" s="45"/>
      <c r="AL231" s="185"/>
      <c r="AM231" s="45"/>
      <c r="AN231" s="48"/>
      <c r="AO231" s="48"/>
      <c r="AP231" s="185"/>
      <c r="AQ231" s="32" t="b">
        <f t="shared" si="8"/>
        <v>1</v>
      </c>
    </row>
    <row r="232" spans="1:43" ht="45" customHeight="1">
      <c r="A232" s="70"/>
      <c r="B232" s="70"/>
      <c r="C232" s="70"/>
      <c r="D232" s="70"/>
      <c r="E232" s="48"/>
      <c r="F232" s="333" t="str">
        <f t="shared" si="0"/>
        <v/>
      </c>
      <c r="G232" s="91"/>
      <c r="H232" s="88"/>
      <c r="I232" s="88"/>
      <c r="J232" s="50"/>
      <c r="K232" s="48"/>
      <c r="L232" s="48"/>
      <c r="M232" s="48"/>
      <c r="N232" s="50"/>
      <c r="O232" s="45"/>
      <c r="P232" s="212"/>
      <c r="Q232" s="45"/>
      <c r="R232" s="88"/>
      <c r="S232" s="50"/>
      <c r="T232" s="219"/>
      <c r="U232" s="89"/>
      <c r="V232" s="90"/>
      <c r="W232" s="93"/>
      <c r="X232" s="219"/>
      <c r="Y232" s="219"/>
      <c r="Z232" s="91"/>
      <c r="AA232" s="185" t="str">
        <f t="shared" si="7"/>
        <v/>
      </c>
      <c r="AB232" s="48"/>
      <c r="AC232" s="302"/>
      <c r="AD232" s="219"/>
      <c r="AE232" s="45"/>
      <c r="AF232" s="45"/>
      <c r="AG232" s="45"/>
      <c r="AH232" s="625"/>
      <c r="AI232" s="626"/>
      <c r="AJ232" s="46"/>
      <c r="AK232" s="45"/>
      <c r="AL232" s="185"/>
      <c r="AM232" s="45"/>
      <c r="AN232" s="48"/>
      <c r="AO232" s="48"/>
      <c r="AP232" s="185"/>
      <c r="AQ232" s="32" t="b">
        <f t="shared" si="8"/>
        <v>1</v>
      </c>
    </row>
    <row r="233" spans="1:43" ht="45" customHeight="1">
      <c r="A233" s="70"/>
      <c r="B233" s="70"/>
      <c r="C233" s="70"/>
      <c r="D233" s="70"/>
      <c r="E233" s="48"/>
      <c r="F233" s="333" t="str">
        <f t="shared" si="0"/>
        <v/>
      </c>
      <c r="G233" s="91"/>
      <c r="H233" s="88"/>
      <c r="I233" s="88"/>
      <c r="J233" s="50"/>
      <c r="K233" s="48"/>
      <c r="L233" s="48"/>
      <c r="M233" s="48"/>
      <c r="N233" s="50"/>
      <c r="O233" s="45"/>
      <c r="P233" s="212"/>
      <c r="Q233" s="45"/>
      <c r="R233" s="88"/>
      <c r="S233" s="50"/>
      <c r="T233" s="219"/>
      <c r="U233" s="89"/>
      <c r="V233" s="90"/>
      <c r="W233" s="93"/>
      <c r="X233" s="219"/>
      <c r="Y233" s="219"/>
      <c r="Z233" s="91"/>
      <c r="AA233" s="185" t="str">
        <f t="shared" si="7"/>
        <v/>
      </c>
      <c r="AB233" s="48"/>
      <c r="AC233" s="302"/>
      <c r="AD233" s="219"/>
      <c r="AE233" s="45"/>
      <c r="AF233" s="45"/>
      <c r="AG233" s="45"/>
      <c r="AH233" s="625"/>
      <c r="AI233" s="626"/>
      <c r="AJ233" s="46"/>
      <c r="AK233" s="45"/>
      <c r="AL233" s="185"/>
      <c r="AM233" s="45"/>
      <c r="AN233" s="48"/>
      <c r="AO233" s="48"/>
      <c r="AP233" s="185"/>
      <c r="AQ233" s="32" t="b">
        <f t="shared" si="8"/>
        <v>1</v>
      </c>
    </row>
    <row r="234" spans="1:43" ht="45" customHeight="1">
      <c r="A234" s="70"/>
      <c r="B234" s="70"/>
      <c r="C234" s="70"/>
      <c r="D234" s="70"/>
      <c r="E234" s="48"/>
      <c r="F234" s="333" t="str">
        <f t="shared" si="0"/>
        <v/>
      </c>
      <c r="G234" s="91"/>
      <c r="H234" s="88"/>
      <c r="I234" s="88"/>
      <c r="J234" s="50"/>
      <c r="K234" s="48"/>
      <c r="L234" s="48"/>
      <c r="M234" s="48"/>
      <c r="N234" s="50"/>
      <c r="O234" s="45"/>
      <c r="P234" s="212"/>
      <c r="Q234" s="45"/>
      <c r="R234" s="88"/>
      <c r="S234" s="50"/>
      <c r="T234" s="219"/>
      <c r="U234" s="89"/>
      <c r="V234" s="90"/>
      <c r="W234" s="93"/>
      <c r="X234" s="219"/>
      <c r="Y234" s="219"/>
      <c r="Z234" s="91"/>
      <c r="AA234" s="185" t="str">
        <f t="shared" si="7"/>
        <v/>
      </c>
      <c r="AB234" s="48"/>
      <c r="AC234" s="302"/>
      <c r="AD234" s="219"/>
      <c r="AE234" s="45"/>
      <c r="AF234" s="45"/>
      <c r="AG234" s="45"/>
      <c r="AH234" s="625"/>
      <c r="AI234" s="626"/>
      <c r="AJ234" s="46"/>
      <c r="AK234" s="45"/>
      <c r="AL234" s="185"/>
      <c r="AM234" s="45"/>
      <c r="AN234" s="48"/>
      <c r="AO234" s="48"/>
      <c r="AP234" s="185"/>
      <c r="AQ234" s="32" t="b">
        <f t="shared" si="8"/>
        <v>1</v>
      </c>
    </row>
    <row r="235" spans="1:43" ht="45" customHeight="1">
      <c r="A235" s="70"/>
      <c r="B235" s="70"/>
      <c r="C235" s="70"/>
      <c r="D235" s="70"/>
      <c r="E235" s="48"/>
      <c r="F235" s="333" t="str">
        <f t="shared" si="0"/>
        <v/>
      </c>
      <c r="G235" s="91"/>
      <c r="H235" s="88"/>
      <c r="I235" s="88"/>
      <c r="J235" s="50"/>
      <c r="K235" s="48"/>
      <c r="L235" s="48"/>
      <c r="M235" s="48"/>
      <c r="N235" s="50"/>
      <c r="O235" s="45"/>
      <c r="P235" s="212"/>
      <c r="Q235" s="45"/>
      <c r="R235" s="88"/>
      <c r="S235" s="50"/>
      <c r="T235" s="219"/>
      <c r="U235" s="89"/>
      <c r="V235" s="90"/>
      <c r="W235" s="93"/>
      <c r="X235" s="219"/>
      <c r="Y235" s="219"/>
      <c r="Z235" s="91"/>
      <c r="AA235" s="185" t="str">
        <f t="shared" si="7"/>
        <v/>
      </c>
      <c r="AB235" s="48"/>
      <c r="AC235" s="302"/>
      <c r="AD235" s="219"/>
      <c r="AE235" s="45"/>
      <c r="AF235" s="45"/>
      <c r="AG235" s="45"/>
      <c r="AH235" s="625"/>
      <c r="AI235" s="626"/>
      <c r="AJ235" s="46"/>
      <c r="AK235" s="45"/>
      <c r="AL235" s="185"/>
      <c r="AM235" s="45"/>
      <c r="AN235" s="48"/>
      <c r="AO235" s="48"/>
      <c r="AP235" s="185"/>
      <c r="AQ235" s="32" t="b">
        <f t="shared" si="8"/>
        <v>1</v>
      </c>
    </row>
    <row r="236" spans="1:43" ht="45" customHeight="1">
      <c r="A236" s="70"/>
      <c r="B236" s="70"/>
      <c r="C236" s="70"/>
      <c r="D236" s="70"/>
      <c r="E236" s="48"/>
      <c r="F236" s="333" t="str">
        <f t="shared" si="0"/>
        <v/>
      </c>
      <c r="G236" s="91"/>
      <c r="H236" s="88"/>
      <c r="I236" s="88"/>
      <c r="J236" s="50"/>
      <c r="K236" s="48"/>
      <c r="L236" s="48"/>
      <c r="M236" s="48"/>
      <c r="N236" s="50"/>
      <c r="O236" s="45"/>
      <c r="P236" s="212"/>
      <c r="Q236" s="45"/>
      <c r="R236" s="88"/>
      <c r="S236" s="50"/>
      <c r="T236" s="219"/>
      <c r="U236" s="89"/>
      <c r="V236" s="90"/>
      <c r="W236" s="93"/>
      <c r="X236" s="219"/>
      <c r="Y236" s="219"/>
      <c r="Z236" s="91"/>
      <c r="AA236" s="185" t="str">
        <f t="shared" si="7"/>
        <v/>
      </c>
      <c r="AB236" s="48"/>
      <c r="AC236" s="302"/>
      <c r="AD236" s="219"/>
      <c r="AE236" s="45"/>
      <c r="AF236" s="45"/>
      <c r="AG236" s="45"/>
      <c r="AH236" s="625"/>
      <c r="AI236" s="626"/>
      <c r="AJ236" s="46"/>
      <c r="AK236" s="45"/>
      <c r="AL236" s="185"/>
      <c r="AM236" s="45"/>
      <c r="AN236" s="48"/>
      <c r="AO236" s="48"/>
      <c r="AP236" s="185"/>
      <c r="AQ236" s="32" t="b">
        <f t="shared" si="8"/>
        <v>1</v>
      </c>
    </row>
    <row r="237" spans="1:43" ht="45" customHeight="1">
      <c r="A237" s="70"/>
      <c r="B237" s="70"/>
      <c r="C237" s="70"/>
      <c r="D237" s="70"/>
      <c r="E237" s="48"/>
      <c r="F237" s="333" t="str">
        <f t="shared" si="0"/>
        <v/>
      </c>
      <c r="G237" s="91"/>
      <c r="H237" s="88"/>
      <c r="I237" s="88"/>
      <c r="J237" s="50"/>
      <c r="K237" s="48"/>
      <c r="L237" s="48"/>
      <c r="M237" s="48"/>
      <c r="N237" s="50"/>
      <c r="O237" s="45"/>
      <c r="P237" s="212"/>
      <c r="Q237" s="45"/>
      <c r="R237" s="88"/>
      <c r="S237" s="50"/>
      <c r="T237" s="219"/>
      <c r="U237" s="89"/>
      <c r="V237" s="90"/>
      <c r="W237" s="93"/>
      <c r="X237" s="219"/>
      <c r="Y237" s="219"/>
      <c r="Z237" s="91"/>
      <c r="AA237" s="185" t="str">
        <f t="shared" si="7"/>
        <v/>
      </c>
      <c r="AB237" s="48"/>
      <c r="AC237" s="302"/>
      <c r="AD237" s="219"/>
      <c r="AE237" s="45"/>
      <c r="AF237" s="45"/>
      <c r="AG237" s="45"/>
      <c r="AH237" s="625"/>
      <c r="AI237" s="626"/>
      <c r="AJ237" s="46"/>
      <c r="AK237" s="45"/>
      <c r="AL237" s="185"/>
      <c r="AM237" s="45"/>
      <c r="AN237" s="48"/>
      <c r="AO237" s="48"/>
      <c r="AP237" s="185"/>
      <c r="AQ237" s="32" t="b">
        <f t="shared" si="8"/>
        <v>1</v>
      </c>
    </row>
    <row r="238" spans="1:43" ht="45" customHeight="1">
      <c r="A238" s="70"/>
      <c r="B238" s="70"/>
      <c r="C238" s="70"/>
      <c r="D238" s="70"/>
      <c r="E238" s="48"/>
      <c r="F238" s="333" t="str">
        <f t="shared" si="0"/>
        <v/>
      </c>
      <c r="G238" s="91"/>
      <c r="H238" s="88"/>
      <c r="I238" s="88"/>
      <c r="J238" s="50"/>
      <c r="K238" s="48"/>
      <c r="L238" s="48"/>
      <c r="M238" s="48"/>
      <c r="N238" s="50"/>
      <c r="O238" s="45"/>
      <c r="P238" s="212"/>
      <c r="Q238" s="45"/>
      <c r="R238" s="88"/>
      <c r="S238" s="50"/>
      <c r="T238" s="219"/>
      <c r="U238" s="89"/>
      <c r="V238" s="90"/>
      <c r="W238" s="93"/>
      <c r="X238" s="219"/>
      <c r="Y238" s="219"/>
      <c r="Z238" s="91"/>
      <c r="AA238" s="185" t="str">
        <f t="shared" si="7"/>
        <v/>
      </c>
      <c r="AB238" s="48"/>
      <c r="AC238" s="302"/>
      <c r="AD238" s="219"/>
      <c r="AE238" s="45"/>
      <c r="AF238" s="45"/>
      <c r="AG238" s="45"/>
      <c r="AH238" s="625"/>
      <c r="AI238" s="626"/>
      <c r="AJ238" s="46"/>
      <c r="AK238" s="45"/>
      <c r="AL238" s="185"/>
      <c r="AM238" s="45"/>
      <c r="AN238" s="48"/>
      <c r="AO238" s="48"/>
      <c r="AP238" s="185"/>
      <c r="AQ238" s="32" t="b">
        <f t="shared" si="8"/>
        <v>1</v>
      </c>
    </row>
    <row r="239" spans="1:43" ht="45" customHeight="1">
      <c r="A239" s="70"/>
      <c r="B239" s="70"/>
      <c r="C239" s="70"/>
      <c r="D239" s="70"/>
      <c r="E239" s="48"/>
      <c r="F239" s="333" t="str">
        <f t="shared" si="0"/>
        <v/>
      </c>
      <c r="G239" s="91"/>
      <c r="H239" s="88"/>
      <c r="I239" s="88"/>
      <c r="J239" s="50"/>
      <c r="K239" s="48"/>
      <c r="L239" s="48"/>
      <c r="M239" s="48"/>
      <c r="N239" s="50"/>
      <c r="O239" s="45"/>
      <c r="P239" s="212"/>
      <c r="Q239" s="45"/>
      <c r="R239" s="88"/>
      <c r="S239" s="50"/>
      <c r="T239" s="219"/>
      <c r="U239" s="89"/>
      <c r="V239" s="90"/>
      <c r="W239" s="93"/>
      <c r="X239" s="219"/>
      <c r="Y239" s="219"/>
      <c r="Z239" s="91"/>
      <c r="AA239" s="185" t="str">
        <f t="shared" si="7"/>
        <v/>
      </c>
      <c r="AB239" s="48"/>
      <c r="AC239" s="302"/>
      <c r="AD239" s="219"/>
      <c r="AE239" s="45"/>
      <c r="AF239" s="45"/>
      <c r="AG239" s="45"/>
      <c r="AH239" s="625"/>
      <c r="AI239" s="626"/>
      <c r="AJ239" s="46"/>
      <c r="AK239" s="45"/>
      <c r="AL239" s="185"/>
      <c r="AM239" s="45"/>
      <c r="AN239" s="48"/>
      <c r="AO239" s="48"/>
      <c r="AP239" s="185"/>
      <c r="AQ239" s="32" t="b">
        <f t="shared" si="8"/>
        <v>1</v>
      </c>
    </row>
    <row r="240" spans="1:43" ht="45" customHeight="1">
      <c r="A240" s="70"/>
      <c r="B240" s="70"/>
      <c r="C240" s="70"/>
      <c r="D240" s="70"/>
      <c r="E240" s="48"/>
      <c r="F240" s="333" t="str">
        <f t="shared" si="0"/>
        <v/>
      </c>
      <c r="G240" s="91"/>
      <c r="H240" s="88"/>
      <c r="I240" s="88"/>
      <c r="J240" s="50"/>
      <c r="K240" s="48"/>
      <c r="L240" s="48"/>
      <c r="M240" s="48"/>
      <c r="N240" s="50"/>
      <c r="O240" s="45"/>
      <c r="P240" s="212"/>
      <c r="Q240" s="45"/>
      <c r="R240" s="88"/>
      <c r="S240" s="50"/>
      <c r="T240" s="219"/>
      <c r="U240" s="89"/>
      <c r="V240" s="90"/>
      <c r="W240" s="93"/>
      <c r="X240" s="219"/>
      <c r="Y240" s="219"/>
      <c r="Z240" s="91"/>
      <c r="AA240" s="185" t="str">
        <f t="shared" si="7"/>
        <v/>
      </c>
      <c r="AB240" s="48"/>
      <c r="AC240" s="302"/>
      <c r="AD240" s="219"/>
      <c r="AE240" s="45"/>
      <c r="AF240" s="45"/>
      <c r="AG240" s="45"/>
      <c r="AH240" s="625"/>
      <c r="AI240" s="626"/>
      <c r="AJ240" s="46"/>
      <c r="AK240" s="45"/>
      <c r="AL240" s="185"/>
      <c r="AM240" s="45"/>
      <c r="AN240" s="48"/>
      <c r="AO240" s="48"/>
      <c r="AP240" s="185"/>
      <c r="AQ240" s="32" t="b">
        <f t="shared" si="8"/>
        <v>1</v>
      </c>
    </row>
    <row r="241" spans="1:43" ht="45" customHeight="1">
      <c r="A241" s="70"/>
      <c r="B241" s="70"/>
      <c r="C241" s="70"/>
      <c r="D241" s="70"/>
      <c r="E241" s="48"/>
      <c r="F241" s="333" t="str">
        <f t="shared" si="0"/>
        <v/>
      </c>
      <c r="G241" s="91"/>
      <c r="H241" s="88"/>
      <c r="I241" s="88"/>
      <c r="J241" s="50"/>
      <c r="K241" s="48"/>
      <c r="L241" s="48"/>
      <c r="M241" s="48"/>
      <c r="N241" s="50"/>
      <c r="O241" s="45"/>
      <c r="P241" s="212"/>
      <c r="Q241" s="45"/>
      <c r="R241" s="88"/>
      <c r="S241" s="50"/>
      <c r="T241" s="219"/>
      <c r="U241" s="89"/>
      <c r="V241" s="90"/>
      <c r="W241" s="93"/>
      <c r="X241" s="219"/>
      <c r="Y241" s="219"/>
      <c r="Z241" s="91"/>
      <c r="AA241" s="185" t="str">
        <f t="shared" si="7"/>
        <v/>
      </c>
      <c r="AB241" s="48"/>
      <c r="AC241" s="302"/>
      <c r="AD241" s="219"/>
      <c r="AE241" s="45"/>
      <c r="AF241" s="45"/>
      <c r="AG241" s="45"/>
      <c r="AH241" s="625"/>
      <c r="AI241" s="626"/>
      <c r="AJ241" s="46"/>
      <c r="AK241" s="45"/>
      <c r="AL241" s="185"/>
      <c r="AM241" s="45"/>
      <c r="AN241" s="48"/>
      <c r="AO241" s="48"/>
      <c r="AP241" s="185"/>
      <c r="AQ241" s="32" t="b">
        <f t="shared" si="8"/>
        <v>1</v>
      </c>
    </row>
    <row r="242" spans="1:43" ht="45" customHeight="1">
      <c r="A242" s="70"/>
      <c r="B242" s="70"/>
      <c r="C242" s="70"/>
      <c r="D242" s="70"/>
      <c r="E242" s="48"/>
      <c r="F242" s="333" t="str">
        <f t="shared" si="0"/>
        <v/>
      </c>
      <c r="G242" s="91"/>
      <c r="H242" s="88"/>
      <c r="I242" s="88"/>
      <c r="J242" s="50"/>
      <c r="K242" s="48"/>
      <c r="L242" s="48"/>
      <c r="M242" s="48"/>
      <c r="N242" s="50"/>
      <c r="O242" s="45"/>
      <c r="P242" s="212"/>
      <c r="Q242" s="45"/>
      <c r="R242" s="88"/>
      <c r="S242" s="50"/>
      <c r="T242" s="219"/>
      <c r="U242" s="89"/>
      <c r="V242" s="90"/>
      <c r="W242" s="93"/>
      <c r="X242" s="219"/>
      <c r="Y242" s="219"/>
      <c r="Z242" s="91"/>
      <c r="AA242" s="185" t="str">
        <f t="shared" si="7"/>
        <v/>
      </c>
      <c r="AB242" s="48"/>
      <c r="AC242" s="302"/>
      <c r="AD242" s="219"/>
      <c r="AE242" s="45"/>
      <c r="AF242" s="45"/>
      <c r="AG242" s="45"/>
      <c r="AH242" s="625"/>
      <c r="AI242" s="626"/>
      <c r="AJ242" s="46"/>
      <c r="AK242" s="45"/>
      <c r="AL242" s="185"/>
      <c r="AM242" s="45"/>
      <c r="AN242" s="48"/>
      <c r="AO242" s="48"/>
      <c r="AP242" s="185"/>
      <c r="AQ242" s="32" t="b">
        <f t="shared" si="8"/>
        <v>1</v>
      </c>
    </row>
    <row r="243" spans="1:43" ht="45" customHeight="1">
      <c r="A243" s="70"/>
      <c r="B243" s="70"/>
      <c r="C243" s="70"/>
      <c r="D243" s="70"/>
      <c r="E243" s="48"/>
      <c r="F243" s="333" t="str">
        <f t="shared" si="0"/>
        <v/>
      </c>
      <c r="G243" s="91"/>
      <c r="H243" s="88"/>
      <c r="I243" s="88"/>
      <c r="J243" s="50"/>
      <c r="K243" s="48"/>
      <c r="L243" s="48"/>
      <c r="M243" s="48"/>
      <c r="N243" s="50"/>
      <c r="O243" s="45"/>
      <c r="P243" s="212"/>
      <c r="Q243" s="45"/>
      <c r="R243" s="88"/>
      <c r="S243" s="50"/>
      <c r="T243" s="219"/>
      <c r="U243" s="89"/>
      <c r="V243" s="90"/>
      <c r="W243" s="93"/>
      <c r="X243" s="219"/>
      <c r="Y243" s="219"/>
      <c r="Z243" s="91"/>
      <c r="AA243" s="185" t="str">
        <f t="shared" si="7"/>
        <v/>
      </c>
      <c r="AB243" s="48"/>
      <c r="AC243" s="302"/>
      <c r="AD243" s="219"/>
      <c r="AE243" s="45"/>
      <c r="AF243" s="45"/>
      <c r="AG243" s="45"/>
      <c r="AH243" s="625"/>
      <c r="AI243" s="626"/>
      <c r="AJ243" s="46"/>
      <c r="AK243" s="45"/>
      <c r="AL243" s="185"/>
      <c r="AM243" s="45"/>
      <c r="AN243" s="48"/>
      <c r="AO243" s="48"/>
      <c r="AP243" s="185"/>
      <c r="AQ243" s="32" t="b">
        <f t="shared" si="8"/>
        <v>1</v>
      </c>
    </row>
    <row r="244" spans="1:43" ht="45" customHeight="1">
      <c r="A244" s="70"/>
      <c r="B244" s="70"/>
      <c r="C244" s="70"/>
      <c r="D244" s="70"/>
      <c r="E244" s="48"/>
      <c r="F244" s="333" t="str">
        <f t="shared" si="0"/>
        <v/>
      </c>
      <c r="G244" s="91"/>
      <c r="H244" s="88"/>
      <c r="I244" s="88"/>
      <c r="J244" s="50"/>
      <c r="K244" s="48"/>
      <c r="L244" s="48"/>
      <c r="M244" s="48"/>
      <c r="N244" s="50"/>
      <c r="O244" s="45"/>
      <c r="P244" s="212"/>
      <c r="Q244" s="45"/>
      <c r="R244" s="88"/>
      <c r="S244" s="50"/>
      <c r="T244" s="219"/>
      <c r="U244" s="89"/>
      <c r="V244" s="90"/>
      <c r="W244" s="93"/>
      <c r="X244" s="219"/>
      <c r="Y244" s="219"/>
      <c r="Z244" s="91"/>
      <c r="AA244" s="185" t="str">
        <f t="shared" si="7"/>
        <v/>
      </c>
      <c r="AB244" s="48"/>
      <c r="AC244" s="302"/>
      <c r="AD244" s="219"/>
      <c r="AE244" s="45"/>
      <c r="AF244" s="45"/>
      <c r="AG244" s="45"/>
      <c r="AH244" s="625"/>
      <c r="AI244" s="626"/>
      <c r="AJ244" s="46"/>
      <c r="AK244" s="45"/>
      <c r="AL244" s="185"/>
      <c r="AM244" s="45"/>
      <c r="AN244" s="48"/>
      <c r="AO244" s="48"/>
      <c r="AP244" s="185"/>
      <c r="AQ244" s="32" t="b">
        <f t="shared" si="8"/>
        <v>1</v>
      </c>
    </row>
    <row r="245" spans="1:43" ht="45" customHeight="1">
      <c r="A245" s="70"/>
      <c r="B245" s="70"/>
      <c r="C245" s="70"/>
      <c r="D245" s="70"/>
      <c r="E245" s="48"/>
      <c r="F245" s="333" t="str">
        <f t="shared" si="0"/>
        <v/>
      </c>
      <c r="G245" s="91"/>
      <c r="H245" s="88"/>
      <c r="I245" s="88"/>
      <c r="J245" s="50"/>
      <c r="K245" s="48"/>
      <c r="L245" s="48"/>
      <c r="M245" s="48"/>
      <c r="N245" s="50"/>
      <c r="O245" s="45"/>
      <c r="P245" s="212"/>
      <c r="Q245" s="45"/>
      <c r="R245" s="88"/>
      <c r="S245" s="50"/>
      <c r="T245" s="219"/>
      <c r="U245" s="89"/>
      <c r="V245" s="90"/>
      <c r="W245" s="93"/>
      <c r="X245" s="219"/>
      <c r="Y245" s="219"/>
      <c r="Z245" s="91"/>
      <c r="AA245" s="185" t="str">
        <f t="shared" si="7"/>
        <v/>
      </c>
      <c r="AB245" s="48"/>
      <c r="AC245" s="302"/>
      <c r="AD245" s="219"/>
      <c r="AE245" s="45"/>
      <c r="AF245" s="45"/>
      <c r="AG245" s="45"/>
      <c r="AH245" s="625"/>
      <c r="AI245" s="626"/>
      <c r="AJ245" s="46"/>
      <c r="AK245" s="45"/>
      <c r="AL245" s="185"/>
      <c r="AM245" s="45"/>
      <c r="AN245" s="48"/>
      <c r="AO245" s="48"/>
      <c r="AP245" s="185"/>
      <c r="AQ245" s="32" t="b">
        <f t="shared" si="8"/>
        <v>1</v>
      </c>
    </row>
    <row r="246" spans="1:43" ht="45" customHeight="1">
      <c r="A246" s="70"/>
      <c r="B246" s="70"/>
      <c r="C246" s="70"/>
      <c r="D246" s="70"/>
      <c r="E246" s="48"/>
      <c r="F246" s="333" t="str">
        <f t="shared" si="0"/>
        <v/>
      </c>
      <c r="G246" s="91"/>
      <c r="H246" s="88"/>
      <c r="I246" s="88"/>
      <c r="J246" s="50"/>
      <c r="K246" s="48"/>
      <c r="L246" s="48"/>
      <c r="M246" s="48"/>
      <c r="N246" s="50"/>
      <c r="O246" s="45"/>
      <c r="P246" s="212"/>
      <c r="Q246" s="45"/>
      <c r="R246" s="88"/>
      <c r="S246" s="50"/>
      <c r="T246" s="219"/>
      <c r="U246" s="89"/>
      <c r="V246" s="90"/>
      <c r="W246" s="93"/>
      <c r="X246" s="219"/>
      <c r="Y246" s="219"/>
      <c r="Z246" s="91"/>
      <c r="AA246" s="185" t="str">
        <f t="shared" si="7"/>
        <v/>
      </c>
      <c r="AB246" s="48"/>
      <c r="AC246" s="302"/>
      <c r="AD246" s="219"/>
      <c r="AE246" s="45"/>
      <c r="AF246" s="45"/>
      <c r="AG246" s="45"/>
      <c r="AH246" s="625"/>
      <c r="AI246" s="626"/>
      <c r="AJ246" s="46"/>
      <c r="AK246" s="45"/>
      <c r="AL246" s="185"/>
      <c r="AM246" s="45"/>
      <c r="AN246" s="48"/>
      <c r="AO246" s="48"/>
      <c r="AP246" s="185"/>
      <c r="AQ246" s="32" t="b">
        <f t="shared" si="8"/>
        <v>1</v>
      </c>
    </row>
    <row r="247" spans="1:43" ht="45" customHeight="1">
      <c r="A247" s="70"/>
      <c r="B247" s="70"/>
      <c r="C247" s="70"/>
      <c r="D247" s="70"/>
      <c r="E247" s="48"/>
      <c r="F247" s="333" t="str">
        <f t="shared" ref="F247:F310" si="9">IF(ISBLANK($E247), "", VLOOKUP($E247,참여인력_개요,2,FALSE))</f>
        <v/>
      </c>
      <c r="G247" s="91"/>
      <c r="H247" s="88"/>
      <c r="I247" s="88"/>
      <c r="J247" s="50"/>
      <c r="K247" s="48"/>
      <c r="L247" s="48"/>
      <c r="M247" s="48"/>
      <c r="N247" s="50"/>
      <c r="O247" s="45"/>
      <c r="P247" s="212"/>
      <c r="Q247" s="45"/>
      <c r="R247" s="88"/>
      <c r="S247" s="50"/>
      <c r="T247" s="219"/>
      <c r="U247" s="89"/>
      <c r="V247" s="90"/>
      <c r="W247" s="93"/>
      <c r="X247" s="219"/>
      <c r="Y247" s="219"/>
      <c r="Z247" s="91"/>
      <c r="AA247" s="185" t="str">
        <f t="shared" si="7"/>
        <v/>
      </c>
      <c r="AB247" s="48"/>
      <c r="AC247" s="302"/>
      <c r="AD247" s="219"/>
      <c r="AE247" s="45"/>
      <c r="AF247" s="45"/>
      <c r="AG247" s="45"/>
      <c r="AH247" s="625"/>
      <c r="AI247" s="626"/>
      <c r="AJ247" s="46"/>
      <c r="AK247" s="45"/>
      <c r="AL247" s="185"/>
      <c r="AM247" s="45"/>
      <c r="AN247" s="48"/>
      <c r="AO247" s="48"/>
      <c r="AP247" s="185"/>
      <c r="AQ247" s="32" t="b">
        <f t="shared" si="8"/>
        <v>1</v>
      </c>
    </row>
    <row r="248" spans="1:43" ht="45" customHeight="1">
      <c r="A248" s="70"/>
      <c r="B248" s="70"/>
      <c r="C248" s="70"/>
      <c r="D248" s="70"/>
      <c r="E248" s="48"/>
      <c r="F248" s="333" t="str">
        <f t="shared" si="9"/>
        <v/>
      </c>
      <c r="G248" s="91"/>
      <c r="H248" s="88"/>
      <c r="I248" s="88"/>
      <c r="J248" s="50"/>
      <c r="K248" s="48"/>
      <c r="L248" s="48"/>
      <c r="M248" s="48"/>
      <c r="N248" s="50"/>
      <c r="O248" s="45"/>
      <c r="P248" s="212"/>
      <c r="Q248" s="45"/>
      <c r="R248" s="88"/>
      <c r="S248" s="50"/>
      <c r="T248" s="219"/>
      <c r="U248" s="89"/>
      <c r="V248" s="90"/>
      <c r="W248" s="93"/>
      <c r="X248" s="219"/>
      <c r="Y248" s="219"/>
      <c r="Z248" s="91"/>
      <c r="AA248" s="185" t="str">
        <f t="shared" si="7"/>
        <v/>
      </c>
      <c r="AB248" s="48"/>
      <c r="AC248" s="302"/>
      <c r="AD248" s="219"/>
      <c r="AE248" s="45"/>
      <c r="AF248" s="45"/>
      <c r="AG248" s="45"/>
      <c r="AH248" s="625"/>
      <c r="AI248" s="626"/>
      <c r="AJ248" s="46"/>
      <c r="AK248" s="45"/>
      <c r="AL248" s="185"/>
      <c r="AM248" s="45"/>
      <c r="AN248" s="48"/>
      <c r="AO248" s="48"/>
      <c r="AP248" s="185"/>
      <c r="AQ248" s="32" t="b">
        <f t="shared" si="8"/>
        <v>1</v>
      </c>
    </row>
    <row r="249" spans="1:43" ht="45" customHeight="1">
      <c r="A249" s="70"/>
      <c r="B249" s="70"/>
      <c r="C249" s="70"/>
      <c r="D249" s="70"/>
      <c r="E249" s="48"/>
      <c r="F249" s="333" t="str">
        <f t="shared" si="9"/>
        <v/>
      </c>
      <c r="G249" s="91"/>
      <c r="H249" s="88"/>
      <c r="I249" s="88"/>
      <c r="J249" s="50"/>
      <c r="K249" s="48"/>
      <c r="L249" s="48"/>
      <c r="M249" s="48"/>
      <c r="N249" s="50"/>
      <c r="O249" s="45"/>
      <c r="P249" s="212"/>
      <c r="Q249" s="45"/>
      <c r="R249" s="88"/>
      <c r="S249" s="50"/>
      <c r="T249" s="219"/>
      <c r="U249" s="89"/>
      <c r="V249" s="90"/>
      <c r="W249" s="93"/>
      <c r="X249" s="219"/>
      <c r="Y249" s="219"/>
      <c r="Z249" s="91"/>
      <c r="AA249" s="185" t="str">
        <f t="shared" si="7"/>
        <v/>
      </c>
      <c r="AB249" s="48"/>
      <c r="AC249" s="302"/>
      <c r="AD249" s="219"/>
      <c r="AE249" s="45"/>
      <c r="AF249" s="45"/>
      <c r="AG249" s="45"/>
      <c r="AH249" s="625"/>
      <c r="AI249" s="626"/>
      <c r="AJ249" s="46"/>
      <c r="AK249" s="45"/>
      <c r="AL249" s="185"/>
      <c r="AM249" s="45"/>
      <c r="AN249" s="48"/>
      <c r="AO249" s="48"/>
      <c r="AP249" s="185"/>
      <c r="AQ249" s="32" t="b">
        <f t="shared" si="8"/>
        <v>1</v>
      </c>
    </row>
    <row r="250" spans="1:43" ht="45" customHeight="1">
      <c r="A250" s="70"/>
      <c r="B250" s="70"/>
      <c r="C250" s="70"/>
      <c r="D250" s="70"/>
      <c r="E250" s="48"/>
      <c r="F250" s="333" t="str">
        <f t="shared" si="9"/>
        <v/>
      </c>
      <c r="G250" s="91"/>
      <c r="H250" s="88"/>
      <c r="I250" s="88"/>
      <c r="J250" s="50"/>
      <c r="K250" s="48"/>
      <c r="L250" s="48"/>
      <c r="M250" s="48"/>
      <c r="N250" s="50"/>
      <c r="O250" s="45"/>
      <c r="P250" s="212"/>
      <c r="Q250" s="45"/>
      <c r="R250" s="88"/>
      <c r="S250" s="50"/>
      <c r="T250" s="219"/>
      <c r="U250" s="89"/>
      <c r="V250" s="90"/>
      <c r="W250" s="93"/>
      <c r="X250" s="219"/>
      <c r="Y250" s="219"/>
      <c r="Z250" s="91"/>
      <c r="AA250" s="185" t="str">
        <f t="shared" si="7"/>
        <v/>
      </c>
      <c r="AB250" s="48"/>
      <c r="AC250" s="302"/>
      <c r="AD250" s="219"/>
      <c r="AE250" s="45"/>
      <c r="AF250" s="45"/>
      <c r="AG250" s="45"/>
      <c r="AH250" s="625"/>
      <c r="AI250" s="626"/>
      <c r="AJ250" s="46"/>
      <c r="AK250" s="45"/>
      <c r="AL250" s="185"/>
      <c r="AM250" s="45"/>
      <c r="AN250" s="48"/>
      <c r="AO250" s="48"/>
      <c r="AP250" s="185"/>
      <c r="AQ250" s="32" t="b">
        <f t="shared" si="8"/>
        <v>1</v>
      </c>
    </row>
    <row r="251" spans="1:43" ht="45" customHeight="1">
      <c r="A251" s="70"/>
      <c r="B251" s="70"/>
      <c r="C251" s="70"/>
      <c r="D251" s="70"/>
      <c r="E251" s="48"/>
      <c r="F251" s="333" t="str">
        <f t="shared" si="9"/>
        <v/>
      </c>
      <c r="G251" s="91"/>
      <c r="H251" s="88"/>
      <c r="I251" s="88"/>
      <c r="J251" s="50"/>
      <c r="K251" s="48"/>
      <c r="L251" s="48"/>
      <c r="M251" s="48"/>
      <c r="N251" s="50"/>
      <c r="O251" s="45"/>
      <c r="P251" s="212"/>
      <c r="Q251" s="45"/>
      <c r="R251" s="88"/>
      <c r="S251" s="50"/>
      <c r="T251" s="219"/>
      <c r="U251" s="89"/>
      <c r="V251" s="90"/>
      <c r="W251" s="93"/>
      <c r="X251" s="219"/>
      <c r="Y251" s="219"/>
      <c r="Z251" s="91"/>
      <c r="AA251" s="185" t="str">
        <f t="shared" si="7"/>
        <v/>
      </c>
      <c r="AB251" s="48"/>
      <c r="AC251" s="302"/>
      <c r="AD251" s="219"/>
      <c r="AE251" s="45"/>
      <c r="AF251" s="45"/>
      <c r="AG251" s="45"/>
      <c r="AH251" s="625"/>
      <c r="AI251" s="626"/>
      <c r="AJ251" s="46"/>
      <c r="AK251" s="45"/>
      <c r="AL251" s="185"/>
      <c r="AM251" s="45"/>
      <c r="AN251" s="48"/>
      <c r="AO251" s="48"/>
      <c r="AP251" s="185"/>
      <c r="AQ251" s="32" t="b">
        <f t="shared" si="8"/>
        <v>1</v>
      </c>
    </row>
    <row r="252" spans="1:43" ht="45" customHeight="1">
      <c r="A252" s="70"/>
      <c r="B252" s="70"/>
      <c r="C252" s="70"/>
      <c r="D252" s="70"/>
      <c r="E252" s="48"/>
      <c r="F252" s="333" t="str">
        <f t="shared" si="9"/>
        <v/>
      </c>
      <c r="G252" s="91"/>
      <c r="H252" s="88"/>
      <c r="I252" s="88"/>
      <c r="J252" s="50"/>
      <c r="K252" s="48"/>
      <c r="L252" s="48"/>
      <c r="M252" s="48"/>
      <c r="N252" s="50"/>
      <c r="O252" s="45"/>
      <c r="P252" s="212"/>
      <c r="Q252" s="45"/>
      <c r="R252" s="88"/>
      <c r="S252" s="50"/>
      <c r="T252" s="219"/>
      <c r="U252" s="89"/>
      <c r="V252" s="90"/>
      <c r="W252" s="93"/>
      <c r="X252" s="219"/>
      <c r="Y252" s="219"/>
      <c r="Z252" s="91"/>
      <c r="AA252" s="185" t="str">
        <f t="shared" si="7"/>
        <v/>
      </c>
      <c r="AB252" s="48"/>
      <c r="AC252" s="302"/>
      <c r="AD252" s="219"/>
      <c r="AE252" s="45"/>
      <c r="AF252" s="45"/>
      <c r="AG252" s="45"/>
      <c r="AH252" s="625"/>
      <c r="AI252" s="626"/>
      <c r="AJ252" s="46"/>
      <c r="AK252" s="45"/>
      <c r="AL252" s="185"/>
      <c r="AM252" s="45"/>
      <c r="AN252" s="48"/>
      <c r="AO252" s="48"/>
      <c r="AP252" s="185"/>
      <c r="AQ252" s="32" t="b">
        <f t="shared" si="8"/>
        <v>1</v>
      </c>
    </row>
    <row r="253" spans="1:43" ht="45" customHeight="1">
      <c r="A253" s="70"/>
      <c r="B253" s="70"/>
      <c r="C253" s="70"/>
      <c r="D253" s="70"/>
      <c r="E253" s="48"/>
      <c r="F253" s="333" t="str">
        <f t="shared" si="9"/>
        <v/>
      </c>
      <c r="G253" s="91"/>
      <c r="H253" s="88"/>
      <c r="I253" s="88"/>
      <c r="J253" s="50"/>
      <c r="K253" s="48"/>
      <c r="L253" s="48"/>
      <c r="M253" s="48"/>
      <c r="N253" s="50"/>
      <c r="O253" s="45"/>
      <c r="P253" s="212"/>
      <c r="Q253" s="45"/>
      <c r="R253" s="88"/>
      <c r="S253" s="50"/>
      <c r="T253" s="219"/>
      <c r="U253" s="89"/>
      <c r="V253" s="90"/>
      <c r="W253" s="93"/>
      <c r="X253" s="219"/>
      <c r="Y253" s="219"/>
      <c r="Z253" s="91"/>
      <c r="AA253" s="185" t="str">
        <f t="shared" si="7"/>
        <v/>
      </c>
      <c r="AB253" s="48"/>
      <c r="AC253" s="302"/>
      <c r="AD253" s="219"/>
      <c r="AE253" s="45"/>
      <c r="AF253" s="45"/>
      <c r="AG253" s="45"/>
      <c r="AH253" s="625"/>
      <c r="AI253" s="626"/>
      <c r="AJ253" s="46"/>
      <c r="AK253" s="45"/>
      <c r="AL253" s="185"/>
      <c r="AM253" s="45"/>
      <c r="AN253" s="48"/>
      <c r="AO253" s="48"/>
      <c r="AP253" s="185"/>
      <c r="AQ253" s="32" t="b">
        <f t="shared" si="8"/>
        <v>1</v>
      </c>
    </row>
    <row r="254" spans="1:43" ht="45" customHeight="1">
      <c r="A254" s="70"/>
      <c r="B254" s="70"/>
      <c r="C254" s="70"/>
      <c r="D254" s="70"/>
      <c r="E254" s="48"/>
      <c r="F254" s="333" t="str">
        <f t="shared" si="9"/>
        <v/>
      </c>
      <c r="G254" s="91"/>
      <c r="H254" s="88"/>
      <c r="I254" s="88"/>
      <c r="J254" s="50"/>
      <c r="K254" s="48"/>
      <c r="L254" s="48"/>
      <c r="M254" s="48"/>
      <c r="N254" s="50"/>
      <c r="O254" s="45"/>
      <c r="P254" s="212"/>
      <c r="Q254" s="45"/>
      <c r="R254" s="88"/>
      <c r="S254" s="50"/>
      <c r="T254" s="219"/>
      <c r="U254" s="89"/>
      <c r="V254" s="90"/>
      <c r="W254" s="93"/>
      <c r="X254" s="219"/>
      <c r="Y254" s="219"/>
      <c r="Z254" s="91"/>
      <c r="AA254" s="185" t="str">
        <f t="shared" si="7"/>
        <v/>
      </c>
      <c r="AB254" s="48"/>
      <c r="AC254" s="302"/>
      <c r="AD254" s="219"/>
      <c r="AE254" s="45"/>
      <c r="AF254" s="45"/>
      <c r="AG254" s="45"/>
      <c r="AH254" s="625"/>
      <c r="AI254" s="626"/>
      <c r="AJ254" s="46"/>
      <c r="AK254" s="45"/>
      <c r="AL254" s="185"/>
      <c r="AM254" s="45"/>
      <c r="AN254" s="48"/>
      <c r="AO254" s="48"/>
      <c r="AP254" s="185"/>
      <c r="AQ254" s="32" t="b">
        <f t="shared" si="8"/>
        <v>1</v>
      </c>
    </row>
    <row r="255" spans="1:43" ht="45" customHeight="1">
      <c r="A255" s="70"/>
      <c r="B255" s="70"/>
      <c r="C255" s="70"/>
      <c r="D255" s="70"/>
      <c r="E255" s="48"/>
      <c r="F255" s="333" t="str">
        <f t="shared" si="9"/>
        <v/>
      </c>
      <c r="G255" s="91"/>
      <c r="H255" s="88"/>
      <c r="I255" s="88"/>
      <c r="J255" s="50"/>
      <c r="K255" s="48"/>
      <c r="L255" s="48"/>
      <c r="M255" s="48"/>
      <c r="N255" s="50"/>
      <c r="O255" s="45"/>
      <c r="P255" s="212"/>
      <c r="Q255" s="45"/>
      <c r="R255" s="88"/>
      <c r="S255" s="50"/>
      <c r="T255" s="219"/>
      <c r="U255" s="89"/>
      <c r="V255" s="90"/>
      <c r="W255" s="93"/>
      <c r="X255" s="219"/>
      <c r="Y255" s="219"/>
      <c r="Z255" s="91"/>
      <c r="AA255" s="185" t="str">
        <f t="shared" si="7"/>
        <v/>
      </c>
      <c r="AB255" s="48"/>
      <c r="AC255" s="302"/>
      <c r="AD255" s="219"/>
      <c r="AE255" s="45"/>
      <c r="AF255" s="45"/>
      <c r="AG255" s="45"/>
      <c r="AH255" s="625"/>
      <c r="AI255" s="626"/>
      <c r="AJ255" s="46"/>
      <c r="AK255" s="45"/>
      <c r="AL255" s="185"/>
      <c r="AM255" s="45"/>
      <c r="AN255" s="48"/>
      <c r="AO255" s="48"/>
      <c r="AP255" s="185"/>
      <c r="AQ255" s="32" t="b">
        <f t="shared" si="8"/>
        <v>1</v>
      </c>
    </row>
    <row r="256" spans="1:43" ht="45" customHeight="1">
      <c r="A256" s="70"/>
      <c r="B256" s="70"/>
      <c r="C256" s="70"/>
      <c r="D256" s="70"/>
      <c r="E256" s="48"/>
      <c r="F256" s="333" t="str">
        <f t="shared" si="9"/>
        <v/>
      </c>
      <c r="G256" s="91"/>
      <c r="H256" s="88"/>
      <c r="I256" s="88"/>
      <c r="J256" s="50"/>
      <c r="K256" s="48"/>
      <c r="L256" s="48"/>
      <c r="M256" s="48"/>
      <c r="N256" s="50"/>
      <c r="O256" s="45"/>
      <c r="P256" s="212"/>
      <c r="Q256" s="45"/>
      <c r="R256" s="88"/>
      <c r="S256" s="50"/>
      <c r="T256" s="219"/>
      <c r="U256" s="89"/>
      <c r="V256" s="90"/>
      <c r="W256" s="93"/>
      <c r="X256" s="219"/>
      <c r="Y256" s="219"/>
      <c r="Z256" s="91"/>
      <c r="AA256" s="185" t="str">
        <f t="shared" si="7"/>
        <v/>
      </c>
      <c r="AB256" s="48"/>
      <c r="AC256" s="302"/>
      <c r="AD256" s="219"/>
      <c r="AE256" s="45"/>
      <c r="AF256" s="45"/>
      <c r="AG256" s="45"/>
      <c r="AH256" s="625"/>
      <c r="AI256" s="626"/>
      <c r="AJ256" s="46"/>
      <c r="AK256" s="45"/>
      <c r="AL256" s="185"/>
      <c r="AM256" s="45"/>
      <c r="AN256" s="48"/>
      <c r="AO256" s="48"/>
      <c r="AP256" s="185"/>
      <c r="AQ256" s="32" t="b">
        <f t="shared" si="8"/>
        <v>1</v>
      </c>
    </row>
    <row r="257" spans="1:43" ht="45" customHeight="1">
      <c r="A257" s="70"/>
      <c r="B257" s="70"/>
      <c r="C257" s="70"/>
      <c r="D257" s="70"/>
      <c r="E257" s="48"/>
      <c r="F257" s="333" t="str">
        <f t="shared" si="9"/>
        <v/>
      </c>
      <c r="G257" s="91"/>
      <c r="H257" s="88"/>
      <c r="I257" s="88"/>
      <c r="J257" s="50"/>
      <c r="K257" s="48"/>
      <c r="L257" s="48"/>
      <c r="M257" s="48"/>
      <c r="N257" s="50"/>
      <c r="O257" s="45"/>
      <c r="P257" s="212"/>
      <c r="Q257" s="45"/>
      <c r="R257" s="88"/>
      <c r="S257" s="50"/>
      <c r="T257" s="219"/>
      <c r="U257" s="89"/>
      <c r="V257" s="90"/>
      <c r="W257" s="93"/>
      <c r="X257" s="219"/>
      <c r="Y257" s="219"/>
      <c r="Z257" s="91"/>
      <c r="AA257" s="185" t="str">
        <f t="shared" si="7"/>
        <v/>
      </c>
      <c r="AB257" s="48"/>
      <c r="AC257" s="302"/>
      <c r="AD257" s="219"/>
      <c r="AE257" s="45"/>
      <c r="AF257" s="45"/>
      <c r="AG257" s="45"/>
      <c r="AH257" s="625"/>
      <c r="AI257" s="626"/>
      <c r="AJ257" s="46"/>
      <c r="AK257" s="45"/>
      <c r="AL257" s="185"/>
      <c r="AM257" s="45"/>
      <c r="AN257" s="48"/>
      <c r="AO257" s="48"/>
      <c r="AP257" s="185"/>
      <c r="AQ257" s="32" t="b">
        <f t="shared" si="8"/>
        <v>1</v>
      </c>
    </row>
    <row r="258" spans="1:43" ht="45" customHeight="1">
      <c r="A258" s="70"/>
      <c r="B258" s="70"/>
      <c r="C258" s="70"/>
      <c r="D258" s="70"/>
      <c r="E258" s="48"/>
      <c r="F258" s="333" t="str">
        <f t="shared" si="9"/>
        <v/>
      </c>
      <c r="G258" s="91"/>
      <c r="H258" s="88"/>
      <c r="I258" s="88"/>
      <c r="J258" s="50"/>
      <c r="K258" s="48"/>
      <c r="L258" s="48"/>
      <c r="M258" s="48"/>
      <c r="N258" s="50"/>
      <c r="O258" s="45"/>
      <c r="P258" s="212"/>
      <c r="Q258" s="45"/>
      <c r="R258" s="88"/>
      <c r="S258" s="50"/>
      <c r="T258" s="219"/>
      <c r="U258" s="89"/>
      <c r="V258" s="90"/>
      <c r="W258" s="93"/>
      <c r="X258" s="219"/>
      <c r="Y258" s="219"/>
      <c r="Z258" s="91"/>
      <c r="AA258" s="185" t="str">
        <f t="shared" si="7"/>
        <v/>
      </c>
      <c r="AB258" s="48"/>
      <c r="AC258" s="302"/>
      <c r="AD258" s="219"/>
      <c r="AE258" s="45"/>
      <c r="AF258" s="45"/>
      <c r="AG258" s="45"/>
      <c r="AH258" s="625"/>
      <c r="AI258" s="626"/>
      <c r="AJ258" s="46"/>
      <c r="AK258" s="45"/>
      <c r="AL258" s="185"/>
      <c r="AM258" s="45"/>
      <c r="AN258" s="48"/>
      <c r="AO258" s="48"/>
      <c r="AP258" s="185"/>
      <c r="AQ258" s="32" t="b">
        <f t="shared" si="8"/>
        <v>1</v>
      </c>
    </row>
    <row r="259" spans="1:43" ht="45" customHeight="1">
      <c r="A259" s="70"/>
      <c r="B259" s="70"/>
      <c r="C259" s="70"/>
      <c r="D259" s="70"/>
      <c r="E259" s="48"/>
      <c r="F259" s="333" t="str">
        <f t="shared" si="9"/>
        <v/>
      </c>
      <c r="G259" s="91"/>
      <c r="H259" s="88"/>
      <c r="I259" s="88"/>
      <c r="J259" s="50"/>
      <c r="K259" s="48"/>
      <c r="L259" s="48"/>
      <c r="M259" s="48"/>
      <c r="N259" s="50"/>
      <c r="O259" s="45"/>
      <c r="P259" s="212"/>
      <c r="Q259" s="45"/>
      <c r="R259" s="88"/>
      <c r="S259" s="50"/>
      <c r="T259" s="219"/>
      <c r="U259" s="89"/>
      <c r="V259" s="90"/>
      <c r="W259" s="93"/>
      <c r="X259" s="219"/>
      <c r="Y259" s="219"/>
      <c r="Z259" s="91"/>
      <c r="AA259" s="185" t="str">
        <f t="shared" si="7"/>
        <v/>
      </c>
      <c r="AB259" s="48"/>
      <c r="AC259" s="302"/>
      <c r="AD259" s="219"/>
      <c r="AE259" s="45"/>
      <c r="AF259" s="45"/>
      <c r="AG259" s="45"/>
      <c r="AH259" s="625"/>
      <c r="AI259" s="626"/>
      <c r="AJ259" s="46"/>
      <c r="AK259" s="45"/>
      <c r="AL259" s="185"/>
      <c r="AM259" s="45"/>
      <c r="AN259" s="48"/>
      <c r="AO259" s="48"/>
      <c r="AP259" s="185"/>
      <c r="AQ259" s="32" t="b">
        <f t="shared" si="8"/>
        <v>1</v>
      </c>
    </row>
    <row r="260" spans="1:43" ht="45" customHeight="1">
      <c r="A260" s="70"/>
      <c r="B260" s="70"/>
      <c r="C260" s="70"/>
      <c r="D260" s="70"/>
      <c r="E260" s="48"/>
      <c r="F260" s="333" t="str">
        <f t="shared" si="9"/>
        <v/>
      </c>
      <c r="G260" s="91"/>
      <c r="H260" s="88"/>
      <c r="I260" s="88"/>
      <c r="J260" s="50"/>
      <c r="K260" s="48"/>
      <c r="L260" s="48"/>
      <c r="M260" s="48"/>
      <c r="N260" s="50"/>
      <c r="O260" s="45"/>
      <c r="P260" s="212"/>
      <c r="Q260" s="45"/>
      <c r="R260" s="88"/>
      <c r="S260" s="50"/>
      <c r="T260" s="219"/>
      <c r="U260" s="89"/>
      <c r="V260" s="90"/>
      <c r="W260" s="93"/>
      <c r="X260" s="219"/>
      <c r="Y260" s="219"/>
      <c r="Z260" s="91"/>
      <c r="AA260" s="185" t="str">
        <f t="shared" si="7"/>
        <v/>
      </c>
      <c r="AB260" s="48"/>
      <c r="AC260" s="302"/>
      <c r="AD260" s="219"/>
      <c r="AE260" s="45"/>
      <c r="AF260" s="45"/>
      <c r="AG260" s="45"/>
      <c r="AH260" s="625"/>
      <c r="AI260" s="626"/>
      <c r="AJ260" s="46"/>
      <c r="AK260" s="45"/>
      <c r="AL260" s="185"/>
      <c r="AM260" s="45"/>
      <c r="AN260" s="48"/>
      <c r="AO260" s="48"/>
      <c r="AP260" s="185"/>
      <c r="AQ260" s="32" t="b">
        <f t="shared" si="8"/>
        <v>1</v>
      </c>
    </row>
    <row r="261" spans="1:43" ht="45" customHeight="1">
      <c r="A261" s="70"/>
      <c r="B261" s="70"/>
      <c r="C261" s="70"/>
      <c r="D261" s="70"/>
      <c r="E261" s="48"/>
      <c r="F261" s="333" t="str">
        <f t="shared" si="9"/>
        <v/>
      </c>
      <c r="G261" s="91"/>
      <c r="H261" s="88"/>
      <c r="I261" s="88"/>
      <c r="J261" s="50"/>
      <c r="K261" s="48"/>
      <c r="L261" s="48"/>
      <c r="M261" s="48"/>
      <c r="N261" s="50"/>
      <c r="O261" s="45"/>
      <c r="P261" s="212"/>
      <c r="Q261" s="45"/>
      <c r="R261" s="88"/>
      <c r="S261" s="50"/>
      <c r="T261" s="219"/>
      <c r="U261" s="89"/>
      <c r="V261" s="90"/>
      <c r="W261" s="93"/>
      <c r="X261" s="219"/>
      <c r="Y261" s="219"/>
      <c r="Z261" s="91"/>
      <c r="AA261" s="185" t="str">
        <f t="shared" si="7"/>
        <v/>
      </c>
      <c r="AB261" s="48"/>
      <c r="AC261" s="302"/>
      <c r="AD261" s="219"/>
      <c r="AE261" s="45"/>
      <c r="AF261" s="45"/>
      <c r="AG261" s="45"/>
      <c r="AH261" s="625"/>
      <c r="AI261" s="626"/>
      <c r="AJ261" s="46"/>
      <c r="AK261" s="45"/>
      <c r="AL261" s="185"/>
      <c r="AM261" s="45"/>
      <c r="AN261" s="48"/>
      <c r="AO261" s="48"/>
      <c r="AP261" s="185"/>
      <c r="AQ261" s="32" t="b">
        <f t="shared" si="8"/>
        <v>1</v>
      </c>
    </row>
    <row r="262" spans="1:43" ht="45" customHeight="1">
      <c r="A262" s="70"/>
      <c r="B262" s="70"/>
      <c r="C262" s="70"/>
      <c r="D262" s="70"/>
      <c r="E262" s="48"/>
      <c r="F262" s="333" t="str">
        <f t="shared" si="9"/>
        <v/>
      </c>
      <c r="G262" s="91"/>
      <c r="H262" s="88"/>
      <c r="I262" s="88"/>
      <c r="J262" s="50"/>
      <c r="K262" s="48"/>
      <c r="L262" s="48"/>
      <c r="M262" s="48"/>
      <c r="N262" s="50"/>
      <c r="O262" s="45"/>
      <c r="P262" s="212"/>
      <c r="Q262" s="45"/>
      <c r="R262" s="88"/>
      <c r="S262" s="50"/>
      <c r="T262" s="219"/>
      <c r="U262" s="89"/>
      <c r="V262" s="90"/>
      <c r="W262" s="93"/>
      <c r="X262" s="219"/>
      <c r="Y262" s="219"/>
      <c r="Z262" s="91"/>
      <c r="AA262" s="185" t="str">
        <f t="shared" si="7"/>
        <v/>
      </c>
      <c r="AB262" s="48"/>
      <c r="AC262" s="302"/>
      <c r="AD262" s="219"/>
      <c r="AE262" s="45"/>
      <c r="AF262" s="45"/>
      <c r="AG262" s="45"/>
      <c r="AH262" s="625"/>
      <c r="AI262" s="626"/>
      <c r="AJ262" s="46"/>
      <c r="AK262" s="45"/>
      <c r="AL262" s="185"/>
      <c r="AM262" s="45"/>
      <c r="AN262" s="48"/>
      <c r="AO262" s="48"/>
      <c r="AP262" s="185"/>
      <c r="AQ262" s="32" t="b">
        <f t="shared" si="8"/>
        <v>1</v>
      </c>
    </row>
    <row r="263" spans="1:43" ht="45" customHeight="1">
      <c r="A263" s="70"/>
      <c r="B263" s="70"/>
      <c r="C263" s="70"/>
      <c r="D263" s="70"/>
      <c r="E263" s="48"/>
      <c r="F263" s="333" t="str">
        <f t="shared" si="9"/>
        <v/>
      </c>
      <c r="G263" s="91"/>
      <c r="H263" s="88"/>
      <c r="I263" s="88"/>
      <c r="J263" s="50"/>
      <c r="K263" s="48"/>
      <c r="L263" s="48"/>
      <c r="M263" s="48"/>
      <c r="N263" s="50"/>
      <c r="O263" s="45"/>
      <c r="P263" s="212"/>
      <c r="Q263" s="45"/>
      <c r="R263" s="88"/>
      <c r="S263" s="50"/>
      <c r="T263" s="219"/>
      <c r="U263" s="89"/>
      <c r="V263" s="90"/>
      <c r="W263" s="93"/>
      <c r="X263" s="219"/>
      <c r="Y263" s="219"/>
      <c r="Z263" s="91"/>
      <c r="AA263" s="185" t="str">
        <f t="shared" si="7"/>
        <v/>
      </c>
      <c r="AB263" s="48"/>
      <c r="AC263" s="302"/>
      <c r="AD263" s="219"/>
      <c r="AE263" s="45"/>
      <c r="AF263" s="45"/>
      <c r="AG263" s="45"/>
      <c r="AH263" s="625"/>
      <c r="AI263" s="626"/>
      <c r="AJ263" s="46"/>
      <c r="AK263" s="45"/>
      <c r="AL263" s="185"/>
      <c r="AM263" s="45"/>
      <c r="AN263" s="48"/>
      <c r="AO263" s="48"/>
      <c r="AP263" s="185"/>
      <c r="AQ263" s="32" t="b">
        <f t="shared" si="8"/>
        <v>1</v>
      </c>
    </row>
    <row r="264" spans="1:43" ht="45" customHeight="1">
      <c r="A264" s="70"/>
      <c r="B264" s="70"/>
      <c r="C264" s="70"/>
      <c r="D264" s="70"/>
      <c r="E264" s="48"/>
      <c r="F264" s="333" t="str">
        <f t="shared" si="9"/>
        <v/>
      </c>
      <c r="G264" s="91"/>
      <c r="H264" s="88"/>
      <c r="I264" s="88"/>
      <c r="J264" s="50"/>
      <c r="K264" s="48"/>
      <c r="L264" s="48"/>
      <c r="M264" s="48"/>
      <c r="N264" s="50"/>
      <c r="O264" s="45"/>
      <c r="P264" s="212"/>
      <c r="Q264" s="45"/>
      <c r="R264" s="88"/>
      <c r="S264" s="50"/>
      <c r="T264" s="219"/>
      <c r="U264" s="89"/>
      <c r="V264" s="90"/>
      <c r="W264" s="93"/>
      <c r="X264" s="219"/>
      <c r="Y264" s="219"/>
      <c r="Z264" s="91"/>
      <c r="AA264" s="185" t="str">
        <f t="shared" si="7"/>
        <v/>
      </c>
      <c r="AB264" s="48"/>
      <c r="AC264" s="302"/>
      <c r="AD264" s="219"/>
      <c r="AE264" s="45"/>
      <c r="AF264" s="45"/>
      <c r="AG264" s="45"/>
      <c r="AH264" s="625"/>
      <c r="AI264" s="626"/>
      <c r="AJ264" s="46"/>
      <c r="AK264" s="45"/>
      <c r="AL264" s="185"/>
      <c r="AM264" s="45"/>
      <c r="AN264" s="48"/>
      <c r="AO264" s="48"/>
      <c r="AP264" s="185"/>
      <c r="AQ264" s="32" t="b">
        <f t="shared" si="8"/>
        <v>1</v>
      </c>
    </row>
    <row r="265" spans="1:43" ht="45" customHeight="1">
      <c r="A265" s="70"/>
      <c r="B265" s="70"/>
      <c r="C265" s="70"/>
      <c r="D265" s="70"/>
      <c r="E265" s="48"/>
      <c r="F265" s="333" t="str">
        <f t="shared" si="9"/>
        <v/>
      </c>
      <c r="G265" s="91"/>
      <c r="H265" s="88"/>
      <c r="I265" s="88"/>
      <c r="J265" s="50"/>
      <c r="K265" s="48"/>
      <c r="L265" s="48"/>
      <c r="M265" s="48"/>
      <c r="N265" s="50"/>
      <c r="O265" s="45"/>
      <c r="P265" s="212"/>
      <c r="Q265" s="45"/>
      <c r="R265" s="88"/>
      <c r="S265" s="50"/>
      <c r="T265" s="219"/>
      <c r="U265" s="89"/>
      <c r="V265" s="90"/>
      <c r="W265" s="93"/>
      <c r="X265" s="219"/>
      <c r="Y265" s="219"/>
      <c r="Z265" s="91"/>
      <c r="AA265" s="185" t="str">
        <f t="shared" si="7"/>
        <v/>
      </c>
      <c r="AB265" s="48"/>
      <c r="AC265" s="302"/>
      <c r="AD265" s="219"/>
      <c r="AE265" s="45"/>
      <c r="AF265" s="45"/>
      <c r="AG265" s="45"/>
      <c r="AH265" s="625"/>
      <c r="AI265" s="626"/>
      <c r="AJ265" s="46"/>
      <c r="AK265" s="45"/>
      <c r="AL265" s="185"/>
      <c r="AM265" s="45"/>
      <c r="AN265" s="48"/>
      <c r="AO265" s="48"/>
      <c r="AP265" s="185"/>
      <c r="AQ265" s="32" t="b">
        <f t="shared" si="8"/>
        <v>1</v>
      </c>
    </row>
    <row r="266" spans="1:43" ht="45" customHeight="1">
      <c r="A266" s="70"/>
      <c r="B266" s="70"/>
      <c r="C266" s="70"/>
      <c r="D266" s="70"/>
      <c r="E266" s="48"/>
      <c r="F266" s="333" t="str">
        <f t="shared" si="9"/>
        <v/>
      </c>
      <c r="G266" s="91"/>
      <c r="H266" s="88"/>
      <c r="I266" s="88"/>
      <c r="J266" s="50"/>
      <c r="K266" s="48"/>
      <c r="L266" s="48"/>
      <c r="M266" s="48"/>
      <c r="N266" s="50"/>
      <c r="O266" s="45"/>
      <c r="P266" s="212"/>
      <c r="Q266" s="45"/>
      <c r="R266" s="88"/>
      <c r="S266" s="50"/>
      <c r="T266" s="219"/>
      <c r="U266" s="89"/>
      <c r="V266" s="90"/>
      <c r="W266" s="93"/>
      <c r="X266" s="219"/>
      <c r="Y266" s="219"/>
      <c r="Z266" s="91"/>
      <c r="AA266" s="185" t="str">
        <f t="shared" si="7"/>
        <v/>
      </c>
      <c r="AB266" s="48"/>
      <c r="AC266" s="302"/>
      <c r="AD266" s="219"/>
      <c r="AE266" s="45"/>
      <c r="AF266" s="45"/>
      <c r="AG266" s="45"/>
      <c r="AH266" s="625"/>
      <c r="AI266" s="626"/>
      <c r="AJ266" s="46"/>
      <c r="AK266" s="45"/>
      <c r="AL266" s="185"/>
      <c r="AM266" s="45"/>
      <c r="AN266" s="48"/>
      <c r="AO266" s="48"/>
      <c r="AP266" s="185"/>
      <c r="AQ266" s="32" t="b">
        <f t="shared" si="8"/>
        <v>1</v>
      </c>
    </row>
    <row r="267" spans="1:43" ht="45" customHeight="1">
      <c r="A267" s="70"/>
      <c r="B267" s="70"/>
      <c r="C267" s="70"/>
      <c r="D267" s="70"/>
      <c r="E267" s="48"/>
      <c r="F267" s="333" t="str">
        <f t="shared" si="9"/>
        <v/>
      </c>
      <c r="G267" s="91"/>
      <c r="H267" s="88"/>
      <c r="I267" s="88"/>
      <c r="J267" s="50"/>
      <c r="K267" s="48"/>
      <c r="L267" s="48"/>
      <c r="M267" s="48"/>
      <c r="N267" s="50"/>
      <c r="O267" s="45"/>
      <c r="P267" s="212"/>
      <c r="Q267" s="45"/>
      <c r="R267" s="88"/>
      <c r="S267" s="50"/>
      <c r="T267" s="219"/>
      <c r="U267" s="89"/>
      <c r="V267" s="90"/>
      <c r="W267" s="93"/>
      <c r="X267" s="219"/>
      <c r="Y267" s="219"/>
      <c r="Z267" s="91"/>
      <c r="AA267" s="185" t="str">
        <f t="shared" si="7"/>
        <v/>
      </c>
      <c r="AB267" s="48"/>
      <c r="AC267" s="302"/>
      <c r="AD267" s="219"/>
      <c r="AE267" s="45"/>
      <c r="AF267" s="45"/>
      <c r="AG267" s="45"/>
      <c r="AH267" s="625"/>
      <c r="AI267" s="626"/>
      <c r="AJ267" s="46"/>
      <c r="AK267" s="45"/>
      <c r="AL267" s="185"/>
      <c r="AM267" s="45"/>
      <c r="AN267" s="48"/>
      <c r="AO267" s="48"/>
      <c r="AP267" s="185"/>
      <c r="AQ267" s="32" t="b">
        <f t="shared" si="8"/>
        <v>1</v>
      </c>
    </row>
    <row r="268" spans="1:43" ht="45" customHeight="1">
      <c r="A268" s="70"/>
      <c r="B268" s="70"/>
      <c r="C268" s="70"/>
      <c r="D268" s="70"/>
      <c r="E268" s="48"/>
      <c r="F268" s="333" t="str">
        <f t="shared" si="9"/>
        <v/>
      </c>
      <c r="G268" s="91"/>
      <c r="H268" s="88"/>
      <c r="I268" s="88"/>
      <c r="J268" s="50"/>
      <c r="K268" s="48"/>
      <c r="L268" s="48"/>
      <c r="M268" s="48"/>
      <c r="N268" s="50"/>
      <c r="O268" s="45"/>
      <c r="P268" s="212"/>
      <c r="Q268" s="45"/>
      <c r="R268" s="88"/>
      <c r="S268" s="50"/>
      <c r="T268" s="219"/>
      <c r="U268" s="89"/>
      <c r="V268" s="90"/>
      <c r="W268" s="93"/>
      <c r="X268" s="219"/>
      <c r="Y268" s="219"/>
      <c r="Z268" s="91"/>
      <c r="AA268" s="185" t="str">
        <f t="shared" ref="AA268:AA331" si="10">IF(ISBLANK(W268),"",DATEDIF(R268,W268,"d")/365)</f>
        <v/>
      </c>
      <c r="AB268" s="48"/>
      <c r="AC268" s="302"/>
      <c r="AD268" s="219"/>
      <c r="AE268" s="45"/>
      <c r="AF268" s="45"/>
      <c r="AG268" s="45"/>
      <c r="AH268" s="625"/>
      <c r="AI268" s="626"/>
      <c r="AJ268" s="46"/>
      <c r="AK268" s="45"/>
      <c r="AL268" s="185"/>
      <c r="AM268" s="45"/>
      <c r="AN268" s="48"/>
      <c r="AO268" s="48"/>
      <c r="AP268" s="185"/>
      <c r="AQ268" s="32" t="b">
        <f t="shared" ref="AQ268:AQ331" si="11">ROUND(T268,)=ROUND(Y268,)+ROUND(AC268,)</f>
        <v>1</v>
      </c>
    </row>
    <row r="269" spans="1:43" ht="45" customHeight="1">
      <c r="A269" s="70"/>
      <c r="B269" s="70"/>
      <c r="C269" s="70"/>
      <c r="D269" s="70"/>
      <c r="E269" s="48"/>
      <c r="F269" s="333" t="str">
        <f t="shared" si="9"/>
        <v/>
      </c>
      <c r="G269" s="91"/>
      <c r="H269" s="88"/>
      <c r="I269" s="88"/>
      <c r="J269" s="50"/>
      <c r="K269" s="48"/>
      <c r="L269" s="48"/>
      <c r="M269" s="48"/>
      <c r="N269" s="50"/>
      <c r="O269" s="45"/>
      <c r="P269" s="212"/>
      <c r="Q269" s="45"/>
      <c r="R269" s="88"/>
      <c r="S269" s="50"/>
      <c r="T269" s="219"/>
      <c r="U269" s="89"/>
      <c r="V269" s="90"/>
      <c r="W269" s="93"/>
      <c r="X269" s="219"/>
      <c r="Y269" s="219"/>
      <c r="Z269" s="91"/>
      <c r="AA269" s="185" t="str">
        <f t="shared" si="10"/>
        <v/>
      </c>
      <c r="AB269" s="48"/>
      <c r="AC269" s="302"/>
      <c r="AD269" s="219"/>
      <c r="AE269" s="45"/>
      <c r="AF269" s="45"/>
      <c r="AG269" s="45"/>
      <c r="AH269" s="625"/>
      <c r="AI269" s="626"/>
      <c r="AJ269" s="46"/>
      <c r="AK269" s="45"/>
      <c r="AL269" s="185"/>
      <c r="AM269" s="45"/>
      <c r="AN269" s="48"/>
      <c r="AO269" s="48"/>
      <c r="AP269" s="185"/>
      <c r="AQ269" s="32" t="b">
        <f t="shared" si="11"/>
        <v>1</v>
      </c>
    </row>
    <row r="270" spans="1:43" ht="45" customHeight="1">
      <c r="A270" s="70"/>
      <c r="B270" s="70"/>
      <c r="C270" s="70"/>
      <c r="D270" s="70"/>
      <c r="E270" s="48"/>
      <c r="F270" s="333" t="str">
        <f t="shared" si="9"/>
        <v/>
      </c>
      <c r="G270" s="91"/>
      <c r="H270" s="88"/>
      <c r="I270" s="88"/>
      <c r="J270" s="50"/>
      <c r="K270" s="48"/>
      <c r="L270" s="48"/>
      <c r="M270" s="48"/>
      <c r="N270" s="50"/>
      <c r="O270" s="45"/>
      <c r="P270" s="212"/>
      <c r="Q270" s="45"/>
      <c r="R270" s="88"/>
      <c r="S270" s="50"/>
      <c r="T270" s="219"/>
      <c r="U270" s="89"/>
      <c r="V270" s="90"/>
      <c r="W270" s="93"/>
      <c r="X270" s="219"/>
      <c r="Y270" s="219"/>
      <c r="Z270" s="91"/>
      <c r="AA270" s="185" t="str">
        <f t="shared" si="10"/>
        <v/>
      </c>
      <c r="AB270" s="48"/>
      <c r="AC270" s="302"/>
      <c r="AD270" s="219"/>
      <c r="AE270" s="45"/>
      <c r="AF270" s="45"/>
      <c r="AG270" s="45"/>
      <c r="AH270" s="625"/>
      <c r="AI270" s="626"/>
      <c r="AJ270" s="46"/>
      <c r="AK270" s="45"/>
      <c r="AL270" s="185"/>
      <c r="AM270" s="45"/>
      <c r="AN270" s="48"/>
      <c r="AO270" s="48"/>
      <c r="AP270" s="185"/>
      <c r="AQ270" s="32" t="b">
        <f t="shared" si="11"/>
        <v>1</v>
      </c>
    </row>
    <row r="271" spans="1:43" ht="45" customHeight="1">
      <c r="A271" s="70"/>
      <c r="B271" s="70"/>
      <c r="C271" s="70"/>
      <c r="D271" s="70"/>
      <c r="E271" s="48"/>
      <c r="F271" s="333" t="str">
        <f t="shared" si="9"/>
        <v/>
      </c>
      <c r="G271" s="91"/>
      <c r="H271" s="88"/>
      <c r="I271" s="88"/>
      <c r="J271" s="50"/>
      <c r="K271" s="48"/>
      <c r="L271" s="48"/>
      <c r="M271" s="48"/>
      <c r="N271" s="50"/>
      <c r="O271" s="45"/>
      <c r="P271" s="212"/>
      <c r="Q271" s="45"/>
      <c r="R271" s="88"/>
      <c r="S271" s="50"/>
      <c r="T271" s="219"/>
      <c r="U271" s="89"/>
      <c r="V271" s="90"/>
      <c r="W271" s="93"/>
      <c r="X271" s="219"/>
      <c r="Y271" s="219"/>
      <c r="Z271" s="91"/>
      <c r="AA271" s="185" t="str">
        <f t="shared" si="10"/>
        <v/>
      </c>
      <c r="AB271" s="48"/>
      <c r="AC271" s="302"/>
      <c r="AD271" s="219"/>
      <c r="AE271" s="45"/>
      <c r="AF271" s="45"/>
      <c r="AG271" s="45"/>
      <c r="AH271" s="625"/>
      <c r="AI271" s="626"/>
      <c r="AJ271" s="46"/>
      <c r="AK271" s="45"/>
      <c r="AL271" s="185"/>
      <c r="AM271" s="45"/>
      <c r="AN271" s="48"/>
      <c r="AO271" s="48"/>
      <c r="AP271" s="185"/>
      <c r="AQ271" s="32" t="b">
        <f t="shared" si="11"/>
        <v>1</v>
      </c>
    </row>
    <row r="272" spans="1:43" ht="45" customHeight="1">
      <c r="A272" s="70"/>
      <c r="B272" s="70"/>
      <c r="C272" s="70"/>
      <c r="D272" s="70"/>
      <c r="E272" s="48"/>
      <c r="F272" s="333" t="str">
        <f t="shared" si="9"/>
        <v/>
      </c>
      <c r="G272" s="91"/>
      <c r="H272" s="88"/>
      <c r="I272" s="88"/>
      <c r="J272" s="50"/>
      <c r="K272" s="48"/>
      <c r="L272" s="48"/>
      <c r="M272" s="48"/>
      <c r="N272" s="50"/>
      <c r="O272" s="45"/>
      <c r="P272" s="212"/>
      <c r="Q272" s="45"/>
      <c r="R272" s="88"/>
      <c r="S272" s="50"/>
      <c r="T272" s="219"/>
      <c r="U272" s="89"/>
      <c r="V272" s="90"/>
      <c r="W272" s="93"/>
      <c r="X272" s="219"/>
      <c r="Y272" s="219"/>
      <c r="Z272" s="91"/>
      <c r="AA272" s="185" t="str">
        <f t="shared" si="10"/>
        <v/>
      </c>
      <c r="AB272" s="48"/>
      <c r="AC272" s="302"/>
      <c r="AD272" s="219"/>
      <c r="AE272" s="45"/>
      <c r="AF272" s="45"/>
      <c r="AG272" s="45"/>
      <c r="AH272" s="625"/>
      <c r="AI272" s="626"/>
      <c r="AJ272" s="46"/>
      <c r="AK272" s="45"/>
      <c r="AL272" s="185"/>
      <c r="AM272" s="45"/>
      <c r="AN272" s="48"/>
      <c r="AO272" s="48"/>
      <c r="AP272" s="185"/>
      <c r="AQ272" s="32" t="b">
        <f t="shared" si="11"/>
        <v>1</v>
      </c>
    </row>
    <row r="273" spans="1:43" ht="45" customHeight="1">
      <c r="A273" s="70"/>
      <c r="B273" s="70"/>
      <c r="C273" s="70"/>
      <c r="D273" s="70"/>
      <c r="E273" s="48"/>
      <c r="F273" s="333" t="str">
        <f t="shared" si="9"/>
        <v/>
      </c>
      <c r="G273" s="91"/>
      <c r="H273" s="88"/>
      <c r="I273" s="88"/>
      <c r="J273" s="50"/>
      <c r="K273" s="48"/>
      <c r="L273" s="48"/>
      <c r="M273" s="48"/>
      <c r="N273" s="50"/>
      <c r="O273" s="45"/>
      <c r="P273" s="212"/>
      <c r="Q273" s="45"/>
      <c r="R273" s="88"/>
      <c r="S273" s="50"/>
      <c r="T273" s="219"/>
      <c r="U273" s="89"/>
      <c r="V273" s="90"/>
      <c r="W273" s="93"/>
      <c r="X273" s="219"/>
      <c r="Y273" s="219"/>
      <c r="Z273" s="91"/>
      <c r="AA273" s="185" t="str">
        <f t="shared" si="10"/>
        <v/>
      </c>
      <c r="AB273" s="48"/>
      <c r="AC273" s="302"/>
      <c r="AD273" s="219"/>
      <c r="AE273" s="45"/>
      <c r="AF273" s="45"/>
      <c r="AG273" s="45"/>
      <c r="AH273" s="625"/>
      <c r="AI273" s="626"/>
      <c r="AJ273" s="46"/>
      <c r="AK273" s="45"/>
      <c r="AL273" s="185"/>
      <c r="AM273" s="45"/>
      <c r="AN273" s="48"/>
      <c r="AO273" s="48"/>
      <c r="AP273" s="185"/>
      <c r="AQ273" s="32" t="b">
        <f t="shared" si="11"/>
        <v>1</v>
      </c>
    </row>
    <row r="274" spans="1:43" ht="45" customHeight="1">
      <c r="A274" s="70"/>
      <c r="B274" s="70"/>
      <c r="C274" s="70"/>
      <c r="D274" s="70"/>
      <c r="E274" s="48"/>
      <c r="F274" s="333" t="str">
        <f t="shared" si="9"/>
        <v/>
      </c>
      <c r="G274" s="91"/>
      <c r="H274" s="88"/>
      <c r="I274" s="88"/>
      <c r="J274" s="50"/>
      <c r="K274" s="48"/>
      <c r="L274" s="48"/>
      <c r="M274" s="48"/>
      <c r="N274" s="50"/>
      <c r="O274" s="45"/>
      <c r="P274" s="212"/>
      <c r="Q274" s="45"/>
      <c r="R274" s="88"/>
      <c r="S274" s="50"/>
      <c r="T274" s="219"/>
      <c r="U274" s="89"/>
      <c r="V274" s="90"/>
      <c r="W274" s="93"/>
      <c r="X274" s="219"/>
      <c r="Y274" s="219"/>
      <c r="Z274" s="91"/>
      <c r="AA274" s="185" t="str">
        <f t="shared" si="10"/>
        <v/>
      </c>
      <c r="AB274" s="48"/>
      <c r="AC274" s="302"/>
      <c r="AD274" s="219"/>
      <c r="AE274" s="45"/>
      <c r="AF274" s="45"/>
      <c r="AG274" s="45"/>
      <c r="AH274" s="625"/>
      <c r="AI274" s="626"/>
      <c r="AJ274" s="46"/>
      <c r="AK274" s="45"/>
      <c r="AL274" s="185"/>
      <c r="AM274" s="45"/>
      <c r="AN274" s="48"/>
      <c r="AO274" s="48"/>
      <c r="AP274" s="185"/>
      <c r="AQ274" s="32" t="b">
        <f t="shared" si="11"/>
        <v>1</v>
      </c>
    </row>
    <row r="275" spans="1:43" ht="45" customHeight="1">
      <c r="A275" s="70"/>
      <c r="B275" s="70"/>
      <c r="C275" s="70"/>
      <c r="D275" s="70"/>
      <c r="E275" s="48"/>
      <c r="F275" s="333" t="str">
        <f t="shared" si="9"/>
        <v/>
      </c>
      <c r="G275" s="91"/>
      <c r="H275" s="88"/>
      <c r="I275" s="88"/>
      <c r="J275" s="50"/>
      <c r="K275" s="48"/>
      <c r="L275" s="48"/>
      <c r="M275" s="48"/>
      <c r="N275" s="50"/>
      <c r="O275" s="45"/>
      <c r="P275" s="212"/>
      <c r="Q275" s="45"/>
      <c r="R275" s="88"/>
      <c r="S275" s="50"/>
      <c r="T275" s="219"/>
      <c r="U275" s="89"/>
      <c r="V275" s="90"/>
      <c r="W275" s="93"/>
      <c r="X275" s="219"/>
      <c r="Y275" s="219"/>
      <c r="Z275" s="91"/>
      <c r="AA275" s="185" t="str">
        <f t="shared" si="10"/>
        <v/>
      </c>
      <c r="AB275" s="48"/>
      <c r="AC275" s="302"/>
      <c r="AD275" s="219"/>
      <c r="AE275" s="45"/>
      <c r="AF275" s="45"/>
      <c r="AG275" s="45"/>
      <c r="AH275" s="625"/>
      <c r="AI275" s="626"/>
      <c r="AJ275" s="46"/>
      <c r="AK275" s="45"/>
      <c r="AL275" s="185"/>
      <c r="AM275" s="45"/>
      <c r="AN275" s="48"/>
      <c r="AO275" s="48"/>
      <c r="AP275" s="185"/>
      <c r="AQ275" s="32" t="b">
        <f t="shared" si="11"/>
        <v>1</v>
      </c>
    </row>
    <row r="276" spans="1:43" ht="45" customHeight="1">
      <c r="A276" s="70"/>
      <c r="B276" s="70"/>
      <c r="C276" s="70"/>
      <c r="D276" s="70"/>
      <c r="E276" s="48"/>
      <c r="F276" s="333" t="str">
        <f t="shared" si="9"/>
        <v/>
      </c>
      <c r="G276" s="91"/>
      <c r="H276" s="88"/>
      <c r="I276" s="88"/>
      <c r="J276" s="50"/>
      <c r="K276" s="48"/>
      <c r="L276" s="48"/>
      <c r="M276" s="48"/>
      <c r="N276" s="50"/>
      <c r="O276" s="45"/>
      <c r="P276" s="212"/>
      <c r="Q276" s="45"/>
      <c r="R276" s="88"/>
      <c r="S276" s="50"/>
      <c r="T276" s="219"/>
      <c r="U276" s="89"/>
      <c r="V276" s="90"/>
      <c r="W276" s="93"/>
      <c r="X276" s="219"/>
      <c r="Y276" s="219"/>
      <c r="Z276" s="91"/>
      <c r="AA276" s="185" t="str">
        <f t="shared" si="10"/>
        <v/>
      </c>
      <c r="AB276" s="48"/>
      <c r="AC276" s="302"/>
      <c r="AD276" s="219"/>
      <c r="AE276" s="45"/>
      <c r="AF276" s="45"/>
      <c r="AG276" s="45"/>
      <c r="AH276" s="625"/>
      <c r="AI276" s="626"/>
      <c r="AJ276" s="46"/>
      <c r="AK276" s="45"/>
      <c r="AL276" s="185"/>
      <c r="AM276" s="45"/>
      <c r="AN276" s="48"/>
      <c r="AO276" s="48"/>
      <c r="AP276" s="185"/>
      <c r="AQ276" s="32" t="b">
        <f t="shared" si="11"/>
        <v>1</v>
      </c>
    </row>
    <row r="277" spans="1:43" ht="45" customHeight="1">
      <c r="A277" s="70"/>
      <c r="B277" s="70"/>
      <c r="C277" s="70"/>
      <c r="D277" s="70"/>
      <c r="E277" s="48"/>
      <c r="F277" s="333" t="str">
        <f t="shared" si="9"/>
        <v/>
      </c>
      <c r="G277" s="91"/>
      <c r="H277" s="88"/>
      <c r="I277" s="88"/>
      <c r="J277" s="50"/>
      <c r="K277" s="48"/>
      <c r="L277" s="48"/>
      <c r="M277" s="48"/>
      <c r="N277" s="50"/>
      <c r="O277" s="45"/>
      <c r="P277" s="212"/>
      <c r="Q277" s="45"/>
      <c r="R277" s="88"/>
      <c r="S277" s="50"/>
      <c r="T277" s="219"/>
      <c r="U277" s="89"/>
      <c r="V277" s="90"/>
      <c r="W277" s="93"/>
      <c r="X277" s="219"/>
      <c r="Y277" s="219"/>
      <c r="Z277" s="91"/>
      <c r="AA277" s="185" t="str">
        <f t="shared" si="10"/>
        <v/>
      </c>
      <c r="AB277" s="48"/>
      <c r="AC277" s="302"/>
      <c r="AD277" s="219"/>
      <c r="AE277" s="45"/>
      <c r="AF277" s="45"/>
      <c r="AG277" s="45"/>
      <c r="AH277" s="625"/>
      <c r="AI277" s="626"/>
      <c r="AJ277" s="46"/>
      <c r="AK277" s="45"/>
      <c r="AL277" s="185"/>
      <c r="AM277" s="45"/>
      <c r="AN277" s="48"/>
      <c r="AO277" s="48"/>
      <c r="AP277" s="185"/>
      <c r="AQ277" s="32" t="b">
        <f t="shared" si="11"/>
        <v>1</v>
      </c>
    </row>
    <row r="278" spans="1:43" ht="45" customHeight="1">
      <c r="A278" s="70"/>
      <c r="B278" s="70"/>
      <c r="C278" s="70"/>
      <c r="D278" s="70"/>
      <c r="E278" s="48"/>
      <c r="F278" s="333" t="str">
        <f t="shared" si="9"/>
        <v/>
      </c>
      <c r="G278" s="91"/>
      <c r="H278" s="88"/>
      <c r="I278" s="88"/>
      <c r="J278" s="50"/>
      <c r="K278" s="48"/>
      <c r="L278" s="48"/>
      <c r="M278" s="48"/>
      <c r="N278" s="50"/>
      <c r="O278" s="45"/>
      <c r="P278" s="212"/>
      <c r="Q278" s="45"/>
      <c r="R278" s="88"/>
      <c r="S278" s="50"/>
      <c r="T278" s="219"/>
      <c r="U278" s="89"/>
      <c r="V278" s="90"/>
      <c r="W278" s="93"/>
      <c r="X278" s="219"/>
      <c r="Y278" s="219"/>
      <c r="Z278" s="91"/>
      <c r="AA278" s="185" t="str">
        <f t="shared" si="10"/>
        <v/>
      </c>
      <c r="AB278" s="48"/>
      <c r="AC278" s="302"/>
      <c r="AD278" s="219"/>
      <c r="AE278" s="45"/>
      <c r="AF278" s="45"/>
      <c r="AG278" s="45"/>
      <c r="AH278" s="625"/>
      <c r="AI278" s="626"/>
      <c r="AJ278" s="46"/>
      <c r="AK278" s="45"/>
      <c r="AL278" s="185"/>
      <c r="AM278" s="45"/>
      <c r="AN278" s="48"/>
      <c r="AO278" s="48"/>
      <c r="AP278" s="185"/>
      <c r="AQ278" s="32" t="b">
        <f t="shared" si="11"/>
        <v>1</v>
      </c>
    </row>
    <row r="279" spans="1:43" ht="45" customHeight="1">
      <c r="A279" s="70"/>
      <c r="B279" s="70"/>
      <c r="C279" s="70"/>
      <c r="D279" s="70"/>
      <c r="E279" s="48"/>
      <c r="F279" s="333" t="str">
        <f t="shared" si="9"/>
        <v/>
      </c>
      <c r="G279" s="91"/>
      <c r="H279" s="88"/>
      <c r="I279" s="88"/>
      <c r="J279" s="50"/>
      <c r="K279" s="48"/>
      <c r="L279" s="48"/>
      <c r="M279" s="48"/>
      <c r="N279" s="50"/>
      <c r="O279" s="45"/>
      <c r="P279" s="212"/>
      <c r="Q279" s="45"/>
      <c r="R279" s="88"/>
      <c r="S279" s="50"/>
      <c r="T279" s="219"/>
      <c r="U279" s="89"/>
      <c r="V279" s="90"/>
      <c r="W279" s="93"/>
      <c r="X279" s="219"/>
      <c r="Y279" s="219"/>
      <c r="Z279" s="91"/>
      <c r="AA279" s="185" t="str">
        <f t="shared" si="10"/>
        <v/>
      </c>
      <c r="AB279" s="48"/>
      <c r="AC279" s="302"/>
      <c r="AD279" s="219"/>
      <c r="AE279" s="45"/>
      <c r="AF279" s="45"/>
      <c r="AG279" s="45"/>
      <c r="AH279" s="625"/>
      <c r="AI279" s="626"/>
      <c r="AJ279" s="46"/>
      <c r="AK279" s="45"/>
      <c r="AL279" s="185"/>
      <c r="AM279" s="45"/>
      <c r="AN279" s="48"/>
      <c r="AO279" s="48"/>
      <c r="AP279" s="185"/>
      <c r="AQ279" s="32" t="b">
        <f t="shared" si="11"/>
        <v>1</v>
      </c>
    </row>
    <row r="280" spans="1:43" ht="45" customHeight="1">
      <c r="A280" s="70"/>
      <c r="B280" s="70"/>
      <c r="C280" s="70"/>
      <c r="D280" s="70"/>
      <c r="E280" s="48"/>
      <c r="F280" s="333" t="str">
        <f t="shared" si="9"/>
        <v/>
      </c>
      <c r="G280" s="91"/>
      <c r="H280" s="88"/>
      <c r="I280" s="88"/>
      <c r="J280" s="50"/>
      <c r="K280" s="48"/>
      <c r="L280" s="48"/>
      <c r="M280" s="48"/>
      <c r="N280" s="50"/>
      <c r="O280" s="45"/>
      <c r="P280" s="212"/>
      <c r="Q280" s="45"/>
      <c r="R280" s="88"/>
      <c r="S280" s="50"/>
      <c r="T280" s="219"/>
      <c r="U280" s="89"/>
      <c r="V280" s="90"/>
      <c r="W280" s="93"/>
      <c r="X280" s="219"/>
      <c r="Y280" s="219"/>
      <c r="Z280" s="91"/>
      <c r="AA280" s="185" t="str">
        <f t="shared" si="10"/>
        <v/>
      </c>
      <c r="AB280" s="48"/>
      <c r="AC280" s="302"/>
      <c r="AD280" s="219"/>
      <c r="AE280" s="45"/>
      <c r="AF280" s="45"/>
      <c r="AG280" s="45"/>
      <c r="AH280" s="625"/>
      <c r="AI280" s="626"/>
      <c r="AJ280" s="46"/>
      <c r="AK280" s="45"/>
      <c r="AL280" s="185"/>
      <c r="AM280" s="45"/>
      <c r="AN280" s="48"/>
      <c r="AO280" s="48"/>
      <c r="AP280" s="185"/>
      <c r="AQ280" s="32" t="b">
        <f t="shared" si="11"/>
        <v>1</v>
      </c>
    </row>
    <row r="281" spans="1:43" ht="45" customHeight="1">
      <c r="A281" s="70"/>
      <c r="B281" s="70"/>
      <c r="C281" s="70"/>
      <c r="D281" s="70"/>
      <c r="E281" s="48"/>
      <c r="F281" s="333" t="str">
        <f t="shared" si="9"/>
        <v/>
      </c>
      <c r="G281" s="91"/>
      <c r="H281" s="88"/>
      <c r="I281" s="88"/>
      <c r="J281" s="50"/>
      <c r="K281" s="48"/>
      <c r="L281" s="48"/>
      <c r="M281" s="48"/>
      <c r="N281" s="50"/>
      <c r="O281" s="45"/>
      <c r="P281" s="212"/>
      <c r="Q281" s="45"/>
      <c r="R281" s="88"/>
      <c r="S281" s="50"/>
      <c r="T281" s="219"/>
      <c r="U281" s="89"/>
      <c r="V281" s="90"/>
      <c r="W281" s="93"/>
      <c r="X281" s="219"/>
      <c r="Y281" s="219"/>
      <c r="Z281" s="91"/>
      <c r="AA281" s="185" t="str">
        <f t="shared" si="10"/>
        <v/>
      </c>
      <c r="AB281" s="48"/>
      <c r="AC281" s="302"/>
      <c r="AD281" s="219"/>
      <c r="AE281" s="45"/>
      <c r="AF281" s="45"/>
      <c r="AG281" s="45"/>
      <c r="AH281" s="625"/>
      <c r="AI281" s="626"/>
      <c r="AJ281" s="46"/>
      <c r="AK281" s="45"/>
      <c r="AL281" s="185"/>
      <c r="AM281" s="45"/>
      <c r="AN281" s="48"/>
      <c r="AO281" s="48"/>
      <c r="AP281" s="185"/>
      <c r="AQ281" s="32" t="b">
        <f t="shared" si="11"/>
        <v>1</v>
      </c>
    </row>
    <row r="282" spans="1:43" ht="45" customHeight="1">
      <c r="A282" s="70"/>
      <c r="B282" s="70"/>
      <c r="C282" s="70"/>
      <c r="D282" s="70"/>
      <c r="E282" s="48"/>
      <c r="F282" s="333" t="str">
        <f t="shared" si="9"/>
        <v/>
      </c>
      <c r="G282" s="91"/>
      <c r="H282" s="88"/>
      <c r="I282" s="88"/>
      <c r="J282" s="50"/>
      <c r="K282" s="48"/>
      <c r="L282" s="48"/>
      <c r="M282" s="48"/>
      <c r="N282" s="50"/>
      <c r="O282" s="45"/>
      <c r="P282" s="212"/>
      <c r="Q282" s="45"/>
      <c r="R282" s="88"/>
      <c r="S282" s="50"/>
      <c r="T282" s="219"/>
      <c r="U282" s="89"/>
      <c r="V282" s="90"/>
      <c r="W282" s="93"/>
      <c r="X282" s="219"/>
      <c r="Y282" s="219"/>
      <c r="Z282" s="91"/>
      <c r="AA282" s="185" t="str">
        <f t="shared" si="10"/>
        <v/>
      </c>
      <c r="AB282" s="48"/>
      <c r="AC282" s="302"/>
      <c r="AD282" s="219"/>
      <c r="AE282" s="45"/>
      <c r="AF282" s="45"/>
      <c r="AG282" s="45"/>
      <c r="AH282" s="625"/>
      <c r="AI282" s="626"/>
      <c r="AJ282" s="46"/>
      <c r="AK282" s="45"/>
      <c r="AL282" s="185"/>
      <c r="AM282" s="45"/>
      <c r="AN282" s="48"/>
      <c r="AO282" s="48"/>
      <c r="AP282" s="185"/>
      <c r="AQ282" s="32" t="b">
        <f t="shared" si="11"/>
        <v>1</v>
      </c>
    </row>
    <row r="283" spans="1:43" ht="45" customHeight="1">
      <c r="A283" s="70"/>
      <c r="B283" s="70"/>
      <c r="C283" s="70"/>
      <c r="D283" s="70"/>
      <c r="E283" s="48"/>
      <c r="F283" s="333" t="str">
        <f t="shared" si="9"/>
        <v/>
      </c>
      <c r="G283" s="91"/>
      <c r="H283" s="88"/>
      <c r="I283" s="88"/>
      <c r="J283" s="50"/>
      <c r="K283" s="48"/>
      <c r="L283" s="48"/>
      <c r="M283" s="48"/>
      <c r="N283" s="50"/>
      <c r="O283" s="45"/>
      <c r="P283" s="212"/>
      <c r="Q283" s="45"/>
      <c r="R283" s="88"/>
      <c r="S283" s="50"/>
      <c r="T283" s="219"/>
      <c r="U283" s="89"/>
      <c r="V283" s="90"/>
      <c r="W283" s="93"/>
      <c r="X283" s="219"/>
      <c r="Y283" s="219"/>
      <c r="Z283" s="91"/>
      <c r="AA283" s="185" t="str">
        <f t="shared" si="10"/>
        <v/>
      </c>
      <c r="AB283" s="48"/>
      <c r="AC283" s="302"/>
      <c r="AD283" s="219"/>
      <c r="AE283" s="45"/>
      <c r="AF283" s="45"/>
      <c r="AG283" s="45"/>
      <c r="AH283" s="625"/>
      <c r="AI283" s="626"/>
      <c r="AJ283" s="46"/>
      <c r="AK283" s="45"/>
      <c r="AL283" s="185"/>
      <c r="AM283" s="45"/>
      <c r="AN283" s="48"/>
      <c r="AO283" s="48"/>
      <c r="AP283" s="185"/>
      <c r="AQ283" s="32" t="b">
        <f t="shared" si="11"/>
        <v>1</v>
      </c>
    </row>
    <row r="284" spans="1:43" ht="45" customHeight="1">
      <c r="A284" s="70"/>
      <c r="B284" s="70"/>
      <c r="C284" s="70"/>
      <c r="D284" s="70"/>
      <c r="E284" s="48"/>
      <c r="F284" s="333" t="str">
        <f t="shared" si="9"/>
        <v/>
      </c>
      <c r="G284" s="91"/>
      <c r="H284" s="88"/>
      <c r="I284" s="88"/>
      <c r="J284" s="50"/>
      <c r="K284" s="48"/>
      <c r="L284" s="48"/>
      <c r="M284" s="48"/>
      <c r="N284" s="50"/>
      <c r="O284" s="45"/>
      <c r="P284" s="212"/>
      <c r="Q284" s="45"/>
      <c r="R284" s="88"/>
      <c r="S284" s="50"/>
      <c r="T284" s="219"/>
      <c r="U284" s="89"/>
      <c r="V284" s="90"/>
      <c r="W284" s="93"/>
      <c r="X284" s="219"/>
      <c r="Y284" s="219"/>
      <c r="Z284" s="91"/>
      <c r="AA284" s="185" t="str">
        <f t="shared" si="10"/>
        <v/>
      </c>
      <c r="AB284" s="48"/>
      <c r="AC284" s="302"/>
      <c r="AD284" s="219"/>
      <c r="AE284" s="45"/>
      <c r="AF284" s="45"/>
      <c r="AG284" s="45"/>
      <c r="AH284" s="625"/>
      <c r="AI284" s="626"/>
      <c r="AJ284" s="46"/>
      <c r="AK284" s="45"/>
      <c r="AL284" s="185"/>
      <c r="AM284" s="45"/>
      <c r="AN284" s="48"/>
      <c r="AO284" s="48"/>
      <c r="AP284" s="185"/>
      <c r="AQ284" s="32" t="b">
        <f t="shared" si="11"/>
        <v>1</v>
      </c>
    </row>
    <row r="285" spans="1:43" ht="45" customHeight="1">
      <c r="A285" s="70"/>
      <c r="B285" s="70"/>
      <c r="C285" s="70"/>
      <c r="D285" s="70"/>
      <c r="E285" s="48"/>
      <c r="F285" s="333" t="str">
        <f t="shared" si="9"/>
        <v/>
      </c>
      <c r="G285" s="91"/>
      <c r="H285" s="88"/>
      <c r="I285" s="88"/>
      <c r="J285" s="50"/>
      <c r="K285" s="48"/>
      <c r="L285" s="48"/>
      <c r="M285" s="48"/>
      <c r="N285" s="50"/>
      <c r="O285" s="45"/>
      <c r="P285" s="212"/>
      <c r="Q285" s="45"/>
      <c r="R285" s="88"/>
      <c r="S285" s="50"/>
      <c r="T285" s="219"/>
      <c r="U285" s="89"/>
      <c r="V285" s="90"/>
      <c r="W285" s="93"/>
      <c r="X285" s="219"/>
      <c r="Y285" s="219"/>
      <c r="Z285" s="91"/>
      <c r="AA285" s="185" t="str">
        <f t="shared" si="10"/>
        <v/>
      </c>
      <c r="AB285" s="48"/>
      <c r="AC285" s="302"/>
      <c r="AD285" s="219"/>
      <c r="AE285" s="45"/>
      <c r="AF285" s="45"/>
      <c r="AG285" s="45"/>
      <c r="AH285" s="625"/>
      <c r="AI285" s="626"/>
      <c r="AJ285" s="46"/>
      <c r="AK285" s="45"/>
      <c r="AL285" s="185"/>
      <c r="AM285" s="45"/>
      <c r="AN285" s="48"/>
      <c r="AO285" s="48"/>
      <c r="AP285" s="185"/>
      <c r="AQ285" s="32" t="b">
        <f t="shared" si="11"/>
        <v>1</v>
      </c>
    </row>
    <row r="286" spans="1:43" ht="45" customHeight="1">
      <c r="A286" s="70"/>
      <c r="B286" s="70"/>
      <c r="C286" s="70"/>
      <c r="D286" s="70"/>
      <c r="E286" s="48"/>
      <c r="F286" s="333" t="str">
        <f t="shared" si="9"/>
        <v/>
      </c>
      <c r="G286" s="91"/>
      <c r="H286" s="88"/>
      <c r="I286" s="88"/>
      <c r="J286" s="50"/>
      <c r="K286" s="48"/>
      <c r="L286" s="48"/>
      <c r="M286" s="48"/>
      <c r="N286" s="50"/>
      <c r="O286" s="45"/>
      <c r="P286" s="212"/>
      <c r="Q286" s="45"/>
      <c r="R286" s="88"/>
      <c r="S286" s="50"/>
      <c r="T286" s="219"/>
      <c r="U286" s="89"/>
      <c r="V286" s="90"/>
      <c r="W286" s="93"/>
      <c r="X286" s="219"/>
      <c r="Y286" s="219"/>
      <c r="Z286" s="91"/>
      <c r="AA286" s="185" t="str">
        <f t="shared" si="10"/>
        <v/>
      </c>
      <c r="AB286" s="48"/>
      <c r="AC286" s="302"/>
      <c r="AD286" s="219"/>
      <c r="AE286" s="45"/>
      <c r="AF286" s="45"/>
      <c r="AG286" s="45"/>
      <c r="AH286" s="625"/>
      <c r="AI286" s="626"/>
      <c r="AJ286" s="46"/>
      <c r="AK286" s="45"/>
      <c r="AL286" s="185"/>
      <c r="AM286" s="45"/>
      <c r="AN286" s="48"/>
      <c r="AO286" s="48"/>
      <c r="AP286" s="185"/>
      <c r="AQ286" s="32" t="b">
        <f t="shared" si="11"/>
        <v>1</v>
      </c>
    </row>
    <row r="287" spans="1:43" ht="45" customHeight="1">
      <c r="A287" s="70"/>
      <c r="B287" s="70"/>
      <c r="C287" s="70"/>
      <c r="D287" s="70"/>
      <c r="E287" s="48"/>
      <c r="F287" s="333" t="str">
        <f t="shared" si="9"/>
        <v/>
      </c>
      <c r="G287" s="91"/>
      <c r="H287" s="88"/>
      <c r="I287" s="88"/>
      <c r="J287" s="50"/>
      <c r="K287" s="48"/>
      <c r="L287" s="48"/>
      <c r="M287" s="48"/>
      <c r="N287" s="50"/>
      <c r="O287" s="45"/>
      <c r="P287" s="212"/>
      <c r="Q287" s="45"/>
      <c r="R287" s="88"/>
      <c r="S287" s="50"/>
      <c r="T287" s="219"/>
      <c r="U287" s="89"/>
      <c r="V287" s="90"/>
      <c r="W287" s="93"/>
      <c r="X287" s="219"/>
      <c r="Y287" s="219"/>
      <c r="Z287" s="91"/>
      <c r="AA287" s="185" t="str">
        <f t="shared" si="10"/>
        <v/>
      </c>
      <c r="AB287" s="48"/>
      <c r="AC287" s="302"/>
      <c r="AD287" s="219"/>
      <c r="AE287" s="45"/>
      <c r="AF287" s="45"/>
      <c r="AG287" s="45"/>
      <c r="AH287" s="625"/>
      <c r="AI287" s="626"/>
      <c r="AJ287" s="46"/>
      <c r="AK287" s="45"/>
      <c r="AL287" s="185"/>
      <c r="AM287" s="45"/>
      <c r="AN287" s="48"/>
      <c r="AO287" s="48"/>
      <c r="AP287" s="185"/>
      <c r="AQ287" s="32" t="b">
        <f t="shared" si="11"/>
        <v>1</v>
      </c>
    </row>
    <row r="288" spans="1:43" ht="45" customHeight="1">
      <c r="A288" s="70"/>
      <c r="B288" s="70"/>
      <c r="C288" s="70"/>
      <c r="D288" s="70"/>
      <c r="E288" s="48"/>
      <c r="F288" s="333" t="str">
        <f t="shared" si="9"/>
        <v/>
      </c>
      <c r="G288" s="91"/>
      <c r="H288" s="88"/>
      <c r="I288" s="88"/>
      <c r="J288" s="50"/>
      <c r="K288" s="48"/>
      <c r="L288" s="48"/>
      <c r="M288" s="48"/>
      <c r="N288" s="50"/>
      <c r="O288" s="45"/>
      <c r="P288" s="212"/>
      <c r="Q288" s="45"/>
      <c r="R288" s="88"/>
      <c r="S288" s="50"/>
      <c r="T288" s="219"/>
      <c r="U288" s="89"/>
      <c r="V288" s="90"/>
      <c r="W288" s="93"/>
      <c r="X288" s="219"/>
      <c r="Y288" s="219"/>
      <c r="Z288" s="91"/>
      <c r="AA288" s="185" t="str">
        <f t="shared" si="10"/>
        <v/>
      </c>
      <c r="AB288" s="48"/>
      <c r="AC288" s="302"/>
      <c r="AD288" s="219"/>
      <c r="AE288" s="45"/>
      <c r="AF288" s="45"/>
      <c r="AG288" s="45"/>
      <c r="AH288" s="625"/>
      <c r="AI288" s="626"/>
      <c r="AJ288" s="46"/>
      <c r="AK288" s="45"/>
      <c r="AL288" s="185"/>
      <c r="AM288" s="45"/>
      <c r="AN288" s="48"/>
      <c r="AO288" s="48"/>
      <c r="AP288" s="185"/>
      <c r="AQ288" s="32" t="b">
        <f t="shared" si="11"/>
        <v>1</v>
      </c>
    </row>
    <row r="289" spans="1:43" ht="45" customHeight="1">
      <c r="A289" s="70"/>
      <c r="B289" s="70"/>
      <c r="C289" s="70"/>
      <c r="D289" s="70"/>
      <c r="E289" s="48"/>
      <c r="F289" s="333" t="str">
        <f t="shared" si="9"/>
        <v/>
      </c>
      <c r="G289" s="91"/>
      <c r="H289" s="88"/>
      <c r="I289" s="88"/>
      <c r="J289" s="50"/>
      <c r="K289" s="48"/>
      <c r="L289" s="48"/>
      <c r="M289" s="48"/>
      <c r="N289" s="50"/>
      <c r="O289" s="45"/>
      <c r="P289" s="212"/>
      <c r="Q289" s="45"/>
      <c r="R289" s="88"/>
      <c r="S289" s="50"/>
      <c r="T289" s="219"/>
      <c r="U289" s="89"/>
      <c r="V289" s="90"/>
      <c r="W289" s="93"/>
      <c r="X289" s="219"/>
      <c r="Y289" s="219"/>
      <c r="Z289" s="91"/>
      <c r="AA289" s="185" t="str">
        <f t="shared" si="10"/>
        <v/>
      </c>
      <c r="AB289" s="48"/>
      <c r="AC289" s="302"/>
      <c r="AD289" s="219"/>
      <c r="AE289" s="45"/>
      <c r="AF289" s="45"/>
      <c r="AG289" s="45"/>
      <c r="AH289" s="625"/>
      <c r="AI289" s="626"/>
      <c r="AJ289" s="46"/>
      <c r="AK289" s="45"/>
      <c r="AL289" s="185"/>
      <c r="AM289" s="45"/>
      <c r="AN289" s="48"/>
      <c r="AO289" s="48"/>
      <c r="AP289" s="185"/>
      <c r="AQ289" s="32" t="b">
        <f t="shared" si="11"/>
        <v>1</v>
      </c>
    </row>
    <row r="290" spans="1:43" ht="45" customHeight="1">
      <c r="A290" s="70"/>
      <c r="B290" s="70"/>
      <c r="C290" s="70"/>
      <c r="D290" s="70"/>
      <c r="E290" s="48"/>
      <c r="F290" s="333" t="str">
        <f t="shared" si="9"/>
        <v/>
      </c>
      <c r="G290" s="91"/>
      <c r="H290" s="88"/>
      <c r="I290" s="88"/>
      <c r="J290" s="50"/>
      <c r="K290" s="48"/>
      <c r="L290" s="48"/>
      <c r="M290" s="48"/>
      <c r="N290" s="50"/>
      <c r="O290" s="45"/>
      <c r="P290" s="212"/>
      <c r="Q290" s="45"/>
      <c r="R290" s="88"/>
      <c r="S290" s="50"/>
      <c r="T290" s="219"/>
      <c r="U290" s="89"/>
      <c r="V290" s="90"/>
      <c r="W290" s="93"/>
      <c r="X290" s="219"/>
      <c r="Y290" s="219"/>
      <c r="Z290" s="91"/>
      <c r="AA290" s="185" t="str">
        <f t="shared" si="10"/>
        <v/>
      </c>
      <c r="AB290" s="48"/>
      <c r="AC290" s="302"/>
      <c r="AD290" s="219"/>
      <c r="AE290" s="45"/>
      <c r="AF290" s="45"/>
      <c r="AG290" s="45"/>
      <c r="AH290" s="625"/>
      <c r="AI290" s="626"/>
      <c r="AJ290" s="46"/>
      <c r="AK290" s="45"/>
      <c r="AL290" s="185"/>
      <c r="AM290" s="45"/>
      <c r="AN290" s="48"/>
      <c r="AO290" s="48"/>
      <c r="AP290" s="185"/>
      <c r="AQ290" s="32" t="b">
        <f t="shared" si="11"/>
        <v>1</v>
      </c>
    </row>
    <row r="291" spans="1:43" ht="45" customHeight="1">
      <c r="A291" s="70"/>
      <c r="B291" s="70"/>
      <c r="C291" s="70"/>
      <c r="D291" s="70"/>
      <c r="E291" s="48"/>
      <c r="F291" s="333" t="str">
        <f t="shared" si="9"/>
        <v/>
      </c>
      <c r="G291" s="91"/>
      <c r="H291" s="88"/>
      <c r="I291" s="88"/>
      <c r="J291" s="50"/>
      <c r="K291" s="48"/>
      <c r="L291" s="48"/>
      <c r="M291" s="48"/>
      <c r="N291" s="50"/>
      <c r="O291" s="45"/>
      <c r="P291" s="212"/>
      <c r="Q291" s="45"/>
      <c r="R291" s="88"/>
      <c r="S291" s="50"/>
      <c r="T291" s="219"/>
      <c r="U291" s="89"/>
      <c r="V291" s="90"/>
      <c r="W291" s="93"/>
      <c r="X291" s="219"/>
      <c r="Y291" s="219"/>
      <c r="Z291" s="91"/>
      <c r="AA291" s="185" t="str">
        <f t="shared" si="10"/>
        <v/>
      </c>
      <c r="AB291" s="48"/>
      <c r="AC291" s="302"/>
      <c r="AD291" s="219"/>
      <c r="AE291" s="45"/>
      <c r="AF291" s="45"/>
      <c r="AG291" s="45"/>
      <c r="AH291" s="625"/>
      <c r="AI291" s="626"/>
      <c r="AJ291" s="46"/>
      <c r="AK291" s="45"/>
      <c r="AL291" s="185"/>
      <c r="AM291" s="45"/>
      <c r="AN291" s="48"/>
      <c r="AO291" s="48"/>
      <c r="AP291" s="185"/>
      <c r="AQ291" s="32" t="b">
        <f t="shared" si="11"/>
        <v>1</v>
      </c>
    </row>
    <row r="292" spans="1:43" ht="45" customHeight="1">
      <c r="A292" s="70"/>
      <c r="B292" s="70"/>
      <c r="C292" s="70"/>
      <c r="D292" s="70"/>
      <c r="E292" s="48"/>
      <c r="F292" s="333" t="str">
        <f t="shared" si="9"/>
        <v/>
      </c>
      <c r="G292" s="91"/>
      <c r="H292" s="88"/>
      <c r="I292" s="88"/>
      <c r="J292" s="50"/>
      <c r="K292" s="48"/>
      <c r="L292" s="48"/>
      <c r="M292" s="48"/>
      <c r="N292" s="50"/>
      <c r="O292" s="45"/>
      <c r="P292" s="212"/>
      <c r="Q292" s="45"/>
      <c r="R292" s="88"/>
      <c r="S292" s="50"/>
      <c r="T292" s="219"/>
      <c r="U292" s="89"/>
      <c r="V292" s="90"/>
      <c r="W292" s="93"/>
      <c r="X292" s="219"/>
      <c r="Y292" s="219"/>
      <c r="Z292" s="91"/>
      <c r="AA292" s="185" t="str">
        <f t="shared" si="10"/>
        <v/>
      </c>
      <c r="AB292" s="48"/>
      <c r="AC292" s="302"/>
      <c r="AD292" s="219"/>
      <c r="AE292" s="45"/>
      <c r="AF292" s="45"/>
      <c r="AG292" s="45"/>
      <c r="AH292" s="625"/>
      <c r="AI292" s="626"/>
      <c r="AJ292" s="46"/>
      <c r="AK292" s="45"/>
      <c r="AL292" s="185"/>
      <c r="AM292" s="45"/>
      <c r="AN292" s="48"/>
      <c r="AO292" s="48"/>
      <c r="AP292" s="185"/>
      <c r="AQ292" s="32" t="b">
        <f t="shared" si="11"/>
        <v>1</v>
      </c>
    </row>
    <row r="293" spans="1:43" ht="45" customHeight="1">
      <c r="A293" s="70"/>
      <c r="B293" s="70"/>
      <c r="C293" s="70"/>
      <c r="D293" s="70"/>
      <c r="E293" s="48"/>
      <c r="F293" s="333" t="str">
        <f t="shared" si="9"/>
        <v/>
      </c>
      <c r="G293" s="91"/>
      <c r="H293" s="88"/>
      <c r="I293" s="88"/>
      <c r="J293" s="50"/>
      <c r="K293" s="48"/>
      <c r="L293" s="48"/>
      <c r="M293" s="48"/>
      <c r="N293" s="50"/>
      <c r="O293" s="45"/>
      <c r="P293" s="212"/>
      <c r="Q293" s="45"/>
      <c r="R293" s="88"/>
      <c r="S293" s="50"/>
      <c r="T293" s="219"/>
      <c r="U293" s="89"/>
      <c r="V293" s="90"/>
      <c r="W293" s="93"/>
      <c r="X293" s="219"/>
      <c r="Y293" s="219"/>
      <c r="Z293" s="91"/>
      <c r="AA293" s="185" t="str">
        <f t="shared" si="10"/>
        <v/>
      </c>
      <c r="AB293" s="48"/>
      <c r="AC293" s="302"/>
      <c r="AD293" s="219"/>
      <c r="AE293" s="45"/>
      <c r="AF293" s="45"/>
      <c r="AG293" s="45"/>
      <c r="AH293" s="625"/>
      <c r="AI293" s="626"/>
      <c r="AJ293" s="46"/>
      <c r="AK293" s="45"/>
      <c r="AL293" s="185"/>
      <c r="AM293" s="45"/>
      <c r="AN293" s="48"/>
      <c r="AO293" s="48"/>
      <c r="AP293" s="185"/>
      <c r="AQ293" s="32" t="b">
        <f t="shared" si="11"/>
        <v>1</v>
      </c>
    </row>
    <row r="294" spans="1:43" ht="45" customHeight="1">
      <c r="A294" s="70"/>
      <c r="B294" s="70"/>
      <c r="C294" s="70"/>
      <c r="D294" s="70"/>
      <c r="E294" s="48"/>
      <c r="F294" s="333" t="str">
        <f t="shared" si="9"/>
        <v/>
      </c>
      <c r="G294" s="91"/>
      <c r="H294" s="88"/>
      <c r="I294" s="88"/>
      <c r="J294" s="50"/>
      <c r="K294" s="48"/>
      <c r="L294" s="48"/>
      <c r="M294" s="48"/>
      <c r="N294" s="50"/>
      <c r="O294" s="45"/>
      <c r="P294" s="212"/>
      <c r="Q294" s="45"/>
      <c r="R294" s="88"/>
      <c r="S294" s="50"/>
      <c r="T294" s="219"/>
      <c r="U294" s="89"/>
      <c r="V294" s="90"/>
      <c r="W294" s="93"/>
      <c r="X294" s="219"/>
      <c r="Y294" s="219"/>
      <c r="Z294" s="91"/>
      <c r="AA294" s="185" t="str">
        <f t="shared" si="10"/>
        <v/>
      </c>
      <c r="AB294" s="48"/>
      <c r="AC294" s="302"/>
      <c r="AD294" s="219"/>
      <c r="AE294" s="45"/>
      <c r="AF294" s="45"/>
      <c r="AG294" s="45"/>
      <c r="AH294" s="625"/>
      <c r="AI294" s="626"/>
      <c r="AJ294" s="46"/>
      <c r="AK294" s="45"/>
      <c r="AL294" s="185"/>
      <c r="AM294" s="45"/>
      <c r="AN294" s="48"/>
      <c r="AO294" s="48"/>
      <c r="AP294" s="185"/>
      <c r="AQ294" s="32" t="b">
        <f t="shared" si="11"/>
        <v>1</v>
      </c>
    </row>
    <row r="295" spans="1:43" ht="45" customHeight="1">
      <c r="A295" s="70"/>
      <c r="B295" s="70"/>
      <c r="C295" s="70"/>
      <c r="D295" s="70"/>
      <c r="E295" s="48"/>
      <c r="F295" s="333" t="str">
        <f t="shared" si="9"/>
        <v/>
      </c>
      <c r="G295" s="91"/>
      <c r="H295" s="88"/>
      <c r="I295" s="88"/>
      <c r="J295" s="50"/>
      <c r="K295" s="48"/>
      <c r="L295" s="48"/>
      <c r="M295" s="48"/>
      <c r="N295" s="50"/>
      <c r="O295" s="45"/>
      <c r="P295" s="212"/>
      <c r="Q295" s="45"/>
      <c r="R295" s="88"/>
      <c r="S295" s="50"/>
      <c r="T295" s="219"/>
      <c r="U295" s="89"/>
      <c r="V295" s="90"/>
      <c r="W295" s="93"/>
      <c r="X295" s="219"/>
      <c r="Y295" s="219"/>
      <c r="Z295" s="91"/>
      <c r="AA295" s="185" t="str">
        <f t="shared" si="10"/>
        <v/>
      </c>
      <c r="AB295" s="48"/>
      <c r="AC295" s="302"/>
      <c r="AD295" s="219"/>
      <c r="AE295" s="45"/>
      <c r="AF295" s="45"/>
      <c r="AG295" s="45"/>
      <c r="AH295" s="625"/>
      <c r="AI295" s="626"/>
      <c r="AJ295" s="46"/>
      <c r="AK295" s="45"/>
      <c r="AL295" s="185"/>
      <c r="AM295" s="45"/>
      <c r="AN295" s="48"/>
      <c r="AO295" s="48"/>
      <c r="AP295" s="185"/>
      <c r="AQ295" s="32" t="b">
        <f t="shared" si="11"/>
        <v>1</v>
      </c>
    </row>
    <row r="296" spans="1:43" ht="45" customHeight="1">
      <c r="A296" s="70"/>
      <c r="B296" s="70"/>
      <c r="C296" s="70"/>
      <c r="D296" s="70"/>
      <c r="E296" s="48"/>
      <c r="F296" s="333" t="str">
        <f t="shared" si="9"/>
        <v/>
      </c>
      <c r="G296" s="91"/>
      <c r="H296" s="88"/>
      <c r="I296" s="88"/>
      <c r="J296" s="50"/>
      <c r="K296" s="48"/>
      <c r="L296" s="48"/>
      <c r="M296" s="48"/>
      <c r="N296" s="50"/>
      <c r="O296" s="45"/>
      <c r="P296" s="212"/>
      <c r="Q296" s="45"/>
      <c r="R296" s="88"/>
      <c r="S296" s="50"/>
      <c r="T296" s="219"/>
      <c r="U296" s="89"/>
      <c r="V296" s="90"/>
      <c r="W296" s="93"/>
      <c r="X296" s="219"/>
      <c r="Y296" s="219"/>
      <c r="Z296" s="91"/>
      <c r="AA296" s="185" t="str">
        <f t="shared" si="10"/>
        <v/>
      </c>
      <c r="AB296" s="48"/>
      <c r="AC296" s="302"/>
      <c r="AD296" s="219"/>
      <c r="AE296" s="45"/>
      <c r="AF296" s="45"/>
      <c r="AG296" s="45"/>
      <c r="AH296" s="625"/>
      <c r="AI296" s="626"/>
      <c r="AJ296" s="46"/>
      <c r="AK296" s="45"/>
      <c r="AL296" s="185"/>
      <c r="AM296" s="45"/>
      <c r="AN296" s="48"/>
      <c r="AO296" s="48"/>
      <c r="AP296" s="185"/>
      <c r="AQ296" s="32" t="b">
        <f t="shared" si="11"/>
        <v>1</v>
      </c>
    </row>
    <row r="297" spans="1:43" ht="45" customHeight="1">
      <c r="A297" s="70"/>
      <c r="B297" s="70"/>
      <c r="C297" s="70"/>
      <c r="D297" s="70"/>
      <c r="E297" s="48"/>
      <c r="F297" s="333" t="str">
        <f t="shared" si="9"/>
        <v/>
      </c>
      <c r="G297" s="91"/>
      <c r="H297" s="88"/>
      <c r="I297" s="88"/>
      <c r="J297" s="50"/>
      <c r="K297" s="48"/>
      <c r="L297" s="48"/>
      <c r="M297" s="48"/>
      <c r="N297" s="50"/>
      <c r="O297" s="45"/>
      <c r="P297" s="212"/>
      <c r="Q297" s="45"/>
      <c r="R297" s="88"/>
      <c r="S297" s="50"/>
      <c r="T297" s="219"/>
      <c r="U297" s="89"/>
      <c r="V297" s="90"/>
      <c r="W297" s="93"/>
      <c r="X297" s="219"/>
      <c r="Y297" s="219"/>
      <c r="Z297" s="91"/>
      <c r="AA297" s="185" t="str">
        <f t="shared" si="10"/>
        <v/>
      </c>
      <c r="AB297" s="48"/>
      <c r="AC297" s="302"/>
      <c r="AD297" s="219"/>
      <c r="AE297" s="45"/>
      <c r="AF297" s="45"/>
      <c r="AG297" s="45"/>
      <c r="AH297" s="625"/>
      <c r="AI297" s="626"/>
      <c r="AJ297" s="46"/>
      <c r="AK297" s="45"/>
      <c r="AL297" s="185"/>
      <c r="AM297" s="45"/>
      <c r="AN297" s="48"/>
      <c r="AO297" s="48"/>
      <c r="AP297" s="185"/>
      <c r="AQ297" s="32" t="b">
        <f t="shared" si="11"/>
        <v>1</v>
      </c>
    </row>
    <row r="298" spans="1:43" ht="45" customHeight="1">
      <c r="A298" s="70"/>
      <c r="B298" s="70"/>
      <c r="C298" s="70"/>
      <c r="D298" s="70"/>
      <c r="E298" s="48"/>
      <c r="F298" s="333" t="str">
        <f t="shared" si="9"/>
        <v/>
      </c>
      <c r="G298" s="91"/>
      <c r="H298" s="88"/>
      <c r="I298" s="88"/>
      <c r="J298" s="50"/>
      <c r="K298" s="48"/>
      <c r="L298" s="48"/>
      <c r="M298" s="48"/>
      <c r="N298" s="50"/>
      <c r="O298" s="45"/>
      <c r="P298" s="212"/>
      <c r="Q298" s="45"/>
      <c r="R298" s="88"/>
      <c r="S298" s="50"/>
      <c r="T298" s="219"/>
      <c r="U298" s="89"/>
      <c r="V298" s="90"/>
      <c r="W298" s="93"/>
      <c r="X298" s="219"/>
      <c r="Y298" s="219"/>
      <c r="Z298" s="91"/>
      <c r="AA298" s="185" t="str">
        <f t="shared" si="10"/>
        <v/>
      </c>
      <c r="AB298" s="48"/>
      <c r="AC298" s="302"/>
      <c r="AD298" s="219"/>
      <c r="AE298" s="45"/>
      <c r="AF298" s="45"/>
      <c r="AG298" s="45"/>
      <c r="AH298" s="625"/>
      <c r="AI298" s="626"/>
      <c r="AJ298" s="46"/>
      <c r="AK298" s="45"/>
      <c r="AL298" s="185"/>
      <c r="AM298" s="45"/>
      <c r="AN298" s="48"/>
      <c r="AO298" s="48"/>
      <c r="AP298" s="185"/>
      <c r="AQ298" s="32" t="b">
        <f t="shared" si="11"/>
        <v>1</v>
      </c>
    </row>
    <row r="299" spans="1:43" ht="45" customHeight="1">
      <c r="A299" s="70"/>
      <c r="B299" s="70"/>
      <c r="C299" s="70"/>
      <c r="D299" s="70"/>
      <c r="E299" s="48"/>
      <c r="F299" s="333" t="str">
        <f t="shared" si="9"/>
        <v/>
      </c>
      <c r="G299" s="91"/>
      <c r="H299" s="88"/>
      <c r="I299" s="88"/>
      <c r="J299" s="50"/>
      <c r="K299" s="48"/>
      <c r="L299" s="48"/>
      <c r="M299" s="48"/>
      <c r="N299" s="50"/>
      <c r="O299" s="45"/>
      <c r="P299" s="212"/>
      <c r="Q299" s="45"/>
      <c r="R299" s="88"/>
      <c r="S299" s="50"/>
      <c r="T299" s="219"/>
      <c r="U299" s="89"/>
      <c r="V299" s="90"/>
      <c r="W299" s="93"/>
      <c r="X299" s="219"/>
      <c r="Y299" s="219"/>
      <c r="Z299" s="91"/>
      <c r="AA299" s="185" t="str">
        <f t="shared" si="10"/>
        <v/>
      </c>
      <c r="AB299" s="48"/>
      <c r="AC299" s="302"/>
      <c r="AD299" s="219"/>
      <c r="AE299" s="45"/>
      <c r="AF299" s="45"/>
      <c r="AG299" s="45"/>
      <c r="AH299" s="625"/>
      <c r="AI299" s="626"/>
      <c r="AJ299" s="46"/>
      <c r="AK299" s="45"/>
      <c r="AL299" s="185"/>
      <c r="AM299" s="45"/>
      <c r="AN299" s="48"/>
      <c r="AO299" s="48"/>
      <c r="AP299" s="185"/>
      <c r="AQ299" s="32" t="b">
        <f t="shared" si="11"/>
        <v>1</v>
      </c>
    </row>
    <row r="300" spans="1:43" ht="45" customHeight="1">
      <c r="A300" s="70"/>
      <c r="B300" s="70"/>
      <c r="C300" s="70"/>
      <c r="D300" s="70"/>
      <c r="E300" s="48"/>
      <c r="F300" s="333" t="str">
        <f t="shared" si="9"/>
        <v/>
      </c>
      <c r="G300" s="91"/>
      <c r="H300" s="88"/>
      <c r="I300" s="88"/>
      <c r="J300" s="50"/>
      <c r="K300" s="48"/>
      <c r="L300" s="48"/>
      <c r="M300" s="48"/>
      <c r="N300" s="50"/>
      <c r="O300" s="45"/>
      <c r="P300" s="212"/>
      <c r="Q300" s="45"/>
      <c r="R300" s="88"/>
      <c r="S300" s="50"/>
      <c r="T300" s="219"/>
      <c r="U300" s="89"/>
      <c r="V300" s="90"/>
      <c r="W300" s="93"/>
      <c r="X300" s="219"/>
      <c r="Y300" s="219"/>
      <c r="Z300" s="91"/>
      <c r="AA300" s="185" t="str">
        <f t="shared" si="10"/>
        <v/>
      </c>
      <c r="AB300" s="48"/>
      <c r="AC300" s="302"/>
      <c r="AD300" s="219"/>
      <c r="AE300" s="45"/>
      <c r="AF300" s="45"/>
      <c r="AG300" s="45"/>
      <c r="AH300" s="625"/>
      <c r="AI300" s="626"/>
      <c r="AJ300" s="46"/>
      <c r="AK300" s="45"/>
      <c r="AL300" s="185"/>
      <c r="AM300" s="45"/>
      <c r="AN300" s="48"/>
      <c r="AO300" s="48"/>
      <c r="AP300" s="185"/>
      <c r="AQ300" s="32" t="b">
        <f t="shared" si="11"/>
        <v>1</v>
      </c>
    </row>
    <row r="301" spans="1:43" ht="45" customHeight="1">
      <c r="A301" s="70"/>
      <c r="B301" s="70"/>
      <c r="C301" s="70"/>
      <c r="D301" s="70"/>
      <c r="E301" s="48"/>
      <c r="F301" s="333" t="str">
        <f t="shared" si="9"/>
        <v/>
      </c>
      <c r="G301" s="91"/>
      <c r="H301" s="88"/>
      <c r="I301" s="88"/>
      <c r="J301" s="50"/>
      <c r="K301" s="48"/>
      <c r="L301" s="48"/>
      <c r="M301" s="48"/>
      <c r="N301" s="50"/>
      <c r="O301" s="45"/>
      <c r="P301" s="212"/>
      <c r="Q301" s="45"/>
      <c r="R301" s="88"/>
      <c r="S301" s="50"/>
      <c r="T301" s="219"/>
      <c r="U301" s="89"/>
      <c r="V301" s="90"/>
      <c r="W301" s="93"/>
      <c r="X301" s="219"/>
      <c r="Y301" s="219"/>
      <c r="Z301" s="91"/>
      <c r="AA301" s="185" t="str">
        <f t="shared" si="10"/>
        <v/>
      </c>
      <c r="AB301" s="48"/>
      <c r="AC301" s="302"/>
      <c r="AD301" s="219"/>
      <c r="AE301" s="45"/>
      <c r="AF301" s="45"/>
      <c r="AG301" s="45"/>
      <c r="AH301" s="625"/>
      <c r="AI301" s="626"/>
      <c r="AJ301" s="46"/>
      <c r="AK301" s="45"/>
      <c r="AL301" s="185"/>
      <c r="AM301" s="45"/>
      <c r="AN301" s="48"/>
      <c r="AO301" s="48"/>
      <c r="AP301" s="185"/>
      <c r="AQ301" s="32" t="b">
        <f t="shared" si="11"/>
        <v>1</v>
      </c>
    </row>
    <row r="302" spans="1:43" ht="45" customHeight="1">
      <c r="A302" s="70"/>
      <c r="B302" s="70"/>
      <c r="C302" s="70"/>
      <c r="D302" s="70"/>
      <c r="E302" s="48"/>
      <c r="F302" s="333" t="str">
        <f t="shared" si="9"/>
        <v/>
      </c>
      <c r="G302" s="91"/>
      <c r="H302" s="88"/>
      <c r="I302" s="88"/>
      <c r="J302" s="50"/>
      <c r="K302" s="48"/>
      <c r="L302" s="48"/>
      <c r="M302" s="48"/>
      <c r="N302" s="50"/>
      <c r="O302" s="45"/>
      <c r="P302" s="212"/>
      <c r="Q302" s="45"/>
      <c r="R302" s="88"/>
      <c r="S302" s="50"/>
      <c r="T302" s="219"/>
      <c r="U302" s="89"/>
      <c r="V302" s="90"/>
      <c r="W302" s="93"/>
      <c r="X302" s="219"/>
      <c r="Y302" s="219"/>
      <c r="Z302" s="91"/>
      <c r="AA302" s="185" t="str">
        <f t="shared" si="10"/>
        <v/>
      </c>
      <c r="AB302" s="48"/>
      <c r="AC302" s="302"/>
      <c r="AD302" s="219"/>
      <c r="AE302" s="45"/>
      <c r="AF302" s="45"/>
      <c r="AG302" s="45"/>
      <c r="AH302" s="625"/>
      <c r="AI302" s="626"/>
      <c r="AJ302" s="46"/>
      <c r="AK302" s="45"/>
      <c r="AL302" s="185"/>
      <c r="AM302" s="45"/>
      <c r="AN302" s="48"/>
      <c r="AO302" s="48"/>
      <c r="AP302" s="185"/>
      <c r="AQ302" s="32" t="b">
        <f t="shared" si="11"/>
        <v>1</v>
      </c>
    </row>
    <row r="303" spans="1:43" ht="45" customHeight="1">
      <c r="A303" s="70"/>
      <c r="B303" s="70"/>
      <c r="C303" s="70"/>
      <c r="D303" s="70"/>
      <c r="E303" s="48"/>
      <c r="F303" s="333" t="str">
        <f t="shared" si="9"/>
        <v/>
      </c>
      <c r="G303" s="91"/>
      <c r="H303" s="88"/>
      <c r="I303" s="88"/>
      <c r="J303" s="50"/>
      <c r="K303" s="48"/>
      <c r="L303" s="48"/>
      <c r="M303" s="48"/>
      <c r="N303" s="50"/>
      <c r="O303" s="45"/>
      <c r="P303" s="212"/>
      <c r="Q303" s="45"/>
      <c r="R303" s="88"/>
      <c r="S303" s="50"/>
      <c r="T303" s="219"/>
      <c r="U303" s="89"/>
      <c r="V303" s="90"/>
      <c r="W303" s="93"/>
      <c r="X303" s="219"/>
      <c r="Y303" s="219"/>
      <c r="Z303" s="91"/>
      <c r="AA303" s="185" t="str">
        <f t="shared" si="10"/>
        <v/>
      </c>
      <c r="AB303" s="48"/>
      <c r="AC303" s="302"/>
      <c r="AD303" s="219"/>
      <c r="AE303" s="45"/>
      <c r="AF303" s="45"/>
      <c r="AG303" s="45"/>
      <c r="AH303" s="625"/>
      <c r="AI303" s="626"/>
      <c r="AJ303" s="46"/>
      <c r="AK303" s="45"/>
      <c r="AL303" s="185"/>
      <c r="AM303" s="45"/>
      <c r="AN303" s="48"/>
      <c r="AO303" s="48"/>
      <c r="AP303" s="185"/>
      <c r="AQ303" s="32" t="b">
        <f t="shared" si="11"/>
        <v>1</v>
      </c>
    </row>
    <row r="304" spans="1:43" ht="45" customHeight="1">
      <c r="A304" s="70"/>
      <c r="B304" s="70"/>
      <c r="C304" s="70"/>
      <c r="D304" s="70"/>
      <c r="E304" s="48"/>
      <c r="F304" s="333" t="str">
        <f t="shared" si="9"/>
        <v/>
      </c>
      <c r="G304" s="91"/>
      <c r="H304" s="88"/>
      <c r="I304" s="88"/>
      <c r="J304" s="50"/>
      <c r="K304" s="48"/>
      <c r="L304" s="48"/>
      <c r="M304" s="48"/>
      <c r="N304" s="50"/>
      <c r="O304" s="45"/>
      <c r="P304" s="212"/>
      <c r="Q304" s="45"/>
      <c r="R304" s="88"/>
      <c r="S304" s="50"/>
      <c r="T304" s="219"/>
      <c r="U304" s="89"/>
      <c r="V304" s="90"/>
      <c r="W304" s="93"/>
      <c r="X304" s="219"/>
      <c r="Y304" s="219"/>
      <c r="Z304" s="91"/>
      <c r="AA304" s="185" t="str">
        <f t="shared" si="10"/>
        <v/>
      </c>
      <c r="AB304" s="48"/>
      <c r="AC304" s="302"/>
      <c r="AD304" s="219"/>
      <c r="AE304" s="45"/>
      <c r="AF304" s="45"/>
      <c r="AG304" s="45"/>
      <c r="AH304" s="625"/>
      <c r="AI304" s="626"/>
      <c r="AJ304" s="46"/>
      <c r="AK304" s="45"/>
      <c r="AL304" s="185"/>
      <c r="AM304" s="45"/>
      <c r="AN304" s="48"/>
      <c r="AO304" s="48"/>
      <c r="AP304" s="185"/>
      <c r="AQ304" s="32" t="b">
        <f t="shared" si="11"/>
        <v>1</v>
      </c>
    </row>
    <row r="305" spans="1:43" ht="45" customHeight="1">
      <c r="A305" s="70"/>
      <c r="B305" s="70"/>
      <c r="C305" s="70"/>
      <c r="D305" s="70"/>
      <c r="E305" s="48"/>
      <c r="F305" s="333" t="str">
        <f t="shared" si="9"/>
        <v/>
      </c>
      <c r="G305" s="91"/>
      <c r="H305" s="88"/>
      <c r="I305" s="88"/>
      <c r="J305" s="50"/>
      <c r="K305" s="48"/>
      <c r="L305" s="48"/>
      <c r="M305" s="48"/>
      <c r="N305" s="50"/>
      <c r="O305" s="45"/>
      <c r="P305" s="212"/>
      <c r="Q305" s="45"/>
      <c r="R305" s="88"/>
      <c r="S305" s="50"/>
      <c r="T305" s="219"/>
      <c r="U305" s="89"/>
      <c r="V305" s="90"/>
      <c r="W305" s="93"/>
      <c r="X305" s="219"/>
      <c r="Y305" s="219"/>
      <c r="Z305" s="91"/>
      <c r="AA305" s="185" t="str">
        <f t="shared" si="10"/>
        <v/>
      </c>
      <c r="AB305" s="48"/>
      <c r="AC305" s="302"/>
      <c r="AD305" s="219"/>
      <c r="AE305" s="45"/>
      <c r="AF305" s="45"/>
      <c r="AG305" s="45"/>
      <c r="AH305" s="625"/>
      <c r="AI305" s="626"/>
      <c r="AJ305" s="46"/>
      <c r="AK305" s="45"/>
      <c r="AL305" s="185"/>
      <c r="AM305" s="45"/>
      <c r="AN305" s="48"/>
      <c r="AO305" s="48"/>
      <c r="AP305" s="185"/>
      <c r="AQ305" s="32" t="b">
        <f t="shared" si="11"/>
        <v>1</v>
      </c>
    </row>
    <row r="306" spans="1:43" ht="45" customHeight="1">
      <c r="A306" s="70"/>
      <c r="B306" s="70"/>
      <c r="C306" s="70"/>
      <c r="D306" s="70"/>
      <c r="E306" s="48"/>
      <c r="F306" s="333" t="str">
        <f t="shared" si="9"/>
        <v/>
      </c>
      <c r="G306" s="91"/>
      <c r="H306" s="88"/>
      <c r="I306" s="88"/>
      <c r="J306" s="50"/>
      <c r="K306" s="48"/>
      <c r="L306" s="48"/>
      <c r="M306" s="48"/>
      <c r="N306" s="50"/>
      <c r="O306" s="45"/>
      <c r="P306" s="212"/>
      <c r="Q306" s="45"/>
      <c r="R306" s="88"/>
      <c r="S306" s="50"/>
      <c r="T306" s="219"/>
      <c r="U306" s="89"/>
      <c r="V306" s="90"/>
      <c r="W306" s="93"/>
      <c r="X306" s="219"/>
      <c r="Y306" s="219"/>
      <c r="Z306" s="91"/>
      <c r="AA306" s="185" t="str">
        <f t="shared" si="10"/>
        <v/>
      </c>
      <c r="AB306" s="48"/>
      <c r="AC306" s="302"/>
      <c r="AD306" s="219"/>
      <c r="AE306" s="45"/>
      <c r="AF306" s="45"/>
      <c r="AG306" s="45"/>
      <c r="AH306" s="625"/>
      <c r="AI306" s="626"/>
      <c r="AJ306" s="46"/>
      <c r="AK306" s="45"/>
      <c r="AL306" s="185"/>
      <c r="AM306" s="45"/>
      <c r="AN306" s="48"/>
      <c r="AO306" s="48"/>
      <c r="AP306" s="185"/>
      <c r="AQ306" s="32" t="b">
        <f t="shared" si="11"/>
        <v>1</v>
      </c>
    </row>
    <row r="307" spans="1:43" ht="45" customHeight="1">
      <c r="A307" s="70"/>
      <c r="B307" s="70"/>
      <c r="C307" s="70"/>
      <c r="D307" s="70"/>
      <c r="E307" s="48"/>
      <c r="F307" s="333" t="str">
        <f t="shared" si="9"/>
        <v/>
      </c>
      <c r="G307" s="91"/>
      <c r="H307" s="88"/>
      <c r="I307" s="88"/>
      <c r="J307" s="50"/>
      <c r="K307" s="48"/>
      <c r="L307" s="48"/>
      <c r="M307" s="48"/>
      <c r="N307" s="50"/>
      <c r="O307" s="45"/>
      <c r="P307" s="212"/>
      <c r="Q307" s="45"/>
      <c r="R307" s="88"/>
      <c r="S307" s="50"/>
      <c r="T307" s="219"/>
      <c r="U307" s="89"/>
      <c r="V307" s="90"/>
      <c r="W307" s="93"/>
      <c r="X307" s="219"/>
      <c r="Y307" s="219"/>
      <c r="Z307" s="91"/>
      <c r="AA307" s="185" t="str">
        <f t="shared" si="10"/>
        <v/>
      </c>
      <c r="AB307" s="48"/>
      <c r="AC307" s="302"/>
      <c r="AD307" s="219"/>
      <c r="AE307" s="45"/>
      <c r="AF307" s="45"/>
      <c r="AG307" s="45"/>
      <c r="AH307" s="625"/>
      <c r="AI307" s="626"/>
      <c r="AJ307" s="46"/>
      <c r="AK307" s="45"/>
      <c r="AL307" s="185"/>
      <c r="AM307" s="45"/>
      <c r="AN307" s="48"/>
      <c r="AO307" s="48"/>
      <c r="AP307" s="185"/>
      <c r="AQ307" s="32" t="b">
        <f t="shared" si="11"/>
        <v>1</v>
      </c>
    </row>
    <row r="308" spans="1:43" ht="45" customHeight="1">
      <c r="A308" s="70"/>
      <c r="B308" s="70"/>
      <c r="C308" s="70"/>
      <c r="D308" s="70"/>
      <c r="E308" s="48"/>
      <c r="F308" s="333" t="str">
        <f t="shared" si="9"/>
        <v/>
      </c>
      <c r="G308" s="91"/>
      <c r="H308" s="88"/>
      <c r="I308" s="88"/>
      <c r="J308" s="50"/>
      <c r="K308" s="48"/>
      <c r="L308" s="48"/>
      <c r="M308" s="48"/>
      <c r="N308" s="50"/>
      <c r="O308" s="45"/>
      <c r="P308" s="212"/>
      <c r="Q308" s="45"/>
      <c r="R308" s="88"/>
      <c r="S308" s="50"/>
      <c r="T308" s="219"/>
      <c r="U308" s="89"/>
      <c r="V308" s="90"/>
      <c r="W308" s="93"/>
      <c r="X308" s="219"/>
      <c r="Y308" s="219"/>
      <c r="Z308" s="91"/>
      <c r="AA308" s="185" t="str">
        <f t="shared" si="10"/>
        <v/>
      </c>
      <c r="AB308" s="48"/>
      <c r="AC308" s="302"/>
      <c r="AD308" s="219"/>
      <c r="AE308" s="45"/>
      <c r="AF308" s="45"/>
      <c r="AG308" s="45"/>
      <c r="AH308" s="625"/>
      <c r="AI308" s="626"/>
      <c r="AJ308" s="46"/>
      <c r="AK308" s="45"/>
      <c r="AL308" s="185"/>
      <c r="AM308" s="45"/>
      <c r="AN308" s="48"/>
      <c r="AO308" s="48"/>
      <c r="AP308" s="185"/>
      <c r="AQ308" s="32" t="b">
        <f t="shared" si="11"/>
        <v>1</v>
      </c>
    </row>
    <row r="309" spans="1:43" ht="45" customHeight="1">
      <c r="A309" s="70"/>
      <c r="B309" s="70"/>
      <c r="C309" s="70"/>
      <c r="D309" s="70"/>
      <c r="E309" s="48"/>
      <c r="F309" s="333" t="str">
        <f t="shared" si="9"/>
        <v/>
      </c>
      <c r="G309" s="91"/>
      <c r="H309" s="88"/>
      <c r="I309" s="88"/>
      <c r="J309" s="50"/>
      <c r="K309" s="48"/>
      <c r="L309" s="48"/>
      <c r="M309" s="48"/>
      <c r="N309" s="50"/>
      <c r="O309" s="45"/>
      <c r="P309" s="212"/>
      <c r="Q309" s="45"/>
      <c r="R309" s="88"/>
      <c r="S309" s="50"/>
      <c r="T309" s="219"/>
      <c r="U309" s="89"/>
      <c r="V309" s="90"/>
      <c r="W309" s="93"/>
      <c r="X309" s="219"/>
      <c r="Y309" s="219"/>
      <c r="Z309" s="91"/>
      <c r="AA309" s="185" t="str">
        <f t="shared" si="10"/>
        <v/>
      </c>
      <c r="AB309" s="48"/>
      <c r="AC309" s="302"/>
      <c r="AD309" s="219"/>
      <c r="AE309" s="45"/>
      <c r="AF309" s="45"/>
      <c r="AG309" s="45"/>
      <c r="AH309" s="625"/>
      <c r="AI309" s="626"/>
      <c r="AJ309" s="46"/>
      <c r="AK309" s="45"/>
      <c r="AL309" s="185"/>
      <c r="AM309" s="45"/>
      <c r="AN309" s="48"/>
      <c r="AO309" s="48"/>
      <c r="AP309" s="185"/>
      <c r="AQ309" s="32" t="b">
        <f t="shared" si="11"/>
        <v>1</v>
      </c>
    </row>
    <row r="310" spans="1:43" ht="45" customHeight="1">
      <c r="A310" s="70"/>
      <c r="B310" s="70"/>
      <c r="C310" s="70"/>
      <c r="D310" s="70"/>
      <c r="E310" s="48"/>
      <c r="F310" s="333" t="str">
        <f t="shared" si="9"/>
        <v/>
      </c>
      <c r="G310" s="91"/>
      <c r="H310" s="88"/>
      <c r="I310" s="88"/>
      <c r="J310" s="50"/>
      <c r="K310" s="48"/>
      <c r="L310" s="48"/>
      <c r="M310" s="48"/>
      <c r="N310" s="50"/>
      <c r="O310" s="45"/>
      <c r="P310" s="212"/>
      <c r="Q310" s="45"/>
      <c r="R310" s="88"/>
      <c r="S310" s="50"/>
      <c r="T310" s="219"/>
      <c r="U310" s="89"/>
      <c r="V310" s="90"/>
      <c r="W310" s="93"/>
      <c r="X310" s="219"/>
      <c r="Y310" s="219"/>
      <c r="Z310" s="91"/>
      <c r="AA310" s="185" t="str">
        <f t="shared" si="10"/>
        <v/>
      </c>
      <c r="AB310" s="48"/>
      <c r="AC310" s="302"/>
      <c r="AD310" s="219"/>
      <c r="AE310" s="45"/>
      <c r="AF310" s="45"/>
      <c r="AG310" s="45"/>
      <c r="AH310" s="625"/>
      <c r="AI310" s="626"/>
      <c r="AJ310" s="46"/>
      <c r="AK310" s="45"/>
      <c r="AL310" s="185"/>
      <c r="AM310" s="45"/>
      <c r="AN310" s="48"/>
      <c r="AO310" s="48"/>
      <c r="AP310" s="185"/>
      <c r="AQ310" s="32" t="b">
        <f t="shared" si="11"/>
        <v>1</v>
      </c>
    </row>
    <row r="311" spans="1:43" ht="45" customHeight="1">
      <c r="A311" s="70"/>
      <c r="B311" s="70"/>
      <c r="C311" s="70"/>
      <c r="D311" s="70"/>
      <c r="E311" s="48"/>
      <c r="F311" s="333" t="str">
        <f t="shared" ref="F311:F374" si="12">IF(ISBLANK($E311), "", VLOOKUP($E311,참여인력_개요,2,FALSE))</f>
        <v/>
      </c>
      <c r="G311" s="91"/>
      <c r="H311" s="88"/>
      <c r="I311" s="88"/>
      <c r="J311" s="50"/>
      <c r="K311" s="48"/>
      <c r="L311" s="48"/>
      <c r="M311" s="48"/>
      <c r="N311" s="50"/>
      <c r="O311" s="45"/>
      <c r="P311" s="212"/>
      <c r="Q311" s="45"/>
      <c r="R311" s="88"/>
      <c r="S311" s="50"/>
      <c r="T311" s="219"/>
      <c r="U311" s="89"/>
      <c r="V311" s="90"/>
      <c r="W311" s="93"/>
      <c r="X311" s="219"/>
      <c r="Y311" s="219"/>
      <c r="Z311" s="91"/>
      <c r="AA311" s="185" t="str">
        <f t="shared" si="10"/>
        <v/>
      </c>
      <c r="AB311" s="48"/>
      <c r="AC311" s="302"/>
      <c r="AD311" s="219"/>
      <c r="AE311" s="45"/>
      <c r="AF311" s="45"/>
      <c r="AG311" s="45"/>
      <c r="AH311" s="625"/>
      <c r="AI311" s="626"/>
      <c r="AJ311" s="46"/>
      <c r="AK311" s="45"/>
      <c r="AL311" s="185"/>
      <c r="AM311" s="45"/>
      <c r="AN311" s="48"/>
      <c r="AO311" s="48"/>
      <c r="AP311" s="185"/>
      <c r="AQ311" s="32" t="b">
        <f t="shared" si="11"/>
        <v>1</v>
      </c>
    </row>
    <row r="312" spans="1:43" ht="45" customHeight="1">
      <c r="A312" s="70"/>
      <c r="B312" s="70"/>
      <c r="C312" s="70"/>
      <c r="D312" s="70"/>
      <c r="E312" s="48"/>
      <c r="F312" s="333" t="str">
        <f t="shared" si="12"/>
        <v/>
      </c>
      <c r="G312" s="91"/>
      <c r="H312" s="88"/>
      <c r="I312" s="88"/>
      <c r="J312" s="50"/>
      <c r="K312" s="48"/>
      <c r="L312" s="48"/>
      <c r="M312" s="48"/>
      <c r="N312" s="50"/>
      <c r="O312" s="45"/>
      <c r="P312" s="212"/>
      <c r="Q312" s="45"/>
      <c r="R312" s="88"/>
      <c r="S312" s="50"/>
      <c r="T312" s="219"/>
      <c r="U312" s="89"/>
      <c r="V312" s="90"/>
      <c r="W312" s="93"/>
      <c r="X312" s="219"/>
      <c r="Y312" s="219"/>
      <c r="Z312" s="91"/>
      <c r="AA312" s="185" t="str">
        <f t="shared" si="10"/>
        <v/>
      </c>
      <c r="AB312" s="48"/>
      <c r="AC312" s="302"/>
      <c r="AD312" s="219"/>
      <c r="AE312" s="45"/>
      <c r="AF312" s="45"/>
      <c r="AG312" s="45"/>
      <c r="AH312" s="625"/>
      <c r="AI312" s="626"/>
      <c r="AJ312" s="46"/>
      <c r="AK312" s="45"/>
      <c r="AL312" s="185"/>
      <c r="AM312" s="45"/>
      <c r="AN312" s="48"/>
      <c r="AO312" s="48"/>
      <c r="AP312" s="185"/>
      <c r="AQ312" s="32" t="b">
        <f t="shared" si="11"/>
        <v>1</v>
      </c>
    </row>
    <row r="313" spans="1:43" ht="45" customHeight="1">
      <c r="A313" s="70"/>
      <c r="B313" s="70"/>
      <c r="C313" s="70"/>
      <c r="D313" s="70"/>
      <c r="E313" s="48"/>
      <c r="F313" s="333" t="str">
        <f t="shared" si="12"/>
        <v/>
      </c>
      <c r="G313" s="91"/>
      <c r="H313" s="88"/>
      <c r="I313" s="88"/>
      <c r="J313" s="50"/>
      <c r="K313" s="48"/>
      <c r="L313" s="48"/>
      <c r="M313" s="48"/>
      <c r="N313" s="50"/>
      <c r="O313" s="45"/>
      <c r="P313" s="212"/>
      <c r="Q313" s="45"/>
      <c r="R313" s="88"/>
      <c r="S313" s="50"/>
      <c r="T313" s="219"/>
      <c r="U313" s="89"/>
      <c r="V313" s="90"/>
      <c r="W313" s="93"/>
      <c r="X313" s="219"/>
      <c r="Y313" s="219"/>
      <c r="Z313" s="91"/>
      <c r="AA313" s="185" t="str">
        <f t="shared" si="10"/>
        <v/>
      </c>
      <c r="AB313" s="48"/>
      <c r="AC313" s="302"/>
      <c r="AD313" s="219"/>
      <c r="AE313" s="45"/>
      <c r="AF313" s="45"/>
      <c r="AG313" s="45"/>
      <c r="AH313" s="625"/>
      <c r="AI313" s="626"/>
      <c r="AJ313" s="46"/>
      <c r="AK313" s="45"/>
      <c r="AL313" s="185"/>
      <c r="AM313" s="45"/>
      <c r="AN313" s="48"/>
      <c r="AO313" s="48"/>
      <c r="AP313" s="185"/>
      <c r="AQ313" s="32" t="b">
        <f t="shared" si="11"/>
        <v>1</v>
      </c>
    </row>
    <row r="314" spans="1:43" ht="45" customHeight="1">
      <c r="A314" s="70"/>
      <c r="B314" s="70"/>
      <c r="C314" s="70"/>
      <c r="D314" s="70"/>
      <c r="E314" s="48"/>
      <c r="F314" s="333" t="str">
        <f t="shared" si="12"/>
        <v/>
      </c>
      <c r="G314" s="91"/>
      <c r="H314" s="88"/>
      <c r="I314" s="88"/>
      <c r="J314" s="50"/>
      <c r="K314" s="48"/>
      <c r="L314" s="48"/>
      <c r="M314" s="48"/>
      <c r="N314" s="50"/>
      <c r="O314" s="45"/>
      <c r="P314" s="212"/>
      <c r="Q314" s="45"/>
      <c r="R314" s="88"/>
      <c r="S314" s="50"/>
      <c r="T314" s="219"/>
      <c r="U314" s="89"/>
      <c r="V314" s="90"/>
      <c r="W314" s="93"/>
      <c r="X314" s="219"/>
      <c r="Y314" s="219"/>
      <c r="Z314" s="91"/>
      <c r="AA314" s="185" t="str">
        <f t="shared" si="10"/>
        <v/>
      </c>
      <c r="AB314" s="48"/>
      <c r="AC314" s="302"/>
      <c r="AD314" s="219"/>
      <c r="AE314" s="45"/>
      <c r="AF314" s="45"/>
      <c r="AG314" s="45"/>
      <c r="AH314" s="625"/>
      <c r="AI314" s="626"/>
      <c r="AJ314" s="46"/>
      <c r="AK314" s="45"/>
      <c r="AL314" s="185"/>
      <c r="AM314" s="45"/>
      <c r="AN314" s="48"/>
      <c r="AO314" s="48"/>
      <c r="AP314" s="185"/>
      <c r="AQ314" s="32" t="b">
        <f t="shared" si="11"/>
        <v>1</v>
      </c>
    </row>
    <row r="315" spans="1:43" ht="45" customHeight="1">
      <c r="A315" s="70"/>
      <c r="B315" s="70"/>
      <c r="C315" s="70"/>
      <c r="D315" s="70"/>
      <c r="E315" s="48"/>
      <c r="F315" s="333" t="str">
        <f t="shared" si="12"/>
        <v/>
      </c>
      <c r="G315" s="91"/>
      <c r="H315" s="88"/>
      <c r="I315" s="88"/>
      <c r="J315" s="50"/>
      <c r="K315" s="48"/>
      <c r="L315" s="48"/>
      <c r="M315" s="48"/>
      <c r="N315" s="50"/>
      <c r="O315" s="45"/>
      <c r="P315" s="212"/>
      <c r="Q315" s="45"/>
      <c r="R315" s="88"/>
      <c r="S315" s="50"/>
      <c r="T315" s="219"/>
      <c r="U315" s="89"/>
      <c r="V315" s="90"/>
      <c r="W315" s="93"/>
      <c r="X315" s="219"/>
      <c r="Y315" s="219"/>
      <c r="Z315" s="91"/>
      <c r="AA315" s="185" t="str">
        <f t="shared" si="10"/>
        <v/>
      </c>
      <c r="AB315" s="48"/>
      <c r="AC315" s="302"/>
      <c r="AD315" s="219"/>
      <c r="AE315" s="45"/>
      <c r="AF315" s="45"/>
      <c r="AG315" s="45"/>
      <c r="AH315" s="625"/>
      <c r="AI315" s="626"/>
      <c r="AJ315" s="46"/>
      <c r="AK315" s="45"/>
      <c r="AL315" s="185"/>
      <c r="AM315" s="45"/>
      <c r="AN315" s="48"/>
      <c r="AO315" s="48"/>
      <c r="AP315" s="185"/>
      <c r="AQ315" s="32" t="b">
        <f t="shared" si="11"/>
        <v>1</v>
      </c>
    </row>
    <row r="316" spans="1:43" ht="45" customHeight="1">
      <c r="A316" s="70"/>
      <c r="B316" s="70"/>
      <c r="C316" s="70"/>
      <c r="D316" s="70"/>
      <c r="E316" s="48"/>
      <c r="F316" s="333" t="str">
        <f t="shared" si="12"/>
        <v/>
      </c>
      <c r="G316" s="91"/>
      <c r="H316" s="88"/>
      <c r="I316" s="88"/>
      <c r="J316" s="50"/>
      <c r="K316" s="48"/>
      <c r="L316" s="48"/>
      <c r="M316" s="48"/>
      <c r="N316" s="50"/>
      <c r="O316" s="45"/>
      <c r="P316" s="212"/>
      <c r="Q316" s="45"/>
      <c r="R316" s="88"/>
      <c r="S316" s="50"/>
      <c r="T316" s="219"/>
      <c r="U316" s="89"/>
      <c r="V316" s="90"/>
      <c r="W316" s="93"/>
      <c r="X316" s="219"/>
      <c r="Y316" s="219"/>
      <c r="Z316" s="91"/>
      <c r="AA316" s="185" t="str">
        <f t="shared" si="10"/>
        <v/>
      </c>
      <c r="AB316" s="48"/>
      <c r="AC316" s="302"/>
      <c r="AD316" s="219"/>
      <c r="AE316" s="45"/>
      <c r="AF316" s="45"/>
      <c r="AG316" s="45"/>
      <c r="AH316" s="625"/>
      <c r="AI316" s="626"/>
      <c r="AJ316" s="46"/>
      <c r="AK316" s="45"/>
      <c r="AL316" s="185"/>
      <c r="AM316" s="45"/>
      <c r="AN316" s="48"/>
      <c r="AO316" s="48"/>
      <c r="AP316" s="185"/>
      <c r="AQ316" s="32" t="b">
        <f t="shared" si="11"/>
        <v>1</v>
      </c>
    </row>
    <row r="317" spans="1:43" ht="45" customHeight="1">
      <c r="A317" s="70"/>
      <c r="B317" s="70"/>
      <c r="C317" s="70"/>
      <c r="D317" s="70"/>
      <c r="E317" s="48"/>
      <c r="F317" s="333" t="str">
        <f t="shared" si="12"/>
        <v/>
      </c>
      <c r="G317" s="91"/>
      <c r="H317" s="88"/>
      <c r="I317" s="88"/>
      <c r="J317" s="50"/>
      <c r="K317" s="48"/>
      <c r="L317" s="48"/>
      <c r="M317" s="48"/>
      <c r="N317" s="50"/>
      <c r="O317" s="45"/>
      <c r="P317" s="212"/>
      <c r="Q317" s="45"/>
      <c r="R317" s="88"/>
      <c r="S317" s="50"/>
      <c r="T317" s="219"/>
      <c r="U317" s="89"/>
      <c r="V317" s="90"/>
      <c r="W317" s="93"/>
      <c r="X317" s="219"/>
      <c r="Y317" s="219"/>
      <c r="Z317" s="91"/>
      <c r="AA317" s="185" t="str">
        <f t="shared" si="10"/>
        <v/>
      </c>
      <c r="AB317" s="48"/>
      <c r="AC317" s="302"/>
      <c r="AD317" s="219"/>
      <c r="AE317" s="45"/>
      <c r="AF317" s="45"/>
      <c r="AG317" s="45"/>
      <c r="AH317" s="625"/>
      <c r="AI317" s="626"/>
      <c r="AJ317" s="46"/>
      <c r="AK317" s="45"/>
      <c r="AL317" s="185"/>
      <c r="AM317" s="45"/>
      <c r="AN317" s="48"/>
      <c r="AO317" s="48"/>
      <c r="AP317" s="185"/>
      <c r="AQ317" s="32" t="b">
        <f t="shared" si="11"/>
        <v>1</v>
      </c>
    </row>
    <row r="318" spans="1:43" ht="45" customHeight="1">
      <c r="A318" s="70"/>
      <c r="B318" s="70"/>
      <c r="C318" s="70"/>
      <c r="D318" s="70"/>
      <c r="E318" s="48"/>
      <c r="F318" s="333" t="str">
        <f t="shared" si="12"/>
        <v/>
      </c>
      <c r="G318" s="91"/>
      <c r="H318" s="88"/>
      <c r="I318" s="88"/>
      <c r="J318" s="50"/>
      <c r="K318" s="48"/>
      <c r="L318" s="48"/>
      <c r="M318" s="48"/>
      <c r="N318" s="50"/>
      <c r="O318" s="45"/>
      <c r="P318" s="212"/>
      <c r="Q318" s="45"/>
      <c r="R318" s="88"/>
      <c r="S318" s="50"/>
      <c r="T318" s="219"/>
      <c r="U318" s="89"/>
      <c r="V318" s="90"/>
      <c r="W318" s="93"/>
      <c r="X318" s="219"/>
      <c r="Y318" s="219"/>
      <c r="Z318" s="91"/>
      <c r="AA318" s="185" t="str">
        <f t="shared" si="10"/>
        <v/>
      </c>
      <c r="AB318" s="48"/>
      <c r="AC318" s="302"/>
      <c r="AD318" s="219"/>
      <c r="AE318" s="45"/>
      <c r="AF318" s="45"/>
      <c r="AG318" s="45"/>
      <c r="AH318" s="625"/>
      <c r="AI318" s="626"/>
      <c r="AJ318" s="46"/>
      <c r="AK318" s="45"/>
      <c r="AL318" s="185"/>
      <c r="AM318" s="45"/>
      <c r="AN318" s="48"/>
      <c r="AO318" s="48"/>
      <c r="AP318" s="185"/>
      <c r="AQ318" s="32" t="b">
        <f t="shared" si="11"/>
        <v>1</v>
      </c>
    </row>
    <row r="319" spans="1:43" ht="45" customHeight="1">
      <c r="A319" s="70"/>
      <c r="B319" s="70"/>
      <c r="C319" s="70"/>
      <c r="D319" s="70"/>
      <c r="E319" s="48"/>
      <c r="F319" s="333" t="str">
        <f t="shared" si="12"/>
        <v/>
      </c>
      <c r="G319" s="91"/>
      <c r="H319" s="88"/>
      <c r="I319" s="88"/>
      <c r="J319" s="50"/>
      <c r="K319" s="48"/>
      <c r="L319" s="48"/>
      <c r="M319" s="48"/>
      <c r="N319" s="50"/>
      <c r="O319" s="45"/>
      <c r="P319" s="212"/>
      <c r="Q319" s="45"/>
      <c r="R319" s="88"/>
      <c r="S319" s="50"/>
      <c r="T319" s="219"/>
      <c r="U319" s="89"/>
      <c r="V319" s="90"/>
      <c r="W319" s="93"/>
      <c r="X319" s="219"/>
      <c r="Y319" s="219"/>
      <c r="Z319" s="91"/>
      <c r="AA319" s="185" t="str">
        <f t="shared" si="10"/>
        <v/>
      </c>
      <c r="AB319" s="48"/>
      <c r="AC319" s="302"/>
      <c r="AD319" s="219"/>
      <c r="AE319" s="45"/>
      <c r="AF319" s="45"/>
      <c r="AG319" s="45"/>
      <c r="AH319" s="625"/>
      <c r="AI319" s="626"/>
      <c r="AJ319" s="46"/>
      <c r="AK319" s="45"/>
      <c r="AL319" s="185"/>
      <c r="AM319" s="45"/>
      <c r="AN319" s="48"/>
      <c r="AO319" s="48"/>
      <c r="AP319" s="185"/>
      <c r="AQ319" s="32" t="b">
        <f t="shared" si="11"/>
        <v>1</v>
      </c>
    </row>
    <row r="320" spans="1:43" ht="45" customHeight="1">
      <c r="A320" s="70"/>
      <c r="B320" s="70"/>
      <c r="C320" s="70"/>
      <c r="D320" s="70"/>
      <c r="E320" s="48"/>
      <c r="F320" s="333" t="str">
        <f t="shared" si="12"/>
        <v/>
      </c>
      <c r="G320" s="91"/>
      <c r="H320" s="88"/>
      <c r="I320" s="88"/>
      <c r="J320" s="50"/>
      <c r="K320" s="48"/>
      <c r="L320" s="48"/>
      <c r="M320" s="48"/>
      <c r="N320" s="50"/>
      <c r="O320" s="45"/>
      <c r="P320" s="212"/>
      <c r="Q320" s="45"/>
      <c r="R320" s="88"/>
      <c r="S320" s="50"/>
      <c r="T320" s="219"/>
      <c r="U320" s="89"/>
      <c r="V320" s="90"/>
      <c r="W320" s="93"/>
      <c r="X320" s="219"/>
      <c r="Y320" s="219"/>
      <c r="Z320" s="91"/>
      <c r="AA320" s="185" t="str">
        <f t="shared" si="10"/>
        <v/>
      </c>
      <c r="AB320" s="48"/>
      <c r="AC320" s="302"/>
      <c r="AD320" s="219"/>
      <c r="AE320" s="45"/>
      <c r="AF320" s="45"/>
      <c r="AG320" s="45"/>
      <c r="AH320" s="625"/>
      <c r="AI320" s="626"/>
      <c r="AJ320" s="46"/>
      <c r="AK320" s="45"/>
      <c r="AL320" s="185"/>
      <c r="AM320" s="45"/>
      <c r="AN320" s="48"/>
      <c r="AO320" s="48"/>
      <c r="AP320" s="185"/>
      <c r="AQ320" s="32" t="b">
        <f t="shared" si="11"/>
        <v>1</v>
      </c>
    </row>
    <row r="321" spans="1:43" ht="45" customHeight="1">
      <c r="A321" s="70"/>
      <c r="B321" s="70"/>
      <c r="C321" s="70"/>
      <c r="D321" s="70"/>
      <c r="E321" s="48"/>
      <c r="F321" s="333" t="str">
        <f t="shared" si="12"/>
        <v/>
      </c>
      <c r="G321" s="91"/>
      <c r="H321" s="88"/>
      <c r="I321" s="88"/>
      <c r="J321" s="50"/>
      <c r="K321" s="48"/>
      <c r="L321" s="48"/>
      <c r="M321" s="48"/>
      <c r="N321" s="50"/>
      <c r="O321" s="45"/>
      <c r="P321" s="212"/>
      <c r="Q321" s="45"/>
      <c r="R321" s="88"/>
      <c r="S321" s="50"/>
      <c r="T321" s="219"/>
      <c r="U321" s="89"/>
      <c r="V321" s="90"/>
      <c r="W321" s="93"/>
      <c r="X321" s="219"/>
      <c r="Y321" s="219"/>
      <c r="Z321" s="91"/>
      <c r="AA321" s="185" t="str">
        <f t="shared" si="10"/>
        <v/>
      </c>
      <c r="AB321" s="48"/>
      <c r="AC321" s="302"/>
      <c r="AD321" s="219"/>
      <c r="AE321" s="45"/>
      <c r="AF321" s="45"/>
      <c r="AG321" s="45"/>
      <c r="AH321" s="625"/>
      <c r="AI321" s="626"/>
      <c r="AJ321" s="46"/>
      <c r="AK321" s="45"/>
      <c r="AL321" s="185"/>
      <c r="AM321" s="45"/>
      <c r="AN321" s="48"/>
      <c r="AO321" s="48"/>
      <c r="AP321" s="185"/>
      <c r="AQ321" s="32" t="b">
        <f t="shared" si="11"/>
        <v>1</v>
      </c>
    </row>
    <row r="322" spans="1:43" ht="45" customHeight="1">
      <c r="A322" s="70"/>
      <c r="B322" s="70"/>
      <c r="C322" s="70"/>
      <c r="D322" s="70"/>
      <c r="E322" s="48"/>
      <c r="F322" s="333" t="str">
        <f t="shared" si="12"/>
        <v/>
      </c>
      <c r="G322" s="91"/>
      <c r="H322" s="88"/>
      <c r="I322" s="88"/>
      <c r="J322" s="50"/>
      <c r="K322" s="48"/>
      <c r="L322" s="48"/>
      <c r="M322" s="48"/>
      <c r="N322" s="50"/>
      <c r="O322" s="45"/>
      <c r="P322" s="212"/>
      <c r="Q322" s="45"/>
      <c r="R322" s="88"/>
      <c r="S322" s="50"/>
      <c r="T322" s="219"/>
      <c r="U322" s="89"/>
      <c r="V322" s="90"/>
      <c r="W322" s="93"/>
      <c r="X322" s="219"/>
      <c r="Y322" s="219"/>
      <c r="Z322" s="91"/>
      <c r="AA322" s="185" t="str">
        <f t="shared" si="10"/>
        <v/>
      </c>
      <c r="AB322" s="48"/>
      <c r="AC322" s="302"/>
      <c r="AD322" s="219"/>
      <c r="AE322" s="45"/>
      <c r="AF322" s="45"/>
      <c r="AG322" s="45"/>
      <c r="AH322" s="625"/>
      <c r="AI322" s="626"/>
      <c r="AJ322" s="46"/>
      <c r="AK322" s="45"/>
      <c r="AL322" s="185"/>
      <c r="AM322" s="45"/>
      <c r="AN322" s="48"/>
      <c r="AO322" s="48"/>
      <c r="AP322" s="185"/>
      <c r="AQ322" s="32" t="b">
        <f t="shared" si="11"/>
        <v>1</v>
      </c>
    </row>
    <row r="323" spans="1:43" ht="45" customHeight="1">
      <c r="A323" s="70"/>
      <c r="B323" s="70"/>
      <c r="C323" s="70"/>
      <c r="D323" s="70"/>
      <c r="E323" s="48"/>
      <c r="F323" s="333" t="str">
        <f t="shared" si="12"/>
        <v/>
      </c>
      <c r="G323" s="91"/>
      <c r="H323" s="88"/>
      <c r="I323" s="88"/>
      <c r="J323" s="50"/>
      <c r="K323" s="48"/>
      <c r="L323" s="48"/>
      <c r="M323" s="48"/>
      <c r="N323" s="50"/>
      <c r="O323" s="45"/>
      <c r="P323" s="212"/>
      <c r="Q323" s="45"/>
      <c r="R323" s="88"/>
      <c r="S323" s="50"/>
      <c r="T323" s="219"/>
      <c r="U323" s="89"/>
      <c r="V323" s="90"/>
      <c r="W323" s="93"/>
      <c r="X323" s="219"/>
      <c r="Y323" s="219"/>
      <c r="Z323" s="91"/>
      <c r="AA323" s="185" t="str">
        <f t="shared" si="10"/>
        <v/>
      </c>
      <c r="AB323" s="48"/>
      <c r="AC323" s="302"/>
      <c r="AD323" s="219"/>
      <c r="AE323" s="45"/>
      <c r="AF323" s="45"/>
      <c r="AG323" s="45"/>
      <c r="AH323" s="625"/>
      <c r="AI323" s="626"/>
      <c r="AJ323" s="46"/>
      <c r="AK323" s="45"/>
      <c r="AL323" s="185"/>
      <c r="AM323" s="45"/>
      <c r="AN323" s="48"/>
      <c r="AO323" s="48"/>
      <c r="AP323" s="185"/>
      <c r="AQ323" s="32" t="b">
        <f t="shared" si="11"/>
        <v>1</v>
      </c>
    </row>
    <row r="324" spans="1:43" ht="45" customHeight="1">
      <c r="A324" s="70"/>
      <c r="B324" s="70"/>
      <c r="C324" s="70"/>
      <c r="D324" s="70"/>
      <c r="E324" s="48"/>
      <c r="F324" s="333" t="str">
        <f t="shared" si="12"/>
        <v/>
      </c>
      <c r="G324" s="91"/>
      <c r="H324" s="88"/>
      <c r="I324" s="88"/>
      <c r="J324" s="50"/>
      <c r="K324" s="48"/>
      <c r="L324" s="48"/>
      <c r="M324" s="48"/>
      <c r="N324" s="50"/>
      <c r="O324" s="45"/>
      <c r="P324" s="212"/>
      <c r="Q324" s="45"/>
      <c r="R324" s="88"/>
      <c r="S324" s="50"/>
      <c r="T324" s="219"/>
      <c r="U324" s="89"/>
      <c r="V324" s="90"/>
      <c r="W324" s="93"/>
      <c r="X324" s="219"/>
      <c r="Y324" s="219"/>
      <c r="Z324" s="91"/>
      <c r="AA324" s="185" t="str">
        <f t="shared" si="10"/>
        <v/>
      </c>
      <c r="AB324" s="48"/>
      <c r="AC324" s="302"/>
      <c r="AD324" s="219"/>
      <c r="AE324" s="45"/>
      <c r="AF324" s="45"/>
      <c r="AG324" s="45"/>
      <c r="AH324" s="625"/>
      <c r="AI324" s="626"/>
      <c r="AJ324" s="46"/>
      <c r="AK324" s="45"/>
      <c r="AL324" s="185"/>
      <c r="AM324" s="45"/>
      <c r="AN324" s="48"/>
      <c r="AO324" s="48"/>
      <c r="AP324" s="185"/>
      <c r="AQ324" s="32" t="b">
        <f t="shared" si="11"/>
        <v>1</v>
      </c>
    </row>
    <row r="325" spans="1:43" ht="45" customHeight="1">
      <c r="A325" s="70"/>
      <c r="B325" s="70"/>
      <c r="C325" s="70"/>
      <c r="D325" s="70"/>
      <c r="E325" s="48"/>
      <c r="F325" s="333" t="str">
        <f t="shared" si="12"/>
        <v/>
      </c>
      <c r="G325" s="91"/>
      <c r="H325" s="88"/>
      <c r="I325" s="88"/>
      <c r="J325" s="50"/>
      <c r="K325" s="48"/>
      <c r="L325" s="48"/>
      <c r="M325" s="48"/>
      <c r="N325" s="50"/>
      <c r="O325" s="45"/>
      <c r="P325" s="212"/>
      <c r="Q325" s="45"/>
      <c r="R325" s="88"/>
      <c r="S325" s="50"/>
      <c r="T325" s="219"/>
      <c r="U325" s="89"/>
      <c r="V325" s="90"/>
      <c r="W325" s="93"/>
      <c r="X325" s="219"/>
      <c r="Y325" s="219"/>
      <c r="Z325" s="91"/>
      <c r="AA325" s="185" t="str">
        <f t="shared" si="10"/>
        <v/>
      </c>
      <c r="AB325" s="48"/>
      <c r="AC325" s="302"/>
      <c r="AD325" s="219"/>
      <c r="AE325" s="45"/>
      <c r="AF325" s="45"/>
      <c r="AG325" s="45"/>
      <c r="AH325" s="625"/>
      <c r="AI325" s="626"/>
      <c r="AJ325" s="46"/>
      <c r="AK325" s="45"/>
      <c r="AL325" s="185"/>
      <c r="AM325" s="45"/>
      <c r="AN325" s="48"/>
      <c r="AO325" s="48"/>
      <c r="AP325" s="185"/>
      <c r="AQ325" s="32" t="b">
        <f t="shared" si="11"/>
        <v>1</v>
      </c>
    </row>
    <row r="326" spans="1:43" ht="45" customHeight="1">
      <c r="A326" s="70"/>
      <c r="B326" s="70"/>
      <c r="C326" s="70"/>
      <c r="D326" s="70"/>
      <c r="E326" s="48"/>
      <c r="F326" s="333" t="str">
        <f t="shared" si="12"/>
        <v/>
      </c>
      <c r="G326" s="91"/>
      <c r="H326" s="88"/>
      <c r="I326" s="88"/>
      <c r="J326" s="50"/>
      <c r="K326" s="48"/>
      <c r="L326" s="48"/>
      <c r="M326" s="48"/>
      <c r="N326" s="50"/>
      <c r="O326" s="45"/>
      <c r="P326" s="212"/>
      <c r="Q326" s="45"/>
      <c r="R326" s="88"/>
      <c r="S326" s="50"/>
      <c r="T326" s="219"/>
      <c r="U326" s="89"/>
      <c r="V326" s="90"/>
      <c r="W326" s="93"/>
      <c r="X326" s="219"/>
      <c r="Y326" s="219"/>
      <c r="Z326" s="91"/>
      <c r="AA326" s="185" t="str">
        <f t="shared" si="10"/>
        <v/>
      </c>
      <c r="AB326" s="48"/>
      <c r="AC326" s="302"/>
      <c r="AD326" s="219"/>
      <c r="AE326" s="45"/>
      <c r="AF326" s="45"/>
      <c r="AG326" s="45"/>
      <c r="AH326" s="625"/>
      <c r="AI326" s="626"/>
      <c r="AJ326" s="46"/>
      <c r="AK326" s="45"/>
      <c r="AL326" s="185"/>
      <c r="AM326" s="45"/>
      <c r="AN326" s="48"/>
      <c r="AO326" s="48"/>
      <c r="AP326" s="185"/>
      <c r="AQ326" s="32" t="b">
        <f t="shared" si="11"/>
        <v>1</v>
      </c>
    </row>
    <row r="327" spans="1:43" ht="45" customHeight="1">
      <c r="A327" s="70"/>
      <c r="B327" s="70"/>
      <c r="C327" s="70"/>
      <c r="D327" s="70"/>
      <c r="E327" s="48"/>
      <c r="F327" s="333" t="str">
        <f t="shared" si="12"/>
        <v/>
      </c>
      <c r="G327" s="91"/>
      <c r="H327" s="88"/>
      <c r="I327" s="88"/>
      <c r="J327" s="50"/>
      <c r="K327" s="48"/>
      <c r="L327" s="48"/>
      <c r="M327" s="48"/>
      <c r="N327" s="50"/>
      <c r="O327" s="45"/>
      <c r="P327" s="212"/>
      <c r="Q327" s="45"/>
      <c r="R327" s="88"/>
      <c r="S327" s="50"/>
      <c r="T327" s="219"/>
      <c r="U327" s="89"/>
      <c r="V327" s="90"/>
      <c r="W327" s="93"/>
      <c r="X327" s="219"/>
      <c r="Y327" s="219"/>
      <c r="Z327" s="91"/>
      <c r="AA327" s="185" t="str">
        <f t="shared" si="10"/>
        <v/>
      </c>
      <c r="AB327" s="48"/>
      <c r="AC327" s="302"/>
      <c r="AD327" s="219"/>
      <c r="AE327" s="45"/>
      <c r="AF327" s="45"/>
      <c r="AG327" s="45"/>
      <c r="AH327" s="625"/>
      <c r="AI327" s="626"/>
      <c r="AJ327" s="46"/>
      <c r="AK327" s="45"/>
      <c r="AL327" s="185"/>
      <c r="AM327" s="45"/>
      <c r="AN327" s="48"/>
      <c r="AO327" s="48"/>
      <c r="AP327" s="185"/>
      <c r="AQ327" s="32" t="b">
        <f t="shared" si="11"/>
        <v>1</v>
      </c>
    </row>
    <row r="328" spans="1:43" ht="45" customHeight="1">
      <c r="A328" s="70"/>
      <c r="B328" s="70"/>
      <c r="C328" s="70"/>
      <c r="D328" s="70"/>
      <c r="E328" s="48"/>
      <c r="F328" s="333" t="str">
        <f t="shared" si="12"/>
        <v/>
      </c>
      <c r="G328" s="91"/>
      <c r="H328" s="88"/>
      <c r="I328" s="88"/>
      <c r="J328" s="50"/>
      <c r="K328" s="48"/>
      <c r="L328" s="48"/>
      <c r="M328" s="48"/>
      <c r="N328" s="50"/>
      <c r="O328" s="45"/>
      <c r="P328" s="212"/>
      <c r="Q328" s="45"/>
      <c r="R328" s="88"/>
      <c r="S328" s="50"/>
      <c r="T328" s="219"/>
      <c r="U328" s="89"/>
      <c r="V328" s="90"/>
      <c r="W328" s="93"/>
      <c r="X328" s="219"/>
      <c r="Y328" s="219"/>
      <c r="Z328" s="91"/>
      <c r="AA328" s="185" t="str">
        <f t="shared" si="10"/>
        <v/>
      </c>
      <c r="AB328" s="48"/>
      <c r="AC328" s="302"/>
      <c r="AD328" s="219"/>
      <c r="AE328" s="45"/>
      <c r="AF328" s="45"/>
      <c r="AG328" s="45"/>
      <c r="AH328" s="625"/>
      <c r="AI328" s="626"/>
      <c r="AJ328" s="46"/>
      <c r="AK328" s="45"/>
      <c r="AL328" s="185"/>
      <c r="AM328" s="45"/>
      <c r="AN328" s="48"/>
      <c r="AO328" s="48"/>
      <c r="AP328" s="185"/>
      <c r="AQ328" s="32" t="b">
        <f t="shared" si="11"/>
        <v>1</v>
      </c>
    </row>
    <row r="329" spans="1:43" ht="45" customHeight="1">
      <c r="A329" s="70"/>
      <c r="B329" s="70"/>
      <c r="C329" s="70"/>
      <c r="D329" s="70"/>
      <c r="E329" s="48"/>
      <c r="F329" s="333" t="str">
        <f t="shared" si="12"/>
        <v/>
      </c>
      <c r="G329" s="91"/>
      <c r="H329" s="88"/>
      <c r="I329" s="88"/>
      <c r="J329" s="50"/>
      <c r="K329" s="48"/>
      <c r="L329" s="48"/>
      <c r="M329" s="48"/>
      <c r="N329" s="50"/>
      <c r="O329" s="45"/>
      <c r="P329" s="212"/>
      <c r="Q329" s="45"/>
      <c r="R329" s="88"/>
      <c r="S329" s="50"/>
      <c r="T329" s="219"/>
      <c r="U329" s="89"/>
      <c r="V329" s="90"/>
      <c r="W329" s="93"/>
      <c r="X329" s="219"/>
      <c r="Y329" s="219"/>
      <c r="Z329" s="91"/>
      <c r="AA329" s="185" t="str">
        <f t="shared" si="10"/>
        <v/>
      </c>
      <c r="AB329" s="48"/>
      <c r="AC329" s="302"/>
      <c r="AD329" s="219"/>
      <c r="AE329" s="45"/>
      <c r="AF329" s="45"/>
      <c r="AG329" s="45"/>
      <c r="AH329" s="625"/>
      <c r="AI329" s="626"/>
      <c r="AJ329" s="46"/>
      <c r="AK329" s="45"/>
      <c r="AL329" s="185"/>
      <c r="AM329" s="45"/>
      <c r="AN329" s="48"/>
      <c r="AO329" s="48"/>
      <c r="AP329" s="185"/>
      <c r="AQ329" s="32" t="b">
        <f t="shared" si="11"/>
        <v>1</v>
      </c>
    </row>
    <row r="330" spans="1:43" ht="45" customHeight="1">
      <c r="A330" s="70"/>
      <c r="B330" s="70"/>
      <c r="C330" s="70"/>
      <c r="D330" s="70"/>
      <c r="E330" s="48"/>
      <c r="F330" s="333" t="str">
        <f t="shared" si="12"/>
        <v/>
      </c>
      <c r="G330" s="91"/>
      <c r="H330" s="88"/>
      <c r="I330" s="88"/>
      <c r="J330" s="50"/>
      <c r="K330" s="48"/>
      <c r="L330" s="48"/>
      <c r="M330" s="48"/>
      <c r="N330" s="50"/>
      <c r="O330" s="45"/>
      <c r="P330" s="212"/>
      <c r="Q330" s="45"/>
      <c r="R330" s="88"/>
      <c r="S330" s="50"/>
      <c r="T330" s="219"/>
      <c r="U330" s="89"/>
      <c r="V330" s="90"/>
      <c r="W330" s="93"/>
      <c r="X330" s="219"/>
      <c r="Y330" s="219"/>
      <c r="Z330" s="91"/>
      <c r="AA330" s="185" t="str">
        <f t="shared" si="10"/>
        <v/>
      </c>
      <c r="AB330" s="48"/>
      <c r="AC330" s="302"/>
      <c r="AD330" s="219"/>
      <c r="AE330" s="45"/>
      <c r="AF330" s="45"/>
      <c r="AG330" s="45"/>
      <c r="AH330" s="625"/>
      <c r="AI330" s="626"/>
      <c r="AJ330" s="46"/>
      <c r="AK330" s="45"/>
      <c r="AL330" s="185"/>
      <c r="AM330" s="45"/>
      <c r="AN330" s="48"/>
      <c r="AO330" s="48"/>
      <c r="AP330" s="185"/>
      <c r="AQ330" s="32" t="b">
        <f t="shared" si="11"/>
        <v>1</v>
      </c>
    </row>
    <row r="331" spans="1:43" ht="45" customHeight="1">
      <c r="A331" s="70"/>
      <c r="B331" s="70"/>
      <c r="C331" s="70"/>
      <c r="D331" s="70"/>
      <c r="E331" s="48"/>
      <c r="F331" s="333" t="str">
        <f t="shared" si="12"/>
        <v/>
      </c>
      <c r="G331" s="91"/>
      <c r="H331" s="88"/>
      <c r="I331" s="88"/>
      <c r="J331" s="50"/>
      <c r="K331" s="48"/>
      <c r="L331" s="48"/>
      <c r="M331" s="48"/>
      <c r="N331" s="50"/>
      <c r="O331" s="45"/>
      <c r="P331" s="212"/>
      <c r="Q331" s="45"/>
      <c r="R331" s="88"/>
      <c r="S331" s="50"/>
      <c r="T331" s="219"/>
      <c r="U331" s="89"/>
      <c r="V331" s="90"/>
      <c r="W331" s="93"/>
      <c r="X331" s="219"/>
      <c r="Y331" s="219"/>
      <c r="Z331" s="91"/>
      <c r="AA331" s="185" t="str">
        <f t="shared" si="10"/>
        <v/>
      </c>
      <c r="AB331" s="48"/>
      <c r="AC331" s="302"/>
      <c r="AD331" s="219"/>
      <c r="AE331" s="45"/>
      <c r="AF331" s="45"/>
      <c r="AG331" s="45"/>
      <c r="AH331" s="625"/>
      <c r="AI331" s="626"/>
      <c r="AJ331" s="46"/>
      <c r="AK331" s="45"/>
      <c r="AL331" s="185"/>
      <c r="AM331" s="45"/>
      <c r="AN331" s="48"/>
      <c r="AO331" s="48"/>
      <c r="AP331" s="185"/>
      <c r="AQ331" s="32" t="b">
        <f t="shared" si="11"/>
        <v>1</v>
      </c>
    </row>
    <row r="332" spans="1:43" ht="45" customHeight="1">
      <c r="A332" s="70"/>
      <c r="B332" s="70"/>
      <c r="C332" s="70"/>
      <c r="D332" s="70"/>
      <c r="E332" s="48"/>
      <c r="F332" s="333" t="str">
        <f t="shared" si="12"/>
        <v/>
      </c>
      <c r="G332" s="91"/>
      <c r="H332" s="88"/>
      <c r="I332" s="88"/>
      <c r="J332" s="50"/>
      <c r="K332" s="48"/>
      <c r="L332" s="48"/>
      <c r="M332" s="48"/>
      <c r="N332" s="50"/>
      <c r="O332" s="45"/>
      <c r="P332" s="212"/>
      <c r="Q332" s="45"/>
      <c r="R332" s="88"/>
      <c r="S332" s="50"/>
      <c r="T332" s="219"/>
      <c r="U332" s="89"/>
      <c r="V332" s="90"/>
      <c r="W332" s="93"/>
      <c r="X332" s="219"/>
      <c r="Y332" s="219"/>
      <c r="Z332" s="91"/>
      <c r="AA332" s="185" t="str">
        <f t="shared" ref="AA332:AA395" si="13">IF(ISBLANK(W332),"",DATEDIF(R332,W332,"d")/365)</f>
        <v/>
      </c>
      <c r="AB332" s="48"/>
      <c r="AC332" s="302"/>
      <c r="AD332" s="219"/>
      <c r="AE332" s="45"/>
      <c r="AF332" s="45"/>
      <c r="AG332" s="45"/>
      <c r="AH332" s="625"/>
      <c r="AI332" s="626"/>
      <c r="AJ332" s="46"/>
      <c r="AK332" s="45"/>
      <c r="AL332" s="185"/>
      <c r="AM332" s="45"/>
      <c r="AN332" s="48"/>
      <c r="AO332" s="48"/>
      <c r="AP332" s="185"/>
      <c r="AQ332" s="32" t="b">
        <f t="shared" ref="AQ332:AQ395" si="14">ROUND(T332,)=ROUND(Y332,)+ROUND(AC332,)</f>
        <v>1</v>
      </c>
    </row>
    <row r="333" spans="1:43" ht="45" customHeight="1">
      <c r="A333" s="70"/>
      <c r="B333" s="70"/>
      <c r="C333" s="70"/>
      <c r="D333" s="70"/>
      <c r="E333" s="48"/>
      <c r="F333" s="333" t="str">
        <f t="shared" si="12"/>
        <v/>
      </c>
      <c r="G333" s="91"/>
      <c r="H333" s="88"/>
      <c r="I333" s="88"/>
      <c r="J333" s="50"/>
      <c r="K333" s="48"/>
      <c r="L333" s="48"/>
      <c r="M333" s="48"/>
      <c r="N333" s="50"/>
      <c r="O333" s="45"/>
      <c r="P333" s="212"/>
      <c r="Q333" s="45"/>
      <c r="R333" s="88"/>
      <c r="S333" s="50"/>
      <c r="T333" s="219"/>
      <c r="U333" s="89"/>
      <c r="V333" s="90"/>
      <c r="W333" s="93"/>
      <c r="X333" s="219"/>
      <c r="Y333" s="219"/>
      <c r="Z333" s="91"/>
      <c r="AA333" s="185" t="str">
        <f t="shared" si="13"/>
        <v/>
      </c>
      <c r="AB333" s="48"/>
      <c r="AC333" s="302"/>
      <c r="AD333" s="219"/>
      <c r="AE333" s="45"/>
      <c r="AF333" s="45"/>
      <c r="AG333" s="45"/>
      <c r="AH333" s="625"/>
      <c r="AI333" s="626"/>
      <c r="AJ333" s="46"/>
      <c r="AK333" s="45"/>
      <c r="AL333" s="185"/>
      <c r="AM333" s="45"/>
      <c r="AN333" s="48"/>
      <c r="AO333" s="48"/>
      <c r="AP333" s="185"/>
      <c r="AQ333" s="32" t="b">
        <f t="shared" si="14"/>
        <v>1</v>
      </c>
    </row>
    <row r="334" spans="1:43" ht="45" customHeight="1">
      <c r="A334" s="70"/>
      <c r="B334" s="70"/>
      <c r="C334" s="70"/>
      <c r="D334" s="70"/>
      <c r="E334" s="48"/>
      <c r="F334" s="333" t="str">
        <f t="shared" si="12"/>
        <v/>
      </c>
      <c r="G334" s="91"/>
      <c r="H334" s="88"/>
      <c r="I334" s="88"/>
      <c r="J334" s="50"/>
      <c r="K334" s="48"/>
      <c r="L334" s="48"/>
      <c r="M334" s="48"/>
      <c r="N334" s="50"/>
      <c r="O334" s="45"/>
      <c r="P334" s="212"/>
      <c r="Q334" s="45"/>
      <c r="R334" s="88"/>
      <c r="S334" s="50"/>
      <c r="T334" s="219"/>
      <c r="U334" s="89"/>
      <c r="V334" s="90"/>
      <c r="W334" s="93"/>
      <c r="X334" s="219"/>
      <c r="Y334" s="219"/>
      <c r="Z334" s="91"/>
      <c r="AA334" s="185" t="str">
        <f t="shared" si="13"/>
        <v/>
      </c>
      <c r="AB334" s="48"/>
      <c r="AC334" s="302"/>
      <c r="AD334" s="219"/>
      <c r="AE334" s="45"/>
      <c r="AF334" s="45"/>
      <c r="AG334" s="45"/>
      <c r="AH334" s="625"/>
      <c r="AI334" s="626"/>
      <c r="AJ334" s="46"/>
      <c r="AK334" s="45"/>
      <c r="AL334" s="185"/>
      <c r="AM334" s="45"/>
      <c r="AN334" s="48"/>
      <c r="AO334" s="48"/>
      <c r="AP334" s="185"/>
      <c r="AQ334" s="32" t="b">
        <f t="shared" si="14"/>
        <v>1</v>
      </c>
    </row>
    <row r="335" spans="1:43" ht="45" customHeight="1">
      <c r="A335" s="70"/>
      <c r="B335" s="70"/>
      <c r="C335" s="70"/>
      <c r="D335" s="70"/>
      <c r="E335" s="48"/>
      <c r="F335" s="333" t="str">
        <f t="shared" si="12"/>
        <v/>
      </c>
      <c r="G335" s="91"/>
      <c r="H335" s="88"/>
      <c r="I335" s="88"/>
      <c r="J335" s="50"/>
      <c r="K335" s="48"/>
      <c r="L335" s="48"/>
      <c r="M335" s="48"/>
      <c r="N335" s="50"/>
      <c r="O335" s="45"/>
      <c r="P335" s="212"/>
      <c r="Q335" s="45"/>
      <c r="R335" s="88"/>
      <c r="S335" s="50"/>
      <c r="T335" s="219"/>
      <c r="U335" s="89"/>
      <c r="V335" s="90"/>
      <c r="W335" s="93"/>
      <c r="X335" s="219"/>
      <c r="Y335" s="219"/>
      <c r="Z335" s="91"/>
      <c r="AA335" s="185" t="str">
        <f t="shared" si="13"/>
        <v/>
      </c>
      <c r="AB335" s="48"/>
      <c r="AC335" s="302"/>
      <c r="AD335" s="219"/>
      <c r="AE335" s="45"/>
      <c r="AF335" s="45"/>
      <c r="AG335" s="45"/>
      <c r="AH335" s="625"/>
      <c r="AI335" s="626"/>
      <c r="AJ335" s="46"/>
      <c r="AK335" s="45"/>
      <c r="AL335" s="185"/>
      <c r="AM335" s="45"/>
      <c r="AN335" s="48"/>
      <c r="AO335" s="48"/>
      <c r="AP335" s="185"/>
      <c r="AQ335" s="32" t="b">
        <f t="shared" si="14"/>
        <v>1</v>
      </c>
    </row>
    <row r="336" spans="1:43" ht="45" customHeight="1">
      <c r="A336" s="70"/>
      <c r="B336" s="70"/>
      <c r="C336" s="70"/>
      <c r="D336" s="70"/>
      <c r="E336" s="48"/>
      <c r="F336" s="333" t="str">
        <f t="shared" si="12"/>
        <v/>
      </c>
      <c r="G336" s="91"/>
      <c r="H336" s="88"/>
      <c r="I336" s="88"/>
      <c r="J336" s="50"/>
      <c r="K336" s="48"/>
      <c r="L336" s="48"/>
      <c r="M336" s="48"/>
      <c r="N336" s="50"/>
      <c r="O336" s="45"/>
      <c r="P336" s="212"/>
      <c r="Q336" s="45"/>
      <c r="R336" s="88"/>
      <c r="S336" s="50"/>
      <c r="T336" s="219"/>
      <c r="U336" s="89"/>
      <c r="V336" s="90"/>
      <c r="W336" s="93"/>
      <c r="X336" s="219"/>
      <c r="Y336" s="219"/>
      <c r="Z336" s="91"/>
      <c r="AA336" s="185" t="str">
        <f t="shared" si="13"/>
        <v/>
      </c>
      <c r="AB336" s="48"/>
      <c r="AC336" s="302"/>
      <c r="AD336" s="219"/>
      <c r="AE336" s="45"/>
      <c r="AF336" s="45"/>
      <c r="AG336" s="45"/>
      <c r="AH336" s="625"/>
      <c r="AI336" s="626"/>
      <c r="AJ336" s="46"/>
      <c r="AK336" s="45"/>
      <c r="AL336" s="185"/>
      <c r="AM336" s="45"/>
      <c r="AN336" s="48"/>
      <c r="AO336" s="48"/>
      <c r="AP336" s="185"/>
      <c r="AQ336" s="32" t="b">
        <f t="shared" si="14"/>
        <v>1</v>
      </c>
    </row>
    <row r="337" spans="1:43" ht="45" customHeight="1">
      <c r="A337" s="70"/>
      <c r="B337" s="70"/>
      <c r="C337" s="70"/>
      <c r="D337" s="70"/>
      <c r="E337" s="48"/>
      <c r="F337" s="333" t="str">
        <f t="shared" si="12"/>
        <v/>
      </c>
      <c r="G337" s="91"/>
      <c r="H337" s="88"/>
      <c r="I337" s="88"/>
      <c r="J337" s="50"/>
      <c r="K337" s="48"/>
      <c r="L337" s="48"/>
      <c r="M337" s="48"/>
      <c r="N337" s="50"/>
      <c r="O337" s="45"/>
      <c r="P337" s="212"/>
      <c r="Q337" s="45"/>
      <c r="R337" s="88"/>
      <c r="S337" s="50"/>
      <c r="T337" s="219"/>
      <c r="U337" s="89"/>
      <c r="V337" s="90"/>
      <c r="W337" s="93"/>
      <c r="X337" s="219"/>
      <c r="Y337" s="219"/>
      <c r="Z337" s="91"/>
      <c r="AA337" s="185" t="str">
        <f t="shared" si="13"/>
        <v/>
      </c>
      <c r="AB337" s="48"/>
      <c r="AC337" s="302"/>
      <c r="AD337" s="219"/>
      <c r="AE337" s="45"/>
      <c r="AF337" s="45"/>
      <c r="AG337" s="45"/>
      <c r="AH337" s="625"/>
      <c r="AI337" s="626"/>
      <c r="AJ337" s="46"/>
      <c r="AK337" s="45"/>
      <c r="AL337" s="185"/>
      <c r="AM337" s="45"/>
      <c r="AN337" s="48"/>
      <c r="AO337" s="48"/>
      <c r="AP337" s="185"/>
      <c r="AQ337" s="32" t="b">
        <f t="shared" si="14"/>
        <v>1</v>
      </c>
    </row>
    <row r="338" spans="1:43" ht="45" customHeight="1">
      <c r="A338" s="70"/>
      <c r="B338" s="70"/>
      <c r="C338" s="70"/>
      <c r="D338" s="70"/>
      <c r="E338" s="48"/>
      <c r="F338" s="333" t="str">
        <f t="shared" si="12"/>
        <v/>
      </c>
      <c r="G338" s="91"/>
      <c r="H338" s="88"/>
      <c r="I338" s="88"/>
      <c r="J338" s="50"/>
      <c r="K338" s="48"/>
      <c r="L338" s="48"/>
      <c r="M338" s="48"/>
      <c r="N338" s="50"/>
      <c r="O338" s="45"/>
      <c r="P338" s="212"/>
      <c r="Q338" s="45"/>
      <c r="R338" s="88"/>
      <c r="S338" s="50"/>
      <c r="T338" s="219"/>
      <c r="U338" s="89"/>
      <c r="V338" s="90"/>
      <c r="W338" s="93"/>
      <c r="X338" s="219"/>
      <c r="Y338" s="219"/>
      <c r="Z338" s="91"/>
      <c r="AA338" s="185" t="str">
        <f t="shared" si="13"/>
        <v/>
      </c>
      <c r="AB338" s="48"/>
      <c r="AC338" s="302"/>
      <c r="AD338" s="219"/>
      <c r="AE338" s="45"/>
      <c r="AF338" s="45"/>
      <c r="AG338" s="45"/>
      <c r="AH338" s="625"/>
      <c r="AI338" s="626"/>
      <c r="AJ338" s="46"/>
      <c r="AK338" s="45"/>
      <c r="AL338" s="185"/>
      <c r="AM338" s="45"/>
      <c r="AN338" s="48"/>
      <c r="AO338" s="48"/>
      <c r="AP338" s="185"/>
      <c r="AQ338" s="32" t="b">
        <f t="shared" si="14"/>
        <v>1</v>
      </c>
    </row>
    <row r="339" spans="1:43" ht="45" customHeight="1">
      <c r="A339" s="70"/>
      <c r="B339" s="70"/>
      <c r="C339" s="70"/>
      <c r="D339" s="70"/>
      <c r="E339" s="48"/>
      <c r="F339" s="333" t="str">
        <f t="shared" si="12"/>
        <v/>
      </c>
      <c r="G339" s="91"/>
      <c r="H339" s="88"/>
      <c r="I339" s="88"/>
      <c r="J339" s="50"/>
      <c r="K339" s="48"/>
      <c r="L339" s="48"/>
      <c r="M339" s="48"/>
      <c r="N339" s="50"/>
      <c r="O339" s="45"/>
      <c r="P339" s="212"/>
      <c r="Q339" s="45"/>
      <c r="R339" s="88"/>
      <c r="S339" s="50"/>
      <c r="T339" s="219"/>
      <c r="U339" s="89"/>
      <c r="V339" s="90"/>
      <c r="W339" s="93"/>
      <c r="X339" s="219"/>
      <c r="Y339" s="219"/>
      <c r="Z339" s="91"/>
      <c r="AA339" s="185" t="str">
        <f t="shared" si="13"/>
        <v/>
      </c>
      <c r="AB339" s="48"/>
      <c r="AC339" s="302"/>
      <c r="AD339" s="219"/>
      <c r="AE339" s="45"/>
      <c r="AF339" s="45"/>
      <c r="AG339" s="45"/>
      <c r="AH339" s="625"/>
      <c r="AI339" s="626"/>
      <c r="AJ339" s="46"/>
      <c r="AK339" s="45"/>
      <c r="AL339" s="185"/>
      <c r="AM339" s="45"/>
      <c r="AN339" s="48"/>
      <c r="AO339" s="48"/>
      <c r="AP339" s="185"/>
      <c r="AQ339" s="32" t="b">
        <f t="shared" si="14"/>
        <v>1</v>
      </c>
    </row>
    <row r="340" spans="1:43" ht="45" customHeight="1">
      <c r="A340" s="70"/>
      <c r="B340" s="70"/>
      <c r="C340" s="70"/>
      <c r="D340" s="70"/>
      <c r="E340" s="48"/>
      <c r="F340" s="333" t="str">
        <f t="shared" si="12"/>
        <v/>
      </c>
      <c r="G340" s="91"/>
      <c r="H340" s="88"/>
      <c r="I340" s="88"/>
      <c r="J340" s="50"/>
      <c r="K340" s="48"/>
      <c r="L340" s="48"/>
      <c r="M340" s="48"/>
      <c r="N340" s="50"/>
      <c r="O340" s="45"/>
      <c r="P340" s="212"/>
      <c r="Q340" s="45"/>
      <c r="R340" s="88"/>
      <c r="S340" s="50"/>
      <c r="T340" s="219"/>
      <c r="U340" s="89"/>
      <c r="V340" s="90"/>
      <c r="W340" s="93"/>
      <c r="X340" s="219"/>
      <c r="Y340" s="219"/>
      <c r="Z340" s="91"/>
      <c r="AA340" s="185" t="str">
        <f t="shared" si="13"/>
        <v/>
      </c>
      <c r="AB340" s="48"/>
      <c r="AC340" s="302"/>
      <c r="AD340" s="219"/>
      <c r="AE340" s="45"/>
      <c r="AF340" s="45"/>
      <c r="AG340" s="45"/>
      <c r="AH340" s="625"/>
      <c r="AI340" s="626"/>
      <c r="AJ340" s="46"/>
      <c r="AK340" s="45"/>
      <c r="AL340" s="185"/>
      <c r="AM340" s="45"/>
      <c r="AN340" s="48"/>
      <c r="AO340" s="48"/>
      <c r="AP340" s="185"/>
      <c r="AQ340" s="32" t="b">
        <f t="shared" si="14"/>
        <v>1</v>
      </c>
    </row>
    <row r="341" spans="1:43" ht="45" customHeight="1">
      <c r="A341" s="70"/>
      <c r="B341" s="70"/>
      <c r="C341" s="70"/>
      <c r="D341" s="70"/>
      <c r="E341" s="48"/>
      <c r="F341" s="333" t="str">
        <f t="shared" si="12"/>
        <v/>
      </c>
      <c r="G341" s="91"/>
      <c r="H341" s="88"/>
      <c r="I341" s="88"/>
      <c r="J341" s="50"/>
      <c r="K341" s="48"/>
      <c r="L341" s="48"/>
      <c r="M341" s="48"/>
      <c r="N341" s="50"/>
      <c r="O341" s="45"/>
      <c r="P341" s="212"/>
      <c r="Q341" s="45"/>
      <c r="R341" s="88"/>
      <c r="S341" s="50"/>
      <c r="T341" s="219"/>
      <c r="U341" s="89"/>
      <c r="V341" s="90"/>
      <c r="W341" s="93"/>
      <c r="X341" s="219"/>
      <c r="Y341" s="219"/>
      <c r="Z341" s="91"/>
      <c r="AA341" s="185" t="str">
        <f t="shared" si="13"/>
        <v/>
      </c>
      <c r="AB341" s="48"/>
      <c r="AC341" s="302"/>
      <c r="AD341" s="219"/>
      <c r="AE341" s="45"/>
      <c r="AF341" s="45"/>
      <c r="AG341" s="45"/>
      <c r="AH341" s="625"/>
      <c r="AI341" s="626"/>
      <c r="AJ341" s="46"/>
      <c r="AK341" s="45"/>
      <c r="AL341" s="185"/>
      <c r="AM341" s="45"/>
      <c r="AN341" s="48"/>
      <c r="AO341" s="48"/>
      <c r="AP341" s="185"/>
      <c r="AQ341" s="32" t="b">
        <f t="shared" si="14"/>
        <v>1</v>
      </c>
    </row>
    <row r="342" spans="1:43" ht="45" customHeight="1">
      <c r="A342" s="70"/>
      <c r="B342" s="70"/>
      <c r="C342" s="70"/>
      <c r="D342" s="70"/>
      <c r="E342" s="48"/>
      <c r="F342" s="333" t="str">
        <f t="shared" si="12"/>
        <v/>
      </c>
      <c r="G342" s="91"/>
      <c r="H342" s="88"/>
      <c r="I342" s="88"/>
      <c r="J342" s="50"/>
      <c r="K342" s="48"/>
      <c r="L342" s="48"/>
      <c r="M342" s="48"/>
      <c r="N342" s="50"/>
      <c r="O342" s="45"/>
      <c r="P342" s="212"/>
      <c r="Q342" s="45"/>
      <c r="R342" s="88"/>
      <c r="S342" s="50"/>
      <c r="T342" s="219"/>
      <c r="U342" s="89"/>
      <c r="V342" s="90"/>
      <c r="W342" s="93"/>
      <c r="X342" s="219"/>
      <c r="Y342" s="219"/>
      <c r="Z342" s="91"/>
      <c r="AA342" s="185" t="str">
        <f t="shared" si="13"/>
        <v/>
      </c>
      <c r="AB342" s="48"/>
      <c r="AC342" s="302"/>
      <c r="AD342" s="219"/>
      <c r="AE342" s="45"/>
      <c r="AF342" s="45"/>
      <c r="AG342" s="45"/>
      <c r="AH342" s="625"/>
      <c r="AI342" s="626"/>
      <c r="AJ342" s="46"/>
      <c r="AK342" s="45"/>
      <c r="AL342" s="185"/>
      <c r="AM342" s="45"/>
      <c r="AN342" s="48"/>
      <c r="AO342" s="48"/>
      <c r="AP342" s="185"/>
      <c r="AQ342" s="32" t="b">
        <f t="shared" si="14"/>
        <v>1</v>
      </c>
    </row>
    <row r="343" spans="1:43" ht="45" customHeight="1">
      <c r="A343" s="70"/>
      <c r="B343" s="70"/>
      <c r="C343" s="70"/>
      <c r="D343" s="70"/>
      <c r="E343" s="48"/>
      <c r="F343" s="333" t="str">
        <f t="shared" si="12"/>
        <v/>
      </c>
      <c r="G343" s="91"/>
      <c r="H343" s="88"/>
      <c r="I343" s="88"/>
      <c r="J343" s="50"/>
      <c r="K343" s="48"/>
      <c r="L343" s="48"/>
      <c r="M343" s="48"/>
      <c r="N343" s="50"/>
      <c r="O343" s="45"/>
      <c r="P343" s="212"/>
      <c r="Q343" s="45"/>
      <c r="R343" s="88"/>
      <c r="S343" s="50"/>
      <c r="T343" s="219"/>
      <c r="U343" s="89"/>
      <c r="V343" s="90"/>
      <c r="W343" s="93"/>
      <c r="X343" s="219"/>
      <c r="Y343" s="219"/>
      <c r="Z343" s="91"/>
      <c r="AA343" s="185" t="str">
        <f t="shared" si="13"/>
        <v/>
      </c>
      <c r="AB343" s="48"/>
      <c r="AC343" s="302"/>
      <c r="AD343" s="219"/>
      <c r="AE343" s="45"/>
      <c r="AF343" s="45"/>
      <c r="AG343" s="45"/>
      <c r="AH343" s="625"/>
      <c r="AI343" s="626"/>
      <c r="AJ343" s="46"/>
      <c r="AK343" s="45"/>
      <c r="AL343" s="185"/>
      <c r="AM343" s="45"/>
      <c r="AN343" s="48"/>
      <c r="AO343" s="48"/>
      <c r="AP343" s="185"/>
      <c r="AQ343" s="32" t="b">
        <f t="shared" si="14"/>
        <v>1</v>
      </c>
    </row>
    <row r="344" spans="1:43" ht="45" customHeight="1">
      <c r="A344" s="70"/>
      <c r="B344" s="70"/>
      <c r="C344" s="70"/>
      <c r="D344" s="70"/>
      <c r="E344" s="48"/>
      <c r="F344" s="333" t="str">
        <f t="shared" si="12"/>
        <v/>
      </c>
      <c r="G344" s="91"/>
      <c r="H344" s="88"/>
      <c r="I344" s="88"/>
      <c r="J344" s="50"/>
      <c r="K344" s="48"/>
      <c r="L344" s="48"/>
      <c r="M344" s="48"/>
      <c r="N344" s="50"/>
      <c r="O344" s="45"/>
      <c r="P344" s="212"/>
      <c r="Q344" s="45"/>
      <c r="R344" s="88"/>
      <c r="S344" s="50"/>
      <c r="T344" s="219"/>
      <c r="U344" s="89"/>
      <c r="V344" s="90"/>
      <c r="W344" s="93"/>
      <c r="X344" s="219"/>
      <c r="Y344" s="219"/>
      <c r="Z344" s="91"/>
      <c r="AA344" s="185" t="str">
        <f t="shared" si="13"/>
        <v/>
      </c>
      <c r="AB344" s="48"/>
      <c r="AC344" s="302"/>
      <c r="AD344" s="219"/>
      <c r="AE344" s="45"/>
      <c r="AF344" s="45"/>
      <c r="AG344" s="45"/>
      <c r="AH344" s="625"/>
      <c r="AI344" s="626"/>
      <c r="AJ344" s="46"/>
      <c r="AK344" s="45"/>
      <c r="AL344" s="185"/>
      <c r="AM344" s="45"/>
      <c r="AN344" s="48"/>
      <c r="AO344" s="48"/>
      <c r="AP344" s="185"/>
      <c r="AQ344" s="32" t="b">
        <f t="shared" si="14"/>
        <v>1</v>
      </c>
    </row>
    <row r="345" spans="1:43" ht="45" customHeight="1">
      <c r="A345" s="70"/>
      <c r="B345" s="70"/>
      <c r="C345" s="70"/>
      <c r="D345" s="70"/>
      <c r="E345" s="48"/>
      <c r="F345" s="333" t="str">
        <f t="shared" si="12"/>
        <v/>
      </c>
      <c r="G345" s="91"/>
      <c r="H345" s="88"/>
      <c r="I345" s="88"/>
      <c r="J345" s="50"/>
      <c r="K345" s="48"/>
      <c r="L345" s="48"/>
      <c r="M345" s="48"/>
      <c r="N345" s="50"/>
      <c r="O345" s="45"/>
      <c r="P345" s="212"/>
      <c r="Q345" s="45"/>
      <c r="R345" s="88"/>
      <c r="S345" s="50"/>
      <c r="T345" s="219"/>
      <c r="U345" s="89"/>
      <c r="V345" s="90"/>
      <c r="W345" s="93"/>
      <c r="X345" s="219"/>
      <c r="Y345" s="219"/>
      <c r="Z345" s="91"/>
      <c r="AA345" s="185" t="str">
        <f t="shared" si="13"/>
        <v/>
      </c>
      <c r="AB345" s="48"/>
      <c r="AC345" s="302"/>
      <c r="AD345" s="219"/>
      <c r="AE345" s="45"/>
      <c r="AF345" s="45"/>
      <c r="AG345" s="45"/>
      <c r="AH345" s="625"/>
      <c r="AI345" s="626"/>
      <c r="AJ345" s="46"/>
      <c r="AK345" s="45"/>
      <c r="AL345" s="185"/>
      <c r="AM345" s="45"/>
      <c r="AN345" s="48"/>
      <c r="AO345" s="48"/>
      <c r="AP345" s="185"/>
      <c r="AQ345" s="32" t="b">
        <f t="shared" si="14"/>
        <v>1</v>
      </c>
    </row>
    <row r="346" spans="1:43" ht="45" customHeight="1">
      <c r="A346" s="70"/>
      <c r="B346" s="70"/>
      <c r="C346" s="70"/>
      <c r="D346" s="70"/>
      <c r="E346" s="48"/>
      <c r="F346" s="333" t="str">
        <f t="shared" si="12"/>
        <v/>
      </c>
      <c r="G346" s="91"/>
      <c r="H346" s="88"/>
      <c r="I346" s="88"/>
      <c r="J346" s="50"/>
      <c r="K346" s="48"/>
      <c r="L346" s="48"/>
      <c r="M346" s="48"/>
      <c r="N346" s="50"/>
      <c r="O346" s="45"/>
      <c r="P346" s="212"/>
      <c r="Q346" s="45"/>
      <c r="R346" s="88"/>
      <c r="S346" s="50"/>
      <c r="T346" s="219"/>
      <c r="U346" s="89"/>
      <c r="V346" s="90"/>
      <c r="W346" s="93"/>
      <c r="X346" s="219"/>
      <c r="Y346" s="219"/>
      <c r="Z346" s="91"/>
      <c r="AA346" s="185" t="str">
        <f t="shared" si="13"/>
        <v/>
      </c>
      <c r="AB346" s="48"/>
      <c r="AC346" s="302"/>
      <c r="AD346" s="219"/>
      <c r="AE346" s="45"/>
      <c r="AF346" s="45"/>
      <c r="AG346" s="45"/>
      <c r="AH346" s="625"/>
      <c r="AI346" s="626"/>
      <c r="AJ346" s="46"/>
      <c r="AK346" s="45"/>
      <c r="AL346" s="185"/>
      <c r="AM346" s="45"/>
      <c r="AN346" s="48"/>
      <c r="AO346" s="48"/>
      <c r="AP346" s="185"/>
      <c r="AQ346" s="32" t="b">
        <f t="shared" si="14"/>
        <v>1</v>
      </c>
    </row>
    <row r="347" spans="1:43" ht="45" customHeight="1">
      <c r="A347" s="70"/>
      <c r="B347" s="70"/>
      <c r="C347" s="70"/>
      <c r="D347" s="70"/>
      <c r="E347" s="48"/>
      <c r="F347" s="333" t="str">
        <f t="shared" si="12"/>
        <v/>
      </c>
      <c r="G347" s="91"/>
      <c r="H347" s="88"/>
      <c r="I347" s="88"/>
      <c r="J347" s="50"/>
      <c r="K347" s="48"/>
      <c r="L347" s="48"/>
      <c r="M347" s="48"/>
      <c r="N347" s="50"/>
      <c r="O347" s="45"/>
      <c r="P347" s="212"/>
      <c r="Q347" s="45"/>
      <c r="R347" s="88"/>
      <c r="S347" s="50"/>
      <c r="T347" s="219"/>
      <c r="U347" s="89"/>
      <c r="V347" s="90"/>
      <c r="W347" s="93"/>
      <c r="X347" s="219"/>
      <c r="Y347" s="219"/>
      <c r="Z347" s="91"/>
      <c r="AA347" s="185" t="str">
        <f t="shared" si="13"/>
        <v/>
      </c>
      <c r="AB347" s="48"/>
      <c r="AC347" s="302"/>
      <c r="AD347" s="219"/>
      <c r="AE347" s="45"/>
      <c r="AF347" s="45"/>
      <c r="AG347" s="45"/>
      <c r="AH347" s="625"/>
      <c r="AI347" s="626"/>
      <c r="AJ347" s="46"/>
      <c r="AK347" s="45"/>
      <c r="AL347" s="185"/>
      <c r="AM347" s="45"/>
      <c r="AN347" s="48"/>
      <c r="AO347" s="48"/>
      <c r="AP347" s="185"/>
      <c r="AQ347" s="32" t="b">
        <f t="shared" si="14"/>
        <v>1</v>
      </c>
    </row>
    <row r="348" spans="1:43" ht="45" customHeight="1">
      <c r="A348" s="70"/>
      <c r="B348" s="70"/>
      <c r="C348" s="70"/>
      <c r="D348" s="70"/>
      <c r="E348" s="48"/>
      <c r="F348" s="333" t="str">
        <f t="shared" si="12"/>
        <v/>
      </c>
      <c r="G348" s="91"/>
      <c r="H348" s="88"/>
      <c r="I348" s="88"/>
      <c r="J348" s="50"/>
      <c r="K348" s="48"/>
      <c r="L348" s="48"/>
      <c r="M348" s="48"/>
      <c r="N348" s="50"/>
      <c r="O348" s="45"/>
      <c r="P348" s="212"/>
      <c r="Q348" s="45"/>
      <c r="R348" s="88"/>
      <c r="S348" s="50"/>
      <c r="T348" s="219"/>
      <c r="U348" s="89"/>
      <c r="V348" s="90"/>
      <c r="W348" s="93"/>
      <c r="X348" s="219"/>
      <c r="Y348" s="219"/>
      <c r="Z348" s="91"/>
      <c r="AA348" s="185" t="str">
        <f t="shared" si="13"/>
        <v/>
      </c>
      <c r="AB348" s="48"/>
      <c r="AC348" s="302"/>
      <c r="AD348" s="219"/>
      <c r="AE348" s="45"/>
      <c r="AF348" s="45"/>
      <c r="AG348" s="45"/>
      <c r="AH348" s="625"/>
      <c r="AI348" s="626"/>
      <c r="AJ348" s="46"/>
      <c r="AK348" s="45"/>
      <c r="AL348" s="185"/>
      <c r="AM348" s="45"/>
      <c r="AN348" s="48"/>
      <c r="AO348" s="48"/>
      <c r="AP348" s="185"/>
      <c r="AQ348" s="32" t="b">
        <f t="shared" si="14"/>
        <v>1</v>
      </c>
    </row>
    <row r="349" spans="1:43" ht="45" customHeight="1">
      <c r="A349" s="70"/>
      <c r="B349" s="70"/>
      <c r="C349" s="70"/>
      <c r="D349" s="70"/>
      <c r="E349" s="48"/>
      <c r="F349" s="333" t="str">
        <f t="shared" si="12"/>
        <v/>
      </c>
      <c r="G349" s="91"/>
      <c r="H349" s="88"/>
      <c r="I349" s="88"/>
      <c r="J349" s="50"/>
      <c r="K349" s="48"/>
      <c r="L349" s="48"/>
      <c r="M349" s="48"/>
      <c r="N349" s="50"/>
      <c r="O349" s="45"/>
      <c r="P349" s="212"/>
      <c r="Q349" s="45"/>
      <c r="R349" s="88"/>
      <c r="S349" s="50"/>
      <c r="T349" s="219"/>
      <c r="U349" s="89"/>
      <c r="V349" s="90"/>
      <c r="W349" s="93"/>
      <c r="X349" s="219"/>
      <c r="Y349" s="219"/>
      <c r="Z349" s="91"/>
      <c r="AA349" s="185" t="str">
        <f t="shared" si="13"/>
        <v/>
      </c>
      <c r="AB349" s="48"/>
      <c r="AC349" s="302"/>
      <c r="AD349" s="219"/>
      <c r="AE349" s="45"/>
      <c r="AF349" s="45"/>
      <c r="AG349" s="45"/>
      <c r="AH349" s="625"/>
      <c r="AI349" s="626"/>
      <c r="AJ349" s="46"/>
      <c r="AK349" s="45"/>
      <c r="AL349" s="185"/>
      <c r="AM349" s="45"/>
      <c r="AN349" s="48"/>
      <c r="AO349" s="48"/>
      <c r="AP349" s="185"/>
      <c r="AQ349" s="32" t="b">
        <f t="shared" si="14"/>
        <v>1</v>
      </c>
    </row>
    <row r="350" spans="1:43" ht="45" customHeight="1">
      <c r="A350" s="70"/>
      <c r="B350" s="70"/>
      <c r="C350" s="70"/>
      <c r="D350" s="70"/>
      <c r="E350" s="48"/>
      <c r="F350" s="333" t="str">
        <f t="shared" si="12"/>
        <v/>
      </c>
      <c r="G350" s="91"/>
      <c r="H350" s="88"/>
      <c r="I350" s="88"/>
      <c r="J350" s="50"/>
      <c r="K350" s="48"/>
      <c r="L350" s="48"/>
      <c r="M350" s="48"/>
      <c r="N350" s="50"/>
      <c r="O350" s="45"/>
      <c r="P350" s="212"/>
      <c r="Q350" s="45"/>
      <c r="R350" s="88"/>
      <c r="S350" s="50"/>
      <c r="T350" s="219"/>
      <c r="U350" s="89"/>
      <c r="V350" s="90"/>
      <c r="W350" s="93"/>
      <c r="X350" s="219"/>
      <c r="Y350" s="219"/>
      <c r="Z350" s="91"/>
      <c r="AA350" s="185" t="str">
        <f t="shared" si="13"/>
        <v/>
      </c>
      <c r="AB350" s="48"/>
      <c r="AC350" s="302"/>
      <c r="AD350" s="219"/>
      <c r="AE350" s="45"/>
      <c r="AF350" s="45"/>
      <c r="AG350" s="45"/>
      <c r="AH350" s="625"/>
      <c r="AI350" s="626"/>
      <c r="AJ350" s="46"/>
      <c r="AK350" s="45"/>
      <c r="AL350" s="185"/>
      <c r="AM350" s="45"/>
      <c r="AN350" s="48"/>
      <c r="AO350" s="48"/>
      <c r="AP350" s="185"/>
      <c r="AQ350" s="32" t="b">
        <f t="shared" si="14"/>
        <v>1</v>
      </c>
    </row>
    <row r="351" spans="1:43" ht="45" customHeight="1">
      <c r="A351" s="70"/>
      <c r="B351" s="70"/>
      <c r="C351" s="70"/>
      <c r="D351" s="70"/>
      <c r="E351" s="48"/>
      <c r="F351" s="333" t="str">
        <f t="shared" si="12"/>
        <v/>
      </c>
      <c r="G351" s="91"/>
      <c r="H351" s="88"/>
      <c r="I351" s="88"/>
      <c r="J351" s="50"/>
      <c r="K351" s="48"/>
      <c r="L351" s="48"/>
      <c r="M351" s="48"/>
      <c r="N351" s="50"/>
      <c r="O351" s="45"/>
      <c r="P351" s="212"/>
      <c r="Q351" s="45"/>
      <c r="R351" s="88"/>
      <c r="S351" s="50"/>
      <c r="T351" s="219"/>
      <c r="U351" s="89"/>
      <c r="V351" s="90"/>
      <c r="W351" s="93"/>
      <c r="X351" s="219"/>
      <c r="Y351" s="219"/>
      <c r="Z351" s="91"/>
      <c r="AA351" s="185" t="str">
        <f t="shared" si="13"/>
        <v/>
      </c>
      <c r="AB351" s="48"/>
      <c r="AC351" s="302"/>
      <c r="AD351" s="219"/>
      <c r="AE351" s="45"/>
      <c r="AF351" s="45"/>
      <c r="AG351" s="45"/>
      <c r="AH351" s="625"/>
      <c r="AI351" s="626"/>
      <c r="AJ351" s="46"/>
      <c r="AK351" s="45"/>
      <c r="AL351" s="185"/>
      <c r="AM351" s="45"/>
      <c r="AN351" s="48"/>
      <c r="AO351" s="48"/>
      <c r="AP351" s="185"/>
      <c r="AQ351" s="32" t="b">
        <f t="shared" si="14"/>
        <v>1</v>
      </c>
    </row>
    <row r="352" spans="1:43" ht="45" customHeight="1">
      <c r="A352" s="70"/>
      <c r="B352" s="70"/>
      <c r="C352" s="70"/>
      <c r="D352" s="70"/>
      <c r="E352" s="48"/>
      <c r="F352" s="333" t="str">
        <f t="shared" si="12"/>
        <v/>
      </c>
      <c r="G352" s="91"/>
      <c r="H352" s="88"/>
      <c r="I352" s="88"/>
      <c r="J352" s="50"/>
      <c r="K352" s="48"/>
      <c r="L352" s="48"/>
      <c r="M352" s="48"/>
      <c r="N352" s="50"/>
      <c r="O352" s="45"/>
      <c r="P352" s="212"/>
      <c r="Q352" s="45"/>
      <c r="R352" s="88"/>
      <c r="S352" s="50"/>
      <c r="T352" s="219"/>
      <c r="U352" s="89"/>
      <c r="V352" s="90"/>
      <c r="W352" s="93"/>
      <c r="X352" s="219"/>
      <c r="Y352" s="219"/>
      <c r="Z352" s="91"/>
      <c r="AA352" s="185" t="str">
        <f t="shared" si="13"/>
        <v/>
      </c>
      <c r="AB352" s="48"/>
      <c r="AC352" s="302"/>
      <c r="AD352" s="219"/>
      <c r="AE352" s="45"/>
      <c r="AF352" s="45"/>
      <c r="AG352" s="45"/>
      <c r="AH352" s="625"/>
      <c r="AI352" s="626"/>
      <c r="AJ352" s="46"/>
      <c r="AK352" s="45"/>
      <c r="AL352" s="185"/>
      <c r="AM352" s="45"/>
      <c r="AN352" s="48"/>
      <c r="AO352" s="48"/>
      <c r="AP352" s="185"/>
      <c r="AQ352" s="32" t="b">
        <f t="shared" si="14"/>
        <v>1</v>
      </c>
    </row>
    <row r="353" spans="1:43" ht="45" customHeight="1">
      <c r="A353" s="70"/>
      <c r="B353" s="70"/>
      <c r="C353" s="70"/>
      <c r="D353" s="70"/>
      <c r="E353" s="48"/>
      <c r="F353" s="333" t="str">
        <f t="shared" si="12"/>
        <v/>
      </c>
      <c r="G353" s="91"/>
      <c r="H353" s="88"/>
      <c r="I353" s="88"/>
      <c r="J353" s="50"/>
      <c r="K353" s="48"/>
      <c r="L353" s="48"/>
      <c r="M353" s="48"/>
      <c r="N353" s="50"/>
      <c r="O353" s="45"/>
      <c r="P353" s="212"/>
      <c r="Q353" s="45"/>
      <c r="R353" s="88"/>
      <c r="S353" s="50"/>
      <c r="T353" s="219"/>
      <c r="U353" s="89"/>
      <c r="V353" s="90"/>
      <c r="W353" s="93"/>
      <c r="X353" s="219"/>
      <c r="Y353" s="219"/>
      <c r="Z353" s="91"/>
      <c r="AA353" s="185" t="str">
        <f t="shared" si="13"/>
        <v/>
      </c>
      <c r="AB353" s="48"/>
      <c r="AC353" s="302"/>
      <c r="AD353" s="219"/>
      <c r="AE353" s="45"/>
      <c r="AF353" s="45"/>
      <c r="AG353" s="45"/>
      <c r="AH353" s="625"/>
      <c r="AI353" s="626"/>
      <c r="AJ353" s="46"/>
      <c r="AK353" s="45"/>
      <c r="AL353" s="185"/>
      <c r="AM353" s="45"/>
      <c r="AN353" s="48"/>
      <c r="AO353" s="48"/>
      <c r="AP353" s="185"/>
      <c r="AQ353" s="32" t="b">
        <f t="shared" si="14"/>
        <v>1</v>
      </c>
    </row>
    <row r="354" spans="1:43" ht="45" customHeight="1">
      <c r="A354" s="70"/>
      <c r="B354" s="70"/>
      <c r="C354" s="70"/>
      <c r="D354" s="70"/>
      <c r="E354" s="48"/>
      <c r="F354" s="333" t="str">
        <f t="shared" si="12"/>
        <v/>
      </c>
      <c r="G354" s="91"/>
      <c r="H354" s="88"/>
      <c r="I354" s="88"/>
      <c r="J354" s="50"/>
      <c r="K354" s="48"/>
      <c r="L354" s="48"/>
      <c r="M354" s="48"/>
      <c r="N354" s="50"/>
      <c r="O354" s="45"/>
      <c r="P354" s="212"/>
      <c r="Q354" s="45"/>
      <c r="R354" s="88"/>
      <c r="S354" s="50"/>
      <c r="T354" s="219"/>
      <c r="U354" s="89"/>
      <c r="V354" s="90"/>
      <c r="W354" s="93"/>
      <c r="X354" s="219"/>
      <c r="Y354" s="219"/>
      <c r="Z354" s="91"/>
      <c r="AA354" s="185" t="str">
        <f t="shared" si="13"/>
        <v/>
      </c>
      <c r="AB354" s="48"/>
      <c r="AC354" s="302"/>
      <c r="AD354" s="219"/>
      <c r="AE354" s="45"/>
      <c r="AF354" s="45"/>
      <c r="AG354" s="45"/>
      <c r="AH354" s="625"/>
      <c r="AI354" s="626"/>
      <c r="AJ354" s="46"/>
      <c r="AK354" s="45"/>
      <c r="AL354" s="185"/>
      <c r="AM354" s="45"/>
      <c r="AN354" s="48"/>
      <c r="AO354" s="48"/>
      <c r="AP354" s="185"/>
      <c r="AQ354" s="32" t="b">
        <f t="shared" si="14"/>
        <v>1</v>
      </c>
    </row>
    <row r="355" spans="1:43" ht="45" customHeight="1">
      <c r="A355" s="70"/>
      <c r="B355" s="70"/>
      <c r="C355" s="70"/>
      <c r="D355" s="70"/>
      <c r="E355" s="48"/>
      <c r="F355" s="333" t="str">
        <f t="shared" si="12"/>
        <v/>
      </c>
      <c r="G355" s="91"/>
      <c r="H355" s="88"/>
      <c r="I355" s="88"/>
      <c r="J355" s="50"/>
      <c r="K355" s="48"/>
      <c r="L355" s="48"/>
      <c r="M355" s="48"/>
      <c r="N355" s="50"/>
      <c r="O355" s="45"/>
      <c r="P355" s="212"/>
      <c r="Q355" s="45"/>
      <c r="R355" s="88"/>
      <c r="S355" s="50"/>
      <c r="T355" s="219"/>
      <c r="U355" s="89"/>
      <c r="V355" s="90"/>
      <c r="W355" s="93"/>
      <c r="X355" s="219"/>
      <c r="Y355" s="219"/>
      <c r="Z355" s="91"/>
      <c r="AA355" s="185" t="str">
        <f t="shared" si="13"/>
        <v/>
      </c>
      <c r="AB355" s="48"/>
      <c r="AC355" s="302"/>
      <c r="AD355" s="219"/>
      <c r="AE355" s="45"/>
      <c r="AF355" s="45"/>
      <c r="AG355" s="45"/>
      <c r="AH355" s="625"/>
      <c r="AI355" s="626"/>
      <c r="AJ355" s="46"/>
      <c r="AK355" s="45"/>
      <c r="AL355" s="185"/>
      <c r="AM355" s="45"/>
      <c r="AN355" s="48"/>
      <c r="AO355" s="48"/>
      <c r="AP355" s="185"/>
      <c r="AQ355" s="32" t="b">
        <f t="shared" si="14"/>
        <v>1</v>
      </c>
    </row>
    <row r="356" spans="1:43" ht="45" customHeight="1">
      <c r="A356" s="70"/>
      <c r="B356" s="70"/>
      <c r="C356" s="70"/>
      <c r="D356" s="70"/>
      <c r="E356" s="48"/>
      <c r="F356" s="333" t="str">
        <f t="shared" si="12"/>
        <v/>
      </c>
      <c r="G356" s="91"/>
      <c r="H356" s="88"/>
      <c r="I356" s="88"/>
      <c r="J356" s="50"/>
      <c r="K356" s="48"/>
      <c r="L356" s="48"/>
      <c r="M356" s="48"/>
      <c r="N356" s="50"/>
      <c r="O356" s="45"/>
      <c r="P356" s="212"/>
      <c r="Q356" s="45"/>
      <c r="R356" s="88"/>
      <c r="S356" s="50"/>
      <c r="T356" s="219"/>
      <c r="U356" s="89"/>
      <c r="V356" s="90"/>
      <c r="W356" s="93"/>
      <c r="X356" s="219"/>
      <c r="Y356" s="219"/>
      <c r="Z356" s="91"/>
      <c r="AA356" s="185" t="str">
        <f t="shared" si="13"/>
        <v/>
      </c>
      <c r="AB356" s="48"/>
      <c r="AC356" s="302"/>
      <c r="AD356" s="219"/>
      <c r="AE356" s="45"/>
      <c r="AF356" s="45"/>
      <c r="AG356" s="45"/>
      <c r="AH356" s="625"/>
      <c r="AI356" s="626"/>
      <c r="AJ356" s="46"/>
      <c r="AK356" s="45"/>
      <c r="AL356" s="185"/>
      <c r="AM356" s="45"/>
      <c r="AN356" s="48"/>
      <c r="AO356" s="48"/>
      <c r="AP356" s="185"/>
      <c r="AQ356" s="32" t="b">
        <f t="shared" si="14"/>
        <v>1</v>
      </c>
    </row>
    <row r="357" spans="1:43" ht="45" customHeight="1">
      <c r="A357" s="70"/>
      <c r="B357" s="70"/>
      <c r="C357" s="70"/>
      <c r="D357" s="70"/>
      <c r="E357" s="48"/>
      <c r="F357" s="333" t="str">
        <f t="shared" si="12"/>
        <v/>
      </c>
      <c r="G357" s="91"/>
      <c r="H357" s="88"/>
      <c r="I357" s="88"/>
      <c r="J357" s="50"/>
      <c r="K357" s="48"/>
      <c r="L357" s="48"/>
      <c r="M357" s="48"/>
      <c r="N357" s="50"/>
      <c r="O357" s="45"/>
      <c r="P357" s="212"/>
      <c r="Q357" s="45"/>
      <c r="R357" s="88"/>
      <c r="S357" s="50"/>
      <c r="T357" s="219"/>
      <c r="U357" s="89"/>
      <c r="V357" s="90"/>
      <c r="W357" s="93"/>
      <c r="X357" s="219"/>
      <c r="Y357" s="219"/>
      <c r="Z357" s="91"/>
      <c r="AA357" s="185" t="str">
        <f t="shared" si="13"/>
        <v/>
      </c>
      <c r="AB357" s="48"/>
      <c r="AC357" s="302"/>
      <c r="AD357" s="219"/>
      <c r="AE357" s="45"/>
      <c r="AF357" s="45"/>
      <c r="AG357" s="45"/>
      <c r="AH357" s="625"/>
      <c r="AI357" s="626"/>
      <c r="AJ357" s="46"/>
      <c r="AK357" s="45"/>
      <c r="AL357" s="185"/>
      <c r="AM357" s="45"/>
      <c r="AN357" s="48"/>
      <c r="AO357" s="48"/>
      <c r="AP357" s="185"/>
      <c r="AQ357" s="32" t="b">
        <f t="shared" si="14"/>
        <v>1</v>
      </c>
    </row>
    <row r="358" spans="1:43" ht="45" customHeight="1">
      <c r="A358" s="70"/>
      <c r="B358" s="70"/>
      <c r="C358" s="70"/>
      <c r="D358" s="70"/>
      <c r="E358" s="48"/>
      <c r="F358" s="333" t="str">
        <f t="shared" si="12"/>
        <v/>
      </c>
      <c r="G358" s="91"/>
      <c r="H358" s="88"/>
      <c r="I358" s="88"/>
      <c r="J358" s="50"/>
      <c r="K358" s="48"/>
      <c r="L358" s="48"/>
      <c r="M358" s="48"/>
      <c r="N358" s="50"/>
      <c r="O358" s="45"/>
      <c r="P358" s="212"/>
      <c r="Q358" s="45"/>
      <c r="R358" s="88"/>
      <c r="S358" s="50"/>
      <c r="T358" s="219"/>
      <c r="U358" s="89"/>
      <c r="V358" s="90"/>
      <c r="W358" s="93"/>
      <c r="X358" s="219"/>
      <c r="Y358" s="219"/>
      <c r="Z358" s="91"/>
      <c r="AA358" s="185" t="str">
        <f t="shared" si="13"/>
        <v/>
      </c>
      <c r="AB358" s="48"/>
      <c r="AC358" s="302"/>
      <c r="AD358" s="219"/>
      <c r="AE358" s="45"/>
      <c r="AF358" s="45"/>
      <c r="AG358" s="45"/>
      <c r="AH358" s="625"/>
      <c r="AI358" s="626"/>
      <c r="AJ358" s="46"/>
      <c r="AK358" s="45"/>
      <c r="AL358" s="185"/>
      <c r="AM358" s="45"/>
      <c r="AN358" s="48"/>
      <c r="AO358" s="48"/>
      <c r="AP358" s="185"/>
      <c r="AQ358" s="32" t="b">
        <f t="shared" si="14"/>
        <v>1</v>
      </c>
    </row>
    <row r="359" spans="1:43" ht="45" customHeight="1">
      <c r="A359" s="70"/>
      <c r="B359" s="70"/>
      <c r="C359" s="70"/>
      <c r="D359" s="70"/>
      <c r="E359" s="48"/>
      <c r="F359" s="333" t="str">
        <f t="shared" si="12"/>
        <v/>
      </c>
      <c r="G359" s="91"/>
      <c r="H359" s="88"/>
      <c r="I359" s="88"/>
      <c r="J359" s="50"/>
      <c r="K359" s="48"/>
      <c r="L359" s="48"/>
      <c r="M359" s="48"/>
      <c r="N359" s="50"/>
      <c r="O359" s="45"/>
      <c r="P359" s="212"/>
      <c r="Q359" s="45"/>
      <c r="R359" s="88"/>
      <c r="S359" s="50"/>
      <c r="T359" s="219"/>
      <c r="U359" s="89"/>
      <c r="V359" s="90"/>
      <c r="W359" s="93"/>
      <c r="X359" s="219"/>
      <c r="Y359" s="219"/>
      <c r="Z359" s="91"/>
      <c r="AA359" s="185" t="str">
        <f t="shared" si="13"/>
        <v/>
      </c>
      <c r="AB359" s="48"/>
      <c r="AC359" s="302"/>
      <c r="AD359" s="219"/>
      <c r="AE359" s="45"/>
      <c r="AF359" s="45"/>
      <c r="AG359" s="45"/>
      <c r="AH359" s="625"/>
      <c r="AI359" s="626"/>
      <c r="AJ359" s="46"/>
      <c r="AK359" s="45"/>
      <c r="AL359" s="185"/>
      <c r="AM359" s="45"/>
      <c r="AN359" s="48"/>
      <c r="AO359" s="48"/>
      <c r="AP359" s="185"/>
      <c r="AQ359" s="32" t="b">
        <f t="shared" si="14"/>
        <v>1</v>
      </c>
    </row>
    <row r="360" spans="1:43" ht="45" customHeight="1">
      <c r="A360" s="70"/>
      <c r="B360" s="70"/>
      <c r="C360" s="70"/>
      <c r="D360" s="70"/>
      <c r="E360" s="48"/>
      <c r="F360" s="333" t="str">
        <f t="shared" si="12"/>
        <v/>
      </c>
      <c r="G360" s="91"/>
      <c r="H360" s="88"/>
      <c r="I360" s="88"/>
      <c r="J360" s="50"/>
      <c r="K360" s="48"/>
      <c r="L360" s="48"/>
      <c r="M360" s="48"/>
      <c r="N360" s="50"/>
      <c r="O360" s="45"/>
      <c r="P360" s="212"/>
      <c r="Q360" s="45"/>
      <c r="R360" s="88"/>
      <c r="S360" s="50"/>
      <c r="T360" s="219"/>
      <c r="U360" s="89"/>
      <c r="V360" s="90"/>
      <c r="W360" s="93"/>
      <c r="X360" s="219"/>
      <c r="Y360" s="219"/>
      <c r="Z360" s="91"/>
      <c r="AA360" s="185" t="str">
        <f t="shared" si="13"/>
        <v/>
      </c>
      <c r="AB360" s="48"/>
      <c r="AC360" s="302"/>
      <c r="AD360" s="219"/>
      <c r="AE360" s="45"/>
      <c r="AF360" s="45"/>
      <c r="AG360" s="45"/>
      <c r="AH360" s="625"/>
      <c r="AI360" s="626"/>
      <c r="AJ360" s="46"/>
      <c r="AK360" s="45"/>
      <c r="AL360" s="185"/>
      <c r="AM360" s="45"/>
      <c r="AN360" s="48"/>
      <c r="AO360" s="48"/>
      <c r="AP360" s="185"/>
      <c r="AQ360" s="32" t="b">
        <f t="shared" si="14"/>
        <v>1</v>
      </c>
    </row>
    <row r="361" spans="1:43" ht="45" customHeight="1">
      <c r="A361" s="70"/>
      <c r="B361" s="70"/>
      <c r="C361" s="70"/>
      <c r="D361" s="70"/>
      <c r="E361" s="48"/>
      <c r="F361" s="333" t="str">
        <f t="shared" si="12"/>
        <v/>
      </c>
      <c r="G361" s="91"/>
      <c r="H361" s="88"/>
      <c r="I361" s="88"/>
      <c r="J361" s="50"/>
      <c r="K361" s="48"/>
      <c r="L361" s="48"/>
      <c r="M361" s="48"/>
      <c r="N361" s="50"/>
      <c r="O361" s="45"/>
      <c r="P361" s="212"/>
      <c r="Q361" s="45"/>
      <c r="R361" s="88"/>
      <c r="S361" s="50"/>
      <c r="T361" s="219"/>
      <c r="U361" s="89"/>
      <c r="V361" s="90"/>
      <c r="W361" s="93"/>
      <c r="X361" s="219"/>
      <c r="Y361" s="219"/>
      <c r="Z361" s="91"/>
      <c r="AA361" s="185" t="str">
        <f t="shared" si="13"/>
        <v/>
      </c>
      <c r="AB361" s="48"/>
      <c r="AC361" s="302"/>
      <c r="AD361" s="219"/>
      <c r="AE361" s="45"/>
      <c r="AF361" s="45"/>
      <c r="AG361" s="45"/>
      <c r="AH361" s="625"/>
      <c r="AI361" s="626"/>
      <c r="AJ361" s="46"/>
      <c r="AK361" s="45"/>
      <c r="AL361" s="185"/>
      <c r="AM361" s="45"/>
      <c r="AN361" s="48"/>
      <c r="AO361" s="48"/>
      <c r="AP361" s="185"/>
      <c r="AQ361" s="32" t="b">
        <f t="shared" si="14"/>
        <v>1</v>
      </c>
    </row>
    <row r="362" spans="1:43" ht="45" customHeight="1">
      <c r="A362" s="70"/>
      <c r="B362" s="70"/>
      <c r="C362" s="70"/>
      <c r="D362" s="70"/>
      <c r="E362" s="48"/>
      <c r="F362" s="333" t="str">
        <f t="shared" si="12"/>
        <v/>
      </c>
      <c r="G362" s="91"/>
      <c r="H362" s="88"/>
      <c r="I362" s="88"/>
      <c r="J362" s="50"/>
      <c r="K362" s="48"/>
      <c r="L362" s="48"/>
      <c r="M362" s="48"/>
      <c r="N362" s="50"/>
      <c r="O362" s="45"/>
      <c r="P362" s="212"/>
      <c r="Q362" s="45"/>
      <c r="R362" s="88"/>
      <c r="S362" s="50"/>
      <c r="T362" s="219"/>
      <c r="U362" s="89"/>
      <c r="V362" s="90"/>
      <c r="W362" s="93"/>
      <c r="X362" s="219"/>
      <c r="Y362" s="219"/>
      <c r="Z362" s="91"/>
      <c r="AA362" s="185" t="str">
        <f t="shared" si="13"/>
        <v/>
      </c>
      <c r="AB362" s="48"/>
      <c r="AC362" s="302"/>
      <c r="AD362" s="219"/>
      <c r="AE362" s="45"/>
      <c r="AF362" s="45"/>
      <c r="AG362" s="45"/>
      <c r="AH362" s="625"/>
      <c r="AI362" s="626"/>
      <c r="AJ362" s="46"/>
      <c r="AK362" s="45"/>
      <c r="AL362" s="185"/>
      <c r="AM362" s="45"/>
      <c r="AN362" s="48"/>
      <c r="AO362" s="48"/>
      <c r="AP362" s="185"/>
      <c r="AQ362" s="32" t="b">
        <f t="shared" si="14"/>
        <v>1</v>
      </c>
    </row>
    <row r="363" spans="1:43" ht="45" customHeight="1">
      <c r="A363" s="70"/>
      <c r="B363" s="70"/>
      <c r="C363" s="70"/>
      <c r="D363" s="70"/>
      <c r="E363" s="48"/>
      <c r="F363" s="333" t="str">
        <f t="shared" si="12"/>
        <v/>
      </c>
      <c r="G363" s="91"/>
      <c r="H363" s="88"/>
      <c r="I363" s="88"/>
      <c r="J363" s="50"/>
      <c r="K363" s="48"/>
      <c r="L363" s="48"/>
      <c r="M363" s="48"/>
      <c r="N363" s="50"/>
      <c r="O363" s="45"/>
      <c r="P363" s="212"/>
      <c r="Q363" s="45"/>
      <c r="R363" s="88"/>
      <c r="S363" s="50"/>
      <c r="T363" s="219"/>
      <c r="U363" s="89"/>
      <c r="V363" s="90"/>
      <c r="W363" s="93"/>
      <c r="X363" s="219"/>
      <c r="Y363" s="219"/>
      <c r="Z363" s="91"/>
      <c r="AA363" s="185" t="str">
        <f t="shared" si="13"/>
        <v/>
      </c>
      <c r="AB363" s="48"/>
      <c r="AC363" s="302"/>
      <c r="AD363" s="219"/>
      <c r="AE363" s="45"/>
      <c r="AF363" s="45"/>
      <c r="AG363" s="45"/>
      <c r="AH363" s="625"/>
      <c r="AI363" s="626"/>
      <c r="AJ363" s="46"/>
      <c r="AK363" s="45"/>
      <c r="AL363" s="185"/>
      <c r="AM363" s="45"/>
      <c r="AN363" s="48"/>
      <c r="AO363" s="48"/>
      <c r="AP363" s="185"/>
      <c r="AQ363" s="32" t="b">
        <f t="shared" si="14"/>
        <v>1</v>
      </c>
    </row>
    <row r="364" spans="1:43" ht="45" customHeight="1">
      <c r="A364" s="70"/>
      <c r="B364" s="70"/>
      <c r="C364" s="70"/>
      <c r="D364" s="70"/>
      <c r="E364" s="48"/>
      <c r="F364" s="333" t="str">
        <f t="shared" si="12"/>
        <v/>
      </c>
      <c r="G364" s="91"/>
      <c r="H364" s="88"/>
      <c r="I364" s="88"/>
      <c r="J364" s="50"/>
      <c r="K364" s="48"/>
      <c r="L364" s="48"/>
      <c r="M364" s="48"/>
      <c r="N364" s="50"/>
      <c r="O364" s="45"/>
      <c r="P364" s="212"/>
      <c r="Q364" s="45"/>
      <c r="R364" s="88"/>
      <c r="S364" s="50"/>
      <c r="T364" s="219"/>
      <c r="U364" s="89"/>
      <c r="V364" s="90"/>
      <c r="W364" s="93"/>
      <c r="X364" s="219"/>
      <c r="Y364" s="219"/>
      <c r="Z364" s="91"/>
      <c r="AA364" s="185" t="str">
        <f t="shared" si="13"/>
        <v/>
      </c>
      <c r="AB364" s="48"/>
      <c r="AC364" s="302"/>
      <c r="AD364" s="219"/>
      <c r="AE364" s="45"/>
      <c r="AF364" s="45"/>
      <c r="AG364" s="45"/>
      <c r="AH364" s="625"/>
      <c r="AI364" s="626"/>
      <c r="AJ364" s="46"/>
      <c r="AK364" s="45"/>
      <c r="AL364" s="185"/>
      <c r="AM364" s="45"/>
      <c r="AN364" s="48"/>
      <c r="AO364" s="48"/>
      <c r="AP364" s="185"/>
      <c r="AQ364" s="32" t="b">
        <f t="shared" si="14"/>
        <v>1</v>
      </c>
    </row>
    <row r="365" spans="1:43" ht="45" customHeight="1">
      <c r="A365" s="70"/>
      <c r="B365" s="70"/>
      <c r="C365" s="70"/>
      <c r="D365" s="70"/>
      <c r="E365" s="48"/>
      <c r="F365" s="333" t="str">
        <f t="shared" si="12"/>
        <v/>
      </c>
      <c r="G365" s="91"/>
      <c r="H365" s="88"/>
      <c r="I365" s="88"/>
      <c r="J365" s="50"/>
      <c r="K365" s="48"/>
      <c r="L365" s="48"/>
      <c r="M365" s="48"/>
      <c r="N365" s="50"/>
      <c r="O365" s="45"/>
      <c r="P365" s="212"/>
      <c r="Q365" s="45"/>
      <c r="R365" s="88"/>
      <c r="S365" s="50"/>
      <c r="T365" s="219"/>
      <c r="U365" s="89"/>
      <c r="V365" s="90"/>
      <c r="W365" s="93"/>
      <c r="X365" s="219"/>
      <c r="Y365" s="219"/>
      <c r="Z365" s="91"/>
      <c r="AA365" s="185" t="str">
        <f t="shared" si="13"/>
        <v/>
      </c>
      <c r="AB365" s="48"/>
      <c r="AC365" s="302"/>
      <c r="AD365" s="219"/>
      <c r="AE365" s="45"/>
      <c r="AF365" s="45"/>
      <c r="AG365" s="45"/>
      <c r="AH365" s="625"/>
      <c r="AI365" s="626"/>
      <c r="AJ365" s="46"/>
      <c r="AK365" s="45"/>
      <c r="AL365" s="185"/>
      <c r="AM365" s="45"/>
      <c r="AN365" s="48"/>
      <c r="AO365" s="48"/>
      <c r="AP365" s="185"/>
      <c r="AQ365" s="32" t="b">
        <f t="shared" si="14"/>
        <v>1</v>
      </c>
    </row>
    <row r="366" spans="1:43" ht="45" customHeight="1">
      <c r="A366" s="70"/>
      <c r="B366" s="70"/>
      <c r="C366" s="70"/>
      <c r="D366" s="70"/>
      <c r="E366" s="48"/>
      <c r="F366" s="333" t="str">
        <f t="shared" si="12"/>
        <v/>
      </c>
      <c r="G366" s="91"/>
      <c r="H366" s="88"/>
      <c r="I366" s="88"/>
      <c r="J366" s="50"/>
      <c r="K366" s="48"/>
      <c r="L366" s="48"/>
      <c r="M366" s="48"/>
      <c r="N366" s="50"/>
      <c r="O366" s="45"/>
      <c r="P366" s="212"/>
      <c r="Q366" s="45"/>
      <c r="R366" s="88"/>
      <c r="S366" s="50"/>
      <c r="T366" s="219"/>
      <c r="U366" s="89"/>
      <c r="V366" s="90"/>
      <c r="W366" s="93"/>
      <c r="X366" s="219"/>
      <c r="Y366" s="219"/>
      <c r="Z366" s="91"/>
      <c r="AA366" s="185" t="str">
        <f t="shared" si="13"/>
        <v/>
      </c>
      <c r="AB366" s="48"/>
      <c r="AC366" s="302"/>
      <c r="AD366" s="219"/>
      <c r="AE366" s="45"/>
      <c r="AF366" s="45"/>
      <c r="AG366" s="45"/>
      <c r="AH366" s="625"/>
      <c r="AI366" s="626"/>
      <c r="AJ366" s="46"/>
      <c r="AK366" s="45"/>
      <c r="AL366" s="185"/>
      <c r="AM366" s="45"/>
      <c r="AN366" s="48"/>
      <c r="AO366" s="48"/>
      <c r="AP366" s="185"/>
      <c r="AQ366" s="32" t="b">
        <f t="shared" si="14"/>
        <v>1</v>
      </c>
    </row>
    <row r="367" spans="1:43" ht="45" customHeight="1">
      <c r="A367" s="70"/>
      <c r="B367" s="70"/>
      <c r="C367" s="70"/>
      <c r="D367" s="70"/>
      <c r="E367" s="48"/>
      <c r="F367" s="333" t="str">
        <f t="shared" si="12"/>
        <v/>
      </c>
      <c r="G367" s="91"/>
      <c r="H367" s="88"/>
      <c r="I367" s="88"/>
      <c r="J367" s="50"/>
      <c r="K367" s="48"/>
      <c r="L367" s="48"/>
      <c r="M367" s="48"/>
      <c r="N367" s="50"/>
      <c r="O367" s="45"/>
      <c r="P367" s="212"/>
      <c r="Q367" s="45"/>
      <c r="R367" s="88"/>
      <c r="S367" s="50"/>
      <c r="T367" s="219"/>
      <c r="U367" s="89"/>
      <c r="V367" s="90"/>
      <c r="W367" s="93"/>
      <c r="X367" s="219"/>
      <c r="Y367" s="219"/>
      <c r="Z367" s="91"/>
      <c r="AA367" s="185" t="str">
        <f t="shared" si="13"/>
        <v/>
      </c>
      <c r="AB367" s="48"/>
      <c r="AC367" s="302"/>
      <c r="AD367" s="219"/>
      <c r="AE367" s="45"/>
      <c r="AF367" s="45"/>
      <c r="AG367" s="45"/>
      <c r="AH367" s="625"/>
      <c r="AI367" s="626"/>
      <c r="AJ367" s="46"/>
      <c r="AK367" s="45"/>
      <c r="AL367" s="185"/>
      <c r="AM367" s="45"/>
      <c r="AN367" s="48"/>
      <c r="AO367" s="48"/>
      <c r="AP367" s="185"/>
      <c r="AQ367" s="32" t="b">
        <f t="shared" si="14"/>
        <v>1</v>
      </c>
    </row>
    <row r="368" spans="1:43" ht="45" customHeight="1">
      <c r="A368" s="70"/>
      <c r="B368" s="70"/>
      <c r="C368" s="70"/>
      <c r="D368" s="70"/>
      <c r="E368" s="48"/>
      <c r="F368" s="333" t="str">
        <f t="shared" si="12"/>
        <v/>
      </c>
      <c r="G368" s="91"/>
      <c r="H368" s="88"/>
      <c r="I368" s="88"/>
      <c r="J368" s="50"/>
      <c r="K368" s="48"/>
      <c r="L368" s="48"/>
      <c r="M368" s="48"/>
      <c r="N368" s="50"/>
      <c r="O368" s="45"/>
      <c r="P368" s="212"/>
      <c r="Q368" s="45"/>
      <c r="R368" s="88"/>
      <c r="S368" s="50"/>
      <c r="T368" s="219"/>
      <c r="U368" s="89"/>
      <c r="V368" s="90"/>
      <c r="W368" s="93"/>
      <c r="X368" s="219"/>
      <c r="Y368" s="219"/>
      <c r="Z368" s="91"/>
      <c r="AA368" s="185" t="str">
        <f t="shared" si="13"/>
        <v/>
      </c>
      <c r="AB368" s="48"/>
      <c r="AC368" s="302"/>
      <c r="AD368" s="219"/>
      <c r="AE368" s="45"/>
      <c r="AF368" s="45"/>
      <c r="AG368" s="45"/>
      <c r="AH368" s="625"/>
      <c r="AI368" s="626"/>
      <c r="AJ368" s="46"/>
      <c r="AK368" s="45"/>
      <c r="AL368" s="185"/>
      <c r="AM368" s="45"/>
      <c r="AN368" s="48"/>
      <c r="AO368" s="48"/>
      <c r="AP368" s="185"/>
      <c r="AQ368" s="32" t="b">
        <f t="shared" si="14"/>
        <v>1</v>
      </c>
    </row>
    <row r="369" spans="1:43" ht="45" customHeight="1">
      <c r="A369" s="70"/>
      <c r="B369" s="70"/>
      <c r="C369" s="70"/>
      <c r="D369" s="70"/>
      <c r="E369" s="48"/>
      <c r="F369" s="333" t="str">
        <f t="shared" si="12"/>
        <v/>
      </c>
      <c r="G369" s="91"/>
      <c r="H369" s="88"/>
      <c r="I369" s="88"/>
      <c r="J369" s="50"/>
      <c r="K369" s="48"/>
      <c r="L369" s="48"/>
      <c r="M369" s="48"/>
      <c r="N369" s="50"/>
      <c r="O369" s="45"/>
      <c r="P369" s="212"/>
      <c r="Q369" s="45"/>
      <c r="R369" s="88"/>
      <c r="S369" s="50"/>
      <c r="T369" s="219"/>
      <c r="U369" s="89"/>
      <c r="V369" s="90"/>
      <c r="W369" s="93"/>
      <c r="X369" s="219"/>
      <c r="Y369" s="219"/>
      <c r="Z369" s="91"/>
      <c r="AA369" s="185" t="str">
        <f t="shared" si="13"/>
        <v/>
      </c>
      <c r="AB369" s="48"/>
      <c r="AC369" s="302"/>
      <c r="AD369" s="219"/>
      <c r="AE369" s="45"/>
      <c r="AF369" s="45"/>
      <c r="AG369" s="45"/>
      <c r="AH369" s="625"/>
      <c r="AI369" s="626"/>
      <c r="AJ369" s="46"/>
      <c r="AK369" s="45"/>
      <c r="AL369" s="185"/>
      <c r="AM369" s="45"/>
      <c r="AN369" s="48"/>
      <c r="AO369" s="48"/>
      <c r="AP369" s="185"/>
      <c r="AQ369" s="32" t="b">
        <f t="shared" si="14"/>
        <v>1</v>
      </c>
    </row>
    <row r="370" spans="1:43" ht="45" customHeight="1">
      <c r="A370" s="70"/>
      <c r="B370" s="70"/>
      <c r="C370" s="70"/>
      <c r="D370" s="70"/>
      <c r="E370" s="48"/>
      <c r="F370" s="333" t="str">
        <f t="shared" si="12"/>
        <v/>
      </c>
      <c r="G370" s="91"/>
      <c r="H370" s="88"/>
      <c r="I370" s="88"/>
      <c r="J370" s="50"/>
      <c r="K370" s="48"/>
      <c r="L370" s="48"/>
      <c r="M370" s="48"/>
      <c r="N370" s="50"/>
      <c r="O370" s="45"/>
      <c r="P370" s="212"/>
      <c r="Q370" s="45"/>
      <c r="R370" s="88"/>
      <c r="S370" s="50"/>
      <c r="T370" s="219"/>
      <c r="U370" s="89"/>
      <c r="V370" s="90"/>
      <c r="W370" s="93"/>
      <c r="X370" s="219"/>
      <c r="Y370" s="219"/>
      <c r="Z370" s="91"/>
      <c r="AA370" s="185" t="str">
        <f t="shared" si="13"/>
        <v/>
      </c>
      <c r="AB370" s="48"/>
      <c r="AC370" s="302"/>
      <c r="AD370" s="219"/>
      <c r="AE370" s="45"/>
      <c r="AF370" s="45"/>
      <c r="AG370" s="45"/>
      <c r="AH370" s="625"/>
      <c r="AI370" s="626"/>
      <c r="AJ370" s="46"/>
      <c r="AK370" s="45"/>
      <c r="AL370" s="185"/>
      <c r="AM370" s="45"/>
      <c r="AN370" s="48"/>
      <c r="AO370" s="48"/>
      <c r="AP370" s="185"/>
      <c r="AQ370" s="32" t="b">
        <f t="shared" si="14"/>
        <v>1</v>
      </c>
    </row>
    <row r="371" spans="1:43" ht="45" customHeight="1">
      <c r="A371" s="70"/>
      <c r="B371" s="70"/>
      <c r="C371" s="70"/>
      <c r="D371" s="70"/>
      <c r="E371" s="48"/>
      <c r="F371" s="333" t="str">
        <f t="shared" si="12"/>
        <v/>
      </c>
      <c r="G371" s="91"/>
      <c r="H371" s="88"/>
      <c r="I371" s="88"/>
      <c r="J371" s="50"/>
      <c r="K371" s="48"/>
      <c r="L371" s="48"/>
      <c r="M371" s="48"/>
      <c r="N371" s="50"/>
      <c r="O371" s="45"/>
      <c r="P371" s="212"/>
      <c r="Q371" s="45"/>
      <c r="R371" s="88"/>
      <c r="S371" s="50"/>
      <c r="T371" s="219"/>
      <c r="U371" s="89"/>
      <c r="V371" s="90"/>
      <c r="W371" s="93"/>
      <c r="X371" s="219"/>
      <c r="Y371" s="219"/>
      <c r="Z371" s="91"/>
      <c r="AA371" s="185" t="str">
        <f t="shared" si="13"/>
        <v/>
      </c>
      <c r="AB371" s="48"/>
      <c r="AC371" s="302"/>
      <c r="AD371" s="219"/>
      <c r="AE371" s="45"/>
      <c r="AF371" s="45"/>
      <c r="AG371" s="45"/>
      <c r="AH371" s="625"/>
      <c r="AI371" s="626"/>
      <c r="AJ371" s="46"/>
      <c r="AK371" s="45"/>
      <c r="AL371" s="185"/>
      <c r="AM371" s="45"/>
      <c r="AN371" s="48"/>
      <c r="AO371" s="48"/>
      <c r="AP371" s="185"/>
      <c r="AQ371" s="32" t="b">
        <f t="shared" si="14"/>
        <v>1</v>
      </c>
    </row>
    <row r="372" spans="1:43" ht="45" customHeight="1">
      <c r="A372" s="70"/>
      <c r="B372" s="70"/>
      <c r="C372" s="70"/>
      <c r="D372" s="70"/>
      <c r="E372" s="48"/>
      <c r="F372" s="333" t="str">
        <f t="shared" si="12"/>
        <v/>
      </c>
      <c r="G372" s="91"/>
      <c r="H372" s="88"/>
      <c r="I372" s="88"/>
      <c r="J372" s="50"/>
      <c r="K372" s="48"/>
      <c r="L372" s="48"/>
      <c r="M372" s="48"/>
      <c r="N372" s="50"/>
      <c r="O372" s="45"/>
      <c r="P372" s="212"/>
      <c r="Q372" s="45"/>
      <c r="R372" s="88"/>
      <c r="S372" s="50"/>
      <c r="T372" s="219"/>
      <c r="U372" s="89"/>
      <c r="V372" s="90"/>
      <c r="W372" s="93"/>
      <c r="X372" s="219"/>
      <c r="Y372" s="219"/>
      <c r="Z372" s="91"/>
      <c r="AA372" s="185" t="str">
        <f t="shared" si="13"/>
        <v/>
      </c>
      <c r="AB372" s="48"/>
      <c r="AC372" s="302"/>
      <c r="AD372" s="219"/>
      <c r="AE372" s="45"/>
      <c r="AF372" s="45"/>
      <c r="AG372" s="45"/>
      <c r="AH372" s="625"/>
      <c r="AI372" s="626"/>
      <c r="AJ372" s="46"/>
      <c r="AK372" s="45"/>
      <c r="AL372" s="185"/>
      <c r="AM372" s="45"/>
      <c r="AN372" s="48"/>
      <c r="AO372" s="48"/>
      <c r="AP372" s="185"/>
      <c r="AQ372" s="32" t="b">
        <f t="shared" si="14"/>
        <v>1</v>
      </c>
    </row>
    <row r="373" spans="1:43" ht="45" customHeight="1">
      <c r="A373" s="70"/>
      <c r="B373" s="70"/>
      <c r="C373" s="70"/>
      <c r="D373" s="70"/>
      <c r="E373" s="48"/>
      <c r="F373" s="333" t="str">
        <f t="shared" si="12"/>
        <v/>
      </c>
      <c r="G373" s="91"/>
      <c r="H373" s="88"/>
      <c r="I373" s="88"/>
      <c r="J373" s="50"/>
      <c r="K373" s="48"/>
      <c r="L373" s="48"/>
      <c r="M373" s="48"/>
      <c r="N373" s="50"/>
      <c r="O373" s="45"/>
      <c r="P373" s="212"/>
      <c r="Q373" s="45"/>
      <c r="R373" s="88"/>
      <c r="S373" s="50"/>
      <c r="T373" s="219"/>
      <c r="U373" s="89"/>
      <c r="V373" s="90"/>
      <c r="W373" s="93"/>
      <c r="X373" s="219"/>
      <c r="Y373" s="219"/>
      <c r="Z373" s="91"/>
      <c r="AA373" s="185" t="str">
        <f t="shared" si="13"/>
        <v/>
      </c>
      <c r="AB373" s="48"/>
      <c r="AC373" s="302"/>
      <c r="AD373" s="219"/>
      <c r="AE373" s="45"/>
      <c r="AF373" s="45"/>
      <c r="AG373" s="45"/>
      <c r="AH373" s="625"/>
      <c r="AI373" s="626"/>
      <c r="AJ373" s="46"/>
      <c r="AK373" s="45"/>
      <c r="AL373" s="185"/>
      <c r="AM373" s="45"/>
      <c r="AN373" s="48"/>
      <c r="AO373" s="48"/>
      <c r="AP373" s="185"/>
      <c r="AQ373" s="32" t="b">
        <f t="shared" si="14"/>
        <v>1</v>
      </c>
    </row>
    <row r="374" spans="1:43" ht="45" customHeight="1">
      <c r="A374" s="70"/>
      <c r="B374" s="70"/>
      <c r="C374" s="70"/>
      <c r="D374" s="70"/>
      <c r="E374" s="48"/>
      <c r="F374" s="333" t="str">
        <f t="shared" si="12"/>
        <v/>
      </c>
      <c r="G374" s="91"/>
      <c r="H374" s="88"/>
      <c r="I374" s="88"/>
      <c r="J374" s="50"/>
      <c r="K374" s="48"/>
      <c r="L374" s="48"/>
      <c r="M374" s="48"/>
      <c r="N374" s="50"/>
      <c r="O374" s="45"/>
      <c r="P374" s="212"/>
      <c r="Q374" s="45"/>
      <c r="R374" s="88"/>
      <c r="S374" s="50"/>
      <c r="T374" s="219"/>
      <c r="U374" s="89"/>
      <c r="V374" s="90"/>
      <c r="W374" s="93"/>
      <c r="X374" s="219"/>
      <c r="Y374" s="219"/>
      <c r="Z374" s="91"/>
      <c r="AA374" s="185" t="str">
        <f t="shared" si="13"/>
        <v/>
      </c>
      <c r="AB374" s="48"/>
      <c r="AC374" s="302"/>
      <c r="AD374" s="219"/>
      <c r="AE374" s="45"/>
      <c r="AF374" s="45"/>
      <c r="AG374" s="45"/>
      <c r="AH374" s="625"/>
      <c r="AI374" s="626"/>
      <c r="AJ374" s="46"/>
      <c r="AK374" s="45"/>
      <c r="AL374" s="185"/>
      <c r="AM374" s="45"/>
      <c r="AN374" s="48"/>
      <c r="AO374" s="48"/>
      <c r="AP374" s="185"/>
      <c r="AQ374" s="32" t="b">
        <f t="shared" si="14"/>
        <v>1</v>
      </c>
    </row>
    <row r="375" spans="1:43" ht="45" customHeight="1">
      <c r="A375" s="70"/>
      <c r="B375" s="70"/>
      <c r="C375" s="70"/>
      <c r="D375" s="70"/>
      <c r="E375" s="48"/>
      <c r="F375" s="333" t="str">
        <f t="shared" ref="F375:F438" si="15">IF(ISBLANK($E375), "", VLOOKUP($E375,참여인력_개요,2,FALSE))</f>
        <v/>
      </c>
      <c r="G375" s="91"/>
      <c r="H375" s="88"/>
      <c r="I375" s="88"/>
      <c r="J375" s="50"/>
      <c r="K375" s="48"/>
      <c r="L375" s="48"/>
      <c r="M375" s="48"/>
      <c r="N375" s="50"/>
      <c r="O375" s="45"/>
      <c r="P375" s="212"/>
      <c r="Q375" s="45"/>
      <c r="R375" s="88"/>
      <c r="S375" s="50"/>
      <c r="T375" s="219"/>
      <c r="U375" s="89"/>
      <c r="V375" s="90"/>
      <c r="W375" s="93"/>
      <c r="X375" s="219"/>
      <c r="Y375" s="219"/>
      <c r="Z375" s="91"/>
      <c r="AA375" s="185" t="str">
        <f t="shared" si="13"/>
        <v/>
      </c>
      <c r="AB375" s="48"/>
      <c r="AC375" s="302"/>
      <c r="AD375" s="219"/>
      <c r="AE375" s="45"/>
      <c r="AF375" s="45"/>
      <c r="AG375" s="45"/>
      <c r="AH375" s="625"/>
      <c r="AI375" s="626"/>
      <c r="AJ375" s="46"/>
      <c r="AK375" s="45"/>
      <c r="AL375" s="185"/>
      <c r="AM375" s="45"/>
      <c r="AN375" s="48"/>
      <c r="AO375" s="48"/>
      <c r="AP375" s="185"/>
      <c r="AQ375" s="32" t="b">
        <f t="shared" si="14"/>
        <v>1</v>
      </c>
    </row>
    <row r="376" spans="1:43" ht="45" customHeight="1">
      <c r="A376" s="70"/>
      <c r="B376" s="70"/>
      <c r="C376" s="70"/>
      <c r="D376" s="70"/>
      <c r="E376" s="48"/>
      <c r="F376" s="333" t="str">
        <f t="shared" si="15"/>
        <v/>
      </c>
      <c r="G376" s="91"/>
      <c r="H376" s="88"/>
      <c r="I376" s="88"/>
      <c r="J376" s="50"/>
      <c r="K376" s="48"/>
      <c r="L376" s="48"/>
      <c r="M376" s="48"/>
      <c r="N376" s="50"/>
      <c r="O376" s="45"/>
      <c r="P376" s="212"/>
      <c r="Q376" s="45"/>
      <c r="R376" s="88"/>
      <c r="S376" s="50"/>
      <c r="T376" s="219"/>
      <c r="U376" s="89"/>
      <c r="V376" s="90"/>
      <c r="W376" s="93"/>
      <c r="X376" s="219"/>
      <c r="Y376" s="219"/>
      <c r="Z376" s="91"/>
      <c r="AA376" s="185" t="str">
        <f t="shared" si="13"/>
        <v/>
      </c>
      <c r="AB376" s="48"/>
      <c r="AC376" s="302"/>
      <c r="AD376" s="219"/>
      <c r="AE376" s="45"/>
      <c r="AF376" s="45"/>
      <c r="AG376" s="45"/>
      <c r="AH376" s="625"/>
      <c r="AI376" s="626"/>
      <c r="AJ376" s="46"/>
      <c r="AK376" s="45"/>
      <c r="AL376" s="185"/>
      <c r="AM376" s="45"/>
      <c r="AN376" s="48"/>
      <c r="AO376" s="48"/>
      <c r="AP376" s="185"/>
      <c r="AQ376" s="32" t="b">
        <f t="shared" si="14"/>
        <v>1</v>
      </c>
    </row>
    <row r="377" spans="1:43" ht="45" customHeight="1">
      <c r="A377" s="70"/>
      <c r="B377" s="70"/>
      <c r="C377" s="70"/>
      <c r="D377" s="70"/>
      <c r="E377" s="48"/>
      <c r="F377" s="333" t="str">
        <f t="shared" si="15"/>
        <v/>
      </c>
      <c r="G377" s="91"/>
      <c r="H377" s="88"/>
      <c r="I377" s="88"/>
      <c r="J377" s="50"/>
      <c r="K377" s="48"/>
      <c r="L377" s="48"/>
      <c r="M377" s="48"/>
      <c r="N377" s="50"/>
      <c r="O377" s="45"/>
      <c r="P377" s="212"/>
      <c r="Q377" s="45"/>
      <c r="R377" s="88"/>
      <c r="S377" s="50"/>
      <c r="T377" s="219"/>
      <c r="U377" s="89"/>
      <c r="V377" s="90"/>
      <c r="W377" s="93"/>
      <c r="X377" s="219"/>
      <c r="Y377" s="219"/>
      <c r="Z377" s="91"/>
      <c r="AA377" s="185" t="str">
        <f t="shared" si="13"/>
        <v/>
      </c>
      <c r="AB377" s="48"/>
      <c r="AC377" s="302"/>
      <c r="AD377" s="219"/>
      <c r="AE377" s="45"/>
      <c r="AF377" s="45"/>
      <c r="AG377" s="45"/>
      <c r="AH377" s="625"/>
      <c r="AI377" s="626"/>
      <c r="AJ377" s="46"/>
      <c r="AK377" s="45"/>
      <c r="AL377" s="185"/>
      <c r="AM377" s="45"/>
      <c r="AN377" s="48"/>
      <c r="AO377" s="48"/>
      <c r="AP377" s="185"/>
      <c r="AQ377" s="32" t="b">
        <f t="shared" si="14"/>
        <v>1</v>
      </c>
    </row>
    <row r="378" spans="1:43" ht="45" customHeight="1">
      <c r="A378" s="70"/>
      <c r="B378" s="70"/>
      <c r="C378" s="70"/>
      <c r="D378" s="70"/>
      <c r="E378" s="48"/>
      <c r="F378" s="333" t="str">
        <f t="shared" si="15"/>
        <v/>
      </c>
      <c r="G378" s="91"/>
      <c r="H378" s="88"/>
      <c r="I378" s="88"/>
      <c r="J378" s="50"/>
      <c r="K378" s="48"/>
      <c r="L378" s="48"/>
      <c r="M378" s="48"/>
      <c r="N378" s="50"/>
      <c r="O378" s="45"/>
      <c r="P378" s="212"/>
      <c r="Q378" s="45"/>
      <c r="R378" s="88"/>
      <c r="S378" s="50"/>
      <c r="T378" s="219"/>
      <c r="U378" s="89"/>
      <c r="V378" s="90"/>
      <c r="W378" s="93"/>
      <c r="X378" s="219"/>
      <c r="Y378" s="219"/>
      <c r="Z378" s="91"/>
      <c r="AA378" s="185" t="str">
        <f t="shared" si="13"/>
        <v/>
      </c>
      <c r="AB378" s="48"/>
      <c r="AC378" s="302"/>
      <c r="AD378" s="219"/>
      <c r="AE378" s="45"/>
      <c r="AF378" s="45"/>
      <c r="AG378" s="45"/>
      <c r="AH378" s="625"/>
      <c r="AI378" s="626"/>
      <c r="AJ378" s="46"/>
      <c r="AK378" s="45"/>
      <c r="AL378" s="185"/>
      <c r="AM378" s="45"/>
      <c r="AN378" s="48"/>
      <c r="AO378" s="48"/>
      <c r="AP378" s="185"/>
      <c r="AQ378" s="32" t="b">
        <f t="shared" si="14"/>
        <v>1</v>
      </c>
    </row>
    <row r="379" spans="1:43" ht="45" customHeight="1">
      <c r="A379" s="70"/>
      <c r="B379" s="70"/>
      <c r="C379" s="70"/>
      <c r="D379" s="70"/>
      <c r="E379" s="48"/>
      <c r="F379" s="333" t="str">
        <f t="shared" si="15"/>
        <v/>
      </c>
      <c r="G379" s="91"/>
      <c r="H379" s="88"/>
      <c r="I379" s="88"/>
      <c r="J379" s="50"/>
      <c r="K379" s="48"/>
      <c r="L379" s="48"/>
      <c r="M379" s="48"/>
      <c r="N379" s="50"/>
      <c r="O379" s="45"/>
      <c r="P379" s="212"/>
      <c r="Q379" s="45"/>
      <c r="R379" s="88"/>
      <c r="S379" s="50"/>
      <c r="T379" s="219"/>
      <c r="U379" s="89"/>
      <c r="V379" s="90"/>
      <c r="W379" s="93"/>
      <c r="X379" s="219"/>
      <c r="Y379" s="219"/>
      <c r="Z379" s="91"/>
      <c r="AA379" s="185" t="str">
        <f t="shared" si="13"/>
        <v/>
      </c>
      <c r="AB379" s="48"/>
      <c r="AC379" s="302"/>
      <c r="AD379" s="219"/>
      <c r="AE379" s="45"/>
      <c r="AF379" s="45"/>
      <c r="AG379" s="45"/>
      <c r="AH379" s="625"/>
      <c r="AI379" s="626"/>
      <c r="AJ379" s="46"/>
      <c r="AK379" s="45"/>
      <c r="AL379" s="185"/>
      <c r="AM379" s="45"/>
      <c r="AN379" s="48"/>
      <c r="AO379" s="48"/>
      <c r="AP379" s="185"/>
      <c r="AQ379" s="32" t="b">
        <f t="shared" si="14"/>
        <v>1</v>
      </c>
    </row>
    <row r="380" spans="1:43" ht="45" customHeight="1">
      <c r="A380" s="70"/>
      <c r="B380" s="70"/>
      <c r="C380" s="70"/>
      <c r="D380" s="70"/>
      <c r="E380" s="48"/>
      <c r="F380" s="333" t="str">
        <f t="shared" si="15"/>
        <v/>
      </c>
      <c r="G380" s="91"/>
      <c r="H380" s="88"/>
      <c r="I380" s="88"/>
      <c r="J380" s="50"/>
      <c r="K380" s="48"/>
      <c r="L380" s="48"/>
      <c r="M380" s="48"/>
      <c r="N380" s="50"/>
      <c r="O380" s="45"/>
      <c r="P380" s="212"/>
      <c r="Q380" s="45"/>
      <c r="R380" s="88"/>
      <c r="S380" s="50"/>
      <c r="T380" s="219"/>
      <c r="U380" s="89"/>
      <c r="V380" s="90"/>
      <c r="W380" s="93"/>
      <c r="X380" s="219"/>
      <c r="Y380" s="219"/>
      <c r="Z380" s="91"/>
      <c r="AA380" s="185" t="str">
        <f t="shared" si="13"/>
        <v/>
      </c>
      <c r="AB380" s="48"/>
      <c r="AC380" s="302"/>
      <c r="AD380" s="219"/>
      <c r="AE380" s="45"/>
      <c r="AF380" s="45"/>
      <c r="AG380" s="45"/>
      <c r="AH380" s="625"/>
      <c r="AI380" s="626"/>
      <c r="AJ380" s="46"/>
      <c r="AK380" s="45"/>
      <c r="AL380" s="185"/>
      <c r="AM380" s="45"/>
      <c r="AN380" s="48"/>
      <c r="AO380" s="48"/>
      <c r="AP380" s="185"/>
      <c r="AQ380" s="32" t="b">
        <f t="shared" si="14"/>
        <v>1</v>
      </c>
    </row>
    <row r="381" spans="1:43" ht="45" customHeight="1">
      <c r="A381" s="70"/>
      <c r="B381" s="70"/>
      <c r="C381" s="70"/>
      <c r="D381" s="70"/>
      <c r="E381" s="48"/>
      <c r="F381" s="333" t="str">
        <f t="shared" si="15"/>
        <v/>
      </c>
      <c r="G381" s="91"/>
      <c r="H381" s="88"/>
      <c r="I381" s="88"/>
      <c r="J381" s="50"/>
      <c r="K381" s="48"/>
      <c r="L381" s="48"/>
      <c r="M381" s="48"/>
      <c r="N381" s="50"/>
      <c r="O381" s="45"/>
      <c r="P381" s="212"/>
      <c r="Q381" s="45"/>
      <c r="R381" s="88"/>
      <c r="S381" s="50"/>
      <c r="T381" s="219"/>
      <c r="U381" s="89"/>
      <c r="V381" s="90"/>
      <c r="W381" s="93"/>
      <c r="X381" s="219"/>
      <c r="Y381" s="219"/>
      <c r="Z381" s="91"/>
      <c r="AA381" s="185" t="str">
        <f t="shared" si="13"/>
        <v/>
      </c>
      <c r="AB381" s="48"/>
      <c r="AC381" s="302"/>
      <c r="AD381" s="219"/>
      <c r="AE381" s="45"/>
      <c r="AF381" s="45"/>
      <c r="AG381" s="45"/>
      <c r="AH381" s="625"/>
      <c r="AI381" s="626"/>
      <c r="AJ381" s="46"/>
      <c r="AK381" s="45"/>
      <c r="AL381" s="185"/>
      <c r="AM381" s="45"/>
      <c r="AN381" s="48"/>
      <c r="AO381" s="48"/>
      <c r="AP381" s="185"/>
      <c r="AQ381" s="32" t="b">
        <f t="shared" si="14"/>
        <v>1</v>
      </c>
    </row>
    <row r="382" spans="1:43" ht="45" customHeight="1">
      <c r="A382" s="70"/>
      <c r="B382" s="70"/>
      <c r="C382" s="70"/>
      <c r="D382" s="70"/>
      <c r="E382" s="48"/>
      <c r="F382" s="333" t="str">
        <f t="shared" si="15"/>
        <v/>
      </c>
      <c r="G382" s="91"/>
      <c r="H382" s="88"/>
      <c r="I382" s="88"/>
      <c r="J382" s="50"/>
      <c r="K382" s="48"/>
      <c r="L382" s="48"/>
      <c r="M382" s="48"/>
      <c r="N382" s="50"/>
      <c r="O382" s="45"/>
      <c r="P382" s="212"/>
      <c r="Q382" s="45"/>
      <c r="R382" s="88"/>
      <c r="S382" s="50"/>
      <c r="T382" s="219"/>
      <c r="U382" s="89"/>
      <c r="V382" s="90"/>
      <c r="W382" s="93"/>
      <c r="X382" s="219"/>
      <c r="Y382" s="219"/>
      <c r="Z382" s="91"/>
      <c r="AA382" s="185" t="str">
        <f t="shared" si="13"/>
        <v/>
      </c>
      <c r="AB382" s="48"/>
      <c r="AC382" s="302"/>
      <c r="AD382" s="219"/>
      <c r="AE382" s="45"/>
      <c r="AF382" s="45"/>
      <c r="AG382" s="45"/>
      <c r="AH382" s="625"/>
      <c r="AI382" s="626"/>
      <c r="AJ382" s="46"/>
      <c r="AK382" s="45"/>
      <c r="AL382" s="185"/>
      <c r="AM382" s="45"/>
      <c r="AN382" s="48"/>
      <c r="AO382" s="48"/>
      <c r="AP382" s="185"/>
      <c r="AQ382" s="32" t="b">
        <f t="shared" si="14"/>
        <v>1</v>
      </c>
    </row>
    <row r="383" spans="1:43" ht="45" customHeight="1">
      <c r="A383" s="70"/>
      <c r="B383" s="70"/>
      <c r="C383" s="70"/>
      <c r="D383" s="70"/>
      <c r="E383" s="48"/>
      <c r="F383" s="333" t="str">
        <f t="shared" si="15"/>
        <v/>
      </c>
      <c r="G383" s="91"/>
      <c r="H383" s="88"/>
      <c r="I383" s="88"/>
      <c r="J383" s="50"/>
      <c r="K383" s="48"/>
      <c r="L383" s="48"/>
      <c r="M383" s="48"/>
      <c r="N383" s="50"/>
      <c r="O383" s="45"/>
      <c r="P383" s="212"/>
      <c r="Q383" s="45"/>
      <c r="R383" s="88"/>
      <c r="S383" s="50"/>
      <c r="T383" s="219"/>
      <c r="U383" s="89"/>
      <c r="V383" s="90"/>
      <c r="W383" s="93"/>
      <c r="X383" s="219"/>
      <c r="Y383" s="219"/>
      <c r="Z383" s="91"/>
      <c r="AA383" s="185" t="str">
        <f t="shared" si="13"/>
        <v/>
      </c>
      <c r="AB383" s="48"/>
      <c r="AC383" s="302"/>
      <c r="AD383" s="219"/>
      <c r="AE383" s="45"/>
      <c r="AF383" s="45"/>
      <c r="AG383" s="45"/>
      <c r="AH383" s="625"/>
      <c r="AI383" s="626"/>
      <c r="AJ383" s="46"/>
      <c r="AK383" s="45"/>
      <c r="AL383" s="185"/>
      <c r="AM383" s="45"/>
      <c r="AN383" s="48"/>
      <c r="AO383" s="48"/>
      <c r="AP383" s="185"/>
      <c r="AQ383" s="32" t="b">
        <f t="shared" si="14"/>
        <v>1</v>
      </c>
    </row>
    <row r="384" spans="1:43" ht="45" customHeight="1">
      <c r="A384" s="70"/>
      <c r="B384" s="70"/>
      <c r="C384" s="70"/>
      <c r="D384" s="70"/>
      <c r="E384" s="48"/>
      <c r="F384" s="333" t="str">
        <f t="shared" si="15"/>
        <v/>
      </c>
      <c r="G384" s="91"/>
      <c r="H384" s="88"/>
      <c r="I384" s="88"/>
      <c r="J384" s="50"/>
      <c r="K384" s="48"/>
      <c r="L384" s="48"/>
      <c r="M384" s="48"/>
      <c r="N384" s="50"/>
      <c r="O384" s="45"/>
      <c r="P384" s="212"/>
      <c r="Q384" s="45"/>
      <c r="R384" s="88"/>
      <c r="S384" s="50"/>
      <c r="T384" s="219"/>
      <c r="U384" s="89"/>
      <c r="V384" s="90"/>
      <c r="W384" s="93"/>
      <c r="X384" s="219"/>
      <c r="Y384" s="219"/>
      <c r="Z384" s="91"/>
      <c r="AA384" s="185" t="str">
        <f t="shared" si="13"/>
        <v/>
      </c>
      <c r="AB384" s="48"/>
      <c r="AC384" s="302"/>
      <c r="AD384" s="219"/>
      <c r="AE384" s="45"/>
      <c r="AF384" s="45"/>
      <c r="AG384" s="45"/>
      <c r="AH384" s="625"/>
      <c r="AI384" s="626"/>
      <c r="AJ384" s="46"/>
      <c r="AK384" s="45"/>
      <c r="AL384" s="185"/>
      <c r="AM384" s="45"/>
      <c r="AN384" s="48"/>
      <c r="AO384" s="48"/>
      <c r="AP384" s="185"/>
      <c r="AQ384" s="32" t="b">
        <f t="shared" si="14"/>
        <v>1</v>
      </c>
    </row>
    <row r="385" spans="1:43" ht="45" customHeight="1">
      <c r="A385" s="70"/>
      <c r="B385" s="70"/>
      <c r="C385" s="70"/>
      <c r="D385" s="70"/>
      <c r="E385" s="48"/>
      <c r="F385" s="333" t="str">
        <f t="shared" si="15"/>
        <v/>
      </c>
      <c r="G385" s="91"/>
      <c r="H385" s="88"/>
      <c r="I385" s="88"/>
      <c r="J385" s="50"/>
      <c r="K385" s="48"/>
      <c r="L385" s="48"/>
      <c r="M385" s="48"/>
      <c r="N385" s="50"/>
      <c r="O385" s="45"/>
      <c r="P385" s="212"/>
      <c r="Q385" s="45"/>
      <c r="R385" s="88"/>
      <c r="S385" s="50"/>
      <c r="T385" s="219"/>
      <c r="U385" s="89"/>
      <c r="V385" s="90"/>
      <c r="W385" s="93"/>
      <c r="X385" s="219"/>
      <c r="Y385" s="219"/>
      <c r="Z385" s="91"/>
      <c r="AA385" s="185" t="str">
        <f t="shared" si="13"/>
        <v/>
      </c>
      <c r="AB385" s="48"/>
      <c r="AC385" s="302"/>
      <c r="AD385" s="219"/>
      <c r="AE385" s="45"/>
      <c r="AF385" s="45"/>
      <c r="AG385" s="45"/>
      <c r="AH385" s="625"/>
      <c r="AI385" s="626"/>
      <c r="AJ385" s="46"/>
      <c r="AK385" s="45"/>
      <c r="AL385" s="185"/>
      <c r="AM385" s="45"/>
      <c r="AN385" s="48"/>
      <c r="AO385" s="48"/>
      <c r="AP385" s="185"/>
      <c r="AQ385" s="32" t="b">
        <f t="shared" si="14"/>
        <v>1</v>
      </c>
    </row>
    <row r="386" spans="1:43" ht="45" customHeight="1">
      <c r="A386" s="70"/>
      <c r="B386" s="70"/>
      <c r="C386" s="70"/>
      <c r="D386" s="70"/>
      <c r="E386" s="48"/>
      <c r="F386" s="333" t="str">
        <f t="shared" si="15"/>
        <v/>
      </c>
      <c r="G386" s="91"/>
      <c r="H386" s="88"/>
      <c r="I386" s="88"/>
      <c r="J386" s="50"/>
      <c r="K386" s="48"/>
      <c r="L386" s="48"/>
      <c r="M386" s="48"/>
      <c r="N386" s="50"/>
      <c r="O386" s="45"/>
      <c r="P386" s="212"/>
      <c r="Q386" s="45"/>
      <c r="R386" s="88"/>
      <c r="S386" s="50"/>
      <c r="T386" s="219"/>
      <c r="U386" s="89"/>
      <c r="V386" s="90"/>
      <c r="W386" s="93"/>
      <c r="X386" s="219"/>
      <c r="Y386" s="219"/>
      <c r="Z386" s="91"/>
      <c r="AA386" s="185" t="str">
        <f t="shared" si="13"/>
        <v/>
      </c>
      <c r="AB386" s="48"/>
      <c r="AC386" s="302"/>
      <c r="AD386" s="219"/>
      <c r="AE386" s="45"/>
      <c r="AF386" s="45"/>
      <c r="AG386" s="45"/>
      <c r="AH386" s="625"/>
      <c r="AI386" s="626"/>
      <c r="AJ386" s="46"/>
      <c r="AK386" s="45"/>
      <c r="AL386" s="185"/>
      <c r="AM386" s="45"/>
      <c r="AN386" s="48"/>
      <c r="AO386" s="48"/>
      <c r="AP386" s="185"/>
      <c r="AQ386" s="32" t="b">
        <f t="shared" si="14"/>
        <v>1</v>
      </c>
    </row>
    <row r="387" spans="1:43" ht="45" customHeight="1">
      <c r="A387" s="70"/>
      <c r="B387" s="70"/>
      <c r="C387" s="70"/>
      <c r="D387" s="70"/>
      <c r="E387" s="48"/>
      <c r="F387" s="333" t="str">
        <f t="shared" si="15"/>
        <v/>
      </c>
      <c r="G387" s="91"/>
      <c r="H387" s="88"/>
      <c r="I387" s="88"/>
      <c r="J387" s="50"/>
      <c r="K387" s="48"/>
      <c r="L387" s="48"/>
      <c r="M387" s="48"/>
      <c r="N387" s="50"/>
      <c r="O387" s="45"/>
      <c r="P387" s="212"/>
      <c r="Q387" s="45"/>
      <c r="R387" s="88"/>
      <c r="S387" s="50"/>
      <c r="T387" s="219"/>
      <c r="U387" s="89"/>
      <c r="V387" s="90"/>
      <c r="W387" s="93"/>
      <c r="X387" s="219"/>
      <c r="Y387" s="219"/>
      <c r="Z387" s="91"/>
      <c r="AA387" s="185" t="str">
        <f t="shared" si="13"/>
        <v/>
      </c>
      <c r="AB387" s="48"/>
      <c r="AC387" s="302"/>
      <c r="AD387" s="219"/>
      <c r="AE387" s="45"/>
      <c r="AF387" s="45"/>
      <c r="AG387" s="45"/>
      <c r="AH387" s="625"/>
      <c r="AI387" s="626"/>
      <c r="AJ387" s="46"/>
      <c r="AK387" s="45"/>
      <c r="AL387" s="185"/>
      <c r="AM387" s="45"/>
      <c r="AN387" s="48"/>
      <c r="AO387" s="48"/>
      <c r="AP387" s="185"/>
      <c r="AQ387" s="32" t="b">
        <f t="shared" si="14"/>
        <v>1</v>
      </c>
    </row>
    <row r="388" spans="1:43" ht="45" customHeight="1">
      <c r="A388" s="70"/>
      <c r="B388" s="70"/>
      <c r="C388" s="70"/>
      <c r="D388" s="70"/>
      <c r="E388" s="48"/>
      <c r="F388" s="333" t="str">
        <f t="shared" si="15"/>
        <v/>
      </c>
      <c r="G388" s="91"/>
      <c r="H388" s="88"/>
      <c r="I388" s="88"/>
      <c r="J388" s="50"/>
      <c r="K388" s="48"/>
      <c r="L388" s="48"/>
      <c r="M388" s="48"/>
      <c r="N388" s="50"/>
      <c r="O388" s="45"/>
      <c r="P388" s="212"/>
      <c r="Q388" s="45"/>
      <c r="R388" s="88"/>
      <c r="S388" s="50"/>
      <c r="T388" s="219"/>
      <c r="U388" s="89"/>
      <c r="V388" s="90"/>
      <c r="W388" s="93"/>
      <c r="X388" s="219"/>
      <c r="Y388" s="219"/>
      <c r="Z388" s="91"/>
      <c r="AA388" s="185" t="str">
        <f t="shared" si="13"/>
        <v/>
      </c>
      <c r="AB388" s="48"/>
      <c r="AC388" s="302"/>
      <c r="AD388" s="219"/>
      <c r="AE388" s="45"/>
      <c r="AF388" s="45"/>
      <c r="AG388" s="45"/>
      <c r="AH388" s="625"/>
      <c r="AI388" s="626"/>
      <c r="AJ388" s="46"/>
      <c r="AK388" s="45"/>
      <c r="AL388" s="185"/>
      <c r="AM388" s="45"/>
      <c r="AN388" s="48"/>
      <c r="AO388" s="48"/>
      <c r="AP388" s="185"/>
      <c r="AQ388" s="32" t="b">
        <f t="shared" si="14"/>
        <v>1</v>
      </c>
    </row>
    <row r="389" spans="1:43" ht="45" customHeight="1">
      <c r="A389" s="70"/>
      <c r="B389" s="70"/>
      <c r="C389" s="70"/>
      <c r="D389" s="70"/>
      <c r="E389" s="48"/>
      <c r="F389" s="333" t="str">
        <f t="shared" si="15"/>
        <v/>
      </c>
      <c r="G389" s="91"/>
      <c r="H389" s="88"/>
      <c r="I389" s="88"/>
      <c r="J389" s="50"/>
      <c r="K389" s="48"/>
      <c r="L389" s="48"/>
      <c r="M389" s="48"/>
      <c r="N389" s="50"/>
      <c r="O389" s="45"/>
      <c r="P389" s="212"/>
      <c r="Q389" s="45"/>
      <c r="R389" s="88"/>
      <c r="S389" s="50"/>
      <c r="T389" s="219"/>
      <c r="U389" s="89"/>
      <c r="V389" s="90"/>
      <c r="W389" s="93"/>
      <c r="X389" s="219"/>
      <c r="Y389" s="219"/>
      <c r="Z389" s="91"/>
      <c r="AA389" s="185" t="str">
        <f t="shared" si="13"/>
        <v/>
      </c>
      <c r="AB389" s="48"/>
      <c r="AC389" s="302"/>
      <c r="AD389" s="219"/>
      <c r="AE389" s="45"/>
      <c r="AF389" s="45"/>
      <c r="AG389" s="45"/>
      <c r="AH389" s="625"/>
      <c r="AI389" s="626"/>
      <c r="AJ389" s="46"/>
      <c r="AK389" s="45"/>
      <c r="AL389" s="185"/>
      <c r="AM389" s="45"/>
      <c r="AN389" s="48"/>
      <c r="AO389" s="48"/>
      <c r="AP389" s="185"/>
      <c r="AQ389" s="32" t="b">
        <f t="shared" si="14"/>
        <v>1</v>
      </c>
    </row>
    <row r="390" spans="1:43" ht="45" customHeight="1">
      <c r="A390" s="70"/>
      <c r="B390" s="70"/>
      <c r="C390" s="70"/>
      <c r="D390" s="70"/>
      <c r="E390" s="48"/>
      <c r="F390" s="333" t="str">
        <f t="shared" si="15"/>
        <v/>
      </c>
      <c r="G390" s="91"/>
      <c r="H390" s="88"/>
      <c r="I390" s="88"/>
      <c r="J390" s="50"/>
      <c r="K390" s="48"/>
      <c r="L390" s="48"/>
      <c r="M390" s="48"/>
      <c r="N390" s="50"/>
      <c r="O390" s="45"/>
      <c r="P390" s="212"/>
      <c r="Q390" s="45"/>
      <c r="R390" s="88"/>
      <c r="S390" s="50"/>
      <c r="T390" s="219"/>
      <c r="U390" s="89"/>
      <c r="V390" s="90"/>
      <c r="W390" s="93"/>
      <c r="X390" s="219"/>
      <c r="Y390" s="219"/>
      <c r="Z390" s="91"/>
      <c r="AA390" s="185" t="str">
        <f t="shared" si="13"/>
        <v/>
      </c>
      <c r="AB390" s="48"/>
      <c r="AC390" s="302"/>
      <c r="AD390" s="219"/>
      <c r="AE390" s="45"/>
      <c r="AF390" s="45"/>
      <c r="AG390" s="45"/>
      <c r="AH390" s="625"/>
      <c r="AI390" s="626"/>
      <c r="AJ390" s="46"/>
      <c r="AK390" s="45"/>
      <c r="AL390" s="185"/>
      <c r="AM390" s="45"/>
      <c r="AN390" s="48"/>
      <c r="AO390" s="48"/>
      <c r="AP390" s="185"/>
      <c r="AQ390" s="32" t="b">
        <f t="shared" si="14"/>
        <v>1</v>
      </c>
    </row>
    <row r="391" spans="1:43" ht="45" customHeight="1">
      <c r="A391" s="70"/>
      <c r="B391" s="70"/>
      <c r="C391" s="70"/>
      <c r="D391" s="70"/>
      <c r="E391" s="48"/>
      <c r="F391" s="333" t="str">
        <f t="shared" si="15"/>
        <v/>
      </c>
      <c r="G391" s="91"/>
      <c r="H391" s="88"/>
      <c r="I391" s="88"/>
      <c r="J391" s="50"/>
      <c r="K391" s="48"/>
      <c r="L391" s="48"/>
      <c r="M391" s="48"/>
      <c r="N391" s="50"/>
      <c r="O391" s="45"/>
      <c r="P391" s="212"/>
      <c r="Q391" s="45"/>
      <c r="R391" s="88"/>
      <c r="S391" s="50"/>
      <c r="T391" s="219"/>
      <c r="U391" s="89"/>
      <c r="V391" s="90"/>
      <c r="W391" s="93"/>
      <c r="X391" s="219"/>
      <c r="Y391" s="219"/>
      <c r="Z391" s="91"/>
      <c r="AA391" s="185" t="str">
        <f t="shared" si="13"/>
        <v/>
      </c>
      <c r="AB391" s="48"/>
      <c r="AC391" s="302"/>
      <c r="AD391" s="219"/>
      <c r="AE391" s="45"/>
      <c r="AF391" s="45"/>
      <c r="AG391" s="45"/>
      <c r="AH391" s="625"/>
      <c r="AI391" s="626"/>
      <c r="AJ391" s="46"/>
      <c r="AK391" s="45"/>
      <c r="AL391" s="185"/>
      <c r="AM391" s="45"/>
      <c r="AN391" s="48"/>
      <c r="AO391" s="48"/>
      <c r="AP391" s="185"/>
      <c r="AQ391" s="32" t="b">
        <f t="shared" si="14"/>
        <v>1</v>
      </c>
    </row>
    <row r="392" spans="1:43" ht="45" customHeight="1">
      <c r="A392" s="70"/>
      <c r="B392" s="70"/>
      <c r="C392" s="70"/>
      <c r="D392" s="70"/>
      <c r="E392" s="48"/>
      <c r="F392" s="333" t="str">
        <f t="shared" si="15"/>
        <v/>
      </c>
      <c r="G392" s="91"/>
      <c r="H392" s="88"/>
      <c r="I392" s="88"/>
      <c r="J392" s="50"/>
      <c r="K392" s="48"/>
      <c r="L392" s="48"/>
      <c r="M392" s="48"/>
      <c r="N392" s="50"/>
      <c r="O392" s="45"/>
      <c r="P392" s="212"/>
      <c r="Q392" s="45"/>
      <c r="R392" s="88"/>
      <c r="S392" s="50"/>
      <c r="T392" s="219"/>
      <c r="U392" s="89"/>
      <c r="V392" s="90"/>
      <c r="W392" s="93"/>
      <c r="X392" s="219"/>
      <c r="Y392" s="219"/>
      <c r="Z392" s="91"/>
      <c r="AA392" s="185" t="str">
        <f t="shared" si="13"/>
        <v/>
      </c>
      <c r="AB392" s="48"/>
      <c r="AC392" s="302"/>
      <c r="AD392" s="219"/>
      <c r="AE392" s="45"/>
      <c r="AF392" s="45"/>
      <c r="AG392" s="45"/>
      <c r="AH392" s="625"/>
      <c r="AI392" s="626"/>
      <c r="AJ392" s="46"/>
      <c r="AK392" s="45"/>
      <c r="AL392" s="185"/>
      <c r="AM392" s="45"/>
      <c r="AN392" s="48"/>
      <c r="AO392" s="48"/>
      <c r="AP392" s="185"/>
      <c r="AQ392" s="32" t="b">
        <f t="shared" si="14"/>
        <v>1</v>
      </c>
    </row>
    <row r="393" spans="1:43" ht="45" customHeight="1">
      <c r="A393" s="70"/>
      <c r="B393" s="70"/>
      <c r="C393" s="70"/>
      <c r="D393" s="70"/>
      <c r="E393" s="48"/>
      <c r="F393" s="333" t="str">
        <f t="shared" si="15"/>
        <v/>
      </c>
      <c r="G393" s="91"/>
      <c r="H393" s="88"/>
      <c r="I393" s="88"/>
      <c r="J393" s="50"/>
      <c r="K393" s="48"/>
      <c r="L393" s="48"/>
      <c r="M393" s="48"/>
      <c r="N393" s="50"/>
      <c r="O393" s="45"/>
      <c r="P393" s="212"/>
      <c r="Q393" s="45"/>
      <c r="R393" s="88"/>
      <c r="S393" s="50"/>
      <c r="T393" s="219"/>
      <c r="U393" s="89"/>
      <c r="V393" s="90"/>
      <c r="W393" s="93"/>
      <c r="X393" s="219"/>
      <c r="Y393" s="219"/>
      <c r="Z393" s="91"/>
      <c r="AA393" s="185" t="str">
        <f t="shared" si="13"/>
        <v/>
      </c>
      <c r="AB393" s="48"/>
      <c r="AC393" s="302"/>
      <c r="AD393" s="219"/>
      <c r="AE393" s="45"/>
      <c r="AF393" s="45"/>
      <c r="AG393" s="45"/>
      <c r="AH393" s="625"/>
      <c r="AI393" s="626"/>
      <c r="AJ393" s="46"/>
      <c r="AK393" s="45"/>
      <c r="AL393" s="185"/>
      <c r="AM393" s="45"/>
      <c r="AN393" s="48"/>
      <c r="AO393" s="48"/>
      <c r="AP393" s="185"/>
      <c r="AQ393" s="32" t="b">
        <f t="shared" si="14"/>
        <v>1</v>
      </c>
    </row>
    <row r="394" spans="1:43" ht="45" customHeight="1">
      <c r="A394" s="70"/>
      <c r="B394" s="70"/>
      <c r="C394" s="70"/>
      <c r="D394" s="70"/>
      <c r="E394" s="48"/>
      <c r="F394" s="333" t="str">
        <f t="shared" si="15"/>
        <v/>
      </c>
      <c r="G394" s="91"/>
      <c r="H394" s="88"/>
      <c r="I394" s="88"/>
      <c r="J394" s="50"/>
      <c r="K394" s="48"/>
      <c r="L394" s="48"/>
      <c r="M394" s="48"/>
      <c r="N394" s="50"/>
      <c r="O394" s="45"/>
      <c r="P394" s="212"/>
      <c r="Q394" s="45"/>
      <c r="R394" s="88"/>
      <c r="S394" s="50"/>
      <c r="T394" s="219"/>
      <c r="U394" s="89"/>
      <c r="V394" s="90"/>
      <c r="W394" s="93"/>
      <c r="X394" s="219"/>
      <c r="Y394" s="219"/>
      <c r="Z394" s="91"/>
      <c r="AA394" s="185" t="str">
        <f t="shared" si="13"/>
        <v/>
      </c>
      <c r="AB394" s="48"/>
      <c r="AC394" s="302"/>
      <c r="AD394" s="219"/>
      <c r="AE394" s="45"/>
      <c r="AF394" s="45"/>
      <c r="AG394" s="45"/>
      <c r="AH394" s="625"/>
      <c r="AI394" s="626"/>
      <c r="AJ394" s="46"/>
      <c r="AK394" s="45"/>
      <c r="AL394" s="185"/>
      <c r="AM394" s="45"/>
      <c r="AN394" s="48"/>
      <c r="AO394" s="48"/>
      <c r="AP394" s="185"/>
      <c r="AQ394" s="32" t="b">
        <f t="shared" si="14"/>
        <v>1</v>
      </c>
    </row>
    <row r="395" spans="1:43" ht="45" customHeight="1">
      <c r="A395" s="70"/>
      <c r="B395" s="70"/>
      <c r="C395" s="70"/>
      <c r="D395" s="70"/>
      <c r="E395" s="48"/>
      <c r="F395" s="333" t="str">
        <f t="shared" si="15"/>
        <v/>
      </c>
      <c r="G395" s="91"/>
      <c r="H395" s="88"/>
      <c r="I395" s="88"/>
      <c r="J395" s="50"/>
      <c r="K395" s="48"/>
      <c r="L395" s="48"/>
      <c r="M395" s="48"/>
      <c r="N395" s="50"/>
      <c r="O395" s="45"/>
      <c r="P395" s="212"/>
      <c r="Q395" s="45"/>
      <c r="R395" s="88"/>
      <c r="S395" s="50"/>
      <c r="T395" s="219"/>
      <c r="U395" s="89"/>
      <c r="V395" s="90"/>
      <c r="W395" s="93"/>
      <c r="X395" s="219"/>
      <c r="Y395" s="219"/>
      <c r="Z395" s="91"/>
      <c r="AA395" s="185" t="str">
        <f t="shared" si="13"/>
        <v/>
      </c>
      <c r="AB395" s="48"/>
      <c r="AC395" s="302"/>
      <c r="AD395" s="219"/>
      <c r="AE395" s="45"/>
      <c r="AF395" s="45"/>
      <c r="AG395" s="45"/>
      <c r="AH395" s="625"/>
      <c r="AI395" s="626"/>
      <c r="AJ395" s="46"/>
      <c r="AK395" s="45"/>
      <c r="AL395" s="185"/>
      <c r="AM395" s="45"/>
      <c r="AN395" s="48"/>
      <c r="AO395" s="48"/>
      <c r="AP395" s="185"/>
      <c r="AQ395" s="32" t="b">
        <f t="shared" si="14"/>
        <v>1</v>
      </c>
    </row>
    <row r="396" spans="1:43" ht="45" customHeight="1">
      <c r="A396" s="70"/>
      <c r="B396" s="70"/>
      <c r="C396" s="70"/>
      <c r="D396" s="70"/>
      <c r="E396" s="48"/>
      <c r="F396" s="333" t="str">
        <f t="shared" si="15"/>
        <v/>
      </c>
      <c r="G396" s="91"/>
      <c r="H396" s="88"/>
      <c r="I396" s="88"/>
      <c r="J396" s="50"/>
      <c r="K396" s="48"/>
      <c r="L396" s="48"/>
      <c r="M396" s="48"/>
      <c r="N396" s="50"/>
      <c r="O396" s="45"/>
      <c r="P396" s="212"/>
      <c r="Q396" s="45"/>
      <c r="R396" s="88"/>
      <c r="S396" s="50"/>
      <c r="T396" s="219"/>
      <c r="U396" s="89"/>
      <c r="V396" s="90"/>
      <c r="W396" s="93"/>
      <c r="X396" s="219"/>
      <c r="Y396" s="219"/>
      <c r="Z396" s="91"/>
      <c r="AA396" s="185" t="str">
        <f t="shared" ref="AA396:AA459" si="16">IF(ISBLANK(W396),"",DATEDIF(R396,W396,"d")/365)</f>
        <v/>
      </c>
      <c r="AB396" s="48"/>
      <c r="AC396" s="302"/>
      <c r="AD396" s="219"/>
      <c r="AE396" s="45"/>
      <c r="AF396" s="45"/>
      <c r="AG396" s="45"/>
      <c r="AH396" s="625"/>
      <c r="AI396" s="626"/>
      <c r="AJ396" s="46"/>
      <c r="AK396" s="45"/>
      <c r="AL396" s="185"/>
      <c r="AM396" s="45"/>
      <c r="AN396" s="48"/>
      <c r="AO396" s="48"/>
      <c r="AP396" s="185"/>
      <c r="AQ396" s="32" t="b">
        <f t="shared" ref="AQ396:AQ459" si="17">ROUND(T396,)=ROUND(Y396,)+ROUND(AC396,)</f>
        <v>1</v>
      </c>
    </row>
    <row r="397" spans="1:43" ht="45" customHeight="1">
      <c r="A397" s="70"/>
      <c r="B397" s="70"/>
      <c r="C397" s="70"/>
      <c r="D397" s="70"/>
      <c r="E397" s="48"/>
      <c r="F397" s="333" t="str">
        <f t="shared" si="15"/>
        <v/>
      </c>
      <c r="G397" s="91"/>
      <c r="H397" s="88"/>
      <c r="I397" s="88"/>
      <c r="J397" s="50"/>
      <c r="K397" s="48"/>
      <c r="L397" s="48"/>
      <c r="M397" s="48"/>
      <c r="N397" s="50"/>
      <c r="O397" s="45"/>
      <c r="P397" s="212"/>
      <c r="Q397" s="45"/>
      <c r="R397" s="88"/>
      <c r="S397" s="50"/>
      <c r="T397" s="219"/>
      <c r="U397" s="89"/>
      <c r="V397" s="90"/>
      <c r="W397" s="93"/>
      <c r="X397" s="219"/>
      <c r="Y397" s="219"/>
      <c r="Z397" s="91"/>
      <c r="AA397" s="185" t="str">
        <f t="shared" si="16"/>
        <v/>
      </c>
      <c r="AB397" s="48"/>
      <c r="AC397" s="302"/>
      <c r="AD397" s="219"/>
      <c r="AE397" s="45"/>
      <c r="AF397" s="45"/>
      <c r="AG397" s="45"/>
      <c r="AH397" s="625"/>
      <c r="AI397" s="626"/>
      <c r="AJ397" s="46"/>
      <c r="AK397" s="45"/>
      <c r="AL397" s="185"/>
      <c r="AM397" s="45"/>
      <c r="AN397" s="48"/>
      <c r="AO397" s="48"/>
      <c r="AP397" s="185"/>
      <c r="AQ397" s="32" t="b">
        <f t="shared" si="17"/>
        <v>1</v>
      </c>
    </row>
    <row r="398" spans="1:43" ht="45" customHeight="1">
      <c r="A398" s="70"/>
      <c r="B398" s="70"/>
      <c r="C398" s="70"/>
      <c r="D398" s="70"/>
      <c r="E398" s="48"/>
      <c r="F398" s="333" t="str">
        <f t="shared" si="15"/>
        <v/>
      </c>
      <c r="G398" s="91"/>
      <c r="H398" s="88"/>
      <c r="I398" s="88"/>
      <c r="J398" s="50"/>
      <c r="K398" s="48"/>
      <c r="L398" s="48"/>
      <c r="M398" s="48"/>
      <c r="N398" s="50"/>
      <c r="O398" s="45"/>
      <c r="P398" s="212"/>
      <c r="Q398" s="45"/>
      <c r="R398" s="88"/>
      <c r="S398" s="50"/>
      <c r="T398" s="219"/>
      <c r="U398" s="89"/>
      <c r="V398" s="90"/>
      <c r="W398" s="93"/>
      <c r="X398" s="219"/>
      <c r="Y398" s="219"/>
      <c r="Z398" s="91"/>
      <c r="AA398" s="185" t="str">
        <f t="shared" si="16"/>
        <v/>
      </c>
      <c r="AB398" s="48"/>
      <c r="AC398" s="302"/>
      <c r="AD398" s="219"/>
      <c r="AE398" s="45"/>
      <c r="AF398" s="45"/>
      <c r="AG398" s="45"/>
      <c r="AH398" s="625"/>
      <c r="AI398" s="626"/>
      <c r="AJ398" s="46"/>
      <c r="AK398" s="45"/>
      <c r="AL398" s="185"/>
      <c r="AM398" s="45"/>
      <c r="AN398" s="48"/>
      <c r="AO398" s="48"/>
      <c r="AP398" s="185"/>
      <c r="AQ398" s="32" t="b">
        <f t="shared" si="17"/>
        <v>1</v>
      </c>
    </row>
    <row r="399" spans="1:43" ht="45" customHeight="1">
      <c r="A399" s="70"/>
      <c r="B399" s="70"/>
      <c r="C399" s="70"/>
      <c r="D399" s="70"/>
      <c r="E399" s="48"/>
      <c r="F399" s="333" t="str">
        <f t="shared" si="15"/>
        <v/>
      </c>
      <c r="G399" s="91"/>
      <c r="H399" s="88"/>
      <c r="I399" s="88"/>
      <c r="J399" s="50"/>
      <c r="K399" s="48"/>
      <c r="L399" s="48"/>
      <c r="M399" s="48"/>
      <c r="N399" s="50"/>
      <c r="O399" s="45"/>
      <c r="P399" s="212"/>
      <c r="Q399" s="45"/>
      <c r="R399" s="88"/>
      <c r="S399" s="50"/>
      <c r="T399" s="219"/>
      <c r="U399" s="89"/>
      <c r="V399" s="90"/>
      <c r="W399" s="93"/>
      <c r="X399" s="219"/>
      <c r="Y399" s="219"/>
      <c r="Z399" s="91"/>
      <c r="AA399" s="185" t="str">
        <f t="shared" si="16"/>
        <v/>
      </c>
      <c r="AB399" s="48"/>
      <c r="AC399" s="302"/>
      <c r="AD399" s="219"/>
      <c r="AE399" s="45"/>
      <c r="AF399" s="45"/>
      <c r="AG399" s="45"/>
      <c r="AH399" s="625"/>
      <c r="AI399" s="626"/>
      <c r="AJ399" s="46"/>
      <c r="AK399" s="45"/>
      <c r="AL399" s="185"/>
      <c r="AM399" s="45"/>
      <c r="AN399" s="48"/>
      <c r="AO399" s="48"/>
      <c r="AP399" s="185"/>
      <c r="AQ399" s="32" t="b">
        <f t="shared" si="17"/>
        <v>1</v>
      </c>
    </row>
    <row r="400" spans="1:43" ht="45" customHeight="1">
      <c r="A400" s="70"/>
      <c r="B400" s="70"/>
      <c r="C400" s="70"/>
      <c r="D400" s="70"/>
      <c r="E400" s="48"/>
      <c r="F400" s="333" t="str">
        <f t="shared" si="15"/>
        <v/>
      </c>
      <c r="G400" s="91"/>
      <c r="H400" s="88"/>
      <c r="I400" s="88"/>
      <c r="J400" s="50"/>
      <c r="K400" s="48"/>
      <c r="L400" s="48"/>
      <c r="M400" s="48"/>
      <c r="N400" s="50"/>
      <c r="O400" s="45"/>
      <c r="P400" s="212"/>
      <c r="Q400" s="45"/>
      <c r="R400" s="88"/>
      <c r="S400" s="50"/>
      <c r="T400" s="219"/>
      <c r="U400" s="89"/>
      <c r="V400" s="90"/>
      <c r="W400" s="93"/>
      <c r="X400" s="219"/>
      <c r="Y400" s="219"/>
      <c r="Z400" s="91"/>
      <c r="AA400" s="185" t="str">
        <f t="shared" si="16"/>
        <v/>
      </c>
      <c r="AB400" s="48"/>
      <c r="AC400" s="302"/>
      <c r="AD400" s="219"/>
      <c r="AE400" s="45"/>
      <c r="AF400" s="45"/>
      <c r="AG400" s="45"/>
      <c r="AH400" s="625"/>
      <c r="AI400" s="626"/>
      <c r="AJ400" s="46"/>
      <c r="AK400" s="45"/>
      <c r="AL400" s="185"/>
      <c r="AM400" s="45"/>
      <c r="AN400" s="48"/>
      <c r="AO400" s="48"/>
      <c r="AP400" s="185"/>
      <c r="AQ400" s="32" t="b">
        <f t="shared" si="17"/>
        <v>1</v>
      </c>
    </row>
    <row r="401" spans="1:43" ht="45" customHeight="1">
      <c r="A401" s="70"/>
      <c r="B401" s="70"/>
      <c r="C401" s="70"/>
      <c r="D401" s="70"/>
      <c r="E401" s="48"/>
      <c r="F401" s="333" t="str">
        <f t="shared" si="15"/>
        <v/>
      </c>
      <c r="G401" s="91"/>
      <c r="H401" s="88"/>
      <c r="I401" s="88"/>
      <c r="J401" s="50"/>
      <c r="K401" s="48"/>
      <c r="L401" s="48"/>
      <c r="M401" s="48"/>
      <c r="N401" s="50"/>
      <c r="O401" s="45"/>
      <c r="P401" s="212"/>
      <c r="Q401" s="45"/>
      <c r="R401" s="88"/>
      <c r="S401" s="50"/>
      <c r="T401" s="219"/>
      <c r="U401" s="89"/>
      <c r="V401" s="90"/>
      <c r="W401" s="93"/>
      <c r="X401" s="219"/>
      <c r="Y401" s="219"/>
      <c r="Z401" s="91"/>
      <c r="AA401" s="185" t="str">
        <f t="shared" si="16"/>
        <v/>
      </c>
      <c r="AB401" s="48"/>
      <c r="AC401" s="302"/>
      <c r="AD401" s="219"/>
      <c r="AE401" s="45"/>
      <c r="AF401" s="45"/>
      <c r="AG401" s="45"/>
      <c r="AH401" s="625"/>
      <c r="AI401" s="626"/>
      <c r="AJ401" s="46"/>
      <c r="AK401" s="45"/>
      <c r="AL401" s="185"/>
      <c r="AM401" s="45"/>
      <c r="AN401" s="48"/>
      <c r="AO401" s="48"/>
      <c r="AP401" s="185"/>
      <c r="AQ401" s="32" t="b">
        <f t="shared" si="17"/>
        <v>1</v>
      </c>
    </row>
    <row r="402" spans="1:43" ht="45" customHeight="1">
      <c r="A402" s="70"/>
      <c r="B402" s="70"/>
      <c r="C402" s="70"/>
      <c r="D402" s="70"/>
      <c r="E402" s="48"/>
      <c r="F402" s="333" t="str">
        <f t="shared" si="15"/>
        <v/>
      </c>
      <c r="G402" s="91"/>
      <c r="H402" s="88"/>
      <c r="I402" s="88"/>
      <c r="J402" s="50"/>
      <c r="K402" s="48"/>
      <c r="L402" s="48"/>
      <c r="M402" s="48"/>
      <c r="N402" s="50"/>
      <c r="O402" s="45"/>
      <c r="P402" s="212"/>
      <c r="Q402" s="45"/>
      <c r="R402" s="88"/>
      <c r="S402" s="50"/>
      <c r="T402" s="219"/>
      <c r="U402" s="89"/>
      <c r="V402" s="90"/>
      <c r="W402" s="93"/>
      <c r="X402" s="219"/>
      <c r="Y402" s="219"/>
      <c r="Z402" s="91"/>
      <c r="AA402" s="185" t="str">
        <f t="shared" si="16"/>
        <v/>
      </c>
      <c r="AB402" s="48"/>
      <c r="AC402" s="302"/>
      <c r="AD402" s="219"/>
      <c r="AE402" s="45"/>
      <c r="AF402" s="45"/>
      <c r="AG402" s="45"/>
      <c r="AH402" s="625"/>
      <c r="AI402" s="626"/>
      <c r="AJ402" s="46"/>
      <c r="AK402" s="45"/>
      <c r="AL402" s="185"/>
      <c r="AM402" s="45"/>
      <c r="AN402" s="48"/>
      <c r="AO402" s="48"/>
      <c r="AP402" s="185"/>
      <c r="AQ402" s="32" t="b">
        <f t="shared" si="17"/>
        <v>1</v>
      </c>
    </row>
    <row r="403" spans="1:43" ht="45" customHeight="1">
      <c r="A403" s="70"/>
      <c r="B403" s="70"/>
      <c r="C403" s="70"/>
      <c r="D403" s="70"/>
      <c r="E403" s="48"/>
      <c r="F403" s="333" t="str">
        <f t="shared" si="15"/>
        <v/>
      </c>
      <c r="G403" s="91"/>
      <c r="H403" s="88"/>
      <c r="I403" s="88"/>
      <c r="J403" s="50"/>
      <c r="K403" s="48"/>
      <c r="L403" s="48"/>
      <c r="M403" s="48"/>
      <c r="N403" s="50"/>
      <c r="O403" s="45"/>
      <c r="P403" s="212"/>
      <c r="Q403" s="45"/>
      <c r="R403" s="88"/>
      <c r="S403" s="50"/>
      <c r="T403" s="219"/>
      <c r="U403" s="89"/>
      <c r="V403" s="90"/>
      <c r="W403" s="93"/>
      <c r="X403" s="219"/>
      <c r="Y403" s="219"/>
      <c r="Z403" s="91"/>
      <c r="AA403" s="185" t="str">
        <f t="shared" si="16"/>
        <v/>
      </c>
      <c r="AB403" s="48"/>
      <c r="AC403" s="302"/>
      <c r="AD403" s="219"/>
      <c r="AE403" s="45"/>
      <c r="AF403" s="45"/>
      <c r="AG403" s="45"/>
      <c r="AH403" s="625"/>
      <c r="AI403" s="626"/>
      <c r="AJ403" s="46"/>
      <c r="AK403" s="45"/>
      <c r="AL403" s="185"/>
      <c r="AM403" s="45"/>
      <c r="AN403" s="48"/>
      <c r="AO403" s="48"/>
      <c r="AP403" s="185"/>
      <c r="AQ403" s="32" t="b">
        <f t="shared" si="17"/>
        <v>1</v>
      </c>
    </row>
    <row r="404" spans="1:43" ht="45" customHeight="1">
      <c r="A404" s="70"/>
      <c r="B404" s="70"/>
      <c r="C404" s="70"/>
      <c r="D404" s="70"/>
      <c r="E404" s="48"/>
      <c r="F404" s="333" t="str">
        <f t="shared" si="15"/>
        <v/>
      </c>
      <c r="G404" s="91"/>
      <c r="H404" s="88"/>
      <c r="I404" s="88"/>
      <c r="J404" s="50"/>
      <c r="K404" s="48"/>
      <c r="L404" s="48"/>
      <c r="M404" s="48"/>
      <c r="N404" s="50"/>
      <c r="O404" s="45"/>
      <c r="P404" s="212"/>
      <c r="Q404" s="45"/>
      <c r="R404" s="88"/>
      <c r="S404" s="50"/>
      <c r="T404" s="219"/>
      <c r="U404" s="89"/>
      <c r="V404" s="90"/>
      <c r="W404" s="93"/>
      <c r="X404" s="219"/>
      <c r="Y404" s="219"/>
      <c r="Z404" s="91"/>
      <c r="AA404" s="185" t="str">
        <f t="shared" si="16"/>
        <v/>
      </c>
      <c r="AB404" s="48"/>
      <c r="AC404" s="302"/>
      <c r="AD404" s="219"/>
      <c r="AE404" s="45"/>
      <c r="AF404" s="45"/>
      <c r="AG404" s="45"/>
      <c r="AH404" s="625"/>
      <c r="AI404" s="626"/>
      <c r="AJ404" s="46"/>
      <c r="AK404" s="45"/>
      <c r="AL404" s="185"/>
      <c r="AM404" s="45"/>
      <c r="AN404" s="48"/>
      <c r="AO404" s="48"/>
      <c r="AP404" s="185"/>
      <c r="AQ404" s="32" t="b">
        <f t="shared" si="17"/>
        <v>1</v>
      </c>
    </row>
    <row r="405" spans="1:43" ht="45" customHeight="1">
      <c r="A405" s="70"/>
      <c r="B405" s="70"/>
      <c r="C405" s="70"/>
      <c r="D405" s="70"/>
      <c r="E405" s="48"/>
      <c r="F405" s="333" t="str">
        <f t="shared" si="15"/>
        <v/>
      </c>
      <c r="G405" s="91"/>
      <c r="H405" s="88"/>
      <c r="I405" s="88"/>
      <c r="J405" s="50"/>
      <c r="K405" s="48"/>
      <c r="L405" s="48"/>
      <c r="M405" s="48"/>
      <c r="N405" s="50"/>
      <c r="O405" s="45"/>
      <c r="P405" s="212"/>
      <c r="Q405" s="45"/>
      <c r="R405" s="88"/>
      <c r="S405" s="50"/>
      <c r="T405" s="219"/>
      <c r="U405" s="89"/>
      <c r="V405" s="90"/>
      <c r="W405" s="93"/>
      <c r="X405" s="219"/>
      <c r="Y405" s="219"/>
      <c r="Z405" s="91"/>
      <c r="AA405" s="185" t="str">
        <f t="shared" si="16"/>
        <v/>
      </c>
      <c r="AB405" s="48"/>
      <c r="AC405" s="302"/>
      <c r="AD405" s="219"/>
      <c r="AE405" s="45"/>
      <c r="AF405" s="45"/>
      <c r="AG405" s="45"/>
      <c r="AH405" s="625"/>
      <c r="AI405" s="626"/>
      <c r="AJ405" s="46"/>
      <c r="AK405" s="45"/>
      <c r="AL405" s="185"/>
      <c r="AM405" s="45"/>
      <c r="AN405" s="48"/>
      <c r="AO405" s="48"/>
      <c r="AP405" s="185"/>
      <c r="AQ405" s="32" t="b">
        <f t="shared" si="17"/>
        <v>1</v>
      </c>
    </row>
    <row r="406" spans="1:43" ht="45" customHeight="1">
      <c r="A406" s="70"/>
      <c r="B406" s="70"/>
      <c r="C406" s="70"/>
      <c r="D406" s="70"/>
      <c r="E406" s="48"/>
      <c r="F406" s="333" t="str">
        <f t="shared" si="15"/>
        <v/>
      </c>
      <c r="G406" s="91"/>
      <c r="H406" s="88"/>
      <c r="I406" s="88"/>
      <c r="J406" s="50"/>
      <c r="K406" s="48"/>
      <c r="L406" s="48"/>
      <c r="M406" s="48"/>
      <c r="N406" s="50"/>
      <c r="O406" s="45"/>
      <c r="P406" s="212"/>
      <c r="Q406" s="45"/>
      <c r="R406" s="88"/>
      <c r="S406" s="50"/>
      <c r="T406" s="219"/>
      <c r="U406" s="89"/>
      <c r="V406" s="90"/>
      <c r="W406" s="93"/>
      <c r="X406" s="219"/>
      <c r="Y406" s="219"/>
      <c r="Z406" s="91"/>
      <c r="AA406" s="185" t="str">
        <f t="shared" si="16"/>
        <v/>
      </c>
      <c r="AB406" s="48"/>
      <c r="AC406" s="302"/>
      <c r="AD406" s="219"/>
      <c r="AE406" s="45"/>
      <c r="AF406" s="45"/>
      <c r="AG406" s="45"/>
      <c r="AH406" s="625"/>
      <c r="AI406" s="626"/>
      <c r="AJ406" s="46"/>
      <c r="AK406" s="45"/>
      <c r="AL406" s="185"/>
      <c r="AM406" s="45"/>
      <c r="AN406" s="48"/>
      <c r="AO406" s="48"/>
      <c r="AP406" s="185"/>
      <c r="AQ406" s="32" t="b">
        <f t="shared" si="17"/>
        <v>1</v>
      </c>
    </row>
    <row r="407" spans="1:43" ht="45" customHeight="1">
      <c r="A407" s="70"/>
      <c r="B407" s="70"/>
      <c r="C407" s="70"/>
      <c r="D407" s="70"/>
      <c r="E407" s="48"/>
      <c r="F407" s="333" t="str">
        <f t="shared" si="15"/>
        <v/>
      </c>
      <c r="G407" s="91"/>
      <c r="H407" s="88"/>
      <c r="I407" s="88"/>
      <c r="J407" s="50"/>
      <c r="K407" s="48"/>
      <c r="L407" s="48"/>
      <c r="M407" s="48"/>
      <c r="N407" s="50"/>
      <c r="O407" s="45"/>
      <c r="P407" s="212"/>
      <c r="Q407" s="45"/>
      <c r="R407" s="88"/>
      <c r="S407" s="50"/>
      <c r="T407" s="219"/>
      <c r="U407" s="89"/>
      <c r="V407" s="90"/>
      <c r="W407" s="93"/>
      <c r="X407" s="219"/>
      <c r="Y407" s="219"/>
      <c r="Z407" s="91"/>
      <c r="AA407" s="185" t="str">
        <f t="shared" si="16"/>
        <v/>
      </c>
      <c r="AB407" s="48"/>
      <c r="AC407" s="302"/>
      <c r="AD407" s="219"/>
      <c r="AE407" s="45"/>
      <c r="AF407" s="45"/>
      <c r="AG407" s="45"/>
      <c r="AH407" s="625"/>
      <c r="AI407" s="626"/>
      <c r="AJ407" s="46"/>
      <c r="AK407" s="45"/>
      <c r="AL407" s="185"/>
      <c r="AM407" s="45"/>
      <c r="AN407" s="48"/>
      <c r="AO407" s="48"/>
      <c r="AP407" s="185"/>
      <c r="AQ407" s="32" t="b">
        <f t="shared" si="17"/>
        <v>1</v>
      </c>
    </row>
    <row r="408" spans="1:43" ht="45" customHeight="1">
      <c r="A408" s="70"/>
      <c r="B408" s="70"/>
      <c r="C408" s="70"/>
      <c r="D408" s="70"/>
      <c r="E408" s="48"/>
      <c r="F408" s="333" t="str">
        <f t="shared" si="15"/>
        <v/>
      </c>
      <c r="G408" s="91"/>
      <c r="H408" s="88"/>
      <c r="I408" s="88"/>
      <c r="J408" s="50"/>
      <c r="K408" s="48"/>
      <c r="L408" s="48"/>
      <c r="M408" s="48"/>
      <c r="N408" s="50"/>
      <c r="O408" s="45"/>
      <c r="P408" s="212"/>
      <c r="Q408" s="45"/>
      <c r="R408" s="88"/>
      <c r="S408" s="50"/>
      <c r="T408" s="219"/>
      <c r="U408" s="89"/>
      <c r="V408" s="90"/>
      <c r="W408" s="93"/>
      <c r="X408" s="219"/>
      <c r="Y408" s="219"/>
      <c r="Z408" s="91"/>
      <c r="AA408" s="185" t="str">
        <f t="shared" si="16"/>
        <v/>
      </c>
      <c r="AB408" s="48"/>
      <c r="AC408" s="302"/>
      <c r="AD408" s="219"/>
      <c r="AE408" s="45"/>
      <c r="AF408" s="45"/>
      <c r="AG408" s="45"/>
      <c r="AH408" s="625"/>
      <c r="AI408" s="626"/>
      <c r="AJ408" s="46"/>
      <c r="AK408" s="45"/>
      <c r="AL408" s="185"/>
      <c r="AM408" s="45"/>
      <c r="AN408" s="48"/>
      <c r="AO408" s="48"/>
      <c r="AP408" s="185"/>
      <c r="AQ408" s="32" t="b">
        <f t="shared" si="17"/>
        <v>1</v>
      </c>
    </row>
    <row r="409" spans="1:43" ht="45" customHeight="1">
      <c r="A409" s="70"/>
      <c r="B409" s="70"/>
      <c r="C409" s="70"/>
      <c r="D409" s="70"/>
      <c r="E409" s="48"/>
      <c r="F409" s="333" t="str">
        <f t="shared" si="15"/>
        <v/>
      </c>
      <c r="G409" s="91"/>
      <c r="H409" s="88"/>
      <c r="I409" s="88"/>
      <c r="J409" s="50"/>
      <c r="K409" s="48"/>
      <c r="L409" s="48"/>
      <c r="M409" s="48"/>
      <c r="N409" s="50"/>
      <c r="O409" s="45"/>
      <c r="P409" s="212"/>
      <c r="Q409" s="45"/>
      <c r="R409" s="88"/>
      <c r="S409" s="50"/>
      <c r="T409" s="219"/>
      <c r="U409" s="89"/>
      <c r="V409" s="90"/>
      <c r="W409" s="93"/>
      <c r="X409" s="219"/>
      <c r="Y409" s="219"/>
      <c r="Z409" s="91"/>
      <c r="AA409" s="185" t="str">
        <f t="shared" si="16"/>
        <v/>
      </c>
      <c r="AB409" s="48"/>
      <c r="AC409" s="302"/>
      <c r="AD409" s="219"/>
      <c r="AE409" s="45"/>
      <c r="AF409" s="45"/>
      <c r="AG409" s="45"/>
      <c r="AH409" s="625"/>
      <c r="AI409" s="626"/>
      <c r="AJ409" s="46"/>
      <c r="AK409" s="45"/>
      <c r="AL409" s="185"/>
      <c r="AM409" s="45"/>
      <c r="AN409" s="48"/>
      <c r="AO409" s="48"/>
      <c r="AP409" s="185"/>
      <c r="AQ409" s="32" t="b">
        <f t="shared" si="17"/>
        <v>1</v>
      </c>
    </row>
    <row r="410" spans="1:43" ht="45" customHeight="1">
      <c r="A410" s="70"/>
      <c r="B410" s="70"/>
      <c r="C410" s="70"/>
      <c r="D410" s="70"/>
      <c r="E410" s="48"/>
      <c r="F410" s="333" t="str">
        <f t="shared" si="15"/>
        <v/>
      </c>
      <c r="G410" s="91"/>
      <c r="H410" s="88"/>
      <c r="I410" s="88"/>
      <c r="J410" s="50"/>
      <c r="K410" s="48"/>
      <c r="L410" s="48"/>
      <c r="M410" s="48"/>
      <c r="N410" s="50"/>
      <c r="O410" s="45"/>
      <c r="P410" s="212"/>
      <c r="Q410" s="45"/>
      <c r="R410" s="88"/>
      <c r="S410" s="50"/>
      <c r="T410" s="219"/>
      <c r="U410" s="89"/>
      <c r="V410" s="90"/>
      <c r="W410" s="93"/>
      <c r="X410" s="219"/>
      <c r="Y410" s="219"/>
      <c r="Z410" s="91"/>
      <c r="AA410" s="185" t="str">
        <f t="shared" si="16"/>
        <v/>
      </c>
      <c r="AB410" s="48"/>
      <c r="AC410" s="302"/>
      <c r="AD410" s="219"/>
      <c r="AE410" s="45"/>
      <c r="AF410" s="45"/>
      <c r="AG410" s="45"/>
      <c r="AH410" s="625"/>
      <c r="AI410" s="626"/>
      <c r="AJ410" s="46"/>
      <c r="AK410" s="45"/>
      <c r="AL410" s="185"/>
      <c r="AM410" s="45"/>
      <c r="AN410" s="48"/>
      <c r="AO410" s="48"/>
      <c r="AP410" s="185"/>
      <c r="AQ410" s="32" t="b">
        <f t="shared" si="17"/>
        <v>1</v>
      </c>
    </row>
    <row r="411" spans="1:43" ht="45" customHeight="1">
      <c r="A411" s="70"/>
      <c r="B411" s="70"/>
      <c r="C411" s="70"/>
      <c r="D411" s="70"/>
      <c r="E411" s="48"/>
      <c r="F411" s="333" t="str">
        <f t="shared" si="15"/>
        <v/>
      </c>
      <c r="G411" s="91"/>
      <c r="H411" s="88"/>
      <c r="I411" s="88"/>
      <c r="J411" s="50"/>
      <c r="K411" s="48"/>
      <c r="L411" s="48"/>
      <c r="M411" s="48"/>
      <c r="N411" s="50"/>
      <c r="O411" s="45"/>
      <c r="P411" s="212"/>
      <c r="Q411" s="45"/>
      <c r="R411" s="88"/>
      <c r="S411" s="50"/>
      <c r="T411" s="219"/>
      <c r="U411" s="89"/>
      <c r="V411" s="90"/>
      <c r="W411" s="93"/>
      <c r="X411" s="219"/>
      <c r="Y411" s="219"/>
      <c r="Z411" s="91"/>
      <c r="AA411" s="185" t="str">
        <f t="shared" si="16"/>
        <v/>
      </c>
      <c r="AB411" s="48"/>
      <c r="AC411" s="302"/>
      <c r="AD411" s="219"/>
      <c r="AE411" s="45"/>
      <c r="AF411" s="45"/>
      <c r="AG411" s="45"/>
      <c r="AH411" s="625"/>
      <c r="AI411" s="626"/>
      <c r="AJ411" s="46"/>
      <c r="AK411" s="45"/>
      <c r="AL411" s="185"/>
      <c r="AM411" s="45"/>
      <c r="AN411" s="48"/>
      <c r="AO411" s="48"/>
      <c r="AP411" s="185"/>
      <c r="AQ411" s="32" t="b">
        <f t="shared" si="17"/>
        <v>1</v>
      </c>
    </row>
    <row r="412" spans="1:43" ht="45" customHeight="1">
      <c r="A412" s="70"/>
      <c r="B412" s="70"/>
      <c r="C412" s="70"/>
      <c r="D412" s="70"/>
      <c r="E412" s="48"/>
      <c r="F412" s="333" t="str">
        <f t="shared" si="15"/>
        <v/>
      </c>
      <c r="G412" s="91"/>
      <c r="H412" s="88"/>
      <c r="I412" s="88"/>
      <c r="J412" s="50"/>
      <c r="K412" s="48"/>
      <c r="L412" s="48"/>
      <c r="M412" s="48"/>
      <c r="N412" s="50"/>
      <c r="O412" s="45"/>
      <c r="P412" s="212"/>
      <c r="Q412" s="45"/>
      <c r="R412" s="88"/>
      <c r="S412" s="50"/>
      <c r="T412" s="219"/>
      <c r="U412" s="89"/>
      <c r="V412" s="90"/>
      <c r="W412" s="93"/>
      <c r="X412" s="219"/>
      <c r="Y412" s="219"/>
      <c r="Z412" s="91"/>
      <c r="AA412" s="185" t="str">
        <f t="shared" si="16"/>
        <v/>
      </c>
      <c r="AB412" s="48"/>
      <c r="AC412" s="302"/>
      <c r="AD412" s="219"/>
      <c r="AE412" s="45"/>
      <c r="AF412" s="45"/>
      <c r="AG412" s="45"/>
      <c r="AH412" s="625"/>
      <c r="AI412" s="626"/>
      <c r="AJ412" s="46"/>
      <c r="AK412" s="45"/>
      <c r="AL412" s="185"/>
      <c r="AM412" s="45"/>
      <c r="AN412" s="48"/>
      <c r="AO412" s="48"/>
      <c r="AP412" s="185"/>
      <c r="AQ412" s="32" t="b">
        <f t="shared" si="17"/>
        <v>1</v>
      </c>
    </row>
    <row r="413" spans="1:43" ht="45" customHeight="1">
      <c r="A413" s="70"/>
      <c r="B413" s="70"/>
      <c r="C413" s="70"/>
      <c r="D413" s="70"/>
      <c r="E413" s="48"/>
      <c r="F413" s="333" t="str">
        <f t="shared" si="15"/>
        <v/>
      </c>
      <c r="G413" s="91"/>
      <c r="H413" s="88"/>
      <c r="I413" s="88"/>
      <c r="J413" s="50"/>
      <c r="K413" s="48"/>
      <c r="L413" s="48"/>
      <c r="M413" s="48"/>
      <c r="N413" s="50"/>
      <c r="O413" s="45"/>
      <c r="P413" s="212"/>
      <c r="Q413" s="45"/>
      <c r="R413" s="88"/>
      <c r="S413" s="50"/>
      <c r="T413" s="219"/>
      <c r="U413" s="89"/>
      <c r="V413" s="90"/>
      <c r="W413" s="93"/>
      <c r="X413" s="219"/>
      <c r="Y413" s="219"/>
      <c r="Z413" s="91"/>
      <c r="AA413" s="185" t="str">
        <f t="shared" si="16"/>
        <v/>
      </c>
      <c r="AB413" s="48"/>
      <c r="AC413" s="302"/>
      <c r="AD413" s="219"/>
      <c r="AE413" s="45"/>
      <c r="AF413" s="45"/>
      <c r="AG413" s="45"/>
      <c r="AH413" s="625"/>
      <c r="AI413" s="626"/>
      <c r="AJ413" s="46"/>
      <c r="AK413" s="45"/>
      <c r="AL413" s="185"/>
      <c r="AM413" s="45"/>
      <c r="AN413" s="48"/>
      <c r="AO413" s="48"/>
      <c r="AP413" s="185"/>
      <c r="AQ413" s="32" t="b">
        <f t="shared" si="17"/>
        <v>1</v>
      </c>
    </row>
    <row r="414" spans="1:43" ht="45" customHeight="1">
      <c r="A414" s="70"/>
      <c r="B414" s="70"/>
      <c r="C414" s="70"/>
      <c r="D414" s="70"/>
      <c r="E414" s="48"/>
      <c r="F414" s="333" t="str">
        <f t="shared" si="15"/>
        <v/>
      </c>
      <c r="G414" s="91"/>
      <c r="H414" s="88"/>
      <c r="I414" s="88"/>
      <c r="J414" s="50"/>
      <c r="K414" s="48"/>
      <c r="L414" s="48"/>
      <c r="M414" s="48"/>
      <c r="N414" s="50"/>
      <c r="O414" s="45"/>
      <c r="P414" s="212"/>
      <c r="Q414" s="45"/>
      <c r="R414" s="88"/>
      <c r="S414" s="50"/>
      <c r="T414" s="219"/>
      <c r="U414" s="89"/>
      <c r="V414" s="90"/>
      <c r="W414" s="93"/>
      <c r="X414" s="219"/>
      <c r="Y414" s="219"/>
      <c r="Z414" s="91"/>
      <c r="AA414" s="185" t="str">
        <f t="shared" si="16"/>
        <v/>
      </c>
      <c r="AB414" s="48"/>
      <c r="AC414" s="302"/>
      <c r="AD414" s="219"/>
      <c r="AE414" s="45"/>
      <c r="AF414" s="45"/>
      <c r="AG414" s="45"/>
      <c r="AH414" s="625"/>
      <c r="AI414" s="626"/>
      <c r="AJ414" s="46"/>
      <c r="AK414" s="45"/>
      <c r="AL414" s="185"/>
      <c r="AM414" s="45"/>
      <c r="AN414" s="48"/>
      <c r="AO414" s="48"/>
      <c r="AP414" s="185"/>
      <c r="AQ414" s="32" t="b">
        <f t="shared" si="17"/>
        <v>1</v>
      </c>
    </row>
    <row r="415" spans="1:43" ht="45" customHeight="1">
      <c r="A415" s="70"/>
      <c r="B415" s="70"/>
      <c r="C415" s="70"/>
      <c r="D415" s="70"/>
      <c r="E415" s="48"/>
      <c r="F415" s="333" t="str">
        <f t="shared" si="15"/>
        <v/>
      </c>
      <c r="G415" s="91"/>
      <c r="H415" s="88"/>
      <c r="I415" s="88"/>
      <c r="J415" s="50"/>
      <c r="K415" s="48"/>
      <c r="L415" s="48"/>
      <c r="M415" s="48"/>
      <c r="N415" s="50"/>
      <c r="O415" s="45"/>
      <c r="P415" s="212"/>
      <c r="Q415" s="45"/>
      <c r="R415" s="88"/>
      <c r="S415" s="50"/>
      <c r="T415" s="219"/>
      <c r="U415" s="89"/>
      <c r="V415" s="90"/>
      <c r="W415" s="93"/>
      <c r="X415" s="219"/>
      <c r="Y415" s="219"/>
      <c r="Z415" s="91"/>
      <c r="AA415" s="185" t="str">
        <f t="shared" si="16"/>
        <v/>
      </c>
      <c r="AB415" s="48"/>
      <c r="AC415" s="302"/>
      <c r="AD415" s="219"/>
      <c r="AE415" s="45"/>
      <c r="AF415" s="45"/>
      <c r="AG415" s="45"/>
      <c r="AH415" s="625"/>
      <c r="AI415" s="626"/>
      <c r="AJ415" s="46"/>
      <c r="AK415" s="45"/>
      <c r="AL415" s="185"/>
      <c r="AM415" s="45"/>
      <c r="AN415" s="48"/>
      <c r="AO415" s="48"/>
      <c r="AP415" s="185"/>
      <c r="AQ415" s="32" t="b">
        <f t="shared" si="17"/>
        <v>1</v>
      </c>
    </row>
    <row r="416" spans="1:43" ht="45" customHeight="1">
      <c r="A416" s="70"/>
      <c r="B416" s="70"/>
      <c r="C416" s="70"/>
      <c r="D416" s="70"/>
      <c r="E416" s="48"/>
      <c r="F416" s="333" t="str">
        <f t="shared" si="15"/>
        <v/>
      </c>
      <c r="G416" s="91"/>
      <c r="H416" s="88"/>
      <c r="I416" s="88"/>
      <c r="J416" s="50"/>
      <c r="K416" s="48"/>
      <c r="L416" s="48"/>
      <c r="M416" s="48"/>
      <c r="N416" s="50"/>
      <c r="O416" s="45"/>
      <c r="P416" s="212"/>
      <c r="Q416" s="45"/>
      <c r="R416" s="88"/>
      <c r="S416" s="50"/>
      <c r="T416" s="219"/>
      <c r="U416" s="89"/>
      <c r="V416" s="90"/>
      <c r="W416" s="93"/>
      <c r="X416" s="219"/>
      <c r="Y416" s="219"/>
      <c r="Z416" s="91"/>
      <c r="AA416" s="185" t="str">
        <f t="shared" si="16"/>
        <v/>
      </c>
      <c r="AB416" s="48"/>
      <c r="AC416" s="302"/>
      <c r="AD416" s="219"/>
      <c r="AE416" s="45"/>
      <c r="AF416" s="45"/>
      <c r="AG416" s="45"/>
      <c r="AH416" s="625"/>
      <c r="AI416" s="626"/>
      <c r="AJ416" s="46"/>
      <c r="AK416" s="45"/>
      <c r="AL416" s="185"/>
      <c r="AM416" s="45"/>
      <c r="AN416" s="48"/>
      <c r="AO416" s="48"/>
      <c r="AP416" s="185"/>
      <c r="AQ416" s="32" t="b">
        <f t="shared" si="17"/>
        <v>1</v>
      </c>
    </row>
    <row r="417" spans="1:43" ht="45" customHeight="1">
      <c r="A417" s="70"/>
      <c r="B417" s="70"/>
      <c r="C417" s="70"/>
      <c r="D417" s="70"/>
      <c r="E417" s="48"/>
      <c r="F417" s="333" t="str">
        <f t="shared" si="15"/>
        <v/>
      </c>
      <c r="G417" s="91"/>
      <c r="H417" s="88"/>
      <c r="I417" s="88"/>
      <c r="J417" s="50"/>
      <c r="K417" s="48"/>
      <c r="L417" s="48"/>
      <c r="M417" s="48"/>
      <c r="N417" s="50"/>
      <c r="O417" s="45"/>
      <c r="P417" s="212"/>
      <c r="Q417" s="45"/>
      <c r="R417" s="88"/>
      <c r="S417" s="50"/>
      <c r="T417" s="219"/>
      <c r="U417" s="89"/>
      <c r="V417" s="90"/>
      <c r="W417" s="93"/>
      <c r="X417" s="219"/>
      <c r="Y417" s="219"/>
      <c r="Z417" s="91"/>
      <c r="AA417" s="185" t="str">
        <f t="shared" si="16"/>
        <v/>
      </c>
      <c r="AB417" s="48"/>
      <c r="AC417" s="302"/>
      <c r="AD417" s="219"/>
      <c r="AE417" s="45"/>
      <c r="AF417" s="45"/>
      <c r="AG417" s="45"/>
      <c r="AH417" s="625"/>
      <c r="AI417" s="626"/>
      <c r="AJ417" s="46"/>
      <c r="AK417" s="45"/>
      <c r="AL417" s="185"/>
      <c r="AM417" s="45"/>
      <c r="AN417" s="48"/>
      <c r="AO417" s="48"/>
      <c r="AP417" s="185"/>
      <c r="AQ417" s="32" t="b">
        <f t="shared" si="17"/>
        <v>1</v>
      </c>
    </row>
    <row r="418" spans="1:43" ht="45" customHeight="1">
      <c r="A418" s="70"/>
      <c r="B418" s="70"/>
      <c r="C418" s="70"/>
      <c r="D418" s="70"/>
      <c r="E418" s="48"/>
      <c r="F418" s="333" t="str">
        <f t="shared" si="15"/>
        <v/>
      </c>
      <c r="G418" s="91"/>
      <c r="H418" s="88"/>
      <c r="I418" s="88"/>
      <c r="J418" s="50"/>
      <c r="K418" s="48"/>
      <c r="L418" s="48"/>
      <c r="M418" s="48"/>
      <c r="N418" s="50"/>
      <c r="O418" s="45"/>
      <c r="P418" s="212"/>
      <c r="Q418" s="45"/>
      <c r="R418" s="88"/>
      <c r="S418" s="50"/>
      <c r="T418" s="219"/>
      <c r="U418" s="89"/>
      <c r="V418" s="90"/>
      <c r="W418" s="93"/>
      <c r="X418" s="219"/>
      <c r="Y418" s="219"/>
      <c r="Z418" s="91"/>
      <c r="AA418" s="185" t="str">
        <f t="shared" si="16"/>
        <v/>
      </c>
      <c r="AB418" s="48"/>
      <c r="AC418" s="302"/>
      <c r="AD418" s="219"/>
      <c r="AE418" s="45"/>
      <c r="AF418" s="45"/>
      <c r="AG418" s="45"/>
      <c r="AH418" s="625"/>
      <c r="AI418" s="626"/>
      <c r="AJ418" s="46"/>
      <c r="AK418" s="45"/>
      <c r="AL418" s="185"/>
      <c r="AM418" s="45"/>
      <c r="AN418" s="48"/>
      <c r="AO418" s="48"/>
      <c r="AP418" s="185"/>
      <c r="AQ418" s="32" t="b">
        <f t="shared" si="17"/>
        <v>1</v>
      </c>
    </row>
    <row r="419" spans="1:43" ht="45" customHeight="1">
      <c r="A419" s="70"/>
      <c r="B419" s="70"/>
      <c r="C419" s="70"/>
      <c r="D419" s="70"/>
      <c r="E419" s="48"/>
      <c r="F419" s="333" t="str">
        <f t="shared" si="15"/>
        <v/>
      </c>
      <c r="G419" s="91"/>
      <c r="H419" s="88"/>
      <c r="I419" s="88"/>
      <c r="J419" s="50"/>
      <c r="K419" s="48"/>
      <c r="L419" s="48"/>
      <c r="M419" s="48"/>
      <c r="N419" s="50"/>
      <c r="O419" s="45"/>
      <c r="P419" s="212"/>
      <c r="Q419" s="45"/>
      <c r="R419" s="88"/>
      <c r="S419" s="50"/>
      <c r="T419" s="219"/>
      <c r="U419" s="89"/>
      <c r="V419" s="90"/>
      <c r="W419" s="93"/>
      <c r="X419" s="219"/>
      <c r="Y419" s="219"/>
      <c r="Z419" s="91"/>
      <c r="AA419" s="185" t="str">
        <f t="shared" si="16"/>
        <v/>
      </c>
      <c r="AB419" s="48"/>
      <c r="AC419" s="302"/>
      <c r="AD419" s="219"/>
      <c r="AE419" s="45"/>
      <c r="AF419" s="45"/>
      <c r="AG419" s="45"/>
      <c r="AH419" s="625"/>
      <c r="AI419" s="626"/>
      <c r="AJ419" s="46"/>
      <c r="AK419" s="45"/>
      <c r="AL419" s="185"/>
      <c r="AM419" s="45"/>
      <c r="AN419" s="48"/>
      <c r="AO419" s="48"/>
      <c r="AP419" s="185"/>
      <c r="AQ419" s="32" t="b">
        <f t="shared" si="17"/>
        <v>1</v>
      </c>
    </row>
    <row r="420" spans="1:43" ht="45" customHeight="1">
      <c r="A420" s="70"/>
      <c r="B420" s="70"/>
      <c r="C420" s="70"/>
      <c r="D420" s="70"/>
      <c r="E420" s="48"/>
      <c r="F420" s="333" t="str">
        <f t="shared" si="15"/>
        <v/>
      </c>
      <c r="G420" s="91"/>
      <c r="H420" s="88"/>
      <c r="I420" s="88"/>
      <c r="J420" s="50"/>
      <c r="K420" s="48"/>
      <c r="L420" s="48"/>
      <c r="M420" s="48"/>
      <c r="N420" s="50"/>
      <c r="O420" s="45"/>
      <c r="P420" s="212"/>
      <c r="Q420" s="45"/>
      <c r="R420" s="88"/>
      <c r="S420" s="50"/>
      <c r="T420" s="219"/>
      <c r="U420" s="89"/>
      <c r="V420" s="90"/>
      <c r="W420" s="93"/>
      <c r="X420" s="219"/>
      <c r="Y420" s="219"/>
      <c r="Z420" s="91"/>
      <c r="AA420" s="185" t="str">
        <f t="shared" si="16"/>
        <v/>
      </c>
      <c r="AB420" s="48"/>
      <c r="AC420" s="302"/>
      <c r="AD420" s="219"/>
      <c r="AE420" s="45"/>
      <c r="AF420" s="45"/>
      <c r="AG420" s="45"/>
      <c r="AH420" s="625"/>
      <c r="AI420" s="626"/>
      <c r="AJ420" s="46"/>
      <c r="AK420" s="45"/>
      <c r="AL420" s="185"/>
      <c r="AM420" s="45"/>
      <c r="AN420" s="48"/>
      <c r="AO420" s="48"/>
      <c r="AP420" s="185"/>
      <c r="AQ420" s="32" t="b">
        <f t="shared" si="17"/>
        <v>1</v>
      </c>
    </row>
    <row r="421" spans="1:43" ht="45" customHeight="1">
      <c r="A421" s="70"/>
      <c r="B421" s="70"/>
      <c r="C421" s="70"/>
      <c r="D421" s="70"/>
      <c r="E421" s="48"/>
      <c r="F421" s="333" t="str">
        <f t="shared" si="15"/>
        <v/>
      </c>
      <c r="G421" s="91"/>
      <c r="H421" s="88"/>
      <c r="I421" s="88"/>
      <c r="J421" s="50"/>
      <c r="K421" s="48"/>
      <c r="L421" s="48"/>
      <c r="M421" s="48"/>
      <c r="N421" s="50"/>
      <c r="O421" s="45"/>
      <c r="P421" s="212"/>
      <c r="Q421" s="45"/>
      <c r="R421" s="88"/>
      <c r="S421" s="50"/>
      <c r="T421" s="219"/>
      <c r="U421" s="89"/>
      <c r="V421" s="90"/>
      <c r="W421" s="93"/>
      <c r="X421" s="219"/>
      <c r="Y421" s="219"/>
      <c r="Z421" s="91"/>
      <c r="AA421" s="185" t="str">
        <f t="shared" si="16"/>
        <v/>
      </c>
      <c r="AB421" s="48"/>
      <c r="AC421" s="302"/>
      <c r="AD421" s="219"/>
      <c r="AE421" s="45"/>
      <c r="AF421" s="45"/>
      <c r="AG421" s="45"/>
      <c r="AH421" s="625"/>
      <c r="AI421" s="626"/>
      <c r="AJ421" s="46"/>
      <c r="AK421" s="45"/>
      <c r="AL421" s="185"/>
      <c r="AM421" s="45"/>
      <c r="AN421" s="48"/>
      <c r="AO421" s="48"/>
      <c r="AP421" s="185"/>
      <c r="AQ421" s="32" t="b">
        <f t="shared" si="17"/>
        <v>1</v>
      </c>
    </row>
    <row r="422" spans="1:43" ht="45" customHeight="1">
      <c r="A422" s="70"/>
      <c r="B422" s="70"/>
      <c r="C422" s="70"/>
      <c r="D422" s="70"/>
      <c r="E422" s="48"/>
      <c r="F422" s="333" t="str">
        <f t="shared" si="15"/>
        <v/>
      </c>
      <c r="G422" s="91"/>
      <c r="H422" s="88"/>
      <c r="I422" s="88"/>
      <c r="J422" s="50"/>
      <c r="K422" s="48"/>
      <c r="L422" s="48"/>
      <c r="M422" s="48"/>
      <c r="N422" s="50"/>
      <c r="O422" s="45"/>
      <c r="P422" s="212"/>
      <c r="Q422" s="45"/>
      <c r="R422" s="88"/>
      <c r="S422" s="50"/>
      <c r="T422" s="219"/>
      <c r="U422" s="89"/>
      <c r="V422" s="90"/>
      <c r="W422" s="93"/>
      <c r="X422" s="219"/>
      <c r="Y422" s="219"/>
      <c r="Z422" s="91"/>
      <c r="AA422" s="185" t="str">
        <f t="shared" si="16"/>
        <v/>
      </c>
      <c r="AB422" s="48"/>
      <c r="AC422" s="302"/>
      <c r="AD422" s="219"/>
      <c r="AE422" s="45"/>
      <c r="AF422" s="45"/>
      <c r="AG422" s="45"/>
      <c r="AH422" s="625"/>
      <c r="AI422" s="626"/>
      <c r="AJ422" s="46"/>
      <c r="AK422" s="45"/>
      <c r="AL422" s="185"/>
      <c r="AM422" s="45"/>
      <c r="AN422" s="48"/>
      <c r="AO422" s="48"/>
      <c r="AP422" s="185"/>
      <c r="AQ422" s="32" t="b">
        <f t="shared" si="17"/>
        <v>1</v>
      </c>
    </row>
    <row r="423" spans="1:43" ht="45" customHeight="1">
      <c r="A423" s="70"/>
      <c r="B423" s="70"/>
      <c r="C423" s="70"/>
      <c r="D423" s="70"/>
      <c r="E423" s="48"/>
      <c r="F423" s="333" t="str">
        <f t="shared" si="15"/>
        <v/>
      </c>
      <c r="G423" s="91"/>
      <c r="H423" s="88"/>
      <c r="I423" s="88"/>
      <c r="J423" s="50"/>
      <c r="K423" s="48"/>
      <c r="L423" s="48"/>
      <c r="M423" s="48"/>
      <c r="N423" s="50"/>
      <c r="O423" s="45"/>
      <c r="P423" s="212"/>
      <c r="Q423" s="45"/>
      <c r="R423" s="88"/>
      <c r="S423" s="50"/>
      <c r="T423" s="219"/>
      <c r="U423" s="89"/>
      <c r="V423" s="90"/>
      <c r="W423" s="93"/>
      <c r="X423" s="219"/>
      <c r="Y423" s="219"/>
      <c r="Z423" s="91"/>
      <c r="AA423" s="185" t="str">
        <f t="shared" si="16"/>
        <v/>
      </c>
      <c r="AB423" s="48"/>
      <c r="AC423" s="302"/>
      <c r="AD423" s="219"/>
      <c r="AE423" s="45"/>
      <c r="AF423" s="45"/>
      <c r="AG423" s="45"/>
      <c r="AH423" s="625"/>
      <c r="AI423" s="626"/>
      <c r="AJ423" s="46"/>
      <c r="AK423" s="45"/>
      <c r="AL423" s="185"/>
      <c r="AM423" s="45"/>
      <c r="AN423" s="48"/>
      <c r="AO423" s="48"/>
      <c r="AP423" s="185"/>
      <c r="AQ423" s="32" t="b">
        <f t="shared" si="17"/>
        <v>1</v>
      </c>
    </row>
    <row r="424" spans="1:43" ht="45" customHeight="1">
      <c r="A424" s="70"/>
      <c r="B424" s="70"/>
      <c r="C424" s="70"/>
      <c r="D424" s="70"/>
      <c r="E424" s="48"/>
      <c r="F424" s="333" t="str">
        <f t="shared" si="15"/>
        <v/>
      </c>
      <c r="G424" s="91"/>
      <c r="H424" s="88"/>
      <c r="I424" s="88"/>
      <c r="J424" s="50"/>
      <c r="K424" s="48"/>
      <c r="L424" s="48"/>
      <c r="M424" s="48"/>
      <c r="N424" s="50"/>
      <c r="O424" s="45"/>
      <c r="P424" s="212"/>
      <c r="Q424" s="45"/>
      <c r="R424" s="88"/>
      <c r="S424" s="50"/>
      <c r="T424" s="219"/>
      <c r="U424" s="89"/>
      <c r="V424" s="90"/>
      <c r="W424" s="93"/>
      <c r="X424" s="219"/>
      <c r="Y424" s="219"/>
      <c r="Z424" s="91"/>
      <c r="AA424" s="185" t="str">
        <f t="shared" si="16"/>
        <v/>
      </c>
      <c r="AB424" s="48"/>
      <c r="AC424" s="302"/>
      <c r="AD424" s="219"/>
      <c r="AE424" s="45"/>
      <c r="AF424" s="45"/>
      <c r="AG424" s="45"/>
      <c r="AH424" s="625"/>
      <c r="AI424" s="626"/>
      <c r="AJ424" s="46"/>
      <c r="AK424" s="45"/>
      <c r="AL424" s="185"/>
      <c r="AM424" s="45"/>
      <c r="AN424" s="48"/>
      <c r="AO424" s="48"/>
      <c r="AP424" s="185"/>
      <c r="AQ424" s="32" t="b">
        <f t="shared" si="17"/>
        <v>1</v>
      </c>
    </row>
    <row r="425" spans="1:43" ht="45" customHeight="1">
      <c r="A425" s="70"/>
      <c r="B425" s="70"/>
      <c r="C425" s="70"/>
      <c r="D425" s="70"/>
      <c r="E425" s="48"/>
      <c r="F425" s="333" t="str">
        <f t="shared" si="15"/>
        <v/>
      </c>
      <c r="G425" s="91"/>
      <c r="H425" s="88"/>
      <c r="I425" s="88"/>
      <c r="J425" s="50"/>
      <c r="K425" s="48"/>
      <c r="L425" s="48"/>
      <c r="M425" s="48"/>
      <c r="N425" s="50"/>
      <c r="O425" s="45"/>
      <c r="P425" s="212"/>
      <c r="Q425" s="45"/>
      <c r="R425" s="88"/>
      <c r="S425" s="50"/>
      <c r="T425" s="219"/>
      <c r="U425" s="89"/>
      <c r="V425" s="90"/>
      <c r="W425" s="93"/>
      <c r="X425" s="219"/>
      <c r="Y425" s="219"/>
      <c r="Z425" s="91"/>
      <c r="AA425" s="185" t="str">
        <f t="shared" si="16"/>
        <v/>
      </c>
      <c r="AB425" s="48"/>
      <c r="AC425" s="302"/>
      <c r="AD425" s="219"/>
      <c r="AE425" s="45"/>
      <c r="AF425" s="45"/>
      <c r="AG425" s="45"/>
      <c r="AH425" s="625"/>
      <c r="AI425" s="626"/>
      <c r="AJ425" s="46"/>
      <c r="AK425" s="45"/>
      <c r="AL425" s="185"/>
      <c r="AM425" s="45"/>
      <c r="AN425" s="48"/>
      <c r="AO425" s="48"/>
      <c r="AP425" s="185"/>
      <c r="AQ425" s="32" t="b">
        <f t="shared" si="17"/>
        <v>1</v>
      </c>
    </row>
    <row r="426" spans="1:43" ht="45" customHeight="1">
      <c r="A426" s="70"/>
      <c r="B426" s="70"/>
      <c r="C426" s="70"/>
      <c r="D426" s="70"/>
      <c r="E426" s="48"/>
      <c r="F426" s="333" t="str">
        <f t="shared" si="15"/>
        <v/>
      </c>
      <c r="G426" s="91"/>
      <c r="H426" s="88"/>
      <c r="I426" s="88"/>
      <c r="J426" s="50"/>
      <c r="K426" s="48"/>
      <c r="L426" s="48"/>
      <c r="M426" s="48"/>
      <c r="N426" s="50"/>
      <c r="O426" s="45"/>
      <c r="P426" s="212"/>
      <c r="Q426" s="45"/>
      <c r="R426" s="88"/>
      <c r="S426" s="50"/>
      <c r="T426" s="219"/>
      <c r="U426" s="89"/>
      <c r="V426" s="90"/>
      <c r="W426" s="93"/>
      <c r="X426" s="219"/>
      <c r="Y426" s="219"/>
      <c r="Z426" s="91"/>
      <c r="AA426" s="185" t="str">
        <f t="shared" si="16"/>
        <v/>
      </c>
      <c r="AB426" s="48"/>
      <c r="AC426" s="302"/>
      <c r="AD426" s="219"/>
      <c r="AE426" s="45"/>
      <c r="AF426" s="45"/>
      <c r="AG426" s="45"/>
      <c r="AH426" s="625"/>
      <c r="AI426" s="626"/>
      <c r="AJ426" s="46"/>
      <c r="AK426" s="45"/>
      <c r="AL426" s="185"/>
      <c r="AM426" s="45"/>
      <c r="AN426" s="48"/>
      <c r="AO426" s="48"/>
      <c r="AP426" s="185"/>
      <c r="AQ426" s="32" t="b">
        <f t="shared" si="17"/>
        <v>1</v>
      </c>
    </row>
    <row r="427" spans="1:43" ht="45" customHeight="1">
      <c r="A427" s="70"/>
      <c r="B427" s="70"/>
      <c r="C427" s="70"/>
      <c r="D427" s="70"/>
      <c r="E427" s="48"/>
      <c r="F427" s="333" t="str">
        <f t="shared" si="15"/>
        <v/>
      </c>
      <c r="G427" s="91"/>
      <c r="H427" s="88"/>
      <c r="I427" s="88"/>
      <c r="J427" s="50"/>
      <c r="K427" s="48"/>
      <c r="L427" s="48"/>
      <c r="M427" s="48"/>
      <c r="N427" s="50"/>
      <c r="O427" s="45"/>
      <c r="P427" s="212"/>
      <c r="Q427" s="45"/>
      <c r="R427" s="88"/>
      <c r="S427" s="50"/>
      <c r="T427" s="219"/>
      <c r="U427" s="89"/>
      <c r="V427" s="90"/>
      <c r="W427" s="93"/>
      <c r="X427" s="219"/>
      <c r="Y427" s="219"/>
      <c r="Z427" s="91"/>
      <c r="AA427" s="185" t="str">
        <f t="shared" si="16"/>
        <v/>
      </c>
      <c r="AB427" s="48"/>
      <c r="AC427" s="302"/>
      <c r="AD427" s="219"/>
      <c r="AE427" s="45"/>
      <c r="AF427" s="45"/>
      <c r="AG427" s="45"/>
      <c r="AH427" s="625"/>
      <c r="AI427" s="626"/>
      <c r="AJ427" s="46"/>
      <c r="AK427" s="45"/>
      <c r="AL427" s="185"/>
      <c r="AM427" s="45"/>
      <c r="AN427" s="48"/>
      <c r="AO427" s="48"/>
      <c r="AP427" s="185"/>
      <c r="AQ427" s="32" t="b">
        <f t="shared" si="17"/>
        <v>1</v>
      </c>
    </row>
    <row r="428" spans="1:43" ht="45" customHeight="1">
      <c r="A428" s="70"/>
      <c r="B428" s="70"/>
      <c r="C428" s="70"/>
      <c r="D428" s="70"/>
      <c r="E428" s="48"/>
      <c r="F428" s="333" t="str">
        <f t="shared" si="15"/>
        <v/>
      </c>
      <c r="G428" s="91"/>
      <c r="H428" s="88"/>
      <c r="I428" s="88"/>
      <c r="J428" s="50"/>
      <c r="K428" s="48"/>
      <c r="L428" s="48"/>
      <c r="M428" s="48"/>
      <c r="N428" s="50"/>
      <c r="O428" s="45"/>
      <c r="P428" s="212"/>
      <c r="Q428" s="45"/>
      <c r="R428" s="88"/>
      <c r="S428" s="50"/>
      <c r="T428" s="219"/>
      <c r="U428" s="89"/>
      <c r="V428" s="90"/>
      <c r="W428" s="93"/>
      <c r="X428" s="219"/>
      <c r="Y428" s="219"/>
      <c r="Z428" s="91"/>
      <c r="AA428" s="185" t="str">
        <f t="shared" si="16"/>
        <v/>
      </c>
      <c r="AB428" s="48"/>
      <c r="AC428" s="302"/>
      <c r="AD428" s="219"/>
      <c r="AE428" s="45"/>
      <c r="AF428" s="45"/>
      <c r="AG428" s="45"/>
      <c r="AH428" s="625"/>
      <c r="AI428" s="626"/>
      <c r="AJ428" s="46"/>
      <c r="AK428" s="45"/>
      <c r="AL428" s="185"/>
      <c r="AM428" s="45"/>
      <c r="AN428" s="48"/>
      <c r="AO428" s="48"/>
      <c r="AP428" s="185"/>
      <c r="AQ428" s="32" t="b">
        <f t="shared" si="17"/>
        <v>1</v>
      </c>
    </row>
    <row r="429" spans="1:43" ht="45" customHeight="1">
      <c r="A429" s="70"/>
      <c r="B429" s="70"/>
      <c r="C429" s="70"/>
      <c r="D429" s="70"/>
      <c r="E429" s="48"/>
      <c r="F429" s="333" t="str">
        <f t="shared" si="15"/>
        <v/>
      </c>
      <c r="G429" s="91"/>
      <c r="H429" s="88"/>
      <c r="I429" s="88"/>
      <c r="J429" s="50"/>
      <c r="K429" s="48"/>
      <c r="L429" s="48"/>
      <c r="M429" s="48"/>
      <c r="N429" s="50"/>
      <c r="O429" s="45"/>
      <c r="P429" s="212"/>
      <c r="Q429" s="45"/>
      <c r="R429" s="88"/>
      <c r="S429" s="50"/>
      <c r="T429" s="219"/>
      <c r="U429" s="89"/>
      <c r="V429" s="90"/>
      <c r="W429" s="93"/>
      <c r="X429" s="219"/>
      <c r="Y429" s="219"/>
      <c r="Z429" s="91"/>
      <c r="AA429" s="185" t="str">
        <f t="shared" si="16"/>
        <v/>
      </c>
      <c r="AB429" s="48"/>
      <c r="AC429" s="302"/>
      <c r="AD429" s="219"/>
      <c r="AE429" s="45"/>
      <c r="AF429" s="45"/>
      <c r="AG429" s="45"/>
      <c r="AH429" s="625"/>
      <c r="AI429" s="626"/>
      <c r="AJ429" s="46"/>
      <c r="AK429" s="45"/>
      <c r="AL429" s="185"/>
      <c r="AM429" s="45"/>
      <c r="AN429" s="48"/>
      <c r="AO429" s="48"/>
      <c r="AP429" s="185"/>
      <c r="AQ429" s="32" t="b">
        <f t="shared" si="17"/>
        <v>1</v>
      </c>
    </row>
    <row r="430" spans="1:43" ht="45" customHeight="1">
      <c r="A430" s="70"/>
      <c r="B430" s="70"/>
      <c r="C430" s="70"/>
      <c r="D430" s="70"/>
      <c r="E430" s="48"/>
      <c r="F430" s="333" t="str">
        <f t="shared" si="15"/>
        <v/>
      </c>
      <c r="G430" s="91"/>
      <c r="H430" s="88"/>
      <c r="I430" s="88"/>
      <c r="J430" s="50"/>
      <c r="K430" s="48"/>
      <c r="L430" s="48"/>
      <c r="M430" s="48"/>
      <c r="N430" s="50"/>
      <c r="O430" s="45"/>
      <c r="P430" s="212"/>
      <c r="Q430" s="45"/>
      <c r="R430" s="88"/>
      <c r="S430" s="50"/>
      <c r="T430" s="219"/>
      <c r="U430" s="89"/>
      <c r="V430" s="90"/>
      <c r="W430" s="93"/>
      <c r="X430" s="219"/>
      <c r="Y430" s="219"/>
      <c r="Z430" s="91"/>
      <c r="AA430" s="185" t="str">
        <f t="shared" si="16"/>
        <v/>
      </c>
      <c r="AB430" s="48"/>
      <c r="AC430" s="302"/>
      <c r="AD430" s="219"/>
      <c r="AE430" s="45"/>
      <c r="AF430" s="45"/>
      <c r="AG430" s="45"/>
      <c r="AH430" s="625"/>
      <c r="AI430" s="626"/>
      <c r="AJ430" s="46"/>
      <c r="AK430" s="45"/>
      <c r="AL430" s="185"/>
      <c r="AM430" s="45"/>
      <c r="AN430" s="48"/>
      <c r="AO430" s="48"/>
      <c r="AP430" s="185"/>
      <c r="AQ430" s="32" t="b">
        <f t="shared" si="17"/>
        <v>1</v>
      </c>
    </row>
    <row r="431" spans="1:43" ht="45" customHeight="1">
      <c r="A431" s="70"/>
      <c r="B431" s="70"/>
      <c r="C431" s="70"/>
      <c r="D431" s="70"/>
      <c r="E431" s="48"/>
      <c r="F431" s="333" t="str">
        <f t="shared" si="15"/>
        <v/>
      </c>
      <c r="G431" s="91"/>
      <c r="H431" s="88"/>
      <c r="I431" s="88"/>
      <c r="J431" s="50"/>
      <c r="K431" s="48"/>
      <c r="L431" s="48"/>
      <c r="M431" s="48"/>
      <c r="N431" s="50"/>
      <c r="O431" s="45"/>
      <c r="P431" s="212"/>
      <c r="Q431" s="45"/>
      <c r="R431" s="88"/>
      <c r="S431" s="50"/>
      <c r="T431" s="219"/>
      <c r="U431" s="89"/>
      <c r="V431" s="90"/>
      <c r="W431" s="93"/>
      <c r="X431" s="219"/>
      <c r="Y431" s="219"/>
      <c r="Z431" s="91"/>
      <c r="AA431" s="185" t="str">
        <f t="shared" si="16"/>
        <v/>
      </c>
      <c r="AB431" s="48"/>
      <c r="AC431" s="302"/>
      <c r="AD431" s="219"/>
      <c r="AE431" s="45"/>
      <c r="AF431" s="45"/>
      <c r="AG431" s="45"/>
      <c r="AH431" s="625"/>
      <c r="AI431" s="626"/>
      <c r="AJ431" s="46"/>
      <c r="AK431" s="45"/>
      <c r="AL431" s="185"/>
      <c r="AM431" s="45"/>
      <c r="AN431" s="48"/>
      <c r="AO431" s="48"/>
      <c r="AP431" s="185"/>
      <c r="AQ431" s="32" t="b">
        <f t="shared" si="17"/>
        <v>1</v>
      </c>
    </row>
    <row r="432" spans="1:43" ht="45" customHeight="1">
      <c r="A432" s="70"/>
      <c r="B432" s="70"/>
      <c r="C432" s="70"/>
      <c r="D432" s="70"/>
      <c r="E432" s="48"/>
      <c r="F432" s="333" t="str">
        <f t="shared" si="15"/>
        <v/>
      </c>
      <c r="G432" s="91"/>
      <c r="H432" s="88"/>
      <c r="I432" s="88"/>
      <c r="J432" s="50"/>
      <c r="K432" s="48"/>
      <c r="L432" s="48"/>
      <c r="M432" s="48"/>
      <c r="N432" s="50"/>
      <c r="O432" s="45"/>
      <c r="P432" s="212"/>
      <c r="Q432" s="45"/>
      <c r="R432" s="88"/>
      <c r="S432" s="50"/>
      <c r="T432" s="219"/>
      <c r="U432" s="89"/>
      <c r="V432" s="90"/>
      <c r="W432" s="93"/>
      <c r="X432" s="219"/>
      <c r="Y432" s="219"/>
      <c r="Z432" s="91"/>
      <c r="AA432" s="185" t="str">
        <f t="shared" si="16"/>
        <v/>
      </c>
      <c r="AB432" s="48"/>
      <c r="AC432" s="302"/>
      <c r="AD432" s="219"/>
      <c r="AE432" s="45"/>
      <c r="AF432" s="45"/>
      <c r="AG432" s="45"/>
      <c r="AH432" s="625"/>
      <c r="AI432" s="626"/>
      <c r="AJ432" s="46"/>
      <c r="AK432" s="45"/>
      <c r="AL432" s="185"/>
      <c r="AM432" s="45"/>
      <c r="AN432" s="48"/>
      <c r="AO432" s="48"/>
      <c r="AP432" s="185"/>
      <c r="AQ432" s="32" t="b">
        <f t="shared" si="17"/>
        <v>1</v>
      </c>
    </row>
    <row r="433" spans="1:43" ht="45" customHeight="1">
      <c r="A433" s="70"/>
      <c r="B433" s="70"/>
      <c r="C433" s="70"/>
      <c r="D433" s="70"/>
      <c r="E433" s="48"/>
      <c r="F433" s="333" t="str">
        <f t="shared" si="15"/>
        <v/>
      </c>
      <c r="G433" s="91"/>
      <c r="H433" s="88"/>
      <c r="I433" s="88"/>
      <c r="J433" s="50"/>
      <c r="K433" s="48"/>
      <c r="L433" s="48"/>
      <c r="M433" s="48"/>
      <c r="N433" s="50"/>
      <c r="O433" s="45"/>
      <c r="P433" s="212"/>
      <c r="Q433" s="45"/>
      <c r="R433" s="88"/>
      <c r="S433" s="50"/>
      <c r="T433" s="219"/>
      <c r="U433" s="89"/>
      <c r="V433" s="90"/>
      <c r="W433" s="93"/>
      <c r="X433" s="219"/>
      <c r="Y433" s="219"/>
      <c r="Z433" s="91"/>
      <c r="AA433" s="185" t="str">
        <f t="shared" si="16"/>
        <v/>
      </c>
      <c r="AB433" s="48"/>
      <c r="AC433" s="302"/>
      <c r="AD433" s="219"/>
      <c r="AE433" s="45"/>
      <c r="AF433" s="45"/>
      <c r="AG433" s="45"/>
      <c r="AH433" s="625"/>
      <c r="AI433" s="626"/>
      <c r="AJ433" s="46"/>
      <c r="AK433" s="45"/>
      <c r="AL433" s="185"/>
      <c r="AM433" s="45"/>
      <c r="AN433" s="48"/>
      <c r="AO433" s="48"/>
      <c r="AP433" s="185"/>
      <c r="AQ433" s="32" t="b">
        <f t="shared" si="17"/>
        <v>1</v>
      </c>
    </row>
    <row r="434" spans="1:43" ht="45" customHeight="1">
      <c r="A434" s="70"/>
      <c r="B434" s="70"/>
      <c r="C434" s="70"/>
      <c r="D434" s="70"/>
      <c r="E434" s="48"/>
      <c r="F434" s="333" t="str">
        <f t="shared" si="15"/>
        <v/>
      </c>
      <c r="G434" s="91"/>
      <c r="H434" s="88"/>
      <c r="I434" s="88"/>
      <c r="J434" s="50"/>
      <c r="K434" s="48"/>
      <c r="L434" s="48"/>
      <c r="M434" s="48"/>
      <c r="N434" s="50"/>
      <c r="O434" s="45"/>
      <c r="P434" s="212"/>
      <c r="Q434" s="45"/>
      <c r="R434" s="88"/>
      <c r="S434" s="50"/>
      <c r="T434" s="219"/>
      <c r="U434" s="89"/>
      <c r="V434" s="90"/>
      <c r="W434" s="93"/>
      <c r="X434" s="219"/>
      <c r="Y434" s="219"/>
      <c r="Z434" s="91"/>
      <c r="AA434" s="185" t="str">
        <f t="shared" si="16"/>
        <v/>
      </c>
      <c r="AB434" s="48"/>
      <c r="AC434" s="302"/>
      <c r="AD434" s="219"/>
      <c r="AE434" s="45"/>
      <c r="AF434" s="45"/>
      <c r="AG434" s="45"/>
      <c r="AH434" s="625"/>
      <c r="AI434" s="626"/>
      <c r="AJ434" s="46"/>
      <c r="AK434" s="45"/>
      <c r="AL434" s="185"/>
      <c r="AM434" s="45"/>
      <c r="AN434" s="48"/>
      <c r="AO434" s="48"/>
      <c r="AP434" s="185"/>
      <c r="AQ434" s="32" t="b">
        <f t="shared" si="17"/>
        <v>1</v>
      </c>
    </row>
    <row r="435" spans="1:43" ht="45" customHeight="1">
      <c r="A435" s="70"/>
      <c r="B435" s="70"/>
      <c r="C435" s="70"/>
      <c r="D435" s="70"/>
      <c r="E435" s="48"/>
      <c r="F435" s="333" t="str">
        <f t="shared" si="15"/>
        <v/>
      </c>
      <c r="G435" s="91"/>
      <c r="H435" s="88"/>
      <c r="I435" s="88"/>
      <c r="J435" s="50"/>
      <c r="K435" s="48"/>
      <c r="L435" s="48"/>
      <c r="M435" s="48"/>
      <c r="N435" s="50"/>
      <c r="O435" s="45"/>
      <c r="P435" s="212"/>
      <c r="Q435" s="45"/>
      <c r="R435" s="88"/>
      <c r="S435" s="50"/>
      <c r="T435" s="219"/>
      <c r="U435" s="89"/>
      <c r="V435" s="90"/>
      <c r="W435" s="93"/>
      <c r="X435" s="219"/>
      <c r="Y435" s="219"/>
      <c r="Z435" s="91"/>
      <c r="AA435" s="185" t="str">
        <f t="shared" si="16"/>
        <v/>
      </c>
      <c r="AB435" s="48"/>
      <c r="AC435" s="302"/>
      <c r="AD435" s="219"/>
      <c r="AE435" s="45"/>
      <c r="AF435" s="45"/>
      <c r="AG435" s="45"/>
      <c r="AH435" s="625"/>
      <c r="AI435" s="626"/>
      <c r="AJ435" s="46"/>
      <c r="AK435" s="45"/>
      <c r="AL435" s="185"/>
      <c r="AM435" s="45"/>
      <c r="AN435" s="48"/>
      <c r="AO435" s="48"/>
      <c r="AP435" s="185"/>
      <c r="AQ435" s="32" t="b">
        <f t="shared" si="17"/>
        <v>1</v>
      </c>
    </row>
    <row r="436" spans="1:43" ht="45" customHeight="1">
      <c r="A436" s="70"/>
      <c r="B436" s="70"/>
      <c r="C436" s="70"/>
      <c r="D436" s="70"/>
      <c r="E436" s="48"/>
      <c r="F436" s="333" t="str">
        <f t="shared" si="15"/>
        <v/>
      </c>
      <c r="G436" s="91"/>
      <c r="H436" s="88"/>
      <c r="I436" s="88"/>
      <c r="J436" s="50"/>
      <c r="K436" s="48"/>
      <c r="L436" s="48"/>
      <c r="M436" s="48"/>
      <c r="N436" s="50"/>
      <c r="O436" s="45"/>
      <c r="P436" s="212"/>
      <c r="Q436" s="45"/>
      <c r="R436" s="88"/>
      <c r="S436" s="50"/>
      <c r="T436" s="219"/>
      <c r="U436" s="89"/>
      <c r="V436" s="90"/>
      <c r="W436" s="93"/>
      <c r="X436" s="219"/>
      <c r="Y436" s="219"/>
      <c r="Z436" s="91"/>
      <c r="AA436" s="185" t="str">
        <f t="shared" si="16"/>
        <v/>
      </c>
      <c r="AB436" s="48"/>
      <c r="AC436" s="302"/>
      <c r="AD436" s="219"/>
      <c r="AE436" s="45"/>
      <c r="AF436" s="45"/>
      <c r="AG436" s="45"/>
      <c r="AH436" s="625"/>
      <c r="AI436" s="626"/>
      <c r="AJ436" s="46"/>
      <c r="AK436" s="45"/>
      <c r="AL436" s="185"/>
      <c r="AM436" s="45"/>
      <c r="AN436" s="48"/>
      <c r="AO436" s="48"/>
      <c r="AP436" s="185"/>
      <c r="AQ436" s="32" t="b">
        <f t="shared" si="17"/>
        <v>1</v>
      </c>
    </row>
    <row r="437" spans="1:43" ht="45" customHeight="1">
      <c r="A437" s="70"/>
      <c r="B437" s="70"/>
      <c r="C437" s="70"/>
      <c r="D437" s="70"/>
      <c r="E437" s="48"/>
      <c r="F437" s="333" t="str">
        <f t="shared" si="15"/>
        <v/>
      </c>
      <c r="G437" s="91"/>
      <c r="H437" s="88"/>
      <c r="I437" s="88"/>
      <c r="J437" s="50"/>
      <c r="K437" s="48"/>
      <c r="L437" s="48"/>
      <c r="M437" s="48"/>
      <c r="N437" s="50"/>
      <c r="O437" s="45"/>
      <c r="P437" s="212"/>
      <c r="Q437" s="45"/>
      <c r="R437" s="88"/>
      <c r="S437" s="50"/>
      <c r="T437" s="219"/>
      <c r="U437" s="89"/>
      <c r="V437" s="90"/>
      <c r="W437" s="93"/>
      <c r="X437" s="219"/>
      <c r="Y437" s="219"/>
      <c r="Z437" s="91"/>
      <c r="AA437" s="185" t="str">
        <f t="shared" si="16"/>
        <v/>
      </c>
      <c r="AB437" s="48"/>
      <c r="AC437" s="302"/>
      <c r="AD437" s="219"/>
      <c r="AE437" s="45"/>
      <c r="AF437" s="45"/>
      <c r="AG437" s="45"/>
      <c r="AH437" s="625"/>
      <c r="AI437" s="626"/>
      <c r="AJ437" s="46"/>
      <c r="AK437" s="45"/>
      <c r="AL437" s="185"/>
      <c r="AM437" s="45"/>
      <c r="AN437" s="48"/>
      <c r="AO437" s="48"/>
      <c r="AP437" s="185"/>
      <c r="AQ437" s="32" t="b">
        <f t="shared" si="17"/>
        <v>1</v>
      </c>
    </row>
    <row r="438" spans="1:43" ht="45" customHeight="1">
      <c r="A438" s="70"/>
      <c r="B438" s="70"/>
      <c r="C438" s="70"/>
      <c r="D438" s="70"/>
      <c r="E438" s="48"/>
      <c r="F438" s="333" t="str">
        <f t="shared" si="15"/>
        <v/>
      </c>
      <c r="G438" s="91"/>
      <c r="H438" s="88"/>
      <c r="I438" s="88"/>
      <c r="J438" s="50"/>
      <c r="K438" s="48"/>
      <c r="L438" s="48"/>
      <c r="M438" s="48"/>
      <c r="N438" s="50"/>
      <c r="O438" s="45"/>
      <c r="P438" s="212"/>
      <c r="Q438" s="45"/>
      <c r="R438" s="88"/>
      <c r="S438" s="50"/>
      <c r="T438" s="219"/>
      <c r="U438" s="89"/>
      <c r="V438" s="90"/>
      <c r="W438" s="93"/>
      <c r="X438" s="219"/>
      <c r="Y438" s="219"/>
      <c r="Z438" s="91"/>
      <c r="AA438" s="185" t="str">
        <f t="shared" si="16"/>
        <v/>
      </c>
      <c r="AB438" s="48"/>
      <c r="AC438" s="302"/>
      <c r="AD438" s="219"/>
      <c r="AE438" s="45"/>
      <c r="AF438" s="45"/>
      <c r="AG438" s="45"/>
      <c r="AH438" s="625"/>
      <c r="AI438" s="626"/>
      <c r="AJ438" s="46"/>
      <c r="AK438" s="45"/>
      <c r="AL438" s="185"/>
      <c r="AM438" s="45"/>
      <c r="AN438" s="48"/>
      <c r="AO438" s="48"/>
      <c r="AP438" s="185"/>
      <c r="AQ438" s="32" t="b">
        <f t="shared" si="17"/>
        <v>1</v>
      </c>
    </row>
    <row r="439" spans="1:43" ht="45" customHeight="1">
      <c r="A439" s="70"/>
      <c r="B439" s="70"/>
      <c r="C439" s="70"/>
      <c r="D439" s="70"/>
      <c r="E439" s="48"/>
      <c r="F439" s="333" t="str">
        <f t="shared" ref="F439:F500" si="18">IF(ISBLANK($E439), "", VLOOKUP($E439,참여인력_개요,2,FALSE))</f>
        <v/>
      </c>
      <c r="G439" s="91"/>
      <c r="H439" s="88"/>
      <c r="I439" s="88"/>
      <c r="J439" s="50"/>
      <c r="K439" s="48"/>
      <c r="L439" s="48"/>
      <c r="M439" s="48"/>
      <c r="N439" s="50"/>
      <c r="O439" s="45"/>
      <c r="P439" s="212"/>
      <c r="Q439" s="45"/>
      <c r="R439" s="88"/>
      <c r="S439" s="50"/>
      <c r="T439" s="219"/>
      <c r="U439" s="89"/>
      <c r="V439" s="90"/>
      <c r="W439" s="93"/>
      <c r="X439" s="219"/>
      <c r="Y439" s="219"/>
      <c r="Z439" s="91"/>
      <c r="AA439" s="185" t="str">
        <f t="shared" si="16"/>
        <v/>
      </c>
      <c r="AB439" s="48"/>
      <c r="AC439" s="302"/>
      <c r="AD439" s="219"/>
      <c r="AE439" s="45"/>
      <c r="AF439" s="45"/>
      <c r="AG439" s="45"/>
      <c r="AH439" s="625"/>
      <c r="AI439" s="626"/>
      <c r="AJ439" s="46"/>
      <c r="AK439" s="45"/>
      <c r="AL439" s="185"/>
      <c r="AM439" s="45"/>
      <c r="AN439" s="48"/>
      <c r="AO439" s="48"/>
      <c r="AP439" s="185"/>
      <c r="AQ439" s="32" t="b">
        <f t="shared" si="17"/>
        <v>1</v>
      </c>
    </row>
    <row r="440" spans="1:43" ht="45" customHeight="1">
      <c r="A440" s="70"/>
      <c r="B440" s="70"/>
      <c r="C440" s="70"/>
      <c r="D440" s="70"/>
      <c r="E440" s="48"/>
      <c r="F440" s="333" t="str">
        <f t="shared" si="18"/>
        <v/>
      </c>
      <c r="G440" s="91"/>
      <c r="H440" s="88"/>
      <c r="I440" s="88"/>
      <c r="J440" s="50"/>
      <c r="K440" s="48"/>
      <c r="L440" s="48"/>
      <c r="M440" s="48"/>
      <c r="N440" s="50"/>
      <c r="O440" s="45"/>
      <c r="P440" s="212"/>
      <c r="Q440" s="45"/>
      <c r="R440" s="88"/>
      <c r="S440" s="50"/>
      <c r="T440" s="219"/>
      <c r="U440" s="89"/>
      <c r="V440" s="90"/>
      <c r="W440" s="93"/>
      <c r="X440" s="219"/>
      <c r="Y440" s="219"/>
      <c r="Z440" s="91"/>
      <c r="AA440" s="185" t="str">
        <f t="shared" si="16"/>
        <v/>
      </c>
      <c r="AB440" s="48"/>
      <c r="AC440" s="302"/>
      <c r="AD440" s="219"/>
      <c r="AE440" s="45"/>
      <c r="AF440" s="45"/>
      <c r="AG440" s="45"/>
      <c r="AH440" s="625"/>
      <c r="AI440" s="626"/>
      <c r="AJ440" s="46"/>
      <c r="AK440" s="45"/>
      <c r="AL440" s="185"/>
      <c r="AM440" s="45"/>
      <c r="AN440" s="48"/>
      <c r="AO440" s="48"/>
      <c r="AP440" s="185"/>
      <c r="AQ440" s="32" t="b">
        <f t="shared" si="17"/>
        <v>1</v>
      </c>
    </row>
    <row r="441" spans="1:43" ht="45" customHeight="1">
      <c r="A441" s="70"/>
      <c r="B441" s="70"/>
      <c r="C441" s="70"/>
      <c r="D441" s="70"/>
      <c r="E441" s="48"/>
      <c r="F441" s="333" t="str">
        <f t="shared" si="18"/>
        <v/>
      </c>
      <c r="G441" s="91"/>
      <c r="H441" s="88"/>
      <c r="I441" s="88"/>
      <c r="J441" s="50"/>
      <c r="K441" s="48"/>
      <c r="L441" s="48"/>
      <c r="M441" s="48"/>
      <c r="N441" s="50"/>
      <c r="O441" s="45"/>
      <c r="P441" s="212"/>
      <c r="Q441" s="45"/>
      <c r="R441" s="88"/>
      <c r="S441" s="50"/>
      <c r="T441" s="219"/>
      <c r="U441" s="89"/>
      <c r="V441" s="90"/>
      <c r="W441" s="93"/>
      <c r="X441" s="219"/>
      <c r="Y441" s="219"/>
      <c r="Z441" s="91"/>
      <c r="AA441" s="185" t="str">
        <f t="shared" si="16"/>
        <v/>
      </c>
      <c r="AB441" s="48"/>
      <c r="AC441" s="302"/>
      <c r="AD441" s="219"/>
      <c r="AE441" s="45"/>
      <c r="AF441" s="45"/>
      <c r="AG441" s="45"/>
      <c r="AH441" s="625"/>
      <c r="AI441" s="626"/>
      <c r="AJ441" s="46"/>
      <c r="AK441" s="45"/>
      <c r="AL441" s="185"/>
      <c r="AM441" s="45"/>
      <c r="AN441" s="48"/>
      <c r="AO441" s="48"/>
      <c r="AP441" s="185"/>
      <c r="AQ441" s="32" t="b">
        <f t="shared" si="17"/>
        <v>1</v>
      </c>
    </row>
    <row r="442" spans="1:43" ht="45" customHeight="1">
      <c r="A442" s="70"/>
      <c r="B442" s="70"/>
      <c r="C442" s="70"/>
      <c r="D442" s="70"/>
      <c r="E442" s="48"/>
      <c r="F442" s="333" t="str">
        <f t="shared" si="18"/>
        <v/>
      </c>
      <c r="G442" s="91"/>
      <c r="H442" s="88"/>
      <c r="I442" s="88"/>
      <c r="J442" s="50"/>
      <c r="K442" s="48"/>
      <c r="L442" s="48"/>
      <c r="M442" s="48"/>
      <c r="N442" s="50"/>
      <c r="O442" s="45"/>
      <c r="P442" s="212"/>
      <c r="Q442" s="45"/>
      <c r="R442" s="88"/>
      <c r="S442" s="50"/>
      <c r="T442" s="219"/>
      <c r="U442" s="89"/>
      <c r="V442" s="90"/>
      <c r="W442" s="93"/>
      <c r="X442" s="219"/>
      <c r="Y442" s="219"/>
      <c r="Z442" s="91"/>
      <c r="AA442" s="185" t="str">
        <f t="shared" si="16"/>
        <v/>
      </c>
      <c r="AB442" s="48"/>
      <c r="AC442" s="302"/>
      <c r="AD442" s="219"/>
      <c r="AE442" s="45"/>
      <c r="AF442" s="45"/>
      <c r="AG442" s="45"/>
      <c r="AH442" s="625"/>
      <c r="AI442" s="626"/>
      <c r="AJ442" s="46"/>
      <c r="AK442" s="45"/>
      <c r="AL442" s="185"/>
      <c r="AM442" s="45"/>
      <c r="AN442" s="48"/>
      <c r="AO442" s="48"/>
      <c r="AP442" s="185"/>
      <c r="AQ442" s="32" t="b">
        <f t="shared" si="17"/>
        <v>1</v>
      </c>
    </row>
    <row r="443" spans="1:43" ht="45" customHeight="1">
      <c r="A443" s="70"/>
      <c r="B443" s="70"/>
      <c r="C443" s="70"/>
      <c r="D443" s="70"/>
      <c r="E443" s="48"/>
      <c r="F443" s="333" t="str">
        <f t="shared" si="18"/>
        <v/>
      </c>
      <c r="G443" s="91"/>
      <c r="H443" s="88"/>
      <c r="I443" s="88"/>
      <c r="J443" s="50"/>
      <c r="K443" s="48"/>
      <c r="L443" s="48"/>
      <c r="M443" s="48"/>
      <c r="N443" s="50"/>
      <c r="O443" s="45"/>
      <c r="P443" s="212"/>
      <c r="Q443" s="45"/>
      <c r="R443" s="88"/>
      <c r="S443" s="50"/>
      <c r="T443" s="219"/>
      <c r="U443" s="89"/>
      <c r="V443" s="90"/>
      <c r="W443" s="93"/>
      <c r="X443" s="219"/>
      <c r="Y443" s="219"/>
      <c r="Z443" s="91"/>
      <c r="AA443" s="185" t="str">
        <f t="shared" si="16"/>
        <v/>
      </c>
      <c r="AB443" s="48"/>
      <c r="AC443" s="302"/>
      <c r="AD443" s="219"/>
      <c r="AE443" s="45"/>
      <c r="AF443" s="45"/>
      <c r="AG443" s="45"/>
      <c r="AH443" s="625"/>
      <c r="AI443" s="626"/>
      <c r="AJ443" s="46"/>
      <c r="AK443" s="45"/>
      <c r="AL443" s="185"/>
      <c r="AM443" s="45"/>
      <c r="AN443" s="48"/>
      <c r="AO443" s="48"/>
      <c r="AP443" s="185"/>
      <c r="AQ443" s="32" t="b">
        <f t="shared" si="17"/>
        <v>1</v>
      </c>
    </row>
    <row r="444" spans="1:43" ht="45" customHeight="1">
      <c r="A444" s="70"/>
      <c r="B444" s="70"/>
      <c r="C444" s="70"/>
      <c r="D444" s="70"/>
      <c r="E444" s="48"/>
      <c r="F444" s="333" t="str">
        <f t="shared" si="18"/>
        <v/>
      </c>
      <c r="G444" s="91"/>
      <c r="H444" s="88"/>
      <c r="I444" s="88"/>
      <c r="J444" s="50"/>
      <c r="K444" s="48"/>
      <c r="L444" s="48"/>
      <c r="M444" s="48"/>
      <c r="N444" s="50"/>
      <c r="O444" s="45"/>
      <c r="P444" s="212"/>
      <c r="Q444" s="45"/>
      <c r="R444" s="88"/>
      <c r="S444" s="50"/>
      <c r="T444" s="219"/>
      <c r="U444" s="89"/>
      <c r="V444" s="90"/>
      <c r="W444" s="93"/>
      <c r="X444" s="219"/>
      <c r="Y444" s="219"/>
      <c r="Z444" s="91"/>
      <c r="AA444" s="185" t="str">
        <f t="shared" si="16"/>
        <v/>
      </c>
      <c r="AB444" s="48"/>
      <c r="AC444" s="302"/>
      <c r="AD444" s="219"/>
      <c r="AE444" s="45"/>
      <c r="AF444" s="45"/>
      <c r="AG444" s="45"/>
      <c r="AH444" s="625"/>
      <c r="AI444" s="626"/>
      <c r="AJ444" s="46"/>
      <c r="AK444" s="45"/>
      <c r="AL444" s="185"/>
      <c r="AM444" s="45"/>
      <c r="AN444" s="48"/>
      <c r="AO444" s="48"/>
      <c r="AP444" s="185"/>
      <c r="AQ444" s="32" t="b">
        <f t="shared" si="17"/>
        <v>1</v>
      </c>
    </row>
    <row r="445" spans="1:43" ht="45" customHeight="1">
      <c r="A445" s="70"/>
      <c r="B445" s="70"/>
      <c r="C445" s="70"/>
      <c r="D445" s="70"/>
      <c r="E445" s="48"/>
      <c r="F445" s="333" t="str">
        <f t="shared" si="18"/>
        <v/>
      </c>
      <c r="G445" s="91"/>
      <c r="H445" s="88"/>
      <c r="I445" s="88"/>
      <c r="J445" s="50"/>
      <c r="K445" s="48"/>
      <c r="L445" s="48"/>
      <c r="M445" s="48"/>
      <c r="N445" s="50"/>
      <c r="O445" s="45"/>
      <c r="P445" s="212"/>
      <c r="Q445" s="45"/>
      <c r="R445" s="88"/>
      <c r="S445" s="50"/>
      <c r="T445" s="219"/>
      <c r="U445" s="89"/>
      <c r="V445" s="90"/>
      <c r="W445" s="93"/>
      <c r="X445" s="219"/>
      <c r="Y445" s="219"/>
      <c r="Z445" s="91"/>
      <c r="AA445" s="185" t="str">
        <f t="shared" si="16"/>
        <v/>
      </c>
      <c r="AB445" s="48"/>
      <c r="AC445" s="302"/>
      <c r="AD445" s="219"/>
      <c r="AE445" s="45"/>
      <c r="AF445" s="45"/>
      <c r="AG445" s="45"/>
      <c r="AH445" s="625"/>
      <c r="AI445" s="626"/>
      <c r="AJ445" s="46"/>
      <c r="AK445" s="45"/>
      <c r="AL445" s="185"/>
      <c r="AM445" s="45"/>
      <c r="AN445" s="48"/>
      <c r="AO445" s="48"/>
      <c r="AP445" s="185"/>
      <c r="AQ445" s="32" t="b">
        <f t="shared" si="17"/>
        <v>1</v>
      </c>
    </row>
    <row r="446" spans="1:43" ht="45" customHeight="1">
      <c r="A446" s="70"/>
      <c r="B446" s="70"/>
      <c r="C446" s="70"/>
      <c r="D446" s="70"/>
      <c r="E446" s="48"/>
      <c r="F446" s="333" t="str">
        <f t="shared" si="18"/>
        <v/>
      </c>
      <c r="G446" s="91"/>
      <c r="H446" s="88"/>
      <c r="I446" s="88"/>
      <c r="J446" s="50"/>
      <c r="K446" s="48"/>
      <c r="L446" s="48"/>
      <c r="M446" s="48"/>
      <c r="N446" s="50"/>
      <c r="O446" s="45"/>
      <c r="P446" s="212"/>
      <c r="Q446" s="45"/>
      <c r="R446" s="88"/>
      <c r="S446" s="50"/>
      <c r="T446" s="219"/>
      <c r="U446" s="89"/>
      <c r="V446" s="90"/>
      <c r="W446" s="93"/>
      <c r="X446" s="219"/>
      <c r="Y446" s="219"/>
      <c r="Z446" s="91"/>
      <c r="AA446" s="185" t="str">
        <f t="shared" si="16"/>
        <v/>
      </c>
      <c r="AB446" s="48"/>
      <c r="AC446" s="302"/>
      <c r="AD446" s="219"/>
      <c r="AE446" s="45"/>
      <c r="AF446" s="45"/>
      <c r="AG446" s="45"/>
      <c r="AH446" s="625"/>
      <c r="AI446" s="626"/>
      <c r="AJ446" s="46"/>
      <c r="AK446" s="45"/>
      <c r="AL446" s="185"/>
      <c r="AM446" s="45"/>
      <c r="AN446" s="48"/>
      <c r="AO446" s="48"/>
      <c r="AP446" s="185"/>
      <c r="AQ446" s="32" t="b">
        <f t="shared" si="17"/>
        <v>1</v>
      </c>
    </row>
    <row r="447" spans="1:43" ht="45" customHeight="1">
      <c r="A447" s="70"/>
      <c r="B447" s="70"/>
      <c r="C447" s="70"/>
      <c r="D447" s="70"/>
      <c r="E447" s="48"/>
      <c r="F447" s="333" t="str">
        <f t="shared" si="18"/>
        <v/>
      </c>
      <c r="G447" s="91"/>
      <c r="H447" s="88"/>
      <c r="I447" s="88"/>
      <c r="J447" s="50"/>
      <c r="K447" s="48"/>
      <c r="L447" s="48"/>
      <c r="M447" s="48"/>
      <c r="N447" s="50"/>
      <c r="O447" s="45"/>
      <c r="P447" s="212"/>
      <c r="Q447" s="45"/>
      <c r="R447" s="88"/>
      <c r="S447" s="50"/>
      <c r="T447" s="219"/>
      <c r="U447" s="89"/>
      <c r="V447" s="90"/>
      <c r="W447" s="93"/>
      <c r="X447" s="219"/>
      <c r="Y447" s="219"/>
      <c r="Z447" s="91"/>
      <c r="AA447" s="185" t="str">
        <f t="shared" si="16"/>
        <v/>
      </c>
      <c r="AB447" s="48"/>
      <c r="AC447" s="302"/>
      <c r="AD447" s="219"/>
      <c r="AE447" s="45"/>
      <c r="AF447" s="45"/>
      <c r="AG447" s="45"/>
      <c r="AH447" s="625"/>
      <c r="AI447" s="626"/>
      <c r="AJ447" s="46"/>
      <c r="AK447" s="45"/>
      <c r="AL447" s="185"/>
      <c r="AM447" s="45"/>
      <c r="AN447" s="48"/>
      <c r="AO447" s="48"/>
      <c r="AP447" s="185"/>
      <c r="AQ447" s="32" t="b">
        <f t="shared" si="17"/>
        <v>1</v>
      </c>
    </row>
    <row r="448" spans="1:43" ht="45" customHeight="1">
      <c r="A448" s="70"/>
      <c r="B448" s="70"/>
      <c r="C448" s="70"/>
      <c r="D448" s="70"/>
      <c r="E448" s="48"/>
      <c r="F448" s="333" t="str">
        <f t="shared" si="18"/>
        <v/>
      </c>
      <c r="G448" s="91"/>
      <c r="H448" s="88"/>
      <c r="I448" s="88"/>
      <c r="J448" s="50"/>
      <c r="K448" s="48"/>
      <c r="L448" s="48"/>
      <c r="M448" s="48"/>
      <c r="N448" s="50"/>
      <c r="O448" s="45"/>
      <c r="P448" s="212"/>
      <c r="Q448" s="45"/>
      <c r="R448" s="88"/>
      <c r="S448" s="50"/>
      <c r="T448" s="219"/>
      <c r="U448" s="89"/>
      <c r="V448" s="90"/>
      <c r="W448" s="93"/>
      <c r="X448" s="219"/>
      <c r="Y448" s="219"/>
      <c r="Z448" s="91"/>
      <c r="AA448" s="185" t="str">
        <f t="shared" si="16"/>
        <v/>
      </c>
      <c r="AB448" s="48"/>
      <c r="AC448" s="302"/>
      <c r="AD448" s="219"/>
      <c r="AE448" s="45"/>
      <c r="AF448" s="45"/>
      <c r="AG448" s="45"/>
      <c r="AH448" s="625"/>
      <c r="AI448" s="626"/>
      <c r="AJ448" s="46"/>
      <c r="AK448" s="45"/>
      <c r="AL448" s="185"/>
      <c r="AM448" s="45"/>
      <c r="AN448" s="48"/>
      <c r="AO448" s="48"/>
      <c r="AP448" s="185"/>
      <c r="AQ448" s="32" t="b">
        <f t="shared" si="17"/>
        <v>1</v>
      </c>
    </row>
    <row r="449" spans="1:43" ht="45" customHeight="1">
      <c r="A449" s="70"/>
      <c r="B449" s="70"/>
      <c r="C449" s="70"/>
      <c r="D449" s="70"/>
      <c r="E449" s="48"/>
      <c r="F449" s="333" t="str">
        <f t="shared" si="18"/>
        <v/>
      </c>
      <c r="G449" s="91"/>
      <c r="H449" s="88"/>
      <c r="I449" s="88"/>
      <c r="J449" s="50"/>
      <c r="K449" s="48"/>
      <c r="L449" s="48"/>
      <c r="M449" s="48"/>
      <c r="N449" s="50"/>
      <c r="O449" s="45"/>
      <c r="P449" s="212"/>
      <c r="Q449" s="45"/>
      <c r="R449" s="88"/>
      <c r="S449" s="50"/>
      <c r="T449" s="219"/>
      <c r="U449" s="89"/>
      <c r="V449" s="90"/>
      <c r="W449" s="93"/>
      <c r="X449" s="219"/>
      <c r="Y449" s="219"/>
      <c r="Z449" s="91"/>
      <c r="AA449" s="185" t="str">
        <f t="shared" si="16"/>
        <v/>
      </c>
      <c r="AB449" s="48"/>
      <c r="AC449" s="302"/>
      <c r="AD449" s="219"/>
      <c r="AE449" s="45"/>
      <c r="AF449" s="45"/>
      <c r="AG449" s="45"/>
      <c r="AH449" s="625"/>
      <c r="AI449" s="626"/>
      <c r="AJ449" s="46"/>
      <c r="AK449" s="45"/>
      <c r="AL449" s="185"/>
      <c r="AM449" s="45"/>
      <c r="AN449" s="48"/>
      <c r="AO449" s="48"/>
      <c r="AP449" s="185"/>
      <c r="AQ449" s="32" t="b">
        <f t="shared" si="17"/>
        <v>1</v>
      </c>
    </row>
    <row r="450" spans="1:43" ht="45" customHeight="1">
      <c r="A450" s="70"/>
      <c r="B450" s="70"/>
      <c r="C450" s="70"/>
      <c r="D450" s="70"/>
      <c r="E450" s="48"/>
      <c r="F450" s="333" t="str">
        <f t="shared" si="18"/>
        <v/>
      </c>
      <c r="G450" s="91"/>
      <c r="H450" s="88"/>
      <c r="I450" s="88"/>
      <c r="J450" s="50"/>
      <c r="K450" s="48"/>
      <c r="L450" s="48"/>
      <c r="M450" s="48"/>
      <c r="N450" s="50"/>
      <c r="O450" s="45"/>
      <c r="P450" s="212"/>
      <c r="Q450" s="45"/>
      <c r="R450" s="88"/>
      <c r="S450" s="50"/>
      <c r="T450" s="219"/>
      <c r="U450" s="89"/>
      <c r="V450" s="90"/>
      <c r="W450" s="93"/>
      <c r="X450" s="219"/>
      <c r="Y450" s="219"/>
      <c r="Z450" s="91"/>
      <c r="AA450" s="185" t="str">
        <f t="shared" si="16"/>
        <v/>
      </c>
      <c r="AB450" s="48"/>
      <c r="AC450" s="302"/>
      <c r="AD450" s="219"/>
      <c r="AE450" s="45"/>
      <c r="AF450" s="45"/>
      <c r="AG450" s="45"/>
      <c r="AH450" s="625"/>
      <c r="AI450" s="626"/>
      <c r="AJ450" s="46"/>
      <c r="AK450" s="45"/>
      <c r="AL450" s="185"/>
      <c r="AM450" s="45"/>
      <c r="AN450" s="48"/>
      <c r="AO450" s="48"/>
      <c r="AP450" s="185"/>
      <c r="AQ450" s="32" t="b">
        <f t="shared" si="17"/>
        <v>1</v>
      </c>
    </row>
    <row r="451" spans="1:43" ht="45" customHeight="1">
      <c r="A451" s="70"/>
      <c r="B451" s="70"/>
      <c r="C451" s="70"/>
      <c r="D451" s="70"/>
      <c r="E451" s="48"/>
      <c r="F451" s="333" t="str">
        <f t="shared" si="18"/>
        <v/>
      </c>
      <c r="G451" s="91"/>
      <c r="H451" s="88"/>
      <c r="I451" s="88"/>
      <c r="J451" s="50"/>
      <c r="K451" s="48"/>
      <c r="L451" s="48"/>
      <c r="M451" s="48"/>
      <c r="N451" s="50"/>
      <c r="O451" s="45"/>
      <c r="P451" s="212"/>
      <c r="Q451" s="45"/>
      <c r="R451" s="88"/>
      <c r="S451" s="50"/>
      <c r="T451" s="219"/>
      <c r="U451" s="89"/>
      <c r="V451" s="90"/>
      <c r="W451" s="93"/>
      <c r="X451" s="219"/>
      <c r="Y451" s="219"/>
      <c r="Z451" s="91"/>
      <c r="AA451" s="185" t="str">
        <f t="shared" si="16"/>
        <v/>
      </c>
      <c r="AB451" s="48"/>
      <c r="AC451" s="302"/>
      <c r="AD451" s="219"/>
      <c r="AE451" s="45"/>
      <c r="AF451" s="45"/>
      <c r="AG451" s="45"/>
      <c r="AH451" s="625"/>
      <c r="AI451" s="626"/>
      <c r="AJ451" s="46"/>
      <c r="AK451" s="45"/>
      <c r="AL451" s="185"/>
      <c r="AM451" s="45"/>
      <c r="AN451" s="48"/>
      <c r="AO451" s="48"/>
      <c r="AP451" s="185"/>
      <c r="AQ451" s="32" t="b">
        <f t="shared" si="17"/>
        <v>1</v>
      </c>
    </row>
    <row r="452" spans="1:43" ht="45" customHeight="1">
      <c r="A452" s="70"/>
      <c r="B452" s="70"/>
      <c r="C452" s="70"/>
      <c r="D452" s="70"/>
      <c r="E452" s="48"/>
      <c r="F452" s="333" t="str">
        <f t="shared" si="18"/>
        <v/>
      </c>
      <c r="G452" s="91"/>
      <c r="H452" s="88"/>
      <c r="I452" s="88"/>
      <c r="J452" s="50"/>
      <c r="K452" s="48"/>
      <c r="L452" s="48"/>
      <c r="M452" s="48"/>
      <c r="N452" s="50"/>
      <c r="O452" s="45"/>
      <c r="P452" s="212"/>
      <c r="Q452" s="45"/>
      <c r="R452" s="88"/>
      <c r="S452" s="50"/>
      <c r="T452" s="219"/>
      <c r="U452" s="89"/>
      <c r="V452" s="90"/>
      <c r="W452" s="93"/>
      <c r="X452" s="219"/>
      <c r="Y452" s="219"/>
      <c r="Z452" s="91"/>
      <c r="AA452" s="185" t="str">
        <f t="shared" si="16"/>
        <v/>
      </c>
      <c r="AB452" s="48"/>
      <c r="AC452" s="302"/>
      <c r="AD452" s="219"/>
      <c r="AE452" s="45"/>
      <c r="AF452" s="45"/>
      <c r="AG452" s="45"/>
      <c r="AH452" s="625"/>
      <c r="AI452" s="626"/>
      <c r="AJ452" s="46"/>
      <c r="AK452" s="45"/>
      <c r="AL452" s="185"/>
      <c r="AM452" s="45"/>
      <c r="AN452" s="48"/>
      <c r="AO452" s="48"/>
      <c r="AP452" s="185"/>
      <c r="AQ452" s="32" t="b">
        <f t="shared" si="17"/>
        <v>1</v>
      </c>
    </row>
    <row r="453" spans="1:43" ht="45" customHeight="1">
      <c r="A453" s="70"/>
      <c r="B453" s="70"/>
      <c r="C453" s="70"/>
      <c r="D453" s="70"/>
      <c r="E453" s="48"/>
      <c r="F453" s="333" t="str">
        <f t="shared" si="18"/>
        <v/>
      </c>
      <c r="G453" s="91"/>
      <c r="H453" s="88"/>
      <c r="I453" s="88"/>
      <c r="J453" s="50"/>
      <c r="K453" s="48"/>
      <c r="L453" s="48"/>
      <c r="M453" s="48"/>
      <c r="N453" s="50"/>
      <c r="O453" s="45"/>
      <c r="P453" s="212"/>
      <c r="Q453" s="45"/>
      <c r="R453" s="88"/>
      <c r="S453" s="50"/>
      <c r="T453" s="219"/>
      <c r="U453" s="89"/>
      <c r="V453" s="90"/>
      <c r="W453" s="93"/>
      <c r="X453" s="219"/>
      <c r="Y453" s="219"/>
      <c r="Z453" s="91"/>
      <c r="AA453" s="185" t="str">
        <f t="shared" si="16"/>
        <v/>
      </c>
      <c r="AB453" s="48"/>
      <c r="AC453" s="302"/>
      <c r="AD453" s="219"/>
      <c r="AE453" s="45"/>
      <c r="AF453" s="45"/>
      <c r="AG453" s="45"/>
      <c r="AH453" s="625"/>
      <c r="AI453" s="626"/>
      <c r="AJ453" s="46"/>
      <c r="AK453" s="45"/>
      <c r="AL453" s="185"/>
      <c r="AM453" s="45"/>
      <c r="AN453" s="48"/>
      <c r="AO453" s="48"/>
      <c r="AP453" s="185"/>
      <c r="AQ453" s="32" t="b">
        <f t="shared" si="17"/>
        <v>1</v>
      </c>
    </row>
    <row r="454" spans="1:43" ht="45" customHeight="1">
      <c r="A454" s="70"/>
      <c r="B454" s="70"/>
      <c r="C454" s="70"/>
      <c r="D454" s="70"/>
      <c r="E454" s="48"/>
      <c r="F454" s="333" t="str">
        <f t="shared" si="18"/>
        <v/>
      </c>
      <c r="G454" s="91"/>
      <c r="H454" s="88"/>
      <c r="I454" s="88"/>
      <c r="J454" s="50"/>
      <c r="K454" s="48"/>
      <c r="L454" s="48"/>
      <c r="M454" s="48"/>
      <c r="N454" s="50"/>
      <c r="O454" s="45"/>
      <c r="P454" s="212"/>
      <c r="Q454" s="45"/>
      <c r="R454" s="88"/>
      <c r="S454" s="50"/>
      <c r="T454" s="219"/>
      <c r="U454" s="89"/>
      <c r="V454" s="90"/>
      <c r="W454" s="93"/>
      <c r="X454" s="219"/>
      <c r="Y454" s="219"/>
      <c r="Z454" s="91"/>
      <c r="AA454" s="185" t="str">
        <f t="shared" si="16"/>
        <v/>
      </c>
      <c r="AB454" s="48"/>
      <c r="AC454" s="302"/>
      <c r="AD454" s="219"/>
      <c r="AE454" s="45"/>
      <c r="AF454" s="45"/>
      <c r="AG454" s="45"/>
      <c r="AH454" s="625"/>
      <c r="AI454" s="626"/>
      <c r="AJ454" s="46"/>
      <c r="AK454" s="45"/>
      <c r="AL454" s="185"/>
      <c r="AM454" s="45"/>
      <c r="AN454" s="48"/>
      <c r="AO454" s="48"/>
      <c r="AP454" s="185"/>
      <c r="AQ454" s="32" t="b">
        <f t="shared" si="17"/>
        <v>1</v>
      </c>
    </row>
    <row r="455" spans="1:43" ht="45" customHeight="1">
      <c r="A455" s="70"/>
      <c r="B455" s="70"/>
      <c r="C455" s="70"/>
      <c r="D455" s="70"/>
      <c r="E455" s="48"/>
      <c r="F455" s="333" t="str">
        <f t="shared" si="18"/>
        <v/>
      </c>
      <c r="G455" s="91"/>
      <c r="H455" s="88"/>
      <c r="I455" s="88"/>
      <c r="J455" s="50"/>
      <c r="K455" s="48"/>
      <c r="L455" s="48"/>
      <c r="M455" s="48"/>
      <c r="N455" s="50"/>
      <c r="O455" s="45"/>
      <c r="P455" s="212"/>
      <c r="Q455" s="45"/>
      <c r="R455" s="88"/>
      <c r="S455" s="50"/>
      <c r="T455" s="219"/>
      <c r="U455" s="89"/>
      <c r="V455" s="90"/>
      <c r="W455" s="93"/>
      <c r="X455" s="219"/>
      <c r="Y455" s="219"/>
      <c r="Z455" s="91"/>
      <c r="AA455" s="185" t="str">
        <f t="shared" si="16"/>
        <v/>
      </c>
      <c r="AB455" s="48"/>
      <c r="AC455" s="302"/>
      <c r="AD455" s="219"/>
      <c r="AE455" s="45"/>
      <c r="AF455" s="45"/>
      <c r="AG455" s="45"/>
      <c r="AH455" s="625"/>
      <c r="AI455" s="626"/>
      <c r="AJ455" s="46"/>
      <c r="AK455" s="45"/>
      <c r="AL455" s="185"/>
      <c r="AM455" s="45"/>
      <c r="AN455" s="48"/>
      <c r="AO455" s="48"/>
      <c r="AP455" s="185"/>
      <c r="AQ455" s="32" t="b">
        <f t="shared" si="17"/>
        <v>1</v>
      </c>
    </row>
    <row r="456" spans="1:43" ht="45" customHeight="1">
      <c r="A456" s="70"/>
      <c r="B456" s="70"/>
      <c r="C456" s="70"/>
      <c r="D456" s="70"/>
      <c r="E456" s="48"/>
      <c r="F456" s="333" t="str">
        <f t="shared" si="18"/>
        <v/>
      </c>
      <c r="G456" s="91"/>
      <c r="H456" s="88"/>
      <c r="I456" s="88"/>
      <c r="J456" s="50"/>
      <c r="K456" s="48"/>
      <c r="L456" s="48"/>
      <c r="M456" s="48"/>
      <c r="N456" s="50"/>
      <c r="O456" s="45"/>
      <c r="P456" s="212"/>
      <c r="Q456" s="45"/>
      <c r="R456" s="88"/>
      <c r="S456" s="50"/>
      <c r="T456" s="219"/>
      <c r="U456" s="89"/>
      <c r="V456" s="90"/>
      <c r="W456" s="93"/>
      <c r="X456" s="219"/>
      <c r="Y456" s="219"/>
      <c r="Z456" s="91"/>
      <c r="AA456" s="185" t="str">
        <f t="shared" si="16"/>
        <v/>
      </c>
      <c r="AB456" s="48"/>
      <c r="AC456" s="302"/>
      <c r="AD456" s="219"/>
      <c r="AE456" s="45"/>
      <c r="AF456" s="45"/>
      <c r="AG456" s="45"/>
      <c r="AH456" s="625"/>
      <c r="AI456" s="626"/>
      <c r="AJ456" s="46"/>
      <c r="AK456" s="45"/>
      <c r="AL456" s="185"/>
      <c r="AM456" s="45"/>
      <c r="AN456" s="48"/>
      <c r="AO456" s="48"/>
      <c r="AP456" s="185"/>
      <c r="AQ456" s="32" t="b">
        <f t="shared" si="17"/>
        <v>1</v>
      </c>
    </row>
    <row r="457" spans="1:43" ht="45" customHeight="1">
      <c r="A457" s="70"/>
      <c r="B457" s="70"/>
      <c r="C457" s="70"/>
      <c r="D457" s="70"/>
      <c r="E457" s="48"/>
      <c r="F457" s="333" t="str">
        <f t="shared" si="18"/>
        <v/>
      </c>
      <c r="G457" s="91"/>
      <c r="H457" s="88"/>
      <c r="I457" s="88"/>
      <c r="J457" s="50"/>
      <c r="K457" s="48"/>
      <c r="L457" s="48"/>
      <c r="M457" s="48"/>
      <c r="N457" s="50"/>
      <c r="O457" s="45"/>
      <c r="P457" s="212"/>
      <c r="Q457" s="45"/>
      <c r="R457" s="88"/>
      <c r="S457" s="50"/>
      <c r="T457" s="219"/>
      <c r="U457" s="89"/>
      <c r="V457" s="90"/>
      <c r="W457" s="93"/>
      <c r="X457" s="219"/>
      <c r="Y457" s="219"/>
      <c r="Z457" s="91"/>
      <c r="AA457" s="185" t="str">
        <f t="shared" si="16"/>
        <v/>
      </c>
      <c r="AB457" s="48"/>
      <c r="AC457" s="302"/>
      <c r="AD457" s="219"/>
      <c r="AE457" s="45"/>
      <c r="AF457" s="45"/>
      <c r="AG457" s="45"/>
      <c r="AH457" s="625"/>
      <c r="AI457" s="626"/>
      <c r="AJ457" s="46"/>
      <c r="AK457" s="45"/>
      <c r="AL457" s="185"/>
      <c r="AM457" s="45"/>
      <c r="AN457" s="48"/>
      <c r="AO457" s="48"/>
      <c r="AP457" s="185"/>
      <c r="AQ457" s="32" t="b">
        <f t="shared" si="17"/>
        <v>1</v>
      </c>
    </row>
    <row r="458" spans="1:43" ht="45" customHeight="1">
      <c r="A458" s="70"/>
      <c r="B458" s="70"/>
      <c r="C458" s="70"/>
      <c r="D458" s="70"/>
      <c r="E458" s="48"/>
      <c r="F458" s="333" t="str">
        <f t="shared" si="18"/>
        <v/>
      </c>
      <c r="G458" s="91"/>
      <c r="H458" s="88"/>
      <c r="I458" s="88"/>
      <c r="J458" s="50"/>
      <c r="K458" s="48"/>
      <c r="L458" s="48"/>
      <c r="M458" s="48"/>
      <c r="N458" s="50"/>
      <c r="O458" s="45"/>
      <c r="P458" s="212"/>
      <c r="Q458" s="45"/>
      <c r="R458" s="88"/>
      <c r="S458" s="50"/>
      <c r="T458" s="219"/>
      <c r="U458" s="89"/>
      <c r="V458" s="90"/>
      <c r="W458" s="93"/>
      <c r="X458" s="219"/>
      <c r="Y458" s="219"/>
      <c r="Z458" s="91"/>
      <c r="AA458" s="185" t="str">
        <f t="shared" si="16"/>
        <v/>
      </c>
      <c r="AB458" s="48"/>
      <c r="AC458" s="302"/>
      <c r="AD458" s="219"/>
      <c r="AE458" s="45"/>
      <c r="AF458" s="45"/>
      <c r="AG458" s="45"/>
      <c r="AH458" s="625"/>
      <c r="AI458" s="626"/>
      <c r="AJ458" s="46"/>
      <c r="AK458" s="45"/>
      <c r="AL458" s="185"/>
      <c r="AM458" s="45"/>
      <c r="AN458" s="48"/>
      <c r="AO458" s="48"/>
      <c r="AP458" s="185"/>
      <c r="AQ458" s="32" t="b">
        <f t="shared" si="17"/>
        <v>1</v>
      </c>
    </row>
    <row r="459" spans="1:43" ht="45" customHeight="1">
      <c r="A459" s="72"/>
      <c r="B459" s="72"/>
      <c r="C459" s="72"/>
      <c r="D459" s="70"/>
      <c r="E459" s="48"/>
      <c r="F459" s="333" t="str">
        <f t="shared" si="18"/>
        <v/>
      </c>
      <c r="G459" s="91"/>
      <c r="H459" s="88"/>
      <c r="I459" s="88"/>
      <c r="J459" s="50"/>
      <c r="K459" s="48"/>
      <c r="L459" s="48"/>
      <c r="M459" s="48"/>
      <c r="N459" s="50"/>
      <c r="O459" s="45"/>
      <c r="P459" s="212"/>
      <c r="Q459" s="45"/>
      <c r="R459" s="88"/>
      <c r="S459" s="50"/>
      <c r="T459" s="219"/>
      <c r="U459" s="89"/>
      <c r="V459" s="17"/>
      <c r="W459" s="218"/>
      <c r="X459" s="219"/>
      <c r="Y459" s="219"/>
      <c r="Z459" s="91"/>
      <c r="AA459" s="185" t="str">
        <f t="shared" si="16"/>
        <v/>
      </c>
      <c r="AB459" s="48"/>
      <c r="AC459" s="302"/>
      <c r="AD459" s="219"/>
      <c r="AE459" s="45"/>
      <c r="AF459" s="45"/>
      <c r="AG459" s="45"/>
      <c r="AH459" s="625"/>
      <c r="AI459" s="626"/>
      <c r="AJ459" s="46"/>
      <c r="AK459" s="45"/>
      <c r="AL459" s="185"/>
      <c r="AM459" s="45"/>
      <c r="AN459" s="48"/>
      <c r="AO459" s="48"/>
      <c r="AP459" s="185"/>
      <c r="AQ459" s="32" t="b">
        <f t="shared" si="17"/>
        <v>1</v>
      </c>
    </row>
    <row r="460" spans="1:43" ht="45" customHeight="1">
      <c r="A460" s="72"/>
      <c r="B460" s="72"/>
      <c r="C460" s="72"/>
      <c r="D460" s="70"/>
      <c r="E460" s="48"/>
      <c r="F460" s="333" t="str">
        <f t="shared" si="18"/>
        <v/>
      </c>
      <c r="G460" s="91"/>
      <c r="H460" s="88"/>
      <c r="I460" s="88"/>
      <c r="J460" s="50"/>
      <c r="K460" s="48"/>
      <c r="L460" s="48"/>
      <c r="M460" s="48"/>
      <c r="N460" s="50"/>
      <c r="O460" s="45"/>
      <c r="P460" s="212"/>
      <c r="Q460" s="45"/>
      <c r="R460" s="88"/>
      <c r="S460" s="50"/>
      <c r="T460" s="219"/>
      <c r="U460" s="89"/>
      <c r="V460" s="17"/>
      <c r="W460" s="93"/>
      <c r="X460" s="220"/>
      <c r="Y460" s="219"/>
      <c r="Z460" s="91"/>
      <c r="AA460" s="185" t="str">
        <f t="shared" ref="AA460:AA500" si="19">IF(ISBLANK(W460),"",DATEDIF(R460,W460,"d")/365)</f>
        <v/>
      </c>
      <c r="AB460" s="48"/>
      <c r="AC460" s="302"/>
      <c r="AD460" s="219"/>
      <c r="AE460" s="45"/>
      <c r="AF460" s="45"/>
      <c r="AG460" s="45"/>
      <c r="AH460" s="625"/>
      <c r="AI460" s="626"/>
      <c r="AJ460" s="46"/>
      <c r="AK460" s="45"/>
      <c r="AL460" s="185"/>
      <c r="AM460" s="45"/>
      <c r="AN460" s="48"/>
      <c r="AO460" s="48"/>
      <c r="AP460" s="185"/>
      <c r="AQ460" s="32" t="b">
        <f t="shared" ref="AQ460:AQ499" si="20">ROUND(T460,)=ROUND(Y460,)+ROUND(AC460,)</f>
        <v>1</v>
      </c>
    </row>
    <row r="461" spans="1:43" ht="45" customHeight="1">
      <c r="A461" s="72"/>
      <c r="B461" s="72"/>
      <c r="C461" s="72"/>
      <c r="D461" s="70"/>
      <c r="E461" s="48"/>
      <c r="F461" s="333" t="str">
        <f t="shared" si="18"/>
        <v/>
      </c>
      <c r="G461" s="91"/>
      <c r="H461" s="88"/>
      <c r="I461" s="88"/>
      <c r="J461" s="50"/>
      <c r="K461" s="48"/>
      <c r="L461" s="48"/>
      <c r="M461" s="48"/>
      <c r="N461" s="50"/>
      <c r="O461" s="45"/>
      <c r="P461" s="212"/>
      <c r="Q461" s="45"/>
      <c r="R461" s="88"/>
      <c r="S461" s="50"/>
      <c r="T461" s="219"/>
      <c r="U461" s="89"/>
      <c r="V461" s="17"/>
      <c r="W461" s="93"/>
      <c r="X461" s="219"/>
      <c r="Y461" s="219"/>
      <c r="Z461" s="91"/>
      <c r="AA461" s="185" t="str">
        <f t="shared" si="19"/>
        <v/>
      </c>
      <c r="AB461" s="48"/>
      <c r="AC461" s="219"/>
      <c r="AD461" s="219"/>
      <c r="AE461" s="45"/>
      <c r="AF461" s="45"/>
      <c r="AG461" s="45"/>
      <c r="AH461" s="625"/>
      <c r="AI461" s="626"/>
      <c r="AJ461" s="46"/>
      <c r="AK461" s="45"/>
      <c r="AL461" s="185"/>
      <c r="AM461" s="45"/>
      <c r="AN461" s="48"/>
      <c r="AO461" s="48"/>
      <c r="AP461" s="185"/>
      <c r="AQ461" s="32" t="b">
        <f t="shared" si="20"/>
        <v>1</v>
      </c>
    </row>
    <row r="462" spans="1:43" ht="45" customHeight="1">
      <c r="A462" s="72"/>
      <c r="B462" s="72"/>
      <c r="C462" s="72"/>
      <c r="D462" s="70"/>
      <c r="E462" s="48"/>
      <c r="F462" s="333" t="str">
        <f t="shared" si="18"/>
        <v/>
      </c>
      <c r="G462" s="91"/>
      <c r="H462" s="88"/>
      <c r="I462" s="88"/>
      <c r="J462" s="50"/>
      <c r="K462" s="48"/>
      <c r="L462" s="48"/>
      <c r="M462" s="48"/>
      <c r="N462" s="50"/>
      <c r="O462" s="45"/>
      <c r="P462" s="212"/>
      <c r="Q462" s="45"/>
      <c r="R462" s="88"/>
      <c r="S462" s="50"/>
      <c r="T462" s="219"/>
      <c r="U462" s="89"/>
      <c r="V462" s="17"/>
      <c r="W462" s="93"/>
      <c r="X462" s="219"/>
      <c r="Y462" s="219"/>
      <c r="Z462" s="91"/>
      <c r="AA462" s="185" t="str">
        <f t="shared" si="19"/>
        <v/>
      </c>
      <c r="AB462" s="48"/>
      <c r="AC462" s="219"/>
      <c r="AD462" s="219"/>
      <c r="AE462" s="45"/>
      <c r="AF462" s="45"/>
      <c r="AG462" s="45"/>
      <c r="AH462" s="625"/>
      <c r="AI462" s="626"/>
      <c r="AJ462" s="46"/>
      <c r="AK462" s="45"/>
      <c r="AL462" s="185"/>
      <c r="AM462" s="45"/>
      <c r="AN462" s="48"/>
      <c r="AO462" s="48"/>
      <c r="AP462" s="185"/>
      <c r="AQ462" s="32" t="b">
        <f t="shared" si="20"/>
        <v>1</v>
      </c>
    </row>
    <row r="463" spans="1:43" ht="45" customHeight="1">
      <c r="A463" s="72"/>
      <c r="B463" s="72"/>
      <c r="C463" s="72"/>
      <c r="D463" s="70"/>
      <c r="E463" s="48"/>
      <c r="F463" s="333" t="str">
        <f t="shared" si="18"/>
        <v/>
      </c>
      <c r="G463" s="91"/>
      <c r="H463" s="88"/>
      <c r="I463" s="88"/>
      <c r="J463" s="50"/>
      <c r="K463" s="48"/>
      <c r="L463" s="48"/>
      <c r="M463" s="48"/>
      <c r="N463" s="50"/>
      <c r="O463" s="45"/>
      <c r="P463" s="212"/>
      <c r="Q463" s="45"/>
      <c r="R463" s="88"/>
      <c r="S463" s="50"/>
      <c r="T463" s="219"/>
      <c r="U463" s="89"/>
      <c r="V463" s="17"/>
      <c r="W463" s="93"/>
      <c r="X463" s="219"/>
      <c r="Y463" s="219"/>
      <c r="Z463" s="91"/>
      <c r="AA463" s="185" t="str">
        <f t="shared" si="19"/>
        <v/>
      </c>
      <c r="AB463" s="48"/>
      <c r="AC463" s="219"/>
      <c r="AD463" s="219"/>
      <c r="AE463" s="45"/>
      <c r="AF463" s="45"/>
      <c r="AG463" s="45"/>
      <c r="AH463" s="625"/>
      <c r="AI463" s="626"/>
      <c r="AJ463" s="46"/>
      <c r="AK463" s="45"/>
      <c r="AL463" s="185"/>
      <c r="AM463" s="45"/>
      <c r="AN463" s="48"/>
      <c r="AO463" s="48"/>
      <c r="AP463" s="185"/>
      <c r="AQ463" s="32" t="b">
        <f t="shared" si="20"/>
        <v>1</v>
      </c>
    </row>
    <row r="464" spans="1:43" ht="45" customHeight="1">
      <c r="A464" s="72"/>
      <c r="B464" s="72"/>
      <c r="C464" s="72"/>
      <c r="D464" s="70"/>
      <c r="E464" s="48"/>
      <c r="F464" s="333" t="str">
        <f t="shared" si="18"/>
        <v/>
      </c>
      <c r="G464" s="91"/>
      <c r="H464" s="88"/>
      <c r="I464" s="88"/>
      <c r="J464" s="50"/>
      <c r="K464" s="48"/>
      <c r="L464" s="48"/>
      <c r="M464" s="48"/>
      <c r="N464" s="50"/>
      <c r="O464" s="45"/>
      <c r="P464" s="212"/>
      <c r="Q464" s="45"/>
      <c r="R464" s="88"/>
      <c r="S464" s="50"/>
      <c r="T464" s="219"/>
      <c r="U464" s="89"/>
      <c r="V464" s="17"/>
      <c r="W464" s="93"/>
      <c r="X464" s="219"/>
      <c r="Y464" s="219"/>
      <c r="Z464" s="91"/>
      <c r="AA464" s="185" t="str">
        <f t="shared" si="19"/>
        <v/>
      </c>
      <c r="AB464" s="48"/>
      <c r="AC464" s="219"/>
      <c r="AD464" s="219"/>
      <c r="AE464" s="45"/>
      <c r="AF464" s="45"/>
      <c r="AG464" s="45"/>
      <c r="AH464" s="625"/>
      <c r="AI464" s="626"/>
      <c r="AJ464" s="46"/>
      <c r="AK464" s="45"/>
      <c r="AL464" s="185"/>
      <c r="AM464" s="45"/>
      <c r="AN464" s="48"/>
      <c r="AO464" s="48"/>
      <c r="AP464" s="185"/>
      <c r="AQ464" s="32" t="b">
        <f t="shared" si="20"/>
        <v>1</v>
      </c>
    </row>
    <row r="465" spans="1:43" ht="45" customHeight="1">
      <c r="A465" s="72"/>
      <c r="B465" s="72"/>
      <c r="C465" s="72"/>
      <c r="D465" s="70"/>
      <c r="E465" s="48"/>
      <c r="F465" s="333" t="str">
        <f t="shared" si="18"/>
        <v/>
      </c>
      <c r="G465" s="91"/>
      <c r="H465" s="88"/>
      <c r="I465" s="88"/>
      <c r="J465" s="50"/>
      <c r="K465" s="48"/>
      <c r="L465" s="48"/>
      <c r="M465" s="48"/>
      <c r="N465" s="50"/>
      <c r="O465" s="45"/>
      <c r="P465" s="212"/>
      <c r="Q465" s="45"/>
      <c r="R465" s="88"/>
      <c r="S465" s="50"/>
      <c r="T465" s="219"/>
      <c r="U465" s="89"/>
      <c r="V465" s="17"/>
      <c r="W465" s="93"/>
      <c r="X465" s="219"/>
      <c r="Y465" s="240"/>
      <c r="Z465" s="91"/>
      <c r="AA465" s="185" t="str">
        <f t="shared" si="19"/>
        <v/>
      </c>
      <c r="AB465" s="48"/>
      <c r="AC465" s="219"/>
      <c r="AD465" s="219"/>
      <c r="AE465" s="45"/>
      <c r="AF465" s="45"/>
      <c r="AG465" s="45"/>
      <c r="AH465" s="625"/>
      <c r="AI465" s="626"/>
      <c r="AJ465" s="46"/>
      <c r="AK465" s="45"/>
      <c r="AL465" s="185"/>
      <c r="AM465" s="45"/>
      <c r="AN465" s="48"/>
      <c r="AO465" s="48"/>
      <c r="AP465" s="185"/>
      <c r="AQ465" s="32" t="b">
        <f t="shared" si="20"/>
        <v>1</v>
      </c>
    </row>
    <row r="466" spans="1:43" ht="45" customHeight="1">
      <c r="A466" s="72"/>
      <c r="B466" s="72"/>
      <c r="C466" s="72"/>
      <c r="D466" s="70"/>
      <c r="E466" s="48"/>
      <c r="F466" s="333" t="str">
        <f t="shared" si="18"/>
        <v/>
      </c>
      <c r="G466" s="91"/>
      <c r="H466" s="88"/>
      <c r="I466" s="88"/>
      <c r="J466" s="50"/>
      <c r="K466" s="48"/>
      <c r="L466" s="48"/>
      <c r="M466" s="48"/>
      <c r="N466" s="50"/>
      <c r="O466" s="45"/>
      <c r="P466" s="212"/>
      <c r="Q466" s="45"/>
      <c r="R466" s="88"/>
      <c r="S466" s="50"/>
      <c r="T466" s="219"/>
      <c r="U466" s="89"/>
      <c r="V466" s="17"/>
      <c r="W466" s="93"/>
      <c r="X466" s="219"/>
      <c r="Y466" s="219"/>
      <c r="Z466" s="91"/>
      <c r="AA466" s="185" t="str">
        <f t="shared" si="19"/>
        <v/>
      </c>
      <c r="AB466" s="48"/>
      <c r="AC466" s="219"/>
      <c r="AD466" s="219"/>
      <c r="AE466" s="45"/>
      <c r="AF466" s="45"/>
      <c r="AG466" s="45"/>
      <c r="AH466" s="625"/>
      <c r="AI466" s="626"/>
      <c r="AJ466" s="46"/>
      <c r="AK466" s="45"/>
      <c r="AL466" s="185"/>
      <c r="AM466" s="45"/>
      <c r="AN466" s="48"/>
      <c r="AO466" s="48"/>
      <c r="AP466" s="185"/>
      <c r="AQ466" s="32" t="b">
        <f t="shared" si="20"/>
        <v>1</v>
      </c>
    </row>
    <row r="467" spans="1:43" ht="45" customHeight="1">
      <c r="A467" s="72"/>
      <c r="B467" s="72"/>
      <c r="C467" s="72"/>
      <c r="D467" s="70"/>
      <c r="E467" s="48"/>
      <c r="F467" s="333" t="str">
        <f t="shared" si="18"/>
        <v/>
      </c>
      <c r="G467" s="91"/>
      <c r="H467" s="88"/>
      <c r="I467" s="88"/>
      <c r="J467" s="50"/>
      <c r="K467" s="48"/>
      <c r="L467" s="48"/>
      <c r="M467" s="48"/>
      <c r="N467" s="50"/>
      <c r="O467" s="45"/>
      <c r="P467" s="212"/>
      <c r="Q467" s="45"/>
      <c r="R467" s="88"/>
      <c r="S467" s="50"/>
      <c r="T467" s="219"/>
      <c r="U467" s="89"/>
      <c r="V467" s="17"/>
      <c r="W467" s="93"/>
      <c r="X467" s="219"/>
      <c r="Y467" s="219"/>
      <c r="Z467" s="91"/>
      <c r="AA467" s="185" t="str">
        <f t="shared" si="19"/>
        <v/>
      </c>
      <c r="AB467" s="48"/>
      <c r="AC467" s="219"/>
      <c r="AD467" s="219"/>
      <c r="AE467" s="45"/>
      <c r="AF467" s="45"/>
      <c r="AG467" s="45"/>
      <c r="AH467" s="625"/>
      <c r="AI467" s="626"/>
      <c r="AJ467" s="46"/>
      <c r="AK467" s="45"/>
      <c r="AL467" s="185"/>
      <c r="AM467" s="45"/>
      <c r="AN467" s="48"/>
      <c r="AO467" s="48"/>
      <c r="AP467" s="185"/>
      <c r="AQ467" s="32" t="b">
        <f t="shared" si="20"/>
        <v>1</v>
      </c>
    </row>
    <row r="468" spans="1:43" ht="45" customHeight="1">
      <c r="A468" s="72"/>
      <c r="B468" s="72"/>
      <c r="C468" s="72"/>
      <c r="D468" s="70"/>
      <c r="E468" s="48"/>
      <c r="F468" s="333" t="str">
        <f t="shared" si="18"/>
        <v/>
      </c>
      <c r="G468" s="91"/>
      <c r="H468" s="88"/>
      <c r="I468" s="88"/>
      <c r="J468" s="50"/>
      <c r="K468" s="48"/>
      <c r="L468" s="48"/>
      <c r="M468" s="48"/>
      <c r="N468" s="50"/>
      <c r="O468" s="45"/>
      <c r="P468" s="212"/>
      <c r="Q468" s="45"/>
      <c r="R468" s="88"/>
      <c r="S468" s="50"/>
      <c r="T468" s="219"/>
      <c r="U468" s="89"/>
      <c r="V468" s="17"/>
      <c r="W468" s="93"/>
      <c r="X468" s="219"/>
      <c r="Y468" s="219"/>
      <c r="Z468" s="91"/>
      <c r="AA468" s="185" t="str">
        <f t="shared" si="19"/>
        <v/>
      </c>
      <c r="AB468" s="48"/>
      <c r="AC468" s="219"/>
      <c r="AD468" s="219"/>
      <c r="AE468" s="45"/>
      <c r="AF468" s="45"/>
      <c r="AG468" s="45"/>
      <c r="AH468" s="625"/>
      <c r="AI468" s="626"/>
      <c r="AJ468" s="46"/>
      <c r="AK468" s="45"/>
      <c r="AL468" s="185"/>
      <c r="AM468" s="45"/>
      <c r="AN468" s="48"/>
      <c r="AO468" s="48"/>
      <c r="AP468" s="185"/>
      <c r="AQ468" s="32" t="b">
        <f t="shared" si="20"/>
        <v>1</v>
      </c>
    </row>
    <row r="469" spans="1:43" ht="45" customHeight="1">
      <c r="A469" s="72"/>
      <c r="B469" s="72"/>
      <c r="C469" s="72"/>
      <c r="D469" s="70"/>
      <c r="E469" s="48"/>
      <c r="F469" s="333" t="str">
        <f t="shared" si="18"/>
        <v/>
      </c>
      <c r="G469" s="91"/>
      <c r="H469" s="88"/>
      <c r="I469" s="88"/>
      <c r="J469" s="50"/>
      <c r="K469" s="48"/>
      <c r="L469" s="48"/>
      <c r="M469" s="48"/>
      <c r="N469" s="50"/>
      <c r="O469" s="45"/>
      <c r="P469" s="212"/>
      <c r="Q469" s="45"/>
      <c r="R469" s="88"/>
      <c r="S469" s="50"/>
      <c r="T469" s="219"/>
      <c r="U469" s="89"/>
      <c r="V469" s="17"/>
      <c r="W469" s="93"/>
      <c r="X469" s="219"/>
      <c r="Y469" s="219"/>
      <c r="Z469" s="91"/>
      <c r="AA469" s="185" t="str">
        <f t="shared" si="19"/>
        <v/>
      </c>
      <c r="AB469" s="48"/>
      <c r="AC469" s="219"/>
      <c r="AD469" s="219"/>
      <c r="AE469" s="45"/>
      <c r="AF469" s="45"/>
      <c r="AG469" s="45"/>
      <c r="AH469" s="625"/>
      <c r="AI469" s="626"/>
      <c r="AJ469" s="46"/>
      <c r="AK469" s="45"/>
      <c r="AL469" s="185"/>
      <c r="AM469" s="45"/>
      <c r="AN469" s="48"/>
      <c r="AO469" s="48"/>
      <c r="AP469" s="185"/>
      <c r="AQ469" s="32" t="b">
        <f t="shared" si="20"/>
        <v>1</v>
      </c>
    </row>
    <row r="470" spans="1:43" ht="45" customHeight="1">
      <c r="A470" s="72"/>
      <c r="B470" s="72"/>
      <c r="C470" s="72"/>
      <c r="D470" s="70"/>
      <c r="E470" s="228"/>
      <c r="F470" s="333" t="str">
        <f t="shared" si="18"/>
        <v/>
      </c>
      <c r="G470" s="91"/>
      <c r="H470" s="88"/>
      <c r="I470" s="88"/>
      <c r="J470" s="50"/>
      <c r="K470" s="48"/>
      <c r="L470" s="48"/>
      <c r="M470" s="48"/>
      <c r="N470" s="50"/>
      <c r="O470" s="45"/>
      <c r="P470" s="212"/>
      <c r="Q470" s="45"/>
      <c r="R470" s="88"/>
      <c r="S470" s="50"/>
      <c r="T470" s="219"/>
      <c r="U470" s="89"/>
      <c r="V470" s="17"/>
      <c r="W470" s="93"/>
      <c r="X470" s="219"/>
      <c r="Y470" s="219"/>
      <c r="Z470" s="91"/>
      <c r="AA470" s="185" t="str">
        <f t="shared" si="19"/>
        <v/>
      </c>
      <c r="AB470" s="48"/>
      <c r="AC470" s="219"/>
      <c r="AD470" s="219"/>
      <c r="AE470" s="45"/>
      <c r="AF470" s="45"/>
      <c r="AG470" s="45"/>
      <c r="AH470" s="625"/>
      <c r="AI470" s="626"/>
      <c r="AJ470" s="46"/>
      <c r="AK470" s="45"/>
      <c r="AL470" s="185"/>
      <c r="AM470" s="45"/>
      <c r="AN470" s="48"/>
      <c r="AO470" s="48"/>
      <c r="AP470" s="185"/>
      <c r="AQ470" s="32" t="b">
        <f t="shared" si="20"/>
        <v>1</v>
      </c>
    </row>
    <row r="471" spans="1:43" ht="45" customHeight="1">
      <c r="A471" s="72"/>
      <c r="B471" s="72"/>
      <c r="C471" s="72"/>
      <c r="D471" s="70"/>
      <c r="E471" s="48"/>
      <c r="F471" s="333" t="str">
        <f t="shared" si="18"/>
        <v/>
      </c>
      <c r="G471" s="91"/>
      <c r="H471" s="88"/>
      <c r="I471" s="88"/>
      <c r="J471" s="50"/>
      <c r="K471" s="48"/>
      <c r="L471" s="48"/>
      <c r="M471" s="48"/>
      <c r="N471" s="50"/>
      <c r="O471" s="45"/>
      <c r="P471" s="212"/>
      <c r="Q471" s="45"/>
      <c r="R471" s="88"/>
      <c r="S471" s="50"/>
      <c r="T471" s="219"/>
      <c r="U471" s="89"/>
      <c r="V471" s="17"/>
      <c r="W471" s="93"/>
      <c r="X471" s="219"/>
      <c r="Y471" s="219"/>
      <c r="Z471" s="91"/>
      <c r="AA471" s="185" t="str">
        <f t="shared" si="19"/>
        <v/>
      </c>
      <c r="AB471" s="48"/>
      <c r="AC471" s="219"/>
      <c r="AD471" s="219"/>
      <c r="AE471" s="45"/>
      <c r="AF471" s="45"/>
      <c r="AG471" s="45"/>
      <c r="AH471" s="625"/>
      <c r="AI471" s="626"/>
      <c r="AJ471" s="46"/>
      <c r="AK471" s="45"/>
      <c r="AL471" s="185"/>
      <c r="AM471" s="45"/>
      <c r="AN471" s="48"/>
      <c r="AO471" s="48"/>
      <c r="AP471" s="185"/>
      <c r="AQ471" s="32" t="b">
        <f t="shared" si="20"/>
        <v>1</v>
      </c>
    </row>
    <row r="472" spans="1:43" ht="45" customHeight="1">
      <c r="A472" s="72"/>
      <c r="B472" s="72"/>
      <c r="C472" s="72"/>
      <c r="D472" s="70"/>
      <c r="E472" s="48"/>
      <c r="F472" s="333" t="str">
        <f t="shared" si="18"/>
        <v/>
      </c>
      <c r="G472" s="91"/>
      <c r="H472" s="88"/>
      <c r="I472" s="88"/>
      <c r="J472" s="50"/>
      <c r="K472" s="48"/>
      <c r="L472" s="48"/>
      <c r="M472" s="48"/>
      <c r="N472" s="50"/>
      <c r="O472" s="45"/>
      <c r="P472" s="212"/>
      <c r="Q472" s="45"/>
      <c r="R472" s="88"/>
      <c r="S472" s="50"/>
      <c r="T472" s="219"/>
      <c r="U472" s="89"/>
      <c r="V472" s="17"/>
      <c r="W472" s="93"/>
      <c r="X472" s="219"/>
      <c r="Y472" s="219"/>
      <c r="Z472" s="91"/>
      <c r="AA472" s="185" t="str">
        <f t="shared" si="19"/>
        <v/>
      </c>
      <c r="AB472" s="48"/>
      <c r="AC472" s="219"/>
      <c r="AD472" s="219"/>
      <c r="AE472" s="45"/>
      <c r="AF472" s="45"/>
      <c r="AG472" s="45"/>
      <c r="AH472" s="625"/>
      <c r="AI472" s="626"/>
      <c r="AJ472" s="46"/>
      <c r="AK472" s="45"/>
      <c r="AL472" s="185"/>
      <c r="AM472" s="45"/>
      <c r="AN472" s="48"/>
      <c r="AO472" s="48"/>
      <c r="AP472" s="185"/>
      <c r="AQ472" s="32" t="b">
        <f t="shared" si="20"/>
        <v>1</v>
      </c>
    </row>
    <row r="473" spans="1:43" ht="45" customHeight="1">
      <c r="A473" s="72"/>
      <c r="B473" s="72"/>
      <c r="C473" s="72"/>
      <c r="D473" s="70"/>
      <c r="E473" s="48"/>
      <c r="F473" s="333" t="str">
        <f t="shared" si="18"/>
        <v/>
      </c>
      <c r="G473" s="91"/>
      <c r="H473" s="88"/>
      <c r="I473" s="88"/>
      <c r="J473" s="50"/>
      <c r="K473" s="48"/>
      <c r="L473" s="48"/>
      <c r="M473" s="48"/>
      <c r="N473" s="50"/>
      <c r="O473" s="45"/>
      <c r="P473" s="212"/>
      <c r="Q473" s="45"/>
      <c r="R473" s="88"/>
      <c r="S473" s="50"/>
      <c r="T473" s="219"/>
      <c r="U473" s="89"/>
      <c r="V473" s="17"/>
      <c r="W473" s="93"/>
      <c r="X473" s="219"/>
      <c r="Y473" s="219"/>
      <c r="Z473" s="91"/>
      <c r="AA473" s="185" t="str">
        <f t="shared" si="19"/>
        <v/>
      </c>
      <c r="AB473" s="48"/>
      <c r="AC473" s="219"/>
      <c r="AD473" s="219"/>
      <c r="AE473" s="45"/>
      <c r="AF473" s="45"/>
      <c r="AG473" s="45"/>
      <c r="AH473" s="625"/>
      <c r="AI473" s="626"/>
      <c r="AJ473" s="46"/>
      <c r="AK473" s="45"/>
      <c r="AL473" s="185"/>
      <c r="AM473" s="45"/>
      <c r="AN473" s="48"/>
      <c r="AO473" s="48"/>
      <c r="AP473" s="185"/>
      <c r="AQ473" s="32" t="b">
        <f t="shared" si="20"/>
        <v>1</v>
      </c>
    </row>
    <row r="474" spans="1:43" ht="45" customHeight="1">
      <c r="A474" s="72"/>
      <c r="B474" s="72"/>
      <c r="C474" s="72"/>
      <c r="D474" s="70"/>
      <c r="E474" s="228"/>
      <c r="F474" s="333" t="str">
        <f t="shared" si="18"/>
        <v/>
      </c>
      <c r="G474" s="91"/>
      <c r="H474" s="88"/>
      <c r="I474" s="88"/>
      <c r="J474" s="50"/>
      <c r="K474" s="48"/>
      <c r="L474" s="48"/>
      <c r="M474" s="48"/>
      <c r="N474" s="50"/>
      <c r="O474" s="45"/>
      <c r="P474" s="212"/>
      <c r="Q474" s="45"/>
      <c r="R474" s="88"/>
      <c r="S474" s="124"/>
      <c r="T474" s="220"/>
      <c r="U474" s="236"/>
      <c r="V474" s="17"/>
      <c r="W474" s="93"/>
      <c r="X474" s="219"/>
      <c r="Y474" s="219"/>
      <c r="Z474" s="91"/>
      <c r="AA474" s="185" t="str">
        <f t="shared" si="19"/>
        <v/>
      </c>
      <c r="AB474" s="48"/>
      <c r="AC474" s="219"/>
      <c r="AD474" s="219"/>
      <c r="AE474" s="45"/>
      <c r="AF474" s="45"/>
      <c r="AG474" s="45"/>
      <c r="AH474" s="625"/>
      <c r="AI474" s="626"/>
      <c r="AJ474" s="46"/>
      <c r="AK474" s="45"/>
      <c r="AL474" s="185"/>
      <c r="AM474" s="45"/>
      <c r="AN474" s="48"/>
      <c r="AO474" s="48"/>
      <c r="AP474" s="185"/>
      <c r="AQ474" s="32" t="b">
        <f t="shared" si="20"/>
        <v>1</v>
      </c>
    </row>
    <row r="475" spans="1:43" s="209" customFormat="1" ht="45" customHeight="1">
      <c r="A475" s="251"/>
      <c r="B475" s="251"/>
      <c r="C475" s="251"/>
      <c r="D475" s="249"/>
      <c r="E475" s="48"/>
      <c r="F475" s="333" t="str">
        <f t="shared" si="18"/>
        <v/>
      </c>
      <c r="G475" s="238"/>
      <c r="H475" s="226"/>
      <c r="I475" s="218"/>
      <c r="J475" s="124"/>
      <c r="K475" s="228"/>
      <c r="L475" s="228"/>
      <c r="M475" s="228"/>
      <c r="N475" s="124"/>
      <c r="O475" s="212"/>
      <c r="P475" s="212"/>
      <c r="Q475" s="212"/>
      <c r="R475" s="226"/>
      <c r="S475" s="124"/>
      <c r="T475" s="220"/>
      <c r="U475" s="236"/>
      <c r="V475" s="252"/>
      <c r="W475" s="218"/>
      <c r="X475" s="220"/>
      <c r="Y475" s="220"/>
      <c r="Z475" s="238"/>
      <c r="AA475" s="185" t="str">
        <f t="shared" si="19"/>
        <v/>
      </c>
      <c r="AB475" s="228"/>
      <c r="AC475" s="220"/>
      <c r="AD475" s="220"/>
      <c r="AE475" s="212"/>
      <c r="AF475" s="212"/>
      <c r="AG475" s="212"/>
      <c r="AH475" s="625"/>
      <c r="AI475" s="626"/>
      <c r="AJ475" s="249"/>
      <c r="AK475" s="212"/>
      <c r="AL475" s="185"/>
      <c r="AM475" s="212"/>
      <c r="AN475" s="48"/>
      <c r="AO475" s="48"/>
      <c r="AP475" s="185"/>
      <c r="AQ475" s="32" t="b">
        <f t="shared" si="20"/>
        <v>1</v>
      </c>
    </row>
    <row r="476" spans="1:43" ht="45" customHeight="1">
      <c r="A476" s="72"/>
      <c r="B476" s="72"/>
      <c r="C476" s="72"/>
      <c r="D476" s="70"/>
      <c r="E476" s="48"/>
      <c r="F476" s="333" t="str">
        <f t="shared" si="18"/>
        <v/>
      </c>
      <c r="G476" s="91"/>
      <c r="H476" s="88"/>
      <c r="I476" s="218"/>
      <c r="J476" s="50"/>
      <c r="K476" s="48"/>
      <c r="L476" s="48"/>
      <c r="M476" s="48"/>
      <c r="N476" s="50"/>
      <c r="O476" s="45"/>
      <c r="P476" s="212"/>
      <c r="Q476" s="45"/>
      <c r="R476" s="88"/>
      <c r="S476" s="124"/>
      <c r="T476" s="220"/>
      <c r="U476" s="89"/>
      <c r="V476" s="17"/>
      <c r="W476" s="218"/>
      <c r="X476" s="220"/>
      <c r="Y476" s="220"/>
      <c r="Z476" s="238"/>
      <c r="AA476" s="185" t="str">
        <f t="shared" si="19"/>
        <v/>
      </c>
      <c r="AB476" s="48"/>
      <c r="AC476" s="219"/>
      <c r="AD476" s="219"/>
      <c r="AE476" s="45"/>
      <c r="AF476" s="45"/>
      <c r="AG476" s="45"/>
      <c r="AH476" s="625"/>
      <c r="AI476" s="626"/>
      <c r="AJ476" s="46"/>
      <c r="AK476" s="45"/>
      <c r="AL476" s="185"/>
      <c r="AM476" s="45"/>
      <c r="AN476" s="48"/>
      <c r="AO476" s="48"/>
      <c r="AP476" s="185"/>
      <c r="AQ476" s="32" t="b">
        <f t="shared" si="20"/>
        <v>1</v>
      </c>
    </row>
    <row r="477" spans="1:43" ht="45" customHeight="1">
      <c r="A477" s="72"/>
      <c r="B477" s="72"/>
      <c r="C477" s="72"/>
      <c r="D477" s="70"/>
      <c r="E477" s="48"/>
      <c r="F477" s="333" t="str">
        <f t="shared" si="18"/>
        <v/>
      </c>
      <c r="G477" s="91"/>
      <c r="H477" s="88"/>
      <c r="I477" s="218"/>
      <c r="J477" s="50"/>
      <c r="K477" s="48"/>
      <c r="L477" s="48"/>
      <c r="M477" s="48"/>
      <c r="N477" s="50"/>
      <c r="O477" s="45"/>
      <c r="P477" s="212"/>
      <c r="Q477" s="45"/>
      <c r="R477" s="88"/>
      <c r="S477" s="124"/>
      <c r="T477" s="220"/>
      <c r="U477" s="89"/>
      <c r="V477" s="17"/>
      <c r="W477" s="218"/>
      <c r="X477" s="220"/>
      <c r="Y477" s="220"/>
      <c r="Z477" s="238"/>
      <c r="AA477" s="185" t="str">
        <f t="shared" si="19"/>
        <v/>
      </c>
      <c r="AB477" s="48"/>
      <c r="AC477" s="219"/>
      <c r="AD477" s="219"/>
      <c r="AE477" s="45"/>
      <c r="AF477" s="45"/>
      <c r="AG477" s="45"/>
      <c r="AH477" s="625"/>
      <c r="AI477" s="626"/>
      <c r="AJ477" s="46"/>
      <c r="AK477" s="45"/>
      <c r="AL477" s="185"/>
      <c r="AM477" s="45"/>
      <c r="AN477" s="48"/>
      <c r="AO477" s="48"/>
      <c r="AP477" s="185"/>
      <c r="AQ477" s="32" t="b">
        <f t="shared" si="20"/>
        <v>1</v>
      </c>
    </row>
    <row r="478" spans="1:43" ht="45" customHeight="1">
      <c r="A478" s="72"/>
      <c r="B478" s="72"/>
      <c r="C478" s="72"/>
      <c r="D478" s="70"/>
      <c r="E478" s="48"/>
      <c r="F478" s="333" t="str">
        <f t="shared" si="18"/>
        <v/>
      </c>
      <c r="G478" s="91"/>
      <c r="H478" s="88"/>
      <c r="I478" s="88"/>
      <c r="J478" s="50"/>
      <c r="K478" s="48"/>
      <c r="L478" s="48"/>
      <c r="M478" s="48"/>
      <c r="N478" s="50"/>
      <c r="O478" s="45"/>
      <c r="P478" s="212"/>
      <c r="Q478" s="45"/>
      <c r="R478" s="88"/>
      <c r="S478" s="50"/>
      <c r="T478" s="219"/>
      <c r="U478" s="89"/>
      <c r="V478" s="17"/>
      <c r="W478" s="218"/>
      <c r="X478" s="220"/>
      <c r="Y478" s="220"/>
      <c r="Z478" s="91"/>
      <c r="AA478" s="185" t="str">
        <f t="shared" si="19"/>
        <v/>
      </c>
      <c r="AB478" s="48"/>
      <c r="AC478" s="219"/>
      <c r="AD478" s="219"/>
      <c r="AE478" s="45"/>
      <c r="AF478" s="45"/>
      <c r="AG478" s="45"/>
      <c r="AH478" s="625"/>
      <c r="AI478" s="626"/>
      <c r="AJ478" s="46"/>
      <c r="AK478" s="45"/>
      <c r="AL478" s="185"/>
      <c r="AM478" s="45"/>
      <c r="AN478" s="48"/>
      <c r="AO478" s="48"/>
      <c r="AP478" s="185"/>
      <c r="AQ478" s="32" t="b">
        <f t="shared" si="20"/>
        <v>1</v>
      </c>
    </row>
    <row r="479" spans="1:43" s="209" customFormat="1" ht="45" customHeight="1">
      <c r="A479" s="251"/>
      <c r="B479" s="251"/>
      <c r="C479" s="251"/>
      <c r="D479" s="249"/>
      <c r="E479" s="48"/>
      <c r="F479" s="333" t="str">
        <f t="shared" si="18"/>
        <v/>
      </c>
      <c r="G479" s="238"/>
      <c r="H479" s="226"/>
      <c r="I479" s="218"/>
      <c r="J479" s="124"/>
      <c r="K479" s="228"/>
      <c r="L479" s="228"/>
      <c r="M479" s="228"/>
      <c r="N479" s="124"/>
      <c r="O479" s="212"/>
      <c r="P479" s="212"/>
      <c r="Q479" s="212"/>
      <c r="R479" s="226"/>
      <c r="S479" s="124"/>
      <c r="T479" s="220"/>
      <c r="U479" s="236"/>
      <c r="V479" s="252"/>
      <c r="W479" s="218"/>
      <c r="X479" s="220"/>
      <c r="Y479" s="220"/>
      <c r="Z479" s="238"/>
      <c r="AA479" s="185" t="str">
        <f t="shared" si="19"/>
        <v/>
      </c>
      <c r="AB479" s="228"/>
      <c r="AC479" s="220"/>
      <c r="AD479" s="220"/>
      <c r="AE479" s="212"/>
      <c r="AF479" s="212"/>
      <c r="AG479" s="212"/>
      <c r="AH479" s="625"/>
      <c r="AI479" s="626"/>
      <c r="AJ479" s="249"/>
      <c r="AK479" s="212"/>
      <c r="AL479" s="185"/>
      <c r="AM479" s="212"/>
      <c r="AN479" s="48"/>
      <c r="AO479" s="48"/>
      <c r="AP479" s="185"/>
      <c r="AQ479" s="32" t="b">
        <f t="shared" si="20"/>
        <v>1</v>
      </c>
    </row>
    <row r="480" spans="1:43" ht="45" customHeight="1">
      <c r="A480" s="72"/>
      <c r="B480" s="72"/>
      <c r="C480" s="72"/>
      <c r="D480" s="70"/>
      <c r="E480" s="48"/>
      <c r="F480" s="333" t="str">
        <f t="shared" si="18"/>
        <v/>
      </c>
      <c r="G480" s="91"/>
      <c r="H480" s="88"/>
      <c r="I480" s="218"/>
      <c r="J480" s="50"/>
      <c r="K480" s="48"/>
      <c r="L480" s="48"/>
      <c r="M480" s="48"/>
      <c r="N480" s="50"/>
      <c r="O480" s="45"/>
      <c r="P480" s="212"/>
      <c r="Q480" s="45"/>
      <c r="R480" s="88"/>
      <c r="S480" s="124"/>
      <c r="T480" s="220"/>
      <c r="U480" s="236"/>
      <c r="V480" s="17"/>
      <c r="W480" s="218"/>
      <c r="X480" s="220"/>
      <c r="Y480" s="220"/>
      <c r="Z480" s="238"/>
      <c r="AA480" s="185" t="str">
        <f t="shared" si="19"/>
        <v/>
      </c>
      <c r="AB480" s="48"/>
      <c r="AC480" s="219"/>
      <c r="AD480" s="219"/>
      <c r="AE480" s="45"/>
      <c r="AF480" s="45"/>
      <c r="AG480" s="45"/>
      <c r="AH480" s="625"/>
      <c r="AI480" s="626"/>
      <c r="AJ480" s="46"/>
      <c r="AK480" s="45"/>
      <c r="AL480" s="185"/>
      <c r="AM480" s="45"/>
      <c r="AN480" s="48"/>
      <c r="AO480" s="48"/>
      <c r="AP480" s="185"/>
      <c r="AQ480" s="32" t="b">
        <f t="shared" si="20"/>
        <v>1</v>
      </c>
    </row>
    <row r="481" spans="1:43" ht="45" customHeight="1">
      <c r="A481" s="72"/>
      <c r="B481" s="72"/>
      <c r="C481" s="72"/>
      <c r="D481" s="70"/>
      <c r="E481" s="48"/>
      <c r="F481" s="333" t="str">
        <f t="shared" si="18"/>
        <v/>
      </c>
      <c r="G481" s="91"/>
      <c r="H481" s="88"/>
      <c r="I481" s="88"/>
      <c r="J481" s="50"/>
      <c r="K481" s="48"/>
      <c r="L481" s="48"/>
      <c r="M481" s="48"/>
      <c r="N481" s="50"/>
      <c r="O481" s="45"/>
      <c r="P481" s="212"/>
      <c r="Q481" s="45"/>
      <c r="R481" s="88"/>
      <c r="S481" s="50"/>
      <c r="T481" s="219"/>
      <c r="U481" s="89"/>
      <c r="V481" s="17"/>
      <c r="W481" s="88"/>
      <c r="X481" s="219"/>
      <c r="Y481" s="220"/>
      <c r="Z481" s="91"/>
      <c r="AA481" s="185" t="str">
        <f t="shared" si="19"/>
        <v/>
      </c>
      <c r="AB481" s="48"/>
      <c r="AC481" s="219"/>
      <c r="AD481" s="219"/>
      <c r="AE481" s="45"/>
      <c r="AF481" s="45"/>
      <c r="AG481" s="45"/>
      <c r="AH481" s="625"/>
      <c r="AI481" s="626"/>
      <c r="AJ481" s="46"/>
      <c r="AK481" s="45"/>
      <c r="AL481" s="185"/>
      <c r="AM481" s="45"/>
      <c r="AN481" s="48"/>
      <c r="AO481" s="48"/>
      <c r="AP481" s="185"/>
      <c r="AQ481" s="32" t="b">
        <f t="shared" si="20"/>
        <v>1</v>
      </c>
    </row>
    <row r="482" spans="1:43" ht="45" customHeight="1">
      <c r="A482" s="72"/>
      <c r="B482" s="72"/>
      <c r="C482" s="72"/>
      <c r="D482" s="70"/>
      <c r="E482" s="48"/>
      <c r="F482" s="333" t="str">
        <f t="shared" si="18"/>
        <v/>
      </c>
      <c r="G482" s="91"/>
      <c r="H482" s="88"/>
      <c r="I482" s="218"/>
      <c r="J482" s="50"/>
      <c r="K482" s="48"/>
      <c r="L482" s="48"/>
      <c r="M482" s="48"/>
      <c r="N482" s="50"/>
      <c r="O482" s="45"/>
      <c r="P482" s="212"/>
      <c r="Q482" s="45"/>
      <c r="R482" s="88"/>
      <c r="S482" s="124"/>
      <c r="T482" s="220"/>
      <c r="U482" s="236"/>
      <c r="V482" s="17"/>
      <c r="W482" s="218"/>
      <c r="X482" s="220"/>
      <c r="Y482" s="220"/>
      <c r="Z482" s="238"/>
      <c r="AA482" s="185" t="str">
        <f t="shared" si="19"/>
        <v/>
      </c>
      <c r="AB482" s="48"/>
      <c r="AC482" s="219"/>
      <c r="AD482" s="219"/>
      <c r="AE482" s="45"/>
      <c r="AF482" s="45"/>
      <c r="AG482" s="45"/>
      <c r="AH482" s="625"/>
      <c r="AI482" s="626"/>
      <c r="AJ482" s="46"/>
      <c r="AK482" s="45"/>
      <c r="AL482" s="185"/>
      <c r="AM482" s="45"/>
      <c r="AN482" s="48"/>
      <c r="AO482" s="48"/>
      <c r="AP482" s="185"/>
      <c r="AQ482" s="32" t="b">
        <f t="shared" si="20"/>
        <v>1</v>
      </c>
    </row>
    <row r="483" spans="1:43" ht="45" customHeight="1">
      <c r="A483" s="72"/>
      <c r="B483" s="72"/>
      <c r="C483" s="72"/>
      <c r="D483" s="70"/>
      <c r="E483" s="48"/>
      <c r="F483" s="333" t="str">
        <f t="shared" si="18"/>
        <v/>
      </c>
      <c r="G483" s="91"/>
      <c r="H483" s="88"/>
      <c r="I483" s="218"/>
      <c r="J483" s="50"/>
      <c r="K483" s="48"/>
      <c r="L483" s="48"/>
      <c r="M483" s="48"/>
      <c r="N483" s="50"/>
      <c r="O483" s="45"/>
      <c r="P483" s="212"/>
      <c r="Q483" s="45"/>
      <c r="R483" s="88"/>
      <c r="S483" s="124"/>
      <c r="T483" s="220"/>
      <c r="U483" s="236"/>
      <c r="V483" s="17"/>
      <c r="W483" s="218"/>
      <c r="X483" s="220"/>
      <c r="Y483" s="220"/>
      <c r="Z483" s="238"/>
      <c r="AA483" s="185" t="str">
        <f t="shared" si="19"/>
        <v/>
      </c>
      <c r="AB483" s="48"/>
      <c r="AC483" s="219"/>
      <c r="AD483" s="219"/>
      <c r="AE483" s="45"/>
      <c r="AF483" s="45"/>
      <c r="AG483" s="45"/>
      <c r="AH483" s="625"/>
      <c r="AI483" s="626"/>
      <c r="AJ483" s="46"/>
      <c r="AK483" s="45"/>
      <c r="AL483" s="185"/>
      <c r="AM483" s="45"/>
      <c r="AN483" s="48"/>
      <c r="AO483" s="48"/>
      <c r="AP483" s="185"/>
      <c r="AQ483" s="32" t="b">
        <f t="shared" si="20"/>
        <v>1</v>
      </c>
    </row>
    <row r="484" spans="1:43" ht="45" customHeight="1">
      <c r="A484" s="72"/>
      <c r="B484" s="72"/>
      <c r="C484" s="72"/>
      <c r="D484" s="70"/>
      <c r="E484" s="48"/>
      <c r="F484" s="333" t="str">
        <f t="shared" si="18"/>
        <v/>
      </c>
      <c r="G484" s="91"/>
      <c r="H484" s="88"/>
      <c r="I484" s="218"/>
      <c r="J484" s="50"/>
      <c r="K484" s="48"/>
      <c r="L484" s="48"/>
      <c r="M484" s="48"/>
      <c r="N484" s="50"/>
      <c r="O484" s="45"/>
      <c r="P484" s="212"/>
      <c r="Q484" s="45"/>
      <c r="R484" s="88"/>
      <c r="S484" s="124"/>
      <c r="T484" s="220"/>
      <c r="U484" s="236"/>
      <c r="V484" s="17"/>
      <c r="W484" s="218"/>
      <c r="X484" s="220"/>
      <c r="Y484" s="220"/>
      <c r="Z484" s="238"/>
      <c r="AA484" s="185" t="str">
        <f t="shared" si="19"/>
        <v/>
      </c>
      <c r="AB484" s="48"/>
      <c r="AC484" s="219"/>
      <c r="AD484" s="219"/>
      <c r="AE484" s="45"/>
      <c r="AF484" s="45"/>
      <c r="AG484" s="45"/>
      <c r="AH484" s="625"/>
      <c r="AI484" s="626"/>
      <c r="AJ484" s="46"/>
      <c r="AK484" s="45"/>
      <c r="AL484" s="185"/>
      <c r="AM484" s="45"/>
      <c r="AN484" s="48"/>
      <c r="AO484" s="48"/>
      <c r="AP484" s="185"/>
      <c r="AQ484" s="32" t="b">
        <f t="shared" si="20"/>
        <v>1</v>
      </c>
    </row>
    <row r="485" spans="1:43" ht="45" customHeight="1">
      <c r="A485" s="72"/>
      <c r="B485" s="72"/>
      <c r="C485" s="72"/>
      <c r="D485" s="70"/>
      <c r="E485" s="48"/>
      <c r="F485" s="333" t="str">
        <f t="shared" si="18"/>
        <v/>
      </c>
      <c r="G485" s="91"/>
      <c r="H485" s="88"/>
      <c r="I485" s="218"/>
      <c r="J485" s="50"/>
      <c r="K485" s="48"/>
      <c r="L485" s="48"/>
      <c r="M485" s="48"/>
      <c r="N485" s="50"/>
      <c r="O485" s="45"/>
      <c r="P485" s="212"/>
      <c r="Q485" s="45"/>
      <c r="R485" s="88"/>
      <c r="S485" s="124"/>
      <c r="T485" s="220"/>
      <c r="U485" s="236"/>
      <c r="V485" s="17"/>
      <c r="W485" s="218"/>
      <c r="X485" s="220"/>
      <c r="Y485" s="220"/>
      <c r="Z485" s="238"/>
      <c r="AA485" s="185" t="str">
        <f t="shared" si="19"/>
        <v/>
      </c>
      <c r="AB485" s="48"/>
      <c r="AC485" s="219"/>
      <c r="AD485" s="219"/>
      <c r="AE485" s="45"/>
      <c r="AF485" s="45"/>
      <c r="AG485" s="45"/>
      <c r="AH485" s="625"/>
      <c r="AI485" s="626"/>
      <c r="AJ485" s="46"/>
      <c r="AK485" s="45"/>
      <c r="AL485" s="185"/>
      <c r="AM485" s="45"/>
      <c r="AN485" s="48"/>
      <c r="AO485" s="48"/>
      <c r="AP485" s="185"/>
      <c r="AQ485" s="32" t="b">
        <f t="shared" si="20"/>
        <v>1</v>
      </c>
    </row>
    <row r="486" spans="1:43" ht="45" customHeight="1">
      <c r="A486" s="72"/>
      <c r="B486" s="72"/>
      <c r="C486" s="72"/>
      <c r="D486" s="70"/>
      <c r="E486" s="48"/>
      <c r="F486" s="333" t="str">
        <f t="shared" si="18"/>
        <v/>
      </c>
      <c r="G486" s="91"/>
      <c r="H486" s="88"/>
      <c r="I486" s="218"/>
      <c r="J486" s="50"/>
      <c r="K486" s="48"/>
      <c r="L486" s="48"/>
      <c r="M486" s="48"/>
      <c r="N486" s="50"/>
      <c r="O486" s="45"/>
      <c r="P486" s="212"/>
      <c r="Q486" s="45"/>
      <c r="R486" s="88"/>
      <c r="S486" s="124"/>
      <c r="T486" s="220"/>
      <c r="U486" s="236"/>
      <c r="V486" s="17"/>
      <c r="W486" s="218"/>
      <c r="X486" s="220"/>
      <c r="Y486" s="220"/>
      <c r="Z486" s="238"/>
      <c r="AA486" s="185" t="str">
        <f t="shared" si="19"/>
        <v/>
      </c>
      <c r="AB486" s="48"/>
      <c r="AC486" s="219"/>
      <c r="AD486" s="219"/>
      <c r="AE486" s="45"/>
      <c r="AF486" s="45"/>
      <c r="AG486" s="45"/>
      <c r="AH486" s="625"/>
      <c r="AI486" s="626"/>
      <c r="AJ486" s="46"/>
      <c r="AK486" s="45"/>
      <c r="AL486" s="185"/>
      <c r="AM486" s="45"/>
      <c r="AN486" s="48"/>
      <c r="AO486" s="48"/>
      <c r="AP486" s="185"/>
      <c r="AQ486" s="32" t="b">
        <f t="shared" si="20"/>
        <v>1</v>
      </c>
    </row>
    <row r="487" spans="1:43" ht="45" customHeight="1">
      <c r="A487" s="72"/>
      <c r="B487" s="72"/>
      <c r="C487" s="72"/>
      <c r="D487" s="70"/>
      <c r="E487" s="48"/>
      <c r="F487" s="333" t="str">
        <f t="shared" si="18"/>
        <v/>
      </c>
      <c r="G487" s="91"/>
      <c r="H487" s="88"/>
      <c r="I487" s="218"/>
      <c r="J487" s="50"/>
      <c r="K487" s="48"/>
      <c r="L487" s="48"/>
      <c r="M487" s="48"/>
      <c r="N487" s="50"/>
      <c r="O487" s="45"/>
      <c r="P487" s="212"/>
      <c r="Q487" s="45"/>
      <c r="R487" s="88"/>
      <c r="S487" s="124"/>
      <c r="T487" s="220"/>
      <c r="U487" s="236"/>
      <c r="V487" s="17"/>
      <c r="W487" s="218"/>
      <c r="X487" s="220"/>
      <c r="Y487" s="220"/>
      <c r="Z487" s="238"/>
      <c r="AA487" s="185" t="str">
        <f t="shared" si="19"/>
        <v/>
      </c>
      <c r="AB487" s="48"/>
      <c r="AC487" s="219"/>
      <c r="AD487" s="219"/>
      <c r="AE487" s="45"/>
      <c r="AF487" s="45"/>
      <c r="AG487" s="45"/>
      <c r="AH487" s="625"/>
      <c r="AI487" s="626"/>
      <c r="AJ487" s="46"/>
      <c r="AK487" s="45"/>
      <c r="AL487" s="185"/>
      <c r="AM487" s="45"/>
      <c r="AN487" s="48"/>
      <c r="AO487" s="48"/>
      <c r="AP487" s="185"/>
      <c r="AQ487" s="32" t="b">
        <f t="shared" si="20"/>
        <v>1</v>
      </c>
    </row>
    <row r="488" spans="1:43" ht="45" customHeight="1">
      <c r="A488" s="72"/>
      <c r="B488" s="72"/>
      <c r="C488" s="72"/>
      <c r="D488" s="70"/>
      <c r="E488" s="48"/>
      <c r="F488" s="333" t="str">
        <f t="shared" si="18"/>
        <v/>
      </c>
      <c r="G488" s="91"/>
      <c r="H488" s="88"/>
      <c r="I488" s="218"/>
      <c r="J488" s="50"/>
      <c r="K488" s="48"/>
      <c r="L488" s="48"/>
      <c r="M488" s="48"/>
      <c r="N488" s="50"/>
      <c r="O488" s="45"/>
      <c r="P488" s="212"/>
      <c r="Q488" s="45"/>
      <c r="R488" s="88"/>
      <c r="S488" s="124"/>
      <c r="T488" s="220"/>
      <c r="U488" s="236"/>
      <c r="V488" s="17"/>
      <c r="W488" s="218"/>
      <c r="X488" s="220"/>
      <c r="Y488" s="220"/>
      <c r="Z488" s="238"/>
      <c r="AA488" s="185" t="str">
        <f t="shared" si="19"/>
        <v/>
      </c>
      <c r="AB488" s="48"/>
      <c r="AC488" s="219"/>
      <c r="AD488" s="219"/>
      <c r="AE488" s="45"/>
      <c r="AF488" s="45"/>
      <c r="AG488" s="45"/>
      <c r="AH488" s="625"/>
      <c r="AI488" s="626"/>
      <c r="AJ488" s="46"/>
      <c r="AK488" s="45"/>
      <c r="AL488" s="185"/>
      <c r="AM488" s="45"/>
      <c r="AN488" s="48"/>
      <c r="AO488" s="48"/>
      <c r="AP488" s="185"/>
      <c r="AQ488" s="32" t="b">
        <f t="shared" si="20"/>
        <v>1</v>
      </c>
    </row>
    <row r="489" spans="1:43" ht="45" customHeight="1">
      <c r="A489" s="72"/>
      <c r="B489" s="72"/>
      <c r="C489" s="72"/>
      <c r="D489" s="70"/>
      <c r="E489" s="228"/>
      <c r="F489" s="333" t="str">
        <f t="shared" si="18"/>
        <v/>
      </c>
      <c r="G489" s="91"/>
      <c r="H489" s="88"/>
      <c r="I489" s="218"/>
      <c r="J489" s="50"/>
      <c r="K489" s="48"/>
      <c r="L489" s="48"/>
      <c r="M489" s="48"/>
      <c r="N489" s="50"/>
      <c r="O489" s="45"/>
      <c r="P489" s="212"/>
      <c r="Q489" s="45"/>
      <c r="R489" s="88"/>
      <c r="S489" s="124"/>
      <c r="T489" s="220"/>
      <c r="U489" s="236"/>
      <c r="V489" s="17"/>
      <c r="W489" s="218"/>
      <c r="X489" s="220"/>
      <c r="Y489" s="220"/>
      <c r="Z489" s="238"/>
      <c r="AA489" s="185" t="str">
        <f t="shared" si="19"/>
        <v/>
      </c>
      <c r="AB489" s="48"/>
      <c r="AC489" s="219"/>
      <c r="AD489" s="219"/>
      <c r="AE489" s="45"/>
      <c r="AF489" s="45"/>
      <c r="AG489" s="45"/>
      <c r="AH489" s="625"/>
      <c r="AI489" s="626"/>
      <c r="AJ489" s="46"/>
      <c r="AK489" s="45"/>
      <c r="AL489" s="185"/>
      <c r="AM489" s="45"/>
      <c r="AN489" s="48"/>
      <c r="AO489" s="48"/>
      <c r="AP489" s="185"/>
      <c r="AQ489" s="32" t="b">
        <f t="shared" si="20"/>
        <v>1</v>
      </c>
    </row>
    <row r="490" spans="1:43" ht="45" customHeight="1">
      <c r="A490" s="72"/>
      <c r="B490" s="72"/>
      <c r="C490" s="72"/>
      <c r="D490" s="70"/>
      <c r="E490" s="48"/>
      <c r="F490" s="333" t="str">
        <f t="shared" si="18"/>
        <v/>
      </c>
      <c r="G490" s="91"/>
      <c r="H490" s="88"/>
      <c r="I490" s="88"/>
      <c r="J490" s="50"/>
      <c r="K490" s="48"/>
      <c r="L490" s="48"/>
      <c r="M490" s="48"/>
      <c r="N490" s="50"/>
      <c r="O490" s="45"/>
      <c r="P490" s="212"/>
      <c r="Q490" s="45"/>
      <c r="R490" s="88"/>
      <c r="S490" s="124"/>
      <c r="T490" s="220"/>
      <c r="U490" s="236"/>
      <c r="V490" s="17"/>
      <c r="W490" s="93"/>
      <c r="X490" s="219"/>
      <c r="Y490" s="219"/>
      <c r="Z490" s="91"/>
      <c r="AA490" s="185" t="str">
        <f t="shared" si="19"/>
        <v/>
      </c>
      <c r="AB490" s="48"/>
      <c r="AC490" s="219"/>
      <c r="AD490" s="219"/>
      <c r="AE490" s="45"/>
      <c r="AF490" s="45"/>
      <c r="AG490" s="45"/>
      <c r="AH490" s="625"/>
      <c r="AI490" s="626"/>
      <c r="AJ490" s="46"/>
      <c r="AK490" s="45"/>
      <c r="AL490" s="185"/>
      <c r="AM490" s="45"/>
      <c r="AN490" s="48"/>
      <c r="AO490" s="48"/>
      <c r="AP490" s="185"/>
      <c r="AQ490" s="32" t="b">
        <f t="shared" si="20"/>
        <v>1</v>
      </c>
    </row>
    <row r="491" spans="1:43" ht="45" customHeight="1">
      <c r="A491" s="72"/>
      <c r="B491" s="72"/>
      <c r="C491" s="72"/>
      <c r="D491" s="70"/>
      <c r="E491" s="48"/>
      <c r="F491" s="333" t="str">
        <f t="shared" si="18"/>
        <v/>
      </c>
      <c r="G491" s="91"/>
      <c r="H491" s="88"/>
      <c r="I491" s="88"/>
      <c r="J491" s="50"/>
      <c r="K491" s="48"/>
      <c r="L491" s="48"/>
      <c r="M491" s="48"/>
      <c r="N491" s="50"/>
      <c r="O491" s="45"/>
      <c r="P491" s="212"/>
      <c r="Q491" s="45"/>
      <c r="R491" s="88"/>
      <c r="S491" s="124"/>
      <c r="T491" s="220"/>
      <c r="U491" s="236"/>
      <c r="V491" s="17"/>
      <c r="W491" s="93"/>
      <c r="X491" s="219"/>
      <c r="Y491" s="219"/>
      <c r="Z491" s="91"/>
      <c r="AA491" s="185" t="str">
        <f t="shared" si="19"/>
        <v/>
      </c>
      <c r="AB491" s="48"/>
      <c r="AC491" s="219"/>
      <c r="AD491" s="219"/>
      <c r="AE491" s="45"/>
      <c r="AF491" s="45"/>
      <c r="AG491" s="45"/>
      <c r="AH491" s="625"/>
      <c r="AI491" s="626"/>
      <c r="AJ491" s="46"/>
      <c r="AK491" s="45"/>
      <c r="AL491" s="185"/>
      <c r="AM491" s="45"/>
      <c r="AN491" s="48"/>
      <c r="AO491" s="48"/>
      <c r="AP491" s="185"/>
      <c r="AQ491" s="32" t="b">
        <f t="shared" si="20"/>
        <v>1</v>
      </c>
    </row>
    <row r="492" spans="1:43" ht="45" customHeight="1">
      <c r="A492" s="72"/>
      <c r="B492" s="72"/>
      <c r="C492" s="72"/>
      <c r="D492" s="70"/>
      <c r="E492" s="48"/>
      <c r="F492" s="333" t="str">
        <f t="shared" si="18"/>
        <v/>
      </c>
      <c r="G492" s="91"/>
      <c r="H492" s="88"/>
      <c r="I492" s="218"/>
      <c r="J492" s="50"/>
      <c r="K492" s="48"/>
      <c r="L492" s="48"/>
      <c r="M492" s="48"/>
      <c r="N492" s="50"/>
      <c r="O492" s="45"/>
      <c r="P492" s="212"/>
      <c r="Q492" s="45"/>
      <c r="R492" s="88"/>
      <c r="S492" s="124"/>
      <c r="T492" s="220"/>
      <c r="U492" s="236"/>
      <c r="V492" s="17"/>
      <c r="W492" s="218"/>
      <c r="X492" s="220"/>
      <c r="Y492" s="220"/>
      <c r="Z492" s="238"/>
      <c r="AA492" s="185" t="str">
        <f t="shared" si="19"/>
        <v/>
      </c>
      <c r="AB492" s="48"/>
      <c r="AC492" s="219"/>
      <c r="AD492" s="219"/>
      <c r="AE492" s="45"/>
      <c r="AF492" s="45"/>
      <c r="AG492" s="45"/>
      <c r="AH492" s="625"/>
      <c r="AI492" s="626"/>
      <c r="AJ492" s="46"/>
      <c r="AK492" s="45"/>
      <c r="AL492" s="185"/>
      <c r="AM492" s="45"/>
      <c r="AN492" s="48"/>
      <c r="AO492" s="48"/>
      <c r="AP492" s="185"/>
      <c r="AQ492" s="32" t="b">
        <f t="shared" si="20"/>
        <v>1</v>
      </c>
    </row>
    <row r="493" spans="1:43" ht="45" customHeight="1">
      <c r="A493" s="72"/>
      <c r="B493" s="72"/>
      <c r="C493" s="72"/>
      <c r="D493" s="70"/>
      <c r="E493" s="48"/>
      <c r="F493" s="333" t="str">
        <f t="shared" si="18"/>
        <v/>
      </c>
      <c r="G493" s="91"/>
      <c r="H493" s="88"/>
      <c r="I493" s="93"/>
      <c r="J493" s="50"/>
      <c r="K493" s="48"/>
      <c r="L493" s="48"/>
      <c r="M493" s="48"/>
      <c r="N493" s="50"/>
      <c r="O493" s="45"/>
      <c r="P493" s="212"/>
      <c r="Q493" s="45"/>
      <c r="R493" s="88"/>
      <c r="S493" s="124"/>
      <c r="T493" s="219"/>
      <c r="U493" s="89"/>
      <c r="V493" s="17"/>
      <c r="W493" s="93"/>
      <c r="X493" s="219"/>
      <c r="Y493" s="219"/>
      <c r="Z493" s="91"/>
      <c r="AA493" s="185" t="str">
        <f t="shared" si="19"/>
        <v/>
      </c>
      <c r="AB493" s="48"/>
      <c r="AC493" s="219"/>
      <c r="AD493" s="219"/>
      <c r="AE493" s="45"/>
      <c r="AF493" s="45"/>
      <c r="AG493" s="45"/>
      <c r="AH493" s="625"/>
      <c r="AI493" s="626"/>
      <c r="AJ493" s="46"/>
      <c r="AK493" s="45"/>
      <c r="AL493" s="185"/>
      <c r="AM493" s="45"/>
      <c r="AN493" s="48"/>
      <c r="AO493" s="48"/>
      <c r="AP493" s="185"/>
      <c r="AQ493" s="32" t="b">
        <f t="shared" si="20"/>
        <v>1</v>
      </c>
    </row>
    <row r="494" spans="1:43" s="209" customFormat="1" ht="45" customHeight="1">
      <c r="A494" s="251"/>
      <c r="B494" s="251"/>
      <c r="C494" s="251"/>
      <c r="D494" s="249"/>
      <c r="E494" s="48"/>
      <c r="F494" s="333" t="str">
        <f t="shared" si="18"/>
        <v/>
      </c>
      <c r="G494" s="238"/>
      <c r="H494" s="226"/>
      <c r="I494" s="218"/>
      <c r="J494" s="124"/>
      <c r="K494" s="228"/>
      <c r="L494" s="228"/>
      <c r="M494" s="228"/>
      <c r="N494" s="124"/>
      <c r="O494" s="212"/>
      <c r="P494" s="212"/>
      <c r="Q494" s="212"/>
      <c r="R494" s="226"/>
      <c r="S494" s="124"/>
      <c r="T494" s="220"/>
      <c r="U494" s="236"/>
      <c r="V494" s="252"/>
      <c r="W494" s="218"/>
      <c r="X494" s="220"/>
      <c r="Y494" s="220"/>
      <c r="Z494" s="238"/>
      <c r="AA494" s="185" t="str">
        <f t="shared" si="19"/>
        <v/>
      </c>
      <c r="AB494" s="228"/>
      <c r="AC494" s="220"/>
      <c r="AD494" s="220"/>
      <c r="AE494" s="212"/>
      <c r="AF494" s="212"/>
      <c r="AG494" s="212"/>
      <c r="AH494" s="625"/>
      <c r="AI494" s="626"/>
      <c r="AJ494" s="249"/>
      <c r="AK494" s="212"/>
      <c r="AL494" s="185"/>
      <c r="AM494" s="212"/>
      <c r="AN494" s="48"/>
      <c r="AO494" s="48"/>
      <c r="AP494" s="185"/>
      <c r="AQ494" s="32" t="b">
        <f t="shared" si="20"/>
        <v>1</v>
      </c>
    </row>
    <row r="495" spans="1:43" ht="45" customHeight="1">
      <c r="A495" s="72"/>
      <c r="B495" s="72"/>
      <c r="C495" s="72"/>
      <c r="D495" s="70"/>
      <c r="E495" s="48"/>
      <c r="F495" s="333" t="str">
        <f t="shared" si="18"/>
        <v/>
      </c>
      <c r="G495" s="91"/>
      <c r="H495" s="88"/>
      <c r="I495" s="218"/>
      <c r="J495" s="50"/>
      <c r="K495" s="48"/>
      <c r="L495" s="48"/>
      <c r="M495" s="48"/>
      <c r="N495" s="50"/>
      <c r="O495" s="45"/>
      <c r="P495" s="212"/>
      <c r="Q495" s="45"/>
      <c r="R495" s="88"/>
      <c r="S495" s="124"/>
      <c r="T495" s="220"/>
      <c r="U495" s="236"/>
      <c r="V495" s="17"/>
      <c r="W495" s="218"/>
      <c r="X495" s="220"/>
      <c r="Y495" s="220"/>
      <c r="Z495" s="238"/>
      <c r="AA495" s="185" t="str">
        <f t="shared" si="19"/>
        <v/>
      </c>
      <c r="AB495" s="48"/>
      <c r="AC495" s="219"/>
      <c r="AD495" s="219"/>
      <c r="AE495" s="45"/>
      <c r="AF495" s="45"/>
      <c r="AG495" s="45"/>
      <c r="AH495" s="625"/>
      <c r="AI495" s="626"/>
      <c r="AJ495" s="46"/>
      <c r="AK495" s="45"/>
      <c r="AL495" s="185"/>
      <c r="AM495" s="45"/>
      <c r="AN495" s="48"/>
      <c r="AO495" s="48"/>
      <c r="AP495" s="185"/>
      <c r="AQ495" s="32" t="b">
        <f t="shared" si="20"/>
        <v>1</v>
      </c>
    </row>
    <row r="496" spans="1:43" ht="45" customHeight="1">
      <c r="A496" s="72"/>
      <c r="B496" s="72"/>
      <c r="C496" s="72"/>
      <c r="D496" s="70"/>
      <c r="E496" s="48"/>
      <c r="F496" s="333" t="str">
        <f t="shared" si="18"/>
        <v/>
      </c>
      <c r="G496" s="91"/>
      <c r="H496" s="88"/>
      <c r="I496" s="88"/>
      <c r="J496" s="50"/>
      <c r="K496" s="48"/>
      <c r="L496" s="48"/>
      <c r="M496" s="48"/>
      <c r="N496" s="50"/>
      <c r="O496" s="45"/>
      <c r="P496" s="212"/>
      <c r="Q496" s="45"/>
      <c r="R496" s="88"/>
      <c r="S496" s="124"/>
      <c r="T496" s="220"/>
      <c r="U496" s="236"/>
      <c r="V496" s="17"/>
      <c r="W496" s="93"/>
      <c r="X496" s="219"/>
      <c r="Y496" s="219"/>
      <c r="Z496" s="91"/>
      <c r="AA496" s="185" t="str">
        <f t="shared" si="19"/>
        <v/>
      </c>
      <c r="AB496" s="48"/>
      <c r="AC496" s="219"/>
      <c r="AD496" s="219"/>
      <c r="AE496" s="45"/>
      <c r="AF496" s="45"/>
      <c r="AG496" s="45"/>
      <c r="AH496" s="625"/>
      <c r="AI496" s="626"/>
      <c r="AJ496" s="46"/>
      <c r="AK496" s="45"/>
      <c r="AL496" s="185"/>
      <c r="AM496" s="45"/>
      <c r="AN496" s="48"/>
      <c r="AO496" s="48"/>
      <c r="AP496" s="185"/>
      <c r="AQ496" s="32" t="b">
        <f t="shared" si="20"/>
        <v>1</v>
      </c>
    </row>
    <row r="497" spans="1:43" ht="45" customHeight="1">
      <c r="A497" s="72"/>
      <c r="B497" s="72"/>
      <c r="C497" s="72"/>
      <c r="D497" s="70"/>
      <c r="E497" s="48"/>
      <c r="F497" s="333" t="str">
        <f t="shared" si="18"/>
        <v/>
      </c>
      <c r="G497" s="91"/>
      <c r="H497" s="88"/>
      <c r="I497" s="88"/>
      <c r="J497" s="50"/>
      <c r="K497" s="48"/>
      <c r="L497" s="48"/>
      <c r="M497" s="48"/>
      <c r="N497" s="50"/>
      <c r="O497" s="45"/>
      <c r="P497" s="212"/>
      <c r="Q497" s="45"/>
      <c r="R497" s="88"/>
      <c r="S497" s="124"/>
      <c r="T497" s="220"/>
      <c r="U497" s="236"/>
      <c r="V497" s="17"/>
      <c r="W497" s="93"/>
      <c r="X497" s="219"/>
      <c r="Y497" s="219"/>
      <c r="Z497" s="91"/>
      <c r="AA497" s="185" t="str">
        <f t="shared" si="19"/>
        <v/>
      </c>
      <c r="AB497" s="48"/>
      <c r="AC497" s="219"/>
      <c r="AD497" s="219"/>
      <c r="AE497" s="45"/>
      <c r="AF497" s="45"/>
      <c r="AG497" s="45"/>
      <c r="AH497" s="625"/>
      <c r="AI497" s="626"/>
      <c r="AJ497" s="46"/>
      <c r="AK497" s="45"/>
      <c r="AL497" s="185"/>
      <c r="AM497" s="45"/>
      <c r="AN497" s="48"/>
      <c r="AO497" s="48"/>
      <c r="AP497" s="185"/>
      <c r="AQ497" s="32" t="b">
        <f t="shared" si="20"/>
        <v>1</v>
      </c>
    </row>
    <row r="498" spans="1:43" ht="45" customHeight="1">
      <c r="A498" s="72"/>
      <c r="B498" s="72"/>
      <c r="C498" s="72"/>
      <c r="D498" s="70"/>
      <c r="E498" s="48"/>
      <c r="F498" s="333" t="str">
        <f t="shared" si="18"/>
        <v/>
      </c>
      <c r="G498" s="91"/>
      <c r="H498" s="88"/>
      <c r="I498" s="88"/>
      <c r="J498" s="50"/>
      <c r="K498" s="48"/>
      <c r="L498" s="48"/>
      <c r="M498" s="48"/>
      <c r="N498" s="50"/>
      <c r="O498" s="45"/>
      <c r="P498" s="212"/>
      <c r="Q498" s="45"/>
      <c r="R498" s="88"/>
      <c r="S498" s="124"/>
      <c r="T498" s="220"/>
      <c r="U498" s="236"/>
      <c r="V498" s="17"/>
      <c r="W498" s="93"/>
      <c r="X498" s="219"/>
      <c r="Y498" s="219"/>
      <c r="Z498" s="91"/>
      <c r="AA498" s="185" t="str">
        <f t="shared" si="19"/>
        <v/>
      </c>
      <c r="AB498" s="48"/>
      <c r="AC498" s="219"/>
      <c r="AD498" s="219"/>
      <c r="AE498" s="45"/>
      <c r="AF498" s="45"/>
      <c r="AG498" s="45"/>
      <c r="AH498" s="625"/>
      <c r="AI498" s="626"/>
      <c r="AJ498" s="46"/>
      <c r="AK498" s="45"/>
      <c r="AL498" s="185"/>
      <c r="AM498" s="45"/>
      <c r="AN498" s="48"/>
      <c r="AO498" s="48"/>
      <c r="AP498" s="185"/>
      <c r="AQ498" s="32" t="b">
        <f t="shared" si="20"/>
        <v>1</v>
      </c>
    </row>
    <row r="499" spans="1:43" ht="45" customHeight="1">
      <c r="A499" s="72"/>
      <c r="B499" s="72"/>
      <c r="C499" s="72"/>
      <c r="D499" s="70"/>
      <c r="E499" s="48"/>
      <c r="F499" s="333" t="str">
        <f t="shared" si="18"/>
        <v/>
      </c>
      <c r="G499" s="91"/>
      <c r="H499" s="88"/>
      <c r="I499" s="88"/>
      <c r="J499" s="50"/>
      <c r="K499" s="48"/>
      <c r="L499" s="48"/>
      <c r="M499" s="48"/>
      <c r="N499" s="50"/>
      <c r="O499" s="45"/>
      <c r="P499" s="212"/>
      <c r="Q499" s="45"/>
      <c r="R499" s="88"/>
      <c r="S499" s="124"/>
      <c r="T499" s="220"/>
      <c r="U499" s="236"/>
      <c r="V499" s="17"/>
      <c r="W499" s="93"/>
      <c r="X499" s="219"/>
      <c r="Y499" s="219"/>
      <c r="Z499" s="91"/>
      <c r="AA499" s="185" t="str">
        <f t="shared" si="19"/>
        <v/>
      </c>
      <c r="AB499" s="48"/>
      <c r="AC499" s="219"/>
      <c r="AD499" s="219"/>
      <c r="AE499" s="45"/>
      <c r="AF499" s="45"/>
      <c r="AG499" s="45"/>
      <c r="AH499" s="625"/>
      <c r="AI499" s="626"/>
      <c r="AJ499" s="46"/>
      <c r="AK499" s="45"/>
      <c r="AL499" s="185"/>
      <c r="AM499" s="45"/>
      <c r="AN499" s="48"/>
      <c r="AO499" s="48"/>
      <c r="AP499" s="185"/>
      <c r="AQ499" s="32" t="b">
        <f t="shared" si="20"/>
        <v>1</v>
      </c>
    </row>
    <row r="500" spans="1:43" ht="45" customHeight="1">
      <c r="A500" s="72"/>
      <c r="B500" s="72"/>
      <c r="C500" s="72"/>
      <c r="D500" s="70"/>
      <c r="E500" s="48"/>
      <c r="F500" s="333" t="str">
        <f t="shared" si="18"/>
        <v/>
      </c>
      <c r="G500" s="91"/>
      <c r="H500" s="88"/>
      <c r="I500" s="93"/>
      <c r="J500" s="50"/>
      <c r="K500" s="48"/>
      <c r="L500" s="48"/>
      <c r="M500" s="48"/>
      <c r="N500" s="50"/>
      <c r="O500" s="45"/>
      <c r="P500" s="212"/>
      <c r="Q500" s="45"/>
      <c r="R500" s="88"/>
      <c r="S500" s="124"/>
      <c r="T500" s="220"/>
      <c r="U500" s="236"/>
      <c r="V500" s="17"/>
      <c r="W500" s="93"/>
      <c r="X500" s="219"/>
      <c r="Y500" s="219"/>
      <c r="Z500" s="91"/>
      <c r="AA500" s="185" t="str">
        <f t="shared" si="19"/>
        <v/>
      </c>
      <c r="AB500" s="48"/>
      <c r="AC500" s="219"/>
      <c r="AD500" s="219"/>
      <c r="AE500" s="45"/>
      <c r="AF500" s="45"/>
      <c r="AG500" s="45"/>
      <c r="AH500" s="625"/>
      <c r="AI500" s="626"/>
      <c r="AJ500" s="46"/>
      <c r="AK500" s="45"/>
      <c r="AL500" s="185"/>
      <c r="AM500" s="45"/>
      <c r="AN500" s="48"/>
      <c r="AO500" s="48"/>
      <c r="AP500" s="185"/>
      <c r="AQ500" s="32" t="b">
        <f t="shared" ref="AQ500" si="21">ROUND(T500,)=ROUND(Y500,)+ROUND(AC500,)</f>
        <v>1</v>
      </c>
    </row>
    <row r="501" spans="1:43">
      <c r="AP501" s="2"/>
    </row>
    <row r="502" spans="1:43">
      <c r="AP502" s="2"/>
    </row>
    <row r="503" spans="1:43">
      <c r="AP503" s="2"/>
    </row>
    <row r="504" spans="1:43">
      <c r="AP504" s="2"/>
    </row>
    <row r="505" spans="1:43">
      <c r="AP505" s="2"/>
    </row>
    <row r="506" spans="1:43">
      <c r="AP506" s="2"/>
    </row>
    <row r="507" spans="1:43">
      <c r="AP507" s="2"/>
    </row>
    <row r="508" spans="1:43">
      <c r="AP508" s="2"/>
    </row>
    <row r="509" spans="1:43">
      <c r="AP509" s="2"/>
    </row>
    <row r="510" spans="1:43">
      <c r="AP510" s="2"/>
    </row>
    <row r="511" spans="1:43">
      <c r="AP511" s="2"/>
    </row>
    <row r="512" spans="1:43">
      <c r="AP512" s="2"/>
    </row>
    <row r="513" spans="42:42">
      <c r="AP513" s="2"/>
    </row>
    <row r="514" spans="42:42">
      <c r="AP514" s="2"/>
    </row>
    <row r="515" spans="42:42">
      <c r="AP515" s="2"/>
    </row>
    <row r="516" spans="42:42">
      <c r="AP516" s="2"/>
    </row>
    <row r="517" spans="42:42">
      <c r="AP517" s="2"/>
    </row>
    <row r="518" spans="42:42">
      <c r="AP518" s="2"/>
    </row>
    <row r="519" spans="42:42">
      <c r="AP519" s="2"/>
    </row>
    <row r="520" spans="42:42">
      <c r="AP520" s="2"/>
    </row>
    <row r="521" spans="42:42">
      <c r="AP521" s="2"/>
    </row>
    <row r="522" spans="42:42">
      <c r="AP522" s="2"/>
    </row>
    <row r="523" spans="42:42">
      <c r="AP523" s="2"/>
    </row>
    <row r="524" spans="42:42">
      <c r="AP524" s="2"/>
    </row>
    <row r="525" spans="42:42">
      <c r="AP525" s="2"/>
    </row>
    <row r="526" spans="42:42">
      <c r="AP526" s="2"/>
    </row>
    <row r="527" spans="42:42">
      <c r="AP527" s="2"/>
    </row>
    <row r="528" spans="42:42">
      <c r="AP528" s="2"/>
    </row>
    <row r="529" spans="42:42">
      <c r="AP529" s="2"/>
    </row>
    <row r="530" spans="42:42">
      <c r="AP530" s="2"/>
    </row>
    <row r="531" spans="42:42">
      <c r="AP531" s="2"/>
    </row>
    <row r="532" spans="42:42">
      <c r="AP532" s="2"/>
    </row>
    <row r="533" spans="42:42">
      <c r="AP533" s="2"/>
    </row>
    <row r="534" spans="42:42">
      <c r="AP534" s="2"/>
    </row>
    <row r="535" spans="42:42">
      <c r="AP535" s="2"/>
    </row>
    <row r="536" spans="42:42">
      <c r="AP536" s="2"/>
    </row>
    <row r="537" spans="42:42">
      <c r="AP537" s="2"/>
    </row>
    <row r="538" spans="42:42">
      <c r="AP538" s="2"/>
    </row>
    <row r="539" spans="42:42">
      <c r="AP539" s="2"/>
    </row>
    <row r="540" spans="42:42">
      <c r="AP540" s="2"/>
    </row>
    <row r="541" spans="42:42">
      <c r="AP541" s="2"/>
    </row>
    <row r="542" spans="42:42">
      <c r="AP542" s="2"/>
    </row>
    <row r="543" spans="42:42">
      <c r="AP543" s="2"/>
    </row>
    <row r="544" spans="42:42">
      <c r="AP544" s="2"/>
    </row>
    <row r="545" spans="42:42">
      <c r="AP545" s="2"/>
    </row>
    <row r="546" spans="42:42">
      <c r="AP546" s="2"/>
    </row>
    <row r="547" spans="42:42">
      <c r="AP547" s="2"/>
    </row>
    <row r="548" spans="42:42">
      <c r="AP548" s="2"/>
    </row>
    <row r="549" spans="42:42">
      <c r="AP549" s="2"/>
    </row>
    <row r="550" spans="42:42">
      <c r="AP550" s="2"/>
    </row>
    <row r="551" spans="42:42">
      <c r="AP551" s="2"/>
    </row>
    <row r="552" spans="42:42">
      <c r="AP552" s="2"/>
    </row>
    <row r="553" spans="42:42">
      <c r="AP553" s="2"/>
    </row>
    <row r="554" spans="42:42">
      <c r="AP554" s="2"/>
    </row>
    <row r="555" spans="42:42">
      <c r="AP555" s="2"/>
    </row>
    <row r="556" spans="42:42">
      <c r="AP556" s="2"/>
    </row>
    <row r="557" spans="42:42">
      <c r="AP557" s="2"/>
    </row>
    <row r="558" spans="42:42">
      <c r="AP558" s="2"/>
    </row>
    <row r="559" spans="42:42">
      <c r="AP559" s="2"/>
    </row>
    <row r="560" spans="42:42">
      <c r="AP560" s="2"/>
    </row>
    <row r="561" spans="42:42">
      <c r="AP561" s="2"/>
    </row>
    <row r="562" spans="42:42">
      <c r="AP562" s="2"/>
    </row>
    <row r="563" spans="42:42">
      <c r="AP563" s="2"/>
    </row>
    <row r="564" spans="42:42">
      <c r="AP564" s="2"/>
    </row>
    <row r="565" spans="42:42">
      <c r="AP565" s="2"/>
    </row>
    <row r="566" spans="42:42">
      <c r="AP566" s="2"/>
    </row>
    <row r="567" spans="42:42">
      <c r="AP567" s="2"/>
    </row>
    <row r="568" spans="42:42">
      <c r="AP568" s="2"/>
    </row>
    <row r="569" spans="42:42">
      <c r="AP569" s="2"/>
    </row>
    <row r="570" spans="42:42">
      <c r="AP570" s="2"/>
    </row>
    <row r="571" spans="42:42">
      <c r="AP571" s="2"/>
    </row>
    <row r="572" spans="42:42">
      <c r="AP572" s="2"/>
    </row>
    <row r="573" spans="42:42">
      <c r="AP573" s="2"/>
    </row>
    <row r="574" spans="42:42">
      <c r="AP574" s="2"/>
    </row>
    <row r="575" spans="42:42">
      <c r="AP575" s="2"/>
    </row>
    <row r="576" spans="42:42">
      <c r="AP576" s="2"/>
    </row>
    <row r="577" spans="42:42">
      <c r="AP577" s="2"/>
    </row>
    <row r="578" spans="42:42">
      <c r="AP578" s="2"/>
    </row>
    <row r="579" spans="42:42">
      <c r="AP579" s="2"/>
    </row>
    <row r="580" spans="42:42">
      <c r="AP580" s="2"/>
    </row>
    <row r="581" spans="42:42">
      <c r="AP581" s="2"/>
    </row>
    <row r="582" spans="42:42">
      <c r="AP582" s="2"/>
    </row>
    <row r="583" spans="42:42">
      <c r="AP583" s="2"/>
    </row>
    <row r="584" spans="42:42">
      <c r="AP584" s="2"/>
    </row>
    <row r="585" spans="42:42">
      <c r="AP585" s="2"/>
    </row>
    <row r="586" spans="42:42">
      <c r="AP586" s="2"/>
    </row>
    <row r="587" spans="42:42">
      <c r="AP587" s="2"/>
    </row>
    <row r="588" spans="42:42">
      <c r="AP588" s="2"/>
    </row>
    <row r="589" spans="42:42">
      <c r="AP589" s="2"/>
    </row>
    <row r="590" spans="42:42">
      <c r="AP590" s="2"/>
    </row>
    <row r="591" spans="42:42">
      <c r="AP591" s="2"/>
    </row>
    <row r="592" spans="42:42">
      <c r="AP592" s="2"/>
    </row>
    <row r="593" spans="42:42">
      <c r="AP593" s="2"/>
    </row>
    <row r="594" spans="42:42">
      <c r="AP594" s="2"/>
    </row>
    <row r="595" spans="42:42">
      <c r="AP595" s="2"/>
    </row>
    <row r="596" spans="42:42">
      <c r="AP596" s="2"/>
    </row>
    <row r="597" spans="42:42">
      <c r="AP597" s="2"/>
    </row>
    <row r="598" spans="42:42">
      <c r="AP598" s="2"/>
    </row>
    <row r="599" spans="42:42">
      <c r="AP599" s="2"/>
    </row>
    <row r="600" spans="42:42">
      <c r="AP600" s="2"/>
    </row>
    <row r="601" spans="42:42">
      <c r="AP601" s="2"/>
    </row>
    <row r="602" spans="42:42">
      <c r="AP602" s="2"/>
    </row>
    <row r="603" spans="42:42">
      <c r="AP603" s="2"/>
    </row>
    <row r="604" spans="42:42">
      <c r="AP604" s="2"/>
    </row>
    <row r="605" spans="42:42">
      <c r="AP605" s="2"/>
    </row>
    <row r="606" spans="42:42">
      <c r="AP606" s="2"/>
    </row>
    <row r="607" spans="42:42">
      <c r="AP607" s="2"/>
    </row>
    <row r="608" spans="42:42">
      <c r="AP608" s="2"/>
    </row>
    <row r="609" spans="42:42">
      <c r="AP609" s="2"/>
    </row>
    <row r="610" spans="42:42">
      <c r="AP610" s="2"/>
    </row>
    <row r="611" spans="42:42">
      <c r="AP611" s="2"/>
    </row>
    <row r="612" spans="42:42">
      <c r="AP612" s="2"/>
    </row>
    <row r="613" spans="42:42">
      <c r="AP613" s="2"/>
    </row>
    <row r="614" spans="42:42">
      <c r="AP614" s="2"/>
    </row>
    <row r="615" spans="42:42">
      <c r="AP615" s="2"/>
    </row>
    <row r="616" spans="42:42">
      <c r="AP616" s="2"/>
    </row>
    <row r="617" spans="42:42">
      <c r="AP617" s="2"/>
    </row>
    <row r="618" spans="42:42">
      <c r="AP618" s="2"/>
    </row>
    <row r="619" spans="42:42">
      <c r="AP619" s="2"/>
    </row>
    <row r="620" spans="42:42">
      <c r="AP620" s="2"/>
    </row>
    <row r="621" spans="42:42">
      <c r="AP621" s="2"/>
    </row>
    <row r="622" spans="42:42">
      <c r="AP622" s="2"/>
    </row>
    <row r="623" spans="42:42">
      <c r="AP623" s="2"/>
    </row>
    <row r="624" spans="42:42">
      <c r="AP624" s="2"/>
    </row>
    <row r="625" spans="42:42">
      <c r="AP625" s="2"/>
    </row>
    <row r="626" spans="42:42">
      <c r="AP626" s="2"/>
    </row>
    <row r="627" spans="42:42">
      <c r="AP627" s="2"/>
    </row>
    <row r="628" spans="42:42">
      <c r="AP628" s="2"/>
    </row>
    <row r="629" spans="42:42">
      <c r="AP629" s="2"/>
    </row>
    <row r="630" spans="42:42">
      <c r="AP630" s="2"/>
    </row>
    <row r="631" spans="42:42">
      <c r="AP631" s="2"/>
    </row>
    <row r="632" spans="42:42">
      <c r="AP632" s="2"/>
    </row>
    <row r="633" spans="42:42">
      <c r="AP633" s="2"/>
    </row>
    <row r="634" spans="42:42">
      <c r="AP634" s="2"/>
    </row>
    <row r="635" spans="42:42">
      <c r="AP635" s="2"/>
    </row>
    <row r="636" spans="42:42">
      <c r="AP636" s="2"/>
    </row>
    <row r="637" spans="42:42">
      <c r="AP637" s="2"/>
    </row>
    <row r="638" spans="42:42">
      <c r="AP638" s="2"/>
    </row>
    <row r="639" spans="42:42">
      <c r="AP639" s="2"/>
    </row>
    <row r="640" spans="42:42">
      <c r="AP640" s="2"/>
    </row>
    <row r="641" spans="42:42">
      <c r="AP641" s="2"/>
    </row>
    <row r="642" spans="42:42">
      <c r="AP642" s="2"/>
    </row>
    <row r="643" spans="42:42">
      <c r="AP643" s="2"/>
    </row>
    <row r="644" spans="42:42">
      <c r="AP644" s="2"/>
    </row>
    <row r="645" spans="42:42">
      <c r="AP645" s="2"/>
    </row>
    <row r="646" spans="42:42">
      <c r="AP646" s="2"/>
    </row>
    <row r="647" spans="42:42">
      <c r="AP647" s="2"/>
    </row>
    <row r="648" spans="42:42">
      <c r="AP648" s="2"/>
    </row>
    <row r="649" spans="42:42">
      <c r="AP649" s="2"/>
    </row>
    <row r="650" spans="42:42">
      <c r="AP650" s="2"/>
    </row>
    <row r="651" spans="42:42">
      <c r="AP651" s="2"/>
    </row>
    <row r="652" spans="42:42">
      <c r="AP652" s="2"/>
    </row>
    <row r="653" spans="42:42">
      <c r="AP653" s="2"/>
    </row>
    <row r="654" spans="42:42">
      <c r="AP654" s="2"/>
    </row>
    <row r="655" spans="42:42">
      <c r="AP655" s="2"/>
    </row>
    <row r="656" spans="42:42">
      <c r="AP656" s="2"/>
    </row>
    <row r="657" spans="42:42">
      <c r="AP657" s="2"/>
    </row>
    <row r="658" spans="42:42">
      <c r="AP658" s="2"/>
    </row>
    <row r="659" spans="42:42">
      <c r="AP659" s="2"/>
    </row>
    <row r="660" spans="42:42">
      <c r="AP660" s="2"/>
    </row>
    <row r="661" spans="42:42">
      <c r="AP661" s="2"/>
    </row>
    <row r="662" spans="42:42">
      <c r="AP662" s="2"/>
    </row>
    <row r="663" spans="42:42">
      <c r="AP663" s="2"/>
    </row>
    <row r="664" spans="42:42">
      <c r="AP664" s="2"/>
    </row>
    <row r="665" spans="42:42">
      <c r="AP665" s="2"/>
    </row>
    <row r="666" spans="42:42">
      <c r="AP666" s="2"/>
    </row>
    <row r="667" spans="42:42">
      <c r="AP667" s="2"/>
    </row>
    <row r="668" spans="42:42">
      <c r="AP668" s="2"/>
    </row>
    <row r="669" spans="42:42">
      <c r="AP669" s="2"/>
    </row>
    <row r="670" spans="42:42">
      <c r="AP670" s="2"/>
    </row>
    <row r="671" spans="42:42">
      <c r="AP671" s="2"/>
    </row>
    <row r="672" spans="42:42">
      <c r="AP672" s="2"/>
    </row>
    <row r="673" spans="42:42">
      <c r="AP673" s="2"/>
    </row>
    <row r="674" spans="42:42">
      <c r="AP674" s="2"/>
    </row>
    <row r="675" spans="42:42">
      <c r="AP675" s="2"/>
    </row>
    <row r="676" spans="42:42">
      <c r="AP676" s="2"/>
    </row>
    <row r="677" spans="42:42">
      <c r="AP677" s="2"/>
    </row>
    <row r="678" spans="42:42">
      <c r="AP678" s="2"/>
    </row>
    <row r="679" spans="42:42">
      <c r="AP679" s="2"/>
    </row>
    <row r="680" spans="42:42">
      <c r="AP680" s="2"/>
    </row>
    <row r="681" spans="42:42">
      <c r="AP681" s="2"/>
    </row>
    <row r="682" spans="42:42">
      <c r="AP682" s="2"/>
    </row>
    <row r="683" spans="42:42">
      <c r="AP683" s="2"/>
    </row>
    <row r="684" spans="42:42">
      <c r="AP684" s="2"/>
    </row>
    <row r="685" spans="42:42">
      <c r="AP685" s="2"/>
    </row>
    <row r="686" spans="42:42">
      <c r="AP686" s="2"/>
    </row>
    <row r="687" spans="42:42">
      <c r="AP687" s="2"/>
    </row>
    <row r="688" spans="42:42">
      <c r="AP688" s="2"/>
    </row>
    <row r="689" spans="42:42">
      <c r="AP689" s="2"/>
    </row>
    <row r="690" spans="42:42">
      <c r="AP690" s="2"/>
    </row>
    <row r="691" spans="42:42">
      <c r="AP691" s="2"/>
    </row>
    <row r="692" spans="42:42">
      <c r="AP692" s="2"/>
    </row>
    <row r="693" spans="42:42">
      <c r="AP693" s="2"/>
    </row>
    <row r="694" spans="42:42">
      <c r="AP694" s="2"/>
    </row>
    <row r="695" spans="42:42">
      <c r="AP695" s="2"/>
    </row>
    <row r="696" spans="42:42">
      <c r="AP696" s="2"/>
    </row>
    <row r="697" spans="42:42">
      <c r="AP697" s="2"/>
    </row>
    <row r="698" spans="42:42">
      <c r="AP698" s="2"/>
    </row>
    <row r="699" spans="42:42">
      <c r="AP699" s="2"/>
    </row>
    <row r="700" spans="42:42">
      <c r="AP700" s="2"/>
    </row>
    <row r="701" spans="42:42">
      <c r="AP701" s="2"/>
    </row>
    <row r="702" spans="42:42">
      <c r="AP702" s="2"/>
    </row>
    <row r="703" spans="42:42">
      <c r="AP703" s="2"/>
    </row>
    <row r="704" spans="42:42">
      <c r="AP704" s="2"/>
    </row>
    <row r="705" spans="42:42">
      <c r="AP705" s="2"/>
    </row>
    <row r="706" spans="42:42">
      <c r="AP706" s="2"/>
    </row>
    <row r="707" spans="42:42">
      <c r="AP707" s="2"/>
    </row>
    <row r="708" spans="42:42">
      <c r="AP708" s="2"/>
    </row>
    <row r="709" spans="42:42">
      <c r="AP709" s="2"/>
    </row>
    <row r="710" spans="42:42">
      <c r="AP710" s="2"/>
    </row>
    <row r="711" spans="42:42">
      <c r="AP711" s="2"/>
    </row>
    <row r="712" spans="42:42">
      <c r="AP712" s="2"/>
    </row>
    <row r="713" spans="42:42">
      <c r="AP713" s="2"/>
    </row>
    <row r="714" spans="42:42">
      <c r="AP714" s="2"/>
    </row>
    <row r="715" spans="42:42">
      <c r="AP715" s="2"/>
    </row>
    <row r="716" spans="42:42">
      <c r="AP716" s="2"/>
    </row>
    <row r="717" spans="42:42">
      <c r="AP717" s="2"/>
    </row>
    <row r="718" spans="42:42">
      <c r="AP718" s="2"/>
    </row>
    <row r="719" spans="42:42">
      <c r="AP719" s="2"/>
    </row>
    <row r="720" spans="42:42">
      <c r="AP720" s="2"/>
    </row>
    <row r="721" spans="42:42">
      <c r="AP721" s="2"/>
    </row>
    <row r="722" spans="42:42">
      <c r="AP722" s="2"/>
    </row>
    <row r="723" spans="42:42">
      <c r="AP723" s="2"/>
    </row>
    <row r="724" spans="42:42">
      <c r="AP724" s="2"/>
    </row>
    <row r="725" spans="42:42">
      <c r="AP725" s="2"/>
    </row>
    <row r="726" spans="42:42">
      <c r="AP726" s="2"/>
    </row>
    <row r="727" spans="42:42">
      <c r="AP727" s="2"/>
    </row>
    <row r="728" spans="42:42">
      <c r="AP728" s="2"/>
    </row>
    <row r="729" spans="42:42">
      <c r="AP729" s="2"/>
    </row>
    <row r="730" spans="42:42">
      <c r="AP730" s="2"/>
    </row>
    <row r="731" spans="42:42">
      <c r="AP731" s="2"/>
    </row>
    <row r="732" spans="42:42">
      <c r="AP732" s="2"/>
    </row>
    <row r="733" spans="42:42">
      <c r="AP733" s="2"/>
    </row>
    <row r="734" spans="42:42">
      <c r="AP734" s="2"/>
    </row>
    <row r="735" spans="42:42">
      <c r="AP735" s="2"/>
    </row>
    <row r="736" spans="42:42">
      <c r="AP736" s="2"/>
    </row>
    <row r="737" spans="42:42">
      <c r="AP737" s="2"/>
    </row>
    <row r="738" spans="42:42">
      <c r="AP738" s="2"/>
    </row>
    <row r="739" spans="42:42">
      <c r="AP739" s="2"/>
    </row>
    <row r="740" spans="42:42">
      <c r="AP740" s="2"/>
    </row>
    <row r="741" spans="42:42">
      <c r="AP741" s="2"/>
    </row>
    <row r="742" spans="42:42">
      <c r="AP742" s="2"/>
    </row>
    <row r="743" spans="42:42">
      <c r="AP743" s="2"/>
    </row>
    <row r="744" spans="42:42">
      <c r="AP744" s="2"/>
    </row>
    <row r="745" spans="42:42">
      <c r="AP745" s="2"/>
    </row>
    <row r="746" spans="42:42">
      <c r="AP746" s="2"/>
    </row>
    <row r="747" spans="42:42">
      <c r="AP747" s="2"/>
    </row>
    <row r="748" spans="42:42">
      <c r="AP748" s="2"/>
    </row>
    <row r="749" spans="42:42">
      <c r="AP749" s="2"/>
    </row>
    <row r="750" spans="42:42">
      <c r="AP750" s="2"/>
    </row>
    <row r="751" spans="42:42">
      <c r="AP751" s="2"/>
    </row>
    <row r="752" spans="42:42">
      <c r="AP752" s="2"/>
    </row>
    <row r="753" spans="42:42">
      <c r="AP753" s="2"/>
    </row>
    <row r="754" spans="42:42">
      <c r="AP754" s="2"/>
    </row>
    <row r="755" spans="42:42">
      <c r="AP755" s="2"/>
    </row>
    <row r="756" spans="42:42">
      <c r="AP756" s="2"/>
    </row>
    <row r="757" spans="42:42">
      <c r="AP757" s="2"/>
    </row>
    <row r="758" spans="42:42">
      <c r="AP758" s="2"/>
    </row>
    <row r="759" spans="42:42">
      <c r="AP759" s="2"/>
    </row>
    <row r="760" spans="42:42">
      <c r="AP760" s="2"/>
    </row>
    <row r="761" spans="42:42">
      <c r="AP761" s="2"/>
    </row>
    <row r="762" spans="42:42">
      <c r="AP762" s="2"/>
    </row>
    <row r="763" spans="42:42">
      <c r="AP763" s="2"/>
    </row>
    <row r="764" spans="42:42">
      <c r="AP764" s="2"/>
    </row>
    <row r="765" spans="42:42">
      <c r="AP765" s="2"/>
    </row>
    <row r="766" spans="42:42">
      <c r="AP766" s="2"/>
    </row>
    <row r="767" spans="42:42">
      <c r="AP767" s="2"/>
    </row>
    <row r="768" spans="42:42">
      <c r="AP768" s="2"/>
    </row>
    <row r="769" spans="42:42">
      <c r="AP769" s="2"/>
    </row>
    <row r="770" spans="42:42">
      <c r="AP770" s="2"/>
    </row>
    <row r="771" spans="42:42">
      <c r="AP771" s="2"/>
    </row>
    <row r="772" spans="42:42">
      <c r="AP772" s="2"/>
    </row>
    <row r="773" spans="42:42">
      <c r="AP773" s="2"/>
    </row>
    <row r="774" spans="42:42">
      <c r="AP774" s="2"/>
    </row>
    <row r="775" spans="42:42">
      <c r="AP775" s="2"/>
    </row>
    <row r="776" spans="42:42">
      <c r="AP776" s="2"/>
    </row>
    <row r="777" spans="42:42">
      <c r="AP777" s="2"/>
    </row>
    <row r="778" spans="42:42">
      <c r="AP778" s="2"/>
    </row>
    <row r="779" spans="42:42">
      <c r="AP779" s="2"/>
    </row>
    <row r="780" spans="42:42">
      <c r="AP780" s="2"/>
    </row>
    <row r="781" spans="42:42">
      <c r="AP781" s="2"/>
    </row>
    <row r="782" spans="42:42">
      <c r="AP782" s="2"/>
    </row>
    <row r="783" spans="42:42">
      <c r="AP783" s="2"/>
    </row>
    <row r="784" spans="42:42">
      <c r="AP784" s="2"/>
    </row>
    <row r="785" spans="42:42">
      <c r="AP785" s="2"/>
    </row>
    <row r="786" spans="42:42">
      <c r="AP786" s="2"/>
    </row>
    <row r="787" spans="42:42">
      <c r="AP787" s="2"/>
    </row>
    <row r="788" spans="42:42">
      <c r="AP788" s="2"/>
    </row>
    <row r="789" spans="42:42">
      <c r="AP789" s="2"/>
    </row>
    <row r="790" spans="42:42">
      <c r="AP790" s="2"/>
    </row>
    <row r="791" spans="42:42">
      <c r="AP791" s="2"/>
    </row>
    <row r="792" spans="42:42">
      <c r="AP792" s="2"/>
    </row>
    <row r="793" spans="42:42">
      <c r="AP793" s="2"/>
    </row>
    <row r="794" spans="42:42">
      <c r="AP794" s="2"/>
    </row>
    <row r="795" spans="42:42">
      <c r="AP795" s="2"/>
    </row>
    <row r="796" spans="42:42">
      <c r="AP796" s="2"/>
    </row>
    <row r="797" spans="42:42">
      <c r="AP797" s="2"/>
    </row>
    <row r="798" spans="42:42">
      <c r="AP798" s="2"/>
    </row>
    <row r="799" spans="42:42">
      <c r="AP799" s="2"/>
    </row>
    <row r="800" spans="42:42">
      <c r="AP800" s="2"/>
    </row>
    <row r="801" spans="42:42">
      <c r="AP801" s="2"/>
    </row>
    <row r="802" spans="42:42">
      <c r="AP802" s="2"/>
    </row>
    <row r="803" spans="42:42">
      <c r="AP803" s="2"/>
    </row>
    <row r="804" spans="42:42">
      <c r="AP804" s="2"/>
    </row>
    <row r="805" spans="42:42">
      <c r="AP805" s="2"/>
    </row>
    <row r="806" spans="42:42">
      <c r="AP806" s="2"/>
    </row>
    <row r="807" spans="42:42">
      <c r="AP807" s="2"/>
    </row>
    <row r="808" spans="42:42">
      <c r="AP808" s="2"/>
    </row>
    <row r="809" spans="42:42">
      <c r="AP809" s="2"/>
    </row>
    <row r="810" spans="42:42">
      <c r="AP810" s="2"/>
    </row>
    <row r="811" spans="42:42">
      <c r="AP811" s="2"/>
    </row>
    <row r="812" spans="42:42">
      <c r="AP812" s="2"/>
    </row>
    <row r="813" spans="42:42">
      <c r="AP813" s="2"/>
    </row>
    <row r="814" spans="42:42">
      <c r="AP814" s="2"/>
    </row>
    <row r="815" spans="42:42">
      <c r="AP815" s="2"/>
    </row>
    <row r="816" spans="42:42">
      <c r="AP816" s="2"/>
    </row>
    <row r="817" spans="42:42">
      <c r="AP817" s="2"/>
    </row>
    <row r="818" spans="42:42">
      <c r="AP818" s="2"/>
    </row>
    <row r="819" spans="42:42">
      <c r="AP819" s="2"/>
    </row>
    <row r="820" spans="42:42">
      <c r="AP820" s="2"/>
    </row>
    <row r="821" spans="42:42">
      <c r="AP821" s="2"/>
    </row>
    <row r="822" spans="42:42">
      <c r="AP822" s="2"/>
    </row>
    <row r="823" spans="42:42">
      <c r="AP823" s="2"/>
    </row>
    <row r="824" spans="42:42">
      <c r="AP824" s="2"/>
    </row>
    <row r="825" spans="42:42">
      <c r="AP825" s="2"/>
    </row>
    <row r="826" spans="42:42">
      <c r="AP826" s="2"/>
    </row>
    <row r="827" spans="42:42">
      <c r="AP827" s="2"/>
    </row>
    <row r="828" spans="42:42">
      <c r="AP828" s="2"/>
    </row>
    <row r="829" spans="42:42">
      <c r="AP829" s="2"/>
    </row>
    <row r="830" spans="42:42">
      <c r="AP830" s="2"/>
    </row>
    <row r="831" spans="42:42">
      <c r="AP831" s="2"/>
    </row>
    <row r="832" spans="42:42">
      <c r="AP832" s="2"/>
    </row>
    <row r="833" spans="42:42">
      <c r="AP833" s="2"/>
    </row>
    <row r="834" spans="42:42">
      <c r="AP834" s="2"/>
    </row>
    <row r="835" spans="42:42">
      <c r="AP835" s="2"/>
    </row>
    <row r="836" spans="42:42">
      <c r="AP836" s="2"/>
    </row>
    <row r="837" spans="42:42">
      <c r="AP837" s="2"/>
    </row>
    <row r="838" spans="42:42">
      <c r="AP838" s="2"/>
    </row>
    <row r="839" spans="42:42">
      <c r="AP839" s="2"/>
    </row>
    <row r="840" spans="42:42">
      <c r="AP840" s="2"/>
    </row>
    <row r="841" spans="42:42">
      <c r="AP841" s="2"/>
    </row>
    <row r="842" spans="42:42">
      <c r="AP842" s="2"/>
    </row>
    <row r="843" spans="42:42">
      <c r="AP843" s="2"/>
    </row>
    <row r="844" spans="42:42">
      <c r="AP844" s="2"/>
    </row>
    <row r="845" spans="42:42">
      <c r="AP845" s="2"/>
    </row>
    <row r="846" spans="42:42">
      <c r="AP846" s="2"/>
    </row>
    <row r="847" spans="42:42">
      <c r="AP847" s="2"/>
    </row>
    <row r="848" spans="42:42">
      <c r="AP848" s="2"/>
    </row>
    <row r="849" spans="42:42">
      <c r="AP849" s="2"/>
    </row>
    <row r="850" spans="42:42">
      <c r="AP850" s="2"/>
    </row>
    <row r="851" spans="42:42">
      <c r="AP851" s="2"/>
    </row>
    <row r="852" spans="42:42">
      <c r="AP852" s="2"/>
    </row>
    <row r="853" spans="42:42">
      <c r="AP853" s="2"/>
    </row>
    <row r="854" spans="42:42">
      <c r="AP854" s="2"/>
    </row>
    <row r="855" spans="42:42">
      <c r="AP855" s="2"/>
    </row>
    <row r="856" spans="42:42">
      <c r="AP856" s="2"/>
    </row>
    <row r="857" spans="42:42">
      <c r="AP857" s="2"/>
    </row>
    <row r="858" spans="42:42">
      <c r="AP858" s="2"/>
    </row>
    <row r="859" spans="42:42">
      <c r="AP859" s="2"/>
    </row>
    <row r="860" spans="42:42">
      <c r="AP860" s="2"/>
    </row>
    <row r="861" spans="42:42">
      <c r="AP861" s="2"/>
    </row>
    <row r="862" spans="42:42">
      <c r="AP862" s="2"/>
    </row>
    <row r="863" spans="42:42">
      <c r="AP863" s="2"/>
    </row>
    <row r="864" spans="42:42">
      <c r="AP864" s="2"/>
    </row>
    <row r="865" spans="42:42">
      <c r="AP865" s="2"/>
    </row>
    <row r="866" spans="42:42">
      <c r="AP866" s="2"/>
    </row>
    <row r="867" spans="42:42">
      <c r="AP867" s="2"/>
    </row>
    <row r="868" spans="42:42">
      <c r="AP868" s="2"/>
    </row>
    <row r="869" spans="42:42">
      <c r="AP869" s="2"/>
    </row>
    <row r="870" spans="42:42">
      <c r="AP870" s="2"/>
    </row>
    <row r="871" spans="42:42">
      <c r="AP871" s="2"/>
    </row>
    <row r="872" spans="42:42">
      <c r="AP872" s="2"/>
    </row>
    <row r="873" spans="42:42">
      <c r="AP873" s="2"/>
    </row>
    <row r="874" spans="42:42">
      <c r="AP874" s="2"/>
    </row>
    <row r="875" spans="42:42">
      <c r="AP875" s="2"/>
    </row>
    <row r="876" spans="42:42">
      <c r="AP876" s="2"/>
    </row>
    <row r="877" spans="42:42">
      <c r="AP877" s="2"/>
    </row>
    <row r="878" spans="42:42">
      <c r="AP878" s="2"/>
    </row>
    <row r="879" spans="42:42">
      <c r="AP879" s="2"/>
    </row>
    <row r="880" spans="42:42">
      <c r="AP880" s="2"/>
    </row>
    <row r="881" spans="42:42">
      <c r="AP881" s="2"/>
    </row>
    <row r="882" spans="42:42">
      <c r="AP882" s="2"/>
    </row>
    <row r="883" spans="42:42">
      <c r="AP883" s="2"/>
    </row>
    <row r="884" spans="42:42">
      <c r="AP884" s="2"/>
    </row>
    <row r="885" spans="42:42">
      <c r="AP885" s="2"/>
    </row>
    <row r="886" spans="42:42">
      <c r="AP886" s="2"/>
    </row>
    <row r="887" spans="42:42">
      <c r="AP887" s="2"/>
    </row>
    <row r="888" spans="42:42">
      <c r="AP888" s="2"/>
    </row>
    <row r="889" spans="42:42">
      <c r="AP889" s="2"/>
    </row>
    <row r="890" spans="42:42">
      <c r="AP890" s="2"/>
    </row>
    <row r="891" spans="42:42">
      <c r="AP891" s="2"/>
    </row>
    <row r="892" spans="42:42">
      <c r="AP892" s="2"/>
    </row>
    <row r="893" spans="42:42">
      <c r="AP893" s="2"/>
    </row>
    <row r="894" spans="42:42">
      <c r="AP894" s="2"/>
    </row>
    <row r="895" spans="42:42">
      <c r="AP895" s="2"/>
    </row>
    <row r="896" spans="42:42">
      <c r="AP896" s="2"/>
    </row>
    <row r="897" spans="42:42">
      <c r="AP897" s="2"/>
    </row>
    <row r="898" spans="42:42">
      <c r="AP898" s="2"/>
    </row>
    <row r="899" spans="42:42">
      <c r="AP899" s="2"/>
    </row>
    <row r="900" spans="42:42">
      <c r="AP900" s="2"/>
    </row>
    <row r="901" spans="42:42">
      <c r="AP901" s="2"/>
    </row>
    <row r="902" spans="42:42">
      <c r="AP902" s="2"/>
    </row>
    <row r="903" spans="42:42">
      <c r="AP903" s="2"/>
    </row>
    <row r="904" spans="42:42">
      <c r="AP904" s="2"/>
    </row>
    <row r="905" spans="42:42">
      <c r="AP905" s="2"/>
    </row>
    <row r="906" spans="42:42">
      <c r="AP906" s="2"/>
    </row>
    <row r="907" spans="42:42">
      <c r="AP907" s="2"/>
    </row>
    <row r="908" spans="42:42">
      <c r="AP908" s="2"/>
    </row>
    <row r="909" spans="42:42">
      <c r="AP909" s="2"/>
    </row>
    <row r="910" spans="42:42">
      <c r="AP910" s="2"/>
    </row>
    <row r="911" spans="42:42">
      <c r="AP911" s="2"/>
    </row>
    <row r="912" spans="42:42">
      <c r="AP912" s="2"/>
    </row>
    <row r="913" spans="42:42">
      <c r="AP913" s="2"/>
    </row>
    <row r="914" spans="42:42">
      <c r="AP914" s="2"/>
    </row>
    <row r="915" spans="42:42">
      <c r="AP915" s="2"/>
    </row>
    <row r="916" spans="42:42">
      <c r="AP916" s="2"/>
    </row>
    <row r="917" spans="42:42">
      <c r="AP917" s="2"/>
    </row>
    <row r="918" spans="42:42">
      <c r="AP918" s="2"/>
    </row>
    <row r="919" spans="42:42">
      <c r="AP919" s="2"/>
    </row>
    <row r="920" spans="42:42">
      <c r="AP920" s="2"/>
    </row>
    <row r="921" spans="42:42">
      <c r="AP921" s="2"/>
    </row>
    <row r="922" spans="42:42">
      <c r="AP922" s="2"/>
    </row>
    <row r="923" spans="42:42">
      <c r="AP923" s="2"/>
    </row>
    <row r="924" spans="42:42">
      <c r="AP924" s="2"/>
    </row>
    <row r="925" spans="42:42">
      <c r="AP925" s="2"/>
    </row>
    <row r="926" spans="42:42">
      <c r="AP926" s="2"/>
    </row>
    <row r="927" spans="42:42">
      <c r="AP927" s="2"/>
    </row>
    <row r="928" spans="42:42">
      <c r="AP928" s="2"/>
    </row>
    <row r="929" spans="42:42">
      <c r="AP929" s="2"/>
    </row>
    <row r="930" spans="42:42">
      <c r="AP930" s="2"/>
    </row>
    <row r="931" spans="42:42">
      <c r="AP931" s="2"/>
    </row>
    <row r="932" spans="42:42">
      <c r="AP932" s="2"/>
    </row>
    <row r="933" spans="42:42">
      <c r="AP933" s="2"/>
    </row>
    <row r="934" spans="42:42">
      <c r="AP934" s="2"/>
    </row>
    <row r="935" spans="42:42">
      <c r="AP935" s="2"/>
    </row>
    <row r="936" spans="42:42">
      <c r="AP936" s="2"/>
    </row>
    <row r="937" spans="42:42">
      <c r="AP937" s="2"/>
    </row>
    <row r="938" spans="42:42">
      <c r="AP938" s="2"/>
    </row>
    <row r="939" spans="42:42">
      <c r="AP939" s="2"/>
    </row>
    <row r="940" spans="42:42">
      <c r="AP940" s="2"/>
    </row>
    <row r="941" spans="42:42">
      <c r="AP941" s="2"/>
    </row>
    <row r="942" spans="42:42">
      <c r="AP942" s="2"/>
    </row>
    <row r="943" spans="42:42">
      <c r="AP943" s="2"/>
    </row>
    <row r="944" spans="42:42">
      <c r="AP944" s="2"/>
    </row>
    <row r="945" spans="42:42">
      <c r="AP945" s="2"/>
    </row>
    <row r="946" spans="42:42">
      <c r="AP946" s="2"/>
    </row>
    <row r="947" spans="42:42">
      <c r="AP947" s="2"/>
    </row>
    <row r="948" spans="42:42">
      <c r="AP948" s="2"/>
    </row>
    <row r="949" spans="42:42">
      <c r="AP949" s="2"/>
    </row>
    <row r="950" spans="42:42">
      <c r="AP950" s="2"/>
    </row>
    <row r="951" spans="42:42">
      <c r="AP951" s="2"/>
    </row>
    <row r="952" spans="42:42">
      <c r="AP952" s="2"/>
    </row>
    <row r="953" spans="42:42">
      <c r="AP953" s="2"/>
    </row>
    <row r="954" spans="42:42">
      <c r="AP954" s="2"/>
    </row>
    <row r="955" spans="42:42">
      <c r="AP955" s="2"/>
    </row>
    <row r="956" spans="42:42">
      <c r="AP956" s="2"/>
    </row>
    <row r="957" spans="42:42">
      <c r="AP957" s="2"/>
    </row>
    <row r="958" spans="42:42">
      <c r="AP958" s="2"/>
    </row>
    <row r="959" spans="42:42">
      <c r="AP959" s="2"/>
    </row>
    <row r="960" spans="42:42">
      <c r="AP960" s="2"/>
    </row>
    <row r="961" spans="42:42">
      <c r="AP961" s="2"/>
    </row>
    <row r="962" spans="42:42">
      <c r="AP962" s="2"/>
    </row>
    <row r="963" spans="42:42">
      <c r="AP963" s="2"/>
    </row>
    <row r="964" spans="42:42">
      <c r="AP964" s="2"/>
    </row>
    <row r="965" spans="42:42">
      <c r="AP965" s="2"/>
    </row>
    <row r="966" spans="42:42">
      <c r="AP966" s="2"/>
    </row>
    <row r="967" spans="42:42">
      <c r="AP967" s="2"/>
    </row>
    <row r="968" spans="42:42">
      <c r="AP968" s="2"/>
    </row>
    <row r="969" spans="42:42">
      <c r="AP969" s="2"/>
    </row>
    <row r="970" spans="42:42">
      <c r="AP970" s="2"/>
    </row>
    <row r="971" spans="42:42">
      <c r="AP971" s="2"/>
    </row>
    <row r="972" spans="42:42">
      <c r="AP972" s="2"/>
    </row>
    <row r="973" spans="42:42">
      <c r="AP973" s="2"/>
    </row>
    <row r="974" spans="42:42">
      <c r="AP974" s="2"/>
    </row>
    <row r="975" spans="42:42">
      <c r="AP975" s="2"/>
    </row>
    <row r="976" spans="42:42">
      <c r="AP976" s="2"/>
    </row>
    <row r="977" spans="42:42">
      <c r="AP977" s="2"/>
    </row>
    <row r="978" spans="42:42">
      <c r="AP978" s="2"/>
    </row>
    <row r="979" spans="42:42">
      <c r="AP979" s="2"/>
    </row>
    <row r="980" spans="42:42">
      <c r="AP980" s="2"/>
    </row>
    <row r="981" spans="42:42">
      <c r="AP981" s="2"/>
    </row>
    <row r="982" spans="42:42">
      <c r="AP982" s="2"/>
    </row>
    <row r="983" spans="42:42">
      <c r="AP983" s="2"/>
    </row>
    <row r="984" spans="42:42">
      <c r="AP984" s="2"/>
    </row>
    <row r="985" spans="42:42">
      <c r="AP985" s="2"/>
    </row>
    <row r="986" spans="42:42">
      <c r="AP986" s="2"/>
    </row>
    <row r="987" spans="42:42">
      <c r="AP987" s="2"/>
    </row>
    <row r="988" spans="42:42">
      <c r="AP988" s="2"/>
    </row>
    <row r="989" spans="42:42">
      <c r="AP989" s="2"/>
    </row>
    <row r="990" spans="42:42">
      <c r="AP990" s="2"/>
    </row>
    <row r="991" spans="42:42">
      <c r="AP991" s="2"/>
    </row>
    <row r="992" spans="42:42">
      <c r="AP992" s="2"/>
    </row>
    <row r="993" spans="42:42">
      <c r="AP993" s="2"/>
    </row>
    <row r="994" spans="42:42">
      <c r="AP994" s="2"/>
    </row>
    <row r="995" spans="42:42">
      <c r="AP995" s="2"/>
    </row>
    <row r="996" spans="42:42">
      <c r="AP996" s="2"/>
    </row>
    <row r="997" spans="42:42">
      <c r="AP997" s="2"/>
    </row>
    <row r="998" spans="42:42">
      <c r="AP998" s="2"/>
    </row>
    <row r="999" spans="42:42">
      <c r="AP999" s="2"/>
    </row>
    <row r="1000" spans="42:42">
      <c r="AP1000" s="2"/>
    </row>
    <row r="1001" spans="42:42">
      <c r="AP1001" s="2"/>
    </row>
    <row r="1002" spans="42:42">
      <c r="AP1002" s="2"/>
    </row>
    <row r="1003" spans="42:42">
      <c r="AP1003" s="2"/>
    </row>
    <row r="1004" spans="42:42">
      <c r="AP1004" s="2"/>
    </row>
    <row r="1005" spans="42:42">
      <c r="AP1005" s="2"/>
    </row>
    <row r="1006" spans="42:42">
      <c r="AP1006" s="2"/>
    </row>
    <row r="1007" spans="42:42">
      <c r="AP1007" s="2"/>
    </row>
    <row r="1008" spans="42:42">
      <c r="AP1008" s="2"/>
    </row>
    <row r="1009" spans="42:42">
      <c r="AP1009" s="2"/>
    </row>
    <row r="1010" spans="42:42">
      <c r="AP1010" s="2"/>
    </row>
    <row r="1011" spans="42:42">
      <c r="AP1011" s="2"/>
    </row>
    <row r="1012" spans="42:42">
      <c r="AP1012" s="2"/>
    </row>
    <row r="1013" spans="42:42">
      <c r="AP1013" s="2"/>
    </row>
    <row r="1014" spans="42:42">
      <c r="AP1014" s="2"/>
    </row>
    <row r="1015" spans="42:42">
      <c r="AP1015" s="2"/>
    </row>
    <row r="1016" spans="42:42">
      <c r="AP1016" s="2"/>
    </row>
    <row r="1017" spans="42:42">
      <c r="AP1017" s="2"/>
    </row>
    <row r="1018" spans="42:42">
      <c r="AP1018" s="2"/>
    </row>
    <row r="1019" spans="42:42">
      <c r="AP1019" s="2"/>
    </row>
    <row r="1020" spans="42:42">
      <c r="AP1020" s="2"/>
    </row>
    <row r="1021" spans="42:42">
      <c r="AP1021" s="2"/>
    </row>
    <row r="1022" spans="42:42">
      <c r="AP1022" s="2"/>
    </row>
    <row r="1023" spans="42:42">
      <c r="AP1023" s="2"/>
    </row>
    <row r="1024" spans="42:42">
      <c r="AP1024" s="2"/>
    </row>
    <row r="1025" spans="42:42">
      <c r="AP1025" s="2"/>
    </row>
    <row r="1026" spans="42:42">
      <c r="AP1026" s="2"/>
    </row>
    <row r="1027" spans="42:42">
      <c r="AP1027" s="2"/>
    </row>
    <row r="1028" spans="42:42">
      <c r="AP1028" s="2"/>
    </row>
    <row r="1029" spans="42:42">
      <c r="AP1029" s="2"/>
    </row>
    <row r="1030" spans="42:42">
      <c r="AP1030" s="2"/>
    </row>
    <row r="1031" spans="42:42">
      <c r="AP1031" s="2"/>
    </row>
    <row r="1032" spans="42:42">
      <c r="AP1032" s="2"/>
    </row>
    <row r="1033" spans="42:42">
      <c r="AP1033" s="2"/>
    </row>
    <row r="1034" spans="42:42">
      <c r="AP1034" s="2"/>
    </row>
    <row r="1035" spans="42:42">
      <c r="AP1035" s="2"/>
    </row>
    <row r="1036" spans="42:42">
      <c r="AP1036" s="2"/>
    </row>
    <row r="1037" spans="42:42">
      <c r="AP1037" s="2"/>
    </row>
    <row r="1038" spans="42:42">
      <c r="AP1038" s="2"/>
    </row>
    <row r="1039" spans="42:42">
      <c r="AP1039" s="2"/>
    </row>
    <row r="1040" spans="42:42">
      <c r="AP1040" s="2"/>
    </row>
    <row r="1041" spans="42:42">
      <c r="AP1041" s="2"/>
    </row>
    <row r="1042" spans="42:42">
      <c r="AP1042" s="2"/>
    </row>
    <row r="1043" spans="42:42">
      <c r="AP1043" s="2"/>
    </row>
    <row r="1044" spans="42:42">
      <c r="AP1044" s="2"/>
    </row>
    <row r="1045" spans="42:42">
      <c r="AP1045" s="2"/>
    </row>
    <row r="1046" spans="42:42">
      <c r="AP1046" s="2"/>
    </row>
    <row r="1047" spans="42:42">
      <c r="AP1047" s="2"/>
    </row>
    <row r="1048" spans="42:42">
      <c r="AP1048" s="2"/>
    </row>
    <row r="1049" spans="42:42">
      <c r="AP1049" s="2"/>
    </row>
    <row r="1050" spans="42:42">
      <c r="AP1050" s="2"/>
    </row>
    <row r="1051" spans="42:42">
      <c r="AP1051" s="2"/>
    </row>
    <row r="1052" spans="42:42">
      <c r="AP1052" s="2"/>
    </row>
    <row r="1053" spans="42:42">
      <c r="AP1053" s="2"/>
    </row>
    <row r="1054" spans="42:42">
      <c r="AP1054" s="2"/>
    </row>
    <row r="1055" spans="42:42">
      <c r="AP1055" s="2"/>
    </row>
    <row r="1056" spans="42:42">
      <c r="AP1056" s="2"/>
    </row>
    <row r="1057" spans="42:42">
      <c r="AP1057" s="2"/>
    </row>
    <row r="1058" spans="42:42">
      <c r="AP1058" s="2"/>
    </row>
    <row r="1059" spans="42:42">
      <c r="AP1059" s="2"/>
    </row>
    <row r="1060" spans="42:42">
      <c r="AP1060" s="2"/>
    </row>
    <row r="1061" spans="42:42">
      <c r="AP1061" s="2"/>
    </row>
    <row r="1062" spans="42:42">
      <c r="AP1062" s="2"/>
    </row>
    <row r="1063" spans="42:42">
      <c r="AP1063" s="2"/>
    </row>
    <row r="1064" spans="42:42">
      <c r="AP1064" s="2"/>
    </row>
    <row r="1065" spans="42:42">
      <c r="AP1065" s="2"/>
    </row>
    <row r="1066" spans="42:42">
      <c r="AP1066" s="2"/>
    </row>
    <row r="1067" spans="42:42">
      <c r="AP1067" s="2"/>
    </row>
    <row r="1068" spans="42:42">
      <c r="AP1068" s="2"/>
    </row>
    <row r="1069" spans="42:42">
      <c r="AP1069" s="2"/>
    </row>
    <row r="1070" spans="42:42">
      <c r="AP1070" s="2"/>
    </row>
    <row r="1071" spans="42:42">
      <c r="AP1071" s="2"/>
    </row>
    <row r="1072" spans="42:42">
      <c r="AP1072" s="2"/>
    </row>
    <row r="1073" spans="42:42">
      <c r="AP1073" s="2"/>
    </row>
    <row r="1074" spans="42:42">
      <c r="AP1074" s="2"/>
    </row>
    <row r="1075" spans="42:42">
      <c r="AP1075" s="2"/>
    </row>
    <row r="1076" spans="42:42">
      <c r="AP1076" s="2"/>
    </row>
    <row r="1077" spans="42:42">
      <c r="AP1077" s="2"/>
    </row>
    <row r="1078" spans="42:42">
      <c r="AP1078" s="2"/>
    </row>
    <row r="1079" spans="42:42">
      <c r="AP1079" s="2"/>
    </row>
    <row r="1080" spans="42:42">
      <c r="AP1080" s="2"/>
    </row>
    <row r="1081" spans="42:42">
      <c r="AP1081" s="2"/>
    </row>
    <row r="1082" spans="42:42">
      <c r="AP1082" s="2"/>
    </row>
    <row r="1083" spans="42:42">
      <c r="AP1083" s="2"/>
    </row>
    <row r="1084" spans="42:42">
      <c r="AP1084" s="2"/>
    </row>
    <row r="1085" spans="42:42">
      <c r="AP1085" s="2"/>
    </row>
    <row r="1086" spans="42:42">
      <c r="AP1086" s="2"/>
    </row>
    <row r="1087" spans="42:42">
      <c r="AP1087" s="2"/>
    </row>
    <row r="1088" spans="42:42">
      <c r="AP1088" s="2"/>
    </row>
    <row r="1089" spans="42:42">
      <c r="AP1089" s="2"/>
    </row>
    <row r="1090" spans="42:42">
      <c r="AP1090" s="2"/>
    </row>
    <row r="1091" spans="42:42">
      <c r="AP1091" s="2"/>
    </row>
    <row r="1092" spans="42:42">
      <c r="AP1092" s="2"/>
    </row>
    <row r="1093" spans="42:42">
      <c r="AP1093" s="2"/>
    </row>
    <row r="1094" spans="42:42">
      <c r="AP1094" s="2"/>
    </row>
    <row r="1095" spans="42:42">
      <c r="AP1095" s="2"/>
    </row>
    <row r="1096" spans="42:42">
      <c r="AP1096" s="2"/>
    </row>
    <row r="1097" spans="42:42">
      <c r="AP1097" s="2"/>
    </row>
    <row r="1098" spans="42:42">
      <c r="AP1098" s="2"/>
    </row>
    <row r="1099" spans="42:42">
      <c r="AP1099" s="2"/>
    </row>
    <row r="1100" spans="42:42">
      <c r="AP1100" s="2"/>
    </row>
    <row r="1101" spans="42:42">
      <c r="AP1101" s="2"/>
    </row>
    <row r="1102" spans="42:42">
      <c r="AP1102" s="2"/>
    </row>
    <row r="1103" spans="42:42">
      <c r="AP1103" s="2"/>
    </row>
    <row r="1104" spans="42:42">
      <c r="AP1104" s="2"/>
    </row>
    <row r="1105" spans="42:42">
      <c r="AP1105" s="2"/>
    </row>
    <row r="1106" spans="42:42">
      <c r="AP1106" s="2"/>
    </row>
    <row r="1107" spans="42:42">
      <c r="AP1107" s="2"/>
    </row>
    <row r="1108" spans="42:42">
      <c r="AP1108" s="2"/>
    </row>
    <row r="1109" spans="42:42">
      <c r="AP1109" s="2"/>
    </row>
    <row r="1110" spans="42:42">
      <c r="AP1110" s="2"/>
    </row>
    <row r="1111" spans="42:42">
      <c r="AP1111" s="2"/>
    </row>
    <row r="1112" spans="42:42">
      <c r="AP1112" s="2"/>
    </row>
    <row r="1113" spans="42:42">
      <c r="AP1113" s="2"/>
    </row>
    <row r="1114" spans="42:42">
      <c r="AP1114" s="2"/>
    </row>
    <row r="1115" spans="42:42">
      <c r="AP1115" s="2"/>
    </row>
    <row r="1116" spans="42:42">
      <c r="AP1116" s="2"/>
    </row>
    <row r="1117" spans="42:42">
      <c r="AP1117" s="2"/>
    </row>
    <row r="1118" spans="42:42">
      <c r="AP1118" s="2"/>
    </row>
    <row r="1119" spans="42:42">
      <c r="AP1119" s="2"/>
    </row>
    <row r="1120" spans="42:42">
      <c r="AP1120" s="2"/>
    </row>
    <row r="1121" spans="42:42">
      <c r="AP1121" s="2"/>
    </row>
    <row r="1122" spans="42:42">
      <c r="AP1122" s="2"/>
    </row>
    <row r="1123" spans="42:42">
      <c r="AP1123" s="2"/>
    </row>
    <row r="1124" spans="42:42">
      <c r="AP1124" s="2"/>
    </row>
    <row r="1125" spans="42:42">
      <c r="AP1125" s="2"/>
    </row>
    <row r="1126" spans="42:42">
      <c r="AP1126" s="2"/>
    </row>
    <row r="1127" spans="42:42">
      <c r="AP1127" s="2"/>
    </row>
    <row r="1128" spans="42:42">
      <c r="AP1128" s="2"/>
    </row>
    <row r="1129" spans="42:42">
      <c r="AP1129" s="2"/>
    </row>
    <row r="1130" spans="42:42">
      <c r="AP1130" s="2"/>
    </row>
    <row r="1131" spans="42:42">
      <c r="AP1131" s="2"/>
    </row>
    <row r="1132" spans="42:42">
      <c r="AP1132" s="2"/>
    </row>
    <row r="1133" spans="42:42">
      <c r="AP1133" s="2"/>
    </row>
    <row r="1134" spans="42:42">
      <c r="AP1134" s="2"/>
    </row>
    <row r="1135" spans="42:42">
      <c r="AP1135" s="2"/>
    </row>
    <row r="1136" spans="42:42">
      <c r="AP1136" s="2"/>
    </row>
    <row r="1137" spans="42:42">
      <c r="AP1137" s="2"/>
    </row>
    <row r="1138" spans="42:42">
      <c r="AP1138" s="2"/>
    </row>
    <row r="1139" spans="42:42">
      <c r="AP1139" s="2"/>
    </row>
    <row r="1140" spans="42:42">
      <c r="AP1140" s="2"/>
    </row>
    <row r="1141" spans="42:42">
      <c r="AP1141" s="2"/>
    </row>
    <row r="1142" spans="42:42">
      <c r="AP1142" s="2"/>
    </row>
    <row r="1143" spans="42:42">
      <c r="AP1143" s="2"/>
    </row>
    <row r="1144" spans="42:42">
      <c r="AP1144" s="2"/>
    </row>
    <row r="1145" spans="42:42">
      <c r="AP1145" s="2"/>
    </row>
    <row r="1146" spans="42:42">
      <c r="AP1146" s="2"/>
    </row>
    <row r="1147" spans="42:42">
      <c r="AP1147" s="2"/>
    </row>
    <row r="1148" spans="42:42">
      <c r="AP1148" s="2"/>
    </row>
    <row r="1149" spans="42:42">
      <c r="AP1149" s="2"/>
    </row>
    <row r="1150" spans="42:42">
      <c r="AP1150" s="2"/>
    </row>
    <row r="1151" spans="42:42">
      <c r="AP1151" s="2"/>
    </row>
    <row r="1152" spans="42:42">
      <c r="AP1152" s="2"/>
    </row>
    <row r="1153" spans="42:42">
      <c r="AP1153" s="2"/>
    </row>
    <row r="1154" spans="42:42">
      <c r="AP1154" s="2"/>
    </row>
    <row r="1155" spans="42:42">
      <c r="AP1155" s="2"/>
    </row>
    <row r="1156" spans="42:42">
      <c r="AP1156" s="2"/>
    </row>
    <row r="1157" spans="42:42">
      <c r="AP1157" s="2"/>
    </row>
    <row r="1158" spans="42:42">
      <c r="AP1158" s="2"/>
    </row>
    <row r="1159" spans="42:42">
      <c r="AP1159" s="2"/>
    </row>
    <row r="1160" spans="42:42">
      <c r="AP1160" s="2"/>
    </row>
    <row r="1161" spans="42:42">
      <c r="AP1161" s="2"/>
    </row>
    <row r="1162" spans="42:42">
      <c r="AP1162" s="2"/>
    </row>
    <row r="1163" spans="42:42">
      <c r="AP1163" s="2"/>
    </row>
    <row r="1164" spans="42:42">
      <c r="AP1164" s="2"/>
    </row>
    <row r="1165" spans="42:42">
      <c r="AP1165" s="2"/>
    </row>
    <row r="1166" spans="42:42">
      <c r="AP1166" s="2"/>
    </row>
    <row r="1167" spans="42:42">
      <c r="AP1167" s="2"/>
    </row>
    <row r="1168" spans="42:42">
      <c r="AP1168" s="2"/>
    </row>
    <row r="1169" spans="42:42">
      <c r="AP1169" s="2"/>
    </row>
    <row r="1170" spans="42:42">
      <c r="AP1170" s="2"/>
    </row>
    <row r="1171" spans="42:42">
      <c r="AP1171" s="2"/>
    </row>
    <row r="1172" spans="42:42">
      <c r="AP1172" s="2"/>
    </row>
    <row r="1173" spans="42:42">
      <c r="AP1173" s="2"/>
    </row>
    <row r="1174" spans="42:42">
      <c r="AP1174" s="2"/>
    </row>
    <row r="1175" spans="42:42">
      <c r="AP1175" s="2"/>
    </row>
    <row r="1176" spans="42:42">
      <c r="AP1176" s="2"/>
    </row>
    <row r="1177" spans="42:42">
      <c r="AP1177" s="2"/>
    </row>
    <row r="1178" spans="42:42">
      <c r="AP1178" s="2"/>
    </row>
    <row r="1179" spans="42:42">
      <c r="AP1179" s="2"/>
    </row>
    <row r="1180" spans="42:42">
      <c r="AP1180" s="2"/>
    </row>
    <row r="1181" spans="42:42">
      <c r="AP1181" s="2"/>
    </row>
    <row r="1182" spans="42:42">
      <c r="AP1182" s="2"/>
    </row>
    <row r="1183" spans="42:42">
      <c r="AP1183" s="2"/>
    </row>
    <row r="1184" spans="42:42">
      <c r="AP1184" s="2"/>
    </row>
    <row r="1185" spans="42:42">
      <c r="AP1185" s="2"/>
    </row>
    <row r="1186" spans="42:42">
      <c r="AP1186" s="2"/>
    </row>
    <row r="1187" spans="42:42">
      <c r="AP1187" s="2"/>
    </row>
    <row r="1188" spans="42:42">
      <c r="AP1188" s="2"/>
    </row>
    <row r="1189" spans="42:42">
      <c r="AP1189" s="2"/>
    </row>
    <row r="1190" spans="42:42">
      <c r="AP1190" s="2"/>
    </row>
    <row r="1191" spans="42:42">
      <c r="AP1191" s="2"/>
    </row>
    <row r="1192" spans="42:42">
      <c r="AP1192" s="2"/>
    </row>
    <row r="1193" spans="42:42">
      <c r="AP1193" s="2"/>
    </row>
    <row r="1194" spans="42:42">
      <c r="AP1194" s="2"/>
    </row>
    <row r="1195" spans="42:42">
      <c r="AP1195" s="2"/>
    </row>
    <row r="1196" spans="42:42">
      <c r="AP1196" s="2"/>
    </row>
    <row r="1197" spans="42:42">
      <c r="AP1197" s="2"/>
    </row>
    <row r="1198" spans="42:42">
      <c r="AP1198" s="2"/>
    </row>
    <row r="1199" spans="42:42">
      <c r="AP1199" s="2"/>
    </row>
    <row r="1200" spans="42:42">
      <c r="AP1200" s="2"/>
    </row>
    <row r="1201" spans="42:42">
      <c r="AP1201" s="2"/>
    </row>
    <row r="1202" spans="42:42">
      <c r="AP1202" s="2"/>
    </row>
    <row r="1203" spans="42:42">
      <c r="AP1203" s="2"/>
    </row>
    <row r="1204" spans="42:42">
      <c r="AP1204" s="2"/>
    </row>
    <row r="1205" spans="42:42">
      <c r="AP1205" s="2"/>
    </row>
    <row r="1206" spans="42:42">
      <c r="AP1206" s="2"/>
    </row>
    <row r="1207" spans="42:42">
      <c r="AP1207" s="2"/>
    </row>
    <row r="1208" spans="42:42">
      <c r="AP1208" s="2"/>
    </row>
    <row r="1209" spans="42:42">
      <c r="AP1209" s="2"/>
    </row>
    <row r="1210" spans="42:42">
      <c r="AP1210" s="2"/>
    </row>
    <row r="1211" spans="42:42">
      <c r="AP1211" s="2"/>
    </row>
    <row r="1212" spans="42:42">
      <c r="AP1212" s="2"/>
    </row>
    <row r="1213" spans="42:42">
      <c r="AP1213" s="2"/>
    </row>
    <row r="1214" spans="42:42">
      <c r="AP1214" s="2"/>
    </row>
    <row r="1215" spans="42:42">
      <c r="AP1215" s="2"/>
    </row>
    <row r="1216" spans="42:42">
      <c r="AP1216" s="2"/>
    </row>
    <row r="1217" spans="42:42">
      <c r="AP1217" s="2"/>
    </row>
    <row r="1218" spans="42:42">
      <c r="AP1218" s="2"/>
    </row>
    <row r="1219" spans="42:42">
      <c r="AP1219" s="2"/>
    </row>
    <row r="1220" spans="42:42">
      <c r="AP1220" s="2"/>
    </row>
    <row r="1221" spans="42:42">
      <c r="AP1221" s="2"/>
    </row>
    <row r="1222" spans="42:42">
      <c r="AP1222" s="2"/>
    </row>
    <row r="1223" spans="42:42">
      <c r="AP1223" s="2"/>
    </row>
    <row r="1224" spans="42:42">
      <c r="AP1224" s="2"/>
    </row>
    <row r="1225" spans="42:42">
      <c r="AP1225" s="2"/>
    </row>
    <row r="1226" spans="42:42">
      <c r="AP1226" s="2"/>
    </row>
    <row r="1227" spans="42:42">
      <c r="AP1227" s="2"/>
    </row>
    <row r="1228" spans="42:42">
      <c r="AP1228" s="2"/>
    </row>
    <row r="1229" spans="42:42">
      <c r="AP1229" s="2"/>
    </row>
    <row r="1230" spans="42:42">
      <c r="AP1230" s="2"/>
    </row>
    <row r="1231" spans="42:42">
      <c r="AP1231" s="2"/>
    </row>
    <row r="1232" spans="42:42">
      <c r="AP1232" s="2"/>
    </row>
    <row r="1233" spans="42:42">
      <c r="AP1233" s="2"/>
    </row>
    <row r="1234" spans="42:42">
      <c r="AP1234" s="2"/>
    </row>
    <row r="1235" spans="42:42">
      <c r="AP1235" s="2"/>
    </row>
    <row r="1236" spans="42:42">
      <c r="AP1236" s="2"/>
    </row>
    <row r="1237" spans="42:42">
      <c r="AP1237" s="2"/>
    </row>
    <row r="1238" spans="42:42">
      <c r="AP1238" s="2"/>
    </row>
    <row r="1239" spans="42:42">
      <c r="AP1239" s="2"/>
    </row>
    <row r="1240" spans="42:42">
      <c r="AP1240" s="2"/>
    </row>
    <row r="1241" spans="42:42">
      <c r="AP1241" s="2"/>
    </row>
    <row r="1242" spans="42:42">
      <c r="AP1242" s="2"/>
    </row>
    <row r="1243" spans="42:42">
      <c r="AP1243" s="2"/>
    </row>
    <row r="1244" spans="42:42">
      <c r="AP1244" s="2"/>
    </row>
    <row r="1245" spans="42:42">
      <c r="AP1245" s="2"/>
    </row>
    <row r="1246" spans="42:42">
      <c r="AP1246" s="2"/>
    </row>
    <row r="1247" spans="42:42">
      <c r="AP1247" s="2"/>
    </row>
    <row r="1248" spans="42:42">
      <c r="AP1248" s="2"/>
    </row>
    <row r="1249" spans="42:42">
      <c r="AP1249" s="2"/>
    </row>
    <row r="1250" spans="42:42">
      <c r="AP1250" s="2"/>
    </row>
    <row r="1251" spans="42:42">
      <c r="AP1251" s="2"/>
    </row>
    <row r="1252" spans="42:42">
      <c r="AP1252" s="2"/>
    </row>
    <row r="1253" spans="42:42">
      <c r="AP1253" s="2"/>
    </row>
    <row r="1254" spans="42:42">
      <c r="AP1254" s="2"/>
    </row>
    <row r="1255" spans="42:42">
      <c r="AP1255" s="2"/>
    </row>
    <row r="1256" spans="42:42">
      <c r="AP1256" s="2"/>
    </row>
    <row r="1257" spans="42:42">
      <c r="AP1257" s="2"/>
    </row>
    <row r="1258" spans="42:42">
      <c r="AP1258" s="2"/>
    </row>
    <row r="1259" spans="42:42">
      <c r="AP1259" s="2"/>
    </row>
    <row r="1260" spans="42:42">
      <c r="AP1260" s="2"/>
    </row>
    <row r="1261" spans="42:42">
      <c r="AP1261" s="2"/>
    </row>
    <row r="1262" spans="42:42">
      <c r="AP1262" s="2"/>
    </row>
    <row r="1263" spans="42:42">
      <c r="AP1263" s="2"/>
    </row>
    <row r="1264" spans="42:42">
      <c r="AP1264" s="2"/>
    </row>
    <row r="1265" spans="42:42">
      <c r="AP1265" s="2"/>
    </row>
    <row r="1266" spans="42:42">
      <c r="AP1266" s="2"/>
    </row>
    <row r="1267" spans="42:42">
      <c r="AP1267" s="2"/>
    </row>
    <row r="1268" spans="42:42">
      <c r="AP1268" s="2"/>
    </row>
    <row r="1269" spans="42:42">
      <c r="AP1269" s="2"/>
    </row>
    <row r="1270" spans="42:42">
      <c r="AP1270" s="2"/>
    </row>
    <row r="1271" spans="42:42">
      <c r="AP1271" s="2"/>
    </row>
    <row r="1272" spans="42:42">
      <c r="AP1272" s="2"/>
    </row>
    <row r="1273" spans="42:42">
      <c r="AP1273" s="2"/>
    </row>
    <row r="1274" spans="42:42">
      <c r="AP1274" s="2"/>
    </row>
    <row r="1275" spans="42:42">
      <c r="AP1275" s="2"/>
    </row>
    <row r="1276" spans="42:42">
      <c r="AP1276" s="2"/>
    </row>
    <row r="1277" spans="42:42">
      <c r="AP1277" s="2"/>
    </row>
    <row r="1278" spans="42:42">
      <c r="AP1278" s="2"/>
    </row>
    <row r="1279" spans="42:42">
      <c r="AP1279" s="2"/>
    </row>
    <row r="1280" spans="42:42">
      <c r="AP1280" s="2"/>
    </row>
    <row r="1281" spans="42:42">
      <c r="AP1281" s="2"/>
    </row>
    <row r="1282" spans="42:42">
      <c r="AP1282" s="2"/>
    </row>
    <row r="1283" spans="42:42">
      <c r="AP1283" s="2"/>
    </row>
    <row r="1284" spans="42:42">
      <c r="AP1284" s="2"/>
    </row>
    <row r="1285" spans="42:42">
      <c r="AP1285" s="2"/>
    </row>
    <row r="1286" spans="42:42">
      <c r="AP1286" s="2"/>
    </row>
    <row r="1287" spans="42:42">
      <c r="AP1287" s="2"/>
    </row>
    <row r="1288" spans="42:42">
      <c r="AP1288" s="2"/>
    </row>
    <row r="1289" spans="42:42">
      <c r="AP1289" s="2"/>
    </row>
    <row r="1290" spans="42:42">
      <c r="AP1290" s="2"/>
    </row>
    <row r="1291" spans="42:42">
      <c r="AP1291" s="2"/>
    </row>
    <row r="1292" spans="42:42">
      <c r="AP1292" s="2"/>
    </row>
    <row r="1293" spans="42:42">
      <c r="AP1293" s="2"/>
    </row>
    <row r="1294" spans="42:42">
      <c r="AP1294" s="2"/>
    </row>
    <row r="1295" spans="42:42">
      <c r="AP1295" s="2"/>
    </row>
    <row r="1296" spans="42:42">
      <c r="AP1296" s="2"/>
    </row>
    <row r="1297" spans="42:42">
      <c r="AP1297" s="2"/>
    </row>
    <row r="1298" spans="42:42">
      <c r="AP1298" s="2"/>
    </row>
    <row r="1299" spans="42:42">
      <c r="AP1299" s="2"/>
    </row>
    <row r="1300" spans="42:42">
      <c r="AP1300" s="2"/>
    </row>
    <row r="1301" spans="42:42">
      <c r="AP1301" s="2"/>
    </row>
    <row r="1302" spans="42:42">
      <c r="AP1302" s="2"/>
    </row>
    <row r="1303" spans="42:42">
      <c r="AP1303" s="2"/>
    </row>
    <row r="1304" spans="42:42">
      <c r="AP1304" s="2"/>
    </row>
    <row r="1305" spans="42:42">
      <c r="AP1305" s="2"/>
    </row>
    <row r="1306" spans="42:42">
      <c r="AP1306" s="2"/>
    </row>
    <row r="1307" spans="42:42">
      <c r="AP1307" s="2"/>
    </row>
    <row r="1308" spans="42:42">
      <c r="AP1308" s="2"/>
    </row>
    <row r="1309" spans="42:42">
      <c r="AP1309" s="2"/>
    </row>
    <row r="1310" spans="42:42">
      <c r="AP1310" s="2"/>
    </row>
    <row r="1311" spans="42:42">
      <c r="AP1311" s="2"/>
    </row>
    <row r="1312" spans="42:42">
      <c r="AP1312" s="2"/>
    </row>
    <row r="1313" spans="42:42">
      <c r="AP1313" s="2"/>
    </row>
    <row r="1314" spans="42:42">
      <c r="AP1314" s="2"/>
    </row>
    <row r="1315" spans="42:42">
      <c r="AP1315" s="2"/>
    </row>
    <row r="1316" spans="42:42">
      <c r="AP1316" s="2"/>
    </row>
    <row r="1317" spans="42:42">
      <c r="AP1317" s="2"/>
    </row>
    <row r="1318" spans="42:42">
      <c r="AP1318" s="2"/>
    </row>
    <row r="1319" spans="42:42">
      <c r="AP1319" s="2"/>
    </row>
    <row r="1320" spans="42:42">
      <c r="AP1320" s="2"/>
    </row>
    <row r="1321" spans="42:42">
      <c r="AP1321" s="2"/>
    </row>
    <row r="1322" spans="42:42">
      <c r="AP1322" s="2"/>
    </row>
    <row r="1323" spans="42:42">
      <c r="AP1323" s="2"/>
    </row>
    <row r="1324" spans="42:42">
      <c r="AP1324" s="2"/>
    </row>
    <row r="1325" spans="42:42">
      <c r="AP1325" s="2"/>
    </row>
    <row r="1326" spans="42:42">
      <c r="AP1326" s="2"/>
    </row>
    <row r="1327" spans="42:42">
      <c r="AP1327" s="2"/>
    </row>
    <row r="1328" spans="42:42">
      <c r="AP1328" s="2"/>
    </row>
    <row r="1329" spans="42:42">
      <c r="AP1329" s="2"/>
    </row>
    <row r="1330" spans="42:42">
      <c r="AP1330" s="2"/>
    </row>
    <row r="1331" spans="42:42">
      <c r="AP1331" s="2"/>
    </row>
    <row r="1332" spans="42:42">
      <c r="AP1332" s="2"/>
    </row>
    <row r="1333" spans="42:42">
      <c r="AP1333" s="2"/>
    </row>
    <row r="1334" spans="42:42">
      <c r="AP1334" s="2"/>
    </row>
    <row r="1335" spans="42:42">
      <c r="AP1335" s="2"/>
    </row>
    <row r="1336" spans="42:42">
      <c r="AP1336" s="2"/>
    </row>
    <row r="1337" spans="42:42">
      <c r="AP1337" s="2"/>
    </row>
    <row r="1338" spans="42:42">
      <c r="AP1338" s="2"/>
    </row>
    <row r="1339" spans="42:42">
      <c r="AP1339" s="2"/>
    </row>
    <row r="1340" spans="42:42">
      <c r="AP1340" s="2"/>
    </row>
    <row r="1341" spans="42:42">
      <c r="AP1341" s="2"/>
    </row>
    <row r="1342" spans="42:42">
      <c r="AP1342" s="2"/>
    </row>
    <row r="1343" spans="42:42">
      <c r="AP1343" s="2"/>
    </row>
    <row r="1344" spans="42:42">
      <c r="AP1344" s="2"/>
    </row>
    <row r="1345" spans="42:42">
      <c r="AP1345" s="2"/>
    </row>
    <row r="1346" spans="42:42">
      <c r="AP1346" s="2"/>
    </row>
    <row r="1347" spans="42:42">
      <c r="AP1347" s="2"/>
    </row>
    <row r="1348" spans="42:42">
      <c r="AP1348" s="2"/>
    </row>
    <row r="1349" spans="42:42">
      <c r="AP1349" s="2"/>
    </row>
    <row r="1350" spans="42:42">
      <c r="AP1350" s="2"/>
    </row>
    <row r="1351" spans="42:42">
      <c r="AP1351" s="2"/>
    </row>
    <row r="1352" spans="42:42">
      <c r="AP1352" s="2"/>
    </row>
    <row r="1353" spans="42:42">
      <c r="AP1353" s="2"/>
    </row>
    <row r="1354" spans="42:42">
      <c r="AP1354" s="2"/>
    </row>
    <row r="1355" spans="42:42">
      <c r="AP1355" s="2"/>
    </row>
    <row r="1356" spans="42:42">
      <c r="AP1356" s="2"/>
    </row>
    <row r="1357" spans="42:42">
      <c r="AP1357" s="2"/>
    </row>
    <row r="1358" spans="42:42">
      <c r="AP1358" s="2"/>
    </row>
    <row r="1359" spans="42:42">
      <c r="AP1359" s="2"/>
    </row>
    <row r="1360" spans="42:42">
      <c r="AP1360" s="2"/>
    </row>
    <row r="1361" spans="42:42">
      <c r="AP1361" s="2"/>
    </row>
    <row r="1362" spans="42:42">
      <c r="AP1362" s="2"/>
    </row>
    <row r="1363" spans="42:42">
      <c r="AP1363" s="2"/>
    </row>
    <row r="1364" spans="42:42">
      <c r="AP1364" s="2"/>
    </row>
    <row r="1365" spans="42:42">
      <c r="AP1365" s="2"/>
    </row>
    <row r="1366" spans="42:42">
      <c r="AP1366" s="2"/>
    </row>
    <row r="1367" spans="42:42">
      <c r="AP1367" s="2"/>
    </row>
    <row r="1368" spans="42:42">
      <c r="AP1368" s="2"/>
    </row>
    <row r="1369" spans="42:42">
      <c r="AP1369" s="2"/>
    </row>
    <row r="1370" spans="42:42">
      <c r="AP1370" s="2"/>
    </row>
    <row r="1371" spans="42:42">
      <c r="AP1371" s="2"/>
    </row>
    <row r="1372" spans="42:42">
      <c r="AP1372" s="2"/>
    </row>
    <row r="1373" spans="42:42">
      <c r="AP1373" s="2"/>
    </row>
    <row r="1374" spans="42:42">
      <c r="AP1374" s="2"/>
    </row>
    <row r="1375" spans="42:42">
      <c r="AP1375" s="2"/>
    </row>
    <row r="1376" spans="42:42">
      <c r="AP1376" s="2"/>
    </row>
    <row r="1377" spans="42:42">
      <c r="AP1377" s="2"/>
    </row>
    <row r="1378" spans="42:42">
      <c r="AP1378" s="2"/>
    </row>
    <row r="1379" spans="42:42">
      <c r="AP1379" s="2"/>
    </row>
    <row r="1380" spans="42:42">
      <c r="AP1380" s="2"/>
    </row>
    <row r="1381" spans="42:42">
      <c r="AP1381" s="2"/>
    </row>
    <row r="1382" spans="42:42">
      <c r="AP1382" s="2"/>
    </row>
    <row r="1383" spans="42:42">
      <c r="AP1383" s="2"/>
    </row>
    <row r="1384" spans="42:42">
      <c r="AP1384" s="2"/>
    </row>
    <row r="1385" spans="42:42">
      <c r="AP1385" s="2"/>
    </row>
    <row r="1386" spans="42:42">
      <c r="AP1386" s="2"/>
    </row>
    <row r="1387" spans="42:42">
      <c r="AP1387" s="2"/>
    </row>
    <row r="1388" spans="42:42">
      <c r="AP1388" s="2"/>
    </row>
    <row r="1389" spans="42:42">
      <c r="AP1389" s="2"/>
    </row>
    <row r="1390" spans="42:42">
      <c r="AP1390" s="2"/>
    </row>
    <row r="1391" spans="42:42">
      <c r="AP1391" s="2"/>
    </row>
    <row r="1392" spans="42:42">
      <c r="AP1392" s="2"/>
    </row>
    <row r="1393" spans="42:42">
      <c r="AP1393" s="2"/>
    </row>
    <row r="1394" spans="42:42">
      <c r="AP1394" s="2"/>
    </row>
    <row r="1395" spans="42:42">
      <c r="AP1395" s="2"/>
    </row>
    <row r="1396" spans="42:42">
      <c r="AP1396" s="2"/>
    </row>
    <row r="1397" spans="42:42">
      <c r="AP1397" s="2"/>
    </row>
    <row r="1398" spans="42:42">
      <c r="AP1398" s="2"/>
    </row>
    <row r="1399" spans="42:42">
      <c r="AP1399" s="2"/>
    </row>
    <row r="1400" spans="42:42">
      <c r="AP1400" s="2"/>
    </row>
    <row r="1401" spans="42:42">
      <c r="AP1401" s="2"/>
    </row>
    <row r="1402" spans="42:42">
      <c r="AP1402" s="2"/>
    </row>
    <row r="1403" spans="42:42">
      <c r="AP1403" s="2"/>
    </row>
    <row r="1404" spans="42:42">
      <c r="AP1404" s="2"/>
    </row>
    <row r="1405" spans="42:42">
      <c r="AP1405" s="2"/>
    </row>
    <row r="1406" spans="42:42">
      <c r="AP1406" s="2"/>
    </row>
    <row r="1407" spans="42:42">
      <c r="AP1407" s="2"/>
    </row>
    <row r="1408" spans="42:42">
      <c r="AP1408" s="2"/>
    </row>
    <row r="1409" spans="42:42">
      <c r="AP1409" s="2"/>
    </row>
    <row r="1410" spans="42:42">
      <c r="AP1410" s="2"/>
    </row>
    <row r="1411" spans="42:42">
      <c r="AP1411" s="2"/>
    </row>
    <row r="1412" spans="42:42">
      <c r="AP1412" s="2"/>
    </row>
    <row r="1413" spans="42:42">
      <c r="AP1413" s="2"/>
    </row>
    <row r="1414" spans="42:42">
      <c r="AP1414" s="2"/>
    </row>
    <row r="1415" spans="42:42">
      <c r="AP1415" s="2"/>
    </row>
    <row r="1416" spans="42:42">
      <c r="AP1416" s="2"/>
    </row>
    <row r="1417" spans="42:42">
      <c r="AP1417" s="2"/>
    </row>
    <row r="1418" spans="42:42">
      <c r="AP1418" s="2"/>
    </row>
    <row r="1419" spans="42:42">
      <c r="AP1419" s="2"/>
    </row>
    <row r="1420" spans="42:42">
      <c r="AP1420" s="2"/>
    </row>
    <row r="1421" spans="42:42">
      <c r="AP1421" s="2"/>
    </row>
    <row r="1422" spans="42:42">
      <c r="AP1422" s="2"/>
    </row>
    <row r="1423" spans="42:42">
      <c r="AP1423" s="2"/>
    </row>
    <row r="1424" spans="42:42">
      <c r="AP1424" s="2"/>
    </row>
    <row r="1425" spans="42:42">
      <c r="AP1425" s="2"/>
    </row>
    <row r="1426" spans="42:42">
      <c r="AP1426" s="2"/>
    </row>
    <row r="1427" spans="42:42">
      <c r="AP1427" s="2"/>
    </row>
    <row r="1428" spans="42:42">
      <c r="AP1428" s="2"/>
    </row>
    <row r="1429" spans="42:42">
      <c r="AP1429" s="2"/>
    </row>
    <row r="1430" spans="42:42">
      <c r="AP1430" s="2"/>
    </row>
    <row r="1431" spans="42:42">
      <c r="AP1431" s="2"/>
    </row>
    <row r="1432" spans="42:42">
      <c r="AP1432" s="2"/>
    </row>
    <row r="1433" spans="42:42">
      <c r="AP1433" s="2"/>
    </row>
    <row r="1434" spans="42:42">
      <c r="AP1434" s="2"/>
    </row>
    <row r="1435" spans="42:42">
      <c r="AP1435" s="2"/>
    </row>
    <row r="1436" spans="42:42">
      <c r="AP1436" s="2"/>
    </row>
    <row r="1437" spans="42:42">
      <c r="AP1437" s="2"/>
    </row>
    <row r="1438" spans="42:42">
      <c r="AP1438" s="2"/>
    </row>
    <row r="1439" spans="42:42">
      <c r="AP1439" s="2"/>
    </row>
    <row r="1440" spans="42:42">
      <c r="AP1440" s="2"/>
    </row>
    <row r="1441" spans="42:42">
      <c r="AP1441" s="2"/>
    </row>
    <row r="1442" spans="42:42">
      <c r="AP1442" s="2"/>
    </row>
    <row r="1443" spans="42:42">
      <c r="AP1443" s="2"/>
    </row>
    <row r="1444" spans="42:42">
      <c r="AP1444" s="2"/>
    </row>
    <row r="1445" spans="42:42">
      <c r="AP1445" s="2"/>
    </row>
    <row r="1446" spans="42:42">
      <c r="AP1446" s="2"/>
    </row>
    <row r="1447" spans="42:42">
      <c r="AP1447" s="2"/>
    </row>
    <row r="1448" spans="42:42">
      <c r="AP1448" s="2"/>
    </row>
    <row r="1449" spans="42:42">
      <c r="AP1449" s="2"/>
    </row>
    <row r="1450" spans="42:42">
      <c r="AP1450" s="2"/>
    </row>
    <row r="1451" spans="42:42">
      <c r="AP1451" s="2"/>
    </row>
    <row r="1452" spans="42:42">
      <c r="AP1452" s="2"/>
    </row>
    <row r="1453" spans="42:42">
      <c r="AP1453" s="2"/>
    </row>
    <row r="1454" spans="42:42">
      <c r="AP1454" s="2"/>
    </row>
    <row r="1455" spans="42:42">
      <c r="AP1455" s="2"/>
    </row>
    <row r="1456" spans="42:42">
      <c r="AP1456" s="2"/>
    </row>
    <row r="1457" spans="42:42">
      <c r="AP1457" s="2"/>
    </row>
    <row r="1458" spans="42:42">
      <c r="AP1458" s="2"/>
    </row>
    <row r="1459" spans="42:42">
      <c r="AP1459" s="2"/>
    </row>
    <row r="1460" spans="42:42">
      <c r="AP1460" s="2"/>
    </row>
    <row r="1461" spans="42:42">
      <c r="AP1461" s="2"/>
    </row>
    <row r="1462" spans="42:42">
      <c r="AP1462" s="2"/>
    </row>
    <row r="1463" spans="42:42">
      <c r="AP1463" s="2"/>
    </row>
    <row r="1464" spans="42:42">
      <c r="AP1464" s="2"/>
    </row>
    <row r="1465" spans="42:42">
      <c r="AP1465" s="2"/>
    </row>
    <row r="1466" spans="42:42">
      <c r="AP1466" s="2"/>
    </row>
    <row r="1467" spans="42:42">
      <c r="AP1467" s="2"/>
    </row>
    <row r="1468" spans="42:42">
      <c r="AP1468" s="2"/>
    </row>
    <row r="1469" spans="42:42">
      <c r="AP1469" s="2"/>
    </row>
    <row r="1470" spans="42:42">
      <c r="AP1470" s="2"/>
    </row>
    <row r="1471" spans="42:42">
      <c r="AP1471" s="2"/>
    </row>
    <row r="1472" spans="42:42">
      <c r="AP1472" s="2"/>
    </row>
    <row r="1473" spans="42:42">
      <c r="AP1473" s="2"/>
    </row>
    <row r="1474" spans="42:42">
      <c r="AP1474" s="2"/>
    </row>
    <row r="1475" spans="42:42">
      <c r="AP1475" s="2"/>
    </row>
    <row r="1476" spans="42:42">
      <c r="AP1476" s="2"/>
    </row>
    <row r="1477" spans="42:42">
      <c r="AP1477" s="2"/>
    </row>
    <row r="1478" spans="42:42">
      <c r="AP1478" s="2"/>
    </row>
    <row r="1479" spans="42:42">
      <c r="AP1479" s="2"/>
    </row>
    <row r="1480" spans="42:42">
      <c r="AP1480" s="2"/>
    </row>
    <row r="1481" spans="42:42">
      <c r="AP1481" s="2"/>
    </row>
    <row r="1482" spans="42:42">
      <c r="AP1482" s="2"/>
    </row>
    <row r="1483" spans="42:42">
      <c r="AP1483" s="2"/>
    </row>
    <row r="1484" spans="42:42">
      <c r="AP1484" s="2"/>
    </row>
    <row r="1485" spans="42:42">
      <c r="AP1485" s="2"/>
    </row>
    <row r="1486" spans="42:42">
      <c r="AP1486" s="2"/>
    </row>
    <row r="1487" spans="42:42">
      <c r="AP1487" s="2"/>
    </row>
    <row r="1488" spans="42:42">
      <c r="AP1488" s="2"/>
    </row>
    <row r="1489" spans="42:42">
      <c r="AP1489" s="2"/>
    </row>
    <row r="1490" spans="42:42">
      <c r="AP1490" s="2"/>
    </row>
    <row r="1491" spans="42:42">
      <c r="AP1491" s="2"/>
    </row>
    <row r="1492" spans="42:42">
      <c r="AP1492" s="2"/>
    </row>
    <row r="1493" spans="42:42">
      <c r="AP1493" s="2"/>
    </row>
    <row r="1494" spans="42:42">
      <c r="AP1494" s="2"/>
    </row>
    <row r="1495" spans="42:42">
      <c r="AP1495" s="2"/>
    </row>
    <row r="1496" spans="42:42">
      <c r="AP1496" s="2"/>
    </row>
    <row r="1497" spans="42:42">
      <c r="AP1497" s="2"/>
    </row>
    <row r="1498" spans="42:42">
      <c r="AP1498" s="2"/>
    </row>
    <row r="1499" spans="42:42">
      <c r="AP1499" s="2"/>
    </row>
    <row r="1500" spans="42:42">
      <c r="AP1500" s="2"/>
    </row>
    <row r="1501" spans="42:42">
      <c r="AP1501" s="2"/>
    </row>
    <row r="1502" spans="42:42">
      <c r="AP1502" s="2"/>
    </row>
    <row r="1503" spans="42:42">
      <c r="AP1503" s="2"/>
    </row>
    <row r="1504" spans="42:42">
      <c r="AP1504" s="2"/>
    </row>
    <row r="1505" spans="42:42">
      <c r="AP1505" s="2"/>
    </row>
    <row r="1506" spans="42:42">
      <c r="AP1506" s="2"/>
    </row>
    <row r="1507" spans="42:42">
      <c r="AP1507" s="2"/>
    </row>
    <row r="1508" spans="42:42">
      <c r="AP1508" s="2"/>
    </row>
    <row r="1509" spans="42:42">
      <c r="AP1509" s="2"/>
    </row>
    <row r="1510" spans="42:42">
      <c r="AP1510" s="2"/>
    </row>
    <row r="1511" spans="42:42">
      <c r="AP1511" s="2"/>
    </row>
    <row r="1512" spans="42:42">
      <c r="AP1512" s="2"/>
    </row>
    <row r="1513" spans="42:42">
      <c r="AP1513" s="2"/>
    </row>
    <row r="1514" spans="42:42">
      <c r="AP1514" s="2"/>
    </row>
    <row r="1515" spans="42:42">
      <c r="AP1515" s="2"/>
    </row>
    <row r="1516" spans="42:42">
      <c r="AP1516" s="2"/>
    </row>
    <row r="1517" spans="42:42">
      <c r="AP1517" s="2"/>
    </row>
    <row r="1518" spans="42:42">
      <c r="AP1518" s="2"/>
    </row>
    <row r="1519" spans="42:42">
      <c r="AP1519" s="2"/>
    </row>
    <row r="1520" spans="42:42">
      <c r="AP1520" s="2"/>
    </row>
    <row r="1521" spans="42:42">
      <c r="AP1521" s="2"/>
    </row>
    <row r="1522" spans="42:42">
      <c r="AP1522" s="2"/>
    </row>
    <row r="1523" spans="42:42">
      <c r="AP1523" s="2"/>
    </row>
    <row r="1524" spans="42:42">
      <c r="AP1524" s="2"/>
    </row>
    <row r="1525" spans="42:42">
      <c r="AP1525" s="2"/>
    </row>
    <row r="1526" spans="42:42">
      <c r="AP1526" s="2"/>
    </row>
    <row r="1527" spans="42:42">
      <c r="AP1527" s="2"/>
    </row>
    <row r="1528" spans="42:42">
      <c r="AP1528" s="2"/>
    </row>
    <row r="1529" spans="42:42">
      <c r="AP1529" s="2"/>
    </row>
    <row r="1530" spans="42:42">
      <c r="AP1530" s="2"/>
    </row>
    <row r="1531" spans="42:42">
      <c r="AP1531" s="2"/>
    </row>
    <row r="1532" spans="42:42">
      <c r="AP1532" s="2"/>
    </row>
    <row r="1533" spans="42:42">
      <c r="AP1533" s="2"/>
    </row>
    <row r="1534" spans="42:42">
      <c r="AP1534" s="2"/>
    </row>
    <row r="1535" spans="42:42">
      <c r="AP1535" s="2"/>
    </row>
    <row r="1536" spans="42:42">
      <c r="AP1536" s="2"/>
    </row>
    <row r="1537" spans="42:42">
      <c r="AP1537" s="2"/>
    </row>
    <row r="1538" spans="42:42">
      <c r="AP1538" s="2"/>
    </row>
    <row r="1539" spans="42:42">
      <c r="AP1539" s="2"/>
    </row>
    <row r="1540" spans="42:42">
      <c r="AP1540" s="2"/>
    </row>
    <row r="1541" spans="42:42">
      <c r="AP1541" s="2"/>
    </row>
    <row r="1542" spans="42:42">
      <c r="AP1542" s="2"/>
    </row>
    <row r="1543" spans="42:42">
      <c r="AP1543" s="2"/>
    </row>
    <row r="1544" spans="42:42">
      <c r="AP1544" s="2"/>
    </row>
    <row r="1545" spans="42:42">
      <c r="AP1545" s="2"/>
    </row>
    <row r="1546" spans="42:42">
      <c r="AP1546" s="2"/>
    </row>
    <row r="1547" spans="42:42">
      <c r="AP1547" s="2"/>
    </row>
    <row r="1548" spans="42:42">
      <c r="AP1548" s="2"/>
    </row>
    <row r="1549" spans="42:42">
      <c r="AP1549" s="2"/>
    </row>
    <row r="1550" spans="42:42">
      <c r="AP1550" s="2"/>
    </row>
    <row r="1551" spans="42:42">
      <c r="AP1551" s="2"/>
    </row>
    <row r="1552" spans="42:42">
      <c r="AP1552" s="2"/>
    </row>
    <row r="1553" spans="42:42">
      <c r="AP1553" s="2"/>
    </row>
    <row r="1554" spans="42:42">
      <c r="AP1554" s="2"/>
    </row>
    <row r="1555" spans="42:42">
      <c r="AP1555" s="2"/>
    </row>
    <row r="1556" spans="42:42">
      <c r="AP1556" s="2"/>
    </row>
    <row r="1557" spans="42:42">
      <c r="AP1557" s="2"/>
    </row>
    <row r="1558" spans="42:42">
      <c r="AP1558" s="2"/>
    </row>
    <row r="1559" spans="42:42">
      <c r="AP1559" s="2"/>
    </row>
    <row r="1560" spans="42:42">
      <c r="AP1560" s="2"/>
    </row>
    <row r="1561" spans="42:42">
      <c r="AP1561" s="2"/>
    </row>
    <row r="1562" spans="42:42">
      <c r="AP1562" s="2"/>
    </row>
    <row r="1563" spans="42:42">
      <c r="AP1563" s="2"/>
    </row>
    <row r="1564" spans="42:42">
      <c r="AP1564" s="2"/>
    </row>
    <row r="1565" spans="42:42">
      <c r="AP1565" s="2"/>
    </row>
    <row r="1566" spans="42:42">
      <c r="AP1566" s="2"/>
    </row>
    <row r="1567" spans="42:42">
      <c r="AP1567" s="2"/>
    </row>
    <row r="1568" spans="42:42">
      <c r="AP1568" s="2"/>
    </row>
    <row r="1569" spans="42:42">
      <c r="AP1569" s="2"/>
    </row>
    <row r="1570" spans="42:42">
      <c r="AP1570" s="2"/>
    </row>
    <row r="1571" spans="42:42">
      <c r="AP1571" s="2"/>
    </row>
    <row r="1572" spans="42:42">
      <c r="AP1572" s="2"/>
    </row>
    <row r="1573" spans="42:42">
      <c r="AP1573" s="2"/>
    </row>
    <row r="1574" spans="42:42">
      <c r="AP1574" s="2"/>
    </row>
    <row r="1575" spans="42:42">
      <c r="AP1575" s="2"/>
    </row>
    <row r="1576" spans="42:42">
      <c r="AP1576" s="2"/>
    </row>
    <row r="1577" spans="42:42">
      <c r="AP1577" s="2"/>
    </row>
    <row r="1578" spans="42:42">
      <c r="AP1578" s="2"/>
    </row>
    <row r="1579" spans="42:42">
      <c r="AP1579" s="2"/>
    </row>
    <row r="1580" spans="42:42">
      <c r="AP1580" s="2"/>
    </row>
    <row r="1581" spans="42:42">
      <c r="AP1581" s="2"/>
    </row>
    <row r="1582" spans="42:42">
      <c r="AP1582" s="2"/>
    </row>
    <row r="1583" spans="42:42">
      <c r="AP1583" s="2"/>
    </row>
    <row r="1584" spans="42:42">
      <c r="AP1584" s="2"/>
    </row>
    <row r="1585" spans="42:42">
      <c r="AP1585" s="2"/>
    </row>
    <row r="1586" spans="42:42">
      <c r="AP1586" s="2"/>
    </row>
    <row r="1587" spans="42:42">
      <c r="AP1587" s="2"/>
    </row>
    <row r="1588" spans="42:42">
      <c r="AP1588" s="2"/>
    </row>
    <row r="1589" spans="42:42">
      <c r="AP1589" s="2"/>
    </row>
    <row r="1590" spans="42:42">
      <c r="AP1590" s="2"/>
    </row>
    <row r="1591" spans="42:42">
      <c r="AP1591" s="2"/>
    </row>
    <row r="1592" spans="42:42">
      <c r="AP1592" s="2"/>
    </row>
    <row r="1593" spans="42:42">
      <c r="AP1593" s="2"/>
    </row>
    <row r="1594" spans="42:42">
      <c r="AP1594" s="2"/>
    </row>
    <row r="1595" spans="42:42">
      <c r="AP1595" s="2"/>
    </row>
    <row r="1596" spans="42:42">
      <c r="AP1596" s="2"/>
    </row>
    <row r="1597" spans="42:42">
      <c r="AP1597" s="2"/>
    </row>
    <row r="1598" spans="42:42">
      <c r="AP1598" s="2"/>
    </row>
    <row r="1599" spans="42:42">
      <c r="AP1599" s="2"/>
    </row>
    <row r="1600" spans="42:42">
      <c r="AP1600" s="2"/>
    </row>
    <row r="1601" spans="42:42">
      <c r="AP1601" s="2"/>
    </row>
    <row r="1602" spans="42:42">
      <c r="AP1602" s="2"/>
    </row>
    <row r="1603" spans="42:42">
      <c r="AP1603" s="2"/>
    </row>
    <row r="1604" spans="42:42">
      <c r="AP1604" s="2"/>
    </row>
    <row r="1605" spans="42:42">
      <c r="AP1605" s="2"/>
    </row>
    <row r="1606" spans="42:42">
      <c r="AP1606" s="2"/>
    </row>
    <row r="1607" spans="42:42">
      <c r="AP1607" s="2"/>
    </row>
    <row r="1608" spans="42:42">
      <c r="AP1608" s="2"/>
    </row>
    <row r="1609" spans="42:42">
      <c r="AP1609" s="2"/>
    </row>
    <row r="1610" spans="42:42">
      <c r="AP1610" s="2"/>
    </row>
    <row r="1611" spans="42:42">
      <c r="AP1611" s="2"/>
    </row>
    <row r="1612" spans="42:42">
      <c r="AP1612" s="2"/>
    </row>
    <row r="1613" spans="42:42">
      <c r="AP1613" s="2"/>
    </row>
    <row r="1614" spans="42:42">
      <c r="AP1614" s="2"/>
    </row>
    <row r="1615" spans="42:42">
      <c r="AP1615" s="2"/>
    </row>
    <row r="1616" spans="42:42">
      <c r="AP1616" s="2"/>
    </row>
    <row r="1617" spans="42:42">
      <c r="AP1617" s="2"/>
    </row>
    <row r="1618" spans="42:42">
      <c r="AP1618" s="2"/>
    </row>
    <row r="1619" spans="42:42">
      <c r="AP1619" s="2"/>
    </row>
    <row r="1620" spans="42:42">
      <c r="AP1620" s="2"/>
    </row>
    <row r="1621" spans="42:42">
      <c r="AP1621" s="2"/>
    </row>
    <row r="1622" spans="42:42">
      <c r="AP1622" s="2"/>
    </row>
    <row r="1623" spans="42:42">
      <c r="AP1623" s="2"/>
    </row>
    <row r="1624" spans="42:42">
      <c r="AP1624" s="2"/>
    </row>
    <row r="1625" spans="42:42">
      <c r="AP1625" s="2"/>
    </row>
    <row r="1626" spans="42:42">
      <c r="AP1626" s="2"/>
    </row>
    <row r="1627" spans="42:42">
      <c r="AP1627" s="2"/>
    </row>
    <row r="1628" spans="42:42">
      <c r="AP1628" s="2"/>
    </row>
    <row r="1629" spans="42:42">
      <c r="AP1629" s="2"/>
    </row>
    <row r="1630" spans="42:42">
      <c r="AP1630" s="2"/>
    </row>
    <row r="1631" spans="42:42">
      <c r="AP1631" s="2"/>
    </row>
    <row r="1632" spans="42:42">
      <c r="AP1632" s="2"/>
    </row>
    <row r="1633" spans="42:42">
      <c r="AP1633" s="2"/>
    </row>
    <row r="1634" spans="42:42">
      <c r="AP1634" s="2"/>
    </row>
    <row r="1635" spans="42:42">
      <c r="AP1635" s="2"/>
    </row>
    <row r="1636" spans="42:42">
      <c r="AP1636" s="2"/>
    </row>
    <row r="1637" spans="42:42">
      <c r="AP1637" s="2"/>
    </row>
    <row r="1638" spans="42:42">
      <c r="AP1638" s="2"/>
    </row>
    <row r="1639" spans="42:42">
      <c r="AP1639" s="2"/>
    </row>
    <row r="1640" spans="42:42">
      <c r="AP1640" s="2"/>
    </row>
    <row r="1641" spans="42:42">
      <c r="AP1641" s="2"/>
    </row>
    <row r="1642" spans="42:42">
      <c r="AP1642" s="2"/>
    </row>
    <row r="1643" spans="42:42">
      <c r="AP1643" s="2"/>
    </row>
    <row r="1644" spans="42:42">
      <c r="AP1644" s="2"/>
    </row>
    <row r="1645" spans="42:42">
      <c r="AP1645" s="2"/>
    </row>
    <row r="1646" spans="42:42">
      <c r="AP1646" s="2"/>
    </row>
    <row r="1647" spans="42:42">
      <c r="AP1647" s="2"/>
    </row>
    <row r="1648" spans="42:42">
      <c r="AP1648" s="2"/>
    </row>
    <row r="1649" spans="42:42">
      <c r="AP1649" s="2"/>
    </row>
    <row r="1650" spans="42:42">
      <c r="AP1650" s="2"/>
    </row>
    <row r="1651" spans="42:42">
      <c r="AP1651" s="2"/>
    </row>
    <row r="1652" spans="42:42">
      <c r="AP1652" s="2"/>
    </row>
    <row r="1653" spans="42:42">
      <c r="AP1653" s="2"/>
    </row>
    <row r="1654" spans="42:42">
      <c r="AP1654" s="2"/>
    </row>
    <row r="1655" spans="42:42">
      <c r="AP1655" s="2"/>
    </row>
    <row r="1656" spans="42:42">
      <c r="AP1656" s="2"/>
    </row>
    <row r="1657" spans="42:42">
      <c r="AP1657" s="2"/>
    </row>
    <row r="1658" spans="42:42">
      <c r="AP1658" s="2"/>
    </row>
    <row r="1659" spans="42:42">
      <c r="AP1659" s="2"/>
    </row>
    <row r="1660" spans="42:42">
      <c r="AP1660" s="2"/>
    </row>
    <row r="1661" spans="42:42">
      <c r="AP1661" s="2"/>
    </row>
    <row r="1662" spans="42:42">
      <c r="AP1662" s="2"/>
    </row>
    <row r="1663" spans="42:42">
      <c r="AP1663" s="2"/>
    </row>
    <row r="1664" spans="42:42">
      <c r="AP1664" s="2"/>
    </row>
    <row r="1665" spans="42:42">
      <c r="AP1665" s="2"/>
    </row>
    <row r="1666" spans="42:42">
      <c r="AP1666" s="2"/>
    </row>
    <row r="1667" spans="42:42">
      <c r="AP1667" s="2"/>
    </row>
    <row r="1668" spans="42:42">
      <c r="AP1668" s="2"/>
    </row>
    <row r="1669" spans="42:42">
      <c r="AP1669" s="2"/>
    </row>
    <row r="1670" spans="42:42">
      <c r="AP1670" s="2"/>
    </row>
    <row r="1671" spans="42:42">
      <c r="AP1671" s="2"/>
    </row>
    <row r="1672" spans="42:42">
      <c r="AP1672" s="2"/>
    </row>
    <row r="1673" spans="42:42">
      <c r="AP1673" s="2"/>
    </row>
    <row r="1674" spans="42:42">
      <c r="AP1674" s="2"/>
    </row>
    <row r="1675" spans="42:42">
      <c r="AP1675" s="2"/>
    </row>
    <row r="1676" spans="42:42">
      <c r="AP1676" s="2"/>
    </row>
    <row r="1677" spans="42:42">
      <c r="AP1677" s="2"/>
    </row>
    <row r="1678" spans="42:42">
      <c r="AP1678" s="2"/>
    </row>
    <row r="1679" spans="42:42">
      <c r="AP1679" s="2"/>
    </row>
    <row r="1680" spans="42:42">
      <c r="AP1680" s="2"/>
    </row>
    <row r="1681" spans="42:42">
      <c r="AP1681" s="2"/>
    </row>
    <row r="1682" spans="42:42">
      <c r="AP1682" s="2"/>
    </row>
    <row r="1683" spans="42:42">
      <c r="AP1683" s="2"/>
    </row>
    <row r="1684" spans="42:42">
      <c r="AP1684" s="2"/>
    </row>
    <row r="1685" spans="42:42">
      <c r="AP1685" s="2"/>
    </row>
    <row r="1686" spans="42:42">
      <c r="AP1686" s="2"/>
    </row>
    <row r="1687" spans="42:42">
      <c r="AP1687" s="2"/>
    </row>
    <row r="1688" spans="42:42">
      <c r="AP1688" s="2"/>
    </row>
    <row r="1689" spans="42:42">
      <c r="AP1689" s="2"/>
    </row>
    <row r="1690" spans="42:42">
      <c r="AP1690" s="2"/>
    </row>
    <row r="1691" spans="42:42">
      <c r="AP1691" s="2"/>
    </row>
    <row r="1692" spans="42:42">
      <c r="AP1692" s="2"/>
    </row>
    <row r="1693" spans="42:42">
      <c r="AP1693" s="2"/>
    </row>
    <row r="1694" spans="42:42">
      <c r="AP1694" s="2"/>
    </row>
    <row r="1695" spans="42:42">
      <c r="AP1695" s="2"/>
    </row>
    <row r="1696" spans="42:42">
      <c r="AP1696" s="2"/>
    </row>
    <row r="1697" spans="42:42">
      <c r="AP1697" s="2"/>
    </row>
    <row r="1698" spans="42:42">
      <c r="AP1698" s="2"/>
    </row>
    <row r="1699" spans="42:42">
      <c r="AP1699" s="2"/>
    </row>
    <row r="1700" spans="42:42">
      <c r="AP1700" s="2"/>
    </row>
    <row r="1701" spans="42:42">
      <c r="AP1701" s="2"/>
    </row>
    <row r="1702" spans="42:42">
      <c r="AP1702" s="2"/>
    </row>
    <row r="1703" spans="42:42">
      <c r="AP1703" s="2"/>
    </row>
    <row r="1704" spans="42:42">
      <c r="AP1704" s="2"/>
    </row>
    <row r="1705" spans="42:42">
      <c r="AP1705" s="2"/>
    </row>
    <row r="1706" spans="42:42">
      <c r="AP1706" s="2"/>
    </row>
    <row r="1707" spans="42:42">
      <c r="AP1707" s="2"/>
    </row>
    <row r="1708" spans="42:42">
      <c r="AP1708" s="2"/>
    </row>
    <row r="1709" spans="42:42">
      <c r="AP1709" s="2"/>
    </row>
    <row r="1710" spans="42:42">
      <c r="AP1710" s="2"/>
    </row>
    <row r="1711" spans="42:42">
      <c r="AP1711" s="2"/>
    </row>
    <row r="1712" spans="42:42">
      <c r="AP1712" s="2"/>
    </row>
    <row r="1713" spans="42:42">
      <c r="AP1713" s="2"/>
    </row>
    <row r="1714" spans="42:42">
      <c r="AP1714" s="2"/>
    </row>
    <row r="1715" spans="42:42">
      <c r="AP1715" s="2"/>
    </row>
    <row r="1716" spans="42:42">
      <c r="AP1716" s="2"/>
    </row>
    <row r="1717" spans="42:42">
      <c r="AP1717" s="2"/>
    </row>
    <row r="1718" spans="42:42">
      <c r="AP1718" s="2"/>
    </row>
    <row r="1719" spans="42:42">
      <c r="AP1719" s="2"/>
    </row>
    <row r="1720" spans="42:42">
      <c r="AP1720" s="2"/>
    </row>
    <row r="1721" spans="42:42">
      <c r="AP1721" s="2"/>
    </row>
    <row r="1722" spans="42:42">
      <c r="AP1722" s="2"/>
    </row>
    <row r="1723" spans="42:42">
      <c r="AP1723" s="2"/>
    </row>
    <row r="1724" spans="42:42">
      <c r="AP1724" s="2"/>
    </row>
    <row r="1725" spans="42:42">
      <c r="AP1725" s="2"/>
    </row>
    <row r="1726" spans="42:42">
      <c r="AP1726" s="2"/>
    </row>
    <row r="1727" spans="42:42">
      <c r="AP1727" s="2"/>
    </row>
    <row r="1728" spans="42:42">
      <c r="AP1728" s="2"/>
    </row>
    <row r="1729" spans="42:42">
      <c r="AP1729" s="2"/>
    </row>
    <row r="1730" spans="42:42">
      <c r="AP1730" s="2"/>
    </row>
    <row r="1731" spans="42:42">
      <c r="AP1731" s="2"/>
    </row>
    <row r="1732" spans="42:42">
      <c r="AP1732" s="2"/>
    </row>
    <row r="1733" spans="42:42">
      <c r="AP1733" s="2"/>
    </row>
    <row r="1734" spans="42:42">
      <c r="AP1734" s="2"/>
    </row>
    <row r="1735" spans="42:42">
      <c r="AP1735" s="2"/>
    </row>
    <row r="1736" spans="42:42">
      <c r="AP1736" s="2"/>
    </row>
    <row r="1737" spans="42:42">
      <c r="AP1737" s="2"/>
    </row>
    <row r="1738" spans="42:42">
      <c r="AP1738" s="2"/>
    </row>
    <row r="1739" spans="42:42">
      <c r="AP1739" s="2"/>
    </row>
    <row r="1740" spans="42:42">
      <c r="AP1740" s="2"/>
    </row>
    <row r="1741" spans="42:42">
      <c r="AP1741" s="2"/>
    </row>
    <row r="1742" spans="42:42">
      <c r="AP1742" s="2"/>
    </row>
    <row r="1743" spans="42:42">
      <c r="AP1743" s="2"/>
    </row>
    <row r="1744" spans="42:42">
      <c r="AP1744" s="2"/>
    </row>
    <row r="1745" spans="42:42">
      <c r="AP1745" s="2"/>
    </row>
    <row r="1746" spans="42:42">
      <c r="AP1746" s="2"/>
    </row>
    <row r="1747" spans="42:42">
      <c r="AP1747" s="2"/>
    </row>
    <row r="1748" spans="42:42">
      <c r="AP1748" s="2"/>
    </row>
    <row r="1749" spans="42:42">
      <c r="AP1749" s="2"/>
    </row>
    <row r="1750" spans="42:42">
      <c r="AP1750" s="2"/>
    </row>
    <row r="1751" spans="42:42">
      <c r="AP1751" s="2"/>
    </row>
    <row r="1752" spans="42:42">
      <c r="AP1752" s="2"/>
    </row>
    <row r="1753" spans="42:42">
      <c r="AP1753" s="2"/>
    </row>
    <row r="1754" spans="42:42">
      <c r="AP1754" s="2"/>
    </row>
    <row r="1755" spans="42:42">
      <c r="AP1755" s="2"/>
    </row>
    <row r="1756" spans="42:42">
      <c r="AP1756" s="2"/>
    </row>
    <row r="1757" spans="42:42">
      <c r="AP1757" s="2"/>
    </row>
    <row r="1758" spans="42:42">
      <c r="AP1758" s="2"/>
    </row>
    <row r="1759" spans="42:42">
      <c r="AP1759" s="2"/>
    </row>
    <row r="1760" spans="42:42">
      <c r="AP1760" s="2"/>
    </row>
    <row r="1761" spans="42:42">
      <c r="AP1761" s="2"/>
    </row>
    <row r="1762" spans="42:42">
      <c r="AP1762" s="2"/>
    </row>
    <row r="1763" spans="42:42">
      <c r="AP1763" s="2"/>
    </row>
    <row r="1764" spans="42:42">
      <c r="AP1764" s="2"/>
    </row>
    <row r="1765" spans="42:42">
      <c r="AP1765" s="2"/>
    </row>
    <row r="1766" spans="42:42">
      <c r="AP1766" s="2"/>
    </row>
    <row r="1767" spans="42:42">
      <c r="AP1767" s="2"/>
    </row>
    <row r="1768" spans="42:42">
      <c r="AP1768" s="2"/>
    </row>
    <row r="1769" spans="42:42">
      <c r="AP1769" s="2"/>
    </row>
    <row r="1770" spans="42:42">
      <c r="AP1770" s="2"/>
    </row>
    <row r="1771" spans="42:42">
      <c r="AP1771" s="2"/>
    </row>
    <row r="1772" spans="42:42">
      <c r="AP1772" s="2"/>
    </row>
    <row r="1773" spans="42:42">
      <c r="AP1773" s="2"/>
    </row>
    <row r="1774" spans="42:42">
      <c r="AP1774" s="2"/>
    </row>
    <row r="1775" spans="42:42">
      <c r="AP1775" s="2"/>
    </row>
    <row r="1776" spans="42:42">
      <c r="AP1776" s="2"/>
    </row>
    <row r="1777" spans="42:42">
      <c r="AP1777" s="2"/>
    </row>
    <row r="1778" spans="42:42">
      <c r="AP1778" s="2"/>
    </row>
    <row r="1779" spans="42:42">
      <c r="AP1779" s="2"/>
    </row>
    <row r="1780" spans="42:42">
      <c r="AP1780" s="2"/>
    </row>
    <row r="1781" spans="42:42">
      <c r="AP1781" s="2"/>
    </row>
    <row r="1782" spans="42:42">
      <c r="AP1782" s="2"/>
    </row>
    <row r="1783" spans="42:42">
      <c r="AP1783" s="2"/>
    </row>
    <row r="1784" spans="42:42">
      <c r="AP1784" s="2"/>
    </row>
    <row r="1785" spans="42:42">
      <c r="AP1785" s="2"/>
    </row>
    <row r="1786" spans="42:42">
      <c r="AP1786" s="2"/>
    </row>
    <row r="1787" spans="42:42">
      <c r="AP1787" s="2"/>
    </row>
    <row r="1788" spans="42:42">
      <c r="AP1788" s="2"/>
    </row>
    <row r="1789" spans="42:42">
      <c r="AP1789" s="2"/>
    </row>
    <row r="1790" spans="42:42">
      <c r="AP1790" s="2"/>
    </row>
    <row r="1791" spans="42:42">
      <c r="AP1791" s="2"/>
    </row>
    <row r="1792" spans="42:42">
      <c r="AP1792" s="2"/>
    </row>
    <row r="1793" spans="42:42">
      <c r="AP1793" s="2"/>
    </row>
    <row r="1794" spans="42:42">
      <c r="AP1794" s="2"/>
    </row>
    <row r="1795" spans="42:42">
      <c r="AP1795" s="2"/>
    </row>
    <row r="1796" spans="42:42">
      <c r="AP1796" s="2"/>
    </row>
    <row r="1797" spans="42:42">
      <c r="AP1797" s="2"/>
    </row>
    <row r="1798" spans="42:42">
      <c r="AP1798" s="2"/>
    </row>
    <row r="1799" spans="42:42">
      <c r="AP1799" s="2"/>
    </row>
    <row r="1800" spans="42:42">
      <c r="AP1800" s="2"/>
    </row>
    <row r="1801" spans="42:42">
      <c r="AP1801" s="2"/>
    </row>
    <row r="1802" spans="42:42">
      <c r="AP1802" s="2"/>
    </row>
    <row r="1803" spans="42:42">
      <c r="AP1803" s="2"/>
    </row>
    <row r="1804" spans="42:42">
      <c r="AP1804" s="2"/>
    </row>
    <row r="1805" spans="42:42">
      <c r="AP1805" s="2"/>
    </row>
    <row r="1806" spans="42:42">
      <c r="AP1806" s="2"/>
    </row>
    <row r="1807" spans="42:42">
      <c r="AP1807" s="2"/>
    </row>
    <row r="1808" spans="42:42">
      <c r="AP1808" s="2"/>
    </row>
    <row r="1809" spans="42:42">
      <c r="AP1809" s="2"/>
    </row>
    <row r="1810" spans="42:42">
      <c r="AP1810" s="2"/>
    </row>
    <row r="1811" spans="42:42">
      <c r="AP1811" s="2"/>
    </row>
    <row r="1812" spans="42:42">
      <c r="AP1812" s="2"/>
    </row>
    <row r="1813" spans="42:42">
      <c r="AP1813" s="2"/>
    </row>
    <row r="1814" spans="42:42">
      <c r="AP1814" s="2"/>
    </row>
    <row r="1815" spans="42:42">
      <c r="AP1815" s="2"/>
    </row>
    <row r="1816" spans="42:42">
      <c r="AP1816" s="2"/>
    </row>
    <row r="1817" spans="42:42">
      <c r="AP1817" s="2"/>
    </row>
    <row r="1818" spans="42:42">
      <c r="AP1818" s="2"/>
    </row>
    <row r="1819" spans="42:42">
      <c r="AP1819" s="2"/>
    </row>
    <row r="1820" spans="42:42">
      <c r="AP1820" s="2"/>
    </row>
    <row r="1821" spans="42:42">
      <c r="AP1821" s="2"/>
    </row>
    <row r="1822" spans="42:42">
      <c r="AP1822" s="2"/>
    </row>
    <row r="1823" spans="42:42">
      <c r="AP1823" s="2"/>
    </row>
    <row r="1824" spans="42:42">
      <c r="AP1824" s="2"/>
    </row>
    <row r="1825" spans="42:42">
      <c r="AP1825" s="2"/>
    </row>
    <row r="1826" spans="42:42">
      <c r="AP1826" s="2"/>
    </row>
    <row r="1827" spans="42:42">
      <c r="AP1827" s="2"/>
    </row>
    <row r="1828" spans="42:42">
      <c r="AP1828" s="2"/>
    </row>
    <row r="1829" spans="42:42">
      <c r="AP1829" s="2"/>
    </row>
    <row r="1830" spans="42:42">
      <c r="AP1830" s="2"/>
    </row>
    <row r="1831" spans="42:42">
      <c r="AP1831" s="2"/>
    </row>
    <row r="1832" spans="42:42">
      <c r="AP1832" s="2"/>
    </row>
    <row r="1833" spans="42:42">
      <c r="AP1833" s="2"/>
    </row>
    <row r="1834" spans="42:42">
      <c r="AP1834" s="2"/>
    </row>
    <row r="1835" spans="42:42">
      <c r="AP1835" s="2"/>
    </row>
    <row r="1836" spans="42:42">
      <c r="AP1836" s="2"/>
    </row>
    <row r="1837" spans="42:42">
      <c r="AP1837" s="2"/>
    </row>
    <row r="1838" spans="42:42">
      <c r="AP1838" s="2"/>
    </row>
    <row r="1839" spans="42:42">
      <c r="AP1839" s="2"/>
    </row>
    <row r="1840" spans="42:42">
      <c r="AP1840" s="2"/>
    </row>
    <row r="1841" spans="42:42">
      <c r="AP1841" s="2"/>
    </row>
    <row r="1842" spans="42:42">
      <c r="AP1842" s="2"/>
    </row>
    <row r="1843" spans="42:42">
      <c r="AP1843" s="2"/>
    </row>
    <row r="1844" spans="42:42">
      <c r="AP1844" s="2"/>
    </row>
    <row r="1845" spans="42:42">
      <c r="AP1845" s="2"/>
    </row>
    <row r="1846" spans="42:42">
      <c r="AP1846" s="2"/>
    </row>
    <row r="1847" spans="42:42">
      <c r="AP1847" s="2"/>
    </row>
    <row r="1848" spans="42:42">
      <c r="AP1848" s="2"/>
    </row>
    <row r="1849" spans="42:42">
      <c r="AP1849" s="2"/>
    </row>
    <row r="1850" spans="42:42">
      <c r="AP1850" s="2"/>
    </row>
    <row r="1851" spans="42:42">
      <c r="AP1851" s="2"/>
    </row>
    <row r="1852" spans="42:42">
      <c r="AP1852" s="2"/>
    </row>
    <row r="1853" spans="42:42">
      <c r="AP1853" s="2"/>
    </row>
    <row r="1854" spans="42:42">
      <c r="AP1854" s="2"/>
    </row>
    <row r="1855" spans="42:42">
      <c r="AP1855" s="2"/>
    </row>
    <row r="1856" spans="42:42">
      <c r="AP1856" s="2"/>
    </row>
    <row r="1857" spans="42:42">
      <c r="AP1857" s="2"/>
    </row>
    <row r="1858" spans="42:42">
      <c r="AP1858" s="2"/>
    </row>
    <row r="1859" spans="42:42">
      <c r="AP1859" s="2"/>
    </row>
    <row r="1860" spans="42:42">
      <c r="AP1860" s="2"/>
    </row>
    <row r="1861" spans="42:42">
      <c r="AP1861" s="2"/>
    </row>
    <row r="1862" spans="42:42">
      <c r="AP1862" s="2"/>
    </row>
    <row r="1863" spans="42:42">
      <c r="AP1863" s="2"/>
    </row>
    <row r="1864" spans="42:42">
      <c r="AP1864" s="2"/>
    </row>
    <row r="1865" spans="42:42">
      <c r="AP1865" s="2"/>
    </row>
    <row r="1866" spans="42:42">
      <c r="AP1866" s="2"/>
    </row>
    <row r="1867" spans="42:42">
      <c r="AP1867" s="2"/>
    </row>
    <row r="1868" spans="42:42">
      <c r="AP1868" s="2"/>
    </row>
    <row r="1869" spans="42:42">
      <c r="AP1869" s="2"/>
    </row>
    <row r="1870" spans="42:42">
      <c r="AP1870" s="2"/>
    </row>
    <row r="1871" spans="42:42">
      <c r="AP1871" s="2"/>
    </row>
    <row r="1872" spans="42:42">
      <c r="AP1872" s="2"/>
    </row>
    <row r="1873" spans="42:42">
      <c r="AP1873" s="2"/>
    </row>
    <row r="1874" spans="42:42">
      <c r="AP1874" s="2"/>
    </row>
    <row r="1875" spans="42:42">
      <c r="AP1875" s="2"/>
    </row>
    <row r="1876" spans="42:42">
      <c r="AP1876" s="2"/>
    </row>
    <row r="1877" spans="42:42">
      <c r="AP1877" s="2"/>
    </row>
    <row r="1878" spans="42:42">
      <c r="AP1878" s="2"/>
    </row>
    <row r="1879" spans="42:42">
      <c r="AP1879" s="2"/>
    </row>
    <row r="1880" spans="42:42">
      <c r="AP1880" s="2"/>
    </row>
    <row r="1881" spans="42:42">
      <c r="AP1881" s="2"/>
    </row>
    <row r="1882" spans="42:42">
      <c r="AP1882" s="2"/>
    </row>
    <row r="1883" spans="42:42">
      <c r="AP1883" s="2"/>
    </row>
    <row r="1884" spans="42:42">
      <c r="AP1884" s="2"/>
    </row>
    <row r="1885" spans="42:42">
      <c r="AP1885" s="2"/>
    </row>
    <row r="1886" spans="42:42">
      <c r="AP1886" s="2"/>
    </row>
    <row r="1887" spans="42:42">
      <c r="AP1887" s="2"/>
    </row>
    <row r="1888" spans="42:42">
      <c r="AP1888" s="2"/>
    </row>
    <row r="1889" spans="42:42">
      <c r="AP1889" s="2"/>
    </row>
    <row r="1890" spans="42:42">
      <c r="AP1890" s="2"/>
    </row>
    <row r="1891" spans="42:42">
      <c r="AP1891" s="2"/>
    </row>
    <row r="1892" spans="42:42">
      <c r="AP1892" s="2"/>
    </row>
    <row r="1893" spans="42:42">
      <c r="AP1893" s="2"/>
    </row>
    <row r="1894" spans="42:42">
      <c r="AP1894" s="2"/>
    </row>
    <row r="1895" spans="42:42">
      <c r="AP1895" s="2"/>
    </row>
    <row r="1896" spans="42:42">
      <c r="AP1896" s="2"/>
    </row>
    <row r="1897" spans="42:42">
      <c r="AP1897" s="2"/>
    </row>
    <row r="1898" spans="42:42">
      <c r="AP1898" s="2"/>
    </row>
    <row r="1899" spans="42:42">
      <c r="AP1899" s="2"/>
    </row>
    <row r="1900" spans="42:42">
      <c r="AP1900" s="2"/>
    </row>
    <row r="1901" spans="42:42">
      <c r="AP1901" s="2"/>
    </row>
    <row r="1902" spans="42:42">
      <c r="AP1902" s="2"/>
    </row>
    <row r="1903" spans="42:42">
      <c r="AP1903" s="2"/>
    </row>
    <row r="1904" spans="42:42">
      <c r="AP1904" s="2"/>
    </row>
    <row r="1905" spans="42:42">
      <c r="AP1905" s="2"/>
    </row>
    <row r="1906" spans="42:42">
      <c r="AP1906" s="2"/>
    </row>
    <row r="1907" spans="42:42">
      <c r="AP1907" s="2"/>
    </row>
    <row r="1908" spans="42:42">
      <c r="AP1908" s="2"/>
    </row>
    <row r="1909" spans="42:42">
      <c r="AP1909" s="2"/>
    </row>
    <row r="1910" spans="42:42">
      <c r="AP1910" s="2"/>
    </row>
    <row r="1911" spans="42:42">
      <c r="AP1911" s="2"/>
    </row>
    <row r="1912" spans="42:42">
      <c r="AP1912" s="2"/>
    </row>
    <row r="1913" spans="42:42">
      <c r="AP1913" s="2"/>
    </row>
    <row r="1914" spans="42:42">
      <c r="AP1914" s="2"/>
    </row>
    <row r="1915" spans="42:42">
      <c r="AP1915" s="2"/>
    </row>
    <row r="1916" spans="42:42">
      <c r="AP1916" s="2"/>
    </row>
    <row r="1917" spans="42:42">
      <c r="AP1917" s="2"/>
    </row>
    <row r="1918" spans="42:42">
      <c r="AP1918" s="2"/>
    </row>
    <row r="1919" spans="42:42">
      <c r="AP1919" s="2"/>
    </row>
    <row r="1920" spans="42:42">
      <c r="AP1920" s="2"/>
    </row>
    <row r="1921" spans="42:42">
      <c r="AP1921" s="2"/>
    </row>
    <row r="1922" spans="42:42">
      <c r="AP1922" s="2"/>
    </row>
    <row r="1923" spans="42:42">
      <c r="AP1923" s="2"/>
    </row>
    <row r="1924" spans="42:42">
      <c r="AP1924" s="2"/>
    </row>
    <row r="1925" spans="42:42">
      <c r="AP1925" s="2"/>
    </row>
    <row r="1926" spans="42:42">
      <c r="AP1926" s="2"/>
    </row>
    <row r="1927" spans="42:42">
      <c r="AP1927" s="2"/>
    </row>
    <row r="1928" spans="42:42">
      <c r="AP1928" s="2"/>
    </row>
    <row r="1929" spans="42:42">
      <c r="AP1929" s="2"/>
    </row>
    <row r="1930" spans="42:42">
      <c r="AP1930" s="2"/>
    </row>
    <row r="1931" spans="42:42">
      <c r="AP1931" s="2"/>
    </row>
    <row r="1932" spans="42:42">
      <c r="AP1932" s="2"/>
    </row>
    <row r="1933" spans="42:42">
      <c r="AP1933" s="2"/>
    </row>
    <row r="1934" spans="42:42">
      <c r="AP1934" s="2"/>
    </row>
    <row r="1935" spans="42:42">
      <c r="AP1935" s="2"/>
    </row>
    <row r="1936" spans="42:42">
      <c r="AP1936" s="2"/>
    </row>
    <row r="1937" spans="42:42">
      <c r="AP1937" s="2"/>
    </row>
    <row r="1938" spans="42:42">
      <c r="AP1938" s="2"/>
    </row>
    <row r="1939" spans="42:42">
      <c r="AP1939" s="2"/>
    </row>
    <row r="1940" spans="42:42">
      <c r="AP1940" s="2"/>
    </row>
    <row r="1941" spans="42:42">
      <c r="AP1941" s="2"/>
    </row>
    <row r="1942" spans="42:42">
      <c r="AP1942" s="2"/>
    </row>
    <row r="1943" spans="42:42">
      <c r="AP1943" s="2"/>
    </row>
    <row r="1944" spans="42:42">
      <c r="AP1944" s="2"/>
    </row>
    <row r="1945" spans="42:42">
      <c r="AP1945" s="2"/>
    </row>
    <row r="1946" spans="42:42">
      <c r="AP1946" s="2"/>
    </row>
    <row r="1947" spans="42:42">
      <c r="AP1947" s="2"/>
    </row>
    <row r="1948" spans="42:42">
      <c r="AP1948" s="2"/>
    </row>
    <row r="1949" spans="42:42">
      <c r="AP1949" s="2"/>
    </row>
    <row r="1950" spans="42:42">
      <c r="AP1950" s="2"/>
    </row>
    <row r="1951" spans="42:42">
      <c r="AP1951" s="2"/>
    </row>
    <row r="1952" spans="42:42">
      <c r="AP1952" s="2"/>
    </row>
    <row r="1953" spans="42:42">
      <c r="AP1953" s="2"/>
    </row>
    <row r="1954" spans="42:42">
      <c r="AP1954" s="2"/>
    </row>
    <row r="1955" spans="42:42">
      <c r="AP1955" s="2"/>
    </row>
    <row r="1956" spans="42:42">
      <c r="AP1956" s="2"/>
    </row>
    <row r="1957" spans="42:42">
      <c r="AP1957" s="2"/>
    </row>
    <row r="1958" spans="42:42">
      <c r="AP1958" s="2"/>
    </row>
    <row r="1959" spans="42:42">
      <c r="AP1959" s="2"/>
    </row>
    <row r="1960" spans="42:42">
      <c r="AP1960" s="2"/>
    </row>
    <row r="1961" spans="42:42">
      <c r="AP1961" s="2"/>
    </row>
    <row r="1962" spans="42:42">
      <c r="AP1962" s="2"/>
    </row>
    <row r="1963" spans="42:42">
      <c r="AP1963" s="2"/>
    </row>
    <row r="1964" spans="42:42">
      <c r="AP1964" s="2"/>
    </row>
    <row r="1965" spans="42:42">
      <c r="AP1965" s="2"/>
    </row>
    <row r="1966" spans="42:42">
      <c r="AP1966" s="2"/>
    </row>
    <row r="1967" spans="42:42">
      <c r="AP1967" s="2"/>
    </row>
    <row r="1968" spans="42:42">
      <c r="AP1968" s="2"/>
    </row>
    <row r="1969" spans="42:42">
      <c r="AP1969" s="2"/>
    </row>
    <row r="1970" spans="42:42">
      <c r="AP1970" s="2"/>
    </row>
    <row r="1971" spans="42:42">
      <c r="AP1971" s="2"/>
    </row>
    <row r="1972" spans="42:42">
      <c r="AP1972" s="2"/>
    </row>
    <row r="1973" spans="42:42">
      <c r="AP1973" s="2"/>
    </row>
    <row r="1974" spans="42:42">
      <c r="AP1974" s="2"/>
    </row>
    <row r="1975" spans="42:42">
      <c r="AP1975" s="2"/>
    </row>
    <row r="1976" spans="42:42">
      <c r="AP1976" s="2"/>
    </row>
    <row r="1977" spans="42:42">
      <c r="AP1977" s="2"/>
    </row>
  </sheetData>
  <sheetProtection formatRows="0" insertRows="0" deleteRows="0" selectLockedCells="1"/>
  <sortState ref="A35:AP63">
    <sortCondition ref="R35:R63"/>
  </sortState>
  <mergeCells count="505">
    <mergeCell ref="E3:F3"/>
    <mergeCell ref="G3:M3"/>
    <mergeCell ref="N3:V3"/>
    <mergeCell ref="AH3:AJ3"/>
    <mergeCell ref="AB3:AE3"/>
    <mergeCell ref="AG3:AG4"/>
    <mergeCell ref="W3:AA3"/>
    <mergeCell ref="AH4:AI4"/>
    <mergeCell ref="AH16:AI16"/>
    <mergeCell ref="AF3:AF4"/>
    <mergeCell ref="AH17:AI17"/>
    <mergeCell ref="AH18:AI18"/>
    <mergeCell ref="AH19:AI19"/>
    <mergeCell ref="AH20:AI20"/>
    <mergeCell ref="AH11:AI11"/>
    <mergeCell ref="AH12:AI12"/>
    <mergeCell ref="AH13:AI13"/>
    <mergeCell ref="AH14:AI14"/>
    <mergeCell ref="AH15:AI15"/>
    <mergeCell ref="AH26:AI26"/>
    <mergeCell ref="AH27:AI27"/>
    <mergeCell ref="AH28:AI28"/>
    <mergeCell ref="AH29:AI29"/>
    <mergeCell ref="AH30:AI30"/>
    <mergeCell ref="AH21:AI21"/>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76:AI76"/>
    <mergeCell ref="AH77:AI77"/>
    <mergeCell ref="AH78:AI78"/>
    <mergeCell ref="AH79:AI79"/>
    <mergeCell ref="AH80:AI80"/>
    <mergeCell ref="AH71:AI71"/>
    <mergeCell ref="AH72:AI72"/>
    <mergeCell ref="AH73:AI73"/>
    <mergeCell ref="AH74:AI74"/>
    <mergeCell ref="AH75:AI75"/>
    <mergeCell ref="AH86:AI86"/>
    <mergeCell ref="AH87:AI87"/>
    <mergeCell ref="AH88:AI88"/>
    <mergeCell ref="AH89:AI89"/>
    <mergeCell ref="AH90:AI90"/>
    <mergeCell ref="AH81:AI81"/>
    <mergeCell ref="AH82:AI82"/>
    <mergeCell ref="AH83:AI83"/>
    <mergeCell ref="AH84:AI84"/>
    <mergeCell ref="AH85:AI85"/>
    <mergeCell ref="AH96:AI96"/>
    <mergeCell ref="AH97:AI97"/>
    <mergeCell ref="AH98:AI98"/>
    <mergeCell ref="AH99:AI99"/>
    <mergeCell ref="AH100:AI100"/>
    <mergeCell ref="AH91:AI91"/>
    <mergeCell ref="AH92:AI92"/>
    <mergeCell ref="AH93:AI93"/>
    <mergeCell ref="AH94:AI94"/>
    <mergeCell ref="AH95:AI95"/>
    <mergeCell ref="AH106:AI106"/>
    <mergeCell ref="AH107:AI107"/>
    <mergeCell ref="AH108:AI108"/>
    <mergeCell ref="AH109:AI109"/>
    <mergeCell ref="AH110:AI110"/>
    <mergeCell ref="AH101:AI101"/>
    <mergeCell ref="AH102:AI102"/>
    <mergeCell ref="AH103:AI103"/>
    <mergeCell ref="AH104:AI104"/>
    <mergeCell ref="AH105:AI105"/>
    <mergeCell ref="AH116:AI116"/>
    <mergeCell ref="AH117:AI117"/>
    <mergeCell ref="AH118:AI118"/>
    <mergeCell ref="AH119:AI119"/>
    <mergeCell ref="AH120:AI120"/>
    <mergeCell ref="AH111:AI111"/>
    <mergeCell ref="AH112:AI112"/>
    <mergeCell ref="AH113:AI113"/>
    <mergeCell ref="AH114:AI114"/>
    <mergeCell ref="AH115:AI115"/>
    <mergeCell ref="AH126:AI126"/>
    <mergeCell ref="AH127:AI127"/>
    <mergeCell ref="AH128:AI128"/>
    <mergeCell ref="AH129:AI129"/>
    <mergeCell ref="AH130:AI130"/>
    <mergeCell ref="AH121:AI121"/>
    <mergeCell ref="AH122:AI122"/>
    <mergeCell ref="AH123:AI123"/>
    <mergeCell ref="AH124:AI124"/>
    <mergeCell ref="AH125:AI125"/>
    <mergeCell ref="AH136:AI136"/>
    <mergeCell ref="AH137:AI137"/>
    <mergeCell ref="AH138:AI138"/>
    <mergeCell ref="AH139:AI139"/>
    <mergeCell ref="AH140:AI140"/>
    <mergeCell ref="AH131:AI131"/>
    <mergeCell ref="AH132:AI132"/>
    <mergeCell ref="AH133:AI133"/>
    <mergeCell ref="AH134:AI134"/>
    <mergeCell ref="AH135:AI135"/>
    <mergeCell ref="AH146:AI146"/>
    <mergeCell ref="AH147:AI147"/>
    <mergeCell ref="AH148:AI148"/>
    <mergeCell ref="AH149:AI149"/>
    <mergeCell ref="AH150:AI150"/>
    <mergeCell ref="AH141:AI141"/>
    <mergeCell ref="AH142:AI142"/>
    <mergeCell ref="AH143:AI143"/>
    <mergeCell ref="AH144:AI144"/>
    <mergeCell ref="AH145:AI145"/>
    <mergeCell ref="AH156:AI156"/>
    <mergeCell ref="AH157:AI157"/>
    <mergeCell ref="AH158:AI158"/>
    <mergeCell ref="AH159:AI159"/>
    <mergeCell ref="AH160:AI160"/>
    <mergeCell ref="AH151:AI151"/>
    <mergeCell ref="AH152:AI152"/>
    <mergeCell ref="AH153:AI153"/>
    <mergeCell ref="AH154:AI154"/>
    <mergeCell ref="AH155:AI155"/>
    <mergeCell ref="AH166:AI166"/>
    <mergeCell ref="AH167:AI167"/>
    <mergeCell ref="AH168:AI168"/>
    <mergeCell ref="AH169:AI169"/>
    <mergeCell ref="AH170:AI170"/>
    <mergeCell ref="AH161:AI161"/>
    <mergeCell ref="AH162:AI162"/>
    <mergeCell ref="AH163:AI163"/>
    <mergeCell ref="AH164:AI164"/>
    <mergeCell ref="AH165:AI165"/>
    <mergeCell ref="AH176:AI176"/>
    <mergeCell ref="AH177:AI177"/>
    <mergeCell ref="AH178:AI178"/>
    <mergeCell ref="AH179:AI179"/>
    <mergeCell ref="AH180:AI180"/>
    <mergeCell ref="AH171:AI171"/>
    <mergeCell ref="AH172:AI172"/>
    <mergeCell ref="AH173:AI173"/>
    <mergeCell ref="AH174:AI174"/>
    <mergeCell ref="AH175:AI175"/>
    <mergeCell ref="AH186:AI186"/>
    <mergeCell ref="AH187:AI187"/>
    <mergeCell ref="AH188:AI188"/>
    <mergeCell ref="AH189:AI189"/>
    <mergeCell ref="AH190:AI190"/>
    <mergeCell ref="AH181:AI181"/>
    <mergeCell ref="AH182:AI182"/>
    <mergeCell ref="AH183:AI183"/>
    <mergeCell ref="AH184:AI184"/>
    <mergeCell ref="AH185:AI185"/>
    <mergeCell ref="AH196:AI196"/>
    <mergeCell ref="AH197:AI197"/>
    <mergeCell ref="AH198:AI198"/>
    <mergeCell ref="AH199:AI199"/>
    <mergeCell ref="AH200:AI200"/>
    <mergeCell ref="AH191:AI191"/>
    <mergeCell ref="AH192:AI192"/>
    <mergeCell ref="AH193:AI193"/>
    <mergeCell ref="AH194:AI194"/>
    <mergeCell ref="AH195:AI195"/>
    <mergeCell ref="AH206:AI206"/>
    <mergeCell ref="AH207:AI207"/>
    <mergeCell ref="AH208:AI208"/>
    <mergeCell ref="AH209:AI209"/>
    <mergeCell ref="AH210:AI210"/>
    <mergeCell ref="AH201:AI201"/>
    <mergeCell ref="AH202:AI202"/>
    <mergeCell ref="AH203:AI203"/>
    <mergeCell ref="AH204:AI204"/>
    <mergeCell ref="AH205:AI205"/>
    <mergeCell ref="AH216:AI216"/>
    <mergeCell ref="AH217:AI217"/>
    <mergeCell ref="AH218:AI218"/>
    <mergeCell ref="AH219:AI219"/>
    <mergeCell ref="AH220:AI220"/>
    <mergeCell ref="AH211:AI211"/>
    <mergeCell ref="AH212:AI212"/>
    <mergeCell ref="AH213:AI213"/>
    <mergeCell ref="AH214:AI214"/>
    <mergeCell ref="AH215:AI215"/>
    <mergeCell ref="AH226:AI226"/>
    <mergeCell ref="AH227:AI227"/>
    <mergeCell ref="AH228:AI228"/>
    <mergeCell ref="AH229:AI229"/>
    <mergeCell ref="AH230:AI230"/>
    <mergeCell ref="AH221:AI221"/>
    <mergeCell ref="AH222:AI222"/>
    <mergeCell ref="AH223:AI223"/>
    <mergeCell ref="AH224:AI224"/>
    <mergeCell ref="AH225:AI225"/>
    <mergeCell ref="AH236:AI236"/>
    <mergeCell ref="AH237:AI237"/>
    <mergeCell ref="AH238:AI238"/>
    <mergeCell ref="AH239:AI239"/>
    <mergeCell ref="AH240:AI240"/>
    <mergeCell ref="AH231:AI231"/>
    <mergeCell ref="AH232:AI232"/>
    <mergeCell ref="AH233:AI233"/>
    <mergeCell ref="AH234:AI234"/>
    <mergeCell ref="AH235:AI235"/>
    <mergeCell ref="AH246:AI246"/>
    <mergeCell ref="AH247:AI247"/>
    <mergeCell ref="AH248:AI248"/>
    <mergeCell ref="AH249:AI249"/>
    <mergeCell ref="AH250:AI250"/>
    <mergeCell ref="AH241:AI241"/>
    <mergeCell ref="AH242:AI242"/>
    <mergeCell ref="AH243:AI243"/>
    <mergeCell ref="AH244:AI244"/>
    <mergeCell ref="AH245:AI245"/>
    <mergeCell ref="AH256:AI256"/>
    <mergeCell ref="AH257:AI257"/>
    <mergeCell ref="AH258:AI258"/>
    <mergeCell ref="AH259:AI259"/>
    <mergeCell ref="AH260:AI260"/>
    <mergeCell ref="AH251:AI251"/>
    <mergeCell ref="AH252:AI252"/>
    <mergeCell ref="AH253:AI253"/>
    <mergeCell ref="AH254:AI254"/>
    <mergeCell ref="AH255:AI255"/>
    <mergeCell ref="AH266:AI266"/>
    <mergeCell ref="AH267:AI267"/>
    <mergeCell ref="AH268:AI268"/>
    <mergeCell ref="AH269:AI269"/>
    <mergeCell ref="AH270:AI270"/>
    <mergeCell ref="AH261:AI261"/>
    <mergeCell ref="AH262:AI262"/>
    <mergeCell ref="AH263:AI263"/>
    <mergeCell ref="AH264:AI264"/>
    <mergeCell ref="AH265:AI265"/>
    <mergeCell ref="AH276:AI276"/>
    <mergeCell ref="AH277:AI277"/>
    <mergeCell ref="AH278:AI278"/>
    <mergeCell ref="AH279:AI279"/>
    <mergeCell ref="AH280:AI280"/>
    <mergeCell ref="AH271:AI271"/>
    <mergeCell ref="AH272:AI272"/>
    <mergeCell ref="AH273:AI273"/>
    <mergeCell ref="AH274:AI274"/>
    <mergeCell ref="AH275:AI275"/>
    <mergeCell ref="AH286:AI286"/>
    <mergeCell ref="AH287:AI287"/>
    <mergeCell ref="AH288:AI288"/>
    <mergeCell ref="AH289:AI289"/>
    <mergeCell ref="AH290:AI290"/>
    <mergeCell ref="AH281:AI281"/>
    <mergeCell ref="AH282:AI282"/>
    <mergeCell ref="AH283:AI283"/>
    <mergeCell ref="AH284:AI284"/>
    <mergeCell ref="AH285:AI285"/>
    <mergeCell ref="AH296:AI296"/>
    <mergeCell ref="AH297:AI297"/>
    <mergeCell ref="AH298:AI298"/>
    <mergeCell ref="AH299:AI299"/>
    <mergeCell ref="AH300:AI300"/>
    <mergeCell ref="AH291:AI291"/>
    <mergeCell ref="AH292:AI292"/>
    <mergeCell ref="AH293:AI293"/>
    <mergeCell ref="AH294:AI294"/>
    <mergeCell ref="AH295:AI295"/>
    <mergeCell ref="AH306:AI306"/>
    <mergeCell ref="AH307:AI307"/>
    <mergeCell ref="AH308:AI308"/>
    <mergeCell ref="AH309:AI309"/>
    <mergeCell ref="AH310:AI310"/>
    <mergeCell ref="AH301:AI301"/>
    <mergeCell ref="AH302:AI302"/>
    <mergeCell ref="AH303:AI303"/>
    <mergeCell ref="AH304:AI304"/>
    <mergeCell ref="AH305:AI305"/>
    <mergeCell ref="AH316:AI316"/>
    <mergeCell ref="AH317:AI317"/>
    <mergeCell ref="AH318:AI318"/>
    <mergeCell ref="AH319:AI319"/>
    <mergeCell ref="AH320:AI320"/>
    <mergeCell ref="AH311:AI311"/>
    <mergeCell ref="AH312:AI312"/>
    <mergeCell ref="AH313:AI313"/>
    <mergeCell ref="AH314:AI314"/>
    <mergeCell ref="AH315:AI315"/>
    <mergeCell ref="AH326:AI326"/>
    <mergeCell ref="AH327:AI327"/>
    <mergeCell ref="AH328:AI328"/>
    <mergeCell ref="AH329:AI329"/>
    <mergeCell ref="AH330:AI330"/>
    <mergeCell ref="AH321:AI321"/>
    <mergeCell ref="AH322:AI322"/>
    <mergeCell ref="AH323:AI323"/>
    <mergeCell ref="AH324:AI324"/>
    <mergeCell ref="AH325:AI325"/>
    <mergeCell ref="AH336:AI336"/>
    <mergeCell ref="AH337:AI337"/>
    <mergeCell ref="AH338:AI338"/>
    <mergeCell ref="AH339:AI339"/>
    <mergeCell ref="AH340:AI340"/>
    <mergeCell ref="AH331:AI331"/>
    <mergeCell ref="AH332:AI332"/>
    <mergeCell ref="AH333:AI333"/>
    <mergeCell ref="AH334:AI334"/>
    <mergeCell ref="AH335:AI335"/>
    <mergeCell ref="AH346:AI346"/>
    <mergeCell ref="AH347:AI347"/>
    <mergeCell ref="AH348:AI348"/>
    <mergeCell ref="AH349:AI349"/>
    <mergeCell ref="AH350:AI350"/>
    <mergeCell ref="AH341:AI341"/>
    <mergeCell ref="AH342:AI342"/>
    <mergeCell ref="AH343:AI343"/>
    <mergeCell ref="AH344:AI344"/>
    <mergeCell ref="AH345:AI345"/>
    <mergeCell ref="AH356:AI356"/>
    <mergeCell ref="AH357:AI357"/>
    <mergeCell ref="AH358:AI358"/>
    <mergeCell ref="AH359:AI359"/>
    <mergeCell ref="AH360:AI360"/>
    <mergeCell ref="AH351:AI351"/>
    <mergeCell ref="AH352:AI352"/>
    <mergeCell ref="AH353:AI353"/>
    <mergeCell ref="AH354:AI354"/>
    <mergeCell ref="AH355:AI355"/>
    <mergeCell ref="AH366:AI366"/>
    <mergeCell ref="AH367:AI367"/>
    <mergeCell ref="AH368:AI368"/>
    <mergeCell ref="AH369:AI369"/>
    <mergeCell ref="AH370:AI370"/>
    <mergeCell ref="AH361:AI361"/>
    <mergeCell ref="AH362:AI362"/>
    <mergeCell ref="AH363:AI363"/>
    <mergeCell ref="AH364:AI364"/>
    <mergeCell ref="AH365:AI365"/>
    <mergeCell ref="AH376:AI376"/>
    <mergeCell ref="AH377:AI377"/>
    <mergeCell ref="AH378:AI378"/>
    <mergeCell ref="AH379:AI379"/>
    <mergeCell ref="AH380:AI380"/>
    <mergeCell ref="AH371:AI371"/>
    <mergeCell ref="AH372:AI372"/>
    <mergeCell ref="AH373:AI373"/>
    <mergeCell ref="AH374:AI374"/>
    <mergeCell ref="AH375:AI375"/>
    <mergeCell ref="AH386:AI386"/>
    <mergeCell ref="AH387:AI387"/>
    <mergeCell ref="AH388:AI388"/>
    <mergeCell ref="AH389:AI389"/>
    <mergeCell ref="AH390:AI390"/>
    <mergeCell ref="AH381:AI381"/>
    <mergeCell ref="AH382:AI382"/>
    <mergeCell ref="AH383:AI383"/>
    <mergeCell ref="AH384:AI384"/>
    <mergeCell ref="AH385:AI385"/>
    <mergeCell ref="AH396:AI396"/>
    <mergeCell ref="AH397:AI397"/>
    <mergeCell ref="AH398:AI398"/>
    <mergeCell ref="AH399:AI399"/>
    <mergeCell ref="AH400:AI400"/>
    <mergeCell ref="AH391:AI391"/>
    <mergeCell ref="AH392:AI392"/>
    <mergeCell ref="AH393:AI393"/>
    <mergeCell ref="AH394:AI394"/>
    <mergeCell ref="AH395:AI395"/>
    <mergeCell ref="AH406:AI406"/>
    <mergeCell ref="AH407:AI407"/>
    <mergeCell ref="AH408:AI408"/>
    <mergeCell ref="AH409:AI409"/>
    <mergeCell ref="AH410:AI410"/>
    <mergeCell ref="AH401:AI401"/>
    <mergeCell ref="AH402:AI402"/>
    <mergeCell ref="AH403:AI403"/>
    <mergeCell ref="AH404:AI404"/>
    <mergeCell ref="AH405:AI405"/>
    <mergeCell ref="AH416:AI416"/>
    <mergeCell ref="AH417:AI417"/>
    <mergeCell ref="AH418:AI418"/>
    <mergeCell ref="AH419:AI419"/>
    <mergeCell ref="AH420:AI420"/>
    <mergeCell ref="AH411:AI411"/>
    <mergeCell ref="AH412:AI412"/>
    <mergeCell ref="AH413:AI413"/>
    <mergeCell ref="AH414:AI414"/>
    <mergeCell ref="AH415:AI415"/>
    <mergeCell ref="AH426:AI426"/>
    <mergeCell ref="AH427:AI427"/>
    <mergeCell ref="AH428:AI428"/>
    <mergeCell ref="AH429:AI429"/>
    <mergeCell ref="AH430:AI430"/>
    <mergeCell ref="AH421:AI421"/>
    <mergeCell ref="AH422:AI422"/>
    <mergeCell ref="AH423:AI423"/>
    <mergeCell ref="AH424:AI424"/>
    <mergeCell ref="AH425:AI425"/>
    <mergeCell ref="AH436:AI436"/>
    <mergeCell ref="AH437:AI437"/>
    <mergeCell ref="AH438:AI438"/>
    <mergeCell ref="AH439:AI439"/>
    <mergeCell ref="AH440:AI440"/>
    <mergeCell ref="AH431:AI431"/>
    <mergeCell ref="AH432:AI432"/>
    <mergeCell ref="AH433:AI433"/>
    <mergeCell ref="AH434:AI434"/>
    <mergeCell ref="AH435:AI435"/>
    <mergeCell ref="AH446:AI446"/>
    <mergeCell ref="AH447:AI447"/>
    <mergeCell ref="AH448:AI448"/>
    <mergeCell ref="AH449:AI449"/>
    <mergeCell ref="AH450:AI450"/>
    <mergeCell ref="AH441:AI441"/>
    <mergeCell ref="AH442:AI442"/>
    <mergeCell ref="AH443:AI443"/>
    <mergeCell ref="AH444:AI444"/>
    <mergeCell ref="AH445:AI445"/>
    <mergeCell ref="AH456:AI456"/>
    <mergeCell ref="AH457:AI457"/>
    <mergeCell ref="AH458:AI458"/>
    <mergeCell ref="AH459:AI459"/>
    <mergeCell ref="AH460:AI460"/>
    <mergeCell ref="AH451:AI451"/>
    <mergeCell ref="AH452:AI452"/>
    <mergeCell ref="AH453:AI453"/>
    <mergeCell ref="AH454:AI454"/>
    <mergeCell ref="AH455:AI455"/>
    <mergeCell ref="AH466:AI466"/>
    <mergeCell ref="AH467:AI467"/>
    <mergeCell ref="AH468:AI468"/>
    <mergeCell ref="AH469:AI469"/>
    <mergeCell ref="AH470:AI470"/>
    <mergeCell ref="AH461:AI461"/>
    <mergeCell ref="AH462:AI462"/>
    <mergeCell ref="AH463:AI463"/>
    <mergeCell ref="AH464:AI464"/>
    <mergeCell ref="AH465:AI465"/>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P3:AP4"/>
    <mergeCell ref="AN3:AO3"/>
    <mergeCell ref="AK3:AK4"/>
    <mergeCell ref="AL3:AL4"/>
    <mergeCell ref="AM3:AM4"/>
    <mergeCell ref="AQ3:AQ4"/>
    <mergeCell ref="AH496:AI496"/>
    <mergeCell ref="AH497:AI497"/>
    <mergeCell ref="AH498:AI498"/>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s>
  <phoneticPr fontId="1" type="noConversion"/>
  <conditionalFormatting sqref="AQ3:AQ4">
    <cfRule type="containsText" dxfId="8" priority="3" operator="containsText" text="FALSE">
      <formula>NOT(ISERROR(SEARCH("FALSE",AQ3)))</formula>
    </cfRule>
  </conditionalFormatting>
  <conditionalFormatting sqref="AQ11:AQ14">
    <cfRule type="containsText" dxfId="7" priority="2" operator="containsText" text="FALSE">
      <formula>NOT(ISERROR(SEARCH("FALSE",AQ11)))</formula>
    </cfRule>
  </conditionalFormatting>
  <conditionalFormatting sqref="AQ14:AQ500">
    <cfRule type="containsText" dxfId="6" priority="1" operator="containsText" text="FALSE">
      <formula>NOT(ISERROR(SEARCH("FALSE",AQ14)))</formula>
    </cfRule>
  </conditionalFormatting>
  <dataValidations count="11">
    <dataValidation type="date" allowBlank="1" showInputMessage="1" showErrorMessage="1" error="연월일을 입력" sqref="H11:I477 H499:H500 R492:R493 W477 W460:W474 R496:R497 W496 H492:I493 W492:W493 H496:H497 I496 H489:I490 W489:W490 R489:R490 I485:I486 W485:W486 R499:R500 W11:W458 R11:R477">
      <formula1>1</formula1>
      <formula2>2958465</formula2>
    </dataValidation>
    <dataValidation type="list" allowBlank="1" showInputMessage="1" showErrorMessage="1" sqref="P11:P500">
      <formula1>참여인력투자법인유형</formula1>
    </dataValidation>
    <dataValidation type="date" allowBlank="1" showInputMessage="1" showErrorMessage="1" error="제안서작성일 이전 연월일을 입력" sqref="W494:W495 I499:I500 W499:W500 I494:I495">
      <formula1>1</formula1>
      <formula2>제안서작성기준일</formula2>
    </dataValidation>
    <dataValidation type="list" allowBlank="1" showInputMessage="1" showErrorMessage="1" error="목록에서 선택" sqref="Z483 Z485:Z500 Z11:Z481">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K11:M500 AB11:AB500">
      <formula1>여부</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U11:U500">
      <formula1>회수구분</formula1>
    </dataValidation>
    <dataValidation type="list" allowBlank="1" showInputMessage="1" showErrorMessage="1" error="목록에서 선택" sqref="S11:S500">
      <formula1>투자유형</formula1>
    </dataValidation>
    <dataValidation type="list" allowBlank="1" showInputMessage="1" showErrorMessage="1" sqref="AO11:AO500">
      <formula1>펀드법적유형</formula1>
    </dataValidation>
    <dataValidation type="list" allowBlank="1" showInputMessage="1" showErrorMessage="1" sqref="AP11:AP500">
      <formula1>기업규모</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작성요령!$C$443:$C$445</xm:f>
          </x14:formula1>
          <xm:sqref>AF11:AF14</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dimension ref="A1:AP500"/>
  <sheetViews>
    <sheetView showGridLines="0" view="pageBreakPreview" zoomScale="70" zoomScaleNormal="70" zoomScaleSheetLayoutView="70" workbookViewId="0">
      <pane xSplit="5" ySplit="10" topLeftCell="F11" activePane="bottomRight" state="frozen"/>
      <selection activeCell="A35" sqref="A35"/>
      <selection pane="topRight" activeCell="A35" sqref="A35"/>
      <selection pane="bottomLeft" activeCell="A35" sqref="A35"/>
      <selection pane="bottomRight" activeCell="F11" sqref="F11"/>
    </sheetView>
  </sheetViews>
  <sheetFormatPr defaultColWidth="8.875" defaultRowHeight="13.5"/>
  <cols>
    <col min="1" max="1" width="9.625" style="71" hidden="1" customWidth="1"/>
    <col min="2" max="2" width="8" style="71" hidden="1" customWidth="1"/>
    <col min="3" max="3" width="10" style="71" hidden="1" customWidth="1"/>
    <col min="4" max="4" width="5.25" style="71" hidden="1" customWidth="1"/>
    <col min="5" max="5" width="10.5" style="2" customWidth="1"/>
    <col min="6" max="6" width="10.625" style="187" customWidth="1"/>
    <col min="7" max="7" width="10.625" style="179" customWidth="1"/>
    <col min="8" max="9" width="10.625" style="52" customWidth="1"/>
    <col min="10" max="10" width="4.625" style="54" customWidth="1"/>
    <col min="11" max="13" width="6.625" style="2" customWidth="1"/>
    <col min="14" max="14" width="4.625" style="54" customWidth="1"/>
    <col min="15" max="15" width="8.5" style="31" customWidth="1"/>
    <col min="16" max="16" width="10.75" style="31" customWidth="1"/>
    <col min="17" max="17" width="12.625" style="31" customWidth="1"/>
    <col min="18" max="18" width="10.625" style="52" customWidth="1"/>
    <col min="19" max="19" width="8.375" style="54" customWidth="1"/>
    <col min="20" max="20" width="7.625" style="32" customWidth="1"/>
    <col min="21" max="21" width="4.625" style="176" customWidth="1"/>
    <col min="22" max="22" width="7.625" style="177" customWidth="1"/>
    <col min="23" max="23" width="10.625" style="188" customWidth="1"/>
    <col min="24" max="25" width="7.625" style="32" customWidth="1"/>
    <col min="26" max="26" width="8.625" style="179" customWidth="1"/>
    <col min="27" max="27" width="5.375" style="179" customWidth="1"/>
    <col min="28" max="28" width="4.625" style="2" customWidth="1"/>
    <col min="29" max="30" width="7.625" style="32" customWidth="1"/>
    <col min="31" max="31" width="18.625" style="31" customWidth="1"/>
    <col min="32" max="32" width="13.25" style="31" customWidth="1"/>
    <col min="33" max="33" width="26.875" style="31" customWidth="1"/>
    <col min="34" max="34" width="8.25" style="188" customWidth="1"/>
    <col min="35" max="35" width="6.625" style="2" customWidth="1"/>
    <col min="36" max="36" width="10.625" style="31" customWidth="1"/>
    <col min="37" max="37" width="13.75" style="32" customWidth="1"/>
    <col min="38" max="38" width="10.625" style="188" customWidth="1"/>
    <col min="39" max="40" width="15" style="2" customWidth="1"/>
    <col min="41" max="16384" width="8.875" style="32"/>
  </cols>
  <sheetData>
    <row r="1" spans="1:42" s="4" customFormat="1" ht="13.5" hidden="1" customHeight="1">
      <c r="A1" s="95" t="s">
        <v>155</v>
      </c>
      <c r="B1" s="95" t="s">
        <v>196</v>
      </c>
      <c r="C1" s="95" t="s">
        <v>302</v>
      </c>
      <c r="D1" s="95" t="s">
        <v>189</v>
      </c>
      <c r="E1" s="58" t="s">
        <v>303</v>
      </c>
      <c r="F1" s="104" t="s">
        <v>304</v>
      </c>
      <c r="G1" s="97" t="s">
        <v>329</v>
      </c>
      <c r="H1" s="96" t="s">
        <v>330</v>
      </c>
      <c r="I1" s="96" t="s">
        <v>331</v>
      </c>
      <c r="J1" s="98" t="s">
        <v>332</v>
      </c>
      <c r="K1" s="58" t="s">
        <v>333</v>
      </c>
      <c r="L1" s="58" t="s">
        <v>334</v>
      </c>
      <c r="M1" s="58" t="s">
        <v>335</v>
      </c>
      <c r="N1" s="98" t="s">
        <v>286</v>
      </c>
      <c r="O1" s="98" t="s">
        <v>287</v>
      </c>
      <c r="P1" s="98"/>
      <c r="Q1" s="98" t="s">
        <v>288</v>
      </c>
      <c r="R1" s="96" t="s">
        <v>289</v>
      </c>
      <c r="S1" s="98" t="s">
        <v>290</v>
      </c>
      <c r="T1" s="58" t="s">
        <v>246</v>
      </c>
      <c r="U1" s="97" t="s">
        <v>291</v>
      </c>
      <c r="V1" s="99" t="s">
        <v>336</v>
      </c>
      <c r="W1" s="100" t="s">
        <v>294</v>
      </c>
      <c r="X1" s="58" t="s">
        <v>247</v>
      </c>
      <c r="Y1" s="58" t="s">
        <v>295</v>
      </c>
      <c r="Z1" s="97" t="s">
        <v>296</v>
      </c>
      <c r="AA1" s="97"/>
      <c r="AB1" s="58" t="s">
        <v>297</v>
      </c>
      <c r="AC1" s="58" t="s">
        <v>298</v>
      </c>
      <c r="AD1" s="58" t="s">
        <v>299</v>
      </c>
      <c r="AE1" s="98" t="s">
        <v>300</v>
      </c>
      <c r="AF1" s="98"/>
      <c r="AG1" s="98"/>
      <c r="AH1" s="100" t="s">
        <v>301</v>
      </c>
      <c r="AI1" s="58" t="s">
        <v>337</v>
      </c>
      <c r="AJ1" s="98" t="s">
        <v>338</v>
      </c>
      <c r="AK1" s="58" t="s">
        <v>339</v>
      </c>
      <c r="AL1" s="100" t="s">
        <v>301</v>
      </c>
      <c r="AM1" s="408"/>
      <c r="AN1" s="408"/>
    </row>
    <row r="2" spans="1:42" s="5" customFormat="1" ht="13.5" hidden="1" customHeight="1">
      <c r="A2" s="70"/>
      <c r="B2" s="70"/>
      <c r="C2" s="70"/>
      <c r="D2" s="70"/>
      <c r="E2" s="48"/>
      <c r="F2" s="105"/>
      <c r="G2" s="91"/>
      <c r="H2" s="88"/>
      <c r="I2" s="88"/>
      <c r="J2" s="50"/>
      <c r="K2" s="48"/>
      <c r="L2" s="48"/>
      <c r="M2" s="48"/>
      <c r="N2" s="50"/>
      <c r="O2" s="45"/>
      <c r="P2" s="45"/>
      <c r="Q2" s="45"/>
      <c r="R2" s="88"/>
      <c r="S2" s="50"/>
      <c r="T2" s="46"/>
      <c r="U2" s="89"/>
      <c r="V2" s="90"/>
      <c r="W2" s="93"/>
      <c r="X2" s="46"/>
      <c r="Y2" s="46"/>
      <c r="Z2" s="91"/>
      <c r="AA2" s="91"/>
      <c r="AB2" s="48"/>
      <c r="AC2" s="46"/>
      <c r="AD2" s="46"/>
      <c r="AE2" s="45"/>
      <c r="AF2" s="45"/>
      <c r="AG2" s="45"/>
      <c r="AH2" s="93"/>
      <c r="AI2" s="48"/>
      <c r="AJ2" s="45"/>
      <c r="AK2" s="46"/>
      <c r="AL2" s="93"/>
      <c r="AM2" s="409">
        <v>38</v>
      </c>
      <c r="AN2" s="410">
        <v>39</v>
      </c>
    </row>
    <row r="3" spans="1:42" s="2" customFormat="1" ht="30" customHeight="1">
      <c r="A3" s="94"/>
      <c r="B3" s="94"/>
      <c r="C3" s="94"/>
      <c r="D3" s="94"/>
      <c r="E3" s="631" t="s">
        <v>554</v>
      </c>
      <c r="F3" s="631"/>
      <c r="G3" s="592" t="s">
        <v>480</v>
      </c>
      <c r="H3" s="593"/>
      <c r="I3" s="593"/>
      <c r="J3" s="593"/>
      <c r="K3" s="593"/>
      <c r="L3" s="593"/>
      <c r="M3" s="594"/>
      <c r="N3" s="602" t="s">
        <v>63</v>
      </c>
      <c r="O3" s="602"/>
      <c r="P3" s="602"/>
      <c r="Q3" s="602"/>
      <c r="R3" s="602"/>
      <c r="S3" s="602"/>
      <c r="T3" s="602"/>
      <c r="U3" s="602"/>
      <c r="V3" s="602"/>
      <c r="W3" s="616" t="s">
        <v>482</v>
      </c>
      <c r="X3" s="617"/>
      <c r="Y3" s="617"/>
      <c r="Z3" s="617"/>
      <c r="AA3" s="618"/>
      <c r="AB3" s="631" t="s">
        <v>57</v>
      </c>
      <c r="AC3" s="631"/>
      <c r="AD3" s="631"/>
      <c r="AE3" s="631"/>
      <c r="AF3" s="608" t="s">
        <v>1132</v>
      </c>
      <c r="AG3" s="608" t="s">
        <v>1160</v>
      </c>
      <c r="AH3" s="608" t="s">
        <v>517</v>
      </c>
      <c r="AI3" s="631" t="s">
        <v>721</v>
      </c>
      <c r="AJ3" s="631"/>
      <c r="AK3" s="631"/>
      <c r="AL3" s="608" t="s">
        <v>628</v>
      </c>
      <c r="AM3" s="602" t="s">
        <v>1221</v>
      </c>
      <c r="AN3" s="602"/>
      <c r="AO3" s="608" t="s">
        <v>1220</v>
      </c>
      <c r="AP3" s="612"/>
    </row>
    <row r="4" spans="1:42" s="2" customFormat="1" ht="45" customHeight="1">
      <c r="A4" s="94" t="s">
        <v>148</v>
      </c>
      <c r="B4" s="94" t="s">
        <v>146</v>
      </c>
      <c r="C4" s="94" t="s">
        <v>147</v>
      </c>
      <c r="D4" s="94" t="s">
        <v>149</v>
      </c>
      <c r="E4" s="307" t="s">
        <v>136</v>
      </c>
      <c r="F4" s="103" t="s">
        <v>719</v>
      </c>
      <c r="G4" s="306" t="s">
        <v>486</v>
      </c>
      <c r="H4" s="47" t="s">
        <v>487</v>
      </c>
      <c r="I4" s="47" t="s">
        <v>488</v>
      </c>
      <c r="J4" s="307" t="s">
        <v>489</v>
      </c>
      <c r="K4" s="307" t="s">
        <v>490</v>
      </c>
      <c r="L4" s="307" t="s">
        <v>491</v>
      </c>
      <c r="M4" s="307" t="s">
        <v>492</v>
      </c>
      <c r="N4" s="307" t="s">
        <v>493</v>
      </c>
      <c r="O4" s="307" t="s">
        <v>48</v>
      </c>
      <c r="P4" s="307" t="s">
        <v>530</v>
      </c>
      <c r="Q4" s="307" t="s">
        <v>128</v>
      </c>
      <c r="R4" s="57" t="s">
        <v>49</v>
      </c>
      <c r="S4" s="307" t="s">
        <v>497</v>
      </c>
      <c r="T4" s="307" t="s">
        <v>50</v>
      </c>
      <c r="U4" s="306" t="s">
        <v>499</v>
      </c>
      <c r="V4" s="336" t="s">
        <v>723</v>
      </c>
      <c r="W4" s="47" t="s">
        <v>500</v>
      </c>
      <c r="X4" s="309" t="s">
        <v>51</v>
      </c>
      <c r="Y4" s="309" t="s">
        <v>52</v>
      </c>
      <c r="Z4" s="308" t="s">
        <v>53</v>
      </c>
      <c r="AA4" s="308" t="s">
        <v>69</v>
      </c>
      <c r="AB4" s="309" t="s">
        <v>54</v>
      </c>
      <c r="AC4" s="309" t="s">
        <v>52</v>
      </c>
      <c r="AD4" s="309" t="s">
        <v>55</v>
      </c>
      <c r="AE4" s="309" t="s">
        <v>56</v>
      </c>
      <c r="AF4" s="619"/>
      <c r="AG4" s="609"/>
      <c r="AH4" s="609"/>
      <c r="AI4" s="605" t="s">
        <v>722</v>
      </c>
      <c r="AJ4" s="607"/>
      <c r="AK4" s="324" t="s">
        <v>506</v>
      </c>
      <c r="AL4" s="609"/>
      <c r="AM4" s="402" t="s">
        <v>1219</v>
      </c>
      <c r="AN4" s="402" t="s">
        <v>1222</v>
      </c>
      <c r="AO4" s="609"/>
      <c r="AP4" s="612"/>
    </row>
    <row r="5" spans="1:42" ht="16.5" hidden="1" customHeight="1">
      <c r="E5" s="8"/>
      <c r="F5" s="106"/>
      <c r="G5" s="18"/>
      <c r="H5" s="25"/>
      <c r="I5" s="25"/>
      <c r="J5" s="13"/>
      <c r="K5" s="8"/>
      <c r="L5" s="8"/>
      <c r="M5" s="8"/>
      <c r="N5" s="13"/>
      <c r="O5" s="11"/>
      <c r="P5" s="11"/>
      <c r="Q5" s="11"/>
      <c r="R5" s="25"/>
      <c r="S5" s="13"/>
      <c r="T5" s="5"/>
      <c r="U5" s="15"/>
      <c r="V5" s="16"/>
      <c r="W5" s="56"/>
      <c r="X5" s="5"/>
      <c r="Y5" s="5"/>
      <c r="Z5" s="18"/>
      <c r="AA5" s="18"/>
      <c r="AB5" s="8"/>
      <c r="AC5" s="5"/>
      <c r="AD5" s="5"/>
      <c r="AE5" s="11"/>
      <c r="AF5" s="11"/>
      <c r="AG5" s="11"/>
      <c r="AH5" s="56"/>
      <c r="AI5" s="201"/>
      <c r="AJ5" s="202"/>
      <c r="AK5" s="203"/>
      <c r="AL5" s="56"/>
      <c r="AM5" s="401"/>
      <c r="AN5" s="401"/>
      <c r="AO5" s="11"/>
    </row>
    <row r="6" spans="1:42" ht="16.5" hidden="1" customHeight="1">
      <c r="E6" s="8"/>
      <c r="F6" s="106"/>
      <c r="G6" s="18"/>
      <c r="H6" s="25"/>
      <c r="I6" s="25"/>
      <c r="J6" s="13"/>
      <c r="K6" s="8"/>
      <c r="L6" s="8"/>
      <c r="M6" s="8"/>
      <c r="N6" s="13"/>
      <c r="O6" s="11"/>
      <c r="P6" s="11"/>
      <c r="Q6" s="11"/>
      <c r="R6" s="25"/>
      <c r="S6" s="13"/>
      <c r="T6" s="5"/>
      <c r="U6" s="15"/>
      <c r="V6" s="16"/>
      <c r="W6" s="56"/>
      <c r="X6" s="5"/>
      <c r="Y6" s="5"/>
      <c r="Z6" s="18"/>
      <c r="AA6" s="18"/>
      <c r="AB6" s="8"/>
      <c r="AC6" s="5"/>
      <c r="AD6" s="5"/>
      <c r="AE6" s="11"/>
      <c r="AF6" s="11"/>
      <c r="AG6" s="11"/>
      <c r="AH6" s="56"/>
      <c r="AI6" s="201"/>
      <c r="AJ6" s="202"/>
      <c r="AK6" s="203"/>
      <c r="AL6" s="56"/>
      <c r="AM6" s="401"/>
      <c r="AN6" s="401"/>
      <c r="AO6" s="11"/>
    </row>
    <row r="7" spans="1:42" ht="16.5" hidden="1" customHeight="1">
      <c r="E7" s="8"/>
      <c r="F7" s="106"/>
      <c r="G7" s="18"/>
      <c r="H7" s="25"/>
      <c r="I7" s="25"/>
      <c r="J7" s="13"/>
      <c r="K7" s="8"/>
      <c r="L7" s="8"/>
      <c r="M7" s="8"/>
      <c r="N7" s="13"/>
      <c r="O7" s="11"/>
      <c r="P7" s="11"/>
      <c r="Q7" s="11"/>
      <c r="R7" s="25"/>
      <c r="S7" s="13"/>
      <c r="T7" s="5"/>
      <c r="U7" s="15"/>
      <c r="V7" s="16"/>
      <c r="W7" s="56"/>
      <c r="X7" s="5"/>
      <c r="Y7" s="5"/>
      <c r="Z7" s="18"/>
      <c r="AA7" s="18"/>
      <c r="AB7" s="8"/>
      <c r="AC7" s="5"/>
      <c r="AD7" s="5"/>
      <c r="AE7" s="11"/>
      <c r="AF7" s="11"/>
      <c r="AG7" s="11"/>
      <c r="AH7" s="56"/>
      <c r="AI7" s="201"/>
      <c r="AJ7" s="202"/>
      <c r="AK7" s="203"/>
      <c r="AL7" s="56"/>
      <c r="AM7" s="401"/>
      <c r="AN7" s="401"/>
      <c r="AO7" s="11"/>
    </row>
    <row r="8" spans="1:42" ht="16.5" hidden="1" customHeight="1">
      <c r="E8" s="8"/>
      <c r="F8" s="106"/>
      <c r="G8" s="18"/>
      <c r="H8" s="25"/>
      <c r="I8" s="25"/>
      <c r="J8" s="13"/>
      <c r="K8" s="8"/>
      <c r="L8" s="8"/>
      <c r="M8" s="8"/>
      <c r="N8" s="13"/>
      <c r="O8" s="11"/>
      <c r="P8" s="11"/>
      <c r="Q8" s="11"/>
      <c r="R8" s="25"/>
      <c r="S8" s="13"/>
      <c r="T8" s="5"/>
      <c r="U8" s="15"/>
      <c r="V8" s="16"/>
      <c r="W8" s="56"/>
      <c r="X8" s="5"/>
      <c r="Y8" s="5"/>
      <c r="Z8" s="18"/>
      <c r="AA8" s="18"/>
      <c r="AB8" s="8"/>
      <c r="AC8" s="5"/>
      <c r="AD8" s="5"/>
      <c r="AE8" s="11"/>
      <c r="AF8" s="11"/>
      <c r="AG8" s="11"/>
      <c r="AH8" s="56"/>
      <c r="AI8" s="201"/>
      <c r="AJ8" s="202"/>
      <c r="AK8" s="203"/>
      <c r="AL8" s="56"/>
      <c r="AM8" s="401"/>
      <c r="AN8" s="401"/>
      <c r="AO8" s="11"/>
    </row>
    <row r="9" spans="1:42" ht="16.5" hidden="1" customHeight="1">
      <c r="E9" s="8"/>
      <c r="F9" s="106"/>
      <c r="G9" s="18"/>
      <c r="H9" s="25"/>
      <c r="I9" s="25"/>
      <c r="J9" s="13"/>
      <c r="K9" s="8"/>
      <c r="L9" s="8"/>
      <c r="M9" s="8"/>
      <c r="N9" s="13"/>
      <c r="O9" s="11"/>
      <c r="P9" s="11"/>
      <c r="Q9" s="11"/>
      <c r="R9" s="25"/>
      <c r="S9" s="13"/>
      <c r="T9" s="5"/>
      <c r="U9" s="15"/>
      <c r="V9" s="16"/>
      <c r="W9" s="56"/>
      <c r="X9" s="5"/>
      <c r="Y9" s="5"/>
      <c r="Z9" s="18"/>
      <c r="AA9" s="18"/>
      <c r="AB9" s="8"/>
      <c r="AC9" s="5"/>
      <c r="AD9" s="5"/>
      <c r="AE9" s="11"/>
      <c r="AF9" s="11"/>
      <c r="AG9" s="11"/>
      <c r="AH9" s="56"/>
      <c r="AI9" s="201"/>
      <c r="AJ9" s="202"/>
      <c r="AK9" s="203"/>
      <c r="AL9" s="56"/>
      <c r="AM9" s="401"/>
      <c r="AN9" s="401"/>
      <c r="AO9" s="11"/>
    </row>
    <row r="10" spans="1:42" ht="16.5" hidden="1" customHeight="1">
      <c r="E10" s="8"/>
      <c r="F10" s="106"/>
      <c r="G10" s="18"/>
      <c r="H10" s="25"/>
      <c r="I10" s="25"/>
      <c r="J10" s="13"/>
      <c r="K10" s="8"/>
      <c r="L10" s="8"/>
      <c r="M10" s="8"/>
      <c r="N10" s="13"/>
      <c r="O10" s="11"/>
      <c r="P10" s="11"/>
      <c r="Q10" s="11"/>
      <c r="R10" s="25"/>
      <c r="S10" s="13"/>
      <c r="T10" s="5"/>
      <c r="U10" s="15"/>
      <c r="V10" s="16"/>
      <c r="W10" s="56"/>
      <c r="X10" s="5"/>
      <c r="Y10" s="5"/>
      <c r="Z10" s="18"/>
      <c r="AA10" s="18"/>
      <c r="AB10" s="8"/>
      <c r="AC10" s="5"/>
      <c r="AD10" s="5"/>
      <c r="AE10" s="11"/>
      <c r="AF10" s="11"/>
      <c r="AG10" s="11"/>
      <c r="AH10" s="56"/>
      <c r="AI10" s="201"/>
      <c r="AJ10" s="202"/>
      <c r="AK10" s="203"/>
      <c r="AL10" s="56"/>
      <c r="AM10" s="401"/>
      <c r="AN10" s="401"/>
      <c r="AO10" s="11"/>
    </row>
    <row r="11" spans="1:42" ht="45" customHeight="1">
      <c r="A11" s="72"/>
      <c r="B11" s="72"/>
      <c r="C11" s="72"/>
      <c r="D11" s="70"/>
      <c r="E11" s="48" t="s">
        <v>667</v>
      </c>
      <c r="F11" s="333">
        <f t="shared" ref="F11:F246" si="0">IF(ISBLANK($E11), "", VLOOKUP($E11,참여인력_개요,2,FALSE))</f>
        <v>25569</v>
      </c>
      <c r="G11" s="91" t="s">
        <v>680</v>
      </c>
      <c r="H11" s="88">
        <v>39630</v>
      </c>
      <c r="I11" s="88">
        <v>40179</v>
      </c>
      <c r="J11" s="50" t="s">
        <v>602</v>
      </c>
      <c r="K11" s="48" t="s">
        <v>45</v>
      </c>
      <c r="L11" s="48" t="s">
        <v>42</v>
      </c>
      <c r="M11" s="48" t="s">
        <v>42</v>
      </c>
      <c r="N11" s="50" t="s">
        <v>587</v>
      </c>
      <c r="O11" s="45" t="s">
        <v>681</v>
      </c>
      <c r="P11" s="212" t="s">
        <v>584</v>
      </c>
      <c r="Q11" s="45" t="s">
        <v>592</v>
      </c>
      <c r="R11" s="88">
        <v>39738</v>
      </c>
      <c r="S11" s="50" t="s">
        <v>43</v>
      </c>
      <c r="T11" s="219">
        <v>1000</v>
      </c>
      <c r="U11" s="89" t="s">
        <v>589</v>
      </c>
      <c r="V11" s="17">
        <v>0.14599999999999999</v>
      </c>
      <c r="W11" s="93">
        <v>40725</v>
      </c>
      <c r="X11" s="219">
        <v>1146</v>
      </c>
      <c r="Y11" s="219">
        <v>1000</v>
      </c>
      <c r="Z11" s="91" t="s">
        <v>106</v>
      </c>
      <c r="AA11" s="185">
        <f>IF(ISBLANK(W11),"",DATEDIF(R11,W11,"d")/365)</f>
        <v>2.7041095890410958</v>
      </c>
      <c r="AB11" s="48" t="s">
        <v>45</v>
      </c>
      <c r="AC11" s="302"/>
      <c r="AD11" s="219"/>
      <c r="AE11" s="45"/>
      <c r="AF11" s="45"/>
      <c r="AG11" s="45" t="s">
        <v>1155</v>
      </c>
      <c r="AH11" s="93"/>
      <c r="AI11" s="627" t="s">
        <v>680</v>
      </c>
      <c r="AJ11" s="628"/>
      <c r="AK11" s="46" t="s">
        <v>686</v>
      </c>
      <c r="AL11" s="93" t="s">
        <v>1143</v>
      </c>
      <c r="AM11" s="48" t="s">
        <v>1223</v>
      </c>
      <c r="AN11" s="48"/>
      <c r="AO11" s="185"/>
    </row>
    <row r="12" spans="1:42" ht="45" customHeight="1">
      <c r="A12" s="72"/>
      <c r="B12" s="72"/>
      <c r="C12" s="72"/>
      <c r="D12" s="70"/>
      <c r="E12" s="48" t="s">
        <v>667</v>
      </c>
      <c r="F12" s="333">
        <f t="shared" si="0"/>
        <v>25569</v>
      </c>
      <c r="G12" s="91" t="s">
        <v>682</v>
      </c>
      <c r="H12" s="88">
        <v>38384</v>
      </c>
      <c r="I12" s="88">
        <v>39082</v>
      </c>
      <c r="J12" s="50" t="s">
        <v>598</v>
      </c>
      <c r="K12" s="48" t="s">
        <v>42</v>
      </c>
      <c r="L12" s="48" t="s">
        <v>45</v>
      </c>
      <c r="M12" s="48" t="s">
        <v>42</v>
      </c>
      <c r="N12" s="50" t="s">
        <v>587</v>
      </c>
      <c r="O12" s="45" t="s">
        <v>683</v>
      </c>
      <c r="P12" s="212" t="s">
        <v>584</v>
      </c>
      <c r="Q12" s="45" t="s">
        <v>684</v>
      </c>
      <c r="R12" s="88">
        <v>38813</v>
      </c>
      <c r="S12" s="50" t="s">
        <v>701</v>
      </c>
      <c r="T12" s="219">
        <v>510</v>
      </c>
      <c r="U12" s="89" t="s">
        <v>593</v>
      </c>
      <c r="V12" s="17"/>
      <c r="W12" s="93">
        <v>39927</v>
      </c>
      <c r="X12" s="219">
        <v>200</v>
      </c>
      <c r="Y12" s="219">
        <v>200</v>
      </c>
      <c r="Z12" s="91" t="s">
        <v>107</v>
      </c>
      <c r="AA12" s="185">
        <f t="shared" ref="AA12:AA75" si="1">IF(ISBLANK(W12),"",DATEDIF(R12,W12,"d")/365)</f>
        <v>3.0520547945205481</v>
      </c>
      <c r="AB12" s="48" t="s">
        <v>45</v>
      </c>
      <c r="AC12" s="381">
        <v>310</v>
      </c>
      <c r="AD12" s="219">
        <v>550</v>
      </c>
      <c r="AE12" s="45" t="s">
        <v>687</v>
      </c>
      <c r="AF12" s="45"/>
      <c r="AG12" s="45" t="s">
        <v>1134</v>
      </c>
      <c r="AH12" s="93"/>
      <c r="AI12" s="629" t="s">
        <v>682</v>
      </c>
      <c r="AJ12" s="630"/>
      <c r="AK12" s="46" t="s">
        <v>686</v>
      </c>
      <c r="AL12" s="93" t="s">
        <v>1037</v>
      </c>
      <c r="AM12" s="48" t="s">
        <v>1224</v>
      </c>
      <c r="AN12" s="48"/>
      <c r="AO12" s="185"/>
    </row>
    <row r="13" spans="1:42" ht="45" customHeight="1">
      <c r="A13" s="72"/>
      <c r="B13" s="72"/>
      <c r="C13" s="72"/>
      <c r="D13" s="70"/>
      <c r="E13" s="48" t="s">
        <v>667</v>
      </c>
      <c r="F13" s="333">
        <f t="shared" si="0"/>
        <v>25569</v>
      </c>
      <c r="G13" s="91" t="s">
        <v>682</v>
      </c>
      <c r="H13" s="88">
        <v>37987</v>
      </c>
      <c r="I13" s="88">
        <v>38352</v>
      </c>
      <c r="J13" s="50" t="s">
        <v>598</v>
      </c>
      <c r="K13" s="48" t="s">
        <v>42</v>
      </c>
      <c r="L13" s="48" t="s">
        <v>42</v>
      </c>
      <c r="M13" s="48" t="s">
        <v>45</v>
      </c>
      <c r="N13" s="50" t="s">
        <v>587</v>
      </c>
      <c r="O13" s="45" t="s">
        <v>685</v>
      </c>
      <c r="P13" s="212" t="s">
        <v>528</v>
      </c>
      <c r="Q13" s="45" t="s">
        <v>684</v>
      </c>
      <c r="R13" s="88">
        <v>38170</v>
      </c>
      <c r="S13" s="50" t="s">
        <v>702</v>
      </c>
      <c r="T13" s="219">
        <v>390</v>
      </c>
      <c r="U13" s="89" t="s">
        <v>589</v>
      </c>
      <c r="V13" s="17">
        <v>0.14599999999999999</v>
      </c>
      <c r="W13" s="93">
        <v>39927</v>
      </c>
      <c r="X13" s="219">
        <v>200</v>
      </c>
      <c r="Y13" s="219">
        <v>150</v>
      </c>
      <c r="Z13" s="91" t="s">
        <v>601</v>
      </c>
      <c r="AA13" s="185">
        <f t="shared" si="1"/>
        <v>4.8136986301369866</v>
      </c>
      <c r="AB13" s="48" t="s">
        <v>45</v>
      </c>
      <c r="AC13" s="381">
        <v>240</v>
      </c>
      <c r="AD13" s="219">
        <v>300</v>
      </c>
      <c r="AE13" s="45" t="s">
        <v>687</v>
      </c>
      <c r="AF13" s="45"/>
      <c r="AG13" s="45" t="s">
        <v>1161</v>
      </c>
      <c r="AH13" s="93"/>
      <c r="AI13" s="629" t="s">
        <v>682</v>
      </c>
      <c r="AJ13" s="630"/>
      <c r="AK13" s="46" t="s">
        <v>686</v>
      </c>
      <c r="AL13" s="93" t="s">
        <v>1143</v>
      </c>
      <c r="AM13" s="48" t="s">
        <v>1225</v>
      </c>
      <c r="AN13" s="48"/>
      <c r="AO13" s="185"/>
    </row>
    <row r="14" spans="1:42" ht="45" customHeight="1">
      <c r="A14" s="72"/>
      <c r="B14" s="72"/>
      <c r="C14" s="72"/>
      <c r="D14" s="70"/>
      <c r="E14" s="48" t="s">
        <v>676</v>
      </c>
      <c r="F14" s="333" t="e">
        <f t="shared" si="0"/>
        <v>#N/A</v>
      </c>
      <c r="G14" s="91" t="s">
        <v>682</v>
      </c>
      <c r="H14" s="88">
        <v>37987</v>
      </c>
      <c r="I14" s="88">
        <v>38352</v>
      </c>
      <c r="J14" s="50" t="s">
        <v>598</v>
      </c>
      <c r="K14" s="48" t="s">
        <v>42</v>
      </c>
      <c r="L14" s="48" t="s">
        <v>42</v>
      </c>
      <c r="M14" s="48" t="s">
        <v>45</v>
      </c>
      <c r="N14" s="50" t="s">
        <v>587</v>
      </c>
      <c r="O14" s="45" t="s">
        <v>685</v>
      </c>
      <c r="P14" s="212" t="s">
        <v>528</v>
      </c>
      <c r="Q14" s="45" t="s">
        <v>684</v>
      </c>
      <c r="R14" s="88">
        <v>38170</v>
      </c>
      <c r="S14" s="50" t="s">
        <v>703</v>
      </c>
      <c r="T14" s="219">
        <v>390</v>
      </c>
      <c r="U14" s="89" t="s">
        <v>589</v>
      </c>
      <c r="V14" s="17">
        <v>0.14599999999999999</v>
      </c>
      <c r="W14" s="93">
        <v>39927</v>
      </c>
      <c r="X14" s="219">
        <v>200</v>
      </c>
      <c r="Y14" s="219">
        <v>150</v>
      </c>
      <c r="Z14" s="91" t="s">
        <v>601</v>
      </c>
      <c r="AA14" s="185">
        <f t="shared" si="1"/>
        <v>4.8136986301369866</v>
      </c>
      <c r="AB14" s="48" t="s">
        <v>45</v>
      </c>
      <c r="AC14" s="381">
        <v>240</v>
      </c>
      <c r="AD14" s="219">
        <v>300</v>
      </c>
      <c r="AE14" s="45" t="s">
        <v>687</v>
      </c>
      <c r="AF14" s="45"/>
      <c r="AG14" s="45" t="s">
        <v>1133</v>
      </c>
      <c r="AH14" s="93"/>
      <c r="AI14" s="629" t="s">
        <v>682</v>
      </c>
      <c r="AJ14" s="630"/>
      <c r="AK14" s="46" t="s">
        <v>686</v>
      </c>
      <c r="AL14" s="93" t="s">
        <v>629</v>
      </c>
      <c r="AM14" s="48" t="s">
        <v>1225</v>
      </c>
      <c r="AN14" s="48"/>
      <c r="AO14" s="185"/>
    </row>
    <row r="15" spans="1:42" ht="45" customHeight="1">
      <c r="A15" s="70"/>
      <c r="B15" s="70"/>
      <c r="C15" s="70"/>
      <c r="D15" s="70"/>
      <c r="E15" s="48"/>
      <c r="F15" s="333" t="str">
        <f t="shared" si="0"/>
        <v/>
      </c>
      <c r="G15" s="91"/>
      <c r="H15" s="88"/>
      <c r="I15" s="88"/>
      <c r="J15" s="50"/>
      <c r="K15" s="48"/>
      <c r="L15" s="48"/>
      <c r="M15" s="48"/>
      <c r="N15" s="50"/>
      <c r="O15" s="45"/>
      <c r="P15" s="212"/>
      <c r="Q15" s="45"/>
      <c r="R15" s="88"/>
      <c r="S15" s="50"/>
      <c r="T15" s="219"/>
      <c r="U15" s="89"/>
      <c r="V15" s="90"/>
      <c r="W15" s="93"/>
      <c r="X15" s="219"/>
      <c r="Y15" s="219"/>
      <c r="Z15" s="91"/>
      <c r="AA15" s="185" t="str">
        <f t="shared" si="1"/>
        <v/>
      </c>
      <c r="AB15" s="48"/>
      <c r="AC15" s="302"/>
      <c r="AD15" s="219"/>
      <c r="AE15" s="45"/>
      <c r="AF15" s="45"/>
      <c r="AG15" s="45"/>
      <c r="AH15" s="93"/>
      <c r="AI15" s="334"/>
      <c r="AJ15" s="335"/>
      <c r="AK15" s="46"/>
      <c r="AL15" s="93"/>
      <c r="AM15" s="48"/>
      <c r="AN15" s="48"/>
      <c r="AO15" s="185"/>
    </row>
    <row r="16" spans="1:42" ht="45" customHeight="1">
      <c r="A16" s="70"/>
      <c r="B16" s="70"/>
      <c r="C16" s="70"/>
      <c r="D16" s="70"/>
      <c r="E16" s="48"/>
      <c r="F16" s="333" t="str">
        <f t="shared" si="0"/>
        <v/>
      </c>
      <c r="G16" s="91"/>
      <c r="H16" s="88"/>
      <c r="I16" s="88"/>
      <c r="J16" s="50"/>
      <c r="K16" s="48"/>
      <c r="L16" s="48"/>
      <c r="M16" s="48"/>
      <c r="N16" s="50"/>
      <c r="O16" s="45"/>
      <c r="P16" s="212"/>
      <c r="Q16" s="45"/>
      <c r="R16" s="88"/>
      <c r="S16" s="50"/>
      <c r="T16" s="219"/>
      <c r="U16" s="89"/>
      <c r="V16" s="90"/>
      <c r="W16" s="93"/>
      <c r="X16" s="219"/>
      <c r="Y16" s="219"/>
      <c r="Z16" s="91"/>
      <c r="AA16" s="185" t="str">
        <f t="shared" si="1"/>
        <v/>
      </c>
      <c r="AB16" s="48"/>
      <c r="AC16" s="302"/>
      <c r="AD16" s="219"/>
      <c r="AE16" s="45"/>
      <c r="AF16" s="45"/>
      <c r="AG16" s="45"/>
      <c r="AH16" s="93"/>
      <c r="AI16" s="334"/>
      <c r="AJ16" s="335"/>
      <c r="AK16" s="46"/>
      <c r="AL16" s="93"/>
      <c r="AM16" s="48"/>
      <c r="AN16" s="48"/>
      <c r="AO16" s="185"/>
    </row>
    <row r="17" spans="1:41" ht="45" customHeight="1">
      <c r="A17" s="70"/>
      <c r="B17" s="70"/>
      <c r="C17" s="70"/>
      <c r="D17" s="70"/>
      <c r="E17" s="48"/>
      <c r="F17" s="333" t="str">
        <f t="shared" si="0"/>
        <v/>
      </c>
      <c r="G17" s="91"/>
      <c r="H17" s="88"/>
      <c r="I17" s="88"/>
      <c r="J17" s="50"/>
      <c r="K17" s="48"/>
      <c r="L17" s="48"/>
      <c r="M17" s="48"/>
      <c r="N17" s="50"/>
      <c r="O17" s="45"/>
      <c r="P17" s="212"/>
      <c r="Q17" s="45"/>
      <c r="R17" s="88"/>
      <c r="S17" s="50"/>
      <c r="T17" s="219"/>
      <c r="U17" s="89"/>
      <c r="V17" s="90"/>
      <c r="W17" s="93"/>
      <c r="X17" s="219"/>
      <c r="Y17" s="219"/>
      <c r="Z17" s="91"/>
      <c r="AA17" s="185" t="str">
        <f t="shared" si="1"/>
        <v/>
      </c>
      <c r="AB17" s="48"/>
      <c r="AC17" s="302"/>
      <c r="AD17" s="219"/>
      <c r="AE17" s="45"/>
      <c r="AF17" s="45"/>
      <c r="AG17" s="45"/>
      <c r="AH17" s="93"/>
      <c r="AI17" s="334"/>
      <c r="AJ17" s="335"/>
      <c r="AK17" s="46"/>
      <c r="AL17" s="93"/>
      <c r="AM17" s="48"/>
      <c r="AN17" s="48"/>
      <c r="AO17" s="185"/>
    </row>
    <row r="18" spans="1:41" ht="45" customHeight="1">
      <c r="A18" s="70"/>
      <c r="B18" s="70"/>
      <c r="C18" s="70"/>
      <c r="D18" s="70"/>
      <c r="E18" s="48"/>
      <c r="F18" s="333" t="str">
        <f t="shared" si="0"/>
        <v/>
      </c>
      <c r="G18" s="91"/>
      <c r="H18" s="88"/>
      <c r="I18" s="88"/>
      <c r="J18" s="50"/>
      <c r="K18" s="48"/>
      <c r="L18" s="48"/>
      <c r="M18" s="48"/>
      <c r="N18" s="50"/>
      <c r="O18" s="45"/>
      <c r="P18" s="212"/>
      <c r="Q18" s="45"/>
      <c r="R18" s="88"/>
      <c r="S18" s="50"/>
      <c r="T18" s="219"/>
      <c r="U18" s="89"/>
      <c r="V18" s="90"/>
      <c r="W18" s="93"/>
      <c r="X18" s="219"/>
      <c r="Y18" s="219"/>
      <c r="Z18" s="91"/>
      <c r="AA18" s="185" t="str">
        <f t="shared" si="1"/>
        <v/>
      </c>
      <c r="AB18" s="48"/>
      <c r="AC18" s="302"/>
      <c r="AD18" s="219"/>
      <c r="AE18" s="45"/>
      <c r="AF18" s="45"/>
      <c r="AG18" s="45"/>
      <c r="AH18" s="93"/>
      <c r="AI18" s="334"/>
      <c r="AJ18" s="335"/>
      <c r="AK18" s="46"/>
      <c r="AL18" s="93"/>
      <c r="AM18" s="48"/>
      <c r="AN18" s="48"/>
      <c r="AO18" s="185"/>
    </row>
    <row r="19" spans="1:41" ht="45" customHeight="1">
      <c r="A19" s="70"/>
      <c r="B19" s="70"/>
      <c r="C19" s="70"/>
      <c r="D19" s="70"/>
      <c r="E19" s="48"/>
      <c r="F19" s="333" t="str">
        <f t="shared" si="0"/>
        <v/>
      </c>
      <c r="G19" s="91"/>
      <c r="H19" s="88"/>
      <c r="I19" s="88"/>
      <c r="J19" s="50"/>
      <c r="K19" s="48"/>
      <c r="L19" s="48"/>
      <c r="M19" s="48"/>
      <c r="N19" s="50"/>
      <c r="O19" s="45"/>
      <c r="P19" s="212"/>
      <c r="Q19" s="45"/>
      <c r="R19" s="88"/>
      <c r="S19" s="50"/>
      <c r="T19" s="219"/>
      <c r="U19" s="89"/>
      <c r="V19" s="90"/>
      <c r="W19" s="93"/>
      <c r="X19" s="219"/>
      <c r="Y19" s="219"/>
      <c r="Z19" s="91"/>
      <c r="AA19" s="185" t="str">
        <f t="shared" si="1"/>
        <v/>
      </c>
      <c r="AB19" s="48"/>
      <c r="AC19" s="302"/>
      <c r="AD19" s="219"/>
      <c r="AE19" s="45"/>
      <c r="AF19" s="45"/>
      <c r="AG19" s="45"/>
      <c r="AH19" s="93"/>
      <c r="AI19" s="334"/>
      <c r="AJ19" s="335"/>
      <c r="AK19" s="46"/>
      <c r="AL19" s="93"/>
      <c r="AM19" s="48"/>
      <c r="AN19" s="48"/>
      <c r="AO19" s="185"/>
    </row>
    <row r="20" spans="1:41" ht="45" customHeight="1">
      <c r="A20" s="70"/>
      <c r="B20" s="70"/>
      <c r="C20" s="70"/>
      <c r="D20" s="70"/>
      <c r="E20" s="48"/>
      <c r="F20" s="333" t="str">
        <f t="shared" si="0"/>
        <v/>
      </c>
      <c r="G20" s="91"/>
      <c r="H20" s="88"/>
      <c r="I20" s="88"/>
      <c r="J20" s="50"/>
      <c r="K20" s="48"/>
      <c r="L20" s="48"/>
      <c r="M20" s="48"/>
      <c r="N20" s="50"/>
      <c r="O20" s="45"/>
      <c r="P20" s="212"/>
      <c r="Q20" s="45"/>
      <c r="R20" s="88"/>
      <c r="S20" s="50"/>
      <c r="T20" s="219"/>
      <c r="U20" s="89"/>
      <c r="V20" s="90"/>
      <c r="W20" s="93"/>
      <c r="X20" s="219"/>
      <c r="Y20" s="219"/>
      <c r="Z20" s="91"/>
      <c r="AA20" s="185" t="str">
        <f t="shared" si="1"/>
        <v/>
      </c>
      <c r="AB20" s="48"/>
      <c r="AC20" s="302"/>
      <c r="AD20" s="219"/>
      <c r="AE20" s="45"/>
      <c r="AF20" s="45"/>
      <c r="AG20" s="45"/>
      <c r="AH20" s="93"/>
      <c r="AI20" s="334"/>
      <c r="AJ20" s="335"/>
      <c r="AK20" s="46"/>
      <c r="AL20" s="93"/>
      <c r="AM20" s="48"/>
      <c r="AN20" s="48"/>
      <c r="AO20" s="185"/>
    </row>
    <row r="21" spans="1:41" ht="45" customHeight="1">
      <c r="A21" s="70"/>
      <c r="B21" s="70"/>
      <c r="C21" s="70"/>
      <c r="D21" s="70"/>
      <c r="E21" s="48"/>
      <c r="F21" s="333" t="str">
        <f t="shared" si="0"/>
        <v/>
      </c>
      <c r="G21" s="91"/>
      <c r="H21" s="88"/>
      <c r="I21" s="88"/>
      <c r="J21" s="50"/>
      <c r="K21" s="48"/>
      <c r="L21" s="48"/>
      <c r="M21" s="48"/>
      <c r="N21" s="50"/>
      <c r="O21" s="45"/>
      <c r="P21" s="212"/>
      <c r="Q21" s="45"/>
      <c r="R21" s="88"/>
      <c r="S21" s="50"/>
      <c r="T21" s="219"/>
      <c r="U21" s="89"/>
      <c r="V21" s="90"/>
      <c r="W21" s="93"/>
      <c r="X21" s="219"/>
      <c r="Y21" s="219"/>
      <c r="Z21" s="91"/>
      <c r="AA21" s="185" t="str">
        <f t="shared" si="1"/>
        <v/>
      </c>
      <c r="AB21" s="48"/>
      <c r="AC21" s="302"/>
      <c r="AD21" s="219"/>
      <c r="AE21" s="45"/>
      <c r="AF21" s="45"/>
      <c r="AG21" s="45"/>
      <c r="AH21" s="93"/>
      <c r="AI21" s="334"/>
      <c r="AJ21" s="335"/>
      <c r="AK21" s="46"/>
      <c r="AL21" s="93"/>
      <c r="AM21" s="48"/>
      <c r="AN21" s="48"/>
      <c r="AO21" s="185"/>
    </row>
    <row r="22" spans="1:41" ht="45" customHeight="1">
      <c r="A22" s="70"/>
      <c r="B22" s="70"/>
      <c r="C22" s="70"/>
      <c r="D22" s="70"/>
      <c r="E22" s="48"/>
      <c r="F22" s="333" t="str">
        <f t="shared" si="0"/>
        <v/>
      </c>
      <c r="G22" s="91"/>
      <c r="H22" s="88"/>
      <c r="I22" s="88"/>
      <c r="J22" s="50"/>
      <c r="K22" s="48"/>
      <c r="L22" s="48"/>
      <c r="M22" s="48"/>
      <c r="N22" s="50"/>
      <c r="O22" s="45"/>
      <c r="P22" s="212"/>
      <c r="Q22" s="45"/>
      <c r="R22" s="88"/>
      <c r="S22" s="50"/>
      <c r="T22" s="219"/>
      <c r="U22" s="89"/>
      <c r="V22" s="90"/>
      <c r="W22" s="93"/>
      <c r="X22" s="219"/>
      <c r="Y22" s="219"/>
      <c r="Z22" s="91"/>
      <c r="AA22" s="185" t="str">
        <f t="shared" si="1"/>
        <v/>
      </c>
      <c r="AB22" s="48"/>
      <c r="AC22" s="302"/>
      <c r="AD22" s="219"/>
      <c r="AE22" s="45"/>
      <c r="AF22" s="45"/>
      <c r="AG22" s="45"/>
      <c r="AH22" s="93"/>
      <c r="AI22" s="334"/>
      <c r="AJ22" s="335"/>
      <c r="AK22" s="46"/>
      <c r="AL22" s="93"/>
      <c r="AM22" s="48"/>
      <c r="AN22" s="48"/>
      <c r="AO22" s="185"/>
    </row>
    <row r="23" spans="1:41" ht="45" customHeight="1">
      <c r="A23" s="70"/>
      <c r="B23" s="70"/>
      <c r="C23" s="70"/>
      <c r="D23" s="70"/>
      <c r="E23" s="48"/>
      <c r="F23" s="333" t="str">
        <f t="shared" si="0"/>
        <v/>
      </c>
      <c r="G23" s="91"/>
      <c r="H23" s="88"/>
      <c r="I23" s="88"/>
      <c r="J23" s="50"/>
      <c r="K23" s="48"/>
      <c r="L23" s="48"/>
      <c r="M23" s="48"/>
      <c r="N23" s="50"/>
      <c r="O23" s="45"/>
      <c r="P23" s="212"/>
      <c r="Q23" s="45"/>
      <c r="R23" s="88"/>
      <c r="S23" s="50"/>
      <c r="T23" s="219"/>
      <c r="U23" s="89"/>
      <c r="V23" s="90"/>
      <c r="W23" s="93"/>
      <c r="X23" s="219"/>
      <c r="Y23" s="219"/>
      <c r="Z23" s="91"/>
      <c r="AA23" s="185" t="str">
        <f t="shared" si="1"/>
        <v/>
      </c>
      <c r="AB23" s="48"/>
      <c r="AC23" s="302"/>
      <c r="AD23" s="219"/>
      <c r="AE23" s="45"/>
      <c r="AF23" s="45"/>
      <c r="AG23" s="45"/>
      <c r="AH23" s="93"/>
      <c r="AI23" s="334"/>
      <c r="AJ23" s="335"/>
      <c r="AK23" s="46"/>
      <c r="AL23" s="93"/>
      <c r="AM23" s="48"/>
      <c r="AN23" s="48"/>
      <c r="AO23" s="185"/>
    </row>
    <row r="24" spans="1:41" ht="45" customHeight="1">
      <c r="A24" s="70"/>
      <c r="B24" s="70"/>
      <c r="C24" s="70"/>
      <c r="D24" s="70"/>
      <c r="E24" s="48"/>
      <c r="F24" s="333" t="str">
        <f t="shared" si="0"/>
        <v/>
      </c>
      <c r="G24" s="91"/>
      <c r="H24" s="88"/>
      <c r="I24" s="88"/>
      <c r="J24" s="50"/>
      <c r="K24" s="48"/>
      <c r="L24" s="48"/>
      <c r="M24" s="48"/>
      <c r="N24" s="50"/>
      <c r="O24" s="45"/>
      <c r="P24" s="212"/>
      <c r="Q24" s="45"/>
      <c r="R24" s="88"/>
      <c r="S24" s="50"/>
      <c r="T24" s="219"/>
      <c r="U24" s="89"/>
      <c r="V24" s="90"/>
      <c r="W24" s="93"/>
      <c r="X24" s="219"/>
      <c r="Y24" s="219"/>
      <c r="Z24" s="91"/>
      <c r="AA24" s="185" t="str">
        <f t="shared" si="1"/>
        <v/>
      </c>
      <c r="AB24" s="48"/>
      <c r="AC24" s="302"/>
      <c r="AD24" s="219"/>
      <c r="AE24" s="45"/>
      <c r="AF24" s="45"/>
      <c r="AG24" s="45"/>
      <c r="AH24" s="93"/>
      <c r="AI24" s="334"/>
      <c r="AJ24" s="335"/>
      <c r="AK24" s="46"/>
      <c r="AL24" s="93"/>
      <c r="AM24" s="48"/>
      <c r="AN24" s="48"/>
      <c r="AO24" s="185"/>
    </row>
    <row r="25" spans="1:41" ht="45" customHeight="1">
      <c r="A25" s="70"/>
      <c r="B25" s="70"/>
      <c r="C25" s="70"/>
      <c r="D25" s="70"/>
      <c r="E25" s="48"/>
      <c r="F25" s="333" t="str">
        <f t="shared" si="0"/>
        <v/>
      </c>
      <c r="G25" s="91"/>
      <c r="H25" s="88"/>
      <c r="I25" s="88"/>
      <c r="J25" s="50"/>
      <c r="K25" s="48"/>
      <c r="L25" s="48"/>
      <c r="M25" s="48"/>
      <c r="N25" s="50"/>
      <c r="O25" s="45"/>
      <c r="P25" s="212"/>
      <c r="Q25" s="45"/>
      <c r="R25" s="88"/>
      <c r="S25" s="50"/>
      <c r="T25" s="219"/>
      <c r="U25" s="89"/>
      <c r="V25" s="90"/>
      <c r="W25" s="93"/>
      <c r="X25" s="219"/>
      <c r="Y25" s="219"/>
      <c r="Z25" s="91"/>
      <c r="AA25" s="185" t="str">
        <f t="shared" si="1"/>
        <v/>
      </c>
      <c r="AB25" s="48"/>
      <c r="AC25" s="302"/>
      <c r="AD25" s="219"/>
      <c r="AE25" s="45"/>
      <c r="AF25" s="45"/>
      <c r="AG25" s="45"/>
      <c r="AH25" s="93"/>
      <c r="AI25" s="334"/>
      <c r="AJ25" s="335"/>
      <c r="AK25" s="46"/>
      <c r="AL25" s="93"/>
      <c r="AM25" s="48"/>
      <c r="AN25" s="48"/>
      <c r="AO25" s="185"/>
    </row>
    <row r="26" spans="1:41" ht="45" customHeight="1">
      <c r="A26" s="70"/>
      <c r="B26" s="70"/>
      <c r="C26" s="70"/>
      <c r="D26" s="70"/>
      <c r="E26" s="48"/>
      <c r="F26" s="333" t="str">
        <f t="shared" si="0"/>
        <v/>
      </c>
      <c r="G26" s="91"/>
      <c r="H26" s="88"/>
      <c r="I26" s="88"/>
      <c r="J26" s="50"/>
      <c r="K26" s="48"/>
      <c r="L26" s="48"/>
      <c r="M26" s="48"/>
      <c r="N26" s="50"/>
      <c r="O26" s="45"/>
      <c r="P26" s="212"/>
      <c r="Q26" s="45"/>
      <c r="R26" s="88"/>
      <c r="S26" s="50"/>
      <c r="T26" s="219"/>
      <c r="U26" s="89"/>
      <c r="V26" s="90"/>
      <c r="W26" s="93"/>
      <c r="X26" s="219"/>
      <c r="Y26" s="219"/>
      <c r="Z26" s="91"/>
      <c r="AA26" s="185" t="str">
        <f t="shared" si="1"/>
        <v/>
      </c>
      <c r="AB26" s="48"/>
      <c r="AC26" s="302"/>
      <c r="AD26" s="219"/>
      <c r="AE26" s="45"/>
      <c r="AF26" s="45"/>
      <c r="AG26" s="45"/>
      <c r="AH26" s="93"/>
      <c r="AI26" s="334"/>
      <c r="AJ26" s="335"/>
      <c r="AK26" s="46"/>
      <c r="AL26" s="93"/>
      <c r="AM26" s="48"/>
      <c r="AN26" s="48"/>
      <c r="AO26" s="185"/>
    </row>
    <row r="27" spans="1:41" ht="45" customHeight="1">
      <c r="A27" s="70"/>
      <c r="B27" s="70"/>
      <c r="C27" s="70"/>
      <c r="D27" s="70"/>
      <c r="E27" s="48"/>
      <c r="F27" s="333" t="str">
        <f t="shared" si="0"/>
        <v/>
      </c>
      <c r="G27" s="91"/>
      <c r="H27" s="88"/>
      <c r="I27" s="88"/>
      <c r="J27" s="50"/>
      <c r="K27" s="48"/>
      <c r="L27" s="48"/>
      <c r="M27" s="48"/>
      <c r="N27" s="50"/>
      <c r="O27" s="45"/>
      <c r="P27" s="212"/>
      <c r="Q27" s="45"/>
      <c r="R27" s="88"/>
      <c r="S27" s="50"/>
      <c r="T27" s="219"/>
      <c r="U27" s="89"/>
      <c r="V27" s="90"/>
      <c r="W27" s="93"/>
      <c r="X27" s="219"/>
      <c r="Y27" s="219"/>
      <c r="Z27" s="91"/>
      <c r="AA27" s="185" t="str">
        <f t="shared" si="1"/>
        <v/>
      </c>
      <c r="AB27" s="48"/>
      <c r="AC27" s="302"/>
      <c r="AD27" s="219"/>
      <c r="AE27" s="45"/>
      <c r="AF27" s="45"/>
      <c r="AG27" s="45"/>
      <c r="AH27" s="93"/>
      <c r="AI27" s="334"/>
      <c r="AJ27" s="335"/>
      <c r="AK27" s="46"/>
      <c r="AL27" s="93"/>
      <c r="AM27" s="48"/>
      <c r="AN27" s="48"/>
      <c r="AO27" s="185"/>
    </row>
    <row r="28" spans="1:41" ht="45" customHeight="1">
      <c r="A28" s="70"/>
      <c r="B28" s="70"/>
      <c r="C28" s="70"/>
      <c r="D28" s="70"/>
      <c r="E28" s="48"/>
      <c r="F28" s="333" t="str">
        <f t="shared" si="0"/>
        <v/>
      </c>
      <c r="G28" s="91"/>
      <c r="H28" s="88"/>
      <c r="I28" s="88"/>
      <c r="J28" s="50"/>
      <c r="K28" s="48"/>
      <c r="L28" s="48"/>
      <c r="M28" s="48"/>
      <c r="N28" s="50"/>
      <c r="O28" s="45"/>
      <c r="P28" s="212"/>
      <c r="Q28" s="45"/>
      <c r="R28" s="88"/>
      <c r="S28" s="50"/>
      <c r="T28" s="219"/>
      <c r="U28" s="89"/>
      <c r="V28" s="90"/>
      <c r="W28" s="93"/>
      <c r="X28" s="219"/>
      <c r="Y28" s="219"/>
      <c r="Z28" s="91"/>
      <c r="AA28" s="185" t="str">
        <f t="shared" si="1"/>
        <v/>
      </c>
      <c r="AB28" s="48"/>
      <c r="AC28" s="302"/>
      <c r="AD28" s="219"/>
      <c r="AE28" s="45"/>
      <c r="AF28" s="45"/>
      <c r="AG28" s="45"/>
      <c r="AH28" s="93"/>
      <c r="AI28" s="334"/>
      <c r="AJ28" s="335"/>
      <c r="AK28" s="46"/>
      <c r="AL28" s="93"/>
      <c r="AM28" s="48"/>
      <c r="AN28" s="48"/>
      <c r="AO28" s="185"/>
    </row>
    <row r="29" spans="1:41" ht="45" customHeight="1">
      <c r="A29" s="70"/>
      <c r="B29" s="70"/>
      <c r="C29" s="70"/>
      <c r="D29" s="70"/>
      <c r="E29" s="48"/>
      <c r="F29" s="333" t="str">
        <f t="shared" si="0"/>
        <v/>
      </c>
      <c r="G29" s="91"/>
      <c r="H29" s="88"/>
      <c r="I29" s="88"/>
      <c r="J29" s="50"/>
      <c r="K29" s="48"/>
      <c r="L29" s="48"/>
      <c r="M29" s="48"/>
      <c r="N29" s="50"/>
      <c r="O29" s="45"/>
      <c r="P29" s="212"/>
      <c r="Q29" s="45"/>
      <c r="R29" s="88"/>
      <c r="S29" s="50"/>
      <c r="T29" s="219"/>
      <c r="U29" s="89"/>
      <c r="V29" s="90"/>
      <c r="W29" s="93"/>
      <c r="X29" s="219"/>
      <c r="Y29" s="219"/>
      <c r="Z29" s="91"/>
      <c r="AA29" s="185" t="str">
        <f t="shared" si="1"/>
        <v/>
      </c>
      <c r="AB29" s="48"/>
      <c r="AC29" s="302"/>
      <c r="AD29" s="219"/>
      <c r="AE29" s="45"/>
      <c r="AF29" s="45"/>
      <c r="AG29" s="45"/>
      <c r="AH29" s="93"/>
      <c r="AI29" s="334"/>
      <c r="AJ29" s="335"/>
      <c r="AK29" s="46"/>
      <c r="AL29" s="93"/>
      <c r="AM29" s="48"/>
      <c r="AN29" s="48"/>
      <c r="AO29" s="185"/>
    </row>
    <row r="30" spans="1:41" ht="45" customHeight="1">
      <c r="A30" s="70"/>
      <c r="B30" s="70"/>
      <c r="C30" s="70"/>
      <c r="D30" s="70"/>
      <c r="E30" s="48"/>
      <c r="F30" s="333" t="str">
        <f t="shared" si="0"/>
        <v/>
      </c>
      <c r="G30" s="91"/>
      <c r="H30" s="88"/>
      <c r="I30" s="88"/>
      <c r="J30" s="50"/>
      <c r="K30" s="48"/>
      <c r="L30" s="48"/>
      <c r="M30" s="48"/>
      <c r="N30" s="50"/>
      <c r="O30" s="45"/>
      <c r="P30" s="212"/>
      <c r="Q30" s="45"/>
      <c r="R30" s="88"/>
      <c r="S30" s="50"/>
      <c r="T30" s="219"/>
      <c r="U30" s="89"/>
      <c r="V30" s="90"/>
      <c r="W30" s="93"/>
      <c r="X30" s="219"/>
      <c r="Y30" s="219"/>
      <c r="Z30" s="91"/>
      <c r="AA30" s="185" t="str">
        <f t="shared" si="1"/>
        <v/>
      </c>
      <c r="AB30" s="48"/>
      <c r="AC30" s="302"/>
      <c r="AD30" s="219"/>
      <c r="AE30" s="45"/>
      <c r="AF30" s="45"/>
      <c r="AG30" s="45"/>
      <c r="AH30" s="93"/>
      <c r="AI30" s="334"/>
      <c r="AJ30" s="335"/>
      <c r="AK30" s="46"/>
      <c r="AL30" s="93"/>
      <c r="AM30" s="48"/>
      <c r="AN30" s="48"/>
      <c r="AO30" s="185"/>
    </row>
    <row r="31" spans="1:41" ht="45" customHeight="1">
      <c r="A31" s="70"/>
      <c r="B31" s="70"/>
      <c r="C31" s="70"/>
      <c r="D31" s="70"/>
      <c r="E31" s="48"/>
      <c r="F31" s="333" t="str">
        <f t="shared" si="0"/>
        <v/>
      </c>
      <c r="G31" s="91"/>
      <c r="H31" s="88"/>
      <c r="I31" s="88"/>
      <c r="J31" s="50"/>
      <c r="K31" s="48"/>
      <c r="L31" s="48"/>
      <c r="M31" s="48"/>
      <c r="N31" s="50"/>
      <c r="O31" s="45"/>
      <c r="P31" s="212"/>
      <c r="Q31" s="45"/>
      <c r="R31" s="88"/>
      <c r="S31" s="50"/>
      <c r="T31" s="219"/>
      <c r="U31" s="89"/>
      <c r="V31" s="90"/>
      <c r="W31" s="93"/>
      <c r="X31" s="219"/>
      <c r="Y31" s="219"/>
      <c r="Z31" s="91"/>
      <c r="AA31" s="185" t="str">
        <f t="shared" si="1"/>
        <v/>
      </c>
      <c r="AB31" s="48"/>
      <c r="AC31" s="302"/>
      <c r="AD31" s="219"/>
      <c r="AE31" s="45"/>
      <c r="AF31" s="45"/>
      <c r="AG31" s="45"/>
      <c r="AH31" s="93"/>
      <c r="AI31" s="334"/>
      <c r="AJ31" s="335"/>
      <c r="AK31" s="46"/>
      <c r="AL31" s="93"/>
      <c r="AM31" s="48"/>
      <c r="AN31" s="48"/>
      <c r="AO31" s="185"/>
    </row>
    <row r="32" spans="1:41" ht="45" customHeight="1">
      <c r="A32" s="70"/>
      <c r="B32" s="70"/>
      <c r="C32" s="70"/>
      <c r="D32" s="70"/>
      <c r="E32" s="48"/>
      <c r="F32" s="333" t="str">
        <f t="shared" si="0"/>
        <v/>
      </c>
      <c r="G32" s="91"/>
      <c r="H32" s="88"/>
      <c r="I32" s="88"/>
      <c r="J32" s="50"/>
      <c r="K32" s="48"/>
      <c r="L32" s="48"/>
      <c r="M32" s="48"/>
      <c r="N32" s="50"/>
      <c r="O32" s="45"/>
      <c r="P32" s="212"/>
      <c r="Q32" s="45"/>
      <c r="R32" s="88"/>
      <c r="S32" s="50"/>
      <c r="T32" s="219"/>
      <c r="U32" s="89"/>
      <c r="V32" s="90"/>
      <c r="W32" s="93"/>
      <c r="X32" s="219"/>
      <c r="Y32" s="219"/>
      <c r="Z32" s="91"/>
      <c r="AA32" s="185" t="str">
        <f t="shared" si="1"/>
        <v/>
      </c>
      <c r="AB32" s="48"/>
      <c r="AC32" s="302"/>
      <c r="AD32" s="219"/>
      <c r="AE32" s="45"/>
      <c r="AF32" s="45"/>
      <c r="AG32" s="45"/>
      <c r="AH32" s="93"/>
      <c r="AI32" s="334"/>
      <c r="AJ32" s="335"/>
      <c r="AK32" s="46"/>
      <c r="AL32" s="93"/>
      <c r="AM32" s="48"/>
      <c r="AN32" s="48"/>
      <c r="AO32" s="185"/>
    </row>
    <row r="33" spans="1:41" ht="45" customHeight="1">
      <c r="A33" s="70"/>
      <c r="B33" s="70"/>
      <c r="C33" s="70"/>
      <c r="D33" s="70"/>
      <c r="E33" s="48"/>
      <c r="F33" s="333" t="str">
        <f t="shared" si="0"/>
        <v/>
      </c>
      <c r="G33" s="91"/>
      <c r="H33" s="88"/>
      <c r="I33" s="88"/>
      <c r="J33" s="50"/>
      <c r="K33" s="48"/>
      <c r="L33" s="48"/>
      <c r="M33" s="48"/>
      <c r="N33" s="50"/>
      <c r="O33" s="45"/>
      <c r="P33" s="212"/>
      <c r="Q33" s="45"/>
      <c r="R33" s="88"/>
      <c r="S33" s="50"/>
      <c r="T33" s="219"/>
      <c r="U33" s="89"/>
      <c r="V33" s="90"/>
      <c r="W33" s="93"/>
      <c r="X33" s="219"/>
      <c r="Y33" s="219"/>
      <c r="Z33" s="91"/>
      <c r="AA33" s="185" t="str">
        <f t="shared" si="1"/>
        <v/>
      </c>
      <c r="AB33" s="48"/>
      <c r="AC33" s="302"/>
      <c r="AD33" s="219"/>
      <c r="AE33" s="45"/>
      <c r="AF33" s="45"/>
      <c r="AG33" s="45"/>
      <c r="AH33" s="93"/>
      <c r="AI33" s="334"/>
      <c r="AJ33" s="335"/>
      <c r="AK33" s="46"/>
      <c r="AL33" s="93"/>
      <c r="AM33" s="48"/>
      <c r="AN33" s="48"/>
      <c r="AO33" s="185"/>
    </row>
    <row r="34" spans="1:41" ht="45" customHeight="1">
      <c r="A34" s="70"/>
      <c r="B34" s="70"/>
      <c r="C34" s="70"/>
      <c r="D34" s="70"/>
      <c r="E34" s="48"/>
      <c r="F34" s="333" t="str">
        <f t="shared" si="0"/>
        <v/>
      </c>
      <c r="G34" s="91"/>
      <c r="H34" s="88"/>
      <c r="I34" s="88"/>
      <c r="J34" s="50"/>
      <c r="K34" s="48"/>
      <c r="L34" s="48"/>
      <c r="M34" s="48"/>
      <c r="N34" s="50"/>
      <c r="O34" s="45"/>
      <c r="P34" s="212"/>
      <c r="Q34" s="45"/>
      <c r="R34" s="88"/>
      <c r="S34" s="50"/>
      <c r="T34" s="219"/>
      <c r="U34" s="89"/>
      <c r="V34" s="90"/>
      <c r="W34" s="93"/>
      <c r="X34" s="219"/>
      <c r="Y34" s="219"/>
      <c r="Z34" s="91"/>
      <c r="AA34" s="185" t="str">
        <f t="shared" si="1"/>
        <v/>
      </c>
      <c r="AB34" s="48"/>
      <c r="AC34" s="302"/>
      <c r="AD34" s="219"/>
      <c r="AE34" s="45"/>
      <c r="AF34" s="45"/>
      <c r="AG34" s="45"/>
      <c r="AH34" s="93"/>
      <c r="AI34" s="334"/>
      <c r="AJ34" s="335"/>
      <c r="AK34" s="46"/>
      <c r="AL34" s="93"/>
      <c r="AM34" s="48"/>
      <c r="AN34" s="48"/>
      <c r="AO34" s="185"/>
    </row>
    <row r="35" spans="1:41" ht="45" customHeight="1">
      <c r="A35" s="70"/>
      <c r="B35" s="70"/>
      <c r="C35" s="70"/>
      <c r="D35" s="70"/>
      <c r="E35" s="48"/>
      <c r="F35" s="333" t="str">
        <f t="shared" si="0"/>
        <v/>
      </c>
      <c r="G35" s="91"/>
      <c r="H35" s="88"/>
      <c r="I35" s="88"/>
      <c r="J35" s="50"/>
      <c r="K35" s="48"/>
      <c r="L35" s="48"/>
      <c r="M35" s="48"/>
      <c r="N35" s="50"/>
      <c r="O35" s="45"/>
      <c r="P35" s="212"/>
      <c r="Q35" s="45"/>
      <c r="R35" s="88"/>
      <c r="S35" s="50"/>
      <c r="T35" s="219"/>
      <c r="U35" s="89"/>
      <c r="V35" s="90"/>
      <c r="W35" s="93"/>
      <c r="X35" s="219"/>
      <c r="Y35" s="219"/>
      <c r="Z35" s="91"/>
      <c r="AA35" s="185" t="str">
        <f t="shared" si="1"/>
        <v/>
      </c>
      <c r="AB35" s="48"/>
      <c r="AC35" s="302"/>
      <c r="AD35" s="219"/>
      <c r="AE35" s="45"/>
      <c r="AF35" s="45"/>
      <c r="AG35" s="45"/>
      <c r="AH35" s="93"/>
      <c r="AI35" s="334"/>
      <c r="AJ35" s="335"/>
      <c r="AK35" s="46"/>
      <c r="AL35" s="93"/>
      <c r="AM35" s="48"/>
      <c r="AN35" s="48"/>
      <c r="AO35" s="185"/>
    </row>
    <row r="36" spans="1:41" ht="45" customHeight="1">
      <c r="A36" s="70"/>
      <c r="B36" s="70"/>
      <c r="C36" s="70"/>
      <c r="D36" s="70"/>
      <c r="E36" s="48"/>
      <c r="F36" s="333" t="str">
        <f t="shared" si="0"/>
        <v/>
      </c>
      <c r="G36" s="91"/>
      <c r="H36" s="88"/>
      <c r="I36" s="88"/>
      <c r="J36" s="50"/>
      <c r="K36" s="48"/>
      <c r="L36" s="48"/>
      <c r="M36" s="48"/>
      <c r="N36" s="50"/>
      <c r="O36" s="45"/>
      <c r="P36" s="212"/>
      <c r="Q36" s="45"/>
      <c r="R36" s="88"/>
      <c r="S36" s="50"/>
      <c r="T36" s="219"/>
      <c r="U36" s="89"/>
      <c r="V36" s="90"/>
      <c r="W36" s="93"/>
      <c r="X36" s="219"/>
      <c r="Y36" s="219"/>
      <c r="Z36" s="91"/>
      <c r="AA36" s="185" t="str">
        <f t="shared" si="1"/>
        <v/>
      </c>
      <c r="AB36" s="48"/>
      <c r="AC36" s="302"/>
      <c r="AD36" s="219"/>
      <c r="AE36" s="45"/>
      <c r="AF36" s="45"/>
      <c r="AG36" s="45"/>
      <c r="AH36" s="93"/>
      <c r="AI36" s="334"/>
      <c r="AJ36" s="335"/>
      <c r="AK36" s="46"/>
      <c r="AL36" s="93"/>
      <c r="AM36" s="48"/>
      <c r="AN36" s="48"/>
      <c r="AO36" s="185"/>
    </row>
    <row r="37" spans="1:41" ht="45" customHeight="1">
      <c r="A37" s="70"/>
      <c r="B37" s="70"/>
      <c r="C37" s="70"/>
      <c r="D37" s="70"/>
      <c r="E37" s="48"/>
      <c r="F37" s="333" t="str">
        <f t="shared" si="0"/>
        <v/>
      </c>
      <c r="G37" s="91"/>
      <c r="H37" s="88"/>
      <c r="I37" s="88"/>
      <c r="J37" s="50"/>
      <c r="K37" s="48"/>
      <c r="L37" s="48"/>
      <c r="M37" s="48"/>
      <c r="N37" s="50"/>
      <c r="O37" s="45"/>
      <c r="P37" s="212"/>
      <c r="Q37" s="45"/>
      <c r="R37" s="88"/>
      <c r="S37" s="50"/>
      <c r="T37" s="219"/>
      <c r="U37" s="89"/>
      <c r="V37" s="90"/>
      <c r="W37" s="93"/>
      <c r="X37" s="219"/>
      <c r="Y37" s="219"/>
      <c r="Z37" s="91"/>
      <c r="AA37" s="185" t="str">
        <f t="shared" si="1"/>
        <v/>
      </c>
      <c r="AB37" s="48"/>
      <c r="AC37" s="302"/>
      <c r="AD37" s="219"/>
      <c r="AE37" s="45"/>
      <c r="AF37" s="45"/>
      <c r="AG37" s="45"/>
      <c r="AH37" s="93"/>
      <c r="AI37" s="334"/>
      <c r="AJ37" s="335"/>
      <c r="AK37" s="46"/>
      <c r="AL37" s="93"/>
      <c r="AM37" s="48"/>
      <c r="AN37" s="48"/>
      <c r="AO37" s="185"/>
    </row>
    <row r="38" spans="1:41" ht="45" customHeight="1">
      <c r="A38" s="70"/>
      <c r="B38" s="70"/>
      <c r="C38" s="70"/>
      <c r="D38" s="70"/>
      <c r="E38" s="48"/>
      <c r="F38" s="333" t="str">
        <f t="shared" si="0"/>
        <v/>
      </c>
      <c r="G38" s="91"/>
      <c r="H38" s="88"/>
      <c r="I38" s="88"/>
      <c r="J38" s="50"/>
      <c r="K38" s="48"/>
      <c r="L38" s="48"/>
      <c r="M38" s="48"/>
      <c r="N38" s="50"/>
      <c r="O38" s="45"/>
      <c r="P38" s="212"/>
      <c r="Q38" s="45"/>
      <c r="R38" s="88"/>
      <c r="S38" s="50"/>
      <c r="T38" s="219"/>
      <c r="U38" s="89"/>
      <c r="V38" s="90"/>
      <c r="W38" s="93"/>
      <c r="X38" s="219"/>
      <c r="Y38" s="219"/>
      <c r="Z38" s="91"/>
      <c r="AA38" s="185" t="str">
        <f t="shared" si="1"/>
        <v/>
      </c>
      <c r="AB38" s="48"/>
      <c r="AC38" s="302"/>
      <c r="AD38" s="219"/>
      <c r="AE38" s="45"/>
      <c r="AF38" s="45"/>
      <c r="AG38" s="45"/>
      <c r="AH38" s="93"/>
      <c r="AI38" s="334"/>
      <c r="AJ38" s="335"/>
      <c r="AK38" s="46"/>
      <c r="AL38" s="93"/>
      <c r="AM38" s="48"/>
      <c r="AN38" s="48"/>
      <c r="AO38" s="185"/>
    </row>
    <row r="39" spans="1:41" ht="45" customHeight="1">
      <c r="A39" s="70"/>
      <c r="B39" s="70"/>
      <c r="C39" s="70"/>
      <c r="D39" s="70"/>
      <c r="E39" s="48"/>
      <c r="F39" s="333" t="str">
        <f t="shared" si="0"/>
        <v/>
      </c>
      <c r="G39" s="91"/>
      <c r="H39" s="88"/>
      <c r="I39" s="88"/>
      <c r="J39" s="50"/>
      <c r="K39" s="48"/>
      <c r="L39" s="48"/>
      <c r="M39" s="48"/>
      <c r="N39" s="50"/>
      <c r="O39" s="45"/>
      <c r="P39" s="212"/>
      <c r="Q39" s="45"/>
      <c r="R39" s="88"/>
      <c r="S39" s="50"/>
      <c r="T39" s="219"/>
      <c r="U39" s="89"/>
      <c r="V39" s="90"/>
      <c r="W39" s="93"/>
      <c r="X39" s="219"/>
      <c r="Y39" s="219"/>
      <c r="Z39" s="91"/>
      <c r="AA39" s="185" t="str">
        <f t="shared" si="1"/>
        <v/>
      </c>
      <c r="AB39" s="48"/>
      <c r="AC39" s="302"/>
      <c r="AD39" s="219"/>
      <c r="AE39" s="45"/>
      <c r="AF39" s="45"/>
      <c r="AG39" s="45"/>
      <c r="AH39" s="93"/>
      <c r="AI39" s="334"/>
      <c r="AJ39" s="335"/>
      <c r="AK39" s="46"/>
      <c r="AL39" s="93"/>
      <c r="AM39" s="48"/>
      <c r="AN39" s="48"/>
      <c r="AO39" s="185"/>
    </row>
    <row r="40" spans="1:41" ht="45" customHeight="1">
      <c r="A40" s="70"/>
      <c r="B40" s="70"/>
      <c r="C40" s="70"/>
      <c r="D40" s="70"/>
      <c r="E40" s="48"/>
      <c r="F40" s="333" t="str">
        <f t="shared" si="0"/>
        <v/>
      </c>
      <c r="G40" s="91"/>
      <c r="H40" s="88"/>
      <c r="I40" s="88"/>
      <c r="J40" s="50"/>
      <c r="K40" s="48"/>
      <c r="L40" s="48"/>
      <c r="M40" s="48"/>
      <c r="N40" s="50"/>
      <c r="O40" s="45"/>
      <c r="P40" s="212"/>
      <c r="Q40" s="45"/>
      <c r="R40" s="88"/>
      <c r="S40" s="50"/>
      <c r="T40" s="219"/>
      <c r="U40" s="89"/>
      <c r="V40" s="90"/>
      <c r="W40" s="93"/>
      <c r="X40" s="219"/>
      <c r="Y40" s="219"/>
      <c r="Z40" s="91"/>
      <c r="AA40" s="185" t="str">
        <f t="shared" si="1"/>
        <v/>
      </c>
      <c r="AB40" s="48"/>
      <c r="AC40" s="302"/>
      <c r="AD40" s="219"/>
      <c r="AE40" s="45"/>
      <c r="AF40" s="45"/>
      <c r="AG40" s="45"/>
      <c r="AH40" s="93"/>
      <c r="AI40" s="334"/>
      <c r="AJ40" s="335"/>
      <c r="AK40" s="46"/>
      <c r="AL40" s="93"/>
      <c r="AM40" s="48"/>
      <c r="AN40" s="48"/>
      <c r="AO40" s="185"/>
    </row>
    <row r="41" spans="1:41" ht="45" customHeight="1">
      <c r="A41" s="70"/>
      <c r="B41" s="70"/>
      <c r="C41" s="70"/>
      <c r="D41" s="70"/>
      <c r="E41" s="48"/>
      <c r="F41" s="333" t="str">
        <f t="shared" si="0"/>
        <v/>
      </c>
      <c r="G41" s="91"/>
      <c r="H41" s="88"/>
      <c r="I41" s="88"/>
      <c r="J41" s="50"/>
      <c r="K41" s="48"/>
      <c r="L41" s="48"/>
      <c r="M41" s="48"/>
      <c r="N41" s="50"/>
      <c r="O41" s="45"/>
      <c r="P41" s="212"/>
      <c r="Q41" s="45"/>
      <c r="R41" s="88"/>
      <c r="S41" s="50"/>
      <c r="T41" s="219"/>
      <c r="U41" s="89"/>
      <c r="V41" s="90"/>
      <c r="W41" s="93"/>
      <c r="X41" s="219"/>
      <c r="Y41" s="219"/>
      <c r="Z41" s="91"/>
      <c r="AA41" s="185" t="str">
        <f t="shared" si="1"/>
        <v/>
      </c>
      <c r="AB41" s="48"/>
      <c r="AC41" s="302"/>
      <c r="AD41" s="219"/>
      <c r="AE41" s="45"/>
      <c r="AF41" s="45"/>
      <c r="AG41" s="45"/>
      <c r="AH41" s="93"/>
      <c r="AI41" s="334"/>
      <c r="AJ41" s="335"/>
      <c r="AK41" s="46"/>
      <c r="AL41" s="93"/>
      <c r="AM41" s="48"/>
      <c r="AN41" s="48"/>
      <c r="AO41" s="185"/>
    </row>
    <row r="42" spans="1:41" ht="45" customHeight="1">
      <c r="A42" s="70"/>
      <c r="B42" s="70"/>
      <c r="C42" s="70"/>
      <c r="D42" s="70"/>
      <c r="E42" s="48"/>
      <c r="F42" s="333" t="str">
        <f t="shared" si="0"/>
        <v/>
      </c>
      <c r="G42" s="91"/>
      <c r="H42" s="88"/>
      <c r="I42" s="88"/>
      <c r="J42" s="50"/>
      <c r="K42" s="48"/>
      <c r="L42" s="48"/>
      <c r="M42" s="48"/>
      <c r="N42" s="50"/>
      <c r="O42" s="45"/>
      <c r="P42" s="212"/>
      <c r="Q42" s="45"/>
      <c r="R42" s="88"/>
      <c r="S42" s="50"/>
      <c r="T42" s="219"/>
      <c r="U42" s="89"/>
      <c r="V42" s="90"/>
      <c r="W42" s="93"/>
      <c r="X42" s="219"/>
      <c r="Y42" s="219"/>
      <c r="Z42" s="91"/>
      <c r="AA42" s="185" t="str">
        <f t="shared" si="1"/>
        <v/>
      </c>
      <c r="AB42" s="48"/>
      <c r="AC42" s="302"/>
      <c r="AD42" s="219"/>
      <c r="AE42" s="45"/>
      <c r="AF42" s="45"/>
      <c r="AG42" s="45"/>
      <c r="AH42" s="93"/>
      <c r="AI42" s="334"/>
      <c r="AJ42" s="335"/>
      <c r="AK42" s="46"/>
      <c r="AL42" s="93"/>
      <c r="AM42" s="48"/>
      <c r="AN42" s="48"/>
      <c r="AO42" s="185"/>
    </row>
    <row r="43" spans="1:41" ht="45" customHeight="1">
      <c r="A43" s="70"/>
      <c r="B43" s="70"/>
      <c r="C43" s="70"/>
      <c r="D43" s="70"/>
      <c r="E43" s="48"/>
      <c r="F43" s="333" t="str">
        <f t="shared" si="0"/>
        <v/>
      </c>
      <c r="G43" s="91"/>
      <c r="H43" s="88"/>
      <c r="I43" s="88"/>
      <c r="J43" s="50"/>
      <c r="K43" s="48"/>
      <c r="L43" s="48"/>
      <c r="M43" s="48"/>
      <c r="N43" s="50"/>
      <c r="O43" s="45"/>
      <c r="P43" s="212"/>
      <c r="Q43" s="45"/>
      <c r="R43" s="88"/>
      <c r="S43" s="50"/>
      <c r="T43" s="219"/>
      <c r="U43" s="89"/>
      <c r="V43" s="90"/>
      <c r="W43" s="93"/>
      <c r="X43" s="219"/>
      <c r="Y43" s="219"/>
      <c r="Z43" s="91"/>
      <c r="AA43" s="185" t="str">
        <f t="shared" si="1"/>
        <v/>
      </c>
      <c r="AB43" s="48"/>
      <c r="AC43" s="302"/>
      <c r="AD43" s="219"/>
      <c r="AE43" s="45"/>
      <c r="AF43" s="45"/>
      <c r="AG43" s="45"/>
      <c r="AH43" s="93"/>
      <c r="AI43" s="334"/>
      <c r="AJ43" s="335"/>
      <c r="AK43" s="46"/>
      <c r="AL43" s="93"/>
      <c r="AM43" s="48"/>
      <c r="AN43" s="48"/>
      <c r="AO43" s="185"/>
    </row>
    <row r="44" spans="1:41" ht="45" customHeight="1">
      <c r="A44" s="70"/>
      <c r="B44" s="70"/>
      <c r="C44" s="70"/>
      <c r="D44" s="70"/>
      <c r="E44" s="48"/>
      <c r="F44" s="333" t="str">
        <f t="shared" si="0"/>
        <v/>
      </c>
      <c r="G44" s="91"/>
      <c r="H44" s="88"/>
      <c r="I44" s="88"/>
      <c r="J44" s="50"/>
      <c r="K44" s="48"/>
      <c r="L44" s="48"/>
      <c r="M44" s="48"/>
      <c r="N44" s="50"/>
      <c r="O44" s="45"/>
      <c r="P44" s="212"/>
      <c r="Q44" s="45"/>
      <c r="R44" s="88"/>
      <c r="S44" s="50"/>
      <c r="T44" s="219"/>
      <c r="U44" s="89"/>
      <c r="V44" s="90"/>
      <c r="W44" s="93"/>
      <c r="X44" s="219"/>
      <c r="Y44" s="219"/>
      <c r="Z44" s="91"/>
      <c r="AA44" s="185" t="str">
        <f t="shared" si="1"/>
        <v/>
      </c>
      <c r="AB44" s="48"/>
      <c r="AC44" s="302"/>
      <c r="AD44" s="219"/>
      <c r="AE44" s="45"/>
      <c r="AF44" s="45"/>
      <c r="AG44" s="45"/>
      <c r="AH44" s="93"/>
      <c r="AI44" s="334"/>
      <c r="AJ44" s="335"/>
      <c r="AK44" s="46"/>
      <c r="AL44" s="93"/>
      <c r="AM44" s="48"/>
      <c r="AN44" s="48"/>
      <c r="AO44" s="185"/>
    </row>
    <row r="45" spans="1:41" ht="45" customHeight="1">
      <c r="A45" s="70"/>
      <c r="B45" s="70"/>
      <c r="C45" s="70"/>
      <c r="D45" s="70"/>
      <c r="E45" s="48"/>
      <c r="F45" s="333" t="str">
        <f t="shared" si="0"/>
        <v/>
      </c>
      <c r="G45" s="91"/>
      <c r="H45" s="88"/>
      <c r="I45" s="88"/>
      <c r="J45" s="50"/>
      <c r="K45" s="48"/>
      <c r="L45" s="48"/>
      <c r="M45" s="48"/>
      <c r="N45" s="50"/>
      <c r="O45" s="45"/>
      <c r="P45" s="212"/>
      <c r="Q45" s="45"/>
      <c r="R45" s="88"/>
      <c r="S45" s="50"/>
      <c r="T45" s="219"/>
      <c r="U45" s="89"/>
      <c r="V45" s="90"/>
      <c r="W45" s="93"/>
      <c r="X45" s="219"/>
      <c r="Y45" s="219"/>
      <c r="Z45" s="91"/>
      <c r="AA45" s="185" t="str">
        <f t="shared" si="1"/>
        <v/>
      </c>
      <c r="AB45" s="48"/>
      <c r="AC45" s="302"/>
      <c r="AD45" s="219"/>
      <c r="AE45" s="45"/>
      <c r="AF45" s="45"/>
      <c r="AG45" s="45"/>
      <c r="AH45" s="93"/>
      <c r="AI45" s="334"/>
      <c r="AJ45" s="335"/>
      <c r="AK45" s="46"/>
      <c r="AL45" s="93"/>
      <c r="AM45" s="48"/>
      <c r="AN45" s="48"/>
      <c r="AO45" s="185"/>
    </row>
    <row r="46" spans="1:41" ht="45" customHeight="1">
      <c r="A46" s="70"/>
      <c r="B46" s="70"/>
      <c r="C46" s="70"/>
      <c r="D46" s="70"/>
      <c r="E46" s="48"/>
      <c r="F46" s="333" t="str">
        <f t="shared" si="0"/>
        <v/>
      </c>
      <c r="G46" s="91"/>
      <c r="H46" s="88"/>
      <c r="I46" s="88"/>
      <c r="J46" s="50"/>
      <c r="K46" s="48"/>
      <c r="L46" s="48"/>
      <c r="M46" s="48"/>
      <c r="N46" s="50"/>
      <c r="O46" s="45"/>
      <c r="P46" s="212"/>
      <c r="Q46" s="45"/>
      <c r="R46" s="88"/>
      <c r="S46" s="50"/>
      <c r="T46" s="219"/>
      <c r="U46" s="89"/>
      <c r="V46" s="90"/>
      <c r="W46" s="93"/>
      <c r="X46" s="219"/>
      <c r="Y46" s="219"/>
      <c r="Z46" s="91"/>
      <c r="AA46" s="185" t="str">
        <f t="shared" si="1"/>
        <v/>
      </c>
      <c r="AB46" s="48"/>
      <c r="AC46" s="302"/>
      <c r="AD46" s="219"/>
      <c r="AE46" s="45"/>
      <c r="AF46" s="45"/>
      <c r="AG46" s="45"/>
      <c r="AH46" s="93"/>
      <c r="AI46" s="334"/>
      <c r="AJ46" s="335"/>
      <c r="AK46" s="46"/>
      <c r="AL46" s="93"/>
      <c r="AM46" s="48"/>
      <c r="AN46" s="48"/>
      <c r="AO46" s="185"/>
    </row>
    <row r="47" spans="1:41" ht="45" customHeight="1">
      <c r="A47" s="70"/>
      <c r="B47" s="70"/>
      <c r="C47" s="70"/>
      <c r="D47" s="70"/>
      <c r="E47" s="48"/>
      <c r="F47" s="333" t="str">
        <f t="shared" si="0"/>
        <v/>
      </c>
      <c r="G47" s="91"/>
      <c r="H47" s="88"/>
      <c r="I47" s="88"/>
      <c r="J47" s="50"/>
      <c r="K47" s="48"/>
      <c r="L47" s="48"/>
      <c r="M47" s="48"/>
      <c r="N47" s="50"/>
      <c r="O47" s="45"/>
      <c r="P47" s="212"/>
      <c r="Q47" s="45"/>
      <c r="R47" s="88"/>
      <c r="S47" s="50"/>
      <c r="T47" s="219"/>
      <c r="U47" s="89"/>
      <c r="V47" s="90"/>
      <c r="W47" s="93"/>
      <c r="X47" s="219"/>
      <c r="Y47" s="219"/>
      <c r="Z47" s="91"/>
      <c r="AA47" s="185" t="str">
        <f t="shared" si="1"/>
        <v/>
      </c>
      <c r="AB47" s="48"/>
      <c r="AC47" s="302"/>
      <c r="AD47" s="219"/>
      <c r="AE47" s="45"/>
      <c r="AF47" s="45"/>
      <c r="AG47" s="45"/>
      <c r="AH47" s="93"/>
      <c r="AI47" s="334"/>
      <c r="AJ47" s="335"/>
      <c r="AK47" s="46"/>
      <c r="AL47" s="93"/>
      <c r="AM47" s="48"/>
      <c r="AN47" s="48"/>
      <c r="AO47" s="185"/>
    </row>
    <row r="48" spans="1:41" ht="45" customHeight="1">
      <c r="A48" s="70"/>
      <c r="B48" s="70"/>
      <c r="C48" s="70"/>
      <c r="D48" s="70"/>
      <c r="E48" s="48"/>
      <c r="F48" s="333" t="str">
        <f t="shared" si="0"/>
        <v/>
      </c>
      <c r="G48" s="91"/>
      <c r="H48" s="88"/>
      <c r="I48" s="88"/>
      <c r="J48" s="50"/>
      <c r="K48" s="48"/>
      <c r="L48" s="48"/>
      <c r="M48" s="48"/>
      <c r="N48" s="50"/>
      <c r="O48" s="45"/>
      <c r="P48" s="212"/>
      <c r="Q48" s="45"/>
      <c r="R48" s="88"/>
      <c r="S48" s="50"/>
      <c r="T48" s="219"/>
      <c r="U48" s="89"/>
      <c r="V48" s="90"/>
      <c r="W48" s="93"/>
      <c r="X48" s="219"/>
      <c r="Y48" s="219"/>
      <c r="Z48" s="91"/>
      <c r="AA48" s="185" t="str">
        <f t="shared" si="1"/>
        <v/>
      </c>
      <c r="AB48" s="48"/>
      <c r="AC48" s="302"/>
      <c r="AD48" s="219"/>
      <c r="AE48" s="45"/>
      <c r="AF48" s="45"/>
      <c r="AG48" s="45"/>
      <c r="AH48" s="93"/>
      <c r="AI48" s="334"/>
      <c r="AJ48" s="335"/>
      <c r="AK48" s="46"/>
      <c r="AL48" s="93"/>
      <c r="AM48" s="48"/>
      <c r="AN48" s="48"/>
      <c r="AO48" s="185"/>
    </row>
    <row r="49" spans="1:41" ht="45" customHeight="1">
      <c r="A49" s="70"/>
      <c r="B49" s="70"/>
      <c r="C49" s="70"/>
      <c r="D49" s="70"/>
      <c r="E49" s="48"/>
      <c r="F49" s="333" t="str">
        <f t="shared" si="0"/>
        <v/>
      </c>
      <c r="G49" s="91"/>
      <c r="H49" s="88"/>
      <c r="I49" s="88"/>
      <c r="J49" s="50"/>
      <c r="K49" s="48"/>
      <c r="L49" s="48"/>
      <c r="M49" s="48"/>
      <c r="N49" s="50"/>
      <c r="O49" s="45"/>
      <c r="P49" s="212"/>
      <c r="Q49" s="45"/>
      <c r="R49" s="88"/>
      <c r="S49" s="50"/>
      <c r="T49" s="219"/>
      <c r="U49" s="89"/>
      <c r="V49" s="90"/>
      <c r="W49" s="93"/>
      <c r="X49" s="219"/>
      <c r="Y49" s="219"/>
      <c r="Z49" s="91"/>
      <c r="AA49" s="185" t="str">
        <f t="shared" si="1"/>
        <v/>
      </c>
      <c r="AB49" s="48"/>
      <c r="AC49" s="302"/>
      <c r="AD49" s="219"/>
      <c r="AE49" s="45"/>
      <c r="AF49" s="45"/>
      <c r="AG49" s="45"/>
      <c r="AH49" s="93"/>
      <c r="AI49" s="334"/>
      <c r="AJ49" s="335"/>
      <c r="AK49" s="46"/>
      <c r="AL49" s="93"/>
      <c r="AM49" s="48"/>
      <c r="AN49" s="48"/>
      <c r="AO49" s="185"/>
    </row>
    <row r="50" spans="1:41" ht="45" customHeight="1">
      <c r="A50" s="70"/>
      <c r="B50" s="70"/>
      <c r="C50" s="70"/>
      <c r="D50" s="70"/>
      <c r="E50" s="48"/>
      <c r="F50" s="333" t="str">
        <f t="shared" si="0"/>
        <v/>
      </c>
      <c r="G50" s="91"/>
      <c r="H50" s="88"/>
      <c r="I50" s="88"/>
      <c r="J50" s="50"/>
      <c r="K50" s="48"/>
      <c r="L50" s="48"/>
      <c r="M50" s="48"/>
      <c r="N50" s="50"/>
      <c r="O50" s="45"/>
      <c r="P50" s="212"/>
      <c r="Q50" s="45"/>
      <c r="R50" s="88"/>
      <c r="S50" s="50"/>
      <c r="T50" s="219"/>
      <c r="U50" s="89"/>
      <c r="V50" s="90"/>
      <c r="W50" s="93"/>
      <c r="X50" s="219"/>
      <c r="Y50" s="219"/>
      <c r="Z50" s="91"/>
      <c r="AA50" s="185" t="str">
        <f t="shared" si="1"/>
        <v/>
      </c>
      <c r="AB50" s="48"/>
      <c r="AC50" s="302"/>
      <c r="AD50" s="219"/>
      <c r="AE50" s="45"/>
      <c r="AF50" s="45"/>
      <c r="AG50" s="45"/>
      <c r="AH50" s="93"/>
      <c r="AI50" s="334"/>
      <c r="AJ50" s="335"/>
      <c r="AK50" s="46"/>
      <c r="AL50" s="93"/>
      <c r="AM50" s="48"/>
      <c r="AN50" s="48"/>
      <c r="AO50" s="185"/>
    </row>
    <row r="51" spans="1:41" ht="45" customHeight="1">
      <c r="A51" s="70"/>
      <c r="B51" s="70"/>
      <c r="C51" s="70"/>
      <c r="D51" s="70"/>
      <c r="E51" s="48"/>
      <c r="F51" s="333" t="str">
        <f t="shared" si="0"/>
        <v/>
      </c>
      <c r="G51" s="91"/>
      <c r="H51" s="88"/>
      <c r="I51" s="88"/>
      <c r="J51" s="50"/>
      <c r="K51" s="48"/>
      <c r="L51" s="48"/>
      <c r="M51" s="48"/>
      <c r="N51" s="50"/>
      <c r="O51" s="45"/>
      <c r="P51" s="212"/>
      <c r="Q51" s="45"/>
      <c r="R51" s="88"/>
      <c r="S51" s="50"/>
      <c r="T51" s="219"/>
      <c r="U51" s="89"/>
      <c r="V51" s="90"/>
      <c r="W51" s="93"/>
      <c r="X51" s="219"/>
      <c r="Y51" s="219"/>
      <c r="Z51" s="91"/>
      <c r="AA51" s="185" t="str">
        <f t="shared" si="1"/>
        <v/>
      </c>
      <c r="AB51" s="48"/>
      <c r="AC51" s="302"/>
      <c r="AD51" s="219"/>
      <c r="AE51" s="45"/>
      <c r="AF51" s="45"/>
      <c r="AG51" s="45"/>
      <c r="AH51" s="93"/>
      <c r="AI51" s="334"/>
      <c r="AJ51" s="335"/>
      <c r="AK51" s="46"/>
      <c r="AL51" s="93"/>
      <c r="AM51" s="48"/>
      <c r="AN51" s="48"/>
      <c r="AO51" s="185"/>
    </row>
    <row r="52" spans="1:41" ht="45" customHeight="1">
      <c r="A52" s="70"/>
      <c r="B52" s="70"/>
      <c r="C52" s="70"/>
      <c r="D52" s="70"/>
      <c r="E52" s="48"/>
      <c r="F52" s="333" t="str">
        <f t="shared" si="0"/>
        <v/>
      </c>
      <c r="G52" s="91"/>
      <c r="H52" s="88"/>
      <c r="I52" s="88"/>
      <c r="J52" s="50"/>
      <c r="K52" s="48"/>
      <c r="L52" s="48"/>
      <c r="M52" s="48"/>
      <c r="N52" s="50"/>
      <c r="O52" s="45"/>
      <c r="P52" s="212"/>
      <c r="Q52" s="45"/>
      <c r="R52" s="88"/>
      <c r="S52" s="50"/>
      <c r="T52" s="219"/>
      <c r="U52" s="89"/>
      <c r="V52" s="90"/>
      <c r="W52" s="93"/>
      <c r="X52" s="219"/>
      <c r="Y52" s="219"/>
      <c r="Z52" s="91"/>
      <c r="AA52" s="185" t="str">
        <f t="shared" si="1"/>
        <v/>
      </c>
      <c r="AB52" s="48"/>
      <c r="AC52" s="302"/>
      <c r="AD52" s="219"/>
      <c r="AE52" s="45"/>
      <c r="AF52" s="45"/>
      <c r="AG52" s="45"/>
      <c r="AH52" s="93"/>
      <c r="AI52" s="334"/>
      <c r="AJ52" s="335"/>
      <c r="AK52" s="46"/>
      <c r="AL52" s="93"/>
      <c r="AM52" s="48"/>
      <c r="AN52" s="48"/>
      <c r="AO52" s="185"/>
    </row>
    <row r="53" spans="1:41" ht="45" customHeight="1">
      <c r="A53" s="70"/>
      <c r="B53" s="70"/>
      <c r="C53" s="70"/>
      <c r="D53" s="70"/>
      <c r="E53" s="48"/>
      <c r="F53" s="333" t="str">
        <f t="shared" si="0"/>
        <v/>
      </c>
      <c r="G53" s="91"/>
      <c r="H53" s="88"/>
      <c r="I53" s="88"/>
      <c r="J53" s="50"/>
      <c r="K53" s="48"/>
      <c r="L53" s="48"/>
      <c r="M53" s="48"/>
      <c r="N53" s="50"/>
      <c r="O53" s="45"/>
      <c r="P53" s="212"/>
      <c r="Q53" s="45"/>
      <c r="R53" s="88"/>
      <c r="S53" s="50"/>
      <c r="T53" s="219"/>
      <c r="U53" s="89"/>
      <c r="V53" s="90"/>
      <c r="W53" s="93"/>
      <c r="X53" s="219"/>
      <c r="Y53" s="219"/>
      <c r="Z53" s="91"/>
      <c r="AA53" s="185" t="str">
        <f t="shared" si="1"/>
        <v/>
      </c>
      <c r="AB53" s="48"/>
      <c r="AC53" s="302"/>
      <c r="AD53" s="219"/>
      <c r="AE53" s="45"/>
      <c r="AF53" s="45"/>
      <c r="AG53" s="45"/>
      <c r="AH53" s="93"/>
      <c r="AI53" s="334"/>
      <c r="AJ53" s="335"/>
      <c r="AK53" s="46"/>
      <c r="AL53" s="93"/>
      <c r="AM53" s="48"/>
      <c r="AN53" s="48"/>
      <c r="AO53" s="185"/>
    </row>
    <row r="54" spans="1:41" ht="45" customHeight="1">
      <c r="A54" s="70"/>
      <c r="B54" s="70"/>
      <c r="C54" s="70"/>
      <c r="D54" s="70"/>
      <c r="E54" s="48"/>
      <c r="F54" s="333" t="str">
        <f t="shared" si="0"/>
        <v/>
      </c>
      <c r="G54" s="91"/>
      <c r="H54" s="88"/>
      <c r="I54" s="88"/>
      <c r="J54" s="50"/>
      <c r="K54" s="48"/>
      <c r="L54" s="48"/>
      <c r="M54" s="48"/>
      <c r="N54" s="50"/>
      <c r="O54" s="45"/>
      <c r="P54" s="212"/>
      <c r="Q54" s="45"/>
      <c r="R54" s="88"/>
      <c r="S54" s="50"/>
      <c r="T54" s="219"/>
      <c r="U54" s="89"/>
      <c r="V54" s="90"/>
      <c r="W54" s="93"/>
      <c r="X54" s="219"/>
      <c r="Y54" s="219"/>
      <c r="Z54" s="91"/>
      <c r="AA54" s="185" t="str">
        <f t="shared" si="1"/>
        <v/>
      </c>
      <c r="AB54" s="48"/>
      <c r="AC54" s="302"/>
      <c r="AD54" s="219"/>
      <c r="AE54" s="45"/>
      <c r="AF54" s="45"/>
      <c r="AG54" s="45"/>
      <c r="AH54" s="93"/>
      <c r="AI54" s="334"/>
      <c r="AJ54" s="335"/>
      <c r="AK54" s="46"/>
      <c r="AL54" s="93"/>
      <c r="AM54" s="48"/>
      <c r="AN54" s="48"/>
      <c r="AO54" s="185"/>
    </row>
    <row r="55" spans="1:41" ht="45" customHeight="1">
      <c r="A55" s="70"/>
      <c r="B55" s="70"/>
      <c r="C55" s="70"/>
      <c r="D55" s="70"/>
      <c r="E55" s="48"/>
      <c r="F55" s="333" t="str">
        <f t="shared" si="0"/>
        <v/>
      </c>
      <c r="G55" s="91"/>
      <c r="H55" s="88"/>
      <c r="I55" s="88"/>
      <c r="J55" s="50"/>
      <c r="K55" s="48"/>
      <c r="L55" s="48"/>
      <c r="M55" s="48"/>
      <c r="N55" s="50"/>
      <c r="O55" s="45"/>
      <c r="P55" s="212"/>
      <c r="Q55" s="45"/>
      <c r="R55" s="88"/>
      <c r="S55" s="50"/>
      <c r="T55" s="219"/>
      <c r="U55" s="89"/>
      <c r="V55" s="90"/>
      <c r="W55" s="93"/>
      <c r="X55" s="219"/>
      <c r="Y55" s="219"/>
      <c r="Z55" s="91"/>
      <c r="AA55" s="185" t="str">
        <f t="shared" si="1"/>
        <v/>
      </c>
      <c r="AB55" s="48"/>
      <c r="AC55" s="302"/>
      <c r="AD55" s="219"/>
      <c r="AE55" s="45"/>
      <c r="AF55" s="45"/>
      <c r="AG55" s="45"/>
      <c r="AH55" s="93"/>
      <c r="AI55" s="334"/>
      <c r="AJ55" s="335"/>
      <c r="AK55" s="46"/>
      <c r="AL55" s="93"/>
      <c r="AM55" s="48"/>
      <c r="AN55" s="48"/>
      <c r="AO55" s="185"/>
    </row>
    <row r="56" spans="1:41" ht="45" customHeight="1">
      <c r="A56" s="70"/>
      <c r="B56" s="70"/>
      <c r="C56" s="70"/>
      <c r="D56" s="70"/>
      <c r="E56" s="48"/>
      <c r="F56" s="333" t="str">
        <f t="shared" si="0"/>
        <v/>
      </c>
      <c r="G56" s="91"/>
      <c r="H56" s="88"/>
      <c r="I56" s="88"/>
      <c r="J56" s="50"/>
      <c r="K56" s="48"/>
      <c r="L56" s="48"/>
      <c r="M56" s="48"/>
      <c r="N56" s="50"/>
      <c r="O56" s="45"/>
      <c r="P56" s="212"/>
      <c r="Q56" s="45"/>
      <c r="R56" s="88"/>
      <c r="S56" s="50"/>
      <c r="T56" s="219"/>
      <c r="U56" s="89"/>
      <c r="V56" s="90"/>
      <c r="W56" s="93"/>
      <c r="X56" s="219"/>
      <c r="Y56" s="219"/>
      <c r="Z56" s="91"/>
      <c r="AA56" s="185" t="str">
        <f t="shared" si="1"/>
        <v/>
      </c>
      <c r="AB56" s="48"/>
      <c r="AC56" s="302"/>
      <c r="AD56" s="219"/>
      <c r="AE56" s="45"/>
      <c r="AF56" s="45"/>
      <c r="AG56" s="45"/>
      <c r="AH56" s="93"/>
      <c r="AI56" s="334"/>
      <c r="AJ56" s="335"/>
      <c r="AK56" s="46"/>
      <c r="AL56" s="93"/>
      <c r="AM56" s="48"/>
      <c r="AN56" s="48"/>
      <c r="AO56" s="185"/>
    </row>
    <row r="57" spans="1:41" ht="45" customHeight="1">
      <c r="A57" s="70"/>
      <c r="B57" s="70"/>
      <c r="C57" s="70"/>
      <c r="D57" s="70"/>
      <c r="E57" s="48"/>
      <c r="F57" s="333" t="str">
        <f t="shared" si="0"/>
        <v/>
      </c>
      <c r="G57" s="91"/>
      <c r="H57" s="88"/>
      <c r="I57" s="88"/>
      <c r="J57" s="50"/>
      <c r="K57" s="48"/>
      <c r="L57" s="48"/>
      <c r="M57" s="48"/>
      <c r="N57" s="50"/>
      <c r="O57" s="45"/>
      <c r="P57" s="212"/>
      <c r="Q57" s="45"/>
      <c r="R57" s="88"/>
      <c r="S57" s="50"/>
      <c r="T57" s="219"/>
      <c r="U57" s="89"/>
      <c r="V57" s="90"/>
      <c r="W57" s="93"/>
      <c r="X57" s="219"/>
      <c r="Y57" s="219"/>
      <c r="Z57" s="91"/>
      <c r="AA57" s="185" t="str">
        <f t="shared" si="1"/>
        <v/>
      </c>
      <c r="AB57" s="48"/>
      <c r="AC57" s="302"/>
      <c r="AD57" s="219"/>
      <c r="AE57" s="45"/>
      <c r="AF57" s="45"/>
      <c r="AG57" s="45"/>
      <c r="AH57" s="93"/>
      <c r="AI57" s="334"/>
      <c r="AJ57" s="335"/>
      <c r="AK57" s="46"/>
      <c r="AL57" s="93"/>
      <c r="AM57" s="48"/>
      <c r="AN57" s="48"/>
      <c r="AO57" s="185"/>
    </row>
    <row r="58" spans="1:41" ht="45" customHeight="1">
      <c r="A58" s="70"/>
      <c r="B58" s="70"/>
      <c r="C58" s="70"/>
      <c r="D58" s="70"/>
      <c r="E58" s="48"/>
      <c r="F58" s="333" t="str">
        <f t="shared" si="0"/>
        <v/>
      </c>
      <c r="G58" s="91"/>
      <c r="H58" s="88"/>
      <c r="I58" s="88"/>
      <c r="J58" s="50"/>
      <c r="K58" s="48"/>
      <c r="L58" s="48"/>
      <c r="M58" s="48"/>
      <c r="N58" s="50"/>
      <c r="O58" s="45"/>
      <c r="P58" s="212"/>
      <c r="Q58" s="45"/>
      <c r="R58" s="88"/>
      <c r="S58" s="50"/>
      <c r="T58" s="219"/>
      <c r="U58" s="89"/>
      <c r="V58" s="90"/>
      <c r="W58" s="93"/>
      <c r="X58" s="219"/>
      <c r="Y58" s="219"/>
      <c r="Z58" s="91"/>
      <c r="AA58" s="185" t="str">
        <f t="shared" si="1"/>
        <v/>
      </c>
      <c r="AB58" s="48"/>
      <c r="AC58" s="302"/>
      <c r="AD58" s="219"/>
      <c r="AE58" s="45"/>
      <c r="AF58" s="45"/>
      <c r="AG58" s="45"/>
      <c r="AH58" s="93"/>
      <c r="AI58" s="334"/>
      <c r="AJ58" s="335"/>
      <c r="AK58" s="46"/>
      <c r="AL58" s="93"/>
      <c r="AM58" s="48"/>
      <c r="AN58" s="48"/>
      <c r="AO58" s="185"/>
    </row>
    <row r="59" spans="1:41" ht="45" customHeight="1">
      <c r="A59" s="70"/>
      <c r="B59" s="70"/>
      <c r="C59" s="70"/>
      <c r="D59" s="70"/>
      <c r="E59" s="48"/>
      <c r="F59" s="333" t="str">
        <f t="shared" si="0"/>
        <v/>
      </c>
      <c r="G59" s="91"/>
      <c r="H59" s="88"/>
      <c r="I59" s="88"/>
      <c r="J59" s="50"/>
      <c r="K59" s="48"/>
      <c r="L59" s="48"/>
      <c r="M59" s="48"/>
      <c r="N59" s="50"/>
      <c r="O59" s="45"/>
      <c r="P59" s="212"/>
      <c r="Q59" s="45"/>
      <c r="R59" s="88"/>
      <c r="S59" s="50"/>
      <c r="T59" s="219"/>
      <c r="U59" s="89"/>
      <c r="V59" s="90"/>
      <c r="W59" s="93"/>
      <c r="X59" s="219"/>
      <c r="Y59" s="219"/>
      <c r="Z59" s="91"/>
      <c r="AA59" s="185" t="str">
        <f t="shared" si="1"/>
        <v/>
      </c>
      <c r="AB59" s="48"/>
      <c r="AC59" s="302"/>
      <c r="AD59" s="219"/>
      <c r="AE59" s="45"/>
      <c r="AF59" s="45"/>
      <c r="AG59" s="45"/>
      <c r="AH59" s="93"/>
      <c r="AI59" s="334"/>
      <c r="AJ59" s="335"/>
      <c r="AK59" s="46"/>
      <c r="AL59" s="93"/>
      <c r="AM59" s="48"/>
      <c r="AN59" s="48"/>
      <c r="AO59" s="185"/>
    </row>
    <row r="60" spans="1:41" ht="45" customHeight="1">
      <c r="A60" s="70"/>
      <c r="B60" s="70"/>
      <c r="C60" s="70"/>
      <c r="D60" s="70"/>
      <c r="E60" s="48"/>
      <c r="F60" s="333" t="str">
        <f t="shared" si="0"/>
        <v/>
      </c>
      <c r="G60" s="91"/>
      <c r="H60" s="88"/>
      <c r="I60" s="88"/>
      <c r="J60" s="50"/>
      <c r="K60" s="48"/>
      <c r="L60" s="48"/>
      <c r="M60" s="48"/>
      <c r="N60" s="50"/>
      <c r="O60" s="45"/>
      <c r="P60" s="212"/>
      <c r="Q60" s="45"/>
      <c r="R60" s="88"/>
      <c r="S60" s="50"/>
      <c r="T60" s="219"/>
      <c r="U60" s="89"/>
      <c r="V60" s="90"/>
      <c r="W60" s="93"/>
      <c r="X60" s="219"/>
      <c r="Y60" s="219"/>
      <c r="Z60" s="91"/>
      <c r="AA60" s="185" t="str">
        <f t="shared" si="1"/>
        <v/>
      </c>
      <c r="AB60" s="48"/>
      <c r="AC60" s="302"/>
      <c r="AD60" s="219"/>
      <c r="AE60" s="45"/>
      <c r="AF60" s="45"/>
      <c r="AG60" s="45"/>
      <c r="AH60" s="93"/>
      <c r="AI60" s="334"/>
      <c r="AJ60" s="335"/>
      <c r="AK60" s="46"/>
      <c r="AL60" s="93"/>
      <c r="AM60" s="48"/>
      <c r="AN60" s="48"/>
      <c r="AO60" s="185"/>
    </row>
    <row r="61" spans="1:41" ht="45" customHeight="1">
      <c r="A61" s="70"/>
      <c r="B61" s="70"/>
      <c r="C61" s="70"/>
      <c r="D61" s="70"/>
      <c r="E61" s="48"/>
      <c r="F61" s="333" t="str">
        <f t="shared" si="0"/>
        <v/>
      </c>
      <c r="G61" s="91"/>
      <c r="H61" s="88"/>
      <c r="I61" s="88"/>
      <c r="J61" s="50"/>
      <c r="K61" s="48"/>
      <c r="L61" s="48"/>
      <c r="M61" s="48"/>
      <c r="N61" s="50"/>
      <c r="O61" s="45"/>
      <c r="P61" s="212"/>
      <c r="Q61" s="45"/>
      <c r="R61" s="88"/>
      <c r="S61" s="50"/>
      <c r="T61" s="219"/>
      <c r="U61" s="89"/>
      <c r="V61" s="90"/>
      <c r="W61" s="93"/>
      <c r="X61" s="219"/>
      <c r="Y61" s="219"/>
      <c r="Z61" s="91"/>
      <c r="AA61" s="185" t="str">
        <f t="shared" si="1"/>
        <v/>
      </c>
      <c r="AB61" s="48"/>
      <c r="AC61" s="302"/>
      <c r="AD61" s="219"/>
      <c r="AE61" s="45"/>
      <c r="AF61" s="45"/>
      <c r="AG61" s="45"/>
      <c r="AH61" s="93"/>
      <c r="AI61" s="334"/>
      <c r="AJ61" s="335"/>
      <c r="AK61" s="46"/>
      <c r="AL61" s="93"/>
      <c r="AM61" s="48"/>
      <c r="AN61" s="48"/>
      <c r="AO61" s="185"/>
    </row>
    <row r="62" spans="1:41" ht="45" customHeight="1">
      <c r="A62" s="70"/>
      <c r="B62" s="70"/>
      <c r="C62" s="70"/>
      <c r="D62" s="70"/>
      <c r="E62" s="48"/>
      <c r="F62" s="333" t="str">
        <f t="shared" si="0"/>
        <v/>
      </c>
      <c r="G62" s="91"/>
      <c r="H62" s="88"/>
      <c r="I62" s="88"/>
      <c r="J62" s="50"/>
      <c r="K62" s="48"/>
      <c r="L62" s="48"/>
      <c r="M62" s="48"/>
      <c r="N62" s="50"/>
      <c r="O62" s="45"/>
      <c r="P62" s="212"/>
      <c r="Q62" s="45"/>
      <c r="R62" s="88"/>
      <c r="S62" s="50"/>
      <c r="T62" s="219"/>
      <c r="U62" s="89"/>
      <c r="V62" s="90"/>
      <c r="W62" s="93"/>
      <c r="X62" s="219"/>
      <c r="Y62" s="219"/>
      <c r="Z62" s="91"/>
      <c r="AA62" s="185" t="str">
        <f t="shared" si="1"/>
        <v/>
      </c>
      <c r="AB62" s="48"/>
      <c r="AC62" s="302"/>
      <c r="AD62" s="219"/>
      <c r="AE62" s="45"/>
      <c r="AF62" s="45"/>
      <c r="AG62" s="45"/>
      <c r="AH62" s="93"/>
      <c r="AI62" s="334"/>
      <c r="AJ62" s="335"/>
      <c r="AK62" s="46"/>
      <c r="AL62" s="93"/>
      <c r="AM62" s="48"/>
      <c r="AN62" s="48"/>
      <c r="AO62" s="185"/>
    </row>
    <row r="63" spans="1:41" ht="45" customHeight="1">
      <c r="A63" s="70"/>
      <c r="B63" s="70"/>
      <c r="C63" s="70"/>
      <c r="D63" s="70"/>
      <c r="E63" s="48"/>
      <c r="F63" s="333" t="str">
        <f t="shared" si="0"/>
        <v/>
      </c>
      <c r="G63" s="91"/>
      <c r="H63" s="88"/>
      <c r="I63" s="88"/>
      <c r="J63" s="50"/>
      <c r="K63" s="48"/>
      <c r="L63" s="48"/>
      <c r="M63" s="48"/>
      <c r="N63" s="50"/>
      <c r="O63" s="45"/>
      <c r="P63" s="212"/>
      <c r="Q63" s="45"/>
      <c r="R63" s="88"/>
      <c r="S63" s="50"/>
      <c r="T63" s="219"/>
      <c r="U63" s="89"/>
      <c r="V63" s="90"/>
      <c r="W63" s="93"/>
      <c r="X63" s="219"/>
      <c r="Y63" s="219"/>
      <c r="Z63" s="91"/>
      <c r="AA63" s="185" t="str">
        <f t="shared" si="1"/>
        <v/>
      </c>
      <c r="AB63" s="48"/>
      <c r="AC63" s="302"/>
      <c r="AD63" s="219"/>
      <c r="AE63" s="45"/>
      <c r="AF63" s="45"/>
      <c r="AG63" s="45"/>
      <c r="AH63" s="93"/>
      <c r="AI63" s="334"/>
      <c r="AJ63" s="335"/>
      <c r="AK63" s="46"/>
      <c r="AL63" s="93"/>
      <c r="AM63" s="48"/>
      <c r="AN63" s="48"/>
      <c r="AO63" s="185"/>
    </row>
    <row r="64" spans="1:41" ht="45" customHeight="1">
      <c r="A64" s="70"/>
      <c r="B64" s="70"/>
      <c r="C64" s="70"/>
      <c r="D64" s="70"/>
      <c r="E64" s="48"/>
      <c r="F64" s="333" t="str">
        <f t="shared" si="0"/>
        <v/>
      </c>
      <c r="G64" s="91"/>
      <c r="H64" s="88"/>
      <c r="I64" s="88"/>
      <c r="J64" s="50"/>
      <c r="K64" s="48"/>
      <c r="L64" s="48"/>
      <c r="M64" s="48"/>
      <c r="N64" s="50"/>
      <c r="O64" s="45"/>
      <c r="P64" s="212"/>
      <c r="Q64" s="45"/>
      <c r="R64" s="88"/>
      <c r="S64" s="50"/>
      <c r="T64" s="219"/>
      <c r="U64" s="89"/>
      <c r="V64" s="90"/>
      <c r="W64" s="93"/>
      <c r="X64" s="219"/>
      <c r="Y64" s="219"/>
      <c r="Z64" s="91"/>
      <c r="AA64" s="185" t="str">
        <f t="shared" si="1"/>
        <v/>
      </c>
      <c r="AB64" s="48"/>
      <c r="AC64" s="302"/>
      <c r="AD64" s="219"/>
      <c r="AE64" s="45"/>
      <c r="AF64" s="45"/>
      <c r="AG64" s="45"/>
      <c r="AH64" s="93"/>
      <c r="AI64" s="334"/>
      <c r="AJ64" s="335"/>
      <c r="AK64" s="46"/>
      <c r="AL64" s="93"/>
      <c r="AM64" s="48"/>
      <c r="AN64" s="48"/>
      <c r="AO64" s="185"/>
    </row>
    <row r="65" spans="1:41" ht="45" customHeight="1">
      <c r="A65" s="70"/>
      <c r="B65" s="70"/>
      <c r="C65" s="70"/>
      <c r="D65" s="70"/>
      <c r="E65" s="48"/>
      <c r="F65" s="333" t="str">
        <f t="shared" si="0"/>
        <v/>
      </c>
      <c r="G65" s="91"/>
      <c r="H65" s="88"/>
      <c r="I65" s="88"/>
      <c r="J65" s="50"/>
      <c r="K65" s="48"/>
      <c r="L65" s="48"/>
      <c r="M65" s="48"/>
      <c r="N65" s="50"/>
      <c r="O65" s="45"/>
      <c r="P65" s="212"/>
      <c r="Q65" s="45"/>
      <c r="R65" s="88"/>
      <c r="S65" s="50"/>
      <c r="T65" s="219"/>
      <c r="U65" s="89"/>
      <c r="V65" s="90"/>
      <c r="W65" s="93"/>
      <c r="X65" s="219"/>
      <c r="Y65" s="219"/>
      <c r="Z65" s="91"/>
      <c r="AA65" s="185" t="str">
        <f t="shared" si="1"/>
        <v/>
      </c>
      <c r="AB65" s="48"/>
      <c r="AC65" s="302"/>
      <c r="AD65" s="219"/>
      <c r="AE65" s="45"/>
      <c r="AF65" s="45"/>
      <c r="AG65" s="45"/>
      <c r="AH65" s="93"/>
      <c r="AI65" s="334"/>
      <c r="AJ65" s="335"/>
      <c r="AK65" s="46"/>
      <c r="AL65" s="93"/>
      <c r="AM65" s="48"/>
      <c r="AN65" s="48"/>
      <c r="AO65" s="185"/>
    </row>
    <row r="66" spans="1:41" ht="45" customHeight="1">
      <c r="A66" s="70"/>
      <c r="B66" s="70"/>
      <c r="C66" s="70"/>
      <c r="D66" s="70"/>
      <c r="E66" s="48"/>
      <c r="F66" s="333" t="str">
        <f t="shared" si="0"/>
        <v/>
      </c>
      <c r="G66" s="91"/>
      <c r="H66" s="88"/>
      <c r="I66" s="88"/>
      <c r="J66" s="50"/>
      <c r="K66" s="48"/>
      <c r="L66" s="48"/>
      <c r="M66" s="48"/>
      <c r="N66" s="50"/>
      <c r="O66" s="45"/>
      <c r="P66" s="212"/>
      <c r="Q66" s="45"/>
      <c r="R66" s="88"/>
      <c r="S66" s="50"/>
      <c r="T66" s="219"/>
      <c r="U66" s="89"/>
      <c r="V66" s="90"/>
      <c r="W66" s="93"/>
      <c r="X66" s="219"/>
      <c r="Y66" s="219"/>
      <c r="Z66" s="91"/>
      <c r="AA66" s="185" t="str">
        <f t="shared" si="1"/>
        <v/>
      </c>
      <c r="AB66" s="48"/>
      <c r="AC66" s="302"/>
      <c r="AD66" s="219"/>
      <c r="AE66" s="45"/>
      <c r="AF66" s="45"/>
      <c r="AG66" s="45"/>
      <c r="AH66" s="93"/>
      <c r="AI66" s="334"/>
      <c r="AJ66" s="335"/>
      <c r="AK66" s="46"/>
      <c r="AL66" s="93"/>
      <c r="AM66" s="48"/>
      <c r="AN66" s="48"/>
      <c r="AO66" s="185"/>
    </row>
    <row r="67" spans="1:41" ht="45" customHeight="1">
      <c r="A67" s="70"/>
      <c r="B67" s="70"/>
      <c r="C67" s="70"/>
      <c r="D67" s="70"/>
      <c r="E67" s="48"/>
      <c r="F67" s="333" t="str">
        <f t="shared" si="0"/>
        <v/>
      </c>
      <c r="G67" s="91"/>
      <c r="H67" s="88"/>
      <c r="I67" s="88"/>
      <c r="J67" s="50"/>
      <c r="K67" s="48"/>
      <c r="L67" s="48"/>
      <c r="M67" s="48"/>
      <c r="N67" s="50"/>
      <c r="O67" s="45"/>
      <c r="P67" s="212"/>
      <c r="Q67" s="45"/>
      <c r="R67" s="88"/>
      <c r="S67" s="50"/>
      <c r="T67" s="219"/>
      <c r="U67" s="89"/>
      <c r="V67" s="90"/>
      <c r="W67" s="93"/>
      <c r="X67" s="219"/>
      <c r="Y67" s="219"/>
      <c r="Z67" s="91"/>
      <c r="AA67" s="185" t="str">
        <f t="shared" si="1"/>
        <v/>
      </c>
      <c r="AB67" s="48"/>
      <c r="AC67" s="302"/>
      <c r="AD67" s="219"/>
      <c r="AE67" s="45"/>
      <c r="AF67" s="45"/>
      <c r="AG67" s="45"/>
      <c r="AH67" s="93"/>
      <c r="AI67" s="334"/>
      <c r="AJ67" s="335"/>
      <c r="AK67" s="46"/>
      <c r="AL67" s="93"/>
      <c r="AM67" s="48"/>
      <c r="AN67" s="48"/>
      <c r="AO67" s="185"/>
    </row>
    <row r="68" spans="1:41" ht="45" customHeight="1">
      <c r="A68" s="70"/>
      <c r="B68" s="70"/>
      <c r="C68" s="70"/>
      <c r="D68" s="70"/>
      <c r="E68" s="48"/>
      <c r="F68" s="333" t="str">
        <f t="shared" si="0"/>
        <v/>
      </c>
      <c r="G68" s="91"/>
      <c r="H68" s="88"/>
      <c r="I68" s="88"/>
      <c r="J68" s="50"/>
      <c r="K68" s="48"/>
      <c r="L68" s="48"/>
      <c r="M68" s="48"/>
      <c r="N68" s="50"/>
      <c r="O68" s="45"/>
      <c r="P68" s="212"/>
      <c r="Q68" s="45"/>
      <c r="R68" s="88"/>
      <c r="S68" s="50"/>
      <c r="T68" s="219"/>
      <c r="U68" s="89"/>
      <c r="V68" s="90"/>
      <c r="W68" s="93"/>
      <c r="X68" s="219"/>
      <c r="Y68" s="219"/>
      <c r="Z68" s="91"/>
      <c r="AA68" s="185" t="str">
        <f t="shared" si="1"/>
        <v/>
      </c>
      <c r="AB68" s="48"/>
      <c r="AC68" s="302"/>
      <c r="AD68" s="219"/>
      <c r="AE68" s="45"/>
      <c r="AF68" s="45"/>
      <c r="AG68" s="45"/>
      <c r="AH68" s="93"/>
      <c r="AI68" s="334"/>
      <c r="AJ68" s="335"/>
      <c r="AK68" s="46"/>
      <c r="AL68" s="93"/>
      <c r="AM68" s="48"/>
      <c r="AN68" s="48"/>
      <c r="AO68" s="185"/>
    </row>
    <row r="69" spans="1:41" ht="45" customHeight="1">
      <c r="A69" s="70"/>
      <c r="B69" s="70"/>
      <c r="C69" s="70"/>
      <c r="D69" s="70"/>
      <c r="E69" s="48"/>
      <c r="F69" s="333" t="str">
        <f t="shared" si="0"/>
        <v/>
      </c>
      <c r="G69" s="91"/>
      <c r="H69" s="88"/>
      <c r="I69" s="88"/>
      <c r="J69" s="50"/>
      <c r="K69" s="48"/>
      <c r="L69" s="48"/>
      <c r="M69" s="48"/>
      <c r="N69" s="50"/>
      <c r="O69" s="45"/>
      <c r="P69" s="212"/>
      <c r="Q69" s="45"/>
      <c r="R69" s="88"/>
      <c r="S69" s="50"/>
      <c r="T69" s="219"/>
      <c r="U69" s="89"/>
      <c r="V69" s="90"/>
      <c r="W69" s="93"/>
      <c r="X69" s="219"/>
      <c r="Y69" s="219"/>
      <c r="Z69" s="91"/>
      <c r="AA69" s="185" t="str">
        <f t="shared" si="1"/>
        <v/>
      </c>
      <c r="AB69" s="48"/>
      <c r="AC69" s="302"/>
      <c r="AD69" s="219"/>
      <c r="AE69" s="45"/>
      <c r="AF69" s="45"/>
      <c r="AG69" s="45"/>
      <c r="AH69" s="93"/>
      <c r="AI69" s="334"/>
      <c r="AJ69" s="335"/>
      <c r="AK69" s="46"/>
      <c r="AL69" s="93"/>
      <c r="AM69" s="48"/>
      <c r="AN69" s="48"/>
      <c r="AO69" s="185"/>
    </row>
    <row r="70" spans="1:41" ht="45" customHeight="1">
      <c r="A70" s="70"/>
      <c r="B70" s="70"/>
      <c r="C70" s="70"/>
      <c r="D70" s="70"/>
      <c r="E70" s="48"/>
      <c r="F70" s="333" t="str">
        <f t="shared" si="0"/>
        <v/>
      </c>
      <c r="G70" s="91"/>
      <c r="H70" s="88"/>
      <c r="I70" s="88"/>
      <c r="J70" s="50"/>
      <c r="K70" s="48"/>
      <c r="L70" s="48"/>
      <c r="M70" s="48"/>
      <c r="N70" s="50"/>
      <c r="O70" s="45"/>
      <c r="P70" s="212"/>
      <c r="Q70" s="45"/>
      <c r="R70" s="88"/>
      <c r="S70" s="50"/>
      <c r="T70" s="219"/>
      <c r="U70" s="89"/>
      <c r="V70" s="90"/>
      <c r="W70" s="93"/>
      <c r="X70" s="219"/>
      <c r="Y70" s="219"/>
      <c r="Z70" s="91"/>
      <c r="AA70" s="185" t="str">
        <f t="shared" si="1"/>
        <v/>
      </c>
      <c r="AB70" s="48"/>
      <c r="AC70" s="302"/>
      <c r="AD70" s="219"/>
      <c r="AE70" s="45"/>
      <c r="AF70" s="45"/>
      <c r="AG70" s="45"/>
      <c r="AH70" s="93"/>
      <c r="AI70" s="334"/>
      <c r="AJ70" s="335"/>
      <c r="AK70" s="46"/>
      <c r="AL70" s="93"/>
      <c r="AM70" s="48"/>
      <c r="AN70" s="48"/>
      <c r="AO70" s="185"/>
    </row>
    <row r="71" spans="1:41" ht="45" customHeight="1">
      <c r="A71" s="70"/>
      <c r="B71" s="70"/>
      <c r="C71" s="70"/>
      <c r="D71" s="70"/>
      <c r="E71" s="48"/>
      <c r="F71" s="333" t="str">
        <f t="shared" si="0"/>
        <v/>
      </c>
      <c r="G71" s="91"/>
      <c r="H71" s="88"/>
      <c r="I71" s="88"/>
      <c r="J71" s="50"/>
      <c r="K71" s="48"/>
      <c r="L71" s="48"/>
      <c r="M71" s="48"/>
      <c r="N71" s="50"/>
      <c r="O71" s="45"/>
      <c r="P71" s="212"/>
      <c r="Q71" s="45"/>
      <c r="R71" s="88"/>
      <c r="S71" s="50"/>
      <c r="T71" s="219"/>
      <c r="U71" s="89"/>
      <c r="V71" s="90"/>
      <c r="W71" s="93"/>
      <c r="X71" s="219"/>
      <c r="Y71" s="219"/>
      <c r="Z71" s="91"/>
      <c r="AA71" s="185" t="str">
        <f t="shared" si="1"/>
        <v/>
      </c>
      <c r="AB71" s="48"/>
      <c r="AC71" s="302"/>
      <c r="AD71" s="219"/>
      <c r="AE71" s="45"/>
      <c r="AF71" s="45"/>
      <c r="AG71" s="45"/>
      <c r="AH71" s="93"/>
      <c r="AI71" s="334"/>
      <c r="AJ71" s="335"/>
      <c r="AK71" s="46"/>
      <c r="AL71" s="93"/>
      <c r="AM71" s="48"/>
      <c r="AN71" s="48"/>
      <c r="AO71" s="185"/>
    </row>
    <row r="72" spans="1:41" ht="45" customHeight="1">
      <c r="A72" s="70"/>
      <c r="B72" s="70"/>
      <c r="C72" s="70"/>
      <c r="D72" s="70"/>
      <c r="E72" s="48"/>
      <c r="F72" s="333" t="str">
        <f t="shared" si="0"/>
        <v/>
      </c>
      <c r="G72" s="91"/>
      <c r="H72" s="88"/>
      <c r="I72" s="88"/>
      <c r="J72" s="50"/>
      <c r="K72" s="48"/>
      <c r="L72" s="48"/>
      <c r="M72" s="48"/>
      <c r="N72" s="50"/>
      <c r="O72" s="45"/>
      <c r="P72" s="212"/>
      <c r="Q72" s="45"/>
      <c r="R72" s="88"/>
      <c r="S72" s="50"/>
      <c r="T72" s="219"/>
      <c r="U72" s="89"/>
      <c r="V72" s="90"/>
      <c r="W72" s="93"/>
      <c r="X72" s="219"/>
      <c r="Y72" s="219"/>
      <c r="Z72" s="91"/>
      <c r="AA72" s="185" t="str">
        <f t="shared" si="1"/>
        <v/>
      </c>
      <c r="AB72" s="48"/>
      <c r="AC72" s="302"/>
      <c r="AD72" s="219"/>
      <c r="AE72" s="45"/>
      <c r="AF72" s="45"/>
      <c r="AG72" s="45"/>
      <c r="AH72" s="93"/>
      <c r="AI72" s="334"/>
      <c r="AJ72" s="335"/>
      <c r="AK72" s="46"/>
      <c r="AL72" s="93"/>
      <c r="AM72" s="48"/>
      <c r="AN72" s="48"/>
      <c r="AO72" s="185"/>
    </row>
    <row r="73" spans="1:41" ht="45" customHeight="1">
      <c r="A73" s="70"/>
      <c r="B73" s="70"/>
      <c r="C73" s="70"/>
      <c r="D73" s="70"/>
      <c r="E73" s="48"/>
      <c r="F73" s="333" t="str">
        <f t="shared" si="0"/>
        <v/>
      </c>
      <c r="G73" s="91"/>
      <c r="H73" s="88"/>
      <c r="I73" s="88"/>
      <c r="J73" s="50"/>
      <c r="K73" s="48"/>
      <c r="L73" s="48"/>
      <c r="M73" s="48"/>
      <c r="N73" s="50"/>
      <c r="O73" s="45"/>
      <c r="P73" s="212"/>
      <c r="Q73" s="45"/>
      <c r="R73" s="88"/>
      <c r="S73" s="50"/>
      <c r="T73" s="219"/>
      <c r="U73" s="89"/>
      <c r="V73" s="90"/>
      <c r="W73" s="93"/>
      <c r="X73" s="219"/>
      <c r="Y73" s="219"/>
      <c r="Z73" s="91"/>
      <c r="AA73" s="185" t="str">
        <f t="shared" si="1"/>
        <v/>
      </c>
      <c r="AB73" s="48"/>
      <c r="AC73" s="302"/>
      <c r="AD73" s="219"/>
      <c r="AE73" s="45"/>
      <c r="AF73" s="45"/>
      <c r="AG73" s="45"/>
      <c r="AH73" s="93"/>
      <c r="AI73" s="334"/>
      <c r="AJ73" s="335"/>
      <c r="AK73" s="46"/>
      <c r="AL73" s="93"/>
      <c r="AM73" s="48"/>
      <c r="AN73" s="48"/>
      <c r="AO73" s="185"/>
    </row>
    <row r="74" spans="1:41" ht="45" customHeight="1">
      <c r="A74" s="70"/>
      <c r="B74" s="70"/>
      <c r="C74" s="70"/>
      <c r="D74" s="70"/>
      <c r="E74" s="48"/>
      <c r="F74" s="333" t="str">
        <f t="shared" si="0"/>
        <v/>
      </c>
      <c r="G74" s="91"/>
      <c r="H74" s="88"/>
      <c r="I74" s="88"/>
      <c r="J74" s="50"/>
      <c r="K74" s="48"/>
      <c r="L74" s="48"/>
      <c r="M74" s="48"/>
      <c r="N74" s="50"/>
      <c r="O74" s="45"/>
      <c r="P74" s="212"/>
      <c r="Q74" s="45"/>
      <c r="R74" s="88"/>
      <c r="S74" s="50"/>
      <c r="T74" s="219"/>
      <c r="U74" s="89"/>
      <c r="V74" s="90"/>
      <c r="W74" s="93"/>
      <c r="X74" s="219"/>
      <c r="Y74" s="219"/>
      <c r="Z74" s="91"/>
      <c r="AA74" s="185" t="str">
        <f t="shared" si="1"/>
        <v/>
      </c>
      <c r="AB74" s="48"/>
      <c r="AC74" s="302"/>
      <c r="AD74" s="219"/>
      <c r="AE74" s="45"/>
      <c r="AF74" s="45"/>
      <c r="AG74" s="45"/>
      <c r="AH74" s="93"/>
      <c r="AI74" s="334"/>
      <c r="AJ74" s="335"/>
      <c r="AK74" s="46"/>
      <c r="AL74" s="93"/>
      <c r="AM74" s="48"/>
      <c r="AN74" s="48"/>
      <c r="AO74" s="185"/>
    </row>
    <row r="75" spans="1:41" ht="45" customHeight="1">
      <c r="A75" s="70"/>
      <c r="B75" s="70"/>
      <c r="C75" s="70"/>
      <c r="D75" s="70"/>
      <c r="E75" s="48"/>
      <c r="F75" s="333" t="str">
        <f t="shared" si="0"/>
        <v/>
      </c>
      <c r="G75" s="91"/>
      <c r="H75" s="88"/>
      <c r="I75" s="88"/>
      <c r="J75" s="50"/>
      <c r="K75" s="48"/>
      <c r="L75" s="48"/>
      <c r="M75" s="48"/>
      <c r="N75" s="50"/>
      <c r="O75" s="45"/>
      <c r="P75" s="212"/>
      <c r="Q75" s="45"/>
      <c r="R75" s="88"/>
      <c r="S75" s="50"/>
      <c r="T75" s="219"/>
      <c r="U75" s="89"/>
      <c r="V75" s="90"/>
      <c r="W75" s="93"/>
      <c r="X75" s="219"/>
      <c r="Y75" s="219"/>
      <c r="Z75" s="91"/>
      <c r="AA75" s="185" t="str">
        <f t="shared" si="1"/>
        <v/>
      </c>
      <c r="AB75" s="48"/>
      <c r="AC75" s="302"/>
      <c r="AD75" s="219"/>
      <c r="AE75" s="45"/>
      <c r="AF75" s="45"/>
      <c r="AG75" s="45"/>
      <c r="AH75" s="93"/>
      <c r="AI75" s="334"/>
      <c r="AJ75" s="335"/>
      <c r="AK75" s="46"/>
      <c r="AL75" s="93"/>
      <c r="AM75" s="48"/>
      <c r="AN75" s="48"/>
      <c r="AO75" s="185"/>
    </row>
    <row r="76" spans="1:41" ht="45" customHeight="1">
      <c r="A76" s="70"/>
      <c r="B76" s="70"/>
      <c r="C76" s="70"/>
      <c r="D76" s="70"/>
      <c r="E76" s="48"/>
      <c r="F76" s="333" t="str">
        <f t="shared" si="0"/>
        <v/>
      </c>
      <c r="G76" s="91"/>
      <c r="H76" s="88"/>
      <c r="I76" s="88"/>
      <c r="J76" s="50"/>
      <c r="K76" s="48"/>
      <c r="L76" s="48"/>
      <c r="M76" s="48"/>
      <c r="N76" s="50"/>
      <c r="O76" s="45"/>
      <c r="P76" s="212"/>
      <c r="Q76" s="45"/>
      <c r="R76" s="88"/>
      <c r="S76" s="50"/>
      <c r="T76" s="219"/>
      <c r="U76" s="89"/>
      <c r="V76" s="90"/>
      <c r="W76" s="93"/>
      <c r="X76" s="219"/>
      <c r="Y76" s="219"/>
      <c r="Z76" s="91"/>
      <c r="AA76" s="185" t="str">
        <f t="shared" ref="AA76:AA139" si="2">IF(ISBLANK(W76),"",DATEDIF(R76,W76,"d")/365)</f>
        <v/>
      </c>
      <c r="AB76" s="48"/>
      <c r="AC76" s="302"/>
      <c r="AD76" s="219"/>
      <c r="AE76" s="45"/>
      <c r="AF76" s="45"/>
      <c r="AG76" s="45"/>
      <c r="AH76" s="93"/>
      <c r="AI76" s="334"/>
      <c r="AJ76" s="335"/>
      <c r="AK76" s="46"/>
      <c r="AL76" s="93"/>
      <c r="AM76" s="48"/>
      <c r="AN76" s="48"/>
      <c r="AO76" s="185"/>
    </row>
    <row r="77" spans="1:41" ht="45" customHeight="1">
      <c r="A77" s="70"/>
      <c r="B77" s="70"/>
      <c r="C77" s="70"/>
      <c r="D77" s="70"/>
      <c r="E77" s="48"/>
      <c r="F77" s="333" t="str">
        <f t="shared" si="0"/>
        <v/>
      </c>
      <c r="G77" s="91"/>
      <c r="H77" s="88"/>
      <c r="I77" s="88"/>
      <c r="J77" s="50"/>
      <c r="K77" s="48"/>
      <c r="L77" s="48"/>
      <c r="M77" s="48"/>
      <c r="N77" s="50"/>
      <c r="O77" s="45"/>
      <c r="P77" s="212"/>
      <c r="Q77" s="45"/>
      <c r="R77" s="88"/>
      <c r="S77" s="50"/>
      <c r="T77" s="219"/>
      <c r="U77" s="89"/>
      <c r="V77" s="90"/>
      <c r="W77" s="93"/>
      <c r="X77" s="219"/>
      <c r="Y77" s="219"/>
      <c r="Z77" s="91"/>
      <c r="AA77" s="185" t="str">
        <f t="shared" si="2"/>
        <v/>
      </c>
      <c r="AB77" s="48"/>
      <c r="AC77" s="302"/>
      <c r="AD77" s="219"/>
      <c r="AE77" s="45"/>
      <c r="AF77" s="45"/>
      <c r="AG77" s="45"/>
      <c r="AH77" s="93"/>
      <c r="AI77" s="334"/>
      <c r="AJ77" s="335"/>
      <c r="AK77" s="46"/>
      <c r="AL77" s="93"/>
      <c r="AM77" s="48"/>
      <c r="AN77" s="48"/>
      <c r="AO77" s="185"/>
    </row>
    <row r="78" spans="1:41" ht="45" customHeight="1">
      <c r="A78" s="70"/>
      <c r="B78" s="70"/>
      <c r="C78" s="70"/>
      <c r="D78" s="70"/>
      <c r="E78" s="48"/>
      <c r="F78" s="333" t="str">
        <f t="shared" si="0"/>
        <v/>
      </c>
      <c r="G78" s="91"/>
      <c r="H78" s="88"/>
      <c r="I78" s="88"/>
      <c r="J78" s="50"/>
      <c r="K78" s="48"/>
      <c r="L78" s="48"/>
      <c r="M78" s="48"/>
      <c r="N78" s="50"/>
      <c r="O78" s="45"/>
      <c r="P78" s="212"/>
      <c r="Q78" s="45"/>
      <c r="R78" s="88"/>
      <c r="S78" s="50"/>
      <c r="T78" s="219"/>
      <c r="U78" s="89"/>
      <c r="V78" s="90"/>
      <c r="W78" s="93"/>
      <c r="X78" s="219"/>
      <c r="Y78" s="219"/>
      <c r="Z78" s="91"/>
      <c r="AA78" s="185" t="str">
        <f t="shared" si="2"/>
        <v/>
      </c>
      <c r="AB78" s="48"/>
      <c r="AC78" s="302"/>
      <c r="AD78" s="219"/>
      <c r="AE78" s="45"/>
      <c r="AF78" s="45"/>
      <c r="AG78" s="45"/>
      <c r="AH78" s="93"/>
      <c r="AI78" s="334"/>
      <c r="AJ78" s="335"/>
      <c r="AK78" s="46"/>
      <c r="AL78" s="93"/>
      <c r="AM78" s="48"/>
      <c r="AN78" s="48"/>
      <c r="AO78" s="185"/>
    </row>
    <row r="79" spans="1:41" ht="45" customHeight="1">
      <c r="A79" s="70"/>
      <c r="B79" s="70"/>
      <c r="C79" s="70"/>
      <c r="D79" s="70"/>
      <c r="E79" s="48"/>
      <c r="F79" s="333" t="str">
        <f t="shared" si="0"/>
        <v/>
      </c>
      <c r="G79" s="91"/>
      <c r="H79" s="88"/>
      <c r="I79" s="88"/>
      <c r="J79" s="50"/>
      <c r="K79" s="48"/>
      <c r="L79" s="48"/>
      <c r="M79" s="48"/>
      <c r="N79" s="50"/>
      <c r="O79" s="45"/>
      <c r="P79" s="212"/>
      <c r="Q79" s="45"/>
      <c r="R79" s="88"/>
      <c r="S79" s="50"/>
      <c r="T79" s="219"/>
      <c r="U79" s="89"/>
      <c r="V79" s="90"/>
      <c r="W79" s="93"/>
      <c r="X79" s="219"/>
      <c r="Y79" s="219"/>
      <c r="Z79" s="91"/>
      <c r="AA79" s="185" t="str">
        <f t="shared" si="2"/>
        <v/>
      </c>
      <c r="AB79" s="48"/>
      <c r="AC79" s="302"/>
      <c r="AD79" s="219"/>
      <c r="AE79" s="45"/>
      <c r="AF79" s="45"/>
      <c r="AG79" s="45"/>
      <c r="AH79" s="93"/>
      <c r="AI79" s="334"/>
      <c r="AJ79" s="335"/>
      <c r="AK79" s="46"/>
      <c r="AL79" s="93"/>
      <c r="AM79" s="48"/>
      <c r="AN79" s="48"/>
      <c r="AO79" s="185"/>
    </row>
    <row r="80" spans="1:41" ht="45" customHeight="1">
      <c r="A80" s="70"/>
      <c r="B80" s="70"/>
      <c r="C80" s="70"/>
      <c r="D80" s="70"/>
      <c r="E80" s="48"/>
      <c r="F80" s="333" t="str">
        <f t="shared" si="0"/>
        <v/>
      </c>
      <c r="G80" s="91"/>
      <c r="H80" s="88"/>
      <c r="I80" s="88"/>
      <c r="J80" s="50"/>
      <c r="K80" s="48"/>
      <c r="L80" s="48"/>
      <c r="M80" s="48"/>
      <c r="N80" s="50"/>
      <c r="O80" s="45"/>
      <c r="P80" s="212"/>
      <c r="Q80" s="45"/>
      <c r="R80" s="88"/>
      <c r="S80" s="50"/>
      <c r="T80" s="219"/>
      <c r="U80" s="89"/>
      <c r="V80" s="90"/>
      <c r="W80" s="93"/>
      <c r="X80" s="219"/>
      <c r="Y80" s="219"/>
      <c r="Z80" s="91"/>
      <c r="AA80" s="185" t="str">
        <f t="shared" si="2"/>
        <v/>
      </c>
      <c r="AB80" s="48"/>
      <c r="AC80" s="302"/>
      <c r="AD80" s="219"/>
      <c r="AE80" s="45"/>
      <c r="AF80" s="45"/>
      <c r="AG80" s="45"/>
      <c r="AH80" s="93"/>
      <c r="AI80" s="334"/>
      <c r="AJ80" s="335"/>
      <c r="AK80" s="46"/>
      <c r="AL80" s="93"/>
      <c r="AM80" s="48"/>
      <c r="AN80" s="48"/>
      <c r="AO80" s="185"/>
    </row>
    <row r="81" spans="1:41" ht="45" customHeight="1">
      <c r="A81" s="70"/>
      <c r="B81" s="70"/>
      <c r="C81" s="70"/>
      <c r="D81" s="70"/>
      <c r="E81" s="48"/>
      <c r="F81" s="333" t="str">
        <f t="shared" si="0"/>
        <v/>
      </c>
      <c r="G81" s="91"/>
      <c r="H81" s="88"/>
      <c r="I81" s="88"/>
      <c r="J81" s="50"/>
      <c r="K81" s="48"/>
      <c r="L81" s="48"/>
      <c r="M81" s="48"/>
      <c r="N81" s="50"/>
      <c r="O81" s="45"/>
      <c r="P81" s="212"/>
      <c r="Q81" s="45"/>
      <c r="R81" s="88"/>
      <c r="S81" s="50"/>
      <c r="T81" s="219"/>
      <c r="U81" s="89"/>
      <c r="V81" s="90"/>
      <c r="W81" s="93"/>
      <c r="X81" s="219"/>
      <c r="Y81" s="219"/>
      <c r="Z81" s="91"/>
      <c r="AA81" s="185" t="str">
        <f t="shared" si="2"/>
        <v/>
      </c>
      <c r="AB81" s="48"/>
      <c r="AC81" s="302"/>
      <c r="AD81" s="219"/>
      <c r="AE81" s="45"/>
      <c r="AF81" s="45"/>
      <c r="AG81" s="45"/>
      <c r="AH81" s="93"/>
      <c r="AI81" s="334"/>
      <c r="AJ81" s="335"/>
      <c r="AK81" s="46"/>
      <c r="AL81" s="93"/>
      <c r="AM81" s="48"/>
      <c r="AN81" s="48"/>
      <c r="AO81" s="185"/>
    </row>
    <row r="82" spans="1:41" ht="45" customHeight="1">
      <c r="A82" s="70"/>
      <c r="B82" s="70"/>
      <c r="C82" s="70"/>
      <c r="D82" s="70"/>
      <c r="E82" s="48"/>
      <c r="F82" s="333" t="str">
        <f t="shared" si="0"/>
        <v/>
      </c>
      <c r="G82" s="91"/>
      <c r="H82" s="88"/>
      <c r="I82" s="88"/>
      <c r="J82" s="50"/>
      <c r="K82" s="48"/>
      <c r="L82" s="48"/>
      <c r="M82" s="48"/>
      <c r="N82" s="50"/>
      <c r="O82" s="45"/>
      <c r="P82" s="212"/>
      <c r="Q82" s="45"/>
      <c r="R82" s="88"/>
      <c r="S82" s="50"/>
      <c r="T82" s="219"/>
      <c r="U82" s="89"/>
      <c r="V82" s="90"/>
      <c r="W82" s="93"/>
      <c r="X82" s="219"/>
      <c r="Y82" s="219"/>
      <c r="Z82" s="91"/>
      <c r="AA82" s="185" t="str">
        <f t="shared" si="2"/>
        <v/>
      </c>
      <c r="AB82" s="48"/>
      <c r="AC82" s="302"/>
      <c r="AD82" s="219"/>
      <c r="AE82" s="45"/>
      <c r="AF82" s="45"/>
      <c r="AG82" s="45"/>
      <c r="AH82" s="93"/>
      <c r="AI82" s="334"/>
      <c r="AJ82" s="335"/>
      <c r="AK82" s="46"/>
      <c r="AL82" s="93"/>
      <c r="AM82" s="48"/>
      <c r="AN82" s="48"/>
      <c r="AO82" s="185"/>
    </row>
    <row r="83" spans="1:41" ht="45" customHeight="1">
      <c r="A83" s="70"/>
      <c r="B83" s="70"/>
      <c r="C83" s="70"/>
      <c r="D83" s="70"/>
      <c r="E83" s="48"/>
      <c r="F83" s="333" t="str">
        <f t="shared" si="0"/>
        <v/>
      </c>
      <c r="G83" s="91"/>
      <c r="H83" s="88"/>
      <c r="I83" s="88"/>
      <c r="J83" s="50"/>
      <c r="K83" s="48"/>
      <c r="L83" s="48"/>
      <c r="M83" s="48"/>
      <c r="N83" s="50"/>
      <c r="O83" s="45"/>
      <c r="P83" s="212"/>
      <c r="Q83" s="45"/>
      <c r="R83" s="88"/>
      <c r="S83" s="50"/>
      <c r="T83" s="219"/>
      <c r="U83" s="89"/>
      <c r="V83" s="90"/>
      <c r="W83" s="93"/>
      <c r="X83" s="219"/>
      <c r="Y83" s="219"/>
      <c r="Z83" s="91"/>
      <c r="AA83" s="185" t="str">
        <f t="shared" si="2"/>
        <v/>
      </c>
      <c r="AB83" s="48"/>
      <c r="AC83" s="302"/>
      <c r="AD83" s="219"/>
      <c r="AE83" s="45"/>
      <c r="AF83" s="45"/>
      <c r="AG83" s="45"/>
      <c r="AH83" s="93"/>
      <c r="AI83" s="334"/>
      <c r="AJ83" s="335"/>
      <c r="AK83" s="46"/>
      <c r="AL83" s="93"/>
      <c r="AM83" s="48"/>
      <c r="AN83" s="48"/>
      <c r="AO83" s="185"/>
    </row>
    <row r="84" spans="1:41" ht="45" customHeight="1">
      <c r="A84" s="70"/>
      <c r="B84" s="70"/>
      <c r="C84" s="70"/>
      <c r="D84" s="70"/>
      <c r="E84" s="48"/>
      <c r="F84" s="333" t="str">
        <f t="shared" si="0"/>
        <v/>
      </c>
      <c r="G84" s="91"/>
      <c r="H84" s="88"/>
      <c r="I84" s="88"/>
      <c r="J84" s="50"/>
      <c r="K84" s="48"/>
      <c r="L84" s="48"/>
      <c r="M84" s="48"/>
      <c r="N84" s="50"/>
      <c r="O84" s="45"/>
      <c r="P84" s="212"/>
      <c r="Q84" s="45"/>
      <c r="R84" s="88"/>
      <c r="S84" s="50"/>
      <c r="T84" s="219"/>
      <c r="U84" s="89"/>
      <c r="V84" s="90"/>
      <c r="W84" s="93"/>
      <c r="X84" s="219"/>
      <c r="Y84" s="219"/>
      <c r="Z84" s="91"/>
      <c r="AA84" s="185" t="str">
        <f t="shared" si="2"/>
        <v/>
      </c>
      <c r="AB84" s="48"/>
      <c r="AC84" s="302"/>
      <c r="AD84" s="219"/>
      <c r="AE84" s="45"/>
      <c r="AF84" s="45"/>
      <c r="AG84" s="45"/>
      <c r="AH84" s="93"/>
      <c r="AI84" s="334"/>
      <c r="AJ84" s="335"/>
      <c r="AK84" s="46"/>
      <c r="AL84" s="93"/>
      <c r="AM84" s="48"/>
      <c r="AN84" s="48"/>
      <c r="AO84" s="185"/>
    </row>
    <row r="85" spans="1:41" ht="45" customHeight="1">
      <c r="A85" s="70"/>
      <c r="B85" s="70"/>
      <c r="C85" s="70"/>
      <c r="D85" s="70"/>
      <c r="E85" s="48"/>
      <c r="F85" s="333" t="str">
        <f t="shared" si="0"/>
        <v/>
      </c>
      <c r="G85" s="91"/>
      <c r="H85" s="88"/>
      <c r="I85" s="88"/>
      <c r="J85" s="50"/>
      <c r="K85" s="48"/>
      <c r="L85" s="48"/>
      <c r="M85" s="48"/>
      <c r="N85" s="50"/>
      <c r="O85" s="45"/>
      <c r="P85" s="212"/>
      <c r="Q85" s="45"/>
      <c r="R85" s="88"/>
      <c r="S85" s="50"/>
      <c r="T85" s="219"/>
      <c r="U85" s="89"/>
      <c r="V85" s="90"/>
      <c r="W85" s="93"/>
      <c r="X85" s="219"/>
      <c r="Y85" s="219"/>
      <c r="Z85" s="91"/>
      <c r="AA85" s="185" t="str">
        <f t="shared" si="2"/>
        <v/>
      </c>
      <c r="AB85" s="48"/>
      <c r="AC85" s="302"/>
      <c r="AD85" s="219"/>
      <c r="AE85" s="45"/>
      <c r="AF85" s="45"/>
      <c r="AG85" s="45"/>
      <c r="AH85" s="93"/>
      <c r="AI85" s="334"/>
      <c r="AJ85" s="335"/>
      <c r="AK85" s="46"/>
      <c r="AL85" s="93"/>
      <c r="AM85" s="48"/>
      <c r="AN85" s="48"/>
      <c r="AO85" s="185"/>
    </row>
    <row r="86" spans="1:41" ht="45" customHeight="1">
      <c r="A86" s="70"/>
      <c r="B86" s="70"/>
      <c r="C86" s="70"/>
      <c r="D86" s="70"/>
      <c r="E86" s="48"/>
      <c r="F86" s="333" t="str">
        <f t="shared" si="0"/>
        <v/>
      </c>
      <c r="G86" s="91"/>
      <c r="H86" s="88"/>
      <c r="I86" s="88"/>
      <c r="J86" s="50"/>
      <c r="K86" s="48"/>
      <c r="L86" s="48"/>
      <c r="M86" s="48"/>
      <c r="N86" s="50"/>
      <c r="O86" s="45"/>
      <c r="P86" s="212"/>
      <c r="Q86" s="45"/>
      <c r="R86" s="88"/>
      <c r="S86" s="50"/>
      <c r="T86" s="219"/>
      <c r="U86" s="89"/>
      <c r="V86" s="90"/>
      <c r="W86" s="93"/>
      <c r="X86" s="219"/>
      <c r="Y86" s="219"/>
      <c r="Z86" s="91"/>
      <c r="AA86" s="185" t="str">
        <f t="shared" si="2"/>
        <v/>
      </c>
      <c r="AB86" s="48"/>
      <c r="AC86" s="302"/>
      <c r="AD86" s="219"/>
      <c r="AE86" s="45"/>
      <c r="AF86" s="45"/>
      <c r="AG86" s="45"/>
      <c r="AH86" s="93"/>
      <c r="AI86" s="334"/>
      <c r="AJ86" s="335"/>
      <c r="AK86" s="46"/>
      <c r="AL86" s="93"/>
      <c r="AM86" s="48"/>
      <c r="AN86" s="48"/>
      <c r="AO86" s="185"/>
    </row>
    <row r="87" spans="1:41" ht="45" customHeight="1">
      <c r="A87" s="70"/>
      <c r="B87" s="70"/>
      <c r="C87" s="70"/>
      <c r="D87" s="70"/>
      <c r="E87" s="48"/>
      <c r="F87" s="333" t="str">
        <f t="shared" si="0"/>
        <v/>
      </c>
      <c r="G87" s="91"/>
      <c r="H87" s="88"/>
      <c r="I87" s="88"/>
      <c r="J87" s="50"/>
      <c r="K87" s="48"/>
      <c r="L87" s="48"/>
      <c r="M87" s="48"/>
      <c r="N87" s="50"/>
      <c r="O87" s="45"/>
      <c r="P87" s="212"/>
      <c r="Q87" s="45"/>
      <c r="R87" s="88"/>
      <c r="S87" s="50"/>
      <c r="T87" s="219"/>
      <c r="U87" s="89"/>
      <c r="V87" s="90"/>
      <c r="W87" s="93"/>
      <c r="X87" s="219"/>
      <c r="Y87" s="219"/>
      <c r="Z87" s="91"/>
      <c r="AA87" s="185" t="str">
        <f t="shared" si="2"/>
        <v/>
      </c>
      <c r="AB87" s="48"/>
      <c r="AC87" s="302"/>
      <c r="AD87" s="219"/>
      <c r="AE87" s="45"/>
      <c r="AF87" s="45"/>
      <c r="AG87" s="45"/>
      <c r="AH87" s="93"/>
      <c r="AI87" s="334"/>
      <c r="AJ87" s="335"/>
      <c r="AK87" s="46"/>
      <c r="AL87" s="93"/>
      <c r="AM87" s="48"/>
      <c r="AN87" s="48"/>
      <c r="AO87" s="185"/>
    </row>
    <row r="88" spans="1:41" ht="45" customHeight="1">
      <c r="A88" s="70"/>
      <c r="B88" s="70"/>
      <c r="C88" s="70"/>
      <c r="D88" s="70"/>
      <c r="E88" s="48"/>
      <c r="F88" s="333" t="str">
        <f t="shared" si="0"/>
        <v/>
      </c>
      <c r="G88" s="91"/>
      <c r="H88" s="88"/>
      <c r="I88" s="88"/>
      <c r="J88" s="50"/>
      <c r="K88" s="48"/>
      <c r="L88" s="48"/>
      <c r="M88" s="48"/>
      <c r="N88" s="50"/>
      <c r="O88" s="45"/>
      <c r="P88" s="212"/>
      <c r="Q88" s="45"/>
      <c r="R88" s="88"/>
      <c r="S88" s="50"/>
      <c r="T88" s="219"/>
      <c r="U88" s="89"/>
      <c r="V88" s="90"/>
      <c r="W88" s="93"/>
      <c r="X88" s="219"/>
      <c r="Y88" s="219"/>
      <c r="Z88" s="91"/>
      <c r="AA88" s="185" t="str">
        <f t="shared" si="2"/>
        <v/>
      </c>
      <c r="AB88" s="48"/>
      <c r="AC88" s="302"/>
      <c r="AD88" s="219"/>
      <c r="AE88" s="45"/>
      <c r="AF88" s="45"/>
      <c r="AG88" s="45"/>
      <c r="AH88" s="93"/>
      <c r="AI88" s="334"/>
      <c r="AJ88" s="335"/>
      <c r="AK88" s="46"/>
      <c r="AL88" s="93"/>
      <c r="AM88" s="48"/>
      <c r="AN88" s="48"/>
      <c r="AO88" s="185"/>
    </row>
    <row r="89" spans="1:41" ht="45" customHeight="1">
      <c r="A89" s="70"/>
      <c r="B89" s="70"/>
      <c r="C89" s="70"/>
      <c r="D89" s="70"/>
      <c r="E89" s="48"/>
      <c r="F89" s="333" t="str">
        <f t="shared" si="0"/>
        <v/>
      </c>
      <c r="G89" s="91"/>
      <c r="H89" s="88"/>
      <c r="I89" s="88"/>
      <c r="J89" s="50"/>
      <c r="K89" s="48"/>
      <c r="L89" s="48"/>
      <c r="M89" s="48"/>
      <c r="N89" s="50"/>
      <c r="O89" s="45"/>
      <c r="P89" s="212"/>
      <c r="Q89" s="45"/>
      <c r="R89" s="88"/>
      <c r="S89" s="50"/>
      <c r="T89" s="219"/>
      <c r="U89" s="89"/>
      <c r="V89" s="90"/>
      <c r="W89" s="93"/>
      <c r="X89" s="219"/>
      <c r="Y89" s="219"/>
      <c r="Z89" s="91"/>
      <c r="AA89" s="185" t="str">
        <f t="shared" si="2"/>
        <v/>
      </c>
      <c r="AB89" s="48"/>
      <c r="AC89" s="302"/>
      <c r="AD89" s="219"/>
      <c r="AE89" s="45"/>
      <c r="AF89" s="45"/>
      <c r="AG89" s="45"/>
      <c r="AH89" s="93"/>
      <c r="AI89" s="334"/>
      <c r="AJ89" s="335"/>
      <c r="AK89" s="46"/>
      <c r="AL89" s="93"/>
      <c r="AM89" s="48"/>
      <c r="AN89" s="48"/>
      <c r="AO89" s="185"/>
    </row>
    <row r="90" spans="1:41" ht="45" customHeight="1">
      <c r="A90" s="70"/>
      <c r="B90" s="70"/>
      <c r="C90" s="70"/>
      <c r="D90" s="70"/>
      <c r="E90" s="48"/>
      <c r="F90" s="333" t="str">
        <f t="shared" si="0"/>
        <v/>
      </c>
      <c r="G90" s="91"/>
      <c r="H90" s="88"/>
      <c r="I90" s="88"/>
      <c r="J90" s="50"/>
      <c r="K90" s="48"/>
      <c r="L90" s="48"/>
      <c r="M90" s="48"/>
      <c r="N90" s="50"/>
      <c r="O90" s="45"/>
      <c r="P90" s="212"/>
      <c r="Q90" s="45"/>
      <c r="R90" s="88"/>
      <c r="S90" s="50"/>
      <c r="T90" s="219"/>
      <c r="U90" s="89"/>
      <c r="V90" s="90"/>
      <c r="W90" s="93"/>
      <c r="X90" s="219"/>
      <c r="Y90" s="219"/>
      <c r="Z90" s="91"/>
      <c r="AA90" s="185" t="str">
        <f t="shared" si="2"/>
        <v/>
      </c>
      <c r="AB90" s="48"/>
      <c r="AC90" s="302"/>
      <c r="AD90" s="219"/>
      <c r="AE90" s="45"/>
      <c r="AF90" s="45"/>
      <c r="AG90" s="45"/>
      <c r="AH90" s="93"/>
      <c r="AI90" s="334"/>
      <c r="AJ90" s="335"/>
      <c r="AK90" s="46"/>
      <c r="AL90" s="93"/>
      <c r="AM90" s="48"/>
      <c r="AN90" s="48"/>
      <c r="AO90" s="185"/>
    </row>
    <row r="91" spans="1:41" ht="45" customHeight="1">
      <c r="A91" s="70"/>
      <c r="B91" s="70"/>
      <c r="C91" s="70"/>
      <c r="D91" s="70"/>
      <c r="E91" s="48"/>
      <c r="F91" s="333" t="str">
        <f t="shared" si="0"/>
        <v/>
      </c>
      <c r="G91" s="91"/>
      <c r="H91" s="88"/>
      <c r="I91" s="88"/>
      <c r="J91" s="50"/>
      <c r="K91" s="48"/>
      <c r="L91" s="48"/>
      <c r="M91" s="48"/>
      <c r="N91" s="50"/>
      <c r="O91" s="45"/>
      <c r="P91" s="212"/>
      <c r="Q91" s="45"/>
      <c r="R91" s="88"/>
      <c r="S91" s="50"/>
      <c r="T91" s="219"/>
      <c r="U91" s="89"/>
      <c r="V91" s="90"/>
      <c r="W91" s="93"/>
      <c r="X91" s="219"/>
      <c r="Y91" s="219"/>
      <c r="Z91" s="91"/>
      <c r="AA91" s="185" t="str">
        <f t="shared" si="2"/>
        <v/>
      </c>
      <c r="AB91" s="48"/>
      <c r="AC91" s="302"/>
      <c r="AD91" s="219"/>
      <c r="AE91" s="45"/>
      <c r="AF91" s="45"/>
      <c r="AG91" s="45"/>
      <c r="AH91" s="93"/>
      <c r="AI91" s="334"/>
      <c r="AJ91" s="335"/>
      <c r="AK91" s="46"/>
      <c r="AL91" s="93"/>
      <c r="AM91" s="48"/>
      <c r="AN91" s="48"/>
      <c r="AO91" s="185"/>
    </row>
    <row r="92" spans="1:41" ht="45" customHeight="1">
      <c r="A92" s="70"/>
      <c r="B92" s="70"/>
      <c r="C92" s="70"/>
      <c r="D92" s="70"/>
      <c r="E92" s="48"/>
      <c r="F92" s="333" t="str">
        <f t="shared" si="0"/>
        <v/>
      </c>
      <c r="G92" s="91"/>
      <c r="H92" s="88"/>
      <c r="I92" s="88"/>
      <c r="J92" s="50"/>
      <c r="K92" s="48"/>
      <c r="L92" s="48"/>
      <c r="M92" s="48"/>
      <c r="N92" s="50"/>
      <c r="O92" s="45"/>
      <c r="P92" s="212"/>
      <c r="Q92" s="45"/>
      <c r="R92" s="88"/>
      <c r="S92" s="50"/>
      <c r="T92" s="219"/>
      <c r="U92" s="89"/>
      <c r="V92" s="90"/>
      <c r="W92" s="93"/>
      <c r="X92" s="219"/>
      <c r="Y92" s="219"/>
      <c r="Z92" s="91"/>
      <c r="AA92" s="185" t="str">
        <f t="shared" si="2"/>
        <v/>
      </c>
      <c r="AB92" s="48"/>
      <c r="AC92" s="302"/>
      <c r="AD92" s="219"/>
      <c r="AE92" s="45"/>
      <c r="AF92" s="45"/>
      <c r="AG92" s="45"/>
      <c r="AH92" s="93"/>
      <c r="AI92" s="334"/>
      <c r="AJ92" s="335"/>
      <c r="AK92" s="46"/>
      <c r="AL92" s="93"/>
      <c r="AM92" s="48"/>
      <c r="AN92" s="48"/>
      <c r="AO92" s="185"/>
    </row>
    <row r="93" spans="1:41" ht="45" customHeight="1">
      <c r="A93" s="70"/>
      <c r="B93" s="70"/>
      <c r="C93" s="70"/>
      <c r="D93" s="70"/>
      <c r="E93" s="48"/>
      <c r="F93" s="333" t="str">
        <f t="shared" si="0"/>
        <v/>
      </c>
      <c r="G93" s="91"/>
      <c r="H93" s="88"/>
      <c r="I93" s="88"/>
      <c r="J93" s="50"/>
      <c r="K93" s="48"/>
      <c r="L93" s="48"/>
      <c r="M93" s="48"/>
      <c r="N93" s="50"/>
      <c r="O93" s="45"/>
      <c r="P93" s="212"/>
      <c r="Q93" s="45"/>
      <c r="R93" s="88"/>
      <c r="S93" s="50"/>
      <c r="T93" s="219"/>
      <c r="U93" s="89"/>
      <c r="V93" s="90"/>
      <c r="W93" s="93"/>
      <c r="X93" s="219"/>
      <c r="Y93" s="219"/>
      <c r="Z93" s="91"/>
      <c r="AA93" s="185" t="str">
        <f t="shared" si="2"/>
        <v/>
      </c>
      <c r="AB93" s="48"/>
      <c r="AC93" s="302"/>
      <c r="AD93" s="219"/>
      <c r="AE93" s="45"/>
      <c r="AF93" s="45"/>
      <c r="AG93" s="45"/>
      <c r="AH93" s="93"/>
      <c r="AI93" s="334"/>
      <c r="AJ93" s="335"/>
      <c r="AK93" s="46"/>
      <c r="AL93" s="93"/>
      <c r="AM93" s="48"/>
      <c r="AN93" s="48"/>
      <c r="AO93" s="185"/>
    </row>
    <row r="94" spans="1:41" ht="45" customHeight="1">
      <c r="A94" s="70"/>
      <c r="B94" s="70"/>
      <c r="C94" s="70"/>
      <c r="D94" s="70"/>
      <c r="E94" s="48"/>
      <c r="F94" s="333" t="str">
        <f t="shared" si="0"/>
        <v/>
      </c>
      <c r="G94" s="91"/>
      <c r="H94" s="88"/>
      <c r="I94" s="88"/>
      <c r="J94" s="50"/>
      <c r="K94" s="48"/>
      <c r="L94" s="48"/>
      <c r="M94" s="48"/>
      <c r="N94" s="50"/>
      <c r="O94" s="45"/>
      <c r="P94" s="212"/>
      <c r="Q94" s="45"/>
      <c r="R94" s="88"/>
      <c r="S94" s="50"/>
      <c r="T94" s="219"/>
      <c r="U94" s="89"/>
      <c r="V94" s="90"/>
      <c r="W94" s="93"/>
      <c r="X94" s="219"/>
      <c r="Y94" s="219"/>
      <c r="Z94" s="91"/>
      <c r="AA94" s="185" t="str">
        <f t="shared" si="2"/>
        <v/>
      </c>
      <c r="AB94" s="48"/>
      <c r="AC94" s="302"/>
      <c r="AD94" s="219"/>
      <c r="AE94" s="45"/>
      <c r="AF94" s="45"/>
      <c r="AG94" s="45"/>
      <c r="AH94" s="93"/>
      <c r="AI94" s="334"/>
      <c r="AJ94" s="335"/>
      <c r="AK94" s="46"/>
      <c r="AL94" s="93"/>
      <c r="AM94" s="48"/>
      <c r="AN94" s="48"/>
      <c r="AO94" s="185"/>
    </row>
    <row r="95" spans="1:41" ht="45" customHeight="1">
      <c r="A95" s="70"/>
      <c r="B95" s="70"/>
      <c r="C95" s="70"/>
      <c r="D95" s="70"/>
      <c r="E95" s="48"/>
      <c r="F95" s="333" t="str">
        <f t="shared" si="0"/>
        <v/>
      </c>
      <c r="G95" s="91"/>
      <c r="H95" s="88"/>
      <c r="I95" s="88"/>
      <c r="J95" s="50"/>
      <c r="K95" s="48"/>
      <c r="L95" s="48"/>
      <c r="M95" s="48"/>
      <c r="N95" s="50"/>
      <c r="O95" s="45"/>
      <c r="P95" s="212"/>
      <c r="Q95" s="45"/>
      <c r="R95" s="88"/>
      <c r="S95" s="50"/>
      <c r="T95" s="219"/>
      <c r="U95" s="89"/>
      <c r="V95" s="90"/>
      <c r="W95" s="93"/>
      <c r="X95" s="219"/>
      <c r="Y95" s="219"/>
      <c r="Z95" s="91"/>
      <c r="AA95" s="185" t="str">
        <f t="shared" si="2"/>
        <v/>
      </c>
      <c r="AB95" s="48"/>
      <c r="AC95" s="302"/>
      <c r="AD95" s="219"/>
      <c r="AE95" s="45"/>
      <c r="AF95" s="45"/>
      <c r="AG95" s="45"/>
      <c r="AH95" s="93"/>
      <c r="AI95" s="334"/>
      <c r="AJ95" s="335"/>
      <c r="AK95" s="46"/>
      <c r="AL95" s="93"/>
      <c r="AM95" s="48"/>
      <c r="AN95" s="48"/>
      <c r="AO95" s="185"/>
    </row>
    <row r="96" spans="1:41" ht="45" customHeight="1">
      <c r="A96" s="70"/>
      <c r="B96" s="70"/>
      <c r="C96" s="70"/>
      <c r="D96" s="70"/>
      <c r="E96" s="48"/>
      <c r="F96" s="333" t="str">
        <f t="shared" si="0"/>
        <v/>
      </c>
      <c r="G96" s="91"/>
      <c r="H96" s="88"/>
      <c r="I96" s="88"/>
      <c r="J96" s="50"/>
      <c r="K96" s="48"/>
      <c r="L96" s="48"/>
      <c r="M96" s="48"/>
      <c r="N96" s="50"/>
      <c r="O96" s="45"/>
      <c r="P96" s="212"/>
      <c r="Q96" s="45"/>
      <c r="R96" s="88"/>
      <c r="S96" s="50"/>
      <c r="T96" s="219"/>
      <c r="U96" s="89"/>
      <c r="V96" s="90"/>
      <c r="W96" s="93"/>
      <c r="X96" s="219"/>
      <c r="Y96" s="219"/>
      <c r="Z96" s="91"/>
      <c r="AA96" s="185" t="str">
        <f t="shared" si="2"/>
        <v/>
      </c>
      <c r="AB96" s="48"/>
      <c r="AC96" s="302"/>
      <c r="AD96" s="219"/>
      <c r="AE96" s="45"/>
      <c r="AF96" s="45"/>
      <c r="AG96" s="45"/>
      <c r="AH96" s="93"/>
      <c r="AI96" s="334"/>
      <c r="AJ96" s="335"/>
      <c r="AK96" s="46"/>
      <c r="AL96" s="93"/>
      <c r="AM96" s="48"/>
      <c r="AN96" s="48"/>
      <c r="AO96" s="185"/>
    </row>
    <row r="97" spans="1:41" ht="45" customHeight="1">
      <c r="A97" s="70"/>
      <c r="B97" s="70"/>
      <c r="C97" s="70"/>
      <c r="D97" s="70"/>
      <c r="E97" s="48"/>
      <c r="F97" s="333" t="str">
        <f t="shared" si="0"/>
        <v/>
      </c>
      <c r="G97" s="91"/>
      <c r="H97" s="88"/>
      <c r="I97" s="88"/>
      <c r="J97" s="50"/>
      <c r="K97" s="48"/>
      <c r="L97" s="48"/>
      <c r="M97" s="48"/>
      <c r="N97" s="50"/>
      <c r="O97" s="45"/>
      <c r="P97" s="212"/>
      <c r="Q97" s="45"/>
      <c r="R97" s="88"/>
      <c r="S97" s="50"/>
      <c r="T97" s="219"/>
      <c r="U97" s="89"/>
      <c r="V97" s="90"/>
      <c r="W97" s="93"/>
      <c r="X97" s="219"/>
      <c r="Y97" s="219"/>
      <c r="Z97" s="91"/>
      <c r="AA97" s="185" t="str">
        <f t="shared" si="2"/>
        <v/>
      </c>
      <c r="AB97" s="48"/>
      <c r="AC97" s="302"/>
      <c r="AD97" s="219"/>
      <c r="AE97" s="45"/>
      <c r="AF97" s="45"/>
      <c r="AG97" s="45"/>
      <c r="AH97" s="93"/>
      <c r="AI97" s="334"/>
      <c r="AJ97" s="335"/>
      <c r="AK97" s="46"/>
      <c r="AL97" s="93"/>
      <c r="AM97" s="48"/>
      <c r="AN97" s="48"/>
      <c r="AO97" s="185"/>
    </row>
    <row r="98" spans="1:41" ht="45" customHeight="1">
      <c r="A98" s="70"/>
      <c r="B98" s="70"/>
      <c r="C98" s="70"/>
      <c r="D98" s="70"/>
      <c r="E98" s="48"/>
      <c r="F98" s="333" t="str">
        <f t="shared" si="0"/>
        <v/>
      </c>
      <c r="G98" s="91"/>
      <c r="H98" s="88"/>
      <c r="I98" s="88"/>
      <c r="J98" s="50"/>
      <c r="K98" s="48"/>
      <c r="L98" s="48"/>
      <c r="M98" s="48"/>
      <c r="N98" s="50"/>
      <c r="O98" s="45"/>
      <c r="P98" s="212"/>
      <c r="Q98" s="45"/>
      <c r="R98" s="88"/>
      <c r="S98" s="50"/>
      <c r="T98" s="219"/>
      <c r="U98" s="89"/>
      <c r="V98" s="90"/>
      <c r="W98" s="93"/>
      <c r="X98" s="219"/>
      <c r="Y98" s="219"/>
      <c r="Z98" s="91"/>
      <c r="AA98" s="185" t="str">
        <f t="shared" si="2"/>
        <v/>
      </c>
      <c r="AB98" s="48"/>
      <c r="AC98" s="302"/>
      <c r="AD98" s="219"/>
      <c r="AE98" s="45"/>
      <c r="AF98" s="45"/>
      <c r="AG98" s="45"/>
      <c r="AH98" s="93"/>
      <c r="AI98" s="334"/>
      <c r="AJ98" s="335"/>
      <c r="AK98" s="46"/>
      <c r="AL98" s="93"/>
      <c r="AM98" s="48"/>
      <c r="AN98" s="48"/>
      <c r="AO98" s="185"/>
    </row>
    <row r="99" spans="1:41" ht="45" customHeight="1">
      <c r="A99" s="70"/>
      <c r="B99" s="70"/>
      <c r="C99" s="70"/>
      <c r="D99" s="70"/>
      <c r="E99" s="48"/>
      <c r="F99" s="333" t="str">
        <f t="shared" si="0"/>
        <v/>
      </c>
      <c r="G99" s="91"/>
      <c r="H99" s="88"/>
      <c r="I99" s="88"/>
      <c r="J99" s="50"/>
      <c r="K99" s="48"/>
      <c r="L99" s="48"/>
      <c r="M99" s="48"/>
      <c r="N99" s="50"/>
      <c r="O99" s="45"/>
      <c r="P99" s="212"/>
      <c r="Q99" s="45"/>
      <c r="R99" s="88"/>
      <c r="S99" s="50"/>
      <c r="T99" s="219"/>
      <c r="U99" s="89"/>
      <c r="V99" s="90"/>
      <c r="W99" s="93"/>
      <c r="X99" s="219"/>
      <c r="Y99" s="219"/>
      <c r="Z99" s="91"/>
      <c r="AA99" s="185" t="str">
        <f t="shared" si="2"/>
        <v/>
      </c>
      <c r="AB99" s="48"/>
      <c r="AC99" s="302"/>
      <c r="AD99" s="219"/>
      <c r="AE99" s="45"/>
      <c r="AF99" s="45"/>
      <c r="AG99" s="45"/>
      <c r="AH99" s="93"/>
      <c r="AI99" s="334"/>
      <c r="AJ99" s="335"/>
      <c r="AK99" s="46"/>
      <c r="AL99" s="93"/>
      <c r="AM99" s="48"/>
      <c r="AN99" s="48"/>
      <c r="AO99" s="185"/>
    </row>
    <row r="100" spans="1:41" ht="45" customHeight="1">
      <c r="A100" s="70"/>
      <c r="B100" s="70"/>
      <c r="C100" s="70"/>
      <c r="D100" s="70"/>
      <c r="E100" s="48"/>
      <c r="F100" s="333" t="str">
        <f t="shared" si="0"/>
        <v/>
      </c>
      <c r="G100" s="91"/>
      <c r="H100" s="88"/>
      <c r="I100" s="88"/>
      <c r="J100" s="50"/>
      <c r="K100" s="48"/>
      <c r="L100" s="48"/>
      <c r="M100" s="48"/>
      <c r="N100" s="50"/>
      <c r="O100" s="45"/>
      <c r="P100" s="212"/>
      <c r="Q100" s="45"/>
      <c r="R100" s="88"/>
      <c r="S100" s="50"/>
      <c r="T100" s="219"/>
      <c r="U100" s="89"/>
      <c r="V100" s="90"/>
      <c r="W100" s="93"/>
      <c r="X100" s="219"/>
      <c r="Y100" s="219"/>
      <c r="Z100" s="91"/>
      <c r="AA100" s="185" t="str">
        <f t="shared" si="2"/>
        <v/>
      </c>
      <c r="AB100" s="48"/>
      <c r="AC100" s="302"/>
      <c r="AD100" s="219"/>
      <c r="AE100" s="45"/>
      <c r="AF100" s="45"/>
      <c r="AG100" s="45"/>
      <c r="AH100" s="93"/>
      <c r="AI100" s="334"/>
      <c r="AJ100" s="335"/>
      <c r="AK100" s="46"/>
      <c r="AL100" s="93"/>
      <c r="AM100" s="48"/>
      <c r="AN100" s="48"/>
      <c r="AO100" s="185"/>
    </row>
    <row r="101" spans="1:41" ht="45" customHeight="1">
      <c r="A101" s="70"/>
      <c r="B101" s="70"/>
      <c r="C101" s="70"/>
      <c r="D101" s="70"/>
      <c r="E101" s="48"/>
      <c r="F101" s="333" t="str">
        <f t="shared" si="0"/>
        <v/>
      </c>
      <c r="G101" s="91"/>
      <c r="H101" s="88"/>
      <c r="I101" s="88"/>
      <c r="J101" s="50"/>
      <c r="K101" s="48"/>
      <c r="L101" s="48"/>
      <c r="M101" s="48"/>
      <c r="N101" s="50"/>
      <c r="O101" s="45"/>
      <c r="P101" s="212"/>
      <c r="Q101" s="45"/>
      <c r="R101" s="88"/>
      <c r="S101" s="50"/>
      <c r="T101" s="219"/>
      <c r="U101" s="89"/>
      <c r="V101" s="90"/>
      <c r="W101" s="93"/>
      <c r="X101" s="219"/>
      <c r="Y101" s="219"/>
      <c r="Z101" s="91"/>
      <c r="AA101" s="185" t="str">
        <f t="shared" si="2"/>
        <v/>
      </c>
      <c r="AB101" s="48"/>
      <c r="AC101" s="302"/>
      <c r="AD101" s="219"/>
      <c r="AE101" s="45"/>
      <c r="AF101" s="45"/>
      <c r="AG101" s="45"/>
      <c r="AH101" s="93"/>
      <c r="AI101" s="334"/>
      <c r="AJ101" s="335"/>
      <c r="AK101" s="46"/>
      <c r="AL101" s="93"/>
      <c r="AM101" s="48"/>
      <c r="AN101" s="48"/>
      <c r="AO101" s="185"/>
    </row>
    <row r="102" spans="1:41" ht="45" customHeight="1">
      <c r="A102" s="70"/>
      <c r="B102" s="70"/>
      <c r="C102" s="70"/>
      <c r="D102" s="70"/>
      <c r="E102" s="48"/>
      <c r="F102" s="333" t="str">
        <f t="shared" si="0"/>
        <v/>
      </c>
      <c r="G102" s="91"/>
      <c r="H102" s="88"/>
      <c r="I102" s="88"/>
      <c r="J102" s="50"/>
      <c r="K102" s="48"/>
      <c r="L102" s="48"/>
      <c r="M102" s="48"/>
      <c r="N102" s="50"/>
      <c r="O102" s="45"/>
      <c r="P102" s="212"/>
      <c r="Q102" s="45"/>
      <c r="R102" s="88"/>
      <c r="S102" s="50"/>
      <c r="T102" s="219"/>
      <c r="U102" s="89"/>
      <c r="V102" s="90"/>
      <c r="W102" s="93"/>
      <c r="X102" s="219"/>
      <c r="Y102" s="219"/>
      <c r="Z102" s="91"/>
      <c r="AA102" s="185" t="str">
        <f t="shared" si="2"/>
        <v/>
      </c>
      <c r="AB102" s="48"/>
      <c r="AC102" s="302"/>
      <c r="AD102" s="219"/>
      <c r="AE102" s="45"/>
      <c r="AF102" s="45"/>
      <c r="AG102" s="45"/>
      <c r="AH102" s="93"/>
      <c r="AI102" s="334"/>
      <c r="AJ102" s="335"/>
      <c r="AK102" s="46"/>
      <c r="AL102" s="93"/>
      <c r="AM102" s="48"/>
      <c r="AN102" s="48"/>
      <c r="AO102" s="185"/>
    </row>
    <row r="103" spans="1:41" ht="45" customHeight="1">
      <c r="A103" s="70"/>
      <c r="B103" s="70"/>
      <c r="C103" s="70"/>
      <c r="D103" s="70"/>
      <c r="E103" s="48"/>
      <c r="F103" s="333" t="str">
        <f t="shared" si="0"/>
        <v/>
      </c>
      <c r="G103" s="91"/>
      <c r="H103" s="88"/>
      <c r="I103" s="88"/>
      <c r="J103" s="50"/>
      <c r="K103" s="48"/>
      <c r="L103" s="48"/>
      <c r="M103" s="48"/>
      <c r="N103" s="50"/>
      <c r="O103" s="45"/>
      <c r="P103" s="212"/>
      <c r="Q103" s="45"/>
      <c r="R103" s="88"/>
      <c r="S103" s="50"/>
      <c r="T103" s="219"/>
      <c r="U103" s="89"/>
      <c r="V103" s="90"/>
      <c r="W103" s="93"/>
      <c r="X103" s="219"/>
      <c r="Y103" s="219"/>
      <c r="Z103" s="91"/>
      <c r="AA103" s="185" t="str">
        <f t="shared" si="2"/>
        <v/>
      </c>
      <c r="AB103" s="48"/>
      <c r="AC103" s="302"/>
      <c r="AD103" s="219"/>
      <c r="AE103" s="45"/>
      <c r="AF103" s="45"/>
      <c r="AG103" s="45"/>
      <c r="AH103" s="93"/>
      <c r="AI103" s="334"/>
      <c r="AJ103" s="335"/>
      <c r="AK103" s="46"/>
      <c r="AL103" s="93"/>
      <c r="AM103" s="48"/>
      <c r="AN103" s="48"/>
      <c r="AO103" s="185"/>
    </row>
    <row r="104" spans="1:41" ht="45" customHeight="1">
      <c r="A104" s="70"/>
      <c r="B104" s="70"/>
      <c r="C104" s="70"/>
      <c r="D104" s="70"/>
      <c r="E104" s="48"/>
      <c r="F104" s="333" t="str">
        <f t="shared" si="0"/>
        <v/>
      </c>
      <c r="G104" s="91"/>
      <c r="H104" s="88"/>
      <c r="I104" s="88"/>
      <c r="J104" s="50"/>
      <c r="K104" s="48"/>
      <c r="L104" s="48"/>
      <c r="M104" s="48"/>
      <c r="N104" s="50"/>
      <c r="O104" s="45"/>
      <c r="P104" s="212"/>
      <c r="Q104" s="45"/>
      <c r="R104" s="88"/>
      <c r="S104" s="50"/>
      <c r="T104" s="219"/>
      <c r="U104" s="89"/>
      <c r="V104" s="90"/>
      <c r="W104" s="93"/>
      <c r="X104" s="219"/>
      <c r="Y104" s="219"/>
      <c r="Z104" s="91"/>
      <c r="AA104" s="185" t="str">
        <f t="shared" si="2"/>
        <v/>
      </c>
      <c r="AB104" s="48"/>
      <c r="AC104" s="302"/>
      <c r="AD104" s="219"/>
      <c r="AE104" s="45"/>
      <c r="AF104" s="45"/>
      <c r="AG104" s="45"/>
      <c r="AH104" s="93"/>
      <c r="AI104" s="334"/>
      <c r="AJ104" s="335"/>
      <c r="AK104" s="46"/>
      <c r="AL104" s="93"/>
      <c r="AM104" s="48"/>
      <c r="AN104" s="48"/>
      <c r="AO104" s="185"/>
    </row>
    <row r="105" spans="1:41" ht="45" customHeight="1">
      <c r="A105" s="70"/>
      <c r="B105" s="70"/>
      <c r="C105" s="70"/>
      <c r="D105" s="70"/>
      <c r="E105" s="48"/>
      <c r="F105" s="333" t="str">
        <f t="shared" si="0"/>
        <v/>
      </c>
      <c r="G105" s="91"/>
      <c r="H105" s="88"/>
      <c r="I105" s="88"/>
      <c r="J105" s="50"/>
      <c r="K105" s="48"/>
      <c r="L105" s="48"/>
      <c r="M105" s="48"/>
      <c r="N105" s="50"/>
      <c r="O105" s="45"/>
      <c r="P105" s="212"/>
      <c r="Q105" s="45"/>
      <c r="R105" s="88"/>
      <c r="S105" s="50"/>
      <c r="T105" s="219"/>
      <c r="U105" s="89"/>
      <c r="V105" s="90"/>
      <c r="W105" s="93"/>
      <c r="X105" s="219"/>
      <c r="Y105" s="219"/>
      <c r="Z105" s="91"/>
      <c r="AA105" s="185" t="str">
        <f t="shared" si="2"/>
        <v/>
      </c>
      <c r="AB105" s="48"/>
      <c r="AC105" s="302"/>
      <c r="AD105" s="219"/>
      <c r="AE105" s="45"/>
      <c r="AF105" s="45"/>
      <c r="AG105" s="45"/>
      <c r="AH105" s="93"/>
      <c r="AI105" s="334"/>
      <c r="AJ105" s="335"/>
      <c r="AK105" s="46"/>
      <c r="AL105" s="93"/>
      <c r="AM105" s="48"/>
      <c r="AN105" s="48"/>
      <c r="AO105" s="185"/>
    </row>
    <row r="106" spans="1:41" ht="45" customHeight="1">
      <c r="A106" s="70"/>
      <c r="B106" s="70"/>
      <c r="C106" s="70"/>
      <c r="D106" s="70"/>
      <c r="E106" s="48"/>
      <c r="F106" s="333" t="str">
        <f t="shared" si="0"/>
        <v/>
      </c>
      <c r="G106" s="91"/>
      <c r="H106" s="88"/>
      <c r="I106" s="88"/>
      <c r="J106" s="50"/>
      <c r="K106" s="48"/>
      <c r="L106" s="48"/>
      <c r="M106" s="48"/>
      <c r="N106" s="50"/>
      <c r="O106" s="45"/>
      <c r="P106" s="212"/>
      <c r="Q106" s="45"/>
      <c r="R106" s="88"/>
      <c r="S106" s="50"/>
      <c r="T106" s="219"/>
      <c r="U106" s="89"/>
      <c r="V106" s="90"/>
      <c r="W106" s="93"/>
      <c r="X106" s="219"/>
      <c r="Y106" s="219"/>
      <c r="Z106" s="91"/>
      <c r="AA106" s="185" t="str">
        <f t="shared" si="2"/>
        <v/>
      </c>
      <c r="AB106" s="48"/>
      <c r="AC106" s="302"/>
      <c r="AD106" s="219"/>
      <c r="AE106" s="45"/>
      <c r="AF106" s="45"/>
      <c r="AG106" s="45"/>
      <c r="AH106" s="93"/>
      <c r="AI106" s="334"/>
      <c r="AJ106" s="335"/>
      <c r="AK106" s="46"/>
      <c r="AL106" s="93"/>
      <c r="AM106" s="48"/>
      <c r="AN106" s="48"/>
      <c r="AO106" s="185"/>
    </row>
    <row r="107" spans="1:41" ht="45" customHeight="1">
      <c r="A107" s="70"/>
      <c r="B107" s="70"/>
      <c r="C107" s="70"/>
      <c r="D107" s="70"/>
      <c r="E107" s="48"/>
      <c r="F107" s="333" t="str">
        <f t="shared" si="0"/>
        <v/>
      </c>
      <c r="G107" s="91"/>
      <c r="H107" s="88"/>
      <c r="I107" s="88"/>
      <c r="J107" s="50"/>
      <c r="K107" s="48"/>
      <c r="L107" s="48"/>
      <c r="M107" s="48"/>
      <c r="N107" s="50"/>
      <c r="O107" s="45"/>
      <c r="P107" s="212"/>
      <c r="Q107" s="45"/>
      <c r="R107" s="88"/>
      <c r="S107" s="50"/>
      <c r="T107" s="219"/>
      <c r="U107" s="89"/>
      <c r="V107" s="90"/>
      <c r="W107" s="93"/>
      <c r="X107" s="219"/>
      <c r="Y107" s="219"/>
      <c r="Z107" s="91"/>
      <c r="AA107" s="185" t="str">
        <f t="shared" si="2"/>
        <v/>
      </c>
      <c r="AB107" s="48"/>
      <c r="AC107" s="302"/>
      <c r="AD107" s="219"/>
      <c r="AE107" s="45"/>
      <c r="AF107" s="45"/>
      <c r="AG107" s="45"/>
      <c r="AH107" s="93"/>
      <c r="AI107" s="334"/>
      <c r="AJ107" s="335"/>
      <c r="AK107" s="46"/>
      <c r="AL107" s="93"/>
      <c r="AM107" s="48"/>
      <c r="AN107" s="48"/>
      <c r="AO107" s="185"/>
    </row>
    <row r="108" spans="1:41" ht="45" customHeight="1">
      <c r="A108" s="70"/>
      <c r="B108" s="70"/>
      <c r="C108" s="70"/>
      <c r="D108" s="70"/>
      <c r="E108" s="48"/>
      <c r="F108" s="333" t="str">
        <f t="shared" si="0"/>
        <v/>
      </c>
      <c r="G108" s="91"/>
      <c r="H108" s="88"/>
      <c r="I108" s="88"/>
      <c r="J108" s="50"/>
      <c r="K108" s="48"/>
      <c r="L108" s="48"/>
      <c r="M108" s="48"/>
      <c r="N108" s="50"/>
      <c r="O108" s="45"/>
      <c r="P108" s="212"/>
      <c r="Q108" s="45"/>
      <c r="R108" s="88"/>
      <c r="S108" s="50"/>
      <c r="T108" s="219"/>
      <c r="U108" s="89"/>
      <c r="V108" s="90"/>
      <c r="W108" s="93"/>
      <c r="X108" s="219"/>
      <c r="Y108" s="219"/>
      <c r="Z108" s="91"/>
      <c r="AA108" s="185" t="str">
        <f t="shared" si="2"/>
        <v/>
      </c>
      <c r="AB108" s="48"/>
      <c r="AC108" s="302"/>
      <c r="AD108" s="219"/>
      <c r="AE108" s="45"/>
      <c r="AF108" s="45"/>
      <c r="AG108" s="45"/>
      <c r="AH108" s="93"/>
      <c r="AI108" s="334"/>
      <c r="AJ108" s="335"/>
      <c r="AK108" s="46"/>
      <c r="AL108" s="93"/>
      <c r="AM108" s="48"/>
      <c r="AN108" s="48"/>
      <c r="AO108" s="185"/>
    </row>
    <row r="109" spans="1:41" ht="45" customHeight="1">
      <c r="A109" s="70"/>
      <c r="B109" s="70"/>
      <c r="C109" s="70"/>
      <c r="D109" s="70"/>
      <c r="E109" s="48"/>
      <c r="F109" s="333" t="str">
        <f t="shared" si="0"/>
        <v/>
      </c>
      <c r="G109" s="91"/>
      <c r="H109" s="88"/>
      <c r="I109" s="88"/>
      <c r="J109" s="50"/>
      <c r="K109" s="48"/>
      <c r="L109" s="48"/>
      <c r="M109" s="48"/>
      <c r="N109" s="50"/>
      <c r="O109" s="45"/>
      <c r="P109" s="212"/>
      <c r="Q109" s="45"/>
      <c r="R109" s="88"/>
      <c r="S109" s="50"/>
      <c r="T109" s="219"/>
      <c r="U109" s="89"/>
      <c r="V109" s="90"/>
      <c r="W109" s="93"/>
      <c r="X109" s="219"/>
      <c r="Y109" s="219"/>
      <c r="Z109" s="91"/>
      <c r="AA109" s="185" t="str">
        <f t="shared" si="2"/>
        <v/>
      </c>
      <c r="AB109" s="48"/>
      <c r="AC109" s="302"/>
      <c r="AD109" s="219"/>
      <c r="AE109" s="45"/>
      <c r="AF109" s="45"/>
      <c r="AG109" s="45"/>
      <c r="AH109" s="93"/>
      <c r="AI109" s="334"/>
      <c r="AJ109" s="335"/>
      <c r="AK109" s="46"/>
      <c r="AL109" s="93"/>
      <c r="AM109" s="48"/>
      <c r="AN109" s="48"/>
      <c r="AO109" s="185"/>
    </row>
    <row r="110" spans="1:41" ht="45" customHeight="1">
      <c r="A110" s="70"/>
      <c r="B110" s="70"/>
      <c r="C110" s="70"/>
      <c r="D110" s="70"/>
      <c r="E110" s="48"/>
      <c r="F110" s="333" t="str">
        <f t="shared" si="0"/>
        <v/>
      </c>
      <c r="G110" s="91"/>
      <c r="H110" s="88"/>
      <c r="I110" s="88"/>
      <c r="J110" s="50"/>
      <c r="K110" s="48"/>
      <c r="L110" s="48"/>
      <c r="M110" s="48"/>
      <c r="N110" s="50"/>
      <c r="O110" s="45"/>
      <c r="P110" s="212"/>
      <c r="Q110" s="45"/>
      <c r="R110" s="88"/>
      <c r="S110" s="50"/>
      <c r="T110" s="219"/>
      <c r="U110" s="89"/>
      <c r="V110" s="90"/>
      <c r="W110" s="93"/>
      <c r="X110" s="219"/>
      <c r="Y110" s="219"/>
      <c r="Z110" s="91"/>
      <c r="AA110" s="185" t="str">
        <f t="shared" si="2"/>
        <v/>
      </c>
      <c r="AB110" s="48"/>
      <c r="AC110" s="302"/>
      <c r="AD110" s="219"/>
      <c r="AE110" s="45"/>
      <c r="AF110" s="45"/>
      <c r="AG110" s="45"/>
      <c r="AH110" s="93"/>
      <c r="AI110" s="334"/>
      <c r="AJ110" s="335"/>
      <c r="AK110" s="46"/>
      <c r="AL110" s="93"/>
      <c r="AM110" s="48"/>
      <c r="AN110" s="48"/>
      <c r="AO110" s="185"/>
    </row>
    <row r="111" spans="1:41" ht="45" customHeight="1">
      <c r="A111" s="70"/>
      <c r="B111" s="70"/>
      <c r="C111" s="70"/>
      <c r="D111" s="70"/>
      <c r="E111" s="48"/>
      <c r="F111" s="333" t="str">
        <f t="shared" si="0"/>
        <v/>
      </c>
      <c r="G111" s="91"/>
      <c r="H111" s="88"/>
      <c r="I111" s="88"/>
      <c r="J111" s="50"/>
      <c r="K111" s="48"/>
      <c r="L111" s="48"/>
      <c r="M111" s="48"/>
      <c r="N111" s="50"/>
      <c r="O111" s="45"/>
      <c r="P111" s="212"/>
      <c r="Q111" s="45"/>
      <c r="R111" s="88"/>
      <c r="S111" s="50"/>
      <c r="T111" s="219"/>
      <c r="U111" s="89"/>
      <c r="V111" s="90"/>
      <c r="W111" s="93"/>
      <c r="X111" s="219"/>
      <c r="Y111" s="219"/>
      <c r="Z111" s="91"/>
      <c r="AA111" s="185" t="str">
        <f t="shared" si="2"/>
        <v/>
      </c>
      <c r="AB111" s="48"/>
      <c r="AC111" s="302"/>
      <c r="AD111" s="219"/>
      <c r="AE111" s="45"/>
      <c r="AF111" s="45"/>
      <c r="AG111" s="45"/>
      <c r="AH111" s="93"/>
      <c r="AI111" s="334"/>
      <c r="AJ111" s="335"/>
      <c r="AK111" s="46"/>
      <c r="AL111" s="93"/>
      <c r="AM111" s="48"/>
      <c r="AN111" s="48"/>
      <c r="AO111" s="185"/>
    </row>
    <row r="112" spans="1:41" ht="45" customHeight="1">
      <c r="A112" s="70"/>
      <c r="B112" s="70"/>
      <c r="C112" s="70"/>
      <c r="D112" s="70"/>
      <c r="E112" s="48"/>
      <c r="F112" s="333" t="str">
        <f t="shared" si="0"/>
        <v/>
      </c>
      <c r="G112" s="91"/>
      <c r="H112" s="88"/>
      <c r="I112" s="88"/>
      <c r="J112" s="50"/>
      <c r="K112" s="48"/>
      <c r="L112" s="48"/>
      <c r="M112" s="48"/>
      <c r="N112" s="50"/>
      <c r="O112" s="45"/>
      <c r="P112" s="212"/>
      <c r="Q112" s="45"/>
      <c r="R112" s="88"/>
      <c r="S112" s="50"/>
      <c r="T112" s="219"/>
      <c r="U112" s="89"/>
      <c r="V112" s="90"/>
      <c r="W112" s="93"/>
      <c r="X112" s="219"/>
      <c r="Y112" s="219"/>
      <c r="Z112" s="91"/>
      <c r="AA112" s="185" t="str">
        <f t="shared" si="2"/>
        <v/>
      </c>
      <c r="AB112" s="48"/>
      <c r="AC112" s="302"/>
      <c r="AD112" s="219"/>
      <c r="AE112" s="45"/>
      <c r="AF112" s="45"/>
      <c r="AG112" s="45"/>
      <c r="AH112" s="93"/>
      <c r="AI112" s="334"/>
      <c r="AJ112" s="335"/>
      <c r="AK112" s="46"/>
      <c r="AL112" s="93"/>
      <c r="AM112" s="48"/>
      <c r="AN112" s="48"/>
      <c r="AO112" s="185"/>
    </row>
    <row r="113" spans="1:41" ht="45" customHeight="1">
      <c r="A113" s="70"/>
      <c r="B113" s="70"/>
      <c r="C113" s="70"/>
      <c r="D113" s="70"/>
      <c r="E113" s="48"/>
      <c r="F113" s="333" t="str">
        <f t="shared" si="0"/>
        <v/>
      </c>
      <c r="G113" s="91"/>
      <c r="H113" s="88"/>
      <c r="I113" s="88"/>
      <c r="J113" s="50"/>
      <c r="K113" s="48"/>
      <c r="L113" s="48"/>
      <c r="M113" s="48"/>
      <c r="N113" s="50"/>
      <c r="O113" s="45"/>
      <c r="P113" s="212"/>
      <c r="Q113" s="45"/>
      <c r="R113" s="88"/>
      <c r="S113" s="50"/>
      <c r="T113" s="219"/>
      <c r="U113" s="89"/>
      <c r="V113" s="90"/>
      <c r="W113" s="93"/>
      <c r="X113" s="219"/>
      <c r="Y113" s="219"/>
      <c r="Z113" s="91"/>
      <c r="AA113" s="185" t="str">
        <f t="shared" si="2"/>
        <v/>
      </c>
      <c r="AB113" s="48"/>
      <c r="AC113" s="302"/>
      <c r="AD113" s="219"/>
      <c r="AE113" s="45"/>
      <c r="AF113" s="45"/>
      <c r="AG113" s="45"/>
      <c r="AH113" s="93"/>
      <c r="AI113" s="334"/>
      <c r="AJ113" s="335"/>
      <c r="AK113" s="46"/>
      <c r="AL113" s="93"/>
      <c r="AM113" s="48"/>
      <c r="AN113" s="48"/>
      <c r="AO113" s="185"/>
    </row>
    <row r="114" spans="1:41" ht="45" customHeight="1">
      <c r="A114" s="70"/>
      <c r="B114" s="70"/>
      <c r="C114" s="70"/>
      <c r="D114" s="70"/>
      <c r="E114" s="48"/>
      <c r="F114" s="333" t="str">
        <f t="shared" si="0"/>
        <v/>
      </c>
      <c r="G114" s="91"/>
      <c r="H114" s="88"/>
      <c r="I114" s="88"/>
      <c r="J114" s="50"/>
      <c r="K114" s="48"/>
      <c r="L114" s="48"/>
      <c r="M114" s="48"/>
      <c r="N114" s="50"/>
      <c r="O114" s="45"/>
      <c r="P114" s="212"/>
      <c r="Q114" s="45"/>
      <c r="R114" s="88"/>
      <c r="S114" s="50"/>
      <c r="T114" s="219"/>
      <c r="U114" s="89"/>
      <c r="V114" s="90"/>
      <c r="W114" s="93"/>
      <c r="X114" s="219"/>
      <c r="Y114" s="219"/>
      <c r="Z114" s="91"/>
      <c r="AA114" s="185" t="str">
        <f t="shared" si="2"/>
        <v/>
      </c>
      <c r="AB114" s="48"/>
      <c r="AC114" s="302"/>
      <c r="AD114" s="219"/>
      <c r="AE114" s="45"/>
      <c r="AF114" s="45"/>
      <c r="AG114" s="45"/>
      <c r="AH114" s="93"/>
      <c r="AI114" s="334"/>
      <c r="AJ114" s="335"/>
      <c r="AK114" s="46"/>
      <c r="AL114" s="93"/>
      <c r="AM114" s="48"/>
      <c r="AN114" s="48"/>
      <c r="AO114" s="185"/>
    </row>
    <row r="115" spans="1:41" ht="45" customHeight="1">
      <c r="A115" s="70"/>
      <c r="B115" s="70"/>
      <c r="C115" s="70"/>
      <c r="D115" s="70"/>
      <c r="E115" s="48"/>
      <c r="F115" s="333" t="str">
        <f t="shared" si="0"/>
        <v/>
      </c>
      <c r="G115" s="91"/>
      <c r="H115" s="88"/>
      <c r="I115" s="88"/>
      <c r="J115" s="50"/>
      <c r="K115" s="48"/>
      <c r="L115" s="48"/>
      <c r="M115" s="48"/>
      <c r="N115" s="50"/>
      <c r="O115" s="45"/>
      <c r="P115" s="212"/>
      <c r="Q115" s="45"/>
      <c r="R115" s="88"/>
      <c r="S115" s="50"/>
      <c r="T115" s="219"/>
      <c r="U115" s="89"/>
      <c r="V115" s="90"/>
      <c r="W115" s="93"/>
      <c r="X115" s="219"/>
      <c r="Y115" s="219"/>
      <c r="Z115" s="91"/>
      <c r="AA115" s="185" t="str">
        <f t="shared" si="2"/>
        <v/>
      </c>
      <c r="AB115" s="48"/>
      <c r="AC115" s="302"/>
      <c r="AD115" s="219"/>
      <c r="AE115" s="45"/>
      <c r="AF115" s="45"/>
      <c r="AG115" s="45"/>
      <c r="AH115" s="93"/>
      <c r="AI115" s="334"/>
      <c r="AJ115" s="335"/>
      <c r="AK115" s="46"/>
      <c r="AL115" s="93"/>
      <c r="AM115" s="48"/>
      <c r="AN115" s="48"/>
      <c r="AO115" s="185"/>
    </row>
    <row r="116" spans="1:41" ht="45" customHeight="1">
      <c r="A116" s="70"/>
      <c r="B116" s="70"/>
      <c r="C116" s="70"/>
      <c r="D116" s="70"/>
      <c r="E116" s="48"/>
      <c r="F116" s="333" t="str">
        <f t="shared" si="0"/>
        <v/>
      </c>
      <c r="G116" s="91"/>
      <c r="H116" s="88"/>
      <c r="I116" s="88"/>
      <c r="J116" s="50"/>
      <c r="K116" s="48"/>
      <c r="L116" s="48"/>
      <c r="M116" s="48"/>
      <c r="N116" s="50"/>
      <c r="O116" s="45"/>
      <c r="P116" s="212"/>
      <c r="Q116" s="45"/>
      <c r="R116" s="88"/>
      <c r="S116" s="50"/>
      <c r="T116" s="219"/>
      <c r="U116" s="89"/>
      <c r="V116" s="90"/>
      <c r="W116" s="93"/>
      <c r="X116" s="219"/>
      <c r="Y116" s="219"/>
      <c r="Z116" s="91"/>
      <c r="AA116" s="185" t="str">
        <f t="shared" si="2"/>
        <v/>
      </c>
      <c r="AB116" s="48"/>
      <c r="AC116" s="302"/>
      <c r="AD116" s="219"/>
      <c r="AE116" s="45"/>
      <c r="AF116" s="45"/>
      <c r="AG116" s="45"/>
      <c r="AH116" s="93"/>
      <c r="AI116" s="334"/>
      <c r="AJ116" s="335"/>
      <c r="AK116" s="46"/>
      <c r="AL116" s="93"/>
      <c r="AM116" s="48"/>
      <c r="AN116" s="48"/>
      <c r="AO116" s="185"/>
    </row>
    <row r="117" spans="1:41" ht="45" customHeight="1">
      <c r="A117" s="70"/>
      <c r="B117" s="70"/>
      <c r="C117" s="70"/>
      <c r="D117" s="70"/>
      <c r="E117" s="48"/>
      <c r="F117" s="333" t="str">
        <f t="shared" si="0"/>
        <v/>
      </c>
      <c r="G117" s="91"/>
      <c r="H117" s="88"/>
      <c r="I117" s="88"/>
      <c r="J117" s="50"/>
      <c r="K117" s="48"/>
      <c r="L117" s="48"/>
      <c r="M117" s="48"/>
      <c r="N117" s="50"/>
      <c r="O117" s="45"/>
      <c r="P117" s="212"/>
      <c r="Q117" s="45"/>
      <c r="R117" s="88"/>
      <c r="S117" s="50"/>
      <c r="T117" s="219"/>
      <c r="U117" s="89"/>
      <c r="V117" s="90"/>
      <c r="W117" s="93"/>
      <c r="X117" s="219"/>
      <c r="Y117" s="219"/>
      <c r="Z117" s="91"/>
      <c r="AA117" s="185" t="str">
        <f t="shared" si="2"/>
        <v/>
      </c>
      <c r="AB117" s="48"/>
      <c r="AC117" s="302"/>
      <c r="AD117" s="219"/>
      <c r="AE117" s="45"/>
      <c r="AF117" s="45"/>
      <c r="AG117" s="45"/>
      <c r="AH117" s="93"/>
      <c r="AI117" s="334"/>
      <c r="AJ117" s="335"/>
      <c r="AK117" s="46"/>
      <c r="AL117" s="93"/>
      <c r="AM117" s="48"/>
      <c r="AN117" s="48"/>
      <c r="AO117" s="185"/>
    </row>
    <row r="118" spans="1:41" ht="45" customHeight="1">
      <c r="A118" s="70"/>
      <c r="B118" s="70"/>
      <c r="C118" s="70"/>
      <c r="D118" s="70"/>
      <c r="E118" s="48"/>
      <c r="F118" s="333" t="str">
        <f t="shared" si="0"/>
        <v/>
      </c>
      <c r="G118" s="91"/>
      <c r="H118" s="88"/>
      <c r="I118" s="88"/>
      <c r="J118" s="50"/>
      <c r="K118" s="48"/>
      <c r="L118" s="48"/>
      <c r="M118" s="48"/>
      <c r="N118" s="50"/>
      <c r="O118" s="45"/>
      <c r="P118" s="212"/>
      <c r="Q118" s="45"/>
      <c r="R118" s="88"/>
      <c r="S118" s="50"/>
      <c r="T118" s="219"/>
      <c r="U118" s="89"/>
      <c r="V118" s="90"/>
      <c r="W118" s="93"/>
      <c r="X118" s="219"/>
      <c r="Y118" s="219"/>
      <c r="Z118" s="91"/>
      <c r="AA118" s="185" t="str">
        <f t="shared" si="2"/>
        <v/>
      </c>
      <c r="AB118" s="48"/>
      <c r="AC118" s="302"/>
      <c r="AD118" s="219"/>
      <c r="AE118" s="45"/>
      <c r="AF118" s="45"/>
      <c r="AG118" s="45"/>
      <c r="AH118" s="93"/>
      <c r="AI118" s="334"/>
      <c r="AJ118" s="335"/>
      <c r="AK118" s="46"/>
      <c r="AL118" s="93"/>
      <c r="AM118" s="48"/>
      <c r="AN118" s="48"/>
      <c r="AO118" s="185"/>
    </row>
    <row r="119" spans="1:41" ht="45" customHeight="1">
      <c r="A119" s="70"/>
      <c r="B119" s="70"/>
      <c r="C119" s="70"/>
      <c r="D119" s="70"/>
      <c r="E119" s="48"/>
      <c r="F119" s="333" t="str">
        <f t="shared" si="0"/>
        <v/>
      </c>
      <c r="G119" s="91"/>
      <c r="H119" s="88"/>
      <c r="I119" s="88"/>
      <c r="J119" s="50"/>
      <c r="K119" s="48"/>
      <c r="L119" s="48"/>
      <c r="M119" s="48"/>
      <c r="N119" s="50"/>
      <c r="O119" s="45"/>
      <c r="P119" s="212"/>
      <c r="Q119" s="45"/>
      <c r="R119" s="88"/>
      <c r="S119" s="50"/>
      <c r="T119" s="219"/>
      <c r="U119" s="89"/>
      <c r="V119" s="90"/>
      <c r="W119" s="93"/>
      <c r="X119" s="219"/>
      <c r="Y119" s="219"/>
      <c r="Z119" s="91"/>
      <c r="AA119" s="185" t="str">
        <f t="shared" si="2"/>
        <v/>
      </c>
      <c r="AB119" s="48"/>
      <c r="AC119" s="302"/>
      <c r="AD119" s="219"/>
      <c r="AE119" s="45"/>
      <c r="AF119" s="45"/>
      <c r="AG119" s="45"/>
      <c r="AH119" s="93"/>
      <c r="AI119" s="334"/>
      <c r="AJ119" s="335"/>
      <c r="AK119" s="46"/>
      <c r="AL119" s="93"/>
      <c r="AM119" s="48"/>
      <c r="AN119" s="48"/>
      <c r="AO119" s="185"/>
    </row>
    <row r="120" spans="1:41" ht="45" customHeight="1">
      <c r="A120" s="70"/>
      <c r="B120" s="70"/>
      <c r="C120" s="70"/>
      <c r="D120" s="70"/>
      <c r="E120" s="48"/>
      <c r="F120" s="333" t="str">
        <f t="shared" si="0"/>
        <v/>
      </c>
      <c r="G120" s="91"/>
      <c r="H120" s="88"/>
      <c r="I120" s="88"/>
      <c r="J120" s="50"/>
      <c r="K120" s="48"/>
      <c r="L120" s="48"/>
      <c r="M120" s="48"/>
      <c r="N120" s="50"/>
      <c r="O120" s="45"/>
      <c r="P120" s="212"/>
      <c r="Q120" s="45"/>
      <c r="R120" s="88"/>
      <c r="S120" s="50"/>
      <c r="T120" s="219"/>
      <c r="U120" s="89"/>
      <c r="V120" s="90"/>
      <c r="W120" s="93"/>
      <c r="X120" s="219"/>
      <c r="Y120" s="219"/>
      <c r="Z120" s="91"/>
      <c r="AA120" s="185" t="str">
        <f t="shared" si="2"/>
        <v/>
      </c>
      <c r="AB120" s="48"/>
      <c r="AC120" s="302"/>
      <c r="AD120" s="219"/>
      <c r="AE120" s="45"/>
      <c r="AF120" s="45"/>
      <c r="AG120" s="45"/>
      <c r="AH120" s="93"/>
      <c r="AI120" s="334"/>
      <c r="AJ120" s="335"/>
      <c r="AK120" s="46"/>
      <c r="AL120" s="93"/>
      <c r="AM120" s="48"/>
      <c r="AN120" s="48"/>
      <c r="AO120" s="185"/>
    </row>
    <row r="121" spans="1:41" ht="45" customHeight="1">
      <c r="A121" s="70"/>
      <c r="B121" s="70"/>
      <c r="C121" s="70"/>
      <c r="D121" s="70"/>
      <c r="E121" s="48"/>
      <c r="F121" s="333" t="str">
        <f t="shared" si="0"/>
        <v/>
      </c>
      <c r="G121" s="91"/>
      <c r="H121" s="88"/>
      <c r="I121" s="88"/>
      <c r="J121" s="50"/>
      <c r="K121" s="48"/>
      <c r="L121" s="48"/>
      <c r="M121" s="48"/>
      <c r="N121" s="50"/>
      <c r="O121" s="45"/>
      <c r="P121" s="212"/>
      <c r="Q121" s="45"/>
      <c r="R121" s="88"/>
      <c r="S121" s="50"/>
      <c r="T121" s="219"/>
      <c r="U121" s="89"/>
      <c r="V121" s="90"/>
      <c r="W121" s="93"/>
      <c r="X121" s="219"/>
      <c r="Y121" s="219"/>
      <c r="Z121" s="91"/>
      <c r="AA121" s="185" t="str">
        <f t="shared" si="2"/>
        <v/>
      </c>
      <c r="AB121" s="48"/>
      <c r="AC121" s="302"/>
      <c r="AD121" s="219"/>
      <c r="AE121" s="45"/>
      <c r="AF121" s="45"/>
      <c r="AG121" s="45"/>
      <c r="AH121" s="93"/>
      <c r="AI121" s="334"/>
      <c r="AJ121" s="335"/>
      <c r="AK121" s="46"/>
      <c r="AL121" s="93"/>
      <c r="AM121" s="48"/>
      <c r="AN121" s="48"/>
      <c r="AO121" s="185"/>
    </row>
    <row r="122" spans="1:41" ht="45" customHeight="1">
      <c r="A122" s="70"/>
      <c r="B122" s="70"/>
      <c r="C122" s="70"/>
      <c r="D122" s="70"/>
      <c r="E122" s="48"/>
      <c r="F122" s="333" t="str">
        <f t="shared" si="0"/>
        <v/>
      </c>
      <c r="G122" s="91"/>
      <c r="H122" s="88"/>
      <c r="I122" s="88"/>
      <c r="J122" s="50"/>
      <c r="K122" s="48"/>
      <c r="L122" s="48"/>
      <c r="M122" s="48"/>
      <c r="N122" s="50"/>
      <c r="O122" s="45"/>
      <c r="P122" s="212"/>
      <c r="Q122" s="45"/>
      <c r="R122" s="88"/>
      <c r="S122" s="50"/>
      <c r="T122" s="219"/>
      <c r="U122" s="89"/>
      <c r="V122" s="90"/>
      <c r="W122" s="93"/>
      <c r="X122" s="219"/>
      <c r="Y122" s="219"/>
      <c r="Z122" s="91"/>
      <c r="AA122" s="185" t="str">
        <f t="shared" si="2"/>
        <v/>
      </c>
      <c r="AB122" s="48"/>
      <c r="AC122" s="302"/>
      <c r="AD122" s="219"/>
      <c r="AE122" s="45"/>
      <c r="AF122" s="45"/>
      <c r="AG122" s="45"/>
      <c r="AH122" s="93"/>
      <c r="AI122" s="334"/>
      <c r="AJ122" s="335"/>
      <c r="AK122" s="46"/>
      <c r="AL122" s="93"/>
      <c r="AM122" s="48"/>
      <c r="AN122" s="48"/>
      <c r="AO122" s="185"/>
    </row>
    <row r="123" spans="1:41" ht="45" customHeight="1">
      <c r="A123" s="70"/>
      <c r="B123" s="70"/>
      <c r="C123" s="70"/>
      <c r="D123" s="70"/>
      <c r="E123" s="48"/>
      <c r="F123" s="333" t="str">
        <f t="shared" si="0"/>
        <v/>
      </c>
      <c r="G123" s="91"/>
      <c r="H123" s="88"/>
      <c r="I123" s="88"/>
      <c r="J123" s="50"/>
      <c r="K123" s="48"/>
      <c r="L123" s="48"/>
      <c r="M123" s="48"/>
      <c r="N123" s="50"/>
      <c r="O123" s="45"/>
      <c r="P123" s="212"/>
      <c r="Q123" s="45"/>
      <c r="R123" s="88"/>
      <c r="S123" s="50"/>
      <c r="T123" s="219"/>
      <c r="U123" s="89"/>
      <c r="V123" s="90"/>
      <c r="W123" s="93"/>
      <c r="X123" s="219"/>
      <c r="Y123" s="219"/>
      <c r="Z123" s="91"/>
      <c r="AA123" s="185" t="str">
        <f t="shared" si="2"/>
        <v/>
      </c>
      <c r="AB123" s="48"/>
      <c r="AC123" s="302"/>
      <c r="AD123" s="219"/>
      <c r="AE123" s="45"/>
      <c r="AF123" s="45"/>
      <c r="AG123" s="45"/>
      <c r="AH123" s="93"/>
      <c r="AI123" s="334"/>
      <c r="AJ123" s="335"/>
      <c r="AK123" s="46"/>
      <c r="AL123" s="93"/>
      <c r="AM123" s="48"/>
      <c r="AN123" s="48"/>
      <c r="AO123" s="185"/>
    </row>
    <row r="124" spans="1:41" ht="45" customHeight="1">
      <c r="A124" s="70"/>
      <c r="B124" s="70"/>
      <c r="C124" s="70"/>
      <c r="D124" s="70"/>
      <c r="E124" s="48"/>
      <c r="F124" s="333" t="str">
        <f t="shared" si="0"/>
        <v/>
      </c>
      <c r="G124" s="91"/>
      <c r="H124" s="88"/>
      <c r="I124" s="88"/>
      <c r="J124" s="50"/>
      <c r="K124" s="48"/>
      <c r="L124" s="48"/>
      <c r="M124" s="48"/>
      <c r="N124" s="50"/>
      <c r="O124" s="45"/>
      <c r="P124" s="212"/>
      <c r="Q124" s="45"/>
      <c r="R124" s="88"/>
      <c r="S124" s="50"/>
      <c r="T124" s="219"/>
      <c r="U124" s="89"/>
      <c r="V124" s="90"/>
      <c r="W124" s="93"/>
      <c r="X124" s="219"/>
      <c r="Y124" s="219"/>
      <c r="Z124" s="91"/>
      <c r="AA124" s="185" t="str">
        <f t="shared" si="2"/>
        <v/>
      </c>
      <c r="AB124" s="48"/>
      <c r="AC124" s="302"/>
      <c r="AD124" s="219"/>
      <c r="AE124" s="45"/>
      <c r="AF124" s="45"/>
      <c r="AG124" s="45"/>
      <c r="AH124" s="93"/>
      <c r="AI124" s="334"/>
      <c r="AJ124" s="335"/>
      <c r="AK124" s="46"/>
      <c r="AL124" s="93"/>
      <c r="AM124" s="48"/>
      <c r="AN124" s="48"/>
      <c r="AO124" s="185"/>
    </row>
    <row r="125" spans="1:41" ht="45" customHeight="1">
      <c r="A125" s="70"/>
      <c r="B125" s="70"/>
      <c r="C125" s="70"/>
      <c r="D125" s="70"/>
      <c r="E125" s="48"/>
      <c r="F125" s="333" t="str">
        <f t="shared" si="0"/>
        <v/>
      </c>
      <c r="G125" s="91"/>
      <c r="H125" s="88"/>
      <c r="I125" s="88"/>
      <c r="J125" s="50"/>
      <c r="K125" s="48"/>
      <c r="L125" s="48"/>
      <c r="M125" s="48"/>
      <c r="N125" s="50"/>
      <c r="O125" s="45"/>
      <c r="P125" s="212"/>
      <c r="Q125" s="45"/>
      <c r="R125" s="88"/>
      <c r="S125" s="50"/>
      <c r="T125" s="219"/>
      <c r="U125" s="89"/>
      <c r="V125" s="90"/>
      <c r="W125" s="93"/>
      <c r="X125" s="219"/>
      <c r="Y125" s="219"/>
      <c r="Z125" s="91"/>
      <c r="AA125" s="185" t="str">
        <f t="shared" si="2"/>
        <v/>
      </c>
      <c r="AB125" s="48"/>
      <c r="AC125" s="302"/>
      <c r="AD125" s="219"/>
      <c r="AE125" s="45"/>
      <c r="AF125" s="45"/>
      <c r="AG125" s="45"/>
      <c r="AH125" s="93"/>
      <c r="AI125" s="334"/>
      <c r="AJ125" s="335"/>
      <c r="AK125" s="46"/>
      <c r="AL125" s="93"/>
      <c r="AM125" s="48"/>
      <c r="AN125" s="48"/>
      <c r="AO125" s="185"/>
    </row>
    <row r="126" spans="1:41" ht="45" customHeight="1">
      <c r="A126" s="70"/>
      <c r="B126" s="70"/>
      <c r="C126" s="70"/>
      <c r="D126" s="70"/>
      <c r="E126" s="48"/>
      <c r="F126" s="333" t="str">
        <f t="shared" si="0"/>
        <v/>
      </c>
      <c r="G126" s="91"/>
      <c r="H126" s="88"/>
      <c r="I126" s="88"/>
      <c r="J126" s="50"/>
      <c r="K126" s="48"/>
      <c r="L126" s="48"/>
      <c r="M126" s="48"/>
      <c r="N126" s="50"/>
      <c r="O126" s="45"/>
      <c r="P126" s="212"/>
      <c r="Q126" s="45"/>
      <c r="R126" s="88"/>
      <c r="S126" s="50"/>
      <c r="T126" s="219"/>
      <c r="U126" s="89"/>
      <c r="V126" s="90"/>
      <c r="W126" s="93"/>
      <c r="X126" s="219"/>
      <c r="Y126" s="219"/>
      <c r="Z126" s="91"/>
      <c r="AA126" s="185" t="str">
        <f t="shared" si="2"/>
        <v/>
      </c>
      <c r="AB126" s="48"/>
      <c r="AC126" s="302"/>
      <c r="AD126" s="219"/>
      <c r="AE126" s="45"/>
      <c r="AF126" s="45"/>
      <c r="AG126" s="45"/>
      <c r="AH126" s="93"/>
      <c r="AI126" s="334"/>
      <c r="AJ126" s="335"/>
      <c r="AK126" s="46"/>
      <c r="AL126" s="93"/>
      <c r="AM126" s="48"/>
      <c r="AN126" s="48"/>
      <c r="AO126" s="185"/>
    </row>
    <row r="127" spans="1:41" ht="45" customHeight="1">
      <c r="A127" s="70"/>
      <c r="B127" s="70"/>
      <c r="C127" s="70"/>
      <c r="D127" s="70"/>
      <c r="E127" s="48"/>
      <c r="F127" s="333" t="str">
        <f t="shared" si="0"/>
        <v/>
      </c>
      <c r="G127" s="91"/>
      <c r="H127" s="88"/>
      <c r="I127" s="88"/>
      <c r="J127" s="50"/>
      <c r="K127" s="48"/>
      <c r="L127" s="48"/>
      <c r="M127" s="48"/>
      <c r="N127" s="50"/>
      <c r="O127" s="45"/>
      <c r="P127" s="212"/>
      <c r="Q127" s="45"/>
      <c r="R127" s="88"/>
      <c r="S127" s="50"/>
      <c r="T127" s="219"/>
      <c r="U127" s="89"/>
      <c r="V127" s="90"/>
      <c r="W127" s="93"/>
      <c r="X127" s="219"/>
      <c r="Y127" s="219"/>
      <c r="Z127" s="91"/>
      <c r="AA127" s="185" t="str">
        <f t="shared" si="2"/>
        <v/>
      </c>
      <c r="AB127" s="48"/>
      <c r="AC127" s="302"/>
      <c r="AD127" s="219"/>
      <c r="AE127" s="45"/>
      <c r="AF127" s="45"/>
      <c r="AG127" s="45"/>
      <c r="AH127" s="93"/>
      <c r="AI127" s="334"/>
      <c r="AJ127" s="335"/>
      <c r="AK127" s="46"/>
      <c r="AL127" s="93"/>
      <c r="AM127" s="48"/>
      <c r="AN127" s="48"/>
      <c r="AO127" s="185"/>
    </row>
    <row r="128" spans="1:41" ht="45" customHeight="1">
      <c r="A128" s="70"/>
      <c r="B128" s="70"/>
      <c r="C128" s="70"/>
      <c r="D128" s="70"/>
      <c r="E128" s="48"/>
      <c r="F128" s="333" t="str">
        <f t="shared" si="0"/>
        <v/>
      </c>
      <c r="G128" s="91"/>
      <c r="H128" s="88"/>
      <c r="I128" s="88"/>
      <c r="J128" s="50"/>
      <c r="K128" s="48"/>
      <c r="L128" s="48"/>
      <c r="M128" s="48"/>
      <c r="N128" s="50"/>
      <c r="O128" s="45"/>
      <c r="P128" s="212"/>
      <c r="Q128" s="45"/>
      <c r="R128" s="88"/>
      <c r="S128" s="50"/>
      <c r="T128" s="219"/>
      <c r="U128" s="89"/>
      <c r="V128" s="90"/>
      <c r="W128" s="93"/>
      <c r="X128" s="219"/>
      <c r="Y128" s="219"/>
      <c r="Z128" s="91"/>
      <c r="AA128" s="185" t="str">
        <f t="shared" si="2"/>
        <v/>
      </c>
      <c r="AB128" s="48"/>
      <c r="AC128" s="302"/>
      <c r="AD128" s="219"/>
      <c r="AE128" s="45"/>
      <c r="AF128" s="45"/>
      <c r="AG128" s="45"/>
      <c r="AH128" s="93"/>
      <c r="AI128" s="334"/>
      <c r="AJ128" s="335"/>
      <c r="AK128" s="46"/>
      <c r="AL128" s="93"/>
      <c r="AM128" s="48"/>
      <c r="AN128" s="48"/>
      <c r="AO128" s="185"/>
    </row>
    <row r="129" spans="1:41" ht="45" customHeight="1">
      <c r="A129" s="70"/>
      <c r="B129" s="70"/>
      <c r="C129" s="70"/>
      <c r="D129" s="70"/>
      <c r="E129" s="48"/>
      <c r="F129" s="333" t="str">
        <f t="shared" si="0"/>
        <v/>
      </c>
      <c r="G129" s="91"/>
      <c r="H129" s="88"/>
      <c r="I129" s="88"/>
      <c r="J129" s="50"/>
      <c r="K129" s="48"/>
      <c r="L129" s="48"/>
      <c r="M129" s="48"/>
      <c r="N129" s="50"/>
      <c r="O129" s="45"/>
      <c r="P129" s="212"/>
      <c r="Q129" s="45"/>
      <c r="R129" s="88"/>
      <c r="S129" s="50"/>
      <c r="T129" s="219"/>
      <c r="U129" s="89"/>
      <c r="V129" s="90"/>
      <c r="W129" s="93"/>
      <c r="X129" s="219"/>
      <c r="Y129" s="219"/>
      <c r="Z129" s="91"/>
      <c r="AA129" s="185" t="str">
        <f t="shared" si="2"/>
        <v/>
      </c>
      <c r="AB129" s="48"/>
      <c r="AC129" s="302"/>
      <c r="AD129" s="219"/>
      <c r="AE129" s="45"/>
      <c r="AF129" s="45"/>
      <c r="AG129" s="45"/>
      <c r="AH129" s="93"/>
      <c r="AI129" s="334"/>
      <c r="AJ129" s="335"/>
      <c r="AK129" s="46"/>
      <c r="AL129" s="93"/>
      <c r="AM129" s="48"/>
      <c r="AN129" s="48"/>
      <c r="AO129" s="185"/>
    </row>
    <row r="130" spans="1:41" ht="45" customHeight="1">
      <c r="A130" s="70"/>
      <c r="B130" s="70"/>
      <c r="C130" s="70"/>
      <c r="D130" s="70"/>
      <c r="E130" s="48"/>
      <c r="F130" s="333" t="str">
        <f t="shared" si="0"/>
        <v/>
      </c>
      <c r="G130" s="91"/>
      <c r="H130" s="88"/>
      <c r="I130" s="88"/>
      <c r="J130" s="50"/>
      <c r="K130" s="48"/>
      <c r="L130" s="48"/>
      <c r="M130" s="48"/>
      <c r="N130" s="50"/>
      <c r="O130" s="45"/>
      <c r="P130" s="212"/>
      <c r="Q130" s="45"/>
      <c r="R130" s="88"/>
      <c r="S130" s="50"/>
      <c r="T130" s="219"/>
      <c r="U130" s="89"/>
      <c r="V130" s="90"/>
      <c r="W130" s="93"/>
      <c r="X130" s="219"/>
      <c r="Y130" s="219"/>
      <c r="Z130" s="91"/>
      <c r="AA130" s="185" t="str">
        <f t="shared" si="2"/>
        <v/>
      </c>
      <c r="AB130" s="48"/>
      <c r="AC130" s="302"/>
      <c r="AD130" s="219"/>
      <c r="AE130" s="45"/>
      <c r="AF130" s="45"/>
      <c r="AG130" s="45"/>
      <c r="AH130" s="93"/>
      <c r="AI130" s="334"/>
      <c r="AJ130" s="335"/>
      <c r="AK130" s="46"/>
      <c r="AL130" s="93"/>
      <c r="AM130" s="48"/>
      <c r="AN130" s="48"/>
      <c r="AO130" s="185"/>
    </row>
    <row r="131" spans="1:41" ht="45" customHeight="1">
      <c r="A131" s="70"/>
      <c r="B131" s="70"/>
      <c r="C131" s="70"/>
      <c r="D131" s="70"/>
      <c r="E131" s="48"/>
      <c r="F131" s="333" t="str">
        <f t="shared" si="0"/>
        <v/>
      </c>
      <c r="G131" s="91"/>
      <c r="H131" s="88"/>
      <c r="I131" s="88"/>
      <c r="J131" s="50"/>
      <c r="K131" s="48"/>
      <c r="L131" s="48"/>
      <c r="M131" s="48"/>
      <c r="N131" s="50"/>
      <c r="O131" s="45"/>
      <c r="P131" s="212"/>
      <c r="Q131" s="45"/>
      <c r="R131" s="88"/>
      <c r="S131" s="50"/>
      <c r="T131" s="219"/>
      <c r="U131" s="89"/>
      <c r="V131" s="90"/>
      <c r="W131" s="93"/>
      <c r="X131" s="219"/>
      <c r="Y131" s="219"/>
      <c r="Z131" s="91"/>
      <c r="AA131" s="185" t="str">
        <f t="shared" si="2"/>
        <v/>
      </c>
      <c r="AB131" s="48"/>
      <c r="AC131" s="302"/>
      <c r="AD131" s="219"/>
      <c r="AE131" s="45"/>
      <c r="AF131" s="45"/>
      <c r="AG131" s="45"/>
      <c r="AH131" s="93"/>
      <c r="AI131" s="334"/>
      <c r="AJ131" s="335"/>
      <c r="AK131" s="46"/>
      <c r="AL131" s="93"/>
      <c r="AM131" s="48"/>
      <c r="AN131" s="48"/>
      <c r="AO131" s="185"/>
    </row>
    <row r="132" spans="1:41" ht="45" customHeight="1">
      <c r="A132" s="70"/>
      <c r="B132" s="70"/>
      <c r="C132" s="70"/>
      <c r="D132" s="70"/>
      <c r="E132" s="48"/>
      <c r="F132" s="333" t="str">
        <f t="shared" si="0"/>
        <v/>
      </c>
      <c r="G132" s="91"/>
      <c r="H132" s="88"/>
      <c r="I132" s="88"/>
      <c r="J132" s="50"/>
      <c r="K132" s="48"/>
      <c r="L132" s="48"/>
      <c r="M132" s="48"/>
      <c r="N132" s="50"/>
      <c r="O132" s="45"/>
      <c r="P132" s="212"/>
      <c r="Q132" s="45"/>
      <c r="R132" s="88"/>
      <c r="S132" s="50"/>
      <c r="T132" s="219"/>
      <c r="U132" s="89"/>
      <c r="V132" s="90"/>
      <c r="W132" s="93"/>
      <c r="X132" s="219"/>
      <c r="Y132" s="219"/>
      <c r="Z132" s="91"/>
      <c r="AA132" s="185" t="str">
        <f t="shared" si="2"/>
        <v/>
      </c>
      <c r="AB132" s="48"/>
      <c r="AC132" s="302"/>
      <c r="AD132" s="219"/>
      <c r="AE132" s="45"/>
      <c r="AF132" s="45"/>
      <c r="AG132" s="45"/>
      <c r="AH132" s="93"/>
      <c r="AI132" s="334"/>
      <c r="AJ132" s="335"/>
      <c r="AK132" s="46"/>
      <c r="AL132" s="93"/>
      <c r="AM132" s="48"/>
      <c r="AN132" s="48"/>
      <c r="AO132" s="185"/>
    </row>
    <row r="133" spans="1:41" ht="45" customHeight="1">
      <c r="A133" s="70"/>
      <c r="B133" s="70"/>
      <c r="C133" s="70"/>
      <c r="D133" s="70"/>
      <c r="E133" s="48"/>
      <c r="F133" s="333" t="str">
        <f t="shared" si="0"/>
        <v/>
      </c>
      <c r="G133" s="91"/>
      <c r="H133" s="88"/>
      <c r="I133" s="88"/>
      <c r="J133" s="50"/>
      <c r="K133" s="48"/>
      <c r="L133" s="48"/>
      <c r="M133" s="48"/>
      <c r="N133" s="50"/>
      <c r="O133" s="45"/>
      <c r="P133" s="212"/>
      <c r="Q133" s="45"/>
      <c r="R133" s="88"/>
      <c r="S133" s="50"/>
      <c r="T133" s="219"/>
      <c r="U133" s="89"/>
      <c r="V133" s="90"/>
      <c r="W133" s="93"/>
      <c r="X133" s="219"/>
      <c r="Y133" s="219"/>
      <c r="Z133" s="91"/>
      <c r="AA133" s="185" t="str">
        <f t="shared" si="2"/>
        <v/>
      </c>
      <c r="AB133" s="48"/>
      <c r="AC133" s="302"/>
      <c r="AD133" s="219"/>
      <c r="AE133" s="45"/>
      <c r="AF133" s="45"/>
      <c r="AG133" s="45"/>
      <c r="AH133" s="93"/>
      <c r="AI133" s="334"/>
      <c r="AJ133" s="335"/>
      <c r="AK133" s="46"/>
      <c r="AL133" s="93"/>
      <c r="AM133" s="48"/>
      <c r="AN133" s="48"/>
      <c r="AO133" s="185"/>
    </row>
    <row r="134" spans="1:41" ht="45" customHeight="1">
      <c r="A134" s="70"/>
      <c r="B134" s="70"/>
      <c r="C134" s="70"/>
      <c r="D134" s="70"/>
      <c r="E134" s="48"/>
      <c r="F134" s="333" t="str">
        <f t="shared" si="0"/>
        <v/>
      </c>
      <c r="G134" s="91"/>
      <c r="H134" s="88"/>
      <c r="I134" s="88"/>
      <c r="J134" s="50"/>
      <c r="K134" s="48"/>
      <c r="L134" s="48"/>
      <c r="M134" s="48"/>
      <c r="N134" s="50"/>
      <c r="O134" s="45"/>
      <c r="P134" s="212"/>
      <c r="Q134" s="45"/>
      <c r="R134" s="88"/>
      <c r="S134" s="50"/>
      <c r="T134" s="219"/>
      <c r="U134" s="89"/>
      <c r="V134" s="90"/>
      <c r="W134" s="93"/>
      <c r="X134" s="219"/>
      <c r="Y134" s="219"/>
      <c r="Z134" s="91"/>
      <c r="AA134" s="185" t="str">
        <f t="shared" si="2"/>
        <v/>
      </c>
      <c r="AB134" s="48"/>
      <c r="AC134" s="302"/>
      <c r="AD134" s="219"/>
      <c r="AE134" s="45"/>
      <c r="AF134" s="45"/>
      <c r="AG134" s="45"/>
      <c r="AH134" s="93"/>
      <c r="AI134" s="334"/>
      <c r="AJ134" s="335"/>
      <c r="AK134" s="46"/>
      <c r="AL134" s="93"/>
      <c r="AM134" s="48"/>
      <c r="AN134" s="48"/>
      <c r="AO134" s="185"/>
    </row>
    <row r="135" spans="1:41" ht="45" customHeight="1">
      <c r="A135" s="70"/>
      <c r="B135" s="70"/>
      <c r="C135" s="70"/>
      <c r="D135" s="70"/>
      <c r="E135" s="48"/>
      <c r="F135" s="333" t="str">
        <f t="shared" si="0"/>
        <v/>
      </c>
      <c r="G135" s="91"/>
      <c r="H135" s="88"/>
      <c r="I135" s="88"/>
      <c r="J135" s="50"/>
      <c r="K135" s="48"/>
      <c r="L135" s="48"/>
      <c r="M135" s="48"/>
      <c r="N135" s="50"/>
      <c r="O135" s="45"/>
      <c r="P135" s="212"/>
      <c r="Q135" s="45"/>
      <c r="R135" s="88"/>
      <c r="S135" s="50"/>
      <c r="T135" s="219"/>
      <c r="U135" s="89"/>
      <c r="V135" s="90"/>
      <c r="W135" s="93"/>
      <c r="X135" s="219"/>
      <c r="Y135" s="219"/>
      <c r="Z135" s="91"/>
      <c r="AA135" s="185" t="str">
        <f t="shared" si="2"/>
        <v/>
      </c>
      <c r="AB135" s="48"/>
      <c r="AC135" s="302"/>
      <c r="AD135" s="219"/>
      <c r="AE135" s="45"/>
      <c r="AF135" s="45"/>
      <c r="AG135" s="45"/>
      <c r="AH135" s="93"/>
      <c r="AI135" s="334"/>
      <c r="AJ135" s="335"/>
      <c r="AK135" s="46"/>
      <c r="AL135" s="93"/>
      <c r="AM135" s="48"/>
      <c r="AN135" s="48"/>
      <c r="AO135" s="185"/>
    </row>
    <row r="136" spans="1:41" ht="45" customHeight="1">
      <c r="A136" s="70"/>
      <c r="B136" s="70"/>
      <c r="C136" s="70"/>
      <c r="D136" s="70"/>
      <c r="E136" s="48"/>
      <c r="F136" s="333" t="str">
        <f t="shared" si="0"/>
        <v/>
      </c>
      <c r="G136" s="91"/>
      <c r="H136" s="88"/>
      <c r="I136" s="88"/>
      <c r="J136" s="50"/>
      <c r="K136" s="48"/>
      <c r="L136" s="48"/>
      <c r="M136" s="48"/>
      <c r="N136" s="50"/>
      <c r="O136" s="45"/>
      <c r="P136" s="212"/>
      <c r="Q136" s="45"/>
      <c r="R136" s="88"/>
      <c r="S136" s="50"/>
      <c r="T136" s="219"/>
      <c r="U136" s="89"/>
      <c r="V136" s="90"/>
      <c r="W136" s="93"/>
      <c r="X136" s="219"/>
      <c r="Y136" s="219"/>
      <c r="Z136" s="91"/>
      <c r="AA136" s="185" t="str">
        <f t="shared" si="2"/>
        <v/>
      </c>
      <c r="AB136" s="48"/>
      <c r="AC136" s="302"/>
      <c r="AD136" s="219"/>
      <c r="AE136" s="45"/>
      <c r="AF136" s="45"/>
      <c r="AG136" s="45"/>
      <c r="AH136" s="93"/>
      <c r="AI136" s="334"/>
      <c r="AJ136" s="335"/>
      <c r="AK136" s="46"/>
      <c r="AL136" s="93"/>
      <c r="AM136" s="48"/>
      <c r="AN136" s="48"/>
      <c r="AO136" s="185"/>
    </row>
    <row r="137" spans="1:41" ht="45" customHeight="1">
      <c r="A137" s="70"/>
      <c r="B137" s="70"/>
      <c r="C137" s="70"/>
      <c r="D137" s="70"/>
      <c r="E137" s="48"/>
      <c r="F137" s="333" t="str">
        <f t="shared" si="0"/>
        <v/>
      </c>
      <c r="G137" s="91"/>
      <c r="H137" s="88"/>
      <c r="I137" s="88"/>
      <c r="J137" s="50"/>
      <c r="K137" s="48"/>
      <c r="L137" s="48"/>
      <c r="M137" s="48"/>
      <c r="N137" s="50"/>
      <c r="O137" s="45"/>
      <c r="P137" s="212"/>
      <c r="Q137" s="45"/>
      <c r="R137" s="88"/>
      <c r="S137" s="50"/>
      <c r="T137" s="219"/>
      <c r="U137" s="89"/>
      <c r="V137" s="90"/>
      <c r="W137" s="93"/>
      <c r="X137" s="219"/>
      <c r="Y137" s="219"/>
      <c r="Z137" s="91"/>
      <c r="AA137" s="185" t="str">
        <f t="shared" si="2"/>
        <v/>
      </c>
      <c r="AB137" s="48"/>
      <c r="AC137" s="302"/>
      <c r="AD137" s="219"/>
      <c r="AE137" s="45"/>
      <c r="AF137" s="45"/>
      <c r="AG137" s="45"/>
      <c r="AH137" s="93"/>
      <c r="AI137" s="334"/>
      <c r="AJ137" s="335"/>
      <c r="AK137" s="46"/>
      <c r="AL137" s="93"/>
      <c r="AM137" s="48"/>
      <c r="AN137" s="48"/>
      <c r="AO137" s="185"/>
    </row>
    <row r="138" spans="1:41" ht="45" customHeight="1">
      <c r="A138" s="70"/>
      <c r="B138" s="70"/>
      <c r="C138" s="70"/>
      <c r="D138" s="70"/>
      <c r="E138" s="48"/>
      <c r="F138" s="333" t="str">
        <f t="shared" si="0"/>
        <v/>
      </c>
      <c r="G138" s="91"/>
      <c r="H138" s="88"/>
      <c r="I138" s="88"/>
      <c r="J138" s="50"/>
      <c r="K138" s="48"/>
      <c r="L138" s="48"/>
      <c r="M138" s="48"/>
      <c r="N138" s="50"/>
      <c r="O138" s="45"/>
      <c r="P138" s="212"/>
      <c r="Q138" s="45"/>
      <c r="R138" s="88"/>
      <c r="S138" s="50"/>
      <c r="T138" s="219"/>
      <c r="U138" s="89"/>
      <c r="V138" s="90"/>
      <c r="W138" s="93"/>
      <c r="X138" s="219"/>
      <c r="Y138" s="219"/>
      <c r="Z138" s="91"/>
      <c r="AA138" s="185" t="str">
        <f t="shared" si="2"/>
        <v/>
      </c>
      <c r="AB138" s="48"/>
      <c r="AC138" s="302"/>
      <c r="AD138" s="219"/>
      <c r="AE138" s="45"/>
      <c r="AF138" s="45"/>
      <c r="AG138" s="45"/>
      <c r="AH138" s="93"/>
      <c r="AI138" s="334"/>
      <c r="AJ138" s="335"/>
      <c r="AK138" s="46"/>
      <c r="AL138" s="93"/>
      <c r="AM138" s="48"/>
      <c r="AN138" s="48"/>
      <c r="AO138" s="185"/>
    </row>
    <row r="139" spans="1:41" ht="45" customHeight="1">
      <c r="A139" s="70"/>
      <c r="B139" s="70"/>
      <c r="C139" s="70"/>
      <c r="D139" s="70"/>
      <c r="E139" s="48"/>
      <c r="F139" s="333" t="str">
        <f t="shared" si="0"/>
        <v/>
      </c>
      <c r="G139" s="91"/>
      <c r="H139" s="88"/>
      <c r="I139" s="88"/>
      <c r="J139" s="50"/>
      <c r="K139" s="48"/>
      <c r="L139" s="48"/>
      <c r="M139" s="48"/>
      <c r="N139" s="50"/>
      <c r="O139" s="45"/>
      <c r="P139" s="212"/>
      <c r="Q139" s="45"/>
      <c r="R139" s="88"/>
      <c r="S139" s="50"/>
      <c r="T139" s="219"/>
      <c r="U139" s="89"/>
      <c r="V139" s="90"/>
      <c r="W139" s="93"/>
      <c r="X139" s="219"/>
      <c r="Y139" s="219"/>
      <c r="Z139" s="91"/>
      <c r="AA139" s="185" t="str">
        <f t="shared" si="2"/>
        <v/>
      </c>
      <c r="AB139" s="48"/>
      <c r="AC139" s="302"/>
      <c r="AD139" s="219"/>
      <c r="AE139" s="45"/>
      <c r="AF139" s="45"/>
      <c r="AG139" s="45"/>
      <c r="AH139" s="93"/>
      <c r="AI139" s="334"/>
      <c r="AJ139" s="335"/>
      <c r="AK139" s="46"/>
      <c r="AL139" s="93"/>
      <c r="AM139" s="48"/>
      <c r="AN139" s="48"/>
      <c r="AO139" s="185"/>
    </row>
    <row r="140" spans="1:41" ht="45" customHeight="1">
      <c r="A140" s="70"/>
      <c r="B140" s="70"/>
      <c r="C140" s="70"/>
      <c r="D140" s="70"/>
      <c r="E140" s="48"/>
      <c r="F140" s="333" t="str">
        <f t="shared" si="0"/>
        <v/>
      </c>
      <c r="G140" s="91"/>
      <c r="H140" s="88"/>
      <c r="I140" s="88"/>
      <c r="J140" s="50"/>
      <c r="K140" s="48"/>
      <c r="L140" s="48"/>
      <c r="M140" s="48"/>
      <c r="N140" s="50"/>
      <c r="O140" s="45"/>
      <c r="P140" s="212"/>
      <c r="Q140" s="45"/>
      <c r="R140" s="88"/>
      <c r="S140" s="50"/>
      <c r="T140" s="219"/>
      <c r="U140" s="89"/>
      <c r="V140" s="90"/>
      <c r="W140" s="93"/>
      <c r="X140" s="219"/>
      <c r="Y140" s="219"/>
      <c r="Z140" s="91"/>
      <c r="AA140" s="185" t="str">
        <f t="shared" ref="AA140:AA203" si="3">IF(ISBLANK(W140),"",DATEDIF(R140,W140,"d")/365)</f>
        <v/>
      </c>
      <c r="AB140" s="48"/>
      <c r="AC140" s="302"/>
      <c r="AD140" s="219"/>
      <c r="AE140" s="45"/>
      <c r="AF140" s="45"/>
      <c r="AG140" s="45"/>
      <c r="AH140" s="93"/>
      <c r="AI140" s="334"/>
      <c r="AJ140" s="335"/>
      <c r="AK140" s="46"/>
      <c r="AL140" s="93"/>
      <c r="AM140" s="48"/>
      <c r="AN140" s="48"/>
      <c r="AO140" s="185"/>
    </row>
    <row r="141" spans="1:41" ht="45" customHeight="1">
      <c r="A141" s="70"/>
      <c r="B141" s="70"/>
      <c r="C141" s="70"/>
      <c r="D141" s="70"/>
      <c r="E141" s="48"/>
      <c r="F141" s="333" t="str">
        <f t="shared" si="0"/>
        <v/>
      </c>
      <c r="G141" s="91"/>
      <c r="H141" s="88"/>
      <c r="I141" s="88"/>
      <c r="J141" s="50"/>
      <c r="K141" s="48"/>
      <c r="L141" s="48"/>
      <c r="M141" s="48"/>
      <c r="N141" s="50"/>
      <c r="O141" s="45"/>
      <c r="P141" s="212"/>
      <c r="Q141" s="45"/>
      <c r="R141" s="88"/>
      <c r="S141" s="50"/>
      <c r="T141" s="219"/>
      <c r="U141" s="89"/>
      <c r="V141" s="90"/>
      <c r="W141" s="93"/>
      <c r="X141" s="219"/>
      <c r="Y141" s="219"/>
      <c r="Z141" s="91"/>
      <c r="AA141" s="185" t="str">
        <f t="shared" si="3"/>
        <v/>
      </c>
      <c r="AB141" s="48"/>
      <c r="AC141" s="302"/>
      <c r="AD141" s="219"/>
      <c r="AE141" s="45"/>
      <c r="AF141" s="45"/>
      <c r="AG141" s="45"/>
      <c r="AH141" s="93"/>
      <c r="AI141" s="334"/>
      <c r="AJ141" s="335"/>
      <c r="AK141" s="46"/>
      <c r="AL141" s="93"/>
      <c r="AM141" s="48"/>
      <c r="AN141" s="48"/>
      <c r="AO141" s="185"/>
    </row>
    <row r="142" spans="1:41" ht="45" customHeight="1">
      <c r="A142" s="70"/>
      <c r="B142" s="70"/>
      <c r="C142" s="70"/>
      <c r="D142" s="70"/>
      <c r="E142" s="48"/>
      <c r="F142" s="333" t="str">
        <f t="shared" si="0"/>
        <v/>
      </c>
      <c r="G142" s="91"/>
      <c r="H142" s="88"/>
      <c r="I142" s="88"/>
      <c r="J142" s="50"/>
      <c r="K142" s="48"/>
      <c r="L142" s="48"/>
      <c r="M142" s="48"/>
      <c r="N142" s="50"/>
      <c r="O142" s="45"/>
      <c r="P142" s="212"/>
      <c r="Q142" s="45"/>
      <c r="R142" s="88"/>
      <c r="S142" s="50"/>
      <c r="T142" s="219"/>
      <c r="U142" s="89"/>
      <c r="V142" s="90"/>
      <c r="W142" s="93"/>
      <c r="X142" s="219"/>
      <c r="Y142" s="219"/>
      <c r="Z142" s="91"/>
      <c r="AA142" s="185" t="str">
        <f t="shared" si="3"/>
        <v/>
      </c>
      <c r="AB142" s="48"/>
      <c r="AC142" s="302"/>
      <c r="AD142" s="219"/>
      <c r="AE142" s="45"/>
      <c r="AF142" s="45"/>
      <c r="AG142" s="45"/>
      <c r="AH142" s="93"/>
      <c r="AI142" s="334"/>
      <c r="AJ142" s="335"/>
      <c r="AK142" s="46"/>
      <c r="AL142" s="93"/>
      <c r="AM142" s="48"/>
      <c r="AN142" s="48"/>
      <c r="AO142" s="185"/>
    </row>
    <row r="143" spans="1:41" ht="45" customHeight="1">
      <c r="A143" s="70"/>
      <c r="B143" s="70"/>
      <c r="C143" s="70"/>
      <c r="D143" s="70"/>
      <c r="E143" s="48"/>
      <c r="F143" s="333" t="str">
        <f t="shared" si="0"/>
        <v/>
      </c>
      <c r="G143" s="91"/>
      <c r="H143" s="88"/>
      <c r="I143" s="88"/>
      <c r="J143" s="50"/>
      <c r="K143" s="48"/>
      <c r="L143" s="48"/>
      <c r="M143" s="48"/>
      <c r="N143" s="50"/>
      <c r="O143" s="45"/>
      <c r="P143" s="212"/>
      <c r="Q143" s="45"/>
      <c r="R143" s="88"/>
      <c r="S143" s="50"/>
      <c r="T143" s="219"/>
      <c r="U143" s="89"/>
      <c r="V143" s="90"/>
      <c r="W143" s="93"/>
      <c r="X143" s="219"/>
      <c r="Y143" s="219"/>
      <c r="Z143" s="91"/>
      <c r="AA143" s="185" t="str">
        <f t="shared" si="3"/>
        <v/>
      </c>
      <c r="AB143" s="48"/>
      <c r="AC143" s="302"/>
      <c r="AD143" s="219"/>
      <c r="AE143" s="45"/>
      <c r="AF143" s="45"/>
      <c r="AG143" s="45"/>
      <c r="AH143" s="93"/>
      <c r="AI143" s="334"/>
      <c r="AJ143" s="335"/>
      <c r="AK143" s="46"/>
      <c r="AL143" s="93"/>
      <c r="AM143" s="48"/>
      <c r="AN143" s="48"/>
      <c r="AO143" s="185"/>
    </row>
    <row r="144" spans="1:41" ht="45" customHeight="1">
      <c r="A144" s="70"/>
      <c r="B144" s="70"/>
      <c r="C144" s="70"/>
      <c r="D144" s="70"/>
      <c r="E144" s="48"/>
      <c r="F144" s="333" t="str">
        <f t="shared" si="0"/>
        <v/>
      </c>
      <c r="G144" s="91"/>
      <c r="H144" s="88"/>
      <c r="I144" s="88"/>
      <c r="J144" s="50"/>
      <c r="K144" s="48"/>
      <c r="L144" s="48"/>
      <c r="M144" s="48"/>
      <c r="N144" s="50"/>
      <c r="O144" s="45"/>
      <c r="P144" s="212"/>
      <c r="Q144" s="45"/>
      <c r="R144" s="88"/>
      <c r="S144" s="50"/>
      <c r="T144" s="219"/>
      <c r="U144" s="89"/>
      <c r="V144" s="90"/>
      <c r="W144" s="93"/>
      <c r="X144" s="219"/>
      <c r="Y144" s="219"/>
      <c r="Z144" s="91"/>
      <c r="AA144" s="185" t="str">
        <f t="shared" si="3"/>
        <v/>
      </c>
      <c r="AB144" s="48"/>
      <c r="AC144" s="302"/>
      <c r="AD144" s="219"/>
      <c r="AE144" s="45"/>
      <c r="AF144" s="45"/>
      <c r="AG144" s="45"/>
      <c r="AH144" s="93"/>
      <c r="AI144" s="334"/>
      <c r="AJ144" s="335"/>
      <c r="AK144" s="46"/>
      <c r="AL144" s="93"/>
      <c r="AM144" s="48"/>
      <c r="AN144" s="48"/>
      <c r="AO144" s="185"/>
    </row>
    <row r="145" spans="1:41" ht="45" customHeight="1">
      <c r="A145" s="70"/>
      <c r="B145" s="70"/>
      <c r="C145" s="70"/>
      <c r="D145" s="70"/>
      <c r="E145" s="48"/>
      <c r="F145" s="333" t="str">
        <f t="shared" si="0"/>
        <v/>
      </c>
      <c r="G145" s="91"/>
      <c r="H145" s="88"/>
      <c r="I145" s="88"/>
      <c r="J145" s="50"/>
      <c r="K145" s="48"/>
      <c r="L145" s="48"/>
      <c r="M145" s="48"/>
      <c r="N145" s="50"/>
      <c r="O145" s="45"/>
      <c r="P145" s="212"/>
      <c r="Q145" s="45"/>
      <c r="R145" s="88"/>
      <c r="S145" s="50"/>
      <c r="T145" s="219"/>
      <c r="U145" s="89"/>
      <c r="V145" s="90"/>
      <c r="W145" s="93"/>
      <c r="X145" s="219"/>
      <c r="Y145" s="219"/>
      <c r="Z145" s="91"/>
      <c r="AA145" s="185" t="str">
        <f t="shared" si="3"/>
        <v/>
      </c>
      <c r="AB145" s="48"/>
      <c r="AC145" s="302"/>
      <c r="AD145" s="219"/>
      <c r="AE145" s="45"/>
      <c r="AF145" s="45"/>
      <c r="AG145" s="45"/>
      <c r="AH145" s="93"/>
      <c r="AI145" s="334"/>
      <c r="AJ145" s="335"/>
      <c r="AK145" s="46"/>
      <c r="AL145" s="93"/>
      <c r="AM145" s="48"/>
      <c r="AN145" s="48"/>
      <c r="AO145" s="185"/>
    </row>
    <row r="146" spans="1:41" ht="45" customHeight="1">
      <c r="A146" s="70"/>
      <c r="B146" s="70"/>
      <c r="C146" s="70"/>
      <c r="D146" s="70"/>
      <c r="E146" s="48"/>
      <c r="F146" s="333" t="str">
        <f t="shared" si="0"/>
        <v/>
      </c>
      <c r="G146" s="91"/>
      <c r="H146" s="88"/>
      <c r="I146" s="88"/>
      <c r="J146" s="50"/>
      <c r="K146" s="48"/>
      <c r="L146" s="48"/>
      <c r="M146" s="48"/>
      <c r="N146" s="50"/>
      <c r="O146" s="45"/>
      <c r="P146" s="212"/>
      <c r="Q146" s="45"/>
      <c r="R146" s="88"/>
      <c r="S146" s="50"/>
      <c r="T146" s="219"/>
      <c r="U146" s="89"/>
      <c r="V146" s="90"/>
      <c r="W146" s="93"/>
      <c r="X146" s="219"/>
      <c r="Y146" s="219"/>
      <c r="Z146" s="91"/>
      <c r="AA146" s="185" t="str">
        <f t="shared" si="3"/>
        <v/>
      </c>
      <c r="AB146" s="48"/>
      <c r="AC146" s="302"/>
      <c r="AD146" s="219"/>
      <c r="AE146" s="45"/>
      <c r="AF146" s="45"/>
      <c r="AG146" s="45"/>
      <c r="AH146" s="93"/>
      <c r="AI146" s="334"/>
      <c r="AJ146" s="335"/>
      <c r="AK146" s="46"/>
      <c r="AL146" s="93"/>
      <c r="AM146" s="48"/>
      <c r="AN146" s="48"/>
      <c r="AO146" s="185"/>
    </row>
    <row r="147" spans="1:41" ht="45" customHeight="1">
      <c r="A147" s="70"/>
      <c r="B147" s="70"/>
      <c r="C147" s="70"/>
      <c r="D147" s="70"/>
      <c r="E147" s="48"/>
      <c r="F147" s="333" t="str">
        <f t="shared" si="0"/>
        <v/>
      </c>
      <c r="G147" s="91"/>
      <c r="H147" s="88"/>
      <c r="I147" s="88"/>
      <c r="J147" s="50"/>
      <c r="K147" s="48"/>
      <c r="L147" s="48"/>
      <c r="M147" s="48"/>
      <c r="N147" s="50"/>
      <c r="O147" s="45"/>
      <c r="P147" s="212"/>
      <c r="Q147" s="45"/>
      <c r="R147" s="88"/>
      <c r="S147" s="50"/>
      <c r="T147" s="219"/>
      <c r="U147" s="89"/>
      <c r="V147" s="90"/>
      <c r="W147" s="93"/>
      <c r="X147" s="219"/>
      <c r="Y147" s="219"/>
      <c r="Z147" s="91"/>
      <c r="AA147" s="185" t="str">
        <f t="shared" si="3"/>
        <v/>
      </c>
      <c r="AB147" s="48"/>
      <c r="AC147" s="302"/>
      <c r="AD147" s="219"/>
      <c r="AE147" s="45"/>
      <c r="AF147" s="45"/>
      <c r="AG147" s="45"/>
      <c r="AH147" s="93"/>
      <c r="AI147" s="334"/>
      <c r="AJ147" s="335"/>
      <c r="AK147" s="46"/>
      <c r="AL147" s="93"/>
      <c r="AM147" s="48"/>
      <c r="AN147" s="48"/>
      <c r="AO147" s="185"/>
    </row>
    <row r="148" spans="1:41" ht="45" customHeight="1">
      <c r="A148" s="70"/>
      <c r="B148" s="70"/>
      <c r="C148" s="70"/>
      <c r="D148" s="70"/>
      <c r="E148" s="48"/>
      <c r="F148" s="333" t="str">
        <f t="shared" si="0"/>
        <v/>
      </c>
      <c r="G148" s="91"/>
      <c r="H148" s="88"/>
      <c r="I148" s="88"/>
      <c r="J148" s="50"/>
      <c r="K148" s="48"/>
      <c r="L148" s="48"/>
      <c r="M148" s="48"/>
      <c r="N148" s="50"/>
      <c r="O148" s="45"/>
      <c r="P148" s="212"/>
      <c r="Q148" s="45"/>
      <c r="R148" s="88"/>
      <c r="S148" s="50"/>
      <c r="T148" s="219"/>
      <c r="U148" s="89"/>
      <c r="V148" s="90"/>
      <c r="W148" s="93"/>
      <c r="X148" s="219"/>
      <c r="Y148" s="219"/>
      <c r="Z148" s="91"/>
      <c r="AA148" s="185" t="str">
        <f t="shared" si="3"/>
        <v/>
      </c>
      <c r="AB148" s="48"/>
      <c r="AC148" s="302"/>
      <c r="AD148" s="219"/>
      <c r="AE148" s="45"/>
      <c r="AF148" s="45"/>
      <c r="AG148" s="45"/>
      <c r="AH148" s="93"/>
      <c r="AI148" s="334"/>
      <c r="AJ148" s="335"/>
      <c r="AK148" s="46"/>
      <c r="AL148" s="93"/>
      <c r="AM148" s="48"/>
      <c r="AN148" s="48"/>
      <c r="AO148" s="185"/>
    </row>
    <row r="149" spans="1:41" ht="45" customHeight="1">
      <c r="A149" s="70"/>
      <c r="B149" s="70"/>
      <c r="C149" s="70"/>
      <c r="D149" s="70"/>
      <c r="E149" s="48"/>
      <c r="F149" s="333" t="str">
        <f t="shared" si="0"/>
        <v/>
      </c>
      <c r="G149" s="91"/>
      <c r="H149" s="88"/>
      <c r="I149" s="88"/>
      <c r="J149" s="50"/>
      <c r="K149" s="48"/>
      <c r="L149" s="48"/>
      <c r="M149" s="48"/>
      <c r="N149" s="50"/>
      <c r="O149" s="45"/>
      <c r="P149" s="212"/>
      <c r="Q149" s="45"/>
      <c r="R149" s="88"/>
      <c r="S149" s="50"/>
      <c r="T149" s="219"/>
      <c r="U149" s="89"/>
      <c r="V149" s="90"/>
      <c r="W149" s="93"/>
      <c r="X149" s="219"/>
      <c r="Y149" s="219"/>
      <c r="Z149" s="91"/>
      <c r="AA149" s="185" t="str">
        <f t="shared" si="3"/>
        <v/>
      </c>
      <c r="AB149" s="48"/>
      <c r="AC149" s="302"/>
      <c r="AD149" s="219"/>
      <c r="AE149" s="45"/>
      <c r="AF149" s="45"/>
      <c r="AG149" s="45"/>
      <c r="AH149" s="93"/>
      <c r="AI149" s="334"/>
      <c r="AJ149" s="335"/>
      <c r="AK149" s="46"/>
      <c r="AL149" s="93"/>
      <c r="AM149" s="48"/>
      <c r="AN149" s="48"/>
      <c r="AO149" s="185"/>
    </row>
    <row r="150" spans="1:41" ht="45" customHeight="1">
      <c r="A150" s="70"/>
      <c r="B150" s="70"/>
      <c r="C150" s="70"/>
      <c r="D150" s="70"/>
      <c r="E150" s="48"/>
      <c r="F150" s="333" t="str">
        <f t="shared" si="0"/>
        <v/>
      </c>
      <c r="G150" s="91"/>
      <c r="H150" s="88"/>
      <c r="I150" s="88"/>
      <c r="J150" s="50"/>
      <c r="K150" s="48"/>
      <c r="L150" s="48"/>
      <c r="M150" s="48"/>
      <c r="N150" s="50"/>
      <c r="O150" s="45"/>
      <c r="P150" s="212"/>
      <c r="Q150" s="45"/>
      <c r="R150" s="88"/>
      <c r="S150" s="50"/>
      <c r="T150" s="219"/>
      <c r="U150" s="89"/>
      <c r="V150" s="90"/>
      <c r="W150" s="93"/>
      <c r="X150" s="219"/>
      <c r="Y150" s="219"/>
      <c r="Z150" s="91"/>
      <c r="AA150" s="185" t="str">
        <f t="shared" si="3"/>
        <v/>
      </c>
      <c r="AB150" s="48"/>
      <c r="AC150" s="302"/>
      <c r="AD150" s="219"/>
      <c r="AE150" s="45"/>
      <c r="AF150" s="45"/>
      <c r="AG150" s="45"/>
      <c r="AH150" s="93"/>
      <c r="AI150" s="334"/>
      <c r="AJ150" s="335"/>
      <c r="AK150" s="46"/>
      <c r="AL150" s="93"/>
      <c r="AM150" s="48"/>
      <c r="AN150" s="48"/>
      <c r="AO150" s="185"/>
    </row>
    <row r="151" spans="1:41" ht="45" customHeight="1">
      <c r="A151" s="70"/>
      <c r="B151" s="70"/>
      <c r="C151" s="70"/>
      <c r="D151" s="70"/>
      <c r="E151" s="48"/>
      <c r="F151" s="333" t="str">
        <f t="shared" si="0"/>
        <v/>
      </c>
      <c r="G151" s="91"/>
      <c r="H151" s="88"/>
      <c r="I151" s="88"/>
      <c r="J151" s="50"/>
      <c r="K151" s="48"/>
      <c r="L151" s="48"/>
      <c r="M151" s="48"/>
      <c r="N151" s="50"/>
      <c r="O151" s="45"/>
      <c r="P151" s="212"/>
      <c r="Q151" s="45"/>
      <c r="R151" s="88"/>
      <c r="S151" s="50"/>
      <c r="T151" s="219"/>
      <c r="U151" s="89"/>
      <c r="V151" s="90"/>
      <c r="W151" s="93"/>
      <c r="X151" s="219"/>
      <c r="Y151" s="219"/>
      <c r="Z151" s="91"/>
      <c r="AA151" s="185" t="str">
        <f t="shared" si="3"/>
        <v/>
      </c>
      <c r="AB151" s="48"/>
      <c r="AC151" s="302"/>
      <c r="AD151" s="219"/>
      <c r="AE151" s="45"/>
      <c r="AF151" s="45"/>
      <c r="AG151" s="45"/>
      <c r="AH151" s="93"/>
      <c r="AI151" s="334"/>
      <c r="AJ151" s="335"/>
      <c r="AK151" s="46"/>
      <c r="AL151" s="93"/>
      <c r="AM151" s="48"/>
      <c r="AN151" s="48"/>
      <c r="AO151" s="185"/>
    </row>
    <row r="152" spans="1:41" ht="45" customHeight="1">
      <c r="A152" s="70"/>
      <c r="B152" s="70"/>
      <c r="C152" s="70"/>
      <c r="D152" s="70"/>
      <c r="E152" s="48"/>
      <c r="F152" s="333" t="str">
        <f t="shared" si="0"/>
        <v/>
      </c>
      <c r="G152" s="91"/>
      <c r="H152" s="88"/>
      <c r="I152" s="88"/>
      <c r="J152" s="50"/>
      <c r="K152" s="48"/>
      <c r="L152" s="48"/>
      <c r="M152" s="48"/>
      <c r="N152" s="50"/>
      <c r="O152" s="45"/>
      <c r="P152" s="212"/>
      <c r="Q152" s="45"/>
      <c r="R152" s="88"/>
      <c r="S152" s="50"/>
      <c r="T152" s="219"/>
      <c r="U152" s="89"/>
      <c r="V152" s="90"/>
      <c r="W152" s="93"/>
      <c r="X152" s="219"/>
      <c r="Y152" s="219"/>
      <c r="Z152" s="91"/>
      <c r="AA152" s="185" t="str">
        <f t="shared" si="3"/>
        <v/>
      </c>
      <c r="AB152" s="48"/>
      <c r="AC152" s="302"/>
      <c r="AD152" s="219"/>
      <c r="AE152" s="45"/>
      <c r="AF152" s="45"/>
      <c r="AG152" s="45"/>
      <c r="AH152" s="93"/>
      <c r="AI152" s="334"/>
      <c r="AJ152" s="335"/>
      <c r="AK152" s="46"/>
      <c r="AL152" s="93"/>
      <c r="AM152" s="48"/>
      <c r="AN152" s="48"/>
      <c r="AO152" s="185"/>
    </row>
    <row r="153" spans="1:41" ht="45" customHeight="1">
      <c r="A153" s="70"/>
      <c r="B153" s="70"/>
      <c r="C153" s="70"/>
      <c r="D153" s="70"/>
      <c r="E153" s="48"/>
      <c r="F153" s="333" t="str">
        <f t="shared" si="0"/>
        <v/>
      </c>
      <c r="G153" s="91"/>
      <c r="H153" s="88"/>
      <c r="I153" s="88"/>
      <c r="J153" s="50"/>
      <c r="K153" s="48"/>
      <c r="L153" s="48"/>
      <c r="M153" s="48"/>
      <c r="N153" s="50"/>
      <c r="O153" s="45"/>
      <c r="P153" s="212"/>
      <c r="Q153" s="45"/>
      <c r="R153" s="88"/>
      <c r="S153" s="50"/>
      <c r="T153" s="219"/>
      <c r="U153" s="89"/>
      <c r="V153" s="90"/>
      <c r="W153" s="93"/>
      <c r="X153" s="219"/>
      <c r="Y153" s="219"/>
      <c r="Z153" s="91"/>
      <c r="AA153" s="185" t="str">
        <f t="shared" si="3"/>
        <v/>
      </c>
      <c r="AB153" s="48"/>
      <c r="AC153" s="302"/>
      <c r="AD153" s="219"/>
      <c r="AE153" s="45"/>
      <c r="AF153" s="45"/>
      <c r="AG153" s="45"/>
      <c r="AH153" s="93"/>
      <c r="AI153" s="334"/>
      <c r="AJ153" s="335"/>
      <c r="AK153" s="46"/>
      <c r="AL153" s="93"/>
      <c r="AM153" s="48"/>
      <c r="AN153" s="48"/>
      <c r="AO153" s="185"/>
    </row>
    <row r="154" spans="1:41" ht="45" customHeight="1">
      <c r="A154" s="70"/>
      <c r="B154" s="70"/>
      <c r="C154" s="70"/>
      <c r="D154" s="70"/>
      <c r="E154" s="48"/>
      <c r="F154" s="333" t="str">
        <f t="shared" si="0"/>
        <v/>
      </c>
      <c r="G154" s="91"/>
      <c r="H154" s="88"/>
      <c r="I154" s="88"/>
      <c r="J154" s="50"/>
      <c r="K154" s="48"/>
      <c r="L154" s="48"/>
      <c r="M154" s="48"/>
      <c r="N154" s="50"/>
      <c r="O154" s="45"/>
      <c r="P154" s="212"/>
      <c r="Q154" s="45"/>
      <c r="R154" s="88"/>
      <c r="S154" s="50"/>
      <c r="T154" s="219"/>
      <c r="U154" s="89"/>
      <c r="V154" s="90"/>
      <c r="W154" s="93"/>
      <c r="X154" s="219"/>
      <c r="Y154" s="219"/>
      <c r="Z154" s="91"/>
      <c r="AA154" s="185" t="str">
        <f t="shared" si="3"/>
        <v/>
      </c>
      <c r="AB154" s="48"/>
      <c r="AC154" s="302"/>
      <c r="AD154" s="219"/>
      <c r="AE154" s="45"/>
      <c r="AF154" s="45"/>
      <c r="AG154" s="45"/>
      <c r="AH154" s="93"/>
      <c r="AI154" s="334"/>
      <c r="AJ154" s="335"/>
      <c r="AK154" s="46"/>
      <c r="AL154" s="93"/>
      <c r="AM154" s="48"/>
      <c r="AN154" s="48"/>
      <c r="AO154" s="185"/>
    </row>
    <row r="155" spans="1:41" ht="45" customHeight="1">
      <c r="A155" s="70"/>
      <c r="B155" s="70"/>
      <c r="C155" s="70"/>
      <c r="D155" s="70"/>
      <c r="E155" s="48"/>
      <c r="F155" s="333" t="str">
        <f t="shared" si="0"/>
        <v/>
      </c>
      <c r="G155" s="91"/>
      <c r="H155" s="88"/>
      <c r="I155" s="88"/>
      <c r="J155" s="50"/>
      <c r="K155" s="48"/>
      <c r="L155" s="48"/>
      <c r="M155" s="48"/>
      <c r="N155" s="50"/>
      <c r="O155" s="45"/>
      <c r="P155" s="212"/>
      <c r="Q155" s="45"/>
      <c r="R155" s="88"/>
      <c r="S155" s="50"/>
      <c r="T155" s="219"/>
      <c r="U155" s="89"/>
      <c r="V155" s="90"/>
      <c r="W155" s="93"/>
      <c r="X155" s="219"/>
      <c r="Y155" s="219"/>
      <c r="Z155" s="91"/>
      <c r="AA155" s="185" t="str">
        <f t="shared" si="3"/>
        <v/>
      </c>
      <c r="AB155" s="48"/>
      <c r="AC155" s="302"/>
      <c r="AD155" s="219"/>
      <c r="AE155" s="45"/>
      <c r="AF155" s="45"/>
      <c r="AG155" s="45"/>
      <c r="AH155" s="93"/>
      <c r="AI155" s="334"/>
      <c r="AJ155" s="335"/>
      <c r="AK155" s="46"/>
      <c r="AL155" s="93"/>
      <c r="AM155" s="48"/>
      <c r="AN155" s="48"/>
      <c r="AO155" s="185"/>
    </row>
    <row r="156" spans="1:41" ht="45" customHeight="1">
      <c r="A156" s="70"/>
      <c r="B156" s="70"/>
      <c r="C156" s="70"/>
      <c r="D156" s="70"/>
      <c r="E156" s="48"/>
      <c r="F156" s="333" t="str">
        <f t="shared" si="0"/>
        <v/>
      </c>
      <c r="G156" s="91"/>
      <c r="H156" s="88"/>
      <c r="I156" s="88"/>
      <c r="J156" s="50"/>
      <c r="K156" s="48"/>
      <c r="L156" s="48"/>
      <c r="M156" s="48"/>
      <c r="N156" s="50"/>
      <c r="O156" s="45"/>
      <c r="P156" s="212"/>
      <c r="Q156" s="45"/>
      <c r="R156" s="88"/>
      <c r="S156" s="50"/>
      <c r="T156" s="219"/>
      <c r="U156" s="89"/>
      <c r="V156" s="90"/>
      <c r="W156" s="93"/>
      <c r="X156" s="219"/>
      <c r="Y156" s="219"/>
      <c r="Z156" s="91"/>
      <c r="AA156" s="185" t="str">
        <f t="shared" si="3"/>
        <v/>
      </c>
      <c r="AB156" s="48"/>
      <c r="AC156" s="302"/>
      <c r="AD156" s="219"/>
      <c r="AE156" s="45"/>
      <c r="AF156" s="45"/>
      <c r="AG156" s="45"/>
      <c r="AH156" s="93"/>
      <c r="AI156" s="334"/>
      <c r="AJ156" s="335"/>
      <c r="AK156" s="46"/>
      <c r="AL156" s="93"/>
      <c r="AM156" s="48"/>
      <c r="AN156" s="48"/>
      <c r="AO156" s="185"/>
    </row>
    <row r="157" spans="1:41" ht="45" customHeight="1">
      <c r="A157" s="70"/>
      <c r="B157" s="70"/>
      <c r="C157" s="70"/>
      <c r="D157" s="70"/>
      <c r="E157" s="48"/>
      <c r="F157" s="333" t="str">
        <f t="shared" si="0"/>
        <v/>
      </c>
      <c r="G157" s="91"/>
      <c r="H157" s="88"/>
      <c r="I157" s="88"/>
      <c r="J157" s="50"/>
      <c r="K157" s="48"/>
      <c r="L157" s="48"/>
      <c r="M157" s="48"/>
      <c r="N157" s="50"/>
      <c r="O157" s="45"/>
      <c r="P157" s="212"/>
      <c r="Q157" s="45"/>
      <c r="R157" s="88"/>
      <c r="S157" s="50"/>
      <c r="T157" s="219"/>
      <c r="U157" s="89"/>
      <c r="V157" s="90"/>
      <c r="W157" s="93"/>
      <c r="X157" s="219"/>
      <c r="Y157" s="219"/>
      <c r="Z157" s="91"/>
      <c r="AA157" s="185" t="str">
        <f t="shared" si="3"/>
        <v/>
      </c>
      <c r="AB157" s="48"/>
      <c r="AC157" s="302"/>
      <c r="AD157" s="219"/>
      <c r="AE157" s="45"/>
      <c r="AF157" s="45"/>
      <c r="AG157" s="45"/>
      <c r="AH157" s="93"/>
      <c r="AI157" s="334"/>
      <c r="AJ157" s="335"/>
      <c r="AK157" s="46"/>
      <c r="AL157" s="93"/>
      <c r="AM157" s="48"/>
      <c r="AN157" s="48"/>
      <c r="AO157" s="185"/>
    </row>
    <row r="158" spans="1:41" ht="45" customHeight="1">
      <c r="A158" s="70"/>
      <c r="B158" s="70"/>
      <c r="C158" s="70"/>
      <c r="D158" s="70"/>
      <c r="E158" s="48"/>
      <c r="F158" s="333" t="str">
        <f t="shared" si="0"/>
        <v/>
      </c>
      <c r="G158" s="91"/>
      <c r="H158" s="88"/>
      <c r="I158" s="88"/>
      <c r="J158" s="50"/>
      <c r="K158" s="48"/>
      <c r="L158" s="48"/>
      <c r="M158" s="48"/>
      <c r="N158" s="50"/>
      <c r="O158" s="45"/>
      <c r="P158" s="212"/>
      <c r="Q158" s="45"/>
      <c r="R158" s="88"/>
      <c r="S158" s="50"/>
      <c r="T158" s="219"/>
      <c r="U158" s="89"/>
      <c r="V158" s="90"/>
      <c r="W158" s="93"/>
      <c r="X158" s="219"/>
      <c r="Y158" s="219"/>
      <c r="Z158" s="91"/>
      <c r="AA158" s="185" t="str">
        <f t="shared" si="3"/>
        <v/>
      </c>
      <c r="AB158" s="48"/>
      <c r="AC158" s="302"/>
      <c r="AD158" s="219"/>
      <c r="AE158" s="45"/>
      <c r="AF158" s="45"/>
      <c r="AG158" s="45"/>
      <c r="AH158" s="93"/>
      <c r="AI158" s="334"/>
      <c r="AJ158" s="335"/>
      <c r="AK158" s="46"/>
      <c r="AL158" s="93"/>
      <c r="AM158" s="48"/>
      <c r="AN158" s="48"/>
      <c r="AO158" s="185"/>
    </row>
    <row r="159" spans="1:41" ht="45" customHeight="1">
      <c r="A159" s="70"/>
      <c r="B159" s="70"/>
      <c r="C159" s="70"/>
      <c r="D159" s="70"/>
      <c r="E159" s="48"/>
      <c r="F159" s="333" t="str">
        <f t="shared" si="0"/>
        <v/>
      </c>
      <c r="G159" s="91"/>
      <c r="H159" s="88"/>
      <c r="I159" s="88"/>
      <c r="J159" s="50"/>
      <c r="K159" s="48"/>
      <c r="L159" s="48"/>
      <c r="M159" s="48"/>
      <c r="N159" s="50"/>
      <c r="O159" s="45"/>
      <c r="P159" s="212"/>
      <c r="Q159" s="45"/>
      <c r="R159" s="88"/>
      <c r="S159" s="50"/>
      <c r="T159" s="219"/>
      <c r="U159" s="89"/>
      <c r="V159" s="90"/>
      <c r="W159" s="93"/>
      <c r="X159" s="219"/>
      <c r="Y159" s="219"/>
      <c r="Z159" s="91"/>
      <c r="AA159" s="185" t="str">
        <f t="shared" si="3"/>
        <v/>
      </c>
      <c r="AB159" s="48"/>
      <c r="AC159" s="302"/>
      <c r="AD159" s="219"/>
      <c r="AE159" s="45"/>
      <c r="AF159" s="45"/>
      <c r="AG159" s="45"/>
      <c r="AH159" s="93"/>
      <c r="AI159" s="334"/>
      <c r="AJ159" s="335"/>
      <c r="AK159" s="46"/>
      <c r="AL159" s="93"/>
      <c r="AM159" s="48"/>
      <c r="AN159" s="48"/>
      <c r="AO159" s="185"/>
    </row>
    <row r="160" spans="1:41" ht="45" customHeight="1">
      <c r="A160" s="70"/>
      <c r="B160" s="70"/>
      <c r="C160" s="70"/>
      <c r="D160" s="70"/>
      <c r="E160" s="48"/>
      <c r="F160" s="333" t="str">
        <f t="shared" si="0"/>
        <v/>
      </c>
      <c r="G160" s="91"/>
      <c r="H160" s="88"/>
      <c r="I160" s="88"/>
      <c r="J160" s="50"/>
      <c r="K160" s="48"/>
      <c r="L160" s="48"/>
      <c r="M160" s="48"/>
      <c r="N160" s="50"/>
      <c r="O160" s="45"/>
      <c r="P160" s="212"/>
      <c r="Q160" s="45"/>
      <c r="R160" s="88"/>
      <c r="S160" s="50"/>
      <c r="T160" s="219"/>
      <c r="U160" s="89"/>
      <c r="V160" s="90"/>
      <c r="W160" s="93"/>
      <c r="X160" s="219"/>
      <c r="Y160" s="219"/>
      <c r="Z160" s="91"/>
      <c r="AA160" s="185" t="str">
        <f t="shared" si="3"/>
        <v/>
      </c>
      <c r="AB160" s="48"/>
      <c r="AC160" s="302"/>
      <c r="AD160" s="219"/>
      <c r="AE160" s="45"/>
      <c r="AF160" s="45"/>
      <c r="AG160" s="45"/>
      <c r="AH160" s="93"/>
      <c r="AI160" s="334"/>
      <c r="AJ160" s="335"/>
      <c r="AK160" s="46"/>
      <c r="AL160" s="93"/>
      <c r="AM160" s="48"/>
      <c r="AN160" s="48"/>
      <c r="AO160" s="185"/>
    </row>
    <row r="161" spans="1:41" ht="45" customHeight="1">
      <c r="A161" s="70"/>
      <c r="B161" s="70"/>
      <c r="C161" s="70"/>
      <c r="D161" s="70"/>
      <c r="E161" s="48"/>
      <c r="F161" s="333" t="str">
        <f t="shared" si="0"/>
        <v/>
      </c>
      <c r="G161" s="91"/>
      <c r="H161" s="88"/>
      <c r="I161" s="88"/>
      <c r="J161" s="50"/>
      <c r="K161" s="48"/>
      <c r="L161" s="48"/>
      <c r="M161" s="48"/>
      <c r="N161" s="50"/>
      <c r="O161" s="45"/>
      <c r="P161" s="212"/>
      <c r="Q161" s="45"/>
      <c r="R161" s="88"/>
      <c r="S161" s="50"/>
      <c r="T161" s="219"/>
      <c r="U161" s="89"/>
      <c r="V161" s="90"/>
      <c r="W161" s="93"/>
      <c r="X161" s="219"/>
      <c r="Y161" s="219"/>
      <c r="Z161" s="91"/>
      <c r="AA161" s="185" t="str">
        <f t="shared" si="3"/>
        <v/>
      </c>
      <c r="AB161" s="48"/>
      <c r="AC161" s="302"/>
      <c r="AD161" s="219"/>
      <c r="AE161" s="45"/>
      <c r="AF161" s="45"/>
      <c r="AG161" s="45"/>
      <c r="AH161" s="93"/>
      <c r="AI161" s="334"/>
      <c r="AJ161" s="335"/>
      <c r="AK161" s="46"/>
      <c r="AL161" s="93"/>
      <c r="AM161" s="48"/>
      <c r="AN161" s="48"/>
      <c r="AO161" s="185"/>
    </row>
    <row r="162" spans="1:41" ht="45" customHeight="1">
      <c r="A162" s="70"/>
      <c r="B162" s="70"/>
      <c r="C162" s="70"/>
      <c r="D162" s="70"/>
      <c r="E162" s="48"/>
      <c r="F162" s="333" t="str">
        <f t="shared" si="0"/>
        <v/>
      </c>
      <c r="G162" s="91"/>
      <c r="H162" s="88"/>
      <c r="I162" s="88"/>
      <c r="J162" s="50"/>
      <c r="K162" s="48"/>
      <c r="L162" s="48"/>
      <c r="M162" s="48"/>
      <c r="N162" s="50"/>
      <c r="O162" s="45"/>
      <c r="P162" s="212"/>
      <c r="Q162" s="45"/>
      <c r="R162" s="88"/>
      <c r="S162" s="50"/>
      <c r="T162" s="219"/>
      <c r="U162" s="89"/>
      <c r="V162" s="90"/>
      <c r="W162" s="93"/>
      <c r="X162" s="219"/>
      <c r="Y162" s="219"/>
      <c r="Z162" s="91"/>
      <c r="AA162" s="185" t="str">
        <f t="shared" si="3"/>
        <v/>
      </c>
      <c r="AB162" s="48"/>
      <c r="AC162" s="302"/>
      <c r="AD162" s="219"/>
      <c r="AE162" s="45"/>
      <c r="AF162" s="45"/>
      <c r="AG162" s="45"/>
      <c r="AH162" s="93"/>
      <c r="AI162" s="334"/>
      <c r="AJ162" s="335"/>
      <c r="AK162" s="46"/>
      <c r="AL162" s="93"/>
      <c r="AM162" s="48"/>
      <c r="AN162" s="48"/>
      <c r="AO162" s="185"/>
    </row>
    <row r="163" spans="1:41" ht="45" customHeight="1">
      <c r="A163" s="70"/>
      <c r="B163" s="70"/>
      <c r="C163" s="70"/>
      <c r="D163" s="70"/>
      <c r="E163" s="48"/>
      <c r="F163" s="333" t="str">
        <f t="shared" si="0"/>
        <v/>
      </c>
      <c r="G163" s="91"/>
      <c r="H163" s="88"/>
      <c r="I163" s="88"/>
      <c r="J163" s="50"/>
      <c r="K163" s="48"/>
      <c r="L163" s="48"/>
      <c r="M163" s="48"/>
      <c r="N163" s="50"/>
      <c r="O163" s="45"/>
      <c r="P163" s="212"/>
      <c r="Q163" s="45"/>
      <c r="R163" s="88"/>
      <c r="S163" s="50"/>
      <c r="T163" s="219"/>
      <c r="U163" s="89"/>
      <c r="V163" s="90"/>
      <c r="W163" s="93"/>
      <c r="X163" s="219"/>
      <c r="Y163" s="219"/>
      <c r="Z163" s="91"/>
      <c r="AA163" s="185" t="str">
        <f t="shared" si="3"/>
        <v/>
      </c>
      <c r="AB163" s="48"/>
      <c r="AC163" s="302"/>
      <c r="AD163" s="219"/>
      <c r="AE163" s="45"/>
      <c r="AF163" s="45"/>
      <c r="AG163" s="45"/>
      <c r="AH163" s="93"/>
      <c r="AI163" s="334"/>
      <c r="AJ163" s="335"/>
      <c r="AK163" s="46"/>
      <c r="AL163" s="93"/>
      <c r="AM163" s="48"/>
      <c r="AN163" s="48"/>
      <c r="AO163" s="185"/>
    </row>
    <row r="164" spans="1:41" ht="45" customHeight="1">
      <c r="A164" s="70"/>
      <c r="B164" s="70"/>
      <c r="C164" s="70"/>
      <c r="D164" s="70"/>
      <c r="E164" s="48"/>
      <c r="F164" s="333" t="str">
        <f t="shared" si="0"/>
        <v/>
      </c>
      <c r="G164" s="91"/>
      <c r="H164" s="88"/>
      <c r="I164" s="88"/>
      <c r="J164" s="50"/>
      <c r="K164" s="48"/>
      <c r="L164" s="48"/>
      <c r="M164" s="48"/>
      <c r="N164" s="50"/>
      <c r="O164" s="45"/>
      <c r="P164" s="212"/>
      <c r="Q164" s="45"/>
      <c r="R164" s="88"/>
      <c r="S164" s="50"/>
      <c r="T164" s="219"/>
      <c r="U164" s="89"/>
      <c r="V164" s="90"/>
      <c r="W164" s="93"/>
      <c r="X164" s="219"/>
      <c r="Y164" s="219"/>
      <c r="Z164" s="91"/>
      <c r="AA164" s="185" t="str">
        <f t="shared" si="3"/>
        <v/>
      </c>
      <c r="AB164" s="48"/>
      <c r="AC164" s="302"/>
      <c r="AD164" s="219"/>
      <c r="AE164" s="45"/>
      <c r="AF164" s="45"/>
      <c r="AG164" s="45"/>
      <c r="AH164" s="93"/>
      <c r="AI164" s="334"/>
      <c r="AJ164" s="335"/>
      <c r="AK164" s="46"/>
      <c r="AL164" s="93"/>
      <c r="AM164" s="48"/>
      <c r="AN164" s="48"/>
      <c r="AO164" s="185"/>
    </row>
    <row r="165" spans="1:41" ht="45" customHeight="1">
      <c r="A165" s="70"/>
      <c r="B165" s="70"/>
      <c r="C165" s="70"/>
      <c r="D165" s="70"/>
      <c r="E165" s="48"/>
      <c r="F165" s="333" t="str">
        <f t="shared" si="0"/>
        <v/>
      </c>
      <c r="G165" s="91"/>
      <c r="H165" s="88"/>
      <c r="I165" s="88"/>
      <c r="J165" s="50"/>
      <c r="K165" s="48"/>
      <c r="L165" s="48"/>
      <c r="M165" s="48"/>
      <c r="N165" s="50"/>
      <c r="O165" s="45"/>
      <c r="P165" s="212"/>
      <c r="Q165" s="45"/>
      <c r="R165" s="88"/>
      <c r="S165" s="50"/>
      <c r="T165" s="219"/>
      <c r="U165" s="89"/>
      <c r="V165" s="90"/>
      <c r="W165" s="93"/>
      <c r="X165" s="219"/>
      <c r="Y165" s="219"/>
      <c r="Z165" s="91"/>
      <c r="AA165" s="185" t="str">
        <f t="shared" si="3"/>
        <v/>
      </c>
      <c r="AB165" s="48"/>
      <c r="AC165" s="302"/>
      <c r="AD165" s="219"/>
      <c r="AE165" s="45"/>
      <c r="AF165" s="45"/>
      <c r="AG165" s="45"/>
      <c r="AH165" s="93"/>
      <c r="AI165" s="334"/>
      <c r="AJ165" s="335"/>
      <c r="AK165" s="46"/>
      <c r="AL165" s="93"/>
      <c r="AM165" s="48"/>
      <c r="AN165" s="48"/>
      <c r="AO165" s="185"/>
    </row>
    <row r="166" spans="1:41" ht="45" customHeight="1">
      <c r="A166" s="70"/>
      <c r="B166" s="70"/>
      <c r="C166" s="70"/>
      <c r="D166" s="70"/>
      <c r="E166" s="48"/>
      <c r="F166" s="333" t="str">
        <f t="shared" si="0"/>
        <v/>
      </c>
      <c r="G166" s="91"/>
      <c r="H166" s="88"/>
      <c r="I166" s="88"/>
      <c r="J166" s="50"/>
      <c r="K166" s="48"/>
      <c r="L166" s="48"/>
      <c r="M166" s="48"/>
      <c r="N166" s="50"/>
      <c r="O166" s="45"/>
      <c r="P166" s="212"/>
      <c r="Q166" s="45"/>
      <c r="R166" s="88"/>
      <c r="S166" s="50"/>
      <c r="T166" s="219"/>
      <c r="U166" s="89"/>
      <c r="V166" s="90"/>
      <c r="W166" s="93"/>
      <c r="X166" s="219"/>
      <c r="Y166" s="219"/>
      <c r="Z166" s="91"/>
      <c r="AA166" s="185" t="str">
        <f t="shared" si="3"/>
        <v/>
      </c>
      <c r="AB166" s="48"/>
      <c r="AC166" s="302"/>
      <c r="AD166" s="219"/>
      <c r="AE166" s="45"/>
      <c r="AF166" s="45"/>
      <c r="AG166" s="45"/>
      <c r="AH166" s="93"/>
      <c r="AI166" s="334"/>
      <c r="AJ166" s="335"/>
      <c r="AK166" s="46"/>
      <c r="AL166" s="93"/>
      <c r="AM166" s="48"/>
      <c r="AN166" s="48"/>
      <c r="AO166" s="185"/>
    </row>
    <row r="167" spans="1:41" ht="45" customHeight="1">
      <c r="A167" s="70"/>
      <c r="B167" s="70"/>
      <c r="C167" s="70"/>
      <c r="D167" s="70"/>
      <c r="E167" s="48"/>
      <c r="F167" s="333" t="str">
        <f t="shared" si="0"/>
        <v/>
      </c>
      <c r="G167" s="91"/>
      <c r="H167" s="88"/>
      <c r="I167" s="88"/>
      <c r="J167" s="50"/>
      <c r="K167" s="48"/>
      <c r="L167" s="48"/>
      <c r="M167" s="48"/>
      <c r="N167" s="50"/>
      <c r="O167" s="45"/>
      <c r="P167" s="212"/>
      <c r="Q167" s="45"/>
      <c r="R167" s="88"/>
      <c r="S167" s="50"/>
      <c r="T167" s="219"/>
      <c r="U167" s="89"/>
      <c r="V167" s="90"/>
      <c r="W167" s="93"/>
      <c r="X167" s="219"/>
      <c r="Y167" s="219"/>
      <c r="Z167" s="91"/>
      <c r="AA167" s="185" t="str">
        <f t="shared" si="3"/>
        <v/>
      </c>
      <c r="AB167" s="48"/>
      <c r="AC167" s="302"/>
      <c r="AD167" s="219"/>
      <c r="AE167" s="45"/>
      <c r="AF167" s="45"/>
      <c r="AG167" s="45"/>
      <c r="AH167" s="93"/>
      <c r="AI167" s="334"/>
      <c r="AJ167" s="335"/>
      <c r="AK167" s="46"/>
      <c r="AL167" s="93"/>
      <c r="AM167" s="48"/>
      <c r="AN167" s="48"/>
      <c r="AO167" s="185"/>
    </row>
    <row r="168" spans="1:41" ht="45" customHeight="1">
      <c r="A168" s="70"/>
      <c r="B168" s="70"/>
      <c r="C168" s="70"/>
      <c r="D168" s="70"/>
      <c r="E168" s="48"/>
      <c r="F168" s="333" t="str">
        <f t="shared" si="0"/>
        <v/>
      </c>
      <c r="G168" s="91"/>
      <c r="H168" s="88"/>
      <c r="I168" s="88"/>
      <c r="J168" s="50"/>
      <c r="K168" s="48"/>
      <c r="L168" s="48"/>
      <c r="M168" s="48"/>
      <c r="N168" s="50"/>
      <c r="O168" s="45"/>
      <c r="P168" s="212"/>
      <c r="Q168" s="45"/>
      <c r="R168" s="88"/>
      <c r="S168" s="50"/>
      <c r="T168" s="219"/>
      <c r="U168" s="89"/>
      <c r="V168" s="90"/>
      <c r="W168" s="93"/>
      <c r="X168" s="219"/>
      <c r="Y168" s="219"/>
      <c r="Z168" s="91"/>
      <c r="AA168" s="185" t="str">
        <f t="shared" si="3"/>
        <v/>
      </c>
      <c r="AB168" s="48"/>
      <c r="AC168" s="302"/>
      <c r="AD168" s="219"/>
      <c r="AE168" s="45"/>
      <c r="AF168" s="45"/>
      <c r="AG168" s="45"/>
      <c r="AH168" s="93"/>
      <c r="AI168" s="334"/>
      <c r="AJ168" s="335"/>
      <c r="AK168" s="46"/>
      <c r="AL168" s="93"/>
      <c r="AM168" s="48"/>
      <c r="AN168" s="48"/>
      <c r="AO168" s="185"/>
    </row>
    <row r="169" spans="1:41" ht="45" customHeight="1">
      <c r="A169" s="70"/>
      <c r="B169" s="70"/>
      <c r="C169" s="70"/>
      <c r="D169" s="70"/>
      <c r="E169" s="48"/>
      <c r="F169" s="333" t="str">
        <f t="shared" si="0"/>
        <v/>
      </c>
      <c r="G169" s="91"/>
      <c r="H169" s="88"/>
      <c r="I169" s="88"/>
      <c r="J169" s="50"/>
      <c r="K169" s="48"/>
      <c r="L169" s="48"/>
      <c r="M169" s="48"/>
      <c r="N169" s="50"/>
      <c r="O169" s="45"/>
      <c r="P169" s="212"/>
      <c r="Q169" s="45"/>
      <c r="R169" s="88"/>
      <c r="S169" s="50"/>
      <c r="T169" s="219"/>
      <c r="U169" s="89"/>
      <c r="V169" s="90"/>
      <c r="W169" s="93"/>
      <c r="X169" s="219"/>
      <c r="Y169" s="219"/>
      <c r="Z169" s="91"/>
      <c r="AA169" s="185" t="str">
        <f t="shared" si="3"/>
        <v/>
      </c>
      <c r="AB169" s="48"/>
      <c r="AC169" s="302"/>
      <c r="AD169" s="219"/>
      <c r="AE169" s="45"/>
      <c r="AF169" s="45"/>
      <c r="AG169" s="45"/>
      <c r="AH169" s="93"/>
      <c r="AI169" s="334"/>
      <c r="AJ169" s="335"/>
      <c r="AK169" s="46"/>
      <c r="AL169" s="93"/>
      <c r="AM169" s="48"/>
      <c r="AN169" s="48"/>
      <c r="AO169" s="185"/>
    </row>
    <row r="170" spans="1:41" ht="45" customHeight="1">
      <c r="A170" s="70"/>
      <c r="B170" s="70"/>
      <c r="C170" s="70"/>
      <c r="D170" s="70"/>
      <c r="E170" s="48"/>
      <c r="F170" s="333" t="str">
        <f t="shared" si="0"/>
        <v/>
      </c>
      <c r="G170" s="91"/>
      <c r="H170" s="88"/>
      <c r="I170" s="88"/>
      <c r="J170" s="50"/>
      <c r="K170" s="48"/>
      <c r="L170" s="48"/>
      <c r="M170" s="48"/>
      <c r="N170" s="50"/>
      <c r="O170" s="45"/>
      <c r="P170" s="212"/>
      <c r="Q170" s="45"/>
      <c r="R170" s="88"/>
      <c r="S170" s="50"/>
      <c r="T170" s="219"/>
      <c r="U170" s="89"/>
      <c r="V170" s="90"/>
      <c r="W170" s="93"/>
      <c r="X170" s="219"/>
      <c r="Y170" s="219"/>
      <c r="Z170" s="91"/>
      <c r="AA170" s="185" t="str">
        <f t="shared" si="3"/>
        <v/>
      </c>
      <c r="AB170" s="48"/>
      <c r="AC170" s="302"/>
      <c r="AD170" s="219"/>
      <c r="AE170" s="45"/>
      <c r="AF170" s="45"/>
      <c r="AG170" s="45"/>
      <c r="AH170" s="93"/>
      <c r="AI170" s="334"/>
      <c r="AJ170" s="335"/>
      <c r="AK170" s="46"/>
      <c r="AL170" s="93"/>
      <c r="AM170" s="48"/>
      <c r="AN170" s="48"/>
      <c r="AO170" s="185"/>
    </row>
    <row r="171" spans="1:41" ht="45" customHeight="1">
      <c r="A171" s="70"/>
      <c r="B171" s="70"/>
      <c r="C171" s="70"/>
      <c r="D171" s="70"/>
      <c r="E171" s="48"/>
      <c r="F171" s="333" t="str">
        <f t="shared" si="0"/>
        <v/>
      </c>
      <c r="G171" s="91"/>
      <c r="H171" s="88"/>
      <c r="I171" s="88"/>
      <c r="J171" s="50"/>
      <c r="K171" s="48"/>
      <c r="L171" s="48"/>
      <c r="M171" s="48"/>
      <c r="N171" s="50"/>
      <c r="O171" s="45"/>
      <c r="P171" s="212"/>
      <c r="Q171" s="45"/>
      <c r="R171" s="88"/>
      <c r="S171" s="50"/>
      <c r="T171" s="219"/>
      <c r="U171" s="89"/>
      <c r="V171" s="90"/>
      <c r="W171" s="93"/>
      <c r="X171" s="219"/>
      <c r="Y171" s="219"/>
      <c r="Z171" s="91"/>
      <c r="AA171" s="185" t="str">
        <f t="shared" si="3"/>
        <v/>
      </c>
      <c r="AB171" s="48"/>
      <c r="AC171" s="302"/>
      <c r="AD171" s="219"/>
      <c r="AE171" s="45"/>
      <c r="AF171" s="45"/>
      <c r="AG171" s="45"/>
      <c r="AH171" s="93"/>
      <c r="AI171" s="334"/>
      <c r="AJ171" s="335"/>
      <c r="AK171" s="46"/>
      <c r="AL171" s="93"/>
      <c r="AM171" s="48"/>
      <c r="AN171" s="48"/>
      <c r="AO171" s="185"/>
    </row>
    <row r="172" spans="1:41" ht="45" customHeight="1">
      <c r="A172" s="70"/>
      <c r="B172" s="70"/>
      <c r="C172" s="70"/>
      <c r="D172" s="70"/>
      <c r="E172" s="48"/>
      <c r="F172" s="333" t="str">
        <f t="shared" si="0"/>
        <v/>
      </c>
      <c r="G172" s="91"/>
      <c r="H172" s="88"/>
      <c r="I172" s="88"/>
      <c r="J172" s="50"/>
      <c r="K172" s="48"/>
      <c r="L172" s="48"/>
      <c r="M172" s="48"/>
      <c r="N172" s="50"/>
      <c r="O172" s="45"/>
      <c r="P172" s="212"/>
      <c r="Q172" s="45"/>
      <c r="R172" s="88"/>
      <c r="S172" s="50"/>
      <c r="T172" s="219"/>
      <c r="U172" s="89"/>
      <c r="V172" s="90"/>
      <c r="W172" s="93"/>
      <c r="X172" s="219"/>
      <c r="Y172" s="219"/>
      <c r="Z172" s="91"/>
      <c r="AA172" s="185" t="str">
        <f t="shared" si="3"/>
        <v/>
      </c>
      <c r="AB172" s="48"/>
      <c r="AC172" s="302"/>
      <c r="AD172" s="219"/>
      <c r="AE172" s="45"/>
      <c r="AF172" s="45"/>
      <c r="AG172" s="45"/>
      <c r="AH172" s="93"/>
      <c r="AI172" s="334"/>
      <c r="AJ172" s="335"/>
      <c r="AK172" s="46"/>
      <c r="AL172" s="93"/>
      <c r="AM172" s="48"/>
      <c r="AN172" s="48"/>
      <c r="AO172" s="185"/>
    </row>
    <row r="173" spans="1:41" ht="45" customHeight="1">
      <c r="A173" s="70"/>
      <c r="B173" s="70"/>
      <c r="C173" s="70"/>
      <c r="D173" s="70"/>
      <c r="E173" s="48"/>
      <c r="F173" s="333" t="str">
        <f t="shared" si="0"/>
        <v/>
      </c>
      <c r="G173" s="91"/>
      <c r="H173" s="88"/>
      <c r="I173" s="88"/>
      <c r="J173" s="50"/>
      <c r="K173" s="48"/>
      <c r="L173" s="48"/>
      <c r="M173" s="48"/>
      <c r="N173" s="50"/>
      <c r="O173" s="45"/>
      <c r="P173" s="212"/>
      <c r="Q173" s="45"/>
      <c r="R173" s="88"/>
      <c r="S173" s="50"/>
      <c r="T173" s="219"/>
      <c r="U173" s="89"/>
      <c r="V173" s="90"/>
      <c r="W173" s="93"/>
      <c r="X173" s="219"/>
      <c r="Y173" s="219"/>
      <c r="Z173" s="91"/>
      <c r="AA173" s="185" t="str">
        <f t="shared" si="3"/>
        <v/>
      </c>
      <c r="AB173" s="48"/>
      <c r="AC173" s="302"/>
      <c r="AD173" s="219"/>
      <c r="AE173" s="45"/>
      <c r="AF173" s="45"/>
      <c r="AG173" s="45"/>
      <c r="AH173" s="93"/>
      <c r="AI173" s="334"/>
      <c r="AJ173" s="335"/>
      <c r="AK173" s="46"/>
      <c r="AL173" s="93"/>
      <c r="AM173" s="48"/>
      <c r="AN173" s="48"/>
      <c r="AO173" s="185"/>
    </row>
    <row r="174" spans="1:41" ht="45" customHeight="1">
      <c r="A174" s="70"/>
      <c r="B174" s="70"/>
      <c r="C174" s="70"/>
      <c r="D174" s="70"/>
      <c r="E174" s="48"/>
      <c r="F174" s="333" t="str">
        <f t="shared" si="0"/>
        <v/>
      </c>
      <c r="G174" s="91"/>
      <c r="H174" s="88"/>
      <c r="I174" s="88"/>
      <c r="J174" s="50"/>
      <c r="K174" s="48"/>
      <c r="L174" s="48"/>
      <c r="M174" s="48"/>
      <c r="N174" s="50"/>
      <c r="O174" s="45"/>
      <c r="P174" s="212"/>
      <c r="Q174" s="45"/>
      <c r="R174" s="88"/>
      <c r="S174" s="50"/>
      <c r="T174" s="219"/>
      <c r="U174" s="89"/>
      <c r="V174" s="90"/>
      <c r="W174" s="93"/>
      <c r="X174" s="219"/>
      <c r="Y174" s="219"/>
      <c r="Z174" s="91"/>
      <c r="AA174" s="185" t="str">
        <f t="shared" si="3"/>
        <v/>
      </c>
      <c r="AB174" s="48"/>
      <c r="AC174" s="302"/>
      <c r="AD174" s="219"/>
      <c r="AE174" s="45"/>
      <c r="AF174" s="45"/>
      <c r="AG174" s="45"/>
      <c r="AH174" s="93"/>
      <c r="AI174" s="334"/>
      <c r="AJ174" s="335"/>
      <c r="AK174" s="46"/>
      <c r="AL174" s="93"/>
      <c r="AM174" s="48"/>
      <c r="AN174" s="48"/>
      <c r="AO174" s="185"/>
    </row>
    <row r="175" spans="1:41" ht="45" customHeight="1">
      <c r="A175" s="70"/>
      <c r="B175" s="70"/>
      <c r="C175" s="70"/>
      <c r="D175" s="70"/>
      <c r="E175" s="48"/>
      <c r="F175" s="333" t="str">
        <f t="shared" si="0"/>
        <v/>
      </c>
      <c r="G175" s="91"/>
      <c r="H175" s="88"/>
      <c r="I175" s="88"/>
      <c r="J175" s="50"/>
      <c r="K175" s="48"/>
      <c r="L175" s="48"/>
      <c r="M175" s="48"/>
      <c r="N175" s="50"/>
      <c r="O175" s="45"/>
      <c r="P175" s="212"/>
      <c r="Q175" s="45"/>
      <c r="R175" s="88"/>
      <c r="S175" s="50"/>
      <c r="T175" s="219"/>
      <c r="U175" s="89"/>
      <c r="V175" s="90"/>
      <c r="W175" s="93"/>
      <c r="X175" s="219"/>
      <c r="Y175" s="219"/>
      <c r="Z175" s="91"/>
      <c r="AA175" s="185" t="str">
        <f t="shared" si="3"/>
        <v/>
      </c>
      <c r="AB175" s="48"/>
      <c r="AC175" s="302"/>
      <c r="AD175" s="219"/>
      <c r="AE175" s="45"/>
      <c r="AF175" s="45"/>
      <c r="AG175" s="45"/>
      <c r="AH175" s="93"/>
      <c r="AI175" s="334"/>
      <c r="AJ175" s="335"/>
      <c r="AK175" s="46"/>
      <c r="AL175" s="93"/>
      <c r="AM175" s="48"/>
      <c r="AN175" s="48"/>
      <c r="AO175" s="185"/>
    </row>
    <row r="176" spans="1:41" ht="45" customHeight="1">
      <c r="A176" s="70"/>
      <c r="B176" s="70"/>
      <c r="C176" s="70"/>
      <c r="D176" s="70"/>
      <c r="E176" s="48"/>
      <c r="F176" s="333" t="str">
        <f t="shared" si="0"/>
        <v/>
      </c>
      <c r="G176" s="91"/>
      <c r="H176" s="88"/>
      <c r="I176" s="88"/>
      <c r="J176" s="50"/>
      <c r="K176" s="48"/>
      <c r="L176" s="48"/>
      <c r="M176" s="48"/>
      <c r="N176" s="50"/>
      <c r="O176" s="45"/>
      <c r="P176" s="212"/>
      <c r="Q176" s="45"/>
      <c r="R176" s="88"/>
      <c r="S176" s="50"/>
      <c r="T176" s="219"/>
      <c r="U176" s="89"/>
      <c r="V176" s="90"/>
      <c r="W176" s="93"/>
      <c r="X176" s="219"/>
      <c r="Y176" s="219"/>
      <c r="Z176" s="91"/>
      <c r="AA176" s="185" t="str">
        <f t="shared" si="3"/>
        <v/>
      </c>
      <c r="AB176" s="48"/>
      <c r="AC176" s="302"/>
      <c r="AD176" s="219"/>
      <c r="AE176" s="45"/>
      <c r="AF176" s="45"/>
      <c r="AG176" s="45"/>
      <c r="AH176" s="93"/>
      <c r="AI176" s="334"/>
      <c r="AJ176" s="335"/>
      <c r="AK176" s="46"/>
      <c r="AL176" s="93"/>
      <c r="AM176" s="48"/>
      <c r="AN176" s="48"/>
      <c r="AO176" s="185"/>
    </row>
    <row r="177" spans="1:41" ht="45" customHeight="1">
      <c r="A177" s="70"/>
      <c r="B177" s="70"/>
      <c r="C177" s="70"/>
      <c r="D177" s="70"/>
      <c r="E177" s="48"/>
      <c r="F177" s="333" t="str">
        <f t="shared" si="0"/>
        <v/>
      </c>
      <c r="G177" s="91"/>
      <c r="H177" s="88"/>
      <c r="I177" s="88"/>
      <c r="J177" s="50"/>
      <c r="K177" s="48"/>
      <c r="L177" s="48"/>
      <c r="M177" s="48"/>
      <c r="N177" s="50"/>
      <c r="O177" s="45"/>
      <c r="P177" s="212"/>
      <c r="Q177" s="45"/>
      <c r="R177" s="88"/>
      <c r="S177" s="50"/>
      <c r="T177" s="219"/>
      <c r="U177" s="89"/>
      <c r="V177" s="90"/>
      <c r="W177" s="93"/>
      <c r="X177" s="219"/>
      <c r="Y177" s="219"/>
      <c r="Z177" s="91"/>
      <c r="AA177" s="185" t="str">
        <f t="shared" si="3"/>
        <v/>
      </c>
      <c r="AB177" s="48"/>
      <c r="AC177" s="302"/>
      <c r="AD177" s="219"/>
      <c r="AE177" s="45"/>
      <c r="AF177" s="45"/>
      <c r="AG177" s="45"/>
      <c r="AH177" s="93"/>
      <c r="AI177" s="334"/>
      <c r="AJ177" s="335"/>
      <c r="AK177" s="46"/>
      <c r="AL177" s="93"/>
      <c r="AM177" s="48"/>
      <c r="AN177" s="48"/>
      <c r="AO177" s="185"/>
    </row>
    <row r="178" spans="1:41" ht="45" customHeight="1">
      <c r="A178" s="70"/>
      <c r="B178" s="70"/>
      <c r="C178" s="70"/>
      <c r="D178" s="70"/>
      <c r="E178" s="48"/>
      <c r="F178" s="333" t="str">
        <f t="shared" si="0"/>
        <v/>
      </c>
      <c r="G178" s="91"/>
      <c r="H178" s="88"/>
      <c r="I178" s="88"/>
      <c r="J178" s="50"/>
      <c r="K178" s="48"/>
      <c r="L178" s="48"/>
      <c r="M178" s="48"/>
      <c r="N178" s="50"/>
      <c r="O178" s="45"/>
      <c r="P178" s="212"/>
      <c r="Q178" s="45"/>
      <c r="R178" s="88"/>
      <c r="S178" s="50"/>
      <c r="T178" s="219"/>
      <c r="U178" s="89"/>
      <c r="V178" s="90"/>
      <c r="W178" s="93"/>
      <c r="X178" s="219"/>
      <c r="Y178" s="219"/>
      <c r="Z178" s="91"/>
      <c r="AA178" s="185" t="str">
        <f t="shared" si="3"/>
        <v/>
      </c>
      <c r="AB178" s="48"/>
      <c r="AC178" s="302"/>
      <c r="AD178" s="219"/>
      <c r="AE178" s="45"/>
      <c r="AF178" s="45"/>
      <c r="AG178" s="45"/>
      <c r="AH178" s="93"/>
      <c r="AI178" s="334"/>
      <c r="AJ178" s="335"/>
      <c r="AK178" s="46"/>
      <c r="AL178" s="93"/>
      <c r="AM178" s="48"/>
      <c r="AN178" s="48"/>
      <c r="AO178" s="185"/>
    </row>
    <row r="179" spans="1:41" ht="45" customHeight="1">
      <c r="A179" s="70"/>
      <c r="B179" s="70"/>
      <c r="C179" s="70"/>
      <c r="D179" s="70"/>
      <c r="E179" s="48"/>
      <c r="F179" s="333" t="str">
        <f t="shared" si="0"/>
        <v/>
      </c>
      <c r="G179" s="91"/>
      <c r="H179" s="88"/>
      <c r="I179" s="88"/>
      <c r="J179" s="50"/>
      <c r="K179" s="48"/>
      <c r="L179" s="48"/>
      <c r="M179" s="48"/>
      <c r="N179" s="50"/>
      <c r="O179" s="45"/>
      <c r="P179" s="212"/>
      <c r="Q179" s="45"/>
      <c r="R179" s="88"/>
      <c r="S179" s="50"/>
      <c r="T179" s="219"/>
      <c r="U179" s="89"/>
      <c r="V179" s="90"/>
      <c r="W179" s="93"/>
      <c r="X179" s="219"/>
      <c r="Y179" s="219"/>
      <c r="Z179" s="91"/>
      <c r="AA179" s="185" t="str">
        <f t="shared" si="3"/>
        <v/>
      </c>
      <c r="AB179" s="48"/>
      <c r="AC179" s="302"/>
      <c r="AD179" s="219"/>
      <c r="AE179" s="45"/>
      <c r="AF179" s="45"/>
      <c r="AG179" s="45"/>
      <c r="AH179" s="93"/>
      <c r="AI179" s="334"/>
      <c r="AJ179" s="335"/>
      <c r="AK179" s="46"/>
      <c r="AL179" s="93"/>
      <c r="AM179" s="48"/>
      <c r="AN179" s="48"/>
      <c r="AO179" s="185"/>
    </row>
    <row r="180" spans="1:41" ht="45" customHeight="1">
      <c r="A180" s="70"/>
      <c r="B180" s="70"/>
      <c r="C180" s="70"/>
      <c r="D180" s="70"/>
      <c r="E180" s="48"/>
      <c r="F180" s="333" t="str">
        <f t="shared" si="0"/>
        <v/>
      </c>
      <c r="G180" s="91"/>
      <c r="H180" s="88"/>
      <c r="I180" s="88"/>
      <c r="J180" s="50"/>
      <c r="K180" s="48"/>
      <c r="L180" s="48"/>
      <c r="M180" s="48"/>
      <c r="N180" s="50"/>
      <c r="O180" s="45"/>
      <c r="P180" s="212"/>
      <c r="Q180" s="45"/>
      <c r="R180" s="88"/>
      <c r="S180" s="50"/>
      <c r="T180" s="219"/>
      <c r="U180" s="89"/>
      <c r="V180" s="90"/>
      <c r="W180" s="93"/>
      <c r="X180" s="219"/>
      <c r="Y180" s="219"/>
      <c r="Z180" s="91"/>
      <c r="AA180" s="185" t="str">
        <f t="shared" si="3"/>
        <v/>
      </c>
      <c r="AB180" s="48"/>
      <c r="AC180" s="302"/>
      <c r="AD180" s="219"/>
      <c r="AE180" s="45"/>
      <c r="AF180" s="45"/>
      <c r="AG180" s="45"/>
      <c r="AH180" s="93"/>
      <c r="AI180" s="334"/>
      <c r="AJ180" s="335"/>
      <c r="AK180" s="46"/>
      <c r="AL180" s="93"/>
      <c r="AM180" s="48"/>
      <c r="AN180" s="48"/>
      <c r="AO180" s="185"/>
    </row>
    <row r="181" spans="1:41" ht="45" customHeight="1">
      <c r="A181" s="70"/>
      <c r="B181" s="70"/>
      <c r="C181" s="70"/>
      <c r="D181" s="70"/>
      <c r="E181" s="48"/>
      <c r="F181" s="333" t="str">
        <f t="shared" si="0"/>
        <v/>
      </c>
      <c r="G181" s="91"/>
      <c r="H181" s="88"/>
      <c r="I181" s="88"/>
      <c r="J181" s="50"/>
      <c r="K181" s="48"/>
      <c r="L181" s="48"/>
      <c r="M181" s="48"/>
      <c r="N181" s="50"/>
      <c r="O181" s="45"/>
      <c r="P181" s="212"/>
      <c r="Q181" s="45"/>
      <c r="R181" s="88"/>
      <c r="S181" s="50"/>
      <c r="T181" s="219"/>
      <c r="U181" s="89"/>
      <c r="V181" s="90"/>
      <c r="W181" s="93"/>
      <c r="X181" s="219"/>
      <c r="Y181" s="219"/>
      <c r="Z181" s="91"/>
      <c r="AA181" s="185" t="str">
        <f t="shared" si="3"/>
        <v/>
      </c>
      <c r="AB181" s="48"/>
      <c r="AC181" s="302"/>
      <c r="AD181" s="219"/>
      <c r="AE181" s="45"/>
      <c r="AF181" s="45"/>
      <c r="AG181" s="45"/>
      <c r="AH181" s="93"/>
      <c r="AI181" s="334"/>
      <c r="AJ181" s="335"/>
      <c r="AK181" s="46"/>
      <c r="AL181" s="93"/>
      <c r="AM181" s="48"/>
      <c r="AN181" s="48"/>
      <c r="AO181" s="185"/>
    </row>
    <row r="182" spans="1:41" ht="45" customHeight="1">
      <c r="A182" s="70"/>
      <c r="B182" s="70"/>
      <c r="C182" s="70"/>
      <c r="D182" s="70"/>
      <c r="E182" s="48"/>
      <c r="F182" s="333" t="str">
        <f t="shared" si="0"/>
        <v/>
      </c>
      <c r="G182" s="91"/>
      <c r="H182" s="88"/>
      <c r="I182" s="88"/>
      <c r="J182" s="50"/>
      <c r="K182" s="48"/>
      <c r="L182" s="48"/>
      <c r="M182" s="48"/>
      <c r="N182" s="50"/>
      <c r="O182" s="45"/>
      <c r="P182" s="212"/>
      <c r="Q182" s="45"/>
      <c r="R182" s="88"/>
      <c r="S182" s="50"/>
      <c r="T182" s="219"/>
      <c r="U182" s="89"/>
      <c r="V182" s="90"/>
      <c r="W182" s="93"/>
      <c r="X182" s="219"/>
      <c r="Y182" s="219"/>
      <c r="Z182" s="91"/>
      <c r="AA182" s="185" t="str">
        <f t="shared" si="3"/>
        <v/>
      </c>
      <c r="AB182" s="48"/>
      <c r="AC182" s="302"/>
      <c r="AD182" s="219"/>
      <c r="AE182" s="45"/>
      <c r="AF182" s="45"/>
      <c r="AG182" s="45"/>
      <c r="AH182" s="93"/>
      <c r="AI182" s="334"/>
      <c r="AJ182" s="335"/>
      <c r="AK182" s="46"/>
      <c r="AL182" s="93"/>
      <c r="AM182" s="48"/>
      <c r="AN182" s="48"/>
      <c r="AO182" s="185"/>
    </row>
    <row r="183" spans="1:41" ht="45" customHeight="1">
      <c r="A183" s="70"/>
      <c r="B183" s="70"/>
      <c r="C183" s="70"/>
      <c r="D183" s="70"/>
      <c r="E183" s="48"/>
      <c r="F183" s="333" t="str">
        <f t="shared" si="0"/>
        <v/>
      </c>
      <c r="G183" s="91"/>
      <c r="H183" s="88"/>
      <c r="I183" s="88"/>
      <c r="J183" s="50"/>
      <c r="K183" s="48"/>
      <c r="L183" s="48"/>
      <c r="M183" s="48"/>
      <c r="N183" s="50"/>
      <c r="O183" s="45"/>
      <c r="P183" s="212"/>
      <c r="Q183" s="45"/>
      <c r="R183" s="88"/>
      <c r="S183" s="50"/>
      <c r="T183" s="219"/>
      <c r="U183" s="89"/>
      <c r="V183" s="90"/>
      <c r="W183" s="93"/>
      <c r="X183" s="219"/>
      <c r="Y183" s="219"/>
      <c r="Z183" s="91"/>
      <c r="AA183" s="185" t="str">
        <f t="shared" si="3"/>
        <v/>
      </c>
      <c r="AB183" s="48"/>
      <c r="AC183" s="302"/>
      <c r="AD183" s="219"/>
      <c r="AE183" s="45"/>
      <c r="AF183" s="45"/>
      <c r="AG183" s="45"/>
      <c r="AH183" s="93"/>
      <c r="AI183" s="334"/>
      <c r="AJ183" s="335"/>
      <c r="AK183" s="46"/>
      <c r="AL183" s="93"/>
      <c r="AM183" s="48"/>
      <c r="AN183" s="48"/>
      <c r="AO183" s="185"/>
    </row>
    <row r="184" spans="1:41" ht="45" customHeight="1">
      <c r="A184" s="70"/>
      <c r="B184" s="70"/>
      <c r="C184" s="70"/>
      <c r="D184" s="70"/>
      <c r="E184" s="48"/>
      <c r="F184" s="333" t="str">
        <f t="shared" si="0"/>
        <v/>
      </c>
      <c r="G184" s="91"/>
      <c r="H184" s="88"/>
      <c r="I184" s="88"/>
      <c r="J184" s="50"/>
      <c r="K184" s="48"/>
      <c r="L184" s="48"/>
      <c r="M184" s="48"/>
      <c r="N184" s="50"/>
      <c r="O184" s="45"/>
      <c r="P184" s="212"/>
      <c r="Q184" s="45"/>
      <c r="R184" s="88"/>
      <c r="S184" s="50"/>
      <c r="T184" s="219"/>
      <c r="U184" s="89"/>
      <c r="V184" s="90"/>
      <c r="W184" s="93"/>
      <c r="X184" s="219"/>
      <c r="Y184" s="219"/>
      <c r="Z184" s="91"/>
      <c r="AA184" s="185" t="str">
        <f t="shared" si="3"/>
        <v/>
      </c>
      <c r="AB184" s="48"/>
      <c r="AC184" s="302"/>
      <c r="AD184" s="219"/>
      <c r="AE184" s="45"/>
      <c r="AF184" s="45"/>
      <c r="AG184" s="45"/>
      <c r="AH184" s="93"/>
      <c r="AI184" s="334"/>
      <c r="AJ184" s="335"/>
      <c r="AK184" s="46"/>
      <c r="AL184" s="93"/>
      <c r="AM184" s="48"/>
      <c r="AN184" s="48"/>
      <c r="AO184" s="185"/>
    </row>
    <row r="185" spans="1:41" ht="45" customHeight="1">
      <c r="A185" s="70"/>
      <c r="B185" s="70"/>
      <c r="C185" s="70"/>
      <c r="D185" s="70"/>
      <c r="E185" s="48"/>
      <c r="F185" s="333" t="str">
        <f t="shared" si="0"/>
        <v/>
      </c>
      <c r="G185" s="91"/>
      <c r="H185" s="88"/>
      <c r="I185" s="88"/>
      <c r="J185" s="50"/>
      <c r="K185" s="48"/>
      <c r="L185" s="48"/>
      <c r="M185" s="48"/>
      <c r="N185" s="50"/>
      <c r="O185" s="45"/>
      <c r="P185" s="212"/>
      <c r="Q185" s="45"/>
      <c r="R185" s="88"/>
      <c r="S185" s="50"/>
      <c r="T185" s="219"/>
      <c r="U185" s="89"/>
      <c r="V185" s="90"/>
      <c r="W185" s="93"/>
      <c r="X185" s="219"/>
      <c r="Y185" s="219"/>
      <c r="Z185" s="91"/>
      <c r="AA185" s="185" t="str">
        <f t="shared" si="3"/>
        <v/>
      </c>
      <c r="AB185" s="48"/>
      <c r="AC185" s="302"/>
      <c r="AD185" s="219"/>
      <c r="AE185" s="45"/>
      <c r="AF185" s="45"/>
      <c r="AG185" s="45"/>
      <c r="AH185" s="93"/>
      <c r="AI185" s="334"/>
      <c r="AJ185" s="335"/>
      <c r="AK185" s="46"/>
      <c r="AL185" s="93"/>
      <c r="AM185" s="48"/>
      <c r="AN185" s="48"/>
      <c r="AO185" s="185"/>
    </row>
    <row r="186" spans="1:41" ht="45" customHeight="1">
      <c r="A186" s="70"/>
      <c r="B186" s="70"/>
      <c r="C186" s="70"/>
      <c r="D186" s="70"/>
      <c r="E186" s="48"/>
      <c r="F186" s="333" t="str">
        <f t="shared" si="0"/>
        <v/>
      </c>
      <c r="G186" s="91"/>
      <c r="H186" s="88"/>
      <c r="I186" s="88"/>
      <c r="J186" s="50"/>
      <c r="K186" s="48"/>
      <c r="L186" s="48"/>
      <c r="M186" s="48"/>
      <c r="N186" s="50"/>
      <c r="O186" s="45"/>
      <c r="P186" s="212"/>
      <c r="Q186" s="45"/>
      <c r="R186" s="88"/>
      <c r="S186" s="50"/>
      <c r="T186" s="219"/>
      <c r="U186" s="89"/>
      <c r="V186" s="90"/>
      <c r="W186" s="93"/>
      <c r="X186" s="219"/>
      <c r="Y186" s="219"/>
      <c r="Z186" s="91"/>
      <c r="AA186" s="185" t="str">
        <f t="shared" si="3"/>
        <v/>
      </c>
      <c r="AB186" s="48"/>
      <c r="AC186" s="302"/>
      <c r="AD186" s="219"/>
      <c r="AE186" s="45"/>
      <c r="AF186" s="45"/>
      <c r="AG186" s="45"/>
      <c r="AH186" s="93"/>
      <c r="AI186" s="334"/>
      <c r="AJ186" s="335"/>
      <c r="AK186" s="46"/>
      <c r="AL186" s="93"/>
      <c r="AM186" s="48"/>
      <c r="AN186" s="48"/>
      <c r="AO186" s="185"/>
    </row>
    <row r="187" spans="1:41" ht="45" customHeight="1">
      <c r="A187" s="70"/>
      <c r="B187" s="70"/>
      <c r="C187" s="70"/>
      <c r="D187" s="70"/>
      <c r="E187" s="48"/>
      <c r="F187" s="333" t="str">
        <f t="shared" si="0"/>
        <v/>
      </c>
      <c r="G187" s="91"/>
      <c r="H187" s="88"/>
      <c r="I187" s="88"/>
      <c r="J187" s="50"/>
      <c r="K187" s="48"/>
      <c r="L187" s="48"/>
      <c r="M187" s="48"/>
      <c r="N187" s="50"/>
      <c r="O187" s="45"/>
      <c r="P187" s="212"/>
      <c r="Q187" s="45"/>
      <c r="R187" s="88"/>
      <c r="S187" s="50"/>
      <c r="T187" s="219"/>
      <c r="U187" s="89"/>
      <c r="V187" s="90"/>
      <c r="W187" s="93"/>
      <c r="X187" s="219"/>
      <c r="Y187" s="219"/>
      <c r="Z187" s="91"/>
      <c r="AA187" s="185" t="str">
        <f t="shared" si="3"/>
        <v/>
      </c>
      <c r="AB187" s="48"/>
      <c r="AC187" s="302"/>
      <c r="AD187" s="219"/>
      <c r="AE187" s="45"/>
      <c r="AF187" s="45"/>
      <c r="AG187" s="45"/>
      <c r="AH187" s="93"/>
      <c r="AI187" s="334"/>
      <c r="AJ187" s="335"/>
      <c r="AK187" s="46"/>
      <c r="AL187" s="93"/>
      <c r="AM187" s="48"/>
      <c r="AN187" s="48"/>
      <c r="AO187" s="185"/>
    </row>
    <row r="188" spans="1:41" ht="45" customHeight="1">
      <c r="A188" s="70"/>
      <c r="B188" s="70"/>
      <c r="C188" s="70"/>
      <c r="D188" s="70"/>
      <c r="E188" s="48"/>
      <c r="F188" s="333" t="str">
        <f t="shared" si="0"/>
        <v/>
      </c>
      <c r="G188" s="91"/>
      <c r="H188" s="88"/>
      <c r="I188" s="88"/>
      <c r="J188" s="50"/>
      <c r="K188" s="48"/>
      <c r="L188" s="48"/>
      <c r="M188" s="48"/>
      <c r="N188" s="50"/>
      <c r="O188" s="45"/>
      <c r="P188" s="212"/>
      <c r="Q188" s="45"/>
      <c r="R188" s="88"/>
      <c r="S188" s="50"/>
      <c r="T188" s="219"/>
      <c r="U188" s="89"/>
      <c r="V188" s="90"/>
      <c r="W188" s="93"/>
      <c r="X188" s="219"/>
      <c r="Y188" s="219"/>
      <c r="Z188" s="91"/>
      <c r="AA188" s="185" t="str">
        <f t="shared" si="3"/>
        <v/>
      </c>
      <c r="AB188" s="48"/>
      <c r="AC188" s="302"/>
      <c r="AD188" s="219"/>
      <c r="AE188" s="45"/>
      <c r="AF188" s="45"/>
      <c r="AG188" s="45"/>
      <c r="AH188" s="93"/>
      <c r="AI188" s="334"/>
      <c r="AJ188" s="335"/>
      <c r="AK188" s="46"/>
      <c r="AL188" s="93"/>
      <c r="AM188" s="48"/>
      <c r="AN188" s="48"/>
      <c r="AO188" s="185"/>
    </row>
    <row r="189" spans="1:41" ht="45" customHeight="1">
      <c r="A189" s="70"/>
      <c r="B189" s="70"/>
      <c r="C189" s="70"/>
      <c r="D189" s="70"/>
      <c r="E189" s="48"/>
      <c r="F189" s="333" t="str">
        <f t="shared" si="0"/>
        <v/>
      </c>
      <c r="G189" s="91"/>
      <c r="H189" s="88"/>
      <c r="I189" s="88"/>
      <c r="J189" s="50"/>
      <c r="K189" s="48"/>
      <c r="L189" s="48"/>
      <c r="M189" s="48"/>
      <c r="N189" s="50"/>
      <c r="O189" s="45"/>
      <c r="P189" s="212"/>
      <c r="Q189" s="45"/>
      <c r="R189" s="88"/>
      <c r="S189" s="50"/>
      <c r="T189" s="219"/>
      <c r="U189" s="89"/>
      <c r="V189" s="90"/>
      <c r="W189" s="93"/>
      <c r="X189" s="219"/>
      <c r="Y189" s="219"/>
      <c r="Z189" s="91"/>
      <c r="AA189" s="185" t="str">
        <f t="shared" si="3"/>
        <v/>
      </c>
      <c r="AB189" s="48"/>
      <c r="AC189" s="302"/>
      <c r="AD189" s="219"/>
      <c r="AE189" s="45"/>
      <c r="AF189" s="45"/>
      <c r="AG189" s="45"/>
      <c r="AH189" s="93"/>
      <c r="AI189" s="334"/>
      <c r="AJ189" s="335"/>
      <c r="AK189" s="46"/>
      <c r="AL189" s="93"/>
      <c r="AM189" s="48"/>
      <c r="AN189" s="48"/>
      <c r="AO189" s="185"/>
    </row>
    <row r="190" spans="1:41" ht="45" customHeight="1">
      <c r="A190" s="70"/>
      <c r="B190" s="70"/>
      <c r="C190" s="70"/>
      <c r="D190" s="70"/>
      <c r="E190" s="48"/>
      <c r="F190" s="333" t="str">
        <f t="shared" si="0"/>
        <v/>
      </c>
      <c r="G190" s="91"/>
      <c r="H190" s="88"/>
      <c r="I190" s="88"/>
      <c r="J190" s="50"/>
      <c r="K190" s="48"/>
      <c r="L190" s="48"/>
      <c r="M190" s="48"/>
      <c r="N190" s="50"/>
      <c r="O190" s="45"/>
      <c r="P190" s="212"/>
      <c r="Q190" s="45"/>
      <c r="R190" s="88"/>
      <c r="S190" s="50"/>
      <c r="T190" s="219"/>
      <c r="U190" s="89"/>
      <c r="V190" s="90"/>
      <c r="W190" s="93"/>
      <c r="X190" s="219"/>
      <c r="Y190" s="219"/>
      <c r="Z190" s="91"/>
      <c r="AA190" s="185" t="str">
        <f t="shared" si="3"/>
        <v/>
      </c>
      <c r="AB190" s="48"/>
      <c r="AC190" s="302"/>
      <c r="AD190" s="219"/>
      <c r="AE190" s="45"/>
      <c r="AF190" s="45"/>
      <c r="AG190" s="45"/>
      <c r="AH190" s="93"/>
      <c r="AI190" s="334"/>
      <c r="AJ190" s="335"/>
      <c r="AK190" s="46"/>
      <c r="AL190" s="93"/>
      <c r="AM190" s="48"/>
      <c r="AN190" s="48"/>
      <c r="AO190" s="185"/>
    </row>
    <row r="191" spans="1:41" ht="45" customHeight="1">
      <c r="A191" s="70"/>
      <c r="B191" s="70"/>
      <c r="C191" s="70"/>
      <c r="D191" s="70"/>
      <c r="E191" s="48"/>
      <c r="F191" s="333" t="str">
        <f t="shared" si="0"/>
        <v/>
      </c>
      <c r="G191" s="91"/>
      <c r="H191" s="88"/>
      <c r="I191" s="88"/>
      <c r="J191" s="50"/>
      <c r="K191" s="48"/>
      <c r="L191" s="48"/>
      <c r="M191" s="48"/>
      <c r="N191" s="50"/>
      <c r="O191" s="45"/>
      <c r="P191" s="212"/>
      <c r="Q191" s="45"/>
      <c r="R191" s="88"/>
      <c r="S191" s="50"/>
      <c r="T191" s="219"/>
      <c r="U191" s="89"/>
      <c r="V191" s="90"/>
      <c r="W191" s="93"/>
      <c r="X191" s="219"/>
      <c r="Y191" s="219"/>
      <c r="Z191" s="91"/>
      <c r="AA191" s="185" t="str">
        <f t="shared" si="3"/>
        <v/>
      </c>
      <c r="AB191" s="48"/>
      <c r="AC191" s="302"/>
      <c r="AD191" s="219"/>
      <c r="AE191" s="45"/>
      <c r="AF191" s="45"/>
      <c r="AG191" s="45"/>
      <c r="AH191" s="93"/>
      <c r="AI191" s="334"/>
      <c r="AJ191" s="335"/>
      <c r="AK191" s="46"/>
      <c r="AL191" s="93"/>
      <c r="AM191" s="48"/>
      <c r="AN191" s="48"/>
      <c r="AO191" s="185"/>
    </row>
    <row r="192" spans="1:41" ht="45" customHeight="1">
      <c r="A192" s="70"/>
      <c r="B192" s="70"/>
      <c r="C192" s="70"/>
      <c r="D192" s="70"/>
      <c r="E192" s="48"/>
      <c r="F192" s="333" t="str">
        <f t="shared" si="0"/>
        <v/>
      </c>
      <c r="G192" s="91"/>
      <c r="H192" s="88"/>
      <c r="I192" s="88"/>
      <c r="J192" s="50"/>
      <c r="K192" s="48"/>
      <c r="L192" s="48"/>
      <c r="M192" s="48"/>
      <c r="N192" s="50"/>
      <c r="O192" s="45"/>
      <c r="P192" s="212"/>
      <c r="Q192" s="45"/>
      <c r="R192" s="88"/>
      <c r="S192" s="50"/>
      <c r="T192" s="219"/>
      <c r="U192" s="89"/>
      <c r="V192" s="90"/>
      <c r="W192" s="93"/>
      <c r="X192" s="219"/>
      <c r="Y192" s="219"/>
      <c r="Z192" s="91"/>
      <c r="AA192" s="185" t="str">
        <f t="shared" si="3"/>
        <v/>
      </c>
      <c r="AB192" s="48"/>
      <c r="AC192" s="302"/>
      <c r="AD192" s="219"/>
      <c r="AE192" s="45"/>
      <c r="AF192" s="45"/>
      <c r="AG192" s="45"/>
      <c r="AH192" s="93"/>
      <c r="AI192" s="334"/>
      <c r="AJ192" s="335"/>
      <c r="AK192" s="46"/>
      <c r="AL192" s="93"/>
      <c r="AM192" s="48"/>
      <c r="AN192" s="48"/>
      <c r="AO192" s="185"/>
    </row>
    <row r="193" spans="1:41" ht="45" customHeight="1">
      <c r="A193" s="70"/>
      <c r="B193" s="70"/>
      <c r="C193" s="70"/>
      <c r="D193" s="70"/>
      <c r="E193" s="48"/>
      <c r="F193" s="333" t="str">
        <f t="shared" si="0"/>
        <v/>
      </c>
      <c r="G193" s="91"/>
      <c r="H193" s="88"/>
      <c r="I193" s="88"/>
      <c r="J193" s="50"/>
      <c r="K193" s="48"/>
      <c r="L193" s="48"/>
      <c r="M193" s="48"/>
      <c r="N193" s="50"/>
      <c r="O193" s="45"/>
      <c r="P193" s="212"/>
      <c r="Q193" s="45"/>
      <c r="R193" s="88"/>
      <c r="S193" s="50"/>
      <c r="T193" s="219"/>
      <c r="U193" s="89"/>
      <c r="V193" s="90"/>
      <c r="W193" s="93"/>
      <c r="X193" s="219"/>
      <c r="Y193" s="219"/>
      <c r="Z193" s="91"/>
      <c r="AA193" s="185" t="str">
        <f t="shared" si="3"/>
        <v/>
      </c>
      <c r="AB193" s="48"/>
      <c r="AC193" s="302"/>
      <c r="AD193" s="219"/>
      <c r="AE193" s="45"/>
      <c r="AF193" s="45"/>
      <c r="AG193" s="45"/>
      <c r="AH193" s="93"/>
      <c r="AI193" s="334"/>
      <c r="AJ193" s="335"/>
      <c r="AK193" s="46"/>
      <c r="AL193" s="93"/>
      <c r="AM193" s="48"/>
      <c r="AN193" s="48"/>
      <c r="AO193" s="185"/>
    </row>
    <row r="194" spans="1:41" ht="45" customHeight="1">
      <c r="A194" s="70"/>
      <c r="B194" s="70"/>
      <c r="C194" s="70"/>
      <c r="D194" s="70"/>
      <c r="E194" s="48"/>
      <c r="F194" s="333" t="str">
        <f t="shared" si="0"/>
        <v/>
      </c>
      <c r="G194" s="91"/>
      <c r="H194" s="88"/>
      <c r="I194" s="88"/>
      <c r="J194" s="50"/>
      <c r="K194" s="48"/>
      <c r="L194" s="48"/>
      <c r="M194" s="48"/>
      <c r="N194" s="50"/>
      <c r="O194" s="45"/>
      <c r="P194" s="212"/>
      <c r="Q194" s="45"/>
      <c r="R194" s="88"/>
      <c r="S194" s="50"/>
      <c r="T194" s="219"/>
      <c r="U194" s="89"/>
      <c r="V194" s="90"/>
      <c r="W194" s="93"/>
      <c r="X194" s="219"/>
      <c r="Y194" s="219"/>
      <c r="Z194" s="91"/>
      <c r="AA194" s="185" t="str">
        <f t="shared" si="3"/>
        <v/>
      </c>
      <c r="AB194" s="48"/>
      <c r="AC194" s="302"/>
      <c r="AD194" s="219"/>
      <c r="AE194" s="45"/>
      <c r="AF194" s="45"/>
      <c r="AG194" s="45"/>
      <c r="AH194" s="93"/>
      <c r="AI194" s="334"/>
      <c r="AJ194" s="335"/>
      <c r="AK194" s="46"/>
      <c r="AL194" s="93"/>
      <c r="AM194" s="48"/>
      <c r="AN194" s="48"/>
      <c r="AO194" s="185"/>
    </row>
    <row r="195" spans="1:41" ht="45" customHeight="1">
      <c r="A195" s="70"/>
      <c r="B195" s="70"/>
      <c r="C195" s="70"/>
      <c r="D195" s="70"/>
      <c r="E195" s="48"/>
      <c r="F195" s="333" t="str">
        <f t="shared" si="0"/>
        <v/>
      </c>
      <c r="G195" s="91"/>
      <c r="H195" s="88"/>
      <c r="I195" s="88"/>
      <c r="J195" s="50"/>
      <c r="K195" s="48"/>
      <c r="L195" s="48"/>
      <c r="M195" s="48"/>
      <c r="N195" s="50"/>
      <c r="O195" s="45"/>
      <c r="P195" s="212"/>
      <c r="Q195" s="45"/>
      <c r="R195" s="88"/>
      <c r="S195" s="50"/>
      <c r="T195" s="219"/>
      <c r="U195" s="89"/>
      <c r="V195" s="90"/>
      <c r="W195" s="93"/>
      <c r="X195" s="219"/>
      <c r="Y195" s="219"/>
      <c r="Z195" s="91"/>
      <c r="AA195" s="185" t="str">
        <f t="shared" si="3"/>
        <v/>
      </c>
      <c r="AB195" s="48"/>
      <c r="AC195" s="302"/>
      <c r="AD195" s="219"/>
      <c r="AE195" s="45"/>
      <c r="AF195" s="45"/>
      <c r="AG195" s="45"/>
      <c r="AH195" s="93"/>
      <c r="AI195" s="334"/>
      <c r="AJ195" s="335"/>
      <c r="AK195" s="46"/>
      <c r="AL195" s="93"/>
      <c r="AM195" s="48"/>
      <c r="AN195" s="48"/>
      <c r="AO195" s="185"/>
    </row>
    <row r="196" spans="1:41" ht="45" customHeight="1">
      <c r="A196" s="70"/>
      <c r="B196" s="70"/>
      <c r="C196" s="70"/>
      <c r="D196" s="70"/>
      <c r="E196" s="48"/>
      <c r="F196" s="333" t="str">
        <f t="shared" si="0"/>
        <v/>
      </c>
      <c r="G196" s="91"/>
      <c r="H196" s="88"/>
      <c r="I196" s="88"/>
      <c r="J196" s="50"/>
      <c r="K196" s="48"/>
      <c r="L196" s="48"/>
      <c r="M196" s="48"/>
      <c r="N196" s="50"/>
      <c r="O196" s="45"/>
      <c r="P196" s="212"/>
      <c r="Q196" s="45"/>
      <c r="R196" s="88"/>
      <c r="S196" s="50"/>
      <c r="T196" s="219"/>
      <c r="U196" s="89"/>
      <c r="V196" s="90"/>
      <c r="W196" s="93"/>
      <c r="X196" s="219"/>
      <c r="Y196" s="219"/>
      <c r="Z196" s="91"/>
      <c r="AA196" s="185" t="str">
        <f t="shared" si="3"/>
        <v/>
      </c>
      <c r="AB196" s="48"/>
      <c r="AC196" s="302"/>
      <c r="AD196" s="219"/>
      <c r="AE196" s="45"/>
      <c r="AF196" s="45"/>
      <c r="AG196" s="45"/>
      <c r="AH196" s="93"/>
      <c r="AI196" s="334"/>
      <c r="AJ196" s="335"/>
      <c r="AK196" s="46"/>
      <c r="AL196" s="93"/>
      <c r="AM196" s="48"/>
      <c r="AN196" s="48"/>
      <c r="AO196" s="185"/>
    </row>
    <row r="197" spans="1:41" ht="45" customHeight="1">
      <c r="A197" s="70"/>
      <c r="B197" s="70"/>
      <c r="C197" s="70"/>
      <c r="D197" s="70"/>
      <c r="E197" s="48"/>
      <c r="F197" s="333" t="str">
        <f t="shared" si="0"/>
        <v/>
      </c>
      <c r="G197" s="91"/>
      <c r="H197" s="88"/>
      <c r="I197" s="88"/>
      <c r="J197" s="50"/>
      <c r="K197" s="48"/>
      <c r="L197" s="48"/>
      <c r="M197" s="48"/>
      <c r="N197" s="50"/>
      <c r="O197" s="45"/>
      <c r="P197" s="212"/>
      <c r="Q197" s="45"/>
      <c r="R197" s="88"/>
      <c r="S197" s="50"/>
      <c r="T197" s="219"/>
      <c r="U197" s="89"/>
      <c r="V197" s="90"/>
      <c r="W197" s="93"/>
      <c r="X197" s="219"/>
      <c r="Y197" s="219"/>
      <c r="Z197" s="91"/>
      <c r="AA197" s="185" t="str">
        <f t="shared" si="3"/>
        <v/>
      </c>
      <c r="AB197" s="48"/>
      <c r="AC197" s="302"/>
      <c r="AD197" s="219"/>
      <c r="AE197" s="45"/>
      <c r="AF197" s="45"/>
      <c r="AG197" s="45"/>
      <c r="AH197" s="93"/>
      <c r="AI197" s="334"/>
      <c r="AJ197" s="335"/>
      <c r="AK197" s="46"/>
      <c r="AL197" s="93"/>
      <c r="AM197" s="48"/>
      <c r="AN197" s="48"/>
      <c r="AO197" s="185"/>
    </row>
    <row r="198" spans="1:41" ht="45" customHeight="1">
      <c r="A198" s="70"/>
      <c r="B198" s="70"/>
      <c r="C198" s="70"/>
      <c r="D198" s="70"/>
      <c r="E198" s="48"/>
      <c r="F198" s="333" t="str">
        <f t="shared" si="0"/>
        <v/>
      </c>
      <c r="G198" s="91"/>
      <c r="H198" s="88"/>
      <c r="I198" s="88"/>
      <c r="J198" s="50"/>
      <c r="K198" s="48"/>
      <c r="L198" s="48"/>
      <c r="M198" s="48"/>
      <c r="N198" s="50"/>
      <c r="O198" s="45"/>
      <c r="P198" s="212"/>
      <c r="Q198" s="45"/>
      <c r="R198" s="88"/>
      <c r="S198" s="50"/>
      <c r="T198" s="219"/>
      <c r="U198" s="89"/>
      <c r="V198" s="90"/>
      <c r="W198" s="93"/>
      <c r="X198" s="219"/>
      <c r="Y198" s="219"/>
      <c r="Z198" s="91"/>
      <c r="AA198" s="185" t="str">
        <f t="shared" si="3"/>
        <v/>
      </c>
      <c r="AB198" s="48"/>
      <c r="AC198" s="302"/>
      <c r="AD198" s="219"/>
      <c r="AE198" s="45"/>
      <c r="AF198" s="45"/>
      <c r="AG198" s="45"/>
      <c r="AH198" s="93"/>
      <c r="AI198" s="334"/>
      <c r="AJ198" s="335"/>
      <c r="AK198" s="46"/>
      <c r="AL198" s="93"/>
      <c r="AM198" s="48"/>
      <c r="AN198" s="48"/>
      <c r="AO198" s="185"/>
    </row>
    <row r="199" spans="1:41" ht="45" customHeight="1">
      <c r="A199" s="70"/>
      <c r="B199" s="70"/>
      <c r="C199" s="70"/>
      <c r="D199" s="70"/>
      <c r="E199" s="48"/>
      <c r="F199" s="333" t="str">
        <f t="shared" si="0"/>
        <v/>
      </c>
      <c r="G199" s="91"/>
      <c r="H199" s="88"/>
      <c r="I199" s="88"/>
      <c r="J199" s="50"/>
      <c r="K199" s="48"/>
      <c r="L199" s="48"/>
      <c r="M199" s="48"/>
      <c r="N199" s="50"/>
      <c r="O199" s="45"/>
      <c r="P199" s="212"/>
      <c r="Q199" s="45"/>
      <c r="R199" s="88"/>
      <c r="S199" s="50"/>
      <c r="T199" s="219"/>
      <c r="U199" s="89"/>
      <c r="V199" s="90"/>
      <c r="W199" s="93"/>
      <c r="X199" s="219"/>
      <c r="Y199" s="219"/>
      <c r="Z199" s="91"/>
      <c r="AA199" s="185" t="str">
        <f t="shared" si="3"/>
        <v/>
      </c>
      <c r="AB199" s="48"/>
      <c r="AC199" s="302"/>
      <c r="AD199" s="219"/>
      <c r="AE199" s="45"/>
      <c r="AF199" s="45"/>
      <c r="AG199" s="45"/>
      <c r="AH199" s="93"/>
      <c r="AI199" s="334"/>
      <c r="AJ199" s="335"/>
      <c r="AK199" s="46"/>
      <c r="AL199" s="93"/>
      <c r="AM199" s="48"/>
      <c r="AN199" s="48"/>
      <c r="AO199" s="185"/>
    </row>
    <row r="200" spans="1:41" ht="45" customHeight="1">
      <c r="A200" s="70"/>
      <c r="B200" s="70"/>
      <c r="C200" s="70"/>
      <c r="D200" s="70"/>
      <c r="E200" s="48"/>
      <c r="F200" s="333" t="str">
        <f t="shared" si="0"/>
        <v/>
      </c>
      <c r="G200" s="91"/>
      <c r="H200" s="88"/>
      <c r="I200" s="88"/>
      <c r="J200" s="50"/>
      <c r="K200" s="48"/>
      <c r="L200" s="48"/>
      <c r="M200" s="48"/>
      <c r="N200" s="50"/>
      <c r="O200" s="45"/>
      <c r="P200" s="212"/>
      <c r="Q200" s="45"/>
      <c r="R200" s="88"/>
      <c r="S200" s="50"/>
      <c r="T200" s="219"/>
      <c r="U200" s="89"/>
      <c r="V200" s="90"/>
      <c r="W200" s="93"/>
      <c r="X200" s="219"/>
      <c r="Y200" s="219"/>
      <c r="Z200" s="91"/>
      <c r="AA200" s="185" t="str">
        <f t="shared" si="3"/>
        <v/>
      </c>
      <c r="AB200" s="48"/>
      <c r="AC200" s="302"/>
      <c r="AD200" s="219"/>
      <c r="AE200" s="45"/>
      <c r="AF200" s="45"/>
      <c r="AG200" s="45"/>
      <c r="AH200" s="93"/>
      <c r="AI200" s="334"/>
      <c r="AJ200" s="335"/>
      <c r="AK200" s="46"/>
      <c r="AL200" s="93"/>
      <c r="AM200" s="48"/>
      <c r="AN200" s="48"/>
      <c r="AO200" s="185"/>
    </row>
    <row r="201" spans="1:41" ht="45" customHeight="1">
      <c r="A201" s="70"/>
      <c r="B201" s="70"/>
      <c r="C201" s="70"/>
      <c r="D201" s="70"/>
      <c r="E201" s="48"/>
      <c r="F201" s="333" t="str">
        <f t="shared" si="0"/>
        <v/>
      </c>
      <c r="G201" s="91"/>
      <c r="H201" s="88"/>
      <c r="I201" s="88"/>
      <c r="J201" s="50"/>
      <c r="K201" s="48"/>
      <c r="L201" s="48"/>
      <c r="M201" s="48"/>
      <c r="N201" s="50"/>
      <c r="O201" s="45"/>
      <c r="P201" s="212"/>
      <c r="Q201" s="45"/>
      <c r="R201" s="88"/>
      <c r="S201" s="50"/>
      <c r="T201" s="219"/>
      <c r="U201" s="89"/>
      <c r="V201" s="90"/>
      <c r="W201" s="93"/>
      <c r="X201" s="219"/>
      <c r="Y201" s="219"/>
      <c r="Z201" s="91"/>
      <c r="AA201" s="185" t="str">
        <f t="shared" si="3"/>
        <v/>
      </c>
      <c r="AB201" s="48"/>
      <c r="AC201" s="302"/>
      <c r="AD201" s="219"/>
      <c r="AE201" s="45"/>
      <c r="AF201" s="45"/>
      <c r="AG201" s="45"/>
      <c r="AH201" s="93"/>
      <c r="AI201" s="334"/>
      <c r="AJ201" s="335"/>
      <c r="AK201" s="46"/>
      <c r="AL201" s="93"/>
      <c r="AM201" s="48"/>
      <c r="AN201" s="48"/>
      <c r="AO201" s="185"/>
    </row>
    <row r="202" spans="1:41" ht="45" customHeight="1">
      <c r="A202" s="70"/>
      <c r="B202" s="70"/>
      <c r="C202" s="70"/>
      <c r="D202" s="70"/>
      <c r="E202" s="48"/>
      <c r="F202" s="333" t="str">
        <f t="shared" si="0"/>
        <v/>
      </c>
      <c r="G202" s="91"/>
      <c r="H202" s="88"/>
      <c r="I202" s="88"/>
      <c r="J202" s="50"/>
      <c r="K202" s="48"/>
      <c r="L202" s="48"/>
      <c r="M202" s="48"/>
      <c r="N202" s="50"/>
      <c r="O202" s="45"/>
      <c r="P202" s="212"/>
      <c r="Q202" s="45"/>
      <c r="R202" s="88"/>
      <c r="S202" s="50"/>
      <c r="T202" s="219"/>
      <c r="U202" s="89"/>
      <c r="V202" s="90"/>
      <c r="W202" s="93"/>
      <c r="X202" s="219"/>
      <c r="Y202" s="219"/>
      <c r="Z202" s="91"/>
      <c r="AA202" s="185" t="str">
        <f t="shared" si="3"/>
        <v/>
      </c>
      <c r="AB202" s="48"/>
      <c r="AC202" s="302"/>
      <c r="AD202" s="219"/>
      <c r="AE202" s="45"/>
      <c r="AF202" s="45"/>
      <c r="AG202" s="45"/>
      <c r="AH202" s="93"/>
      <c r="AI202" s="334"/>
      <c r="AJ202" s="335"/>
      <c r="AK202" s="46"/>
      <c r="AL202" s="93"/>
      <c r="AM202" s="48"/>
      <c r="AN202" s="48"/>
      <c r="AO202" s="185"/>
    </row>
    <row r="203" spans="1:41" ht="45" customHeight="1">
      <c r="A203" s="70"/>
      <c r="B203" s="70"/>
      <c r="C203" s="70"/>
      <c r="D203" s="70"/>
      <c r="E203" s="48"/>
      <c r="F203" s="333" t="str">
        <f t="shared" si="0"/>
        <v/>
      </c>
      <c r="G203" s="91"/>
      <c r="H203" s="88"/>
      <c r="I203" s="88"/>
      <c r="J203" s="50"/>
      <c r="K203" s="48"/>
      <c r="L203" s="48"/>
      <c r="M203" s="48"/>
      <c r="N203" s="50"/>
      <c r="O203" s="45"/>
      <c r="P203" s="212"/>
      <c r="Q203" s="45"/>
      <c r="R203" s="88"/>
      <c r="S203" s="50"/>
      <c r="T203" s="219"/>
      <c r="U203" s="89"/>
      <c r="V203" s="90"/>
      <c r="W203" s="93"/>
      <c r="X203" s="219"/>
      <c r="Y203" s="219"/>
      <c r="Z203" s="91"/>
      <c r="AA203" s="185" t="str">
        <f t="shared" si="3"/>
        <v/>
      </c>
      <c r="AB203" s="48"/>
      <c r="AC203" s="302"/>
      <c r="AD203" s="219"/>
      <c r="AE203" s="45"/>
      <c r="AF203" s="45"/>
      <c r="AG203" s="45"/>
      <c r="AH203" s="93"/>
      <c r="AI203" s="334"/>
      <c r="AJ203" s="335"/>
      <c r="AK203" s="46"/>
      <c r="AL203" s="93"/>
      <c r="AM203" s="48"/>
      <c r="AN203" s="48"/>
      <c r="AO203" s="185"/>
    </row>
    <row r="204" spans="1:41" ht="45" customHeight="1">
      <c r="A204" s="70"/>
      <c r="B204" s="70"/>
      <c r="C204" s="70"/>
      <c r="D204" s="70"/>
      <c r="E204" s="48"/>
      <c r="F204" s="333" t="str">
        <f t="shared" si="0"/>
        <v/>
      </c>
      <c r="G204" s="91"/>
      <c r="H204" s="88"/>
      <c r="I204" s="88"/>
      <c r="J204" s="50"/>
      <c r="K204" s="48"/>
      <c r="L204" s="48"/>
      <c r="M204" s="48"/>
      <c r="N204" s="50"/>
      <c r="O204" s="45"/>
      <c r="P204" s="212"/>
      <c r="Q204" s="45"/>
      <c r="R204" s="88"/>
      <c r="S204" s="50"/>
      <c r="T204" s="219"/>
      <c r="U204" s="89"/>
      <c r="V204" s="90"/>
      <c r="W204" s="93"/>
      <c r="X204" s="219"/>
      <c r="Y204" s="219"/>
      <c r="Z204" s="91"/>
      <c r="AA204" s="185" t="str">
        <f t="shared" ref="AA204:AA267" si="4">IF(ISBLANK(W204),"",DATEDIF(R204,W204,"d")/365)</f>
        <v/>
      </c>
      <c r="AB204" s="48"/>
      <c r="AC204" s="302"/>
      <c r="AD204" s="219"/>
      <c r="AE204" s="45"/>
      <c r="AF204" s="45"/>
      <c r="AG204" s="45"/>
      <c r="AH204" s="93"/>
      <c r="AI204" s="334"/>
      <c r="AJ204" s="335"/>
      <c r="AK204" s="46"/>
      <c r="AL204" s="93"/>
      <c r="AM204" s="48"/>
      <c r="AN204" s="48"/>
      <c r="AO204" s="185"/>
    </row>
    <row r="205" spans="1:41" ht="45" customHeight="1">
      <c r="A205" s="70"/>
      <c r="B205" s="70"/>
      <c r="C205" s="70"/>
      <c r="D205" s="70"/>
      <c r="E205" s="48"/>
      <c r="F205" s="333" t="str">
        <f t="shared" si="0"/>
        <v/>
      </c>
      <c r="G205" s="91"/>
      <c r="H205" s="88"/>
      <c r="I205" s="88"/>
      <c r="J205" s="50"/>
      <c r="K205" s="48"/>
      <c r="L205" s="48"/>
      <c r="M205" s="48"/>
      <c r="N205" s="50"/>
      <c r="O205" s="45"/>
      <c r="P205" s="212"/>
      <c r="Q205" s="45"/>
      <c r="R205" s="88"/>
      <c r="S205" s="50"/>
      <c r="T205" s="219"/>
      <c r="U205" s="89"/>
      <c r="V205" s="90"/>
      <c r="W205" s="93"/>
      <c r="X205" s="219"/>
      <c r="Y205" s="219"/>
      <c r="Z205" s="91"/>
      <c r="AA205" s="185" t="str">
        <f t="shared" si="4"/>
        <v/>
      </c>
      <c r="AB205" s="48"/>
      <c r="AC205" s="302"/>
      <c r="AD205" s="219"/>
      <c r="AE205" s="45"/>
      <c r="AF205" s="45"/>
      <c r="AG205" s="45"/>
      <c r="AH205" s="93"/>
      <c r="AI205" s="334"/>
      <c r="AJ205" s="335"/>
      <c r="AK205" s="46"/>
      <c r="AL205" s="93"/>
      <c r="AM205" s="48"/>
      <c r="AN205" s="48"/>
      <c r="AO205" s="185"/>
    </row>
    <row r="206" spans="1:41" ht="45" customHeight="1">
      <c r="A206" s="70"/>
      <c r="B206" s="70"/>
      <c r="C206" s="70"/>
      <c r="D206" s="70"/>
      <c r="E206" s="48"/>
      <c r="F206" s="333" t="str">
        <f t="shared" si="0"/>
        <v/>
      </c>
      <c r="G206" s="91"/>
      <c r="H206" s="88"/>
      <c r="I206" s="88"/>
      <c r="J206" s="50"/>
      <c r="K206" s="48"/>
      <c r="L206" s="48"/>
      <c r="M206" s="48"/>
      <c r="N206" s="50"/>
      <c r="O206" s="45"/>
      <c r="P206" s="212"/>
      <c r="Q206" s="45"/>
      <c r="R206" s="88"/>
      <c r="S206" s="50"/>
      <c r="T206" s="219"/>
      <c r="U206" s="89"/>
      <c r="V206" s="90"/>
      <c r="W206" s="93"/>
      <c r="X206" s="219"/>
      <c r="Y206" s="219"/>
      <c r="Z206" s="91"/>
      <c r="AA206" s="185" t="str">
        <f t="shared" si="4"/>
        <v/>
      </c>
      <c r="AB206" s="48"/>
      <c r="AC206" s="302"/>
      <c r="AD206" s="219"/>
      <c r="AE206" s="45"/>
      <c r="AF206" s="45"/>
      <c r="AG206" s="45"/>
      <c r="AH206" s="93"/>
      <c r="AI206" s="334"/>
      <c r="AJ206" s="335"/>
      <c r="AK206" s="46"/>
      <c r="AL206" s="93"/>
      <c r="AM206" s="48"/>
      <c r="AN206" s="48"/>
      <c r="AO206" s="185"/>
    </row>
    <row r="207" spans="1:41" ht="45" customHeight="1">
      <c r="A207" s="70"/>
      <c r="B207" s="70"/>
      <c r="C207" s="70"/>
      <c r="D207" s="70"/>
      <c r="E207" s="48"/>
      <c r="F207" s="333" t="str">
        <f t="shared" si="0"/>
        <v/>
      </c>
      <c r="G207" s="91"/>
      <c r="H207" s="88"/>
      <c r="I207" s="88"/>
      <c r="J207" s="50"/>
      <c r="K207" s="48"/>
      <c r="L207" s="48"/>
      <c r="M207" s="48"/>
      <c r="N207" s="50"/>
      <c r="O207" s="45"/>
      <c r="P207" s="212"/>
      <c r="Q207" s="45"/>
      <c r="R207" s="88"/>
      <c r="S207" s="50"/>
      <c r="T207" s="219"/>
      <c r="U207" s="89"/>
      <c r="V207" s="90"/>
      <c r="W207" s="93"/>
      <c r="X207" s="219"/>
      <c r="Y207" s="219"/>
      <c r="Z207" s="91"/>
      <c r="AA207" s="185" t="str">
        <f t="shared" si="4"/>
        <v/>
      </c>
      <c r="AB207" s="48"/>
      <c r="AC207" s="302"/>
      <c r="AD207" s="219"/>
      <c r="AE207" s="45"/>
      <c r="AF207" s="45"/>
      <c r="AG207" s="45"/>
      <c r="AH207" s="93"/>
      <c r="AI207" s="334"/>
      <c r="AJ207" s="335"/>
      <c r="AK207" s="46"/>
      <c r="AL207" s="93"/>
      <c r="AM207" s="48"/>
      <c r="AN207" s="48"/>
      <c r="AO207" s="185"/>
    </row>
    <row r="208" spans="1:41" ht="45" customHeight="1">
      <c r="A208" s="70"/>
      <c r="B208" s="70"/>
      <c r="C208" s="70"/>
      <c r="D208" s="70"/>
      <c r="E208" s="48"/>
      <c r="F208" s="333" t="str">
        <f t="shared" si="0"/>
        <v/>
      </c>
      <c r="G208" s="91"/>
      <c r="H208" s="88"/>
      <c r="I208" s="88"/>
      <c r="J208" s="50"/>
      <c r="K208" s="48"/>
      <c r="L208" s="48"/>
      <c r="M208" s="48"/>
      <c r="N208" s="50"/>
      <c r="O208" s="45"/>
      <c r="P208" s="212"/>
      <c r="Q208" s="45"/>
      <c r="R208" s="88"/>
      <c r="S208" s="50"/>
      <c r="T208" s="219"/>
      <c r="U208" s="89"/>
      <c r="V208" s="90"/>
      <c r="W208" s="93"/>
      <c r="X208" s="219"/>
      <c r="Y208" s="219"/>
      <c r="Z208" s="91"/>
      <c r="AA208" s="185" t="str">
        <f t="shared" si="4"/>
        <v/>
      </c>
      <c r="AB208" s="48"/>
      <c r="AC208" s="302"/>
      <c r="AD208" s="219"/>
      <c r="AE208" s="45"/>
      <c r="AF208" s="45"/>
      <c r="AG208" s="45"/>
      <c r="AH208" s="93"/>
      <c r="AI208" s="334"/>
      <c r="AJ208" s="335"/>
      <c r="AK208" s="46"/>
      <c r="AL208" s="93"/>
      <c r="AM208" s="48"/>
      <c r="AN208" s="48"/>
      <c r="AO208" s="185"/>
    </row>
    <row r="209" spans="1:41" ht="45" customHeight="1">
      <c r="A209" s="70"/>
      <c r="B209" s="70"/>
      <c r="C209" s="70"/>
      <c r="D209" s="70"/>
      <c r="E209" s="48"/>
      <c r="F209" s="333" t="str">
        <f t="shared" si="0"/>
        <v/>
      </c>
      <c r="G209" s="91"/>
      <c r="H209" s="88"/>
      <c r="I209" s="88"/>
      <c r="J209" s="50"/>
      <c r="K209" s="48"/>
      <c r="L209" s="48"/>
      <c r="M209" s="48"/>
      <c r="N209" s="50"/>
      <c r="O209" s="45"/>
      <c r="P209" s="212"/>
      <c r="Q209" s="45"/>
      <c r="R209" s="88"/>
      <c r="S209" s="50"/>
      <c r="T209" s="219"/>
      <c r="U209" s="89"/>
      <c r="V209" s="90"/>
      <c r="W209" s="93"/>
      <c r="X209" s="219"/>
      <c r="Y209" s="219"/>
      <c r="Z209" s="91"/>
      <c r="AA209" s="185" t="str">
        <f t="shared" si="4"/>
        <v/>
      </c>
      <c r="AB209" s="48"/>
      <c r="AC209" s="302"/>
      <c r="AD209" s="219"/>
      <c r="AE209" s="45"/>
      <c r="AF209" s="45"/>
      <c r="AG209" s="45"/>
      <c r="AH209" s="93"/>
      <c r="AI209" s="334"/>
      <c r="AJ209" s="335"/>
      <c r="AK209" s="46"/>
      <c r="AL209" s="93"/>
      <c r="AM209" s="48"/>
      <c r="AN209" s="48"/>
      <c r="AO209" s="185"/>
    </row>
    <row r="210" spans="1:41" ht="45" customHeight="1">
      <c r="A210" s="70"/>
      <c r="B210" s="70"/>
      <c r="C210" s="70"/>
      <c r="D210" s="70"/>
      <c r="E210" s="48"/>
      <c r="F210" s="333" t="str">
        <f t="shared" si="0"/>
        <v/>
      </c>
      <c r="G210" s="91"/>
      <c r="H210" s="88"/>
      <c r="I210" s="88"/>
      <c r="J210" s="50"/>
      <c r="K210" s="48"/>
      <c r="L210" s="48"/>
      <c r="M210" s="48"/>
      <c r="N210" s="50"/>
      <c r="O210" s="45"/>
      <c r="P210" s="212"/>
      <c r="Q210" s="45"/>
      <c r="R210" s="88"/>
      <c r="S210" s="50"/>
      <c r="T210" s="219"/>
      <c r="U210" s="89"/>
      <c r="V210" s="90"/>
      <c r="W210" s="93"/>
      <c r="X210" s="219"/>
      <c r="Y210" s="219"/>
      <c r="Z210" s="91"/>
      <c r="AA210" s="185" t="str">
        <f t="shared" si="4"/>
        <v/>
      </c>
      <c r="AB210" s="48"/>
      <c r="AC210" s="302"/>
      <c r="AD210" s="219"/>
      <c r="AE210" s="45"/>
      <c r="AF210" s="45"/>
      <c r="AG210" s="45"/>
      <c r="AH210" s="93"/>
      <c r="AI210" s="334"/>
      <c r="AJ210" s="335"/>
      <c r="AK210" s="46"/>
      <c r="AL210" s="93"/>
      <c r="AM210" s="48"/>
      <c r="AN210" s="48"/>
      <c r="AO210" s="185"/>
    </row>
    <row r="211" spans="1:41" ht="45" customHeight="1">
      <c r="A211" s="70"/>
      <c r="B211" s="70"/>
      <c r="C211" s="70"/>
      <c r="D211" s="70"/>
      <c r="E211" s="48"/>
      <c r="F211" s="333" t="str">
        <f t="shared" si="0"/>
        <v/>
      </c>
      <c r="G211" s="91"/>
      <c r="H211" s="88"/>
      <c r="I211" s="88"/>
      <c r="J211" s="50"/>
      <c r="K211" s="48"/>
      <c r="L211" s="48"/>
      <c r="M211" s="48"/>
      <c r="N211" s="50"/>
      <c r="O211" s="45"/>
      <c r="P211" s="212"/>
      <c r="Q211" s="45"/>
      <c r="R211" s="88"/>
      <c r="S211" s="50"/>
      <c r="T211" s="219"/>
      <c r="U211" s="89"/>
      <c r="V211" s="90"/>
      <c r="W211" s="93"/>
      <c r="X211" s="219"/>
      <c r="Y211" s="219"/>
      <c r="Z211" s="91"/>
      <c r="AA211" s="185" t="str">
        <f t="shared" si="4"/>
        <v/>
      </c>
      <c r="AB211" s="48"/>
      <c r="AC211" s="302"/>
      <c r="AD211" s="219"/>
      <c r="AE211" s="45"/>
      <c r="AF211" s="45"/>
      <c r="AG211" s="45"/>
      <c r="AH211" s="93"/>
      <c r="AI211" s="334"/>
      <c r="AJ211" s="335"/>
      <c r="AK211" s="46"/>
      <c r="AL211" s="93"/>
      <c r="AM211" s="48"/>
      <c r="AN211" s="48"/>
      <c r="AO211" s="185"/>
    </row>
    <row r="212" spans="1:41" ht="45" customHeight="1">
      <c r="A212" s="70"/>
      <c r="B212" s="70"/>
      <c r="C212" s="70"/>
      <c r="D212" s="70"/>
      <c r="E212" s="48"/>
      <c r="F212" s="333" t="str">
        <f t="shared" si="0"/>
        <v/>
      </c>
      <c r="G212" s="91"/>
      <c r="H212" s="88"/>
      <c r="I212" s="88"/>
      <c r="J212" s="50"/>
      <c r="K212" s="48"/>
      <c r="L212" s="48"/>
      <c r="M212" s="48"/>
      <c r="N212" s="50"/>
      <c r="O212" s="45"/>
      <c r="P212" s="212"/>
      <c r="Q212" s="45"/>
      <c r="R212" s="88"/>
      <c r="S212" s="50"/>
      <c r="T212" s="219"/>
      <c r="U212" s="89"/>
      <c r="V212" s="90"/>
      <c r="W212" s="93"/>
      <c r="X212" s="219"/>
      <c r="Y212" s="219"/>
      <c r="Z212" s="91"/>
      <c r="AA212" s="185" t="str">
        <f t="shared" si="4"/>
        <v/>
      </c>
      <c r="AB212" s="48"/>
      <c r="AC212" s="302"/>
      <c r="AD212" s="219"/>
      <c r="AE212" s="45"/>
      <c r="AF212" s="45"/>
      <c r="AG212" s="45"/>
      <c r="AH212" s="93"/>
      <c r="AI212" s="334"/>
      <c r="AJ212" s="335"/>
      <c r="AK212" s="46"/>
      <c r="AL212" s="93"/>
      <c r="AM212" s="48"/>
      <c r="AN212" s="48"/>
      <c r="AO212" s="185"/>
    </row>
    <row r="213" spans="1:41" ht="45" customHeight="1">
      <c r="A213" s="70"/>
      <c r="B213" s="70"/>
      <c r="C213" s="70"/>
      <c r="D213" s="70"/>
      <c r="E213" s="48"/>
      <c r="F213" s="333" t="str">
        <f t="shared" si="0"/>
        <v/>
      </c>
      <c r="G213" s="91"/>
      <c r="H213" s="88"/>
      <c r="I213" s="88"/>
      <c r="J213" s="50"/>
      <c r="K213" s="48"/>
      <c r="L213" s="48"/>
      <c r="M213" s="48"/>
      <c r="N213" s="50"/>
      <c r="O213" s="45"/>
      <c r="P213" s="212"/>
      <c r="Q213" s="45"/>
      <c r="R213" s="88"/>
      <c r="S213" s="50"/>
      <c r="T213" s="219"/>
      <c r="U213" s="89"/>
      <c r="V213" s="90"/>
      <c r="W213" s="93"/>
      <c r="X213" s="219"/>
      <c r="Y213" s="219"/>
      <c r="Z213" s="91"/>
      <c r="AA213" s="185" t="str">
        <f t="shared" si="4"/>
        <v/>
      </c>
      <c r="AB213" s="48"/>
      <c r="AC213" s="302"/>
      <c r="AD213" s="219"/>
      <c r="AE213" s="45"/>
      <c r="AF213" s="45"/>
      <c r="AG213" s="45"/>
      <c r="AH213" s="93"/>
      <c r="AI213" s="334"/>
      <c r="AJ213" s="335"/>
      <c r="AK213" s="46"/>
      <c r="AL213" s="93"/>
      <c r="AM213" s="48"/>
      <c r="AN213" s="48"/>
      <c r="AO213" s="185"/>
    </row>
    <row r="214" spans="1:41" ht="45" customHeight="1">
      <c r="A214" s="70"/>
      <c r="B214" s="70"/>
      <c r="C214" s="70"/>
      <c r="D214" s="70"/>
      <c r="E214" s="48"/>
      <c r="F214" s="333" t="str">
        <f t="shared" si="0"/>
        <v/>
      </c>
      <c r="G214" s="91"/>
      <c r="H214" s="88"/>
      <c r="I214" s="88"/>
      <c r="J214" s="50"/>
      <c r="K214" s="48"/>
      <c r="L214" s="48"/>
      <c r="M214" s="48"/>
      <c r="N214" s="50"/>
      <c r="O214" s="45"/>
      <c r="P214" s="212"/>
      <c r="Q214" s="45"/>
      <c r="R214" s="88"/>
      <c r="S214" s="50"/>
      <c r="T214" s="219"/>
      <c r="U214" s="89"/>
      <c r="V214" s="90"/>
      <c r="W214" s="93"/>
      <c r="X214" s="219"/>
      <c r="Y214" s="219"/>
      <c r="Z214" s="91"/>
      <c r="AA214" s="185" t="str">
        <f t="shared" si="4"/>
        <v/>
      </c>
      <c r="AB214" s="48"/>
      <c r="AC214" s="302"/>
      <c r="AD214" s="219"/>
      <c r="AE214" s="45"/>
      <c r="AF214" s="45"/>
      <c r="AG214" s="45"/>
      <c r="AH214" s="93"/>
      <c r="AI214" s="334"/>
      <c r="AJ214" s="335"/>
      <c r="AK214" s="46"/>
      <c r="AL214" s="93"/>
      <c r="AM214" s="48"/>
      <c r="AN214" s="48"/>
      <c r="AO214" s="185"/>
    </row>
    <row r="215" spans="1:41" ht="45" customHeight="1">
      <c r="A215" s="70"/>
      <c r="B215" s="70"/>
      <c r="C215" s="70"/>
      <c r="D215" s="70"/>
      <c r="E215" s="48"/>
      <c r="F215" s="333" t="str">
        <f t="shared" si="0"/>
        <v/>
      </c>
      <c r="G215" s="91"/>
      <c r="H215" s="88"/>
      <c r="I215" s="88"/>
      <c r="J215" s="50"/>
      <c r="K215" s="48"/>
      <c r="L215" s="48"/>
      <c r="M215" s="48"/>
      <c r="N215" s="50"/>
      <c r="O215" s="45"/>
      <c r="P215" s="212"/>
      <c r="Q215" s="45"/>
      <c r="R215" s="88"/>
      <c r="S215" s="50"/>
      <c r="T215" s="219"/>
      <c r="U215" s="89"/>
      <c r="V215" s="90"/>
      <c r="W215" s="93"/>
      <c r="X215" s="219"/>
      <c r="Y215" s="219"/>
      <c r="Z215" s="91"/>
      <c r="AA215" s="185" t="str">
        <f t="shared" si="4"/>
        <v/>
      </c>
      <c r="AB215" s="48"/>
      <c r="AC215" s="302"/>
      <c r="AD215" s="219"/>
      <c r="AE215" s="45"/>
      <c r="AF215" s="45"/>
      <c r="AG215" s="45"/>
      <c r="AH215" s="93"/>
      <c r="AI215" s="334"/>
      <c r="AJ215" s="335"/>
      <c r="AK215" s="46"/>
      <c r="AL215" s="93"/>
      <c r="AM215" s="48"/>
      <c r="AN215" s="48"/>
      <c r="AO215" s="185"/>
    </row>
    <row r="216" spans="1:41" ht="45" customHeight="1">
      <c r="A216" s="70"/>
      <c r="B216" s="70"/>
      <c r="C216" s="70"/>
      <c r="D216" s="70"/>
      <c r="E216" s="48"/>
      <c r="F216" s="333" t="str">
        <f t="shared" si="0"/>
        <v/>
      </c>
      <c r="G216" s="91"/>
      <c r="H216" s="88"/>
      <c r="I216" s="88"/>
      <c r="J216" s="50"/>
      <c r="K216" s="48"/>
      <c r="L216" s="48"/>
      <c r="M216" s="48"/>
      <c r="N216" s="50"/>
      <c r="O216" s="45"/>
      <c r="P216" s="212"/>
      <c r="Q216" s="45"/>
      <c r="R216" s="88"/>
      <c r="S216" s="50"/>
      <c r="T216" s="219"/>
      <c r="U216" s="89"/>
      <c r="V216" s="90"/>
      <c r="W216" s="93"/>
      <c r="X216" s="219"/>
      <c r="Y216" s="219"/>
      <c r="Z216" s="91"/>
      <c r="AA216" s="185" t="str">
        <f t="shared" si="4"/>
        <v/>
      </c>
      <c r="AB216" s="48"/>
      <c r="AC216" s="302"/>
      <c r="AD216" s="219"/>
      <c r="AE216" s="45"/>
      <c r="AF216" s="45"/>
      <c r="AG216" s="45"/>
      <c r="AH216" s="93"/>
      <c r="AI216" s="334"/>
      <c r="AJ216" s="335"/>
      <c r="AK216" s="46"/>
      <c r="AL216" s="93"/>
      <c r="AM216" s="48"/>
      <c r="AN216" s="48"/>
      <c r="AO216" s="185"/>
    </row>
    <row r="217" spans="1:41" ht="45" customHeight="1">
      <c r="A217" s="70"/>
      <c r="B217" s="70"/>
      <c r="C217" s="70"/>
      <c r="D217" s="70"/>
      <c r="E217" s="48"/>
      <c r="F217" s="333" t="str">
        <f t="shared" si="0"/>
        <v/>
      </c>
      <c r="G217" s="91"/>
      <c r="H217" s="88"/>
      <c r="I217" s="88"/>
      <c r="J217" s="50"/>
      <c r="K217" s="48"/>
      <c r="L217" s="48"/>
      <c r="M217" s="48"/>
      <c r="N217" s="50"/>
      <c r="O217" s="45"/>
      <c r="P217" s="212"/>
      <c r="Q217" s="45"/>
      <c r="R217" s="88"/>
      <c r="S217" s="50"/>
      <c r="T217" s="219"/>
      <c r="U217" s="89"/>
      <c r="V217" s="90"/>
      <c r="W217" s="93"/>
      <c r="X217" s="219"/>
      <c r="Y217" s="219"/>
      <c r="Z217" s="91"/>
      <c r="AA217" s="185" t="str">
        <f t="shared" si="4"/>
        <v/>
      </c>
      <c r="AB217" s="48"/>
      <c r="AC217" s="302"/>
      <c r="AD217" s="219"/>
      <c r="AE217" s="45"/>
      <c r="AF217" s="45"/>
      <c r="AG217" s="45"/>
      <c r="AH217" s="93"/>
      <c r="AI217" s="334"/>
      <c r="AJ217" s="335"/>
      <c r="AK217" s="46"/>
      <c r="AL217" s="93"/>
      <c r="AM217" s="48"/>
      <c r="AN217" s="48"/>
      <c r="AO217" s="185"/>
    </row>
    <row r="218" spans="1:41" ht="45" customHeight="1">
      <c r="A218" s="70"/>
      <c r="B218" s="70"/>
      <c r="C218" s="70"/>
      <c r="D218" s="70"/>
      <c r="E218" s="48"/>
      <c r="F218" s="333" t="str">
        <f t="shared" si="0"/>
        <v/>
      </c>
      <c r="G218" s="91"/>
      <c r="H218" s="88"/>
      <c r="I218" s="88"/>
      <c r="J218" s="50"/>
      <c r="K218" s="48"/>
      <c r="L218" s="48"/>
      <c r="M218" s="48"/>
      <c r="N218" s="50"/>
      <c r="O218" s="45"/>
      <c r="P218" s="212"/>
      <c r="Q218" s="45"/>
      <c r="R218" s="88"/>
      <c r="S218" s="50"/>
      <c r="T218" s="219"/>
      <c r="U218" s="89"/>
      <c r="V218" s="90"/>
      <c r="W218" s="93"/>
      <c r="X218" s="219"/>
      <c r="Y218" s="219"/>
      <c r="Z218" s="91"/>
      <c r="AA218" s="185" t="str">
        <f t="shared" si="4"/>
        <v/>
      </c>
      <c r="AB218" s="48"/>
      <c r="AC218" s="302"/>
      <c r="AD218" s="219"/>
      <c r="AE218" s="45"/>
      <c r="AF218" s="45"/>
      <c r="AG218" s="45"/>
      <c r="AH218" s="93"/>
      <c r="AI218" s="334"/>
      <c r="AJ218" s="335"/>
      <c r="AK218" s="46"/>
      <c r="AL218" s="93"/>
      <c r="AM218" s="48"/>
      <c r="AN218" s="48"/>
      <c r="AO218" s="185"/>
    </row>
    <row r="219" spans="1:41" ht="45" customHeight="1">
      <c r="A219" s="70"/>
      <c r="B219" s="70"/>
      <c r="C219" s="70"/>
      <c r="D219" s="70"/>
      <c r="E219" s="48"/>
      <c r="F219" s="333" t="str">
        <f t="shared" si="0"/>
        <v/>
      </c>
      <c r="G219" s="91"/>
      <c r="H219" s="88"/>
      <c r="I219" s="88"/>
      <c r="J219" s="50"/>
      <c r="K219" s="48"/>
      <c r="L219" s="48"/>
      <c r="M219" s="48"/>
      <c r="N219" s="50"/>
      <c r="O219" s="45"/>
      <c r="P219" s="212"/>
      <c r="Q219" s="45"/>
      <c r="R219" s="88"/>
      <c r="S219" s="50"/>
      <c r="T219" s="219"/>
      <c r="U219" s="89"/>
      <c r="V219" s="90"/>
      <c r="W219" s="93"/>
      <c r="X219" s="219"/>
      <c r="Y219" s="219"/>
      <c r="Z219" s="91"/>
      <c r="AA219" s="185" t="str">
        <f t="shared" si="4"/>
        <v/>
      </c>
      <c r="AB219" s="48"/>
      <c r="AC219" s="302"/>
      <c r="AD219" s="219"/>
      <c r="AE219" s="45"/>
      <c r="AF219" s="45"/>
      <c r="AG219" s="45"/>
      <c r="AH219" s="93"/>
      <c r="AI219" s="334"/>
      <c r="AJ219" s="335"/>
      <c r="AK219" s="46"/>
      <c r="AL219" s="93"/>
      <c r="AM219" s="48"/>
      <c r="AN219" s="48"/>
      <c r="AO219" s="185"/>
    </row>
    <row r="220" spans="1:41" ht="45" customHeight="1">
      <c r="A220" s="70"/>
      <c r="B220" s="70"/>
      <c r="C220" s="70"/>
      <c r="D220" s="70"/>
      <c r="E220" s="48"/>
      <c r="F220" s="333" t="str">
        <f t="shared" si="0"/>
        <v/>
      </c>
      <c r="G220" s="91"/>
      <c r="H220" s="88"/>
      <c r="I220" s="88"/>
      <c r="J220" s="50"/>
      <c r="K220" s="48"/>
      <c r="L220" s="48"/>
      <c r="M220" s="48"/>
      <c r="N220" s="50"/>
      <c r="O220" s="45"/>
      <c r="P220" s="212"/>
      <c r="Q220" s="45"/>
      <c r="R220" s="88"/>
      <c r="S220" s="50"/>
      <c r="T220" s="219"/>
      <c r="U220" s="89"/>
      <c r="V220" s="90"/>
      <c r="W220" s="93"/>
      <c r="X220" s="219"/>
      <c r="Y220" s="219"/>
      <c r="Z220" s="91"/>
      <c r="AA220" s="185" t="str">
        <f t="shared" si="4"/>
        <v/>
      </c>
      <c r="AB220" s="48"/>
      <c r="AC220" s="302"/>
      <c r="AD220" s="219"/>
      <c r="AE220" s="45"/>
      <c r="AF220" s="45"/>
      <c r="AG220" s="45"/>
      <c r="AH220" s="93"/>
      <c r="AI220" s="334"/>
      <c r="AJ220" s="335"/>
      <c r="AK220" s="46"/>
      <c r="AL220" s="93"/>
      <c r="AM220" s="48"/>
      <c r="AN220" s="48"/>
      <c r="AO220" s="185"/>
    </row>
    <row r="221" spans="1:41" ht="45" customHeight="1">
      <c r="A221" s="70"/>
      <c r="B221" s="70"/>
      <c r="C221" s="70"/>
      <c r="D221" s="70"/>
      <c r="E221" s="48"/>
      <c r="F221" s="333" t="str">
        <f t="shared" si="0"/>
        <v/>
      </c>
      <c r="G221" s="91"/>
      <c r="H221" s="88"/>
      <c r="I221" s="88"/>
      <c r="J221" s="50"/>
      <c r="K221" s="48"/>
      <c r="L221" s="48"/>
      <c r="M221" s="48"/>
      <c r="N221" s="50"/>
      <c r="O221" s="45"/>
      <c r="P221" s="212"/>
      <c r="Q221" s="45"/>
      <c r="R221" s="88"/>
      <c r="S221" s="50"/>
      <c r="T221" s="219"/>
      <c r="U221" s="89"/>
      <c r="V221" s="90"/>
      <c r="W221" s="93"/>
      <c r="X221" s="219"/>
      <c r="Y221" s="219"/>
      <c r="Z221" s="91"/>
      <c r="AA221" s="185" t="str">
        <f t="shared" si="4"/>
        <v/>
      </c>
      <c r="AB221" s="48"/>
      <c r="AC221" s="302"/>
      <c r="AD221" s="219"/>
      <c r="AE221" s="45"/>
      <c r="AF221" s="45"/>
      <c r="AG221" s="45"/>
      <c r="AH221" s="93"/>
      <c r="AI221" s="334"/>
      <c r="AJ221" s="335"/>
      <c r="AK221" s="46"/>
      <c r="AL221" s="93"/>
      <c r="AM221" s="48"/>
      <c r="AN221" s="48"/>
      <c r="AO221" s="185"/>
    </row>
    <row r="222" spans="1:41" ht="45" customHeight="1">
      <c r="A222" s="70"/>
      <c r="B222" s="70"/>
      <c r="C222" s="70"/>
      <c r="D222" s="70"/>
      <c r="E222" s="48"/>
      <c r="F222" s="333" t="str">
        <f t="shared" si="0"/>
        <v/>
      </c>
      <c r="G222" s="91"/>
      <c r="H222" s="88"/>
      <c r="I222" s="88"/>
      <c r="J222" s="50"/>
      <c r="K222" s="48"/>
      <c r="L222" s="48"/>
      <c r="M222" s="48"/>
      <c r="N222" s="50"/>
      <c r="O222" s="45"/>
      <c r="P222" s="212"/>
      <c r="Q222" s="45"/>
      <c r="R222" s="88"/>
      <c r="S222" s="50"/>
      <c r="T222" s="219"/>
      <c r="U222" s="89"/>
      <c r="V222" s="90"/>
      <c r="W222" s="93"/>
      <c r="X222" s="219"/>
      <c r="Y222" s="219"/>
      <c r="Z222" s="91"/>
      <c r="AA222" s="185" t="str">
        <f t="shared" si="4"/>
        <v/>
      </c>
      <c r="AB222" s="48"/>
      <c r="AC222" s="302"/>
      <c r="AD222" s="219"/>
      <c r="AE222" s="45"/>
      <c r="AF222" s="45"/>
      <c r="AG222" s="45"/>
      <c r="AH222" s="93"/>
      <c r="AI222" s="334"/>
      <c r="AJ222" s="335"/>
      <c r="AK222" s="46"/>
      <c r="AL222" s="93"/>
      <c r="AM222" s="48"/>
      <c r="AN222" s="48"/>
      <c r="AO222" s="185"/>
    </row>
    <row r="223" spans="1:41" ht="45" customHeight="1">
      <c r="A223" s="70"/>
      <c r="B223" s="70"/>
      <c r="C223" s="70"/>
      <c r="D223" s="70"/>
      <c r="E223" s="48"/>
      <c r="F223" s="333" t="str">
        <f t="shared" si="0"/>
        <v/>
      </c>
      <c r="G223" s="91"/>
      <c r="H223" s="88"/>
      <c r="I223" s="88"/>
      <c r="J223" s="50"/>
      <c r="K223" s="48"/>
      <c r="L223" s="48"/>
      <c r="M223" s="48"/>
      <c r="N223" s="50"/>
      <c r="O223" s="45"/>
      <c r="P223" s="212"/>
      <c r="Q223" s="45"/>
      <c r="R223" s="88"/>
      <c r="S223" s="50"/>
      <c r="T223" s="219"/>
      <c r="U223" s="89"/>
      <c r="V223" s="90"/>
      <c r="W223" s="93"/>
      <c r="X223" s="219"/>
      <c r="Y223" s="219"/>
      <c r="Z223" s="91"/>
      <c r="AA223" s="185" t="str">
        <f t="shared" si="4"/>
        <v/>
      </c>
      <c r="AB223" s="48"/>
      <c r="AC223" s="302"/>
      <c r="AD223" s="219"/>
      <c r="AE223" s="45"/>
      <c r="AF223" s="45"/>
      <c r="AG223" s="45"/>
      <c r="AH223" s="93"/>
      <c r="AI223" s="334"/>
      <c r="AJ223" s="335"/>
      <c r="AK223" s="46"/>
      <c r="AL223" s="93"/>
      <c r="AM223" s="48"/>
      <c r="AN223" s="48"/>
      <c r="AO223" s="185"/>
    </row>
    <row r="224" spans="1:41" ht="45" customHeight="1">
      <c r="A224" s="70"/>
      <c r="B224" s="70"/>
      <c r="C224" s="70"/>
      <c r="D224" s="70"/>
      <c r="E224" s="48"/>
      <c r="F224" s="333" t="str">
        <f t="shared" si="0"/>
        <v/>
      </c>
      <c r="G224" s="91"/>
      <c r="H224" s="88"/>
      <c r="I224" s="88"/>
      <c r="J224" s="50"/>
      <c r="K224" s="48"/>
      <c r="L224" s="48"/>
      <c r="M224" s="48"/>
      <c r="N224" s="50"/>
      <c r="O224" s="45"/>
      <c r="P224" s="212"/>
      <c r="Q224" s="45"/>
      <c r="R224" s="88"/>
      <c r="S224" s="50"/>
      <c r="T224" s="219"/>
      <c r="U224" s="89"/>
      <c r="V224" s="90"/>
      <c r="W224" s="93"/>
      <c r="X224" s="219"/>
      <c r="Y224" s="219"/>
      <c r="Z224" s="91"/>
      <c r="AA224" s="185" t="str">
        <f t="shared" si="4"/>
        <v/>
      </c>
      <c r="AB224" s="48"/>
      <c r="AC224" s="302"/>
      <c r="AD224" s="219"/>
      <c r="AE224" s="45"/>
      <c r="AF224" s="45"/>
      <c r="AG224" s="45"/>
      <c r="AH224" s="93"/>
      <c r="AI224" s="334"/>
      <c r="AJ224" s="335"/>
      <c r="AK224" s="46"/>
      <c r="AL224" s="93"/>
      <c r="AM224" s="48"/>
      <c r="AN224" s="48"/>
      <c r="AO224" s="185"/>
    </row>
    <row r="225" spans="1:41" ht="45" customHeight="1">
      <c r="A225" s="70"/>
      <c r="B225" s="70"/>
      <c r="C225" s="70"/>
      <c r="D225" s="70"/>
      <c r="E225" s="48"/>
      <c r="F225" s="333" t="str">
        <f t="shared" si="0"/>
        <v/>
      </c>
      <c r="G225" s="91"/>
      <c r="H225" s="88"/>
      <c r="I225" s="88"/>
      <c r="J225" s="50"/>
      <c r="K225" s="48"/>
      <c r="L225" s="48"/>
      <c r="M225" s="48"/>
      <c r="N225" s="50"/>
      <c r="O225" s="45"/>
      <c r="P225" s="212"/>
      <c r="Q225" s="45"/>
      <c r="R225" s="88"/>
      <c r="S225" s="50"/>
      <c r="T225" s="219"/>
      <c r="U225" s="89"/>
      <c r="V225" s="90"/>
      <c r="W225" s="93"/>
      <c r="X225" s="219"/>
      <c r="Y225" s="219"/>
      <c r="Z225" s="91"/>
      <c r="AA225" s="185" t="str">
        <f t="shared" si="4"/>
        <v/>
      </c>
      <c r="AB225" s="48"/>
      <c r="AC225" s="302"/>
      <c r="AD225" s="219"/>
      <c r="AE225" s="45"/>
      <c r="AF225" s="45"/>
      <c r="AG225" s="45"/>
      <c r="AH225" s="93"/>
      <c r="AI225" s="334"/>
      <c r="AJ225" s="335"/>
      <c r="AK225" s="46"/>
      <c r="AL225" s="93"/>
      <c r="AM225" s="48"/>
      <c r="AN225" s="48"/>
      <c r="AO225" s="185"/>
    </row>
    <row r="226" spans="1:41" ht="45" customHeight="1">
      <c r="A226" s="70"/>
      <c r="B226" s="70"/>
      <c r="C226" s="70"/>
      <c r="D226" s="70"/>
      <c r="E226" s="48"/>
      <c r="F226" s="333" t="str">
        <f t="shared" si="0"/>
        <v/>
      </c>
      <c r="G226" s="91"/>
      <c r="H226" s="88"/>
      <c r="I226" s="88"/>
      <c r="J226" s="50"/>
      <c r="K226" s="48"/>
      <c r="L226" s="48"/>
      <c r="M226" s="48"/>
      <c r="N226" s="50"/>
      <c r="O226" s="45"/>
      <c r="P226" s="212"/>
      <c r="Q226" s="45"/>
      <c r="R226" s="88"/>
      <c r="S226" s="50"/>
      <c r="T226" s="219"/>
      <c r="U226" s="89"/>
      <c r="V226" s="90"/>
      <c r="W226" s="93"/>
      <c r="X226" s="219"/>
      <c r="Y226" s="219"/>
      <c r="Z226" s="91"/>
      <c r="AA226" s="185" t="str">
        <f t="shared" si="4"/>
        <v/>
      </c>
      <c r="AB226" s="48"/>
      <c r="AC226" s="302"/>
      <c r="AD226" s="219"/>
      <c r="AE226" s="45"/>
      <c r="AF226" s="45"/>
      <c r="AG226" s="45"/>
      <c r="AH226" s="93"/>
      <c r="AI226" s="334"/>
      <c r="AJ226" s="335"/>
      <c r="AK226" s="46"/>
      <c r="AL226" s="93"/>
      <c r="AM226" s="48"/>
      <c r="AN226" s="48"/>
      <c r="AO226" s="185"/>
    </row>
    <row r="227" spans="1:41" ht="45" customHeight="1">
      <c r="A227" s="70"/>
      <c r="B227" s="70"/>
      <c r="C227" s="70"/>
      <c r="D227" s="70"/>
      <c r="E227" s="48"/>
      <c r="F227" s="333" t="str">
        <f t="shared" si="0"/>
        <v/>
      </c>
      <c r="G227" s="91"/>
      <c r="H227" s="88"/>
      <c r="I227" s="88"/>
      <c r="J227" s="50"/>
      <c r="K227" s="48"/>
      <c r="L227" s="48"/>
      <c r="M227" s="48"/>
      <c r="N227" s="50"/>
      <c r="O227" s="45"/>
      <c r="P227" s="212"/>
      <c r="Q227" s="45"/>
      <c r="R227" s="88"/>
      <c r="S227" s="50"/>
      <c r="T227" s="219"/>
      <c r="U227" s="89"/>
      <c r="V227" s="90"/>
      <c r="W227" s="93"/>
      <c r="X227" s="219"/>
      <c r="Y227" s="219"/>
      <c r="Z227" s="91"/>
      <c r="AA227" s="185" t="str">
        <f t="shared" si="4"/>
        <v/>
      </c>
      <c r="AB227" s="48"/>
      <c r="AC227" s="302"/>
      <c r="AD227" s="219"/>
      <c r="AE227" s="45"/>
      <c r="AF227" s="45"/>
      <c r="AG227" s="45"/>
      <c r="AH227" s="93"/>
      <c r="AI227" s="334"/>
      <c r="AJ227" s="335"/>
      <c r="AK227" s="46"/>
      <c r="AL227" s="93"/>
      <c r="AM227" s="48"/>
      <c r="AN227" s="48"/>
      <c r="AO227" s="185"/>
    </row>
    <row r="228" spans="1:41" ht="45" customHeight="1">
      <c r="A228" s="70"/>
      <c r="B228" s="70"/>
      <c r="C228" s="70"/>
      <c r="D228" s="70"/>
      <c r="E228" s="48"/>
      <c r="F228" s="333" t="str">
        <f t="shared" si="0"/>
        <v/>
      </c>
      <c r="G228" s="91"/>
      <c r="H228" s="88"/>
      <c r="I228" s="88"/>
      <c r="J228" s="50"/>
      <c r="K228" s="48"/>
      <c r="L228" s="48"/>
      <c r="M228" s="48"/>
      <c r="N228" s="50"/>
      <c r="O228" s="45"/>
      <c r="P228" s="212"/>
      <c r="Q228" s="45"/>
      <c r="R228" s="88"/>
      <c r="S228" s="50"/>
      <c r="T228" s="219"/>
      <c r="U228" s="89"/>
      <c r="V228" s="90"/>
      <c r="W228" s="93"/>
      <c r="X228" s="219"/>
      <c r="Y228" s="219"/>
      <c r="Z228" s="91"/>
      <c r="AA228" s="185" t="str">
        <f t="shared" si="4"/>
        <v/>
      </c>
      <c r="AB228" s="48"/>
      <c r="AC228" s="302"/>
      <c r="AD228" s="219"/>
      <c r="AE228" s="45"/>
      <c r="AF228" s="45"/>
      <c r="AG228" s="45"/>
      <c r="AH228" s="93"/>
      <c r="AI228" s="334"/>
      <c r="AJ228" s="335"/>
      <c r="AK228" s="46"/>
      <c r="AL228" s="93"/>
      <c r="AM228" s="48"/>
      <c r="AN228" s="48"/>
      <c r="AO228" s="185"/>
    </row>
    <row r="229" spans="1:41" ht="45" customHeight="1">
      <c r="A229" s="70"/>
      <c r="B229" s="70"/>
      <c r="C229" s="70"/>
      <c r="D229" s="70"/>
      <c r="E229" s="48"/>
      <c r="F229" s="333" t="str">
        <f t="shared" si="0"/>
        <v/>
      </c>
      <c r="G229" s="91"/>
      <c r="H229" s="88"/>
      <c r="I229" s="88"/>
      <c r="J229" s="50"/>
      <c r="K229" s="48"/>
      <c r="L229" s="48"/>
      <c r="M229" s="48"/>
      <c r="N229" s="50"/>
      <c r="O229" s="45"/>
      <c r="P229" s="212"/>
      <c r="Q229" s="45"/>
      <c r="R229" s="88"/>
      <c r="S229" s="50"/>
      <c r="T229" s="219"/>
      <c r="U229" s="89"/>
      <c r="V229" s="90"/>
      <c r="W229" s="93"/>
      <c r="X229" s="219"/>
      <c r="Y229" s="219"/>
      <c r="Z229" s="91"/>
      <c r="AA229" s="185" t="str">
        <f t="shared" si="4"/>
        <v/>
      </c>
      <c r="AB229" s="48"/>
      <c r="AC229" s="302"/>
      <c r="AD229" s="219"/>
      <c r="AE229" s="45"/>
      <c r="AF229" s="45"/>
      <c r="AG229" s="45"/>
      <c r="AH229" s="93"/>
      <c r="AI229" s="334"/>
      <c r="AJ229" s="335"/>
      <c r="AK229" s="46"/>
      <c r="AL229" s="93"/>
      <c r="AM229" s="48"/>
      <c r="AN229" s="48"/>
      <c r="AO229" s="185"/>
    </row>
    <row r="230" spans="1:41" ht="45" customHeight="1">
      <c r="A230" s="70"/>
      <c r="B230" s="70"/>
      <c r="C230" s="70"/>
      <c r="D230" s="70"/>
      <c r="E230" s="48"/>
      <c r="F230" s="333" t="str">
        <f t="shared" si="0"/>
        <v/>
      </c>
      <c r="G230" s="91"/>
      <c r="H230" s="88"/>
      <c r="I230" s="88"/>
      <c r="J230" s="50"/>
      <c r="K230" s="48"/>
      <c r="L230" s="48"/>
      <c r="M230" s="48"/>
      <c r="N230" s="50"/>
      <c r="O230" s="45"/>
      <c r="P230" s="212"/>
      <c r="Q230" s="45"/>
      <c r="R230" s="88"/>
      <c r="S230" s="50"/>
      <c r="T230" s="219"/>
      <c r="U230" s="89"/>
      <c r="V230" s="90"/>
      <c r="W230" s="93"/>
      <c r="X230" s="219"/>
      <c r="Y230" s="219"/>
      <c r="Z230" s="91"/>
      <c r="AA230" s="185" t="str">
        <f t="shared" si="4"/>
        <v/>
      </c>
      <c r="AB230" s="48"/>
      <c r="AC230" s="302"/>
      <c r="AD230" s="219"/>
      <c r="AE230" s="45"/>
      <c r="AF230" s="45"/>
      <c r="AG230" s="45"/>
      <c r="AH230" s="93"/>
      <c r="AI230" s="334"/>
      <c r="AJ230" s="335"/>
      <c r="AK230" s="46"/>
      <c r="AL230" s="93"/>
      <c r="AM230" s="48"/>
      <c r="AN230" s="48"/>
      <c r="AO230" s="185"/>
    </row>
    <row r="231" spans="1:41" ht="45" customHeight="1">
      <c r="A231" s="70"/>
      <c r="B231" s="70"/>
      <c r="C231" s="70"/>
      <c r="D231" s="70"/>
      <c r="E231" s="48"/>
      <c r="F231" s="333" t="str">
        <f t="shared" si="0"/>
        <v/>
      </c>
      <c r="G231" s="91"/>
      <c r="H231" s="88"/>
      <c r="I231" s="88"/>
      <c r="J231" s="50"/>
      <c r="K231" s="48"/>
      <c r="L231" s="48"/>
      <c r="M231" s="48"/>
      <c r="N231" s="50"/>
      <c r="O231" s="45"/>
      <c r="P231" s="212"/>
      <c r="Q231" s="45"/>
      <c r="R231" s="88"/>
      <c r="S231" s="50"/>
      <c r="T231" s="219"/>
      <c r="U231" s="89"/>
      <c r="V231" s="90"/>
      <c r="W231" s="93"/>
      <c r="X231" s="219"/>
      <c r="Y231" s="219"/>
      <c r="Z231" s="91"/>
      <c r="AA231" s="185" t="str">
        <f t="shared" si="4"/>
        <v/>
      </c>
      <c r="AB231" s="48"/>
      <c r="AC231" s="302"/>
      <c r="AD231" s="219"/>
      <c r="AE231" s="45"/>
      <c r="AF231" s="45"/>
      <c r="AG231" s="45"/>
      <c r="AH231" s="93"/>
      <c r="AI231" s="334"/>
      <c r="AJ231" s="335"/>
      <c r="AK231" s="46"/>
      <c r="AL231" s="93"/>
      <c r="AM231" s="48"/>
      <c r="AN231" s="48"/>
      <c r="AO231" s="185"/>
    </row>
    <row r="232" spans="1:41" ht="45" customHeight="1">
      <c r="A232" s="70"/>
      <c r="B232" s="70"/>
      <c r="C232" s="70"/>
      <c r="D232" s="70"/>
      <c r="E232" s="48"/>
      <c r="F232" s="333" t="str">
        <f t="shared" si="0"/>
        <v/>
      </c>
      <c r="G232" s="91"/>
      <c r="H232" s="88"/>
      <c r="I232" s="88"/>
      <c r="J232" s="50"/>
      <c r="K232" s="48"/>
      <c r="L232" s="48"/>
      <c r="M232" s="48"/>
      <c r="N232" s="50"/>
      <c r="O232" s="45"/>
      <c r="P232" s="212"/>
      <c r="Q232" s="45"/>
      <c r="R232" s="88"/>
      <c r="S232" s="50"/>
      <c r="T232" s="219"/>
      <c r="U232" s="89"/>
      <c r="V232" s="90"/>
      <c r="W232" s="93"/>
      <c r="X232" s="219"/>
      <c r="Y232" s="219"/>
      <c r="Z232" s="91"/>
      <c r="AA232" s="185" t="str">
        <f t="shared" si="4"/>
        <v/>
      </c>
      <c r="AB232" s="48"/>
      <c r="AC232" s="302"/>
      <c r="AD232" s="219"/>
      <c r="AE232" s="45"/>
      <c r="AF232" s="45"/>
      <c r="AG232" s="45"/>
      <c r="AH232" s="93"/>
      <c r="AI232" s="334"/>
      <c r="AJ232" s="335"/>
      <c r="AK232" s="46"/>
      <c r="AL232" s="93"/>
      <c r="AM232" s="48"/>
      <c r="AN232" s="48"/>
      <c r="AO232" s="185"/>
    </row>
    <row r="233" spans="1:41" ht="45" customHeight="1">
      <c r="A233" s="70"/>
      <c r="B233" s="70"/>
      <c r="C233" s="70"/>
      <c r="D233" s="70"/>
      <c r="E233" s="48"/>
      <c r="F233" s="333" t="str">
        <f t="shared" si="0"/>
        <v/>
      </c>
      <c r="G233" s="91"/>
      <c r="H233" s="88"/>
      <c r="I233" s="88"/>
      <c r="J233" s="50"/>
      <c r="K233" s="48"/>
      <c r="L233" s="48"/>
      <c r="M233" s="48"/>
      <c r="N233" s="50"/>
      <c r="O233" s="45"/>
      <c r="P233" s="212"/>
      <c r="Q233" s="45"/>
      <c r="R233" s="88"/>
      <c r="S233" s="50"/>
      <c r="T233" s="219"/>
      <c r="U233" s="89"/>
      <c r="V233" s="90"/>
      <c r="W233" s="93"/>
      <c r="X233" s="219"/>
      <c r="Y233" s="219"/>
      <c r="Z233" s="91"/>
      <c r="AA233" s="185" t="str">
        <f t="shared" si="4"/>
        <v/>
      </c>
      <c r="AB233" s="48"/>
      <c r="AC233" s="302"/>
      <c r="AD233" s="219"/>
      <c r="AE233" s="45"/>
      <c r="AF233" s="45"/>
      <c r="AG233" s="45"/>
      <c r="AH233" s="93"/>
      <c r="AI233" s="334"/>
      <c r="AJ233" s="335"/>
      <c r="AK233" s="46"/>
      <c r="AL233" s="93"/>
      <c r="AM233" s="48"/>
      <c r="AN233" s="48"/>
      <c r="AO233" s="185"/>
    </row>
    <row r="234" spans="1:41" ht="45" customHeight="1">
      <c r="A234" s="70"/>
      <c r="B234" s="70"/>
      <c r="C234" s="70"/>
      <c r="D234" s="70"/>
      <c r="E234" s="48"/>
      <c r="F234" s="333" t="str">
        <f t="shared" si="0"/>
        <v/>
      </c>
      <c r="G234" s="91"/>
      <c r="H234" s="88"/>
      <c r="I234" s="88"/>
      <c r="J234" s="50"/>
      <c r="K234" s="48"/>
      <c r="L234" s="48"/>
      <c r="M234" s="48"/>
      <c r="N234" s="50"/>
      <c r="O234" s="45"/>
      <c r="P234" s="212"/>
      <c r="Q234" s="45"/>
      <c r="R234" s="88"/>
      <c r="S234" s="50"/>
      <c r="T234" s="219"/>
      <c r="U234" s="89"/>
      <c r="V234" s="90"/>
      <c r="W234" s="93"/>
      <c r="X234" s="219"/>
      <c r="Y234" s="219"/>
      <c r="Z234" s="91"/>
      <c r="AA234" s="185" t="str">
        <f t="shared" si="4"/>
        <v/>
      </c>
      <c r="AB234" s="48"/>
      <c r="AC234" s="302"/>
      <c r="AD234" s="219"/>
      <c r="AE234" s="45"/>
      <c r="AF234" s="45"/>
      <c r="AG234" s="45"/>
      <c r="AH234" s="93"/>
      <c r="AI234" s="334"/>
      <c r="AJ234" s="335"/>
      <c r="AK234" s="46"/>
      <c r="AL234" s="93"/>
      <c r="AM234" s="48"/>
      <c r="AN234" s="48"/>
      <c r="AO234" s="185"/>
    </row>
    <row r="235" spans="1:41" ht="45" customHeight="1">
      <c r="A235" s="70"/>
      <c r="B235" s="70"/>
      <c r="C235" s="70"/>
      <c r="D235" s="70"/>
      <c r="E235" s="48"/>
      <c r="F235" s="333" t="str">
        <f t="shared" si="0"/>
        <v/>
      </c>
      <c r="G235" s="91"/>
      <c r="H235" s="88"/>
      <c r="I235" s="88"/>
      <c r="J235" s="50"/>
      <c r="K235" s="48"/>
      <c r="L235" s="48"/>
      <c r="M235" s="48"/>
      <c r="N235" s="50"/>
      <c r="O235" s="45"/>
      <c r="P235" s="212"/>
      <c r="Q235" s="45"/>
      <c r="R235" s="88"/>
      <c r="S235" s="50"/>
      <c r="T235" s="219"/>
      <c r="U235" s="89"/>
      <c r="V235" s="90"/>
      <c r="W235" s="93"/>
      <c r="X235" s="219"/>
      <c r="Y235" s="219"/>
      <c r="Z235" s="91"/>
      <c r="AA235" s="185" t="str">
        <f t="shared" si="4"/>
        <v/>
      </c>
      <c r="AB235" s="48"/>
      <c r="AC235" s="302"/>
      <c r="AD235" s="219"/>
      <c r="AE235" s="45"/>
      <c r="AF235" s="45"/>
      <c r="AG235" s="45"/>
      <c r="AH235" s="93"/>
      <c r="AI235" s="334"/>
      <c r="AJ235" s="335"/>
      <c r="AK235" s="46"/>
      <c r="AL235" s="93"/>
      <c r="AM235" s="48"/>
      <c r="AN235" s="48"/>
      <c r="AO235" s="185"/>
    </row>
    <row r="236" spans="1:41" ht="45" customHeight="1">
      <c r="A236" s="70"/>
      <c r="B236" s="70"/>
      <c r="C236" s="70"/>
      <c r="D236" s="70"/>
      <c r="E236" s="48"/>
      <c r="F236" s="333" t="str">
        <f t="shared" si="0"/>
        <v/>
      </c>
      <c r="G236" s="91"/>
      <c r="H236" s="88"/>
      <c r="I236" s="88"/>
      <c r="J236" s="50"/>
      <c r="K236" s="48"/>
      <c r="L236" s="48"/>
      <c r="M236" s="48"/>
      <c r="N236" s="50"/>
      <c r="O236" s="45"/>
      <c r="P236" s="212"/>
      <c r="Q236" s="45"/>
      <c r="R236" s="88"/>
      <c r="S236" s="50"/>
      <c r="T236" s="219"/>
      <c r="U236" s="89"/>
      <c r="V236" s="90"/>
      <c r="W236" s="93"/>
      <c r="X236" s="219"/>
      <c r="Y236" s="219"/>
      <c r="Z236" s="91"/>
      <c r="AA236" s="185" t="str">
        <f t="shared" si="4"/>
        <v/>
      </c>
      <c r="AB236" s="48"/>
      <c r="AC236" s="302"/>
      <c r="AD236" s="219"/>
      <c r="AE236" s="45"/>
      <c r="AF236" s="45"/>
      <c r="AG236" s="45"/>
      <c r="AH236" s="93"/>
      <c r="AI236" s="334"/>
      <c r="AJ236" s="335"/>
      <c r="AK236" s="46"/>
      <c r="AL236" s="93"/>
      <c r="AM236" s="48"/>
      <c r="AN236" s="48"/>
      <c r="AO236" s="185"/>
    </row>
    <row r="237" spans="1:41" ht="45" customHeight="1">
      <c r="A237" s="70"/>
      <c r="B237" s="70"/>
      <c r="C237" s="70"/>
      <c r="D237" s="70"/>
      <c r="E237" s="48"/>
      <c r="F237" s="333" t="str">
        <f t="shared" si="0"/>
        <v/>
      </c>
      <c r="G237" s="91"/>
      <c r="H237" s="88"/>
      <c r="I237" s="88"/>
      <c r="J237" s="50"/>
      <c r="K237" s="48"/>
      <c r="L237" s="48"/>
      <c r="M237" s="48"/>
      <c r="N237" s="50"/>
      <c r="O237" s="45"/>
      <c r="P237" s="212"/>
      <c r="Q237" s="45"/>
      <c r="R237" s="88"/>
      <c r="S237" s="50"/>
      <c r="T237" s="219"/>
      <c r="U237" s="89"/>
      <c r="V237" s="90"/>
      <c r="W237" s="93"/>
      <c r="X237" s="219"/>
      <c r="Y237" s="219"/>
      <c r="Z237" s="91"/>
      <c r="AA237" s="185" t="str">
        <f t="shared" si="4"/>
        <v/>
      </c>
      <c r="AB237" s="48"/>
      <c r="AC237" s="302"/>
      <c r="AD237" s="219"/>
      <c r="AE237" s="45"/>
      <c r="AF237" s="45"/>
      <c r="AG237" s="45"/>
      <c r="AH237" s="93"/>
      <c r="AI237" s="334"/>
      <c r="AJ237" s="335"/>
      <c r="AK237" s="46"/>
      <c r="AL237" s="93"/>
      <c r="AM237" s="48"/>
      <c r="AN237" s="48"/>
      <c r="AO237" s="185"/>
    </row>
    <row r="238" spans="1:41" ht="45" customHeight="1">
      <c r="A238" s="70"/>
      <c r="B238" s="70"/>
      <c r="C238" s="70"/>
      <c r="D238" s="70"/>
      <c r="E238" s="48"/>
      <c r="F238" s="333" t="str">
        <f t="shared" si="0"/>
        <v/>
      </c>
      <c r="G238" s="91"/>
      <c r="H238" s="88"/>
      <c r="I238" s="88"/>
      <c r="J238" s="50"/>
      <c r="K238" s="48"/>
      <c r="L238" s="48"/>
      <c r="M238" s="48"/>
      <c r="N238" s="50"/>
      <c r="O238" s="45"/>
      <c r="P238" s="212"/>
      <c r="Q238" s="45"/>
      <c r="R238" s="88"/>
      <c r="S238" s="50"/>
      <c r="T238" s="219"/>
      <c r="U238" s="89"/>
      <c r="V238" s="90"/>
      <c r="W238" s="93"/>
      <c r="X238" s="219"/>
      <c r="Y238" s="219"/>
      <c r="Z238" s="91"/>
      <c r="AA238" s="185" t="str">
        <f t="shared" si="4"/>
        <v/>
      </c>
      <c r="AB238" s="48"/>
      <c r="AC238" s="302"/>
      <c r="AD238" s="219"/>
      <c r="AE238" s="45"/>
      <c r="AF238" s="45"/>
      <c r="AG238" s="45"/>
      <c r="AH238" s="93"/>
      <c r="AI238" s="334"/>
      <c r="AJ238" s="335"/>
      <c r="AK238" s="46"/>
      <c r="AL238" s="93"/>
      <c r="AM238" s="48"/>
      <c r="AN238" s="48"/>
      <c r="AO238" s="185"/>
    </row>
    <row r="239" spans="1:41" ht="45" customHeight="1">
      <c r="A239" s="70"/>
      <c r="B239" s="70"/>
      <c r="C239" s="70"/>
      <c r="D239" s="70"/>
      <c r="E239" s="48"/>
      <c r="F239" s="333" t="str">
        <f t="shared" si="0"/>
        <v/>
      </c>
      <c r="G239" s="91"/>
      <c r="H239" s="88"/>
      <c r="I239" s="88"/>
      <c r="J239" s="50"/>
      <c r="K239" s="48"/>
      <c r="L239" s="48"/>
      <c r="M239" s="48"/>
      <c r="N239" s="50"/>
      <c r="O239" s="45"/>
      <c r="P239" s="212"/>
      <c r="Q239" s="45"/>
      <c r="R239" s="88"/>
      <c r="S239" s="50"/>
      <c r="T239" s="219"/>
      <c r="U239" s="89"/>
      <c r="V239" s="90"/>
      <c r="W239" s="93"/>
      <c r="X239" s="219"/>
      <c r="Y239" s="219"/>
      <c r="Z239" s="91"/>
      <c r="AA239" s="185" t="str">
        <f t="shared" si="4"/>
        <v/>
      </c>
      <c r="AB239" s="48"/>
      <c r="AC239" s="302"/>
      <c r="AD239" s="219"/>
      <c r="AE239" s="45"/>
      <c r="AF239" s="45"/>
      <c r="AG239" s="45"/>
      <c r="AH239" s="93"/>
      <c r="AI239" s="334"/>
      <c r="AJ239" s="335"/>
      <c r="AK239" s="46"/>
      <c r="AL239" s="93"/>
      <c r="AM239" s="48"/>
      <c r="AN239" s="48"/>
      <c r="AO239" s="185"/>
    </row>
    <row r="240" spans="1:41" ht="45" customHeight="1">
      <c r="A240" s="70"/>
      <c r="B240" s="70"/>
      <c r="C240" s="70"/>
      <c r="D240" s="70"/>
      <c r="E240" s="48"/>
      <c r="F240" s="333" t="str">
        <f t="shared" si="0"/>
        <v/>
      </c>
      <c r="G240" s="91"/>
      <c r="H240" s="88"/>
      <c r="I240" s="88"/>
      <c r="J240" s="50"/>
      <c r="K240" s="48"/>
      <c r="L240" s="48"/>
      <c r="M240" s="48"/>
      <c r="N240" s="50"/>
      <c r="O240" s="45"/>
      <c r="P240" s="212"/>
      <c r="Q240" s="45"/>
      <c r="R240" s="88"/>
      <c r="S240" s="50"/>
      <c r="T240" s="219"/>
      <c r="U240" s="89"/>
      <c r="V240" s="90"/>
      <c r="W240" s="93"/>
      <c r="X240" s="219"/>
      <c r="Y240" s="219"/>
      <c r="Z240" s="91"/>
      <c r="AA240" s="185" t="str">
        <f t="shared" si="4"/>
        <v/>
      </c>
      <c r="AB240" s="48"/>
      <c r="AC240" s="302"/>
      <c r="AD240" s="219"/>
      <c r="AE240" s="45"/>
      <c r="AF240" s="45"/>
      <c r="AG240" s="45"/>
      <c r="AH240" s="93"/>
      <c r="AI240" s="334"/>
      <c r="AJ240" s="335"/>
      <c r="AK240" s="46"/>
      <c r="AL240" s="93"/>
      <c r="AM240" s="48"/>
      <c r="AN240" s="48"/>
      <c r="AO240" s="185"/>
    </row>
    <row r="241" spans="1:41" ht="45" customHeight="1">
      <c r="A241" s="70"/>
      <c r="B241" s="70"/>
      <c r="C241" s="70"/>
      <c r="D241" s="70"/>
      <c r="E241" s="48"/>
      <c r="F241" s="333" t="str">
        <f t="shared" si="0"/>
        <v/>
      </c>
      <c r="G241" s="91"/>
      <c r="H241" s="88"/>
      <c r="I241" s="88"/>
      <c r="J241" s="50"/>
      <c r="K241" s="48"/>
      <c r="L241" s="48"/>
      <c r="M241" s="48"/>
      <c r="N241" s="50"/>
      <c r="O241" s="45"/>
      <c r="P241" s="212"/>
      <c r="Q241" s="45"/>
      <c r="R241" s="88"/>
      <c r="S241" s="50"/>
      <c r="T241" s="219"/>
      <c r="U241" s="89"/>
      <c r="V241" s="90"/>
      <c r="W241" s="93"/>
      <c r="X241" s="219"/>
      <c r="Y241" s="219"/>
      <c r="Z241" s="91"/>
      <c r="AA241" s="185" t="str">
        <f t="shared" si="4"/>
        <v/>
      </c>
      <c r="AB241" s="48"/>
      <c r="AC241" s="302"/>
      <c r="AD241" s="219"/>
      <c r="AE241" s="45"/>
      <c r="AF241" s="45"/>
      <c r="AG241" s="45"/>
      <c r="AH241" s="93"/>
      <c r="AI241" s="334"/>
      <c r="AJ241" s="335"/>
      <c r="AK241" s="46"/>
      <c r="AL241" s="93"/>
      <c r="AM241" s="48"/>
      <c r="AN241" s="48"/>
      <c r="AO241" s="185"/>
    </row>
    <row r="242" spans="1:41" ht="45" customHeight="1">
      <c r="A242" s="70"/>
      <c r="B242" s="70"/>
      <c r="C242" s="70"/>
      <c r="D242" s="70"/>
      <c r="E242" s="48"/>
      <c r="F242" s="333" t="str">
        <f t="shared" si="0"/>
        <v/>
      </c>
      <c r="G242" s="91"/>
      <c r="H242" s="88"/>
      <c r="I242" s="88"/>
      <c r="J242" s="50"/>
      <c r="K242" s="48"/>
      <c r="L242" s="48"/>
      <c r="M242" s="48"/>
      <c r="N242" s="50"/>
      <c r="O242" s="45"/>
      <c r="P242" s="212"/>
      <c r="Q242" s="45"/>
      <c r="R242" s="88"/>
      <c r="S242" s="50"/>
      <c r="T242" s="219"/>
      <c r="U242" s="89"/>
      <c r="V242" s="90"/>
      <c r="W242" s="93"/>
      <c r="X242" s="219"/>
      <c r="Y242" s="219"/>
      <c r="Z242" s="91"/>
      <c r="AA242" s="185" t="str">
        <f t="shared" si="4"/>
        <v/>
      </c>
      <c r="AB242" s="48"/>
      <c r="AC242" s="302"/>
      <c r="AD242" s="219"/>
      <c r="AE242" s="45"/>
      <c r="AF242" s="45"/>
      <c r="AG242" s="45"/>
      <c r="AH242" s="93"/>
      <c r="AI242" s="334"/>
      <c r="AJ242" s="335"/>
      <c r="AK242" s="46"/>
      <c r="AL242" s="93"/>
      <c r="AM242" s="48"/>
      <c r="AN242" s="48"/>
      <c r="AO242" s="185"/>
    </row>
    <row r="243" spans="1:41" ht="45" customHeight="1">
      <c r="A243" s="70"/>
      <c r="B243" s="70"/>
      <c r="C243" s="70"/>
      <c r="D243" s="70"/>
      <c r="E243" s="48"/>
      <c r="F243" s="333" t="str">
        <f t="shared" si="0"/>
        <v/>
      </c>
      <c r="G243" s="91"/>
      <c r="H243" s="88"/>
      <c r="I243" s="88"/>
      <c r="J243" s="50"/>
      <c r="K243" s="48"/>
      <c r="L243" s="48"/>
      <c r="M243" s="48"/>
      <c r="N243" s="50"/>
      <c r="O243" s="45"/>
      <c r="P243" s="212"/>
      <c r="Q243" s="45"/>
      <c r="R243" s="88"/>
      <c r="S243" s="50"/>
      <c r="T243" s="219"/>
      <c r="U243" s="89"/>
      <c r="V243" s="90"/>
      <c r="W243" s="93"/>
      <c r="X243" s="219"/>
      <c r="Y243" s="219"/>
      <c r="Z243" s="91"/>
      <c r="AA243" s="185" t="str">
        <f t="shared" si="4"/>
        <v/>
      </c>
      <c r="AB243" s="48"/>
      <c r="AC243" s="302"/>
      <c r="AD243" s="219"/>
      <c r="AE243" s="45"/>
      <c r="AF243" s="45"/>
      <c r="AG243" s="45"/>
      <c r="AH243" s="93"/>
      <c r="AI243" s="334"/>
      <c r="AJ243" s="335"/>
      <c r="AK243" s="46"/>
      <c r="AL243" s="93"/>
      <c r="AM243" s="48"/>
      <c r="AN243" s="48"/>
      <c r="AO243" s="185"/>
    </row>
    <row r="244" spans="1:41" ht="45" customHeight="1">
      <c r="A244" s="70"/>
      <c r="B244" s="70"/>
      <c r="C244" s="70"/>
      <c r="D244" s="70"/>
      <c r="E244" s="48"/>
      <c r="F244" s="333" t="str">
        <f t="shared" si="0"/>
        <v/>
      </c>
      <c r="G244" s="91"/>
      <c r="H244" s="88"/>
      <c r="I244" s="88"/>
      <c r="J244" s="50"/>
      <c r="K244" s="48"/>
      <c r="L244" s="48"/>
      <c r="M244" s="48"/>
      <c r="N244" s="50"/>
      <c r="O244" s="45"/>
      <c r="P244" s="212"/>
      <c r="Q244" s="45"/>
      <c r="R244" s="88"/>
      <c r="S244" s="50"/>
      <c r="T244" s="219"/>
      <c r="U244" s="89"/>
      <c r="V244" s="90"/>
      <c r="W244" s="93"/>
      <c r="X244" s="219"/>
      <c r="Y244" s="219"/>
      <c r="Z244" s="91"/>
      <c r="AA244" s="185" t="str">
        <f t="shared" si="4"/>
        <v/>
      </c>
      <c r="AB244" s="48"/>
      <c r="AC244" s="302"/>
      <c r="AD244" s="219"/>
      <c r="AE244" s="45"/>
      <c r="AF244" s="45"/>
      <c r="AG244" s="45"/>
      <c r="AH244" s="93"/>
      <c r="AI244" s="334"/>
      <c r="AJ244" s="335"/>
      <c r="AK244" s="46"/>
      <c r="AL244" s="93"/>
      <c r="AM244" s="48"/>
      <c r="AN244" s="48"/>
      <c r="AO244" s="185"/>
    </row>
    <row r="245" spans="1:41" ht="45" customHeight="1">
      <c r="A245" s="70"/>
      <c r="B245" s="70"/>
      <c r="C245" s="70"/>
      <c r="D245" s="70"/>
      <c r="E245" s="48"/>
      <c r="F245" s="333" t="str">
        <f t="shared" si="0"/>
        <v/>
      </c>
      <c r="G245" s="91"/>
      <c r="H245" s="88"/>
      <c r="I245" s="88"/>
      <c r="J245" s="50"/>
      <c r="K245" s="48"/>
      <c r="L245" s="48"/>
      <c r="M245" s="48"/>
      <c r="N245" s="50"/>
      <c r="O245" s="45"/>
      <c r="P245" s="212"/>
      <c r="Q245" s="45"/>
      <c r="R245" s="88"/>
      <c r="S245" s="50"/>
      <c r="T245" s="219"/>
      <c r="U245" s="89"/>
      <c r="V245" s="90"/>
      <c r="W245" s="93"/>
      <c r="X245" s="219"/>
      <c r="Y245" s="219"/>
      <c r="Z245" s="91"/>
      <c r="AA245" s="185" t="str">
        <f t="shared" si="4"/>
        <v/>
      </c>
      <c r="AB245" s="48"/>
      <c r="AC245" s="302"/>
      <c r="AD245" s="219"/>
      <c r="AE245" s="45"/>
      <c r="AF245" s="45"/>
      <c r="AG245" s="45"/>
      <c r="AH245" s="93"/>
      <c r="AI245" s="334"/>
      <c r="AJ245" s="335"/>
      <c r="AK245" s="46"/>
      <c r="AL245" s="93"/>
      <c r="AM245" s="48"/>
      <c r="AN245" s="48"/>
      <c r="AO245" s="185"/>
    </row>
    <row r="246" spans="1:41" ht="45" customHeight="1">
      <c r="A246" s="70"/>
      <c r="B246" s="70"/>
      <c r="C246" s="70"/>
      <c r="D246" s="70"/>
      <c r="E246" s="48"/>
      <c r="F246" s="333" t="str">
        <f t="shared" si="0"/>
        <v/>
      </c>
      <c r="G246" s="91"/>
      <c r="H246" s="88"/>
      <c r="I246" s="88"/>
      <c r="J246" s="50"/>
      <c r="K246" s="48"/>
      <c r="L246" s="48"/>
      <c r="M246" s="48"/>
      <c r="N246" s="50"/>
      <c r="O246" s="45"/>
      <c r="P246" s="212"/>
      <c r="Q246" s="45"/>
      <c r="R246" s="88"/>
      <c r="S246" s="50"/>
      <c r="T246" s="219"/>
      <c r="U246" s="89"/>
      <c r="V246" s="90"/>
      <c r="W246" s="93"/>
      <c r="X246" s="219"/>
      <c r="Y246" s="219"/>
      <c r="Z246" s="91"/>
      <c r="AA246" s="185" t="str">
        <f t="shared" si="4"/>
        <v/>
      </c>
      <c r="AB246" s="48"/>
      <c r="AC246" s="302"/>
      <c r="AD246" s="219"/>
      <c r="AE246" s="45"/>
      <c r="AF246" s="45"/>
      <c r="AG246" s="45"/>
      <c r="AH246" s="93"/>
      <c r="AI246" s="334"/>
      <c r="AJ246" s="335"/>
      <c r="AK246" s="46"/>
      <c r="AL246" s="93"/>
      <c r="AM246" s="48"/>
      <c r="AN246" s="48"/>
      <c r="AO246" s="185"/>
    </row>
    <row r="247" spans="1:41" ht="45" customHeight="1">
      <c r="A247" s="70"/>
      <c r="B247" s="70"/>
      <c r="C247" s="70"/>
      <c r="D247" s="70"/>
      <c r="E247" s="48"/>
      <c r="F247" s="333" t="str">
        <f t="shared" ref="F247:F310" si="5">IF(ISBLANK($E247), "", VLOOKUP($E247,참여인력_개요,2,FALSE))</f>
        <v/>
      </c>
      <c r="G247" s="91"/>
      <c r="H247" s="88"/>
      <c r="I247" s="88"/>
      <c r="J247" s="50"/>
      <c r="K247" s="48"/>
      <c r="L247" s="48"/>
      <c r="M247" s="48"/>
      <c r="N247" s="50"/>
      <c r="O247" s="45"/>
      <c r="P247" s="212"/>
      <c r="Q247" s="45"/>
      <c r="R247" s="88"/>
      <c r="S247" s="50"/>
      <c r="T247" s="219"/>
      <c r="U247" s="89"/>
      <c r="V247" s="90"/>
      <c r="W247" s="93"/>
      <c r="X247" s="219"/>
      <c r="Y247" s="219"/>
      <c r="Z247" s="91"/>
      <c r="AA247" s="185" t="str">
        <f t="shared" si="4"/>
        <v/>
      </c>
      <c r="AB247" s="48"/>
      <c r="AC247" s="302"/>
      <c r="AD247" s="219"/>
      <c r="AE247" s="45"/>
      <c r="AF247" s="45"/>
      <c r="AG247" s="45"/>
      <c r="AH247" s="93"/>
      <c r="AI247" s="334"/>
      <c r="AJ247" s="335"/>
      <c r="AK247" s="46"/>
      <c r="AL247" s="93"/>
      <c r="AM247" s="48"/>
      <c r="AN247" s="48"/>
      <c r="AO247" s="185"/>
    </row>
    <row r="248" spans="1:41" ht="45" customHeight="1">
      <c r="A248" s="70"/>
      <c r="B248" s="70"/>
      <c r="C248" s="70"/>
      <c r="D248" s="70"/>
      <c r="E248" s="48"/>
      <c r="F248" s="333" t="str">
        <f t="shared" si="5"/>
        <v/>
      </c>
      <c r="G248" s="91"/>
      <c r="H248" s="88"/>
      <c r="I248" s="88"/>
      <c r="J248" s="50"/>
      <c r="K248" s="48"/>
      <c r="L248" s="48"/>
      <c r="M248" s="48"/>
      <c r="N248" s="50"/>
      <c r="O248" s="45"/>
      <c r="P248" s="212"/>
      <c r="Q248" s="45"/>
      <c r="R248" s="88"/>
      <c r="S248" s="50"/>
      <c r="T248" s="219"/>
      <c r="U248" s="89"/>
      <c r="V248" s="90"/>
      <c r="W248" s="93"/>
      <c r="X248" s="219"/>
      <c r="Y248" s="219"/>
      <c r="Z248" s="91"/>
      <c r="AA248" s="185" t="str">
        <f t="shared" si="4"/>
        <v/>
      </c>
      <c r="AB248" s="48"/>
      <c r="AC248" s="302"/>
      <c r="AD248" s="219"/>
      <c r="AE248" s="45"/>
      <c r="AF248" s="45"/>
      <c r="AG248" s="45"/>
      <c r="AH248" s="93"/>
      <c r="AI248" s="334"/>
      <c r="AJ248" s="335"/>
      <c r="AK248" s="46"/>
      <c r="AL248" s="93"/>
      <c r="AM248" s="48"/>
      <c r="AN248" s="48"/>
      <c r="AO248" s="185"/>
    </row>
    <row r="249" spans="1:41" ht="45" customHeight="1">
      <c r="A249" s="70"/>
      <c r="B249" s="70"/>
      <c r="C249" s="70"/>
      <c r="D249" s="70"/>
      <c r="E249" s="48"/>
      <c r="F249" s="333" t="str">
        <f t="shared" si="5"/>
        <v/>
      </c>
      <c r="G249" s="91"/>
      <c r="H249" s="88"/>
      <c r="I249" s="88"/>
      <c r="J249" s="50"/>
      <c r="K249" s="48"/>
      <c r="L249" s="48"/>
      <c r="M249" s="48"/>
      <c r="N249" s="50"/>
      <c r="O249" s="45"/>
      <c r="P249" s="212"/>
      <c r="Q249" s="45"/>
      <c r="R249" s="88"/>
      <c r="S249" s="50"/>
      <c r="T249" s="219"/>
      <c r="U249" s="89"/>
      <c r="V249" s="90"/>
      <c r="W249" s="93"/>
      <c r="X249" s="219"/>
      <c r="Y249" s="219"/>
      <c r="Z249" s="91"/>
      <c r="AA249" s="185" t="str">
        <f t="shared" si="4"/>
        <v/>
      </c>
      <c r="AB249" s="48"/>
      <c r="AC249" s="302"/>
      <c r="AD249" s="219"/>
      <c r="AE249" s="45"/>
      <c r="AF249" s="45"/>
      <c r="AG249" s="45"/>
      <c r="AH249" s="93"/>
      <c r="AI249" s="334"/>
      <c r="AJ249" s="335"/>
      <c r="AK249" s="46"/>
      <c r="AL249" s="93"/>
      <c r="AM249" s="48"/>
      <c r="AN249" s="48"/>
      <c r="AO249" s="185"/>
    </row>
    <row r="250" spans="1:41" ht="45" customHeight="1">
      <c r="A250" s="70"/>
      <c r="B250" s="70"/>
      <c r="C250" s="70"/>
      <c r="D250" s="70"/>
      <c r="E250" s="48"/>
      <c r="F250" s="333" t="str">
        <f t="shared" si="5"/>
        <v/>
      </c>
      <c r="G250" s="91"/>
      <c r="H250" s="88"/>
      <c r="I250" s="88"/>
      <c r="J250" s="50"/>
      <c r="K250" s="48"/>
      <c r="L250" s="48"/>
      <c r="M250" s="48"/>
      <c r="N250" s="50"/>
      <c r="O250" s="45"/>
      <c r="P250" s="212"/>
      <c r="Q250" s="45"/>
      <c r="R250" s="88"/>
      <c r="S250" s="50"/>
      <c r="T250" s="219"/>
      <c r="U250" s="89"/>
      <c r="V250" s="90"/>
      <c r="W250" s="93"/>
      <c r="X250" s="219"/>
      <c r="Y250" s="219"/>
      <c r="Z250" s="91"/>
      <c r="AA250" s="185" t="str">
        <f t="shared" si="4"/>
        <v/>
      </c>
      <c r="AB250" s="48"/>
      <c r="AC250" s="302"/>
      <c r="AD250" s="219"/>
      <c r="AE250" s="45"/>
      <c r="AF250" s="45"/>
      <c r="AG250" s="45"/>
      <c r="AH250" s="93"/>
      <c r="AI250" s="334"/>
      <c r="AJ250" s="335"/>
      <c r="AK250" s="46"/>
      <c r="AL250" s="93"/>
      <c r="AM250" s="48"/>
      <c r="AN250" s="48"/>
      <c r="AO250" s="185"/>
    </row>
    <row r="251" spans="1:41" ht="45" customHeight="1">
      <c r="A251" s="70"/>
      <c r="B251" s="70"/>
      <c r="C251" s="70"/>
      <c r="D251" s="70"/>
      <c r="E251" s="48"/>
      <c r="F251" s="333" t="str">
        <f t="shared" si="5"/>
        <v/>
      </c>
      <c r="G251" s="91"/>
      <c r="H251" s="88"/>
      <c r="I251" s="88"/>
      <c r="J251" s="50"/>
      <c r="K251" s="48"/>
      <c r="L251" s="48"/>
      <c r="M251" s="48"/>
      <c r="N251" s="50"/>
      <c r="O251" s="45"/>
      <c r="P251" s="212"/>
      <c r="Q251" s="45"/>
      <c r="R251" s="88"/>
      <c r="S251" s="50"/>
      <c r="T251" s="219"/>
      <c r="U251" s="89"/>
      <c r="V251" s="90"/>
      <c r="W251" s="93"/>
      <c r="X251" s="219"/>
      <c r="Y251" s="219"/>
      <c r="Z251" s="91"/>
      <c r="AA251" s="185" t="str">
        <f t="shared" si="4"/>
        <v/>
      </c>
      <c r="AB251" s="48"/>
      <c r="AC251" s="302"/>
      <c r="AD251" s="219"/>
      <c r="AE251" s="45"/>
      <c r="AF251" s="45"/>
      <c r="AG251" s="45"/>
      <c r="AH251" s="93"/>
      <c r="AI251" s="334"/>
      <c r="AJ251" s="335"/>
      <c r="AK251" s="46"/>
      <c r="AL251" s="93"/>
      <c r="AM251" s="48"/>
      <c r="AN251" s="48"/>
      <c r="AO251" s="185"/>
    </row>
    <row r="252" spans="1:41" ht="45" customHeight="1">
      <c r="A252" s="70"/>
      <c r="B252" s="70"/>
      <c r="C252" s="70"/>
      <c r="D252" s="70"/>
      <c r="E252" s="48"/>
      <c r="F252" s="333" t="str">
        <f t="shared" si="5"/>
        <v/>
      </c>
      <c r="G252" s="91"/>
      <c r="H252" s="88"/>
      <c r="I252" s="88"/>
      <c r="J252" s="50"/>
      <c r="K252" s="48"/>
      <c r="L252" s="48"/>
      <c r="M252" s="48"/>
      <c r="N252" s="50"/>
      <c r="O252" s="45"/>
      <c r="P252" s="212"/>
      <c r="Q252" s="45"/>
      <c r="R252" s="88"/>
      <c r="S252" s="50"/>
      <c r="T252" s="219"/>
      <c r="U252" s="89"/>
      <c r="V252" s="90"/>
      <c r="W252" s="93"/>
      <c r="X252" s="219"/>
      <c r="Y252" s="219"/>
      <c r="Z252" s="91"/>
      <c r="AA252" s="185" t="str">
        <f t="shared" si="4"/>
        <v/>
      </c>
      <c r="AB252" s="48"/>
      <c r="AC252" s="302"/>
      <c r="AD252" s="219"/>
      <c r="AE252" s="45"/>
      <c r="AF252" s="45"/>
      <c r="AG252" s="45"/>
      <c r="AH252" s="93"/>
      <c r="AI252" s="334"/>
      <c r="AJ252" s="335"/>
      <c r="AK252" s="46"/>
      <c r="AL252" s="93"/>
      <c r="AM252" s="48"/>
      <c r="AN252" s="48"/>
      <c r="AO252" s="185"/>
    </row>
    <row r="253" spans="1:41" ht="45" customHeight="1">
      <c r="A253" s="70"/>
      <c r="B253" s="70"/>
      <c r="C253" s="70"/>
      <c r="D253" s="70"/>
      <c r="E253" s="48"/>
      <c r="F253" s="333" t="str">
        <f t="shared" si="5"/>
        <v/>
      </c>
      <c r="G253" s="91"/>
      <c r="H253" s="88"/>
      <c r="I253" s="88"/>
      <c r="J253" s="50"/>
      <c r="K253" s="48"/>
      <c r="L253" s="48"/>
      <c r="M253" s="48"/>
      <c r="N253" s="50"/>
      <c r="O253" s="45"/>
      <c r="P253" s="212"/>
      <c r="Q253" s="45"/>
      <c r="R253" s="88"/>
      <c r="S253" s="50"/>
      <c r="T253" s="219"/>
      <c r="U253" s="89"/>
      <c r="V253" s="90"/>
      <c r="W253" s="93"/>
      <c r="X253" s="219"/>
      <c r="Y253" s="219"/>
      <c r="Z253" s="91"/>
      <c r="AA253" s="185" t="str">
        <f t="shared" si="4"/>
        <v/>
      </c>
      <c r="AB253" s="48"/>
      <c r="AC253" s="302"/>
      <c r="AD253" s="219"/>
      <c r="AE253" s="45"/>
      <c r="AF253" s="45"/>
      <c r="AG253" s="45"/>
      <c r="AH253" s="93"/>
      <c r="AI253" s="334"/>
      <c r="AJ253" s="335"/>
      <c r="AK253" s="46"/>
      <c r="AL253" s="93"/>
      <c r="AM253" s="48"/>
      <c r="AN253" s="48"/>
      <c r="AO253" s="185"/>
    </row>
    <row r="254" spans="1:41" ht="45" customHeight="1">
      <c r="A254" s="70"/>
      <c r="B254" s="70"/>
      <c r="C254" s="70"/>
      <c r="D254" s="70"/>
      <c r="E254" s="48"/>
      <c r="F254" s="333" t="str">
        <f t="shared" si="5"/>
        <v/>
      </c>
      <c r="G254" s="91"/>
      <c r="H254" s="88"/>
      <c r="I254" s="88"/>
      <c r="J254" s="50"/>
      <c r="K254" s="48"/>
      <c r="L254" s="48"/>
      <c r="M254" s="48"/>
      <c r="N254" s="50"/>
      <c r="O254" s="45"/>
      <c r="P254" s="212"/>
      <c r="Q254" s="45"/>
      <c r="R254" s="88"/>
      <c r="S254" s="50"/>
      <c r="T254" s="219"/>
      <c r="U254" s="89"/>
      <c r="V254" s="90"/>
      <c r="W254" s="93"/>
      <c r="X254" s="219"/>
      <c r="Y254" s="219"/>
      <c r="Z254" s="91"/>
      <c r="AA254" s="185" t="str">
        <f t="shared" si="4"/>
        <v/>
      </c>
      <c r="AB254" s="48"/>
      <c r="AC254" s="302"/>
      <c r="AD254" s="219"/>
      <c r="AE254" s="45"/>
      <c r="AF254" s="45"/>
      <c r="AG254" s="45"/>
      <c r="AH254" s="93"/>
      <c r="AI254" s="334"/>
      <c r="AJ254" s="335"/>
      <c r="AK254" s="46"/>
      <c r="AL254" s="93"/>
      <c r="AM254" s="48"/>
      <c r="AN254" s="48"/>
      <c r="AO254" s="185"/>
    </row>
    <row r="255" spans="1:41" ht="45" customHeight="1">
      <c r="A255" s="70"/>
      <c r="B255" s="70"/>
      <c r="C255" s="70"/>
      <c r="D255" s="70"/>
      <c r="E255" s="48"/>
      <c r="F255" s="333" t="str">
        <f t="shared" si="5"/>
        <v/>
      </c>
      <c r="G255" s="91"/>
      <c r="H255" s="88"/>
      <c r="I255" s="88"/>
      <c r="J255" s="50"/>
      <c r="K255" s="48"/>
      <c r="L255" s="48"/>
      <c r="M255" s="48"/>
      <c r="N255" s="50"/>
      <c r="O255" s="45"/>
      <c r="P255" s="212"/>
      <c r="Q255" s="45"/>
      <c r="R255" s="88"/>
      <c r="S255" s="50"/>
      <c r="T255" s="219"/>
      <c r="U255" s="89"/>
      <c r="V255" s="90"/>
      <c r="W255" s="93"/>
      <c r="X255" s="219"/>
      <c r="Y255" s="219"/>
      <c r="Z255" s="91"/>
      <c r="AA255" s="185" t="str">
        <f t="shared" si="4"/>
        <v/>
      </c>
      <c r="AB255" s="48"/>
      <c r="AC255" s="302"/>
      <c r="AD255" s="219"/>
      <c r="AE255" s="45"/>
      <c r="AF255" s="45"/>
      <c r="AG255" s="45"/>
      <c r="AH255" s="93"/>
      <c r="AI255" s="334"/>
      <c r="AJ255" s="335"/>
      <c r="AK255" s="46"/>
      <c r="AL255" s="93"/>
      <c r="AM255" s="48"/>
      <c r="AN255" s="48"/>
      <c r="AO255" s="185"/>
    </row>
    <row r="256" spans="1:41" ht="45" customHeight="1">
      <c r="A256" s="70"/>
      <c r="B256" s="70"/>
      <c r="C256" s="70"/>
      <c r="D256" s="70"/>
      <c r="E256" s="48"/>
      <c r="F256" s="333" t="str">
        <f t="shared" si="5"/>
        <v/>
      </c>
      <c r="G256" s="91"/>
      <c r="H256" s="88"/>
      <c r="I256" s="88"/>
      <c r="J256" s="50"/>
      <c r="K256" s="48"/>
      <c r="L256" s="48"/>
      <c r="M256" s="48"/>
      <c r="N256" s="50"/>
      <c r="O256" s="45"/>
      <c r="P256" s="212"/>
      <c r="Q256" s="45"/>
      <c r="R256" s="88"/>
      <c r="S256" s="50"/>
      <c r="T256" s="219"/>
      <c r="U256" s="89"/>
      <c r="V256" s="90"/>
      <c r="W256" s="93"/>
      <c r="X256" s="219"/>
      <c r="Y256" s="219"/>
      <c r="Z256" s="91"/>
      <c r="AA256" s="185" t="str">
        <f t="shared" si="4"/>
        <v/>
      </c>
      <c r="AB256" s="48"/>
      <c r="AC256" s="302"/>
      <c r="AD256" s="219"/>
      <c r="AE256" s="45"/>
      <c r="AF256" s="45"/>
      <c r="AG256" s="45"/>
      <c r="AH256" s="93"/>
      <c r="AI256" s="334"/>
      <c r="AJ256" s="335"/>
      <c r="AK256" s="46"/>
      <c r="AL256" s="93"/>
      <c r="AM256" s="48"/>
      <c r="AN256" s="48"/>
      <c r="AO256" s="185"/>
    </row>
    <row r="257" spans="1:41" ht="45" customHeight="1">
      <c r="A257" s="70"/>
      <c r="B257" s="70"/>
      <c r="C257" s="70"/>
      <c r="D257" s="70"/>
      <c r="E257" s="48"/>
      <c r="F257" s="333" t="str">
        <f t="shared" si="5"/>
        <v/>
      </c>
      <c r="G257" s="91"/>
      <c r="H257" s="88"/>
      <c r="I257" s="88"/>
      <c r="J257" s="50"/>
      <c r="K257" s="48"/>
      <c r="L257" s="48"/>
      <c r="M257" s="48"/>
      <c r="N257" s="50"/>
      <c r="O257" s="45"/>
      <c r="P257" s="212"/>
      <c r="Q257" s="45"/>
      <c r="R257" s="88"/>
      <c r="S257" s="50"/>
      <c r="T257" s="219"/>
      <c r="U257" s="89"/>
      <c r="V257" s="90"/>
      <c r="W257" s="93"/>
      <c r="X257" s="219"/>
      <c r="Y257" s="219"/>
      <c r="Z257" s="91"/>
      <c r="AA257" s="185" t="str">
        <f t="shared" si="4"/>
        <v/>
      </c>
      <c r="AB257" s="48"/>
      <c r="AC257" s="302"/>
      <c r="AD257" s="219"/>
      <c r="AE257" s="45"/>
      <c r="AF257" s="45"/>
      <c r="AG257" s="45"/>
      <c r="AH257" s="93"/>
      <c r="AI257" s="334"/>
      <c r="AJ257" s="335"/>
      <c r="AK257" s="46"/>
      <c r="AL257" s="93"/>
      <c r="AM257" s="48"/>
      <c r="AN257" s="48"/>
      <c r="AO257" s="185"/>
    </row>
    <row r="258" spans="1:41" ht="45" customHeight="1">
      <c r="A258" s="70"/>
      <c r="B258" s="70"/>
      <c r="C258" s="70"/>
      <c r="D258" s="70"/>
      <c r="E258" s="48"/>
      <c r="F258" s="333" t="str">
        <f t="shared" si="5"/>
        <v/>
      </c>
      <c r="G258" s="91"/>
      <c r="H258" s="88"/>
      <c r="I258" s="88"/>
      <c r="J258" s="50"/>
      <c r="K258" s="48"/>
      <c r="L258" s="48"/>
      <c r="M258" s="48"/>
      <c r="N258" s="50"/>
      <c r="O258" s="45"/>
      <c r="P258" s="212"/>
      <c r="Q258" s="45"/>
      <c r="R258" s="88"/>
      <c r="S258" s="50"/>
      <c r="T258" s="219"/>
      <c r="U258" s="89"/>
      <c r="V258" s="90"/>
      <c r="W258" s="93"/>
      <c r="X258" s="219"/>
      <c r="Y258" s="219"/>
      <c r="Z258" s="91"/>
      <c r="AA258" s="185" t="str">
        <f t="shared" si="4"/>
        <v/>
      </c>
      <c r="AB258" s="48"/>
      <c r="AC258" s="302"/>
      <c r="AD258" s="219"/>
      <c r="AE258" s="45"/>
      <c r="AF258" s="45"/>
      <c r="AG258" s="45"/>
      <c r="AH258" s="93"/>
      <c r="AI258" s="334"/>
      <c r="AJ258" s="335"/>
      <c r="AK258" s="46"/>
      <c r="AL258" s="93"/>
      <c r="AM258" s="48"/>
      <c r="AN258" s="48"/>
      <c r="AO258" s="185"/>
    </row>
    <row r="259" spans="1:41" ht="45" customHeight="1">
      <c r="A259" s="70"/>
      <c r="B259" s="70"/>
      <c r="C259" s="70"/>
      <c r="D259" s="70"/>
      <c r="E259" s="48"/>
      <c r="F259" s="333" t="str">
        <f t="shared" si="5"/>
        <v/>
      </c>
      <c r="G259" s="91"/>
      <c r="H259" s="88"/>
      <c r="I259" s="88"/>
      <c r="J259" s="50"/>
      <c r="K259" s="48"/>
      <c r="L259" s="48"/>
      <c r="M259" s="48"/>
      <c r="N259" s="50"/>
      <c r="O259" s="45"/>
      <c r="P259" s="212"/>
      <c r="Q259" s="45"/>
      <c r="R259" s="88"/>
      <c r="S259" s="50"/>
      <c r="T259" s="219"/>
      <c r="U259" s="89"/>
      <c r="V259" s="90"/>
      <c r="W259" s="93"/>
      <c r="X259" s="219"/>
      <c r="Y259" s="219"/>
      <c r="Z259" s="91"/>
      <c r="AA259" s="185" t="str">
        <f t="shared" si="4"/>
        <v/>
      </c>
      <c r="AB259" s="48"/>
      <c r="AC259" s="302"/>
      <c r="AD259" s="219"/>
      <c r="AE259" s="45"/>
      <c r="AF259" s="45"/>
      <c r="AG259" s="45"/>
      <c r="AH259" s="93"/>
      <c r="AI259" s="334"/>
      <c r="AJ259" s="335"/>
      <c r="AK259" s="46"/>
      <c r="AL259" s="93"/>
      <c r="AM259" s="48"/>
      <c r="AN259" s="48"/>
      <c r="AO259" s="185"/>
    </row>
    <row r="260" spans="1:41" ht="45" customHeight="1">
      <c r="A260" s="70"/>
      <c r="B260" s="70"/>
      <c r="C260" s="70"/>
      <c r="D260" s="70"/>
      <c r="E260" s="48"/>
      <c r="F260" s="333" t="str">
        <f t="shared" si="5"/>
        <v/>
      </c>
      <c r="G260" s="91"/>
      <c r="H260" s="88"/>
      <c r="I260" s="88"/>
      <c r="J260" s="50"/>
      <c r="K260" s="48"/>
      <c r="L260" s="48"/>
      <c r="M260" s="48"/>
      <c r="N260" s="50"/>
      <c r="O260" s="45"/>
      <c r="P260" s="212"/>
      <c r="Q260" s="45"/>
      <c r="R260" s="88"/>
      <c r="S260" s="50"/>
      <c r="T260" s="219"/>
      <c r="U260" s="89"/>
      <c r="V260" s="90"/>
      <c r="W260" s="93"/>
      <c r="X260" s="219"/>
      <c r="Y260" s="219"/>
      <c r="Z260" s="91"/>
      <c r="AA260" s="185" t="str">
        <f t="shared" si="4"/>
        <v/>
      </c>
      <c r="AB260" s="48"/>
      <c r="AC260" s="302"/>
      <c r="AD260" s="219"/>
      <c r="AE260" s="45"/>
      <c r="AF260" s="45"/>
      <c r="AG260" s="45"/>
      <c r="AH260" s="93"/>
      <c r="AI260" s="334"/>
      <c r="AJ260" s="335"/>
      <c r="AK260" s="46"/>
      <c r="AL260" s="93"/>
      <c r="AM260" s="48"/>
      <c r="AN260" s="48"/>
      <c r="AO260" s="185"/>
    </row>
    <row r="261" spans="1:41" ht="45" customHeight="1">
      <c r="A261" s="70"/>
      <c r="B261" s="70"/>
      <c r="C261" s="70"/>
      <c r="D261" s="70"/>
      <c r="E261" s="48"/>
      <c r="F261" s="333" t="str">
        <f t="shared" si="5"/>
        <v/>
      </c>
      <c r="G261" s="91"/>
      <c r="H261" s="88"/>
      <c r="I261" s="88"/>
      <c r="J261" s="50"/>
      <c r="K261" s="48"/>
      <c r="L261" s="48"/>
      <c r="M261" s="48"/>
      <c r="N261" s="50"/>
      <c r="O261" s="45"/>
      <c r="P261" s="212"/>
      <c r="Q261" s="45"/>
      <c r="R261" s="88"/>
      <c r="S261" s="50"/>
      <c r="T261" s="219"/>
      <c r="U261" s="89"/>
      <c r="V261" s="90"/>
      <c r="W261" s="93"/>
      <c r="X261" s="219"/>
      <c r="Y261" s="219"/>
      <c r="Z261" s="91"/>
      <c r="AA261" s="185" t="str">
        <f t="shared" si="4"/>
        <v/>
      </c>
      <c r="AB261" s="48"/>
      <c r="AC261" s="302"/>
      <c r="AD261" s="219"/>
      <c r="AE261" s="45"/>
      <c r="AF261" s="45"/>
      <c r="AG261" s="45"/>
      <c r="AH261" s="93"/>
      <c r="AI261" s="334"/>
      <c r="AJ261" s="335"/>
      <c r="AK261" s="46"/>
      <c r="AL261" s="93"/>
      <c r="AM261" s="48"/>
      <c r="AN261" s="48"/>
      <c r="AO261" s="185"/>
    </row>
    <row r="262" spans="1:41" ht="45" customHeight="1">
      <c r="A262" s="70"/>
      <c r="B262" s="70"/>
      <c r="C262" s="70"/>
      <c r="D262" s="70"/>
      <c r="E262" s="48"/>
      <c r="F262" s="333" t="str">
        <f t="shared" si="5"/>
        <v/>
      </c>
      <c r="G262" s="91"/>
      <c r="H262" s="88"/>
      <c r="I262" s="88"/>
      <c r="J262" s="50"/>
      <c r="K262" s="48"/>
      <c r="L262" s="48"/>
      <c r="M262" s="48"/>
      <c r="N262" s="50"/>
      <c r="O262" s="45"/>
      <c r="P262" s="212"/>
      <c r="Q262" s="45"/>
      <c r="R262" s="88"/>
      <c r="S262" s="50"/>
      <c r="T262" s="219"/>
      <c r="U262" s="89"/>
      <c r="V262" s="90"/>
      <c r="W262" s="93"/>
      <c r="X262" s="219"/>
      <c r="Y262" s="219"/>
      <c r="Z262" s="91"/>
      <c r="AA262" s="185" t="str">
        <f t="shared" si="4"/>
        <v/>
      </c>
      <c r="AB262" s="48"/>
      <c r="AC262" s="302"/>
      <c r="AD262" s="219"/>
      <c r="AE262" s="45"/>
      <c r="AF262" s="45"/>
      <c r="AG262" s="45"/>
      <c r="AH262" s="93"/>
      <c r="AI262" s="334"/>
      <c r="AJ262" s="335"/>
      <c r="AK262" s="46"/>
      <c r="AL262" s="93"/>
      <c r="AM262" s="48"/>
      <c r="AN262" s="48"/>
      <c r="AO262" s="185"/>
    </row>
    <row r="263" spans="1:41" ht="45" customHeight="1">
      <c r="A263" s="70"/>
      <c r="B263" s="70"/>
      <c r="C263" s="70"/>
      <c r="D263" s="70"/>
      <c r="E263" s="48"/>
      <c r="F263" s="333" t="str">
        <f t="shared" si="5"/>
        <v/>
      </c>
      <c r="G263" s="91"/>
      <c r="H263" s="88"/>
      <c r="I263" s="88"/>
      <c r="J263" s="50"/>
      <c r="K263" s="48"/>
      <c r="L263" s="48"/>
      <c r="M263" s="48"/>
      <c r="N263" s="50"/>
      <c r="O263" s="45"/>
      <c r="P263" s="212"/>
      <c r="Q263" s="45"/>
      <c r="R263" s="88"/>
      <c r="S263" s="50"/>
      <c r="T263" s="219"/>
      <c r="U263" s="89"/>
      <c r="V263" s="90"/>
      <c r="W263" s="93"/>
      <c r="X263" s="219"/>
      <c r="Y263" s="219"/>
      <c r="Z263" s="91"/>
      <c r="AA263" s="185" t="str">
        <f t="shared" si="4"/>
        <v/>
      </c>
      <c r="AB263" s="48"/>
      <c r="AC263" s="302"/>
      <c r="AD263" s="219"/>
      <c r="AE263" s="45"/>
      <c r="AF263" s="45"/>
      <c r="AG263" s="45"/>
      <c r="AH263" s="93"/>
      <c r="AI263" s="334"/>
      <c r="AJ263" s="335"/>
      <c r="AK263" s="46"/>
      <c r="AL263" s="93"/>
      <c r="AM263" s="48"/>
      <c r="AN263" s="48"/>
      <c r="AO263" s="185"/>
    </row>
    <row r="264" spans="1:41" ht="45" customHeight="1">
      <c r="A264" s="70"/>
      <c r="B264" s="70"/>
      <c r="C264" s="70"/>
      <c r="D264" s="70"/>
      <c r="E264" s="48"/>
      <c r="F264" s="333" t="str">
        <f t="shared" si="5"/>
        <v/>
      </c>
      <c r="G264" s="91"/>
      <c r="H264" s="88"/>
      <c r="I264" s="88"/>
      <c r="J264" s="50"/>
      <c r="K264" s="48"/>
      <c r="L264" s="48"/>
      <c r="M264" s="48"/>
      <c r="N264" s="50"/>
      <c r="O264" s="45"/>
      <c r="P264" s="212"/>
      <c r="Q264" s="45"/>
      <c r="R264" s="88"/>
      <c r="S264" s="50"/>
      <c r="T264" s="219"/>
      <c r="U264" s="89"/>
      <c r="V264" s="90"/>
      <c r="W264" s="93"/>
      <c r="X264" s="219"/>
      <c r="Y264" s="219"/>
      <c r="Z264" s="91"/>
      <c r="AA264" s="185" t="str">
        <f t="shared" si="4"/>
        <v/>
      </c>
      <c r="AB264" s="48"/>
      <c r="AC264" s="302"/>
      <c r="AD264" s="219"/>
      <c r="AE264" s="45"/>
      <c r="AF264" s="45"/>
      <c r="AG264" s="45"/>
      <c r="AH264" s="93"/>
      <c r="AI264" s="334"/>
      <c r="AJ264" s="335"/>
      <c r="AK264" s="46"/>
      <c r="AL264" s="93"/>
      <c r="AM264" s="48"/>
      <c r="AN264" s="48"/>
      <c r="AO264" s="185"/>
    </row>
    <row r="265" spans="1:41" ht="45" customHeight="1">
      <c r="A265" s="70"/>
      <c r="B265" s="70"/>
      <c r="C265" s="70"/>
      <c r="D265" s="70"/>
      <c r="E265" s="48"/>
      <c r="F265" s="333" t="str">
        <f t="shared" si="5"/>
        <v/>
      </c>
      <c r="G265" s="91"/>
      <c r="H265" s="88"/>
      <c r="I265" s="88"/>
      <c r="J265" s="50"/>
      <c r="K265" s="48"/>
      <c r="L265" s="48"/>
      <c r="M265" s="48"/>
      <c r="N265" s="50"/>
      <c r="O265" s="45"/>
      <c r="P265" s="212"/>
      <c r="Q265" s="45"/>
      <c r="R265" s="88"/>
      <c r="S265" s="50"/>
      <c r="T265" s="219"/>
      <c r="U265" s="89"/>
      <c r="V265" s="90"/>
      <c r="W265" s="93"/>
      <c r="X265" s="219"/>
      <c r="Y265" s="219"/>
      <c r="Z265" s="91"/>
      <c r="AA265" s="185" t="str">
        <f t="shared" si="4"/>
        <v/>
      </c>
      <c r="AB265" s="48"/>
      <c r="AC265" s="302"/>
      <c r="AD265" s="219"/>
      <c r="AE265" s="45"/>
      <c r="AF265" s="45"/>
      <c r="AG265" s="45"/>
      <c r="AH265" s="93"/>
      <c r="AI265" s="334"/>
      <c r="AJ265" s="335"/>
      <c r="AK265" s="46"/>
      <c r="AL265" s="93"/>
      <c r="AM265" s="48"/>
      <c r="AN265" s="48"/>
      <c r="AO265" s="185"/>
    </row>
    <row r="266" spans="1:41" ht="45" customHeight="1">
      <c r="A266" s="70"/>
      <c r="B266" s="70"/>
      <c r="C266" s="70"/>
      <c r="D266" s="70"/>
      <c r="E266" s="48"/>
      <c r="F266" s="333" t="str">
        <f t="shared" si="5"/>
        <v/>
      </c>
      <c r="G266" s="91"/>
      <c r="H266" s="88"/>
      <c r="I266" s="88"/>
      <c r="J266" s="50"/>
      <c r="K266" s="48"/>
      <c r="L266" s="48"/>
      <c r="M266" s="48"/>
      <c r="N266" s="50"/>
      <c r="O266" s="45"/>
      <c r="P266" s="212"/>
      <c r="Q266" s="45"/>
      <c r="R266" s="88"/>
      <c r="S266" s="50"/>
      <c r="T266" s="219"/>
      <c r="U266" s="89"/>
      <c r="V266" s="90"/>
      <c r="W266" s="93"/>
      <c r="X266" s="219"/>
      <c r="Y266" s="219"/>
      <c r="Z266" s="91"/>
      <c r="AA266" s="185" t="str">
        <f t="shared" si="4"/>
        <v/>
      </c>
      <c r="AB266" s="48"/>
      <c r="AC266" s="302"/>
      <c r="AD266" s="219"/>
      <c r="AE266" s="45"/>
      <c r="AF266" s="45"/>
      <c r="AG266" s="45"/>
      <c r="AH266" s="93"/>
      <c r="AI266" s="334"/>
      <c r="AJ266" s="335"/>
      <c r="AK266" s="46"/>
      <c r="AL266" s="93"/>
      <c r="AM266" s="48"/>
      <c r="AN266" s="48"/>
      <c r="AO266" s="185"/>
    </row>
    <row r="267" spans="1:41" ht="45" customHeight="1">
      <c r="A267" s="70"/>
      <c r="B267" s="70"/>
      <c r="C267" s="70"/>
      <c r="D267" s="70"/>
      <c r="E267" s="48"/>
      <c r="F267" s="333" t="str">
        <f t="shared" si="5"/>
        <v/>
      </c>
      <c r="G267" s="91"/>
      <c r="H267" s="88"/>
      <c r="I267" s="88"/>
      <c r="J267" s="50"/>
      <c r="K267" s="48"/>
      <c r="L267" s="48"/>
      <c r="M267" s="48"/>
      <c r="N267" s="50"/>
      <c r="O267" s="45"/>
      <c r="P267" s="212"/>
      <c r="Q267" s="45"/>
      <c r="R267" s="88"/>
      <c r="S267" s="50"/>
      <c r="T267" s="219"/>
      <c r="U267" s="89"/>
      <c r="V267" s="90"/>
      <c r="W267" s="93"/>
      <c r="X267" s="219"/>
      <c r="Y267" s="219"/>
      <c r="Z267" s="91"/>
      <c r="AA267" s="185" t="str">
        <f t="shared" si="4"/>
        <v/>
      </c>
      <c r="AB267" s="48"/>
      <c r="AC267" s="302"/>
      <c r="AD267" s="219"/>
      <c r="AE267" s="45"/>
      <c r="AF267" s="45"/>
      <c r="AG267" s="45"/>
      <c r="AH267" s="93"/>
      <c r="AI267" s="334"/>
      <c r="AJ267" s="335"/>
      <c r="AK267" s="46"/>
      <c r="AL267" s="93"/>
      <c r="AM267" s="48"/>
      <c r="AN267" s="48"/>
      <c r="AO267" s="185"/>
    </row>
    <row r="268" spans="1:41" ht="45" customHeight="1">
      <c r="A268" s="70"/>
      <c r="B268" s="70"/>
      <c r="C268" s="70"/>
      <c r="D268" s="70"/>
      <c r="E268" s="48"/>
      <c r="F268" s="333" t="str">
        <f t="shared" si="5"/>
        <v/>
      </c>
      <c r="G268" s="91"/>
      <c r="H268" s="88"/>
      <c r="I268" s="88"/>
      <c r="J268" s="50"/>
      <c r="K268" s="48"/>
      <c r="L268" s="48"/>
      <c r="M268" s="48"/>
      <c r="N268" s="50"/>
      <c r="O268" s="45"/>
      <c r="P268" s="212"/>
      <c r="Q268" s="45"/>
      <c r="R268" s="88"/>
      <c r="S268" s="50"/>
      <c r="T268" s="219"/>
      <c r="U268" s="89"/>
      <c r="V268" s="90"/>
      <c r="W268" s="93"/>
      <c r="X268" s="219"/>
      <c r="Y268" s="219"/>
      <c r="Z268" s="91"/>
      <c r="AA268" s="185" t="str">
        <f t="shared" ref="AA268:AA331" si="6">IF(ISBLANK(W268),"",DATEDIF(R268,W268,"d")/365)</f>
        <v/>
      </c>
      <c r="AB268" s="48"/>
      <c r="AC268" s="302"/>
      <c r="AD268" s="219"/>
      <c r="AE268" s="45"/>
      <c r="AF268" s="45"/>
      <c r="AG268" s="45"/>
      <c r="AH268" s="93"/>
      <c r="AI268" s="334"/>
      <c r="AJ268" s="335"/>
      <c r="AK268" s="46"/>
      <c r="AL268" s="93"/>
      <c r="AM268" s="48"/>
      <c r="AN268" s="48"/>
      <c r="AO268" s="185"/>
    </row>
    <row r="269" spans="1:41" ht="45" customHeight="1">
      <c r="A269" s="70"/>
      <c r="B269" s="70"/>
      <c r="C269" s="70"/>
      <c r="D269" s="70"/>
      <c r="E269" s="48"/>
      <c r="F269" s="333" t="str">
        <f t="shared" si="5"/>
        <v/>
      </c>
      <c r="G269" s="91"/>
      <c r="H269" s="88"/>
      <c r="I269" s="88"/>
      <c r="J269" s="50"/>
      <c r="K269" s="48"/>
      <c r="L269" s="48"/>
      <c r="M269" s="48"/>
      <c r="N269" s="50"/>
      <c r="O269" s="45"/>
      <c r="P269" s="212"/>
      <c r="Q269" s="45"/>
      <c r="R269" s="88"/>
      <c r="S269" s="50"/>
      <c r="T269" s="219"/>
      <c r="U269" s="89"/>
      <c r="V269" s="90"/>
      <c r="W269" s="93"/>
      <c r="X269" s="219"/>
      <c r="Y269" s="219"/>
      <c r="Z269" s="91"/>
      <c r="AA269" s="185" t="str">
        <f t="shared" si="6"/>
        <v/>
      </c>
      <c r="AB269" s="48"/>
      <c r="AC269" s="302"/>
      <c r="AD269" s="219"/>
      <c r="AE269" s="45"/>
      <c r="AF269" s="45"/>
      <c r="AG269" s="45"/>
      <c r="AH269" s="93"/>
      <c r="AI269" s="334"/>
      <c r="AJ269" s="335"/>
      <c r="AK269" s="46"/>
      <c r="AL269" s="93"/>
      <c r="AM269" s="48"/>
      <c r="AN269" s="48"/>
      <c r="AO269" s="185"/>
    </row>
    <row r="270" spans="1:41" ht="45" customHeight="1">
      <c r="A270" s="70"/>
      <c r="B270" s="70"/>
      <c r="C270" s="70"/>
      <c r="D270" s="70"/>
      <c r="E270" s="48"/>
      <c r="F270" s="333" t="str">
        <f t="shared" si="5"/>
        <v/>
      </c>
      <c r="G270" s="91"/>
      <c r="H270" s="88"/>
      <c r="I270" s="88"/>
      <c r="J270" s="50"/>
      <c r="K270" s="48"/>
      <c r="L270" s="48"/>
      <c r="M270" s="48"/>
      <c r="N270" s="50"/>
      <c r="O270" s="45"/>
      <c r="P270" s="212"/>
      <c r="Q270" s="45"/>
      <c r="R270" s="88"/>
      <c r="S270" s="50"/>
      <c r="T270" s="219"/>
      <c r="U270" s="89"/>
      <c r="V270" s="90"/>
      <c r="W270" s="93"/>
      <c r="X270" s="219"/>
      <c r="Y270" s="219"/>
      <c r="Z270" s="91"/>
      <c r="AA270" s="185" t="str">
        <f t="shared" si="6"/>
        <v/>
      </c>
      <c r="AB270" s="48"/>
      <c r="AC270" s="302"/>
      <c r="AD270" s="219"/>
      <c r="AE270" s="45"/>
      <c r="AF270" s="45"/>
      <c r="AG270" s="45"/>
      <c r="AH270" s="93"/>
      <c r="AI270" s="334"/>
      <c r="AJ270" s="335"/>
      <c r="AK270" s="46"/>
      <c r="AL270" s="93"/>
      <c r="AM270" s="48"/>
      <c r="AN270" s="48"/>
      <c r="AO270" s="185"/>
    </row>
    <row r="271" spans="1:41" ht="45" customHeight="1">
      <c r="A271" s="70"/>
      <c r="B271" s="70"/>
      <c r="C271" s="70"/>
      <c r="D271" s="70"/>
      <c r="E271" s="48"/>
      <c r="F271" s="333" t="str">
        <f t="shared" si="5"/>
        <v/>
      </c>
      <c r="G271" s="91"/>
      <c r="H271" s="88"/>
      <c r="I271" s="88"/>
      <c r="J271" s="50"/>
      <c r="K271" s="48"/>
      <c r="L271" s="48"/>
      <c r="M271" s="48"/>
      <c r="N271" s="50"/>
      <c r="O271" s="45"/>
      <c r="P271" s="212"/>
      <c r="Q271" s="45"/>
      <c r="R271" s="88"/>
      <c r="S271" s="50"/>
      <c r="T271" s="219"/>
      <c r="U271" s="89"/>
      <c r="V271" s="90"/>
      <c r="W271" s="93"/>
      <c r="X271" s="219"/>
      <c r="Y271" s="219"/>
      <c r="Z271" s="91"/>
      <c r="AA271" s="185" t="str">
        <f t="shared" si="6"/>
        <v/>
      </c>
      <c r="AB271" s="48"/>
      <c r="AC271" s="302"/>
      <c r="AD271" s="219"/>
      <c r="AE271" s="45"/>
      <c r="AF271" s="45"/>
      <c r="AG271" s="45"/>
      <c r="AH271" s="93"/>
      <c r="AI271" s="334"/>
      <c r="AJ271" s="335"/>
      <c r="AK271" s="46"/>
      <c r="AL271" s="93"/>
      <c r="AM271" s="48"/>
      <c r="AN271" s="48"/>
      <c r="AO271" s="185"/>
    </row>
    <row r="272" spans="1:41" ht="45" customHeight="1">
      <c r="A272" s="70"/>
      <c r="B272" s="70"/>
      <c r="C272" s="70"/>
      <c r="D272" s="70"/>
      <c r="E272" s="48"/>
      <c r="F272" s="333" t="str">
        <f t="shared" si="5"/>
        <v/>
      </c>
      <c r="G272" s="91"/>
      <c r="H272" s="88"/>
      <c r="I272" s="88"/>
      <c r="J272" s="50"/>
      <c r="K272" s="48"/>
      <c r="L272" s="48"/>
      <c r="M272" s="48"/>
      <c r="N272" s="50"/>
      <c r="O272" s="45"/>
      <c r="P272" s="212"/>
      <c r="Q272" s="45"/>
      <c r="R272" s="88"/>
      <c r="S272" s="50"/>
      <c r="T272" s="219"/>
      <c r="U272" s="89"/>
      <c r="V272" s="90"/>
      <c r="W272" s="93"/>
      <c r="X272" s="219"/>
      <c r="Y272" s="219"/>
      <c r="Z272" s="91"/>
      <c r="AA272" s="185" t="str">
        <f t="shared" si="6"/>
        <v/>
      </c>
      <c r="AB272" s="48"/>
      <c r="AC272" s="302"/>
      <c r="AD272" s="219"/>
      <c r="AE272" s="45"/>
      <c r="AF272" s="45"/>
      <c r="AG272" s="45"/>
      <c r="AH272" s="93"/>
      <c r="AI272" s="334"/>
      <c r="AJ272" s="335"/>
      <c r="AK272" s="46"/>
      <c r="AL272" s="93"/>
      <c r="AM272" s="48"/>
      <c r="AN272" s="48"/>
      <c r="AO272" s="185"/>
    </row>
    <row r="273" spans="1:41" ht="45" customHeight="1">
      <c r="A273" s="70"/>
      <c r="B273" s="70"/>
      <c r="C273" s="70"/>
      <c r="D273" s="70"/>
      <c r="E273" s="48"/>
      <c r="F273" s="333" t="str">
        <f t="shared" si="5"/>
        <v/>
      </c>
      <c r="G273" s="91"/>
      <c r="H273" s="88"/>
      <c r="I273" s="88"/>
      <c r="J273" s="50"/>
      <c r="K273" s="48"/>
      <c r="L273" s="48"/>
      <c r="M273" s="48"/>
      <c r="N273" s="50"/>
      <c r="O273" s="45"/>
      <c r="P273" s="212"/>
      <c r="Q273" s="45"/>
      <c r="R273" s="88"/>
      <c r="S273" s="50"/>
      <c r="T273" s="219"/>
      <c r="U273" s="89"/>
      <c r="V273" s="90"/>
      <c r="W273" s="93"/>
      <c r="X273" s="219"/>
      <c r="Y273" s="219"/>
      <c r="Z273" s="91"/>
      <c r="AA273" s="185" t="str">
        <f t="shared" si="6"/>
        <v/>
      </c>
      <c r="AB273" s="48"/>
      <c r="AC273" s="302"/>
      <c r="AD273" s="219"/>
      <c r="AE273" s="45"/>
      <c r="AF273" s="45"/>
      <c r="AG273" s="45"/>
      <c r="AH273" s="93"/>
      <c r="AI273" s="334"/>
      <c r="AJ273" s="335"/>
      <c r="AK273" s="46"/>
      <c r="AL273" s="93"/>
      <c r="AM273" s="48"/>
      <c r="AN273" s="48"/>
      <c r="AO273" s="185"/>
    </row>
    <row r="274" spans="1:41" ht="45" customHeight="1">
      <c r="A274" s="70"/>
      <c r="B274" s="70"/>
      <c r="C274" s="70"/>
      <c r="D274" s="70"/>
      <c r="E274" s="48"/>
      <c r="F274" s="333" t="str">
        <f t="shared" si="5"/>
        <v/>
      </c>
      <c r="G274" s="91"/>
      <c r="H274" s="88"/>
      <c r="I274" s="88"/>
      <c r="J274" s="50"/>
      <c r="K274" s="48"/>
      <c r="L274" s="48"/>
      <c r="M274" s="48"/>
      <c r="N274" s="50"/>
      <c r="O274" s="45"/>
      <c r="P274" s="212"/>
      <c r="Q274" s="45"/>
      <c r="R274" s="88"/>
      <c r="S274" s="50"/>
      <c r="T274" s="219"/>
      <c r="U274" s="89"/>
      <c r="V274" s="90"/>
      <c r="W274" s="93"/>
      <c r="X274" s="219"/>
      <c r="Y274" s="219"/>
      <c r="Z274" s="91"/>
      <c r="AA274" s="185" t="str">
        <f t="shared" si="6"/>
        <v/>
      </c>
      <c r="AB274" s="48"/>
      <c r="AC274" s="302"/>
      <c r="AD274" s="219"/>
      <c r="AE274" s="45"/>
      <c r="AF274" s="45"/>
      <c r="AG274" s="45"/>
      <c r="AH274" s="93"/>
      <c r="AI274" s="334"/>
      <c r="AJ274" s="335"/>
      <c r="AK274" s="46"/>
      <c r="AL274" s="93"/>
      <c r="AM274" s="48"/>
      <c r="AN274" s="48"/>
      <c r="AO274" s="185"/>
    </row>
    <row r="275" spans="1:41" ht="45" customHeight="1">
      <c r="A275" s="70"/>
      <c r="B275" s="70"/>
      <c r="C275" s="70"/>
      <c r="D275" s="70"/>
      <c r="E275" s="48"/>
      <c r="F275" s="333" t="str">
        <f t="shared" si="5"/>
        <v/>
      </c>
      <c r="G275" s="91"/>
      <c r="H275" s="88"/>
      <c r="I275" s="88"/>
      <c r="J275" s="50"/>
      <c r="K275" s="48"/>
      <c r="L275" s="48"/>
      <c r="M275" s="48"/>
      <c r="N275" s="50"/>
      <c r="O275" s="45"/>
      <c r="P275" s="212"/>
      <c r="Q275" s="45"/>
      <c r="R275" s="88"/>
      <c r="S275" s="50"/>
      <c r="T275" s="219"/>
      <c r="U275" s="89"/>
      <c r="V275" s="90"/>
      <c r="W275" s="93"/>
      <c r="X275" s="219"/>
      <c r="Y275" s="219"/>
      <c r="Z275" s="91"/>
      <c r="AA275" s="185" t="str">
        <f t="shared" si="6"/>
        <v/>
      </c>
      <c r="AB275" s="48"/>
      <c r="AC275" s="302"/>
      <c r="AD275" s="219"/>
      <c r="AE275" s="45"/>
      <c r="AF275" s="45"/>
      <c r="AG275" s="45"/>
      <c r="AH275" s="93"/>
      <c r="AI275" s="334"/>
      <c r="AJ275" s="335"/>
      <c r="AK275" s="46"/>
      <c r="AL275" s="93"/>
      <c r="AM275" s="48"/>
      <c r="AN275" s="48"/>
      <c r="AO275" s="185"/>
    </row>
    <row r="276" spans="1:41" ht="45" customHeight="1">
      <c r="A276" s="70"/>
      <c r="B276" s="70"/>
      <c r="C276" s="70"/>
      <c r="D276" s="70"/>
      <c r="E276" s="48"/>
      <c r="F276" s="333" t="str">
        <f t="shared" si="5"/>
        <v/>
      </c>
      <c r="G276" s="91"/>
      <c r="H276" s="88"/>
      <c r="I276" s="88"/>
      <c r="J276" s="50"/>
      <c r="K276" s="48"/>
      <c r="L276" s="48"/>
      <c r="M276" s="48"/>
      <c r="N276" s="50"/>
      <c r="O276" s="45"/>
      <c r="P276" s="212"/>
      <c r="Q276" s="45"/>
      <c r="R276" s="88"/>
      <c r="S276" s="50"/>
      <c r="T276" s="219"/>
      <c r="U276" s="89"/>
      <c r="V276" s="90"/>
      <c r="W276" s="93"/>
      <c r="X276" s="219"/>
      <c r="Y276" s="219"/>
      <c r="Z276" s="91"/>
      <c r="AA276" s="185" t="str">
        <f t="shared" si="6"/>
        <v/>
      </c>
      <c r="AB276" s="48"/>
      <c r="AC276" s="302"/>
      <c r="AD276" s="219"/>
      <c r="AE276" s="45"/>
      <c r="AF276" s="45"/>
      <c r="AG276" s="45"/>
      <c r="AH276" s="93"/>
      <c r="AI276" s="334"/>
      <c r="AJ276" s="335"/>
      <c r="AK276" s="46"/>
      <c r="AL276" s="93"/>
      <c r="AM276" s="48"/>
      <c r="AN276" s="48"/>
      <c r="AO276" s="185"/>
    </row>
    <row r="277" spans="1:41" ht="45" customHeight="1">
      <c r="A277" s="70"/>
      <c r="B277" s="70"/>
      <c r="C277" s="70"/>
      <c r="D277" s="70"/>
      <c r="E277" s="48"/>
      <c r="F277" s="333" t="str">
        <f t="shared" si="5"/>
        <v/>
      </c>
      <c r="G277" s="91"/>
      <c r="H277" s="88"/>
      <c r="I277" s="88"/>
      <c r="J277" s="50"/>
      <c r="K277" s="48"/>
      <c r="L277" s="48"/>
      <c r="M277" s="48"/>
      <c r="N277" s="50"/>
      <c r="O277" s="45"/>
      <c r="P277" s="212"/>
      <c r="Q277" s="45"/>
      <c r="R277" s="88"/>
      <c r="S277" s="50"/>
      <c r="T277" s="219"/>
      <c r="U277" s="89"/>
      <c r="V277" s="90"/>
      <c r="W277" s="93"/>
      <c r="X277" s="219"/>
      <c r="Y277" s="219"/>
      <c r="Z277" s="91"/>
      <c r="AA277" s="185" t="str">
        <f t="shared" si="6"/>
        <v/>
      </c>
      <c r="AB277" s="48"/>
      <c r="AC277" s="302"/>
      <c r="AD277" s="219"/>
      <c r="AE277" s="45"/>
      <c r="AF277" s="45"/>
      <c r="AG277" s="45"/>
      <c r="AH277" s="93"/>
      <c r="AI277" s="334"/>
      <c r="AJ277" s="335"/>
      <c r="AK277" s="46"/>
      <c r="AL277" s="93"/>
      <c r="AM277" s="48"/>
      <c r="AN277" s="48"/>
      <c r="AO277" s="185"/>
    </row>
    <row r="278" spans="1:41" ht="45" customHeight="1">
      <c r="A278" s="70"/>
      <c r="B278" s="70"/>
      <c r="C278" s="70"/>
      <c r="D278" s="70"/>
      <c r="E278" s="48"/>
      <c r="F278" s="333" t="str">
        <f t="shared" si="5"/>
        <v/>
      </c>
      <c r="G278" s="91"/>
      <c r="H278" s="88"/>
      <c r="I278" s="88"/>
      <c r="J278" s="50"/>
      <c r="K278" s="48"/>
      <c r="L278" s="48"/>
      <c r="M278" s="48"/>
      <c r="N278" s="50"/>
      <c r="O278" s="45"/>
      <c r="P278" s="212"/>
      <c r="Q278" s="45"/>
      <c r="R278" s="88"/>
      <c r="S278" s="50"/>
      <c r="T278" s="219"/>
      <c r="U278" s="89"/>
      <c r="V278" s="90"/>
      <c r="W278" s="93"/>
      <c r="X278" s="219"/>
      <c r="Y278" s="219"/>
      <c r="Z278" s="91"/>
      <c r="AA278" s="185" t="str">
        <f t="shared" si="6"/>
        <v/>
      </c>
      <c r="AB278" s="48"/>
      <c r="AC278" s="302"/>
      <c r="AD278" s="219"/>
      <c r="AE278" s="45"/>
      <c r="AF278" s="45"/>
      <c r="AG278" s="45"/>
      <c r="AH278" s="93"/>
      <c r="AI278" s="334"/>
      <c r="AJ278" s="335"/>
      <c r="AK278" s="46"/>
      <c r="AL278" s="93"/>
      <c r="AM278" s="48"/>
      <c r="AN278" s="48"/>
      <c r="AO278" s="185"/>
    </row>
    <row r="279" spans="1:41" ht="45" customHeight="1">
      <c r="A279" s="70"/>
      <c r="B279" s="70"/>
      <c r="C279" s="70"/>
      <c r="D279" s="70"/>
      <c r="E279" s="48"/>
      <c r="F279" s="333" t="str">
        <f t="shared" si="5"/>
        <v/>
      </c>
      <c r="G279" s="91"/>
      <c r="H279" s="88"/>
      <c r="I279" s="88"/>
      <c r="J279" s="50"/>
      <c r="K279" s="48"/>
      <c r="L279" s="48"/>
      <c r="M279" s="48"/>
      <c r="N279" s="50"/>
      <c r="O279" s="45"/>
      <c r="P279" s="212"/>
      <c r="Q279" s="45"/>
      <c r="R279" s="88"/>
      <c r="S279" s="50"/>
      <c r="T279" s="219"/>
      <c r="U279" s="89"/>
      <c r="V279" s="90"/>
      <c r="W279" s="93"/>
      <c r="X279" s="219"/>
      <c r="Y279" s="219"/>
      <c r="Z279" s="91"/>
      <c r="AA279" s="185" t="str">
        <f t="shared" si="6"/>
        <v/>
      </c>
      <c r="AB279" s="48"/>
      <c r="AC279" s="302"/>
      <c r="AD279" s="219"/>
      <c r="AE279" s="45"/>
      <c r="AF279" s="45"/>
      <c r="AG279" s="45"/>
      <c r="AH279" s="93"/>
      <c r="AI279" s="334"/>
      <c r="AJ279" s="335"/>
      <c r="AK279" s="46"/>
      <c r="AL279" s="93"/>
      <c r="AM279" s="48"/>
      <c r="AN279" s="48"/>
      <c r="AO279" s="185"/>
    </row>
    <row r="280" spans="1:41" ht="45" customHeight="1">
      <c r="A280" s="70"/>
      <c r="B280" s="70"/>
      <c r="C280" s="70"/>
      <c r="D280" s="70"/>
      <c r="E280" s="48"/>
      <c r="F280" s="333" t="str">
        <f t="shared" si="5"/>
        <v/>
      </c>
      <c r="G280" s="91"/>
      <c r="H280" s="88"/>
      <c r="I280" s="88"/>
      <c r="J280" s="50"/>
      <c r="K280" s="48"/>
      <c r="L280" s="48"/>
      <c r="M280" s="48"/>
      <c r="N280" s="50"/>
      <c r="O280" s="45"/>
      <c r="P280" s="212"/>
      <c r="Q280" s="45"/>
      <c r="R280" s="88"/>
      <c r="S280" s="50"/>
      <c r="T280" s="219"/>
      <c r="U280" s="89"/>
      <c r="V280" s="90"/>
      <c r="W280" s="93"/>
      <c r="X280" s="219"/>
      <c r="Y280" s="219"/>
      <c r="Z280" s="91"/>
      <c r="AA280" s="185" t="str">
        <f t="shared" si="6"/>
        <v/>
      </c>
      <c r="AB280" s="48"/>
      <c r="AC280" s="302"/>
      <c r="AD280" s="219"/>
      <c r="AE280" s="45"/>
      <c r="AF280" s="45"/>
      <c r="AG280" s="45"/>
      <c r="AH280" s="93"/>
      <c r="AI280" s="334"/>
      <c r="AJ280" s="335"/>
      <c r="AK280" s="46"/>
      <c r="AL280" s="93"/>
      <c r="AM280" s="48"/>
      <c r="AN280" s="48"/>
      <c r="AO280" s="185"/>
    </row>
    <row r="281" spans="1:41" ht="45" customHeight="1">
      <c r="A281" s="70"/>
      <c r="B281" s="70"/>
      <c r="C281" s="70"/>
      <c r="D281" s="70"/>
      <c r="E281" s="48"/>
      <c r="F281" s="333" t="str">
        <f t="shared" si="5"/>
        <v/>
      </c>
      <c r="G281" s="91"/>
      <c r="H281" s="88"/>
      <c r="I281" s="88"/>
      <c r="J281" s="50"/>
      <c r="K281" s="48"/>
      <c r="L281" s="48"/>
      <c r="M281" s="48"/>
      <c r="N281" s="50"/>
      <c r="O281" s="45"/>
      <c r="P281" s="212"/>
      <c r="Q281" s="45"/>
      <c r="R281" s="88"/>
      <c r="S281" s="50"/>
      <c r="T281" s="219"/>
      <c r="U281" s="89"/>
      <c r="V281" s="90"/>
      <c r="W281" s="93"/>
      <c r="X281" s="219"/>
      <c r="Y281" s="219"/>
      <c r="Z281" s="91"/>
      <c r="AA281" s="185" t="str">
        <f t="shared" si="6"/>
        <v/>
      </c>
      <c r="AB281" s="48"/>
      <c r="AC281" s="302"/>
      <c r="AD281" s="219"/>
      <c r="AE281" s="45"/>
      <c r="AF281" s="45"/>
      <c r="AG281" s="45"/>
      <c r="AH281" s="93"/>
      <c r="AI281" s="334"/>
      <c r="AJ281" s="335"/>
      <c r="AK281" s="46"/>
      <c r="AL281" s="93"/>
      <c r="AM281" s="48"/>
      <c r="AN281" s="48"/>
      <c r="AO281" s="185"/>
    </row>
    <row r="282" spans="1:41" ht="45" customHeight="1">
      <c r="A282" s="70"/>
      <c r="B282" s="70"/>
      <c r="C282" s="70"/>
      <c r="D282" s="70"/>
      <c r="E282" s="48"/>
      <c r="F282" s="333" t="str">
        <f t="shared" si="5"/>
        <v/>
      </c>
      <c r="G282" s="91"/>
      <c r="H282" s="88"/>
      <c r="I282" s="88"/>
      <c r="J282" s="50"/>
      <c r="K282" s="48"/>
      <c r="L282" s="48"/>
      <c r="M282" s="48"/>
      <c r="N282" s="50"/>
      <c r="O282" s="45"/>
      <c r="P282" s="212"/>
      <c r="Q282" s="45"/>
      <c r="R282" s="88"/>
      <c r="S282" s="50"/>
      <c r="T282" s="219"/>
      <c r="U282" s="89"/>
      <c r="V282" s="90"/>
      <c r="W282" s="93"/>
      <c r="X282" s="219"/>
      <c r="Y282" s="219"/>
      <c r="Z282" s="91"/>
      <c r="AA282" s="185" t="str">
        <f t="shared" si="6"/>
        <v/>
      </c>
      <c r="AB282" s="48"/>
      <c r="AC282" s="302"/>
      <c r="AD282" s="219"/>
      <c r="AE282" s="45"/>
      <c r="AF282" s="45"/>
      <c r="AG282" s="45"/>
      <c r="AH282" s="93"/>
      <c r="AI282" s="334"/>
      <c r="AJ282" s="335"/>
      <c r="AK282" s="46"/>
      <c r="AL282" s="93"/>
      <c r="AM282" s="48"/>
      <c r="AN282" s="48"/>
      <c r="AO282" s="185"/>
    </row>
    <row r="283" spans="1:41" ht="45" customHeight="1">
      <c r="A283" s="70"/>
      <c r="B283" s="70"/>
      <c r="C283" s="70"/>
      <c r="D283" s="70"/>
      <c r="E283" s="48"/>
      <c r="F283" s="333" t="str">
        <f t="shared" si="5"/>
        <v/>
      </c>
      <c r="G283" s="91"/>
      <c r="H283" s="88"/>
      <c r="I283" s="88"/>
      <c r="J283" s="50"/>
      <c r="K283" s="48"/>
      <c r="L283" s="48"/>
      <c r="M283" s="48"/>
      <c r="N283" s="50"/>
      <c r="O283" s="45"/>
      <c r="P283" s="212"/>
      <c r="Q283" s="45"/>
      <c r="R283" s="88"/>
      <c r="S283" s="50"/>
      <c r="T283" s="219"/>
      <c r="U283" s="89"/>
      <c r="V283" s="90"/>
      <c r="W283" s="93"/>
      <c r="X283" s="219"/>
      <c r="Y283" s="219"/>
      <c r="Z283" s="91"/>
      <c r="AA283" s="185" t="str">
        <f t="shared" si="6"/>
        <v/>
      </c>
      <c r="AB283" s="48"/>
      <c r="AC283" s="302"/>
      <c r="AD283" s="219"/>
      <c r="AE283" s="45"/>
      <c r="AF283" s="45"/>
      <c r="AG283" s="45"/>
      <c r="AH283" s="93"/>
      <c r="AI283" s="334"/>
      <c r="AJ283" s="335"/>
      <c r="AK283" s="46"/>
      <c r="AL283" s="93"/>
      <c r="AM283" s="48"/>
      <c r="AN283" s="48"/>
      <c r="AO283" s="185"/>
    </row>
    <row r="284" spans="1:41" ht="45" customHeight="1">
      <c r="A284" s="70"/>
      <c r="B284" s="70"/>
      <c r="C284" s="70"/>
      <c r="D284" s="70"/>
      <c r="E284" s="48"/>
      <c r="F284" s="333" t="str">
        <f t="shared" si="5"/>
        <v/>
      </c>
      <c r="G284" s="91"/>
      <c r="H284" s="88"/>
      <c r="I284" s="88"/>
      <c r="J284" s="50"/>
      <c r="K284" s="48"/>
      <c r="L284" s="48"/>
      <c r="M284" s="48"/>
      <c r="N284" s="50"/>
      <c r="O284" s="45"/>
      <c r="P284" s="212"/>
      <c r="Q284" s="45"/>
      <c r="R284" s="88"/>
      <c r="S284" s="50"/>
      <c r="T284" s="219"/>
      <c r="U284" s="89"/>
      <c r="V284" s="90"/>
      <c r="W284" s="93"/>
      <c r="X284" s="219"/>
      <c r="Y284" s="219"/>
      <c r="Z284" s="91"/>
      <c r="AA284" s="185" t="str">
        <f t="shared" si="6"/>
        <v/>
      </c>
      <c r="AB284" s="48"/>
      <c r="AC284" s="302"/>
      <c r="AD284" s="219"/>
      <c r="AE284" s="45"/>
      <c r="AF284" s="45"/>
      <c r="AG284" s="45"/>
      <c r="AH284" s="93"/>
      <c r="AI284" s="334"/>
      <c r="AJ284" s="335"/>
      <c r="AK284" s="46"/>
      <c r="AL284" s="93"/>
      <c r="AM284" s="48"/>
      <c r="AN284" s="48"/>
      <c r="AO284" s="185"/>
    </row>
    <row r="285" spans="1:41" ht="45" customHeight="1">
      <c r="A285" s="70"/>
      <c r="B285" s="70"/>
      <c r="C285" s="70"/>
      <c r="D285" s="70"/>
      <c r="E285" s="48"/>
      <c r="F285" s="333" t="str">
        <f t="shared" si="5"/>
        <v/>
      </c>
      <c r="G285" s="91"/>
      <c r="H285" s="88"/>
      <c r="I285" s="88"/>
      <c r="J285" s="50"/>
      <c r="K285" s="48"/>
      <c r="L285" s="48"/>
      <c r="M285" s="48"/>
      <c r="N285" s="50"/>
      <c r="O285" s="45"/>
      <c r="P285" s="212"/>
      <c r="Q285" s="45"/>
      <c r="R285" s="88"/>
      <c r="S285" s="50"/>
      <c r="T285" s="219"/>
      <c r="U285" s="89"/>
      <c r="V285" s="90"/>
      <c r="W285" s="93"/>
      <c r="X285" s="219"/>
      <c r="Y285" s="219"/>
      <c r="Z285" s="91"/>
      <c r="AA285" s="185" t="str">
        <f t="shared" si="6"/>
        <v/>
      </c>
      <c r="AB285" s="48"/>
      <c r="AC285" s="302"/>
      <c r="AD285" s="219"/>
      <c r="AE285" s="45"/>
      <c r="AF285" s="45"/>
      <c r="AG285" s="45"/>
      <c r="AH285" s="93"/>
      <c r="AI285" s="334"/>
      <c r="AJ285" s="335"/>
      <c r="AK285" s="46"/>
      <c r="AL285" s="93"/>
      <c r="AM285" s="48"/>
      <c r="AN285" s="48"/>
      <c r="AO285" s="185"/>
    </row>
    <row r="286" spans="1:41" ht="45" customHeight="1">
      <c r="A286" s="70"/>
      <c r="B286" s="70"/>
      <c r="C286" s="70"/>
      <c r="D286" s="70"/>
      <c r="E286" s="48"/>
      <c r="F286" s="333" t="str">
        <f t="shared" si="5"/>
        <v/>
      </c>
      <c r="G286" s="91"/>
      <c r="H286" s="88"/>
      <c r="I286" s="88"/>
      <c r="J286" s="50"/>
      <c r="K286" s="48"/>
      <c r="L286" s="48"/>
      <c r="M286" s="48"/>
      <c r="N286" s="50"/>
      <c r="O286" s="45"/>
      <c r="P286" s="212"/>
      <c r="Q286" s="45"/>
      <c r="R286" s="88"/>
      <c r="S286" s="50"/>
      <c r="T286" s="219"/>
      <c r="U286" s="89"/>
      <c r="V286" s="90"/>
      <c r="W286" s="93"/>
      <c r="X286" s="219"/>
      <c r="Y286" s="219"/>
      <c r="Z286" s="91"/>
      <c r="AA286" s="185" t="str">
        <f t="shared" si="6"/>
        <v/>
      </c>
      <c r="AB286" s="48"/>
      <c r="AC286" s="302"/>
      <c r="AD286" s="219"/>
      <c r="AE286" s="45"/>
      <c r="AF286" s="45"/>
      <c r="AG286" s="45"/>
      <c r="AH286" s="93"/>
      <c r="AI286" s="334"/>
      <c r="AJ286" s="335"/>
      <c r="AK286" s="46"/>
      <c r="AL286" s="93"/>
      <c r="AM286" s="48"/>
      <c r="AN286" s="48"/>
      <c r="AO286" s="185"/>
    </row>
    <row r="287" spans="1:41" ht="45" customHeight="1">
      <c r="A287" s="70"/>
      <c r="B287" s="70"/>
      <c r="C287" s="70"/>
      <c r="D287" s="70"/>
      <c r="E287" s="48"/>
      <c r="F287" s="333" t="str">
        <f t="shared" si="5"/>
        <v/>
      </c>
      <c r="G287" s="91"/>
      <c r="H287" s="88"/>
      <c r="I287" s="88"/>
      <c r="J287" s="50"/>
      <c r="K287" s="48"/>
      <c r="L287" s="48"/>
      <c r="M287" s="48"/>
      <c r="N287" s="50"/>
      <c r="O287" s="45"/>
      <c r="P287" s="212"/>
      <c r="Q287" s="45"/>
      <c r="R287" s="88"/>
      <c r="S287" s="50"/>
      <c r="T287" s="219"/>
      <c r="U287" s="89"/>
      <c r="V287" s="90"/>
      <c r="W287" s="93"/>
      <c r="X287" s="219"/>
      <c r="Y287" s="219"/>
      <c r="Z287" s="91"/>
      <c r="AA287" s="185" t="str">
        <f t="shared" si="6"/>
        <v/>
      </c>
      <c r="AB287" s="48"/>
      <c r="AC287" s="302"/>
      <c r="AD287" s="219"/>
      <c r="AE287" s="45"/>
      <c r="AF287" s="45"/>
      <c r="AG287" s="45"/>
      <c r="AH287" s="93"/>
      <c r="AI287" s="334"/>
      <c r="AJ287" s="335"/>
      <c r="AK287" s="46"/>
      <c r="AL287" s="93"/>
      <c r="AM287" s="48"/>
      <c r="AN287" s="48"/>
      <c r="AO287" s="185"/>
    </row>
    <row r="288" spans="1:41" ht="45" customHeight="1">
      <c r="A288" s="70"/>
      <c r="B288" s="70"/>
      <c r="C288" s="70"/>
      <c r="D288" s="70"/>
      <c r="E288" s="48"/>
      <c r="F288" s="333" t="str">
        <f t="shared" si="5"/>
        <v/>
      </c>
      <c r="G288" s="91"/>
      <c r="H288" s="88"/>
      <c r="I288" s="88"/>
      <c r="J288" s="50"/>
      <c r="K288" s="48"/>
      <c r="L288" s="48"/>
      <c r="M288" s="48"/>
      <c r="N288" s="50"/>
      <c r="O288" s="45"/>
      <c r="P288" s="212"/>
      <c r="Q288" s="45"/>
      <c r="R288" s="88"/>
      <c r="S288" s="50"/>
      <c r="T288" s="219"/>
      <c r="U288" s="89"/>
      <c r="V288" s="90"/>
      <c r="W288" s="93"/>
      <c r="X288" s="219"/>
      <c r="Y288" s="219"/>
      <c r="Z288" s="91"/>
      <c r="AA288" s="185" t="str">
        <f t="shared" si="6"/>
        <v/>
      </c>
      <c r="AB288" s="48"/>
      <c r="AC288" s="302"/>
      <c r="AD288" s="219"/>
      <c r="AE288" s="45"/>
      <c r="AF288" s="45"/>
      <c r="AG288" s="45"/>
      <c r="AH288" s="93"/>
      <c r="AI288" s="334"/>
      <c r="AJ288" s="335"/>
      <c r="AK288" s="46"/>
      <c r="AL288" s="93"/>
      <c r="AM288" s="48"/>
      <c r="AN288" s="48"/>
      <c r="AO288" s="185"/>
    </row>
    <row r="289" spans="1:41" ht="45" customHeight="1">
      <c r="A289" s="70"/>
      <c r="B289" s="70"/>
      <c r="C289" s="70"/>
      <c r="D289" s="70"/>
      <c r="E289" s="48"/>
      <c r="F289" s="333" t="str">
        <f t="shared" si="5"/>
        <v/>
      </c>
      <c r="G289" s="91"/>
      <c r="H289" s="88"/>
      <c r="I289" s="88"/>
      <c r="J289" s="50"/>
      <c r="K289" s="48"/>
      <c r="L289" s="48"/>
      <c r="M289" s="48"/>
      <c r="N289" s="50"/>
      <c r="O289" s="45"/>
      <c r="P289" s="212"/>
      <c r="Q289" s="45"/>
      <c r="R289" s="88"/>
      <c r="S289" s="50"/>
      <c r="T289" s="219"/>
      <c r="U289" s="89"/>
      <c r="V289" s="90"/>
      <c r="W289" s="93"/>
      <c r="X289" s="219"/>
      <c r="Y289" s="219"/>
      <c r="Z289" s="91"/>
      <c r="AA289" s="185" t="str">
        <f t="shared" si="6"/>
        <v/>
      </c>
      <c r="AB289" s="48"/>
      <c r="AC289" s="302"/>
      <c r="AD289" s="219"/>
      <c r="AE289" s="45"/>
      <c r="AF289" s="45"/>
      <c r="AG289" s="45"/>
      <c r="AH289" s="93"/>
      <c r="AI289" s="334"/>
      <c r="AJ289" s="335"/>
      <c r="AK289" s="46"/>
      <c r="AL289" s="93"/>
      <c r="AM289" s="48"/>
      <c r="AN289" s="48"/>
      <c r="AO289" s="185"/>
    </row>
    <row r="290" spans="1:41" ht="45" customHeight="1">
      <c r="A290" s="70"/>
      <c r="B290" s="70"/>
      <c r="C290" s="70"/>
      <c r="D290" s="70"/>
      <c r="E290" s="48"/>
      <c r="F290" s="333" t="str">
        <f t="shared" si="5"/>
        <v/>
      </c>
      <c r="G290" s="91"/>
      <c r="H290" s="88"/>
      <c r="I290" s="88"/>
      <c r="J290" s="50"/>
      <c r="K290" s="48"/>
      <c r="L290" s="48"/>
      <c r="M290" s="48"/>
      <c r="N290" s="50"/>
      <c r="O290" s="45"/>
      <c r="P290" s="212"/>
      <c r="Q290" s="45"/>
      <c r="R290" s="88"/>
      <c r="S290" s="50"/>
      <c r="T290" s="219"/>
      <c r="U290" s="89"/>
      <c r="V290" s="90"/>
      <c r="W290" s="93"/>
      <c r="X290" s="219"/>
      <c r="Y290" s="219"/>
      <c r="Z290" s="91"/>
      <c r="AA290" s="185" t="str">
        <f t="shared" si="6"/>
        <v/>
      </c>
      <c r="AB290" s="48"/>
      <c r="AC290" s="302"/>
      <c r="AD290" s="219"/>
      <c r="AE290" s="45"/>
      <c r="AF290" s="45"/>
      <c r="AG290" s="45"/>
      <c r="AH290" s="93"/>
      <c r="AI290" s="334"/>
      <c r="AJ290" s="335"/>
      <c r="AK290" s="46"/>
      <c r="AL290" s="93"/>
      <c r="AM290" s="48"/>
      <c r="AN290" s="48"/>
      <c r="AO290" s="185"/>
    </row>
    <row r="291" spans="1:41" ht="45" customHeight="1">
      <c r="A291" s="70"/>
      <c r="B291" s="70"/>
      <c r="C291" s="70"/>
      <c r="D291" s="70"/>
      <c r="E291" s="48"/>
      <c r="F291" s="333" t="str">
        <f t="shared" si="5"/>
        <v/>
      </c>
      <c r="G291" s="91"/>
      <c r="H291" s="88"/>
      <c r="I291" s="88"/>
      <c r="J291" s="50"/>
      <c r="K291" s="48"/>
      <c r="L291" s="48"/>
      <c r="M291" s="48"/>
      <c r="N291" s="50"/>
      <c r="O291" s="45"/>
      <c r="P291" s="212"/>
      <c r="Q291" s="45"/>
      <c r="R291" s="88"/>
      <c r="S291" s="50"/>
      <c r="T291" s="219"/>
      <c r="U291" s="89"/>
      <c r="V291" s="90"/>
      <c r="W291" s="93"/>
      <c r="X291" s="219"/>
      <c r="Y291" s="219"/>
      <c r="Z291" s="91"/>
      <c r="AA291" s="185" t="str">
        <f t="shared" si="6"/>
        <v/>
      </c>
      <c r="AB291" s="48"/>
      <c r="AC291" s="302"/>
      <c r="AD291" s="219"/>
      <c r="AE291" s="45"/>
      <c r="AF291" s="45"/>
      <c r="AG291" s="45"/>
      <c r="AH291" s="93"/>
      <c r="AI291" s="334"/>
      <c r="AJ291" s="335"/>
      <c r="AK291" s="46"/>
      <c r="AL291" s="93"/>
      <c r="AM291" s="48"/>
      <c r="AN291" s="48"/>
      <c r="AO291" s="185"/>
    </row>
    <row r="292" spans="1:41" ht="45" customHeight="1">
      <c r="A292" s="70"/>
      <c r="B292" s="70"/>
      <c r="C292" s="70"/>
      <c r="D292" s="70"/>
      <c r="E292" s="48"/>
      <c r="F292" s="333" t="str">
        <f t="shared" si="5"/>
        <v/>
      </c>
      <c r="G292" s="91"/>
      <c r="H292" s="88"/>
      <c r="I292" s="88"/>
      <c r="J292" s="50"/>
      <c r="K292" s="48"/>
      <c r="L292" s="48"/>
      <c r="M292" s="48"/>
      <c r="N292" s="50"/>
      <c r="O292" s="45"/>
      <c r="P292" s="212"/>
      <c r="Q292" s="45"/>
      <c r="R292" s="88"/>
      <c r="S292" s="50"/>
      <c r="T292" s="219"/>
      <c r="U292" s="89"/>
      <c r="V292" s="90"/>
      <c r="W292" s="93"/>
      <c r="X292" s="219"/>
      <c r="Y292" s="219"/>
      <c r="Z292" s="91"/>
      <c r="AA292" s="185" t="str">
        <f t="shared" si="6"/>
        <v/>
      </c>
      <c r="AB292" s="48"/>
      <c r="AC292" s="302"/>
      <c r="AD292" s="219"/>
      <c r="AE292" s="45"/>
      <c r="AF292" s="45"/>
      <c r="AG292" s="45"/>
      <c r="AH292" s="93"/>
      <c r="AI292" s="334"/>
      <c r="AJ292" s="335"/>
      <c r="AK292" s="46"/>
      <c r="AL292" s="93"/>
      <c r="AM292" s="48"/>
      <c r="AN292" s="48"/>
      <c r="AO292" s="185"/>
    </row>
    <row r="293" spans="1:41" ht="45" customHeight="1">
      <c r="A293" s="70"/>
      <c r="B293" s="70"/>
      <c r="C293" s="70"/>
      <c r="D293" s="70"/>
      <c r="E293" s="48"/>
      <c r="F293" s="333" t="str">
        <f t="shared" si="5"/>
        <v/>
      </c>
      <c r="G293" s="91"/>
      <c r="H293" s="88"/>
      <c r="I293" s="88"/>
      <c r="J293" s="50"/>
      <c r="K293" s="48"/>
      <c r="L293" s="48"/>
      <c r="M293" s="48"/>
      <c r="N293" s="50"/>
      <c r="O293" s="45"/>
      <c r="P293" s="212"/>
      <c r="Q293" s="45"/>
      <c r="R293" s="88"/>
      <c r="S293" s="50"/>
      <c r="T293" s="219"/>
      <c r="U293" s="89"/>
      <c r="V293" s="90"/>
      <c r="W293" s="93"/>
      <c r="X293" s="219"/>
      <c r="Y293" s="219"/>
      <c r="Z293" s="91"/>
      <c r="AA293" s="185" t="str">
        <f t="shared" si="6"/>
        <v/>
      </c>
      <c r="AB293" s="48"/>
      <c r="AC293" s="302"/>
      <c r="AD293" s="219"/>
      <c r="AE293" s="45"/>
      <c r="AF293" s="45"/>
      <c r="AG293" s="45"/>
      <c r="AH293" s="93"/>
      <c r="AI293" s="334"/>
      <c r="AJ293" s="335"/>
      <c r="AK293" s="46"/>
      <c r="AL293" s="93"/>
      <c r="AM293" s="48"/>
      <c r="AN293" s="48"/>
      <c r="AO293" s="185"/>
    </row>
    <row r="294" spans="1:41" ht="45" customHeight="1">
      <c r="A294" s="70"/>
      <c r="B294" s="70"/>
      <c r="C294" s="70"/>
      <c r="D294" s="70"/>
      <c r="E294" s="48"/>
      <c r="F294" s="333" t="str">
        <f t="shared" si="5"/>
        <v/>
      </c>
      <c r="G294" s="91"/>
      <c r="H294" s="88"/>
      <c r="I294" s="88"/>
      <c r="J294" s="50"/>
      <c r="K294" s="48"/>
      <c r="L294" s="48"/>
      <c r="M294" s="48"/>
      <c r="N294" s="50"/>
      <c r="O294" s="45"/>
      <c r="P294" s="212"/>
      <c r="Q294" s="45"/>
      <c r="R294" s="88"/>
      <c r="S294" s="50"/>
      <c r="T294" s="219"/>
      <c r="U294" s="89"/>
      <c r="V294" s="90"/>
      <c r="W294" s="93"/>
      <c r="X294" s="219"/>
      <c r="Y294" s="219"/>
      <c r="Z294" s="91"/>
      <c r="AA294" s="185" t="str">
        <f t="shared" si="6"/>
        <v/>
      </c>
      <c r="AB294" s="48"/>
      <c r="AC294" s="302"/>
      <c r="AD294" s="219"/>
      <c r="AE294" s="45"/>
      <c r="AF294" s="45"/>
      <c r="AG294" s="45"/>
      <c r="AH294" s="93"/>
      <c r="AI294" s="334"/>
      <c r="AJ294" s="335"/>
      <c r="AK294" s="46"/>
      <c r="AL294" s="93"/>
      <c r="AM294" s="48"/>
      <c r="AN294" s="48"/>
      <c r="AO294" s="185"/>
    </row>
    <row r="295" spans="1:41" ht="45" customHeight="1">
      <c r="A295" s="70"/>
      <c r="B295" s="70"/>
      <c r="C295" s="70"/>
      <c r="D295" s="70"/>
      <c r="E295" s="48"/>
      <c r="F295" s="333" t="str">
        <f t="shared" si="5"/>
        <v/>
      </c>
      <c r="G295" s="91"/>
      <c r="H295" s="88"/>
      <c r="I295" s="88"/>
      <c r="J295" s="50"/>
      <c r="K295" s="48"/>
      <c r="L295" s="48"/>
      <c r="M295" s="48"/>
      <c r="N295" s="50"/>
      <c r="O295" s="45"/>
      <c r="P295" s="212"/>
      <c r="Q295" s="45"/>
      <c r="R295" s="88"/>
      <c r="S295" s="50"/>
      <c r="T295" s="219"/>
      <c r="U295" s="89"/>
      <c r="V295" s="90"/>
      <c r="W295" s="93"/>
      <c r="X295" s="219"/>
      <c r="Y295" s="219"/>
      <c r="Z295" s="91"/>
      <c r="AA295" s="185" t="str">
        <f t="shared" si="6"/>
        <v/>
      </c>
      <c r="AB295" s="48"/>
      <c r="AC295" s="302"/>
      <c r="AD295" s="219"/>
      <c r="AE295" s="45"/>
      <c r="AF295" s="45"/>
      <c r="AG295" s="45"/>
      <c r="AH295" s="93"/>
      <c r="AI295" s="334"/>
      <c r="AJ295" s="335"/>
      <c r="AK295" s="46"/>
      <c r="AL295" s="93"/>
      <c r="AM295" s="48"/>
      <c r="AN295" s="48"/>
      <c r="AO295" s="185"/>
    </row>
    <row r="296" spans="1:41" ht="45" customHeight="1">
      <c r="A296" s="70"/>
      <c r="B296" s="70"/>
      <c r="C296" s="70"/>
      <c r="D296" s="70"/>
      <c r="E296" s="48"/>
      <c r="F296" s="333" t="str">
        <f t="shared" si="5"/>
        <v/>
      </c>
      <c r="G296" s="91"/>
      <c r="H296" s="88"/>
      <c r="I296" s="88"/>
      <c r="J296" s="50"/>
      <c r="K296" s="48"/>
      <c r="L296" s="48"/>
      <c r="M296" s="48"/>
      <c r="N296" s="50"/>
      <c r="O296" s="45"/>
      <c r="P296" s="212"/>
      <c r="Q296" s="45"/>
      <c r="R296" s="88"/>
      <c r="S296" s="50"/>
      <c r="T296" s="219"/>
      <c r="U296" s="89"/>
      <c r="V296" s="90"/>
      <c r="W296" s="93"/>
      <c r="X296" s="219"/>
      <c r="Y296" s="219"/>
      <c r="Z296" s="91"/>
      <c r="AA296" s="185" t="str">
        <f t="shared" si="6"/>
        <v/>
      </c>
      <c r="AB296" s="48"/>
      <c r="AC296" s="302"/>
      <c r="AD296" s="219"/>
      <c r="AE296" s="45"/>
      <c r="AF296" s="45"/>
      <c r="AG296" s="45"/>
      <c r="AH296" s="93"/>
      <c r="AI296" s="334"/>
      <c r="AJ296" s="335"/>
      <c r="AK296" s="46"/>
      <c r="AL296" s="93"/>
      <c r="AM296" s="48"/>
      <c r="AN296" s="48"/>
      <c r="AO296" s="185"/>
    </row>
    <row r="297" spans="1:41" ht="45" customHeight="1">
      <c r="A297" s="70"/>
      <c r="B297" s="70"/>
      <c r="C297" s="70"/>
      <c r="D297" s="70"/>
      <c r="E297" s="48"/>
      <c r="F297" s="333" t="str">
        <f t="shared" si="5"/>
        <v/>
      </c>
      <c r="G297" s="91"/>
      <c r="H297" s="88"/>
      <c r="I297" s="88"/>
      <c r="J297" s="50"/>
      <c r="K297" s="48"/>
      <c r="L297" s="48"/>
      <c r="M297" s="48"/>
      <c r="N297" s="50"/>
      <c r="O297" s="45"/>
      <c r="P297" s="212"/>
      <c r="Q297" s="45"/>
      <c r="R297" s="88"/>
      <c r="S297" s="50"/>
      <c r="T297" s="219"/>
      <c r="U297" s="89"/>
      <c r="V297" s="90"/>
      <c r="W297" s="93"/>
      <c r="X297" s="219"/>
      <c r="Y297" s="219"/>
      <c r="Z297" s="91"/>
      <c r="AA297" s="185" t="str">
        <f t="shared" si="6"/>
        <v/>
      </c>
      <c r="AB297" s="48"/>
      <c r="AC297" s="302"/>
      <c r="AD297" s="219"/>
      <c r="AE297" s="45"/>
      <c r="AF297" s="45"/>
      <c r="AG297" s="45"/>
      <c r="AH297" s="93"/>
      <c r="AI297" s="334"/>
      <c r="AJ297" s="335"/>
      <c r="AK297" s="46"/>
      <c r="AL297" s="93"/>
      <c r="AM297" s="48"/>
      <c r="AN297" s="48"/>
      <c r="AO297" s="185"/>
    </row>
    <row r="298" spans="1:41" ht="45" customHeight="1">
      <c r="A298" s="70"/>
      <c r="B298" s="70"/>
      <c r="C298" s="70"/>
      <c r="D298" s="70"/>
      <c r="E298" s="48"/>
      <c r="F298" s="333" t="str">
        <f t="shared" si="5"/>
        <v/>
      </c>
      <c r="G298" s="91"/>
      <c r="H298" s="88"/>
      <c r="I298" s="88"/>
      <c r="J298" s="50"/>
      <c r="K298" s="48"/>
      <c r="L298" s="48"/>
      <c r="M298" s="48"/>
      <c r="N298" s="50"/>
      <c r="O298" s="45"/>
      <c r="P298" s="212"/>
      <c r="Q298" s="45"/>
      <c r="R298" s="88"/>
      <c r="S298" s="50"/>
      <c r="T298" s="219"/>
      <c r="U298" s="89"/>
      <c r="V298" s="90"/>
      <c r="W298" s="93"/>
      <c r="X298" s="219"/>
      <c r="Y298" s="219"/>
      <c r="Z298" s="91"/>
      <c r="AA298" s="185" t="str">
        <f t="shared" si="6"/>
        <v/>
      </c>
      <c r="AB298" s="48"/>
      <c r="AC298" s="302"/>
      <c r="AD298" s="219"/>
      <c r="AE298" s="45"/>
      <c r="AF298" s="45"/>
      <c r="AG298" s="45"/>
      <c r="AH298" s="93"/>
      <c r="AI298" s="334"/>
      <c r="AJ298" s="335"/>
      <c r="AK298" s="46"/>
      <c r="AL298" s="93"/>
      <c r="AM298" s="48"/>
      <c r="AN298" s="48"/>
      <c r="AO298" s="185"/>
    </row>
    <row r="299" spans="1:41" ht="45" customHeight="1">
      <c r="A299" s="70"/>
      <c r="B299" s="70"/>
      <c r="C299" s="70"/>
      <c r="D299" s="70"/>
      <c r="E299" s="48"/>
      <c r="F299" s="333" t="str">
        <f t="shared" si="5"/>
        <v/>
      </c>
      <c r="G299" s="91"/>
      <c r="H299" s="88"/>
      <c r="I299" s="88"/>
      <c r="J299" s="50"/>
      <c r="K299" s="48"/>
      <c r="L299" s="48"/>
      <c r="M299" s="48"/>
      <c r="N299" s="50"/>
      <c r="O299" s="45"/>
      <c r="P299" s="212"/>
      <c r="Q299" s="45"/>
      <c r="R299" s="88"/>
      <c r="S299" s="50"/>
      <c r="T299" s="219"/>
      <c r="U299" s="89"/>
      <c r="V299" s="90"/>
      <c r="W299" s="93"/>
      <c r="X299" s="219"/>
      <c r="Y299" s="219"/>
      <c r="Z299" s="91"/>
      <c r="AA299" s="185" t="str">
        <f t="shared" si="6"/>
        <v/>
      </c>
      <c r="AB299" s="48"/>
      <c r="AC299" s="302"/>
      <c r="AD299" s="219"/>
      <c r="AE299" s="45"/>
      <c r="AF299" s="45"/>
      <c r="AG299" s="45"/>
      <c r="AH299" s="93"/>
      <c r="AI299" s="334"/>
      <c r="AJ299" s="335"/>
      <c r="AK299" s="46"/>
      <c r="AL299" s="93"/>
      <c r="AM299" s="48"/>
      <c r="AN299" s="48"/>
      <c r="AO299" s="185"/>
    </row>
    <row r="300" spans="1:41" ht="45" customHeight="1">
      <c r="A300" s="70"/>
      <c r="B300" s="70"/>
      <c r="C300" s="70"/>
      <c r="D300" s="70"/>
      <c r="E300" s="48"/>
      <c r="F300" s="333" t="str">
        <f t="shared" si="5"/>
        <v/>
      </c>
      <c r="G300" s="91"/>
      <c r="H300" s="88"/>
      <c r="I300" s="88"/>
      <c r="J300" s="50"/>
      <c r="K300" s="48"/>
      <c r="L300" s="48"/>
      <c r="M300" s="48"/>
      <c r="N300" s="50"/>
      <c r="O300" s="45"/>
      <c r="P300" s="212"/>
      <c r="Q300" s="45"/>
      <c r="R300" s="88"/>
      <c r="S300" s="50"/>
      <c r="T300" s="219"/>
      <c r="U300" s="89"/>
      <c r="V300" s="90"/>
      <c r="W300" s="93"/>
      <c r="X300" s="219"/>
      <c r="Y300" s="219"/>
      <c r="Z300" s="91"/>
      <c r="AA300" s="185" t="str">
        <f t="shared" si="6"/>
        <v/>
      </c>
      <c r="AB300" s="48"/>
      <c r="AC300" s="302"/>
      <c r="AD300" s="219"/>
      <c r="AE300" s="45"/>
      <c r="AF300" s="45"/>
      <c r="AG300" s="45"/>
      <c r="AH300" s="93"/>
      <c r="AI300" s="334"/>
      <c r="AJ300" s="335"/>
      <c r="AK300" s="46"/>
      <c r="AL300" s="93"/>
      <c r="AM300" s="48"/>
      <c r="AN300" s="48"/>
      <c r="AO300" s="185"/>
    </row>
    <row r="301" spans="1:41" ht="45" customHeight="1">
      <c r="A301" s="70"/>
      <c r="B301" s="70"/>
      <c r="C301" s="70"/>
      <c r="D301" s="70"/>
      <c r="E301" s="48"/>
      <c r="F301" s="333" t="str">
        <f t="shared" si="5"/>
        <v/>
      </c>
      <c r="G301" s="91"/>
      <c r="H301" s="88"/>
      <c r="I301" s="88"/>
      <c r="J301" s="50"/>
      <c r="K301" s="48"/>
      <c r="L301" s="48"/>
      <c r="M301" s="48"/>
      <c r="N301" s="50"/>
      <c r="O301" s="45"/>
      <c r="P301" s="212"/>
      <c r="Q301" s="45"/>
      <c r="R301" s="88"/>
      <c r="S301" s="50"/>
      <c r="T301" s="219"/>
      <c r="U301" s="89"/>
      <c r="V301" s="90"/>
      <c r="W301" s="93"/>
      <c r="X301" s="219"/>
      <c r="Y301" s="219"/>
      <c r="Z301" s="91"/>
      <c r="AA301" s="185" t="str">
        <f t="shared" si="6"/>
        <v/>
      </c>
      <c r="AB301" s="48"/>
      <c r="AC301" s="302"/>
      <c r="AD301" s="219"/>
      <c r="AE301" s="45"/>
      <c r="AF301" s="45"/>
      <c r="AG301" s="45"/>
      <c r="AH301" s="93"/>
      <c r="AI301" s="334"/>
      <c r="AJ301" s="335"/>
      <c r="AK301" s="46"/>
      <c r="AL301" s="93"/>
      <c r="AM301" s="48"/>
      <c r="AN301" s="48"/>
      <c r="AO301" s="185"/>
    </row>
    <row r="302" spans="1:41" ht="45" customHeight="1">
      <c r="A302" s="70"/>
      <c r="B302" s="70"/>
      <c r="C302" s="70"/>
      <c r="D302" s="70"/>
      <c r="E302" s="48"/>
      <c r="F302" s="333" t="str">
        <f t="shared" si="5"/>
        <v/>
      </c>
      <c r="G302" s="91"/>
      <c r="H302" s="88"/>
      <c r="I302" s="88"/>
      <c r="J302" s="50"/>
      <c r="K302" s="48"/>
      <c r="L302" s="48"/>
      <c r="M302" s="48"/>
      <c r="N302" s="50"/>
      <c r="O302" s="45"/>
      <c r="P302" s="212"/>
      <c r="Q302" s="45"/>
      <c r="R302" s="88"/>
      <c r="S302" s="50"/>
      <c r="T302" s="219"/>
      <c r="U302" s="89"/>
      <c r="V302" s="90"/>
      <c r="W302" s="93"/>
      <c r="X302" s="219"/>
      <c r="Y302" s="219"/>
      <c r="Z302" s="91"/>
      <c r="AA302" s="185" t="str">
        <f t="shared" si="6"/>
        <v/>
      </c>
      <c r="AB302" s="48"/>
      <c r="AC302" s="302"/>
      <c r="AD302" s="219"/>
      <c r="AE302" s="45"/>
      <c r="AF302" s="45"/>
      <c r="AG302" s="45"/>
      <c r="AH302" s="93"/>
      <c r="AI302" s="334"/>
      <c r="AJ302" s="335"/>
      <c r="AK302" s="46"/>
      <c r="AL302" s="93"/>
      <c r="AM302" s="48"/>
      <c r="AN302" s="48"/>
      <c r="AO302" s="185"/>
    </row>
    <row r="303" spans="1:41" ht="45" customHeight="1">
      <c r="A303" s="70"/>
      <c r="B303" s="70"/>
      <c r="C303" s="70"/>
      <c r="D303" s="70"/>
      <c r="E303" s="48"/>
      <c r="F303" s="333" t="str">
        <f t="shared" si="5"/>
        <v/>
      </c>
      <c r="G303" s="91"/>
      <c r="H303" s="88"/>
      <c r="I303" s="88"/>
      <c r="J303" s="50"/>
      <c r="K303" s="48"/>
      <c r="L303" s="48"/>
      <c r="M303" s="48"/>
      <c r="N303" s="50"/>
      <c r="O303" s="45"/>
      <c r="P303" s="212"/>
      <c r="Q303" s="45"/>
      <c r="R303" s="88"/>
      <c r="S303" s="50"/>
      <c r="T303" s="219"/>
      <c r="U303" s="89"/>
      <c r="V303" s="90"/>
      <c r="W303" s="93"/>
      <c r="X303" s="219"/>
      <c r="Y303" s="219"/>
      <c r="Z303" s="91"/>
      <c r="AA303" s="185" t="str">
        <f t="shared" si="6"/>
        <v/>
      </c>
      <c r="AB303" s="48"/>
      <c r="AC303" s="302"/>
      <c r="AD303" s="219"/>
      <c r="AE303" s="45"/>
      <c r="AF303" s="45"/>
      <c r="AG303" s="45"/>
      <c r="AH303" s="93"/>
      <c r="AI303" s="334"/>
      <c r="AJ303" s="335"/>
      <c r="AK303" s="46"/>
      <c r="AL303" s="93"/>
      <c r="AM303" s="48"/>
      <c r="AN303" s="48"/>
      <c r="AO303" s="185"/>
    </row>
    <row r="304" spans="1:41" ht="45" customHeight="1">
      <c r="A304" s="70"/>
      <c r="B304" s="70"/>
      <c r="C304" s="70"/>
      <c r="D304" s="70"/>
      <c r="E304" s="48"/>
      <c r="F304" s="333" t="str">
        <f t="shared" si="5"/>
        <v/>
      </c>
      <c r="G304" s="91"/>
      <c r="H304" s="88"/>
      <c r="I304" s="88"/>
      <c r="J304" s="50"/>
      <c r="K304" s="48"/>
      <c r="L304" s="48"/>
      <c r="M304" s="48"/>
      <c r="N304" s="50"/>
      <c r="O304" s="45"/>
      <c r="P304" s="212"/>
      <c r="Q304" s="45"/>
      <c r="R304" s="88"/>
      <c r="S304" s="50"/>
      <c r="T304" s="219"/>
      <c r="U304" s="89"/>
      <c r="V304" s="90"/>
      <c r="W304" s="93"/>
      <c r="X304" s="219"/>
      <c r="Y304" s="219"/>
      <c r="Z304" s="91"/>
      <c r="AA304" s="185" t="str">
        <f t="shared" si="6"/>
        <v/>
      </c>
      <c r="AB304" s="48"/>
      <c r="AC304" s="302"/>
      <c r="AD304" s="219"/>
      <c r="AE304" s="45"/>
      <c r="AF304" s="45"/>
      <c r="AG304" s="45"/>
      <c r="AH304" s="93"/>
      <c r="AI304" s="334"/>
      <c r="AJ304" s="335"/>
      <c r="AK304" s="46"/>
      <c r="AL304" s="93"/>
      <c r="AM304" s="48"/>
      <c r="AN304" s="48"/>
      <c r="AO304" s="185"/>
    </row>
    <row r="305" spans="1:41" ht="45" customHeight="1">
      <c r="A305" s="70"/>
      <c r="B305" s="70"/>
      <c r="C305" s="70"/>
      <c r="D305" s="70"/>
      <c r="E305" s="48"/>
      <c r="F305" s="333" t="str">
        <f t="shared" si="5"/>
        <v/>
      </c>
      <c r="G305" s="91"/>
      <c r="H305" s="88"/>
      <c r="I305" s="88"/>
      <c r="J305" s="50"/>
      <c r="K305" s="48"/>
      <c r="L305" s="48"/>
      <c r="M305" s="48"/>
      <c r="N305" s="50"/>
      <c r="O305" s="45"/>
      <c r="P305" s="212"/>
      <c r="Q305" s="45"/>
      <c r="R305" s="88"/>
      <c r="S305" s="50"/>
      <c r="T305" s="219"/>
      <c r="U305" s="89"/>
      <c r="V305" s="90"/>
      <c r="W305" s="93"/>
      <c r="X305" s="219"/>
      <c r="Y305" s="219"/>
      <c r="Z305" s="91"/>
      <c r="AA305" s="185" t="str">
        <f t="shared" si="6"/>
        <v/>
      </c>
      <c r="AB305" s="48"/>
      <c r="AC305" s="302"/>
      <c r="AD305" s="219"/>
      <c r="AE305" s="45"/>
      <c r="AF305" s="45"/>
      <c r="AG305" s="45"/>
      <c r="AH305" s="93"/>
      <c r="AI305" s="334"/>
      <c r="AJ305" s="335"/>
      <c r="AK305" s="46"/>
      <c r="AL305" s="93"/>
      <c r="AM305" s="48"/>
      <c r="AN305" s="48"/>
      <c r="AO305" s="185"/>
    </row>
    <row r="306" spans="1:41" ht="45" customHeight="1">
      <c r="A306" s="70"/>
      <c r="B306" s="70"/>
      <c r="C306" s="70"/>
      <c r="D306" s="70"/>
      <c r="E306" s="48"/>
      <c r="F306" s="333" t="str">
        <f t="shared" si="5"/>
        <v/>
      </c>
      <c r="G306" s="91"/>
      <c r="H306" s="88"/>
      <c r="I306" s="88"/>
      <c r="J306" s="50"/>
      <c r="K306" s="48"/>
      <c r="L306" s="48"/>
      <c r="M306" s="48"/>
      <c r="N306" s="50"/>
      <c r="O306" s="45"/>
      <c r="P306" s="212"/>
      <c r="Q306" s="45"/>
      <c r="R306" s="88"/>
      <c r="S306" s="50"/>
      <c r="T306" s="219"/>
      <c r="U306" s="89"/>
      <c r="V306" s="90"/>
      <c r="W306" s="93"/>
      <c r="X306" s="219"/>
      <c r="Y306" s="219"/>
      <c r="Z306" s="91"/>
      <c r="AA306" s="185" t="str">
        <f t="shared" si="6"/>
        <v/>
      </c>
      <c r="AB306" s="48"/>
      <c r="AC306" s="302"/>
      <c r="AD306" s="219"/>
      <c r="AE306" s="45"/>
      <c r="AF306" s="45"/>
      <c r="AG306" s="45"/>
      <c r="AH306" s="93"/>
      <c r="AI306" s="334"/>
      <c r="AJ306" s="335"/>
      <c r="AK306" s="46"/>
      <c r="AL306" s="93"/>
      <c r="AM306" s="48"/>
      <c r="AN306" s="48"/>
      <c r="AO306" s="185"/>
    </row>
    <row r="307" spans="1:41" ht="45" customHeight="1">
      <c r="A307" s="70"/>
      <c r="B307" s="70"/>
      <c r="C307" s="70"/>
      <c r="D307" s="70"/>
      <c r="E307" s="48"/>
      <c r="F307" s="333" t="str">
        <f t="shared" si="5"/>
        <v/>
      </c>
      <c r="G307" s="91"/>
      <c r="H307" s="88"/>
      <c r="I307" s="88"/>
      <c r="J307" s="50"/>
      <c r="K307" s="48"/>
      <c r="L307" s="48"/>
      <c r="M307" s="48"/>
      <c r="N307" s="50"/>
      <c r="O307" s="45"/>
      <c r="P307" s="212"/>
      <c r="Q307" s="45"/>
      <c r="R307" s="88"/>
      <c r="S307" s="50"/>
      <c r="T307" s="219"/>
      <c r="U307" s="89"/>
      <c r="V307" s="90"/>
      <c r="W307" s="93"/>
      <c r="X307" s="219"/>
      <c r="Y307" s="219"/>
      <c r="Z307" s="91"/>
      <c r="AA307" s="185" t="str">
        <f t="shared" si="6"/>
        <v/>
      </c>
      <c r="AB307" s="48"/>
      <c r="AC307" s="302"/>
      <c r="AD307" s="219"/>
      <c r="AE307" s="45"/>
      <c r="AF307" s="45"/>
      <c r="AG307" s="45"/>
      <c r="AH307" s="93"/>
      <c r="AI307" s="334"/>
      <c r="AJ307" s="335"/>
      <c r="AK307" s="46"/>
      <c r="AL307" s="93"/>
      <c r="AM307" s="48"/>
      <c r="AN307" s="48"/>
      <c r="AO307" s="185"/>
    </row>
    <row r="308" spans="1:41" ht="45" customHeight="1">
      <c r="A308" s="70"/>
      <c r="B308" s="70"/>
      <c r="C308" s="70"/>
      <c r="D308" s="70"/>
      <c r="E308" s="48"/>
      <c r="F308" s="333" t="str">
        <f t="shared" si="5"/>
        <v/>
      </c>
      <c r="G308" s="91"/>
      <c r="H308" s="88"/>
      <c r="I308" s="88"/>
      <c r="J308" s="50"/>
      <c r="K308" s="48"/>
      <c r="L308" s="48"/>
      <c r="M308" s="48"/>
      <c r="N308" s="50"/>
      <c r="O308" s="45"/>
      <c r="P308" s="212"/>
      <c r="Q308" s="45"/>
      <c r="R308" s="88"/>
      <c r="S308" s="50"/>
      <c r="T308" s="219"/>
      <c r="U308" s="89"/>
      <c r="V308" s="90"/>
      <c r="W308" s="93"/>
      <c r="X308" s="219"/>
      <c r="Y308" s="219"/>
      <c r="Z308" s="91"/>
      <c r="AA308" s="185" t="str">
        <f t="shared" si="6"/>
        <v/>
      </c>
      <c r="AB308" s="48"/>
      <c r="AC308" s="302"/>
      <c r="AD308" s="219"/>
      <c r="AE308" s="45"/>
      <c r="AF308" s="45"/>
      <c r="AG308" s="45"/>
      <c r="AH308" s="93"/>
      <c r="AI308" s="334"/>
      <c r="AJ308" s="335"/>
      <c r="AK308" s="46"/>
      <c r="AL308" s="93"/>
      <c r="AM308" s="48"/>
      <c r="AN308" s="48"/>
      <c r="AO308" s="185"/>
    </row>
    <row r="309" spans="1:41" ht="45" customHeight="1">
      <c r="A309" s="70"/>
      <c r="B309" s="70"/>
      <c r="C309" s="70"/>
      <c r="D309" s="70"/>
      <c r="E309" s="48"/>
      <c r="F309" s="333" t="str">
        <f t="shared" si="5"/>
        <v/>
      </c>
      <c r="G309" s="91"/>
      <c r="H309" s="88"/>
      <c r="I309" s="88"/>
      <c r="J309" s="50"/>
      <c r="K309" s="48"/>
      <c r="L309" s="48"/>
      <c r="M309" s="48"/>
      <c r="N309" s="50"/>
      <c r="O309" s="45"/>
      <c r="P309" s="212"/>
      <c r="Q309" s="45"/>
      <c r="R309" s="88"/>
      <c r="S309" s="50"/>
      <c r="T309" s="219"/>
      <c r="U309" s="89"/>
      <c r="V309" s="90"/>
      <c r="W309" s="93"/>
      <c r="X309" s="219"/>
      <c r="Y309" s="219"/>
      <c r="Z309" s="91"/>
      <c r="AA309" s="185" t="str">
        <f t="shared" si="6"/>
        <v/>
      </c>
      <c r="AB309" s="48"/>
      <c r="AC309" s="302"/>
      <c r="AD309" s="219"/>
      <c r="AE309" s="45"/>
      <c r="AF309" s="45"/>
      <c r="AG309" s="45"/>
      <c r="AH309" s="93"/>
      <c r="AI309" s="334"/>
      <c r="AJ309" s="335"/>
      <c r="AK309" s="46"/>
      <c r="AL309" s="93"/>
      <c r="AM309" s="48"/>
      <c r="AN309" s="48"/>
      <c r="AO309" s="185"/>
    </row>
    <row r="310" spans="1:41" ht="45" customHeight="1">
      <c r="A310" s="70"/>
      <c r="B310" s="70"/>
      <c r="C310" s="70"/>
      <c r="D310" s="70"/>
      <c r="E310" s="48"/>
      <c r="F310" s="333" t="str">
        <f t="shared" si="5"/>
        <v/>
      </c>
      <c r="G310" s="91"/>
      <c r="H310" s="88"/>
      <c r="I310" s="88"/>
      <c r="J310" s="50"/>
      <c r="K310" s="48"/>
      <c r="L310" s="48"/>
      <c r="M310" s="48"/>
      <c r="N310" s="50"/>
      <c r="O310" s="45"/>
      <c r="P310" s="212"/>
      <c r="Q310" s="45"/>
      <c r="R310" s="88"/>
      <c r="S310" s="50"/>
      <c r="T310" s="219"/>
      <c r="U310" s="89"/>
      <c r="V310" s="90"/>
      <c r="W310" s="93"/>
      <c r="X310" s="219"/>
      <c r="Y310" s="219"/>
      <c r="Z310" s="91"/>
      <c r="AA310" s="185" t="str">
        <f t="shared" si="6"/>
        <v/>
      </c>
      <c r="AB310" s="48"/>
      <c r="AC310" s="302"/>
      <c r="AD310" s="219"/>
      <c r="AE310" s="45"/>
      <c r="AF310" s="45"/>
      <c r="AG310" s="45"/>
      <c r="AH310" s="93"/>
      <c r="AI310" s="334"/>
      <c r="AJ310" s="335"/>
      <c r="AK310" s="46"/>
      <c r="AL310" s="93"/>
      <c r="AM310" s="48"/>
      <c r="AN310" s="48"/>
      <c r="AO310" s="185"/>
    </row>
    <row r="311" spans="1:41" ht="45" customHeight="1">
      <c r="A311" s="70"/>
      <c r="B311" s="70"/>
      <c r="C311" s="70"/>
      <c r="D311" s="70"/>
      <c r="E311" s="48"/>
      <c r="F311" s="333" t="str">
        <f t="shared" ref="F311:F374" si="7">IF(ISBLANK($E311), "", VLOOKUP($E311,참여인력_개요,2,FALSE))</f>
        <v/>
      </c>
      <c r="G311" s="91"/>
      <c r="H311" s="88"/>
      <c r="I311" s="88"/>
      <c r="J311" s="50"/>
      <c r="K311" s="48"/>
      <c r="L311" s="48"/>
      <c r="M311" s="48"/>
      <c r="N311" s="50"/>
      <c r="O311" s="45"/>
      <c r="P311" s="212"/>
      <c r="Q311" s="45"/>
      <c r="R311" s="88"/>
      <c r="S311" s="50"/>
      <c r="T311" s="219"/>
      <c r="U311" s="89"/>
      <c r="V311" s="90"/>
      <c r="W311" s="93"/>
      <c r="X311" s="219"/>
      <c r="Y311" s="219"/>
      <c r="Z311" s="91"/>
      <c r="AA311" s="185" t="str">
        <f t="shared" si="6"/>
        <v/>
      </c>
      <c r="AB311" s="48"/>
      <c r="AC311" s="302"/>
      <c r="AD311" s="219"/>
      <c r="AE311" s="45"/>
      <c r="AF311" s="45"/>
      <c r="AG311" s="45"/>
      <c r="AH311" s="93"/>
      <c r="AI311" s="334"/>
      <c r="AJ311" s="335"/>
      <c r="AK311" s="46"/>
      <c r="AL311" s="93"/>
      <c r="AM311" s="48"/>
      <c r="AN311" s="48"/>
      <c r="AO311" s="185"/>
    </row>
    <row r="312" spans="1:41" ht="45" customHeight="1">
      <c r="A312" s="70"/>
      <c r="B312" s="70"/>
      <c r="C312" s="70"/>
      <c r="D312" s="70"/>
      <c r="E312" s="48"/>
      <c r="F312" s="333" t="str">
        <f t="shared" si="7"/>
        <v/>
      </c>
      <c r="G312" s="91"/>
      <c r="H312" s="88"/>
      <c r="I312" s="88"/>
      <c r="J312" s="50"/>
      <c r="K312" s="48"/>
      <c r="L312" s="48"/>
      <c r="M312" s="48"/>
      <c r="N312" s="50"/>
      <c r="O312" s="45"/>
      <c r="P312" s="212"/>
      <c r="Q312" s="45"/>
      <c r="R312" s="88"/>
      <c r="S312" s="50"/>
      <c r="T312" s="219"/>
      <c r="U312" s="89"/>
      <c r="V312" s="90"/>
      <c r="W312" s="93"/>
      <c r="X312" s="219"/>
      <c r="Y312" s="219"/>
      <c r="Z312" s="91"/>
      <c r="AA312" s="185" t="str">
        <f t="shared" si="6"/>
        <v/>
      </c>
      <c r="AB312" s="48"/>
      <c r="AC312" s="302"/>
      <c r="AD312" s="219"/>
      <c r="AE312" s="45"/>
      <c r="AF312" s="45"/>
      <c r="AG312" s="45"/>
      <c r="AH312" s="93"/>
      <c r="AI312" s="334"/>
      <c r="AJ312" s="335"/>
      <c r="AK312" s="46"/>
      <c r="AL312" s="93"/>
      <c r="AM312" s="48"/>
      <c r="AN312" s="48"/>
      <c r="AO312" s="185"/>
    </row>
    <row r="313" spans="1:41" ht="45" customHeight="1">
      <c r="A313" s="70"/>
      <c r="B313" s="70"/>
      <c r="C313" s="70"/>
      <c r="D313" s="70"/>
      <c r="E313" s="48"/>
      <c r="F313" s="333" t="str">
        <f t="shared" si="7"/>
        <v/>
      </c>
      <c r="G313" s="91"/>
      <c r="H313" s="88"/>
      <c r="I313" s="88"/>
      <c r="J313" s="50"/>
      <c r="K313" s="48"/>
      <c r="L313" s="48"/>
      <c r="M313" s="48"/>
      <c r="N313" s="50"/>
      <c r="O313" s="45"/>
      <c r="P313" s="212"/>
      <c r="Q313" s="45"/>
      <c r="R313" s="88"/>
      <c r="S313" s="50"/>
      <c r="T313" s="219"/>
      <c r="U313" s="89"/>
      <c r="V313" s="90"/>
      <c r="W313" s="93"/>
      <c r="X313" s="219"/>
      <c r="Y313" s="219"/>
      <c r="Z313" s="91"/>
      <c r="AA313" s="185" t="str">
        <f t="shared" si="6"/>
        <v/>
      </c>
      <c r="AB313" s="48"/>
      <c r="AC313" s="302"/>
      <c r="AD313" s="219"/>
      <c r="AE313" s="45"/>
      <c r="AF313" s="45"/>
      <c r="AG313" s="45"/>
      <c r="AH313" s="93"/>
      <c r="AI313" s="334"/>
      <c r="AJ313" s="335"/>
      <c r="AK313" s="46"/>
      <c r="AL313" s="93"/>
      <c r="AM313" s="48"/>
      <c r="AN313" s="48"/>
      <c r="AO313" s="185"/>
    </row>
    <row r="314" spans="1:41" ht="45" customHeight="1">
      <c r="A314" s="70"/>
      <c r="B314" s="70"/>
      <c r="C314" s="70"/>
      <c r="D314" s="70"/>
      <c r="E314" s="48"/>
      <c r="F314" s="333" t="str">
        <f t="shared" si="7"/>
        <v/>
      </c>
      <c r="G314" s="91"/>
      <c r="H314" s="88"/>
      <c r="I314" s="88"/>
      <c r="J314" s="50"/>
      <c r="K314" s="48"/>
      <c r="L314" s="48"/>
      <c r="M314" s="48"/>
      <c r="N314" s="50"/>
      <c r="O314" s="45"/>
      <c r="P314" s="212"/>
      <c r="Q314" s="45"/>
      <c r="R314" s="88"/>
      <c r="S314" s="50"/>
      <c r="T314" s="219"/>
      <c r="U314" s="89"/>
      <c r="V314" s="90"/>
      <c r="W314" s="93"/>
      <c r="X314" s="219"/>
      <c r="Y314" s="219"/>
      <c r="Z314" s="91"/>
      <c r="AA314" s="185" t="str">
        <f t="shared" si="6"/>
        <v/>
      </c>
      <c r="AB314" s="48"/>
      <c r="AC314" s="302"/>
      <c r="AD314" s="219"/>
      <c r="AE314" s="45"/>
      <c r="AF314" s="45"/>
      <c r="AG314" s="45"/>
      <c r="AH314" s="93"/>
      <c r="AI314" s="334"/>
      <c r="AJ314" s="335"/>
      <c r="AK314" s="46"/>
      <c r="AL314" s="93"/>
      <c r="AM314" s="48"/>
      <c r="AN314" s="48"/>
      <c r="AO314" s="185"/>
    </row>
    <row r="315" spans="1:41" ht="45" customHeight="1">
      <c r="A315" s="70"/>
      <c r="B315" s="70"/>
      <c r="C315" s="70"/>
      <c r="D315" s="70"/>
      <c r="E315" s="48"/>
      <c r="F315" s="333" t="str">
        <f t="shared" si="7"/>
        <v/>
      </c>
      <c r="G315" s="91"/>
      <c r="H315" s="88"/>
      <c r="I315" s="88"/>
      <c r="J315" s="50"/>
      <c r="K315" s="48"/>
      <c r="L315" s="48"/>
      <c r="M315" s="48"/>
      <c r="N315" s="50"/>
      <c r="O315" s="45"/>
      <c r="P315" s="212"/>
      <c r="Q315" s="45"/>
      <c r="R315" s="88"/>
      <c r="S315" s="50"/>
      <c r="T315" s="219"/>
      <c r="U315" s="89"/>
      <c r="V315" s="90"/>
      <c r="W315" s="93"/>
      <c r="X315" s="219"/>
      <c r="Y315" s="219"/>
      <c r="Z315" s="91"/>
      <c r="AA315" s="185" t="str">
        <f t="shared" si="6"/>
        <v/>
      </c>
      <c r="AB315" s="48"/>
      <c r="AC315" s="302"/>
      <c r="AD315" s="219"/>
      <c r="AE315" s="45"/>
      <c r="AF315" s="45"/>
      <c r="AG315" s="45"/>
      <c r="AH315" s="93"/>
      <c r="AI315" s="334"/>
      <c r="AJ315" s="335"/>
      <c r="AK315" s="46"/>
      <c r="AL315" s="93"/>
      <c r="AM315" s="48"/>
      <c r="AN315" s="48"/>
      <c r="AO315" s="185"/>
    </row>
    <row r="316" spans="1:41" ht="45" customHeight="1">
      <c r="A316" s="70"/>
      <c r="B316" s="70"/>
      <c r="C316" s="70"/>
      <c r="D316" s="70"/>
      <c r="E316" s="48"/>
      <c r="F316" s="333" t="str">
        <f t="shared" si="7"/>
        <v/>
      </c>
      <c r="G316" s="91"/>
      <c r="H316" s="88"/>
      <c r="I316" s="88"/>
      <c r="J316" s="50"/>
      <c r="K316" s="48"/>
      <c r="L316" s="48"/>
      <c r="M316" s="48"/>
      <c r="N316" s="50"/>
      <c r="O316" s="45"/>
      <c r="P316" s="212"/>
      <c r="Q316" s="45"/>
      <c r="R316" s="88"/>
      <c r="S316" s="50"/>
      <c r="T316" s="219"/>
      <c r="U316" s="89"/>
      <c r="V316" s="90"/>
      <c r="W316" s="93"/>
      <c r="X316" s="219"/>
      <c r="Y316" s="219"/>
      <c r="Z316" s="91"/>
      <c r="AA316" s="185" t="str">
        <f t="shared" si="6"/>
        <v/>
      </c>
      <c r="AB316" s="48"/>
      <c r="AC316" s="302"/>
      <c r="AD316" s="219"/>
      <c r="AE316" s="45"/>
      <c r="AF316" s="45"/>
      <c r="AG316" s="45"/>
      <c r="AH316" s="93"/>
      <c r="AI316" s="334"/>
      <c r="AJ316" s="335"/>
      <c r="AK316" s="46"/>
      <c r="AL316" s="93"/>
      <c r="AM316" s="48"/>
      <c r="AN316" s="48"/>
      <c r="AO316" s="185"/>
    </row>
    <row r="317" spans="1:41" ht="45" customHeight="1">
      <c r="A317" s="70"/>
      <c r="B317" s="70"/>
      <c r="C317" s="70"/>
      <c r="D317" s="70"/>
      <c r="E317" s="48"/>
      <c r="F317" s="333" t="str">
        <f t="shared" si="7"/>
        <v/>
      </c>
      <c r="G317" s="91"/>
      <c r="H317" s="88"/>
      <c r="I317" s="88"/>
      <c r="J317" s="50"/>
      <c r="K317" s="48"/>
      <c r="L317" s="48"/>
      <c r="M317" s="48"/>
      <c r="N317" s="50"/>
      <c r="O317" s="45"/>
      <c r="P317" s="212"/>
      <c r="Q317" s="45"/>
      <c r="R317" s="88"/>
      <c r="S317" s="50"/>
      <c r="T317" s="219"/>
      <c r="U317" s="89"/>
      <c r="V317" s="90"/>
      <c r="W317" s="93"/>
      <c r="X317" s="219"/>
      <c r="Y317" s="219"/>
      <c r="Z317" s="91"/>
      <c r="AA317" s="185" t="str">
        <f t="shared" si="6"/>
        <v/>
      </c>
      <c r="AB317" s="48"/>
      <c r="AC317" s="302"/>
      <c r="AD317" s="219"/>
      <c r="AE317" s="45"/>
      <c r="AF317" s="45"/>
      <c r="AG317" s="45"/>
      <c r="AH317" s="93"/>
      <c r="AI317" s="334"/>
      <c r="AJ317" s="335"/>
      <c r="AK317" s="46"/>
      <c r="AL317" s="93"/>
      <c r="AM317" s="48"/>
      <c r="AN317" s="48"/>
      <c r="AO317" s="185"/>
    </row>
    <row r="318" spans="1:41" ht="45" customHeight="1">
      <c r="A318" s="70"/>
      <c r="B318" s="70"/>
      <c r="C318" s="70"/>
      <c r="D318" s="70"/>
      <c r="E318" s="48"/>
      <c r="F318" s="333" t="str">
        <f t="shared" si="7"/>
        <v/>
      </c>
      <c r="G318" s="91"/>
      <c r="H318" s="88"/>
      <c r="I318" s="88"/>
      <c r="J318" s="50"/>
      <c r="K318" s="48"/>
      <c r="L318" s="48"/>
      <c r="M318" s="48"/>
      <c r="N318" s="50"/>
      <c r="O318" s="45"/>
      <c r="P318" s="212"/>
      <c r="Q318" s="45"/>
      <c r="R318" s="88"/>
      <c r="S318" s="50"/>
      <c r="T318" s="219"/>
      <c r="U318" s="89"/>
      <c r="V318" s="90"/>
      <c r="W318" s="93"/>
      <c r="X318" s="219"/>
      <c r="Y318" s="219"/>
      <c r="Z318" s="91"/>
      <c r="AA318" s="185" t="str">
        <f t="shared" si="6"/>
        <v/>
      </c>
      <c r="AB318" s="48"/>
      <c r="AC318" s="302"/>
      <c r="AD318" s="219"/>
      <c r="AE318" s="45"/>
      <c r="AF318" s="45"/>
      <c r="AG318" s="45"/>
      <c r="AH318" s="93"/>
      <c r="AI318" s="334"/>
      <c r="AJ318" s="335"/>
      <c r="AK318" s="46"/>
      <c r="AL318" s="93"/>
      <c r="AM318" s="48"/>
      <c r="AN318" s="48"/>
      <c r="AO318" s="185"/>
    </row>
    <row r="319" spans="1:41" ht="45" customHeight="1">
      <c r="A319" s="70"/>
      <c r="B319" s="70"/>
      <c r="C319" s="70"/>
      <c r="D319" s="70"/>
      <c r="E319" s="48"/>
      <c r="F319" s="333" t="str">
        <f t="shared" si="7"/>
        <v/>
      </c>
      <c r="G319" s="91"/>
      <c r="H319" s="88"/>
      <c r="I319" s="88"/>
      <c r="J319" s="50"/>
      <c r="K319" s="48"/>
      <c r="L319" s="48"/>
      <c r="M319" s="48"/>
      <c r="N319" s="50"/>
      <c r="O319" s="45"/>
      <c r="P319" s="212"/>
      <c r="Q319" s="45"/>
      <c r="R319" s="88"/>
      <c r="S319" s="50"/>
      <c r="T319" s="219"/>
      <c r="U319" s="89"/>
      <c r="V319" s="90"/>
      <c r="W319" s="93"/>
      <c r="X319" s="219"/>
      <c r="Y319" s="219"/>
      <c r="Z319" s="91"/>
      <c r="AA319" s="185" t="str">
        <f t="shared" si="6"/>
        <v/>
      </c>
      <c r="AB319" s="48"/>
      <c r="AC319" s="302"/>
      <c r="AD319" s="219"/>
      <c r="AE319" s="45"/>
      <c r="AF319" s="45"/>
      <c r="AG319" s="45"/>
      <c r="AH319" s="93"/>
      <c r="AI319" s="334"/>
      <c r="AJ319" s="335"/>
      <c r="AK319" s="46"/>
      <c r="AL319" s="93"/>
      <c r="AM319" s="48"/>
      <c r="AN319" s="48"/>
      <c r="AO319" s="185"/>
    </row>
    <row r="320" spans="1:41" ht="45" customHeight="1">
      <c r="A320" s="70"/>
      <c r="B320" s="70"/>
      <c r="C320" s="70"/>
      <c r="D320" s="70"/>
      <c r="E320" s="48"/>
      <c r="F320" s="333" t="str">
        <f t="shared" si="7"/>
        <v/>
      </c>
      <c r="G320" s="91"/>
      <c r="H320" s="88"/>
      <c r="I320" s="88"/>
      <c r="J320" s="50"/>
      <c r="K320" s="48"/>
      <c r="L320" s="48"/>
      <c r="M320" s="48"/>
      <c r="N320" s="50"/>
      <c r="O320" s="45"/>
      <c r="P320" s="212"/>
      <c r="Q320" s="45"/>
      <c r="R320" s="88"/>
      <c r="S320" s="50"/>
      <c r="T320" s="219"/>
      <c r="U320" s="89"/>
      <c r="V320" s="90"/>
      <c r="W320" s="93"/>
      <c r="X320" s="219"/>
      <c r="Y320" s="219"/>
      <c r="Z320" s="91"/>
      <c r="AA320" s="185" t="str">
        <f t="shared" si="6"/>
        <v/>
      </c>
      <c r="AB320" s="48"/>
      <c r="AC320" s="302"/>
      <c r="AD320" s="219"/>
      <c r="AE320" s="45"/>
      <c r="AF320" s="45"/>
      <c r="AG320" s="45"/>
      <c r="AH320" s="93"/>
      <c r="AI320" s="334"/>
      <c r="AJ320" s="335"/>
      <c r="AK320" s="46"/>
      <c r="AL320" s="93"/>
      <c r="AM320" s="48"/>
      <c r="AN320" s="48"/>
      <c r="AO320" s="185"/>
    </row>
    <row r="321" spans="1:41" ht="45" customHeight="1">
      <c r="A321" s="70"/>
      <c r="B321" s="70"/>
      <c r="C321" s="70"/>
      <c r="D321" s="70"/>
      <c r="E321" s="48"/>
      <c r="F321" s="333" t="str">
        <f t="shared" si="7"/>
        <v/>
      </c>
      <c r="G321" s="91"/>
      <c r="H321" s="88"/>
      <c r="I321" s="88"/>
      <c r="J321" s="50"/>
      <c r="K321" s="48"/>
      <c r="L321" s="48"/>
      <c r="M321" s="48"/>
      <c r="N321" s="50"/>
      <c r="O321" s="45"/>
      <c r="P321" s="212"/>
      <c r="Q321" s="45"/>
      <c r="R321" s="88"/>
      <c r="S321" s="50"/>
      <c r="T321" s="219"/>
      <c r="U321" s="89"/>
      <c r="V321" s="90"/>
      <c r="W321" s="93"/>
      <c r="X321" s="219"/>
      <c r="Y321" s="219"/>
      <c r="Z321" s="91"/>
      <c r="AA321" s="185" t="str">
        <f t="shared" si="6"/>
        <v/>
      </c>
      <c r="AB321" s="48"/>
      <c r="AC321" s="302"/>
      <c r="AD321" s="219"/>
      <c r="AE321" s="45"/>
      <c r="AF321" s="45"/>
      <c r="AG321" s="45"/>
      <c r="AH321" s="93"/>
      <c r="AI321" s="334"/>
      <c r="AJ321" s="335"/>
      <c r="AK321" s="46"/>
      <c r="AL321" s="93"/>
      <c r="AM321" s="48"/>
      <c r="AN321" s="48"/>
      <c r="AO321" s="185"/>
    </row>
    <row r="322" spans="1:41" ht="45" customHeight="1">
      <c r="A322" s="70"/>
      <c r="B322" s="70"/>
      <c r="C322" s="70"/>
      <c r="D322" s="70"/>
      <c r="E322" s="48"/>
      <c r="F322" s="333" t="str">
        <f t="shared" si="7"/>
        <v/>
      </c>
      <c r="G322" s="91"/>
      <c r="H322" s="88"/>
      <c r="I322" s="88"/>
      <c r="J322" s="50"/>
      <c r="K322" s="48"/>
      <c r="L322" s="48"/>
      <c r="M322" s="48"/>
      <c r="N322" s="50"/>
      <c r="O322" s="45"/>
      <c r="P322" s="212"/>
      <c r="Q322" s="45"/>
      <c r="R322" s="88"/>
      <c r="S322" s="50"/>
      <c r="T322" s="219"/>
      <c r="U322" s="89"/>
      <c r="V322" s="90"/>
      <c r="W322" s="93"/>
      <c r="X322" s="219"/>
      <c r="Y322" s="219"/>
      <c r="Z322" s="91"/>
      <c r="AA322" s="185" t="str">
        <f t="shared" si="6"/>
        <v/>
      </c>
      <c r="AB322" s="48"/>
      <c r="AC322" s="302"/>
      <c r="AD322" s="219"/>
      <c r="AE322" s="45"/>
      <c r="AF322" s="45"/>
      <c r="AG322" s="45"/>
      <c r="AH322" s="93"/>
      <c r="AI322" s="334"/>
      <c r="AJ322" s="335"/>
      <c r="AK322" s="46"/>
      <c r="AL322" s="93"/>
      <c r="AM322" s="48"/>
      <c r="AN322" s="48"/>
      <c r="AO322" s="185"/>
    </row>
    <row r="323" spans="1:41" ht="45" customHeight="1">
      <c r="A323" s="70"/>
      <c r="B323" s="70"/>
      <c r="C323" s="70"/>
      <c r="D323" s="70"/>
      <c r="E323" s="48"/>
      <c r="F323" s="333" t="str">
        <f t="shared" si="7"/>
        <v/>
      </c>
      <c r="G323" s="91"/>
      <c r="H323" s="88"/>
      <c r="I323" s="88"/>
      <c r="J323" s="50"/>
      <c r="K323" s="48"/>
      <c r="L323" s="48"/>
      <c r="M323" s="48"/>
      <c r="N323" s="50"/>
      <c r="O323" s="45"/>
      <c r="P323" s="212"/>
      <c r="Q323" s="45"/>
      <c r="R323" s="88"/>
      <c r="S323" s="50"/>
      <c r="T323" s="219"/>
      <c r="U323" s="89"/>
      <c r="V323" s="90"/>
      <c r="W323" s="93"/>
      <c r="X323" s="219"/>
      <c r="Y323" s="219"/>
      <c r="Z323" s="91"/>
      <c r="AA323" s="185" t="str">
        <f t="shared" si="6"/>
        <v/>
      </c>
      <c r="AB323" s="48"/>
      <c r="AC323" s="302"/>
      <c r="AD323" s="219"/>
      <c r="AE323" s="45"/>
      <c r="AF323" s="45"/>
      <c r="AG323" s="45"/>
      <c r="AH323" s="93"/>
      <c r="AI323" s="334"/>
      <c r="AJ323" s="335"/>
      <c r="AK323" s="46"/>
      <c r="AL323" s="93"/>
      <c r="AM323" s="48"/>
      <c r="AN323" s="48"/>
      <c r="AO323" s="185"/>
    </row>
    <row r="324" spans="1:41" ht="45" customHeight="1">
      <c r="A324" s="70"/>
      <c r="B324" s="70"/>
      <c r="C324" s="70"/>
      <c r="D324" s="70"/>
      <c r="E324" s="48"/>
      <c r="F324" s="333" t="str">
        <f t="shared" si="7"/>
        <v/>
      </c>
      <c r="G324" s="91"/>
      <c r="H324" s="88"/>
      <c r="I324" s="88"/>
      <c r="J324" s="50"/>
      <c r="K324" s="48"/>
      <c r="L324" s="48"/>
      <c r="M324" s="48"/>
      <c r="N324" s="50"/>
      <c r="O324" s="45"/>
      <c r="P324" s="212"/>
      <c r="Q324" s="45"/>
      <c r="R324" s="88"/>
      <c r="S324" s="50"/>
      <c r="T324" s="219"/>
      <c r="U324" s="89"/>
      <c r="V324" s="90"/>
      <c r="W324" s="93"/>
      <c r="X324" s="219"/>
      <c r="Y324" s="219"/>
      <c r="Z324" s="91"/>
      <c r="AA324" s="185" t="str">
        <f t="shared" si="6"/>
        <v/>
      </c>
      <c r="AB324" s="48"/>
      <c r="AC324" s="302"/>
      <c r="AD324" s="219"/>
      <c r="AE324" s="45"/>
      <c r="AF324" s="45"/>
      <c r="AG324" s="45"/>
      <c r="AH324" s="93"/>
      <c r="AI324" s="334"/>
      <c r="AJ324" s="335"/>
      <c r="AK324" s="46"/>
      <c r="AL324" s="93"/>
      <c r="AM324" s="48"/>
      <c r="AN324" s="48"/>
      <c r="AO324" s="185"/>
    </row>
    <row r="325" spans="1:41" ht="45" customHeight="1">
      <c r="A325" s="70"/>
      <c r="B325" s="70"/>
      <c r="C325" s="70"/>
      <c r="D325" s="70"/>
      <c r="E325" s="48"/>
      <c r="F325" s="333" t="str">
        <f t="shared" si="7"/>
        <v/>
      </c>
      <c r="G325" s="91"/>
      <c r="H325" s="88"/>
      <c r="I325" s="88"/>
      <c r="J325" s="50"/>
      <c r="K325" s="48"/>
      <c r="L325" s="48"/>
      <c r="M325" s="48"/>
      <c r="N325" s="50"/>
      <c r="O325" s="45"/>
      <c r="P325" s="212"/>
      <c r="Q325" s="45"/>
      <c r="R325" s="88"/>
      <c r="S325" s="50"/>
      <c r="T325" s="219"/>
      <c r="U325" s="89"/>
      <c r="V325" s="90"/>
      <c r="W325" s="93"/>
      <c r="X325" s="219"/>
      <c r="Y325" s="219"/>
      <c r="Z325" s="91"/>
      <c r="AA325" s="185" t="str">
        <f t="shared" si="6"/>
        <v/>
      </c>
      <c r="AB325" s="48"/>
      <c r="AC325" s="302"/>
      <c r="AD325" s="219"/>
      <c r="AE325" s="45"/>
      <c r="AF325" s="45"/>
      <c r="AG325" s="45"/>
      <c r="AH325" s="93"/>
      <c r="AI325" s="334"/>
      <c r="AJ325" s="335"/>
      <c r="AK325" s="46"/>
      <c r="AL325" s="93"/>
      <c r="AM325" s="48"/>
      <c r="AN325" s="48"/>
      <c r="AO325" s="185"/>
    </row>
    <row r="326" spans="1:41" ht="45" customHeight="1">
      <c r="A326" s="70"/>
      <c r="B326" s="70"/>
      <c r="C326" s="70"/>
      <c r="D326" s="70"/>
      <c r="E326" s="48"/>
      <c r="F326" s="333" t="str">
        <f t="shared" si="7"/>
        <v/>
      </c>
      <c r="G326" s="91"/>
      <c r="H326" s="88"/>
      <c r="I326" s="88"/>
      <c r="J326" s="50"/>
      <c r="K326" s="48"/>
      <c r="L326" s="48"/>
      <c r="M326" s="48"/>
      <c r="N326" s="50"/>
      <c r="O326" s="45"/>
      <c r="P326" s="212"/>
      <c r="Q326" s="45"/>
      <c r="R326" s="88"/>
      <c r="S326" s="50"/>
      <c r="T326" s="219"/>
      <c r="U326" s="89"/>
      <c r="V326" s="90"/>
      <c r="W326" s="93"/>
      <c r="X326" s="219"/>
      <c r="Y326" s="219"/>
      <c r="Z326" s="91"/>
      <c r="AA326" s="185" t="str">
        <f t="shared" si="6"/>
        <v/>
      </c>
      <c r="AB326" s="48"/>
      <c r="AC326" s="302"/>
      <c r="AD326" s="219"/>
      <c r="AE326" s="45"/>
      <c r="AF326" s="45"/>
      <c r="AG326" s="45"/>
      <c r="AH326" s="93"/>
      <c r="AI326" s="334"/>
      <c r="AJ326" s="335"/>
      <c r="AK326" s="46"/>
      <c r="AL326" s="93"/>
      <c r="AM326" s="48"/>
      <c r="AN326" s="48"/>
      <c r="AO326" s="185"/>
    </row>
    <row r="327" spans="1:41" ht="45" customHeight="1">
      <c r="A327" s="70"/>
      <c r="B327" s="70"/>
      <c r="C327" s="70"/>
      <c r="D327" s="70"/>
      <c r="E327" s="48"/>
      <c r="F327" s="333" t="str">
        <f t="shared" si="7"/>
        <v/>
      </c>
      <c r="G327" s="91"/>
      <c r="H327" s="88"/>
      <c r="I327" s="88"/>
      <c r="J327" s="50"/>
      <c r="K327" s="48"/>
      <c r="L327" s="48"/>
      <c r="M327" s="48"/>
      <c r="N327" s="50"/>
      <c r="O327" s="45"/>
      <c r="P327" s="212"/>
      <c r="Q327" s="45"/>
      <c r="R327" s="88"/>
      <c r="S327" s="50"/>
      <c r="T327" s="219"/>
      <c r="U327" s="89"/>
      <c r="V327" s="90"/>
      <c r="W327" s="93"/>
      <c r="X327" s="219"/>
      <c r="Y327" s="219"/>
      <c r="Z327" s="91"/>
      <c r="AA327" s="185" t="str">
        <f t="shared" si="6"/>
        <v/>
      </c>
      <c r="AB327" s="48"/>
      <c r="AC327" s="302"/>
      <c r="AD327" s="219"/>
      <c r="AE327" s="45"/>
      <c r="AF327" s="45"/>
      <c r="AG327" s="45"/>
      <c r="AH327" s="93"/>
      <c r="AI327" s="334"/>
      <c r="AJ327" s="335"/>
      <c r="AK327" s="46"/>
      <c r="AL327" s="93"/>
      <c r="AM327" s="48"/>
      <c r="AN327" s="48"/>
      <c r="AO327" s="185"/>
    </row>
    <row r="328" spans="1:41" ht="45" customHeight="1">
      <c r="A328" s="70"/>
      <c r="B328" s="70"/>
      <c r="C328" s="70"/>
      <c r="D328" s="70"/>
      <c r="E328" s="48"/>
      <c r="F328" s="333" t="str">
        <f t="shared" si="7"/>
        <v/>
      </c>
      <c r="G328" s="91"/>
      <c r="H328" s="88"/>
      <c r="I328" s="88"/>
      <c r="J328" s="50"/>
      <c r="K328" s="48"/>
      <c r="L328" s="48"/>
      <c r="M328" s="48"/>
      <c r="N328" s="50"/>
      <c r="O328" s="45"/>
      <c r="P328" s="212"/>
      <c r="Q328" s="45"/>
      <c r="R328" s="88"/>
      <c r="S328" s="50"/>
      <c r="T328" s="219"/>
      <c r="U328" s="89"/>
      <c r="V328" s="90"/>
      <c r="W328" s="93"/>
      <c r="X328" s="219"/>
      <c r="Y328" s="219"/>
      <c r="Z328" s="91"/>
      <c r="AA328" s="185" t="str">
        <f t="shared" si="6"/>
        <v/>
      </c>
      <c r="AB328" s="48"/>
      <c r="AC328" s="302"/>
      <c r="AD328" s="219"/>
      <c r="AE328" s="45"/>
      <c r="AF328" s="45"/>
      <c r="AG328" s="45"/>
      <c r="AH328" s="93"/>
      <c r="AI328" s="334"/>
      <c r="AJ328" s="335"/>
      <c r="AK328" s="46"/>
      <c r="AL328" s="93"/>
      <c r="AM328" s="48"/>
      <c r="AN328" s="48"/>
      <c r="AO328" s="185"/>
    </row>
    <row r="329" spans="1:41" ht="45" customHeight="1">
      <c r="A329" s="70"/>
      <c r="B329" s="70"/>
      <c r="C329" s="70"/>
      <c r="D329" s="70"/>
      <c r="E329" s="48"/>
      <c r="F329" s="333" t="str">
        <f t="shared" si="7"/>
        <v/>
      </c>
      <c r="G329" s="91"/>
      <c r="H329" s="88"/>
      <c r="I329" s="88"/>
      <c r="J329" s="50"/>
      <c r="K329" s="48"/>
      <c r="L329" s="48"/>
      <c r="M329" s="48"/>
      <c r="N329" s="50"/>
      <c r="O329" s="45"/>
      <c r="P329" s="212"/>
      <c r="Q329" s="45"/>
      <c r="R329" s="88"/>
      <c r="S329" s="50"/>
      <c r="T329" s="219"/>
      <c r="U329" s="89"/>
      <c r="V329" s="90"/>
      <c r="W329" s="93"/>
      <c r="X329" s="219"/>
      <c r="Y329" s="219"/>
      <c r="Z329" s="91"/>
      <c r="AA329" s="185" t="str">
        <f t="shared" si="6"/>
        <v/>
      </c>
      <c r="AB329" s="48"/>
      <c r="AC329" s="302"/>
      <c r="AD329" s="219"/>
      <c r="AE329" s="45"/>
      <c r="AF329" s="45"/>
      <c r="AG329" s="45"/>
      <c r="AH329" s="93"/>
      <c r="AI329" s="334"/>
      <c r="AJ329" s="335"/>
      <c r="AK329" s="46"/>
      <c r="AL329" s="93"/>
      <c r="AM329" s="48"/>
      <c r="AN329" s="48"/>
      <c r="AO329" s="185"/>
    </row>
    <row r="330" spans="1:41" ht="45" customHeight="1">
      <c r="A330" s="70"/>
      <c r="B330" s="70"/>
      <c r="C330" s="70"/>
      <c r="D330" s="70"/>
      <c r="E330" s="48"/>
      <c r="F330" s="333" t="str">
        <f t="shared" si="7"/>
        <v/>
      </c>
      <c r="G330" s="91"/>
      <c r="H330" s="88"/>
      <c r="I330" s="88"/>
      <c r="J330" s="50"/>
      <c r="K330" s="48"/>
      <c r="L330" s="48"/>
      <c r="M330" s="48"/>
      <c r="N330" s="50"/>
      <c r="O330" s="45"/>
      <c r="P330" s="212"/>
      <c r="Q330" s="45"/>
      <c r="R330" s="88"/>
      <c r="S330" s="50"/>
      <c r="T330" s="219"/>
      <c r="U330" s="89"/>
      <c r="V330" s="90"/>
      <c r="W330" s="93"/>
      <c r="X330" s="219"/>
      <c r="Y330" s="219"/>
      <c r="Z330" s="91"/>
      <c r="AA330" s="185" t="str">
        <f t="shared" si="6"/>
        <v/>
      </c>
      <c r="AB330" s="48"/>
      <c r="AC330" s="302"/>
      <c r="AD330" s="219"/>
      <c r="AE330" s="45"/>
      <c r="AF330" s="45"/>
      <c r="AG330" s="45"/>
      <c r="AH330" s="93"/>
      <c r="AI330" s="334"/>
      <c r="AJ330" s="335"/>
      <c r="AK330" s="46"/>
      <c r="AL330" s="93"/>
      <c r="AM330" s="48"/>
      <c r="AN330" s="48"/>
      <c r="AO330" s="185"/>
    </row>
    <row r="331" spans="1:41" ht="45" customHeight="1">
      <c r="A331" s="70"/>
      <c r="B331" s="70"/>
      <c r="C331" s="70"/>
      <c r="D331" s="70"/>
      <c r="E331" s="48"/>
      <c r="F331" s="333" t="str">
        <f t="shared" si="7"/>
        <v/>
      </c>
      <c r="G331" s="91"/>
      <c r="H331" s="88"/>
      <c r="I331" s="88"/>
      <c r="J331" s="50"/>
      <c r="K331" s="48"/>
      <c r="L331" s="48"/>
      <c r="M331" s="48"/>
      <c r="N331" s="50"/>
      <c r="O331" s="45"/>
      <c r="P331" s="212"/>
      <c r="Q331" s="45"/>
      <c r="R331" s="88"/>
      <c r="S331" s="50"/>
      <c r="T331" s="219"/>
      <c r="U331" s="89"/>
      <c r="V331" s="90"/>
      <c r="W331" s="93"/>
      <c r="X331" s="219"/>
      <c r="Y331" s="219"/>
      <c r="Z331" s="91"/>
      <c r="AA331" s="185" t="str">
        <f t="shared" si="6"/>
        <v/>
      </c>
      <c r="AB331" s="48"/>
      <c r="AC331" s="302"/>
      <c r="AD331" s="219"/>
      <c r="AE331" s="45"/>
      <c r="AF331" s="45"/>
      <c r="AG331" s="45"/>
      <c r="AH331" s="93"/>
      <c r="AI331" s="334"/>
      <c r="AJ331" s="335"/>
      <c r="AK331" s="46"/>
      <c r="AL331" s="93"/>
      <c r="AM331" s="48"/>
      <c r="AN331" s="48"/>
      <c r="AO331" s="185"/>
    </row>
    <row r="332" spans="1:41" ht="45" customHeight="1">
      <c r="A332" s="70"/>
      <c r="B332" s="70"/>
      <c r="C332" s="70"/>
      <c r="D332" s="70"/>
      <c r="E332" s="48"/>
      <c r="F332" s="333" t="str">
        <f t="shared" si="7"/>
        <v/>
      </c>
      <c r="G332" s="91"/>
      <c r="H332" s="88"/>
      <c r="I332" s="88"/>
      <c r="J332" s="50"/>
      <c r="K332" s="48"/>
      <c r="L332" s="48"/>
      <c r="M332" s="48"/>
      <c r="N332" s="50"/>
      <c r="O332" s="45"/>
      <c r="P332" s="212"/>
      <c r="Q332" s="45"/>
      <c r="R332" s="88"/>
      <c r="S332" s="50"/>
      <c r="T332" s="219"/>
      <c r="U332" s="89"/>
      <c r="V332" s="90"/>
      <c r="W332" s="93"/>
      <c r="X332" s="219"/>
      <c r="Y332" s="219"/>
      <c r="Z332" s="91"/>
      <c r="AA332" s="185" t="str">
        <f t="shared" ref="AA332:AA395" si="8">IF(ISBLANK(W332),"",DATEDIF(R332,W332,"d")/365)</f>
        <v/>
      </c>
      <c r="AB332" s="48"/>
      <c r="AC332" s="302"/>
      <c r="AD332" s="219"/>
      <c r="AE332" s="45"/>
      <c r="AF332" s="45"/>
      <c r="AG332" s="45"/>
      <c r="AH332" s="93"/>
      <c r="AI332" s="334"/>
      <c r="AJ332" s="335"/>
      <c r="AK332" s="46"/>
      <c r="AL332" s="93"/>
      <c r="AM332" s="48"/>
      <c r="AN332" s="48"/>
      <c r="AO332" s="185"/>
    </row>
    <row r="333" spans="1:41" ht="45" customHeight="1">
      <c r="A333" s="70"/>
      <c r="B333" s="70"/>
      <c r="C333" s="70"/>
      <c r="D333" s="70"/>
      <c r="E333" s="48"/>
      <c r="F333" s="333" t="str">
        <f t="shared" si="7"/>
        <v/>
      </c>
      <c r="G333" s="91"/>
      <c r="H333" s="88"/>
      <c r="I333" s="88"/>
      <c r="J333" s="50"/>
      <c r="K333" s="48"/>
      <c r="L333" s="48"/>
      <c r="M333" s="48"/>
      <c r="N333" s="50"/>
      <c r="O333" s="45"/>
      <c r="P333" s="212"/>
      <c r="Q333" s="45"/>
      <c r="R333" s="88"/>
      <c r="S333" s="50"/>
      <c r="T333" s="219"/>
      <c r="U333" s="89"/>
      <c r="V333" s="90"/>
      <c r="W333" s="93"/>
      <c r="X333" s="219"/>
      <c r="Y333" s="219"/>
      <c r="Z333" s="91"/>
      <c r="AA333" s="185" t="str">
        <f t="shared" si="8"/>
        <v/>
      </c>
      <c r="AB333" s="48"/>
      <c r="AC333" s="302"/>
      <c r="AD333" s="219"/>
      <c r="AE333" s="45"/>
      <c r="AF333" s="45"/>
      <c r="AG333" s="45"/>
      <c r="AH333" s="93"/>
      <c r="AI333" s="334"/>
      <c r="AJ333" s="335"/>
      <c r="AK333" s="46"/>
      <c r="AL333" s="93"/>
      <c r="AM333" s="48"/>
      <c r="AN333" s="48"/>
      <c r="AO333" s="185"/>
    </row>
    <row r="334" spans="1:41" ht="45" customHeight="1">
      <c r="A334" s="70"/>
      <c r="B334" s="70"/>
      <c r="C334" s="70"/>
      <c r="D334" s="70"/>
      <c r="E334" s="48"/>
      <c r="F334" s="333" t="str">
        <f t="shared" si="7"/>
        <v/>
      </c>
      <c r="G334" s="91"/>
      <c r="H334" s="88"/>
      <c r="I334" s="88"/>
      <c r="J334" s="50"/>
      <c r="K334" s="48"/>
      <c r="L334" s="48"/>
      <c r="M334" s="48"/>
      <c r="N334" s="50"/>
      <c r="O334" s="45"/>
      <c r="P334" s="212"/>
      <c r="Q334" s="45"/>
      <c r="R334" s="88"/>
      <c r="S334" s="50"/>
      <c r="T334" s="219"/>
      <c r="U334" s="89"/>
      <c r="V334" s="90"/>
      <c r="W334" s="93"/>
      <c r="X334" s="219"/>
      <c r="Y334" s="219"/>
      <c r="Z334" s="91"/>
      <c r="AA334" s="185" t="str">
        <f t="shared" si="8"/>
        <v/>
      </c>
      <c r="AB334" s="48"/>
      <c r="AC334" s="302"/>
      <c r="AD334" s="219"/>
      <c r="AE334" s="45"/>
      <c r="AF334" s="45"/>
      <c r="AG334" s="45"/>
      <c r="AH334" s="93"/>
      <c r="AI334" s="334"/>
      <c r="AJ334" s="335"/>
      <c r="AK334" s="46"/>
      <c r="AL334" s="93"/>
      <c r="AM334" s="48"/>
      <c r="AN334" s="48"/>
      <c r="AO334" s="185"/>
    </row>
    <row r="335" spans="1:41" ht="45" customHeight="1">
      <c r="A335" s="70"/>
      <c r="B335" s="70"/>
      <c r="C335" s="70"/>
      <c r="D335" s="70"/>
      <c r="E335" s="48"/>
      <c r="F335" s="333" t="str">
        <f t="shared" si="7"/>
        <v/>
      </c>
      <c r="G335" s="91"/>
      <c r="H335" s="88"/>
      <c r="I335" s="88"/>
      <c r="J335" s="50"/>
      <c r="K335" s="48"/>
      <c r="L335" s="48"/>
      <c r="M335" s="48"/>
      <c r="N335" s="50"/>
      <c r="O335" s="45"/>
      <c r="P335" s="212"/>
      <c r="Q335" s="45"/>
      <c r="R335" s="88"/>
      <c r="S335" s="50"/>
      <c r="T335" s="219"/>
      <c r="U335" s="89"/>
      <c r="V335" s="90"/>
      <c r="W335" s="93"/>
      <c r="X335" s="219"/>
      <c r="Y335" s="219"/>
      <c r="Z335" s="91"/>
      <c r="AA335" s="185" t="str">
        <f t="shared" si="8"/>
        <v/>
      </c>
      <c r="AB335" s="48"/>
      <c r="AC335" s="302"/>
      <c r="AD335" s="219"/>
      <c r="AE335" s="45"/>
      <c r="AF335" s="45"/>
      <c r="AG335" s="45"/>
      <c r="AH335" s="93"/>
      <c r="AI335" s="334"/>
      <c r="AJ335" s="335"/>
      <c r="AK335" s="46"/>
      <c r="AL335" s="93"/>
      <c r="AM335" s="48"/>
      <c r="AN335" s="48"/>
      <c r="AO335" s="185"/>
    </row>
    <row r="336" spans="1:41" ht="45" customHeight="1">
      <c r="A336" s="70"/>
      <c r="B336" s="70"/>
      <c r="C336" s="70"/>
      <c r="D336" s="70"/>
      <c r="E336" s="48"/>
      <c r="F336" s="333" t="str">
        <f t="shared" si="7"/>
        <v/>
      </c>
      <c r="G336" s="91"/>
      <c r="H336" s="88"/>
      <c r="I336" s="88"/>
      <c r="J336" s="50"/>
      <c r="K336" s="48"/>
      <c r="L336" s="48"/>
      <c r="M336" s="48"/>
      <c r="N336" s="50"/>
      <c r="O336" s="45"/>
      <c r="P336" s="212"/>
      <c r="Q336" s="45"/>
      <c r="R336" s="88"/>
      <c r="S336" s="50"/>
      <c r="T336" s="219"/>
      <c r="U336" s="89"/>
      <c r="V336" s="90"/>
      <c r="W336" s="93"/>
      <c r="X336" s="219"/>
      <c r="Y336" s="219"/>
      <c r="Z336" s="91"/>
      <c r="AA336" s="185" t="str">
        <f t="shared" si="8"/>
        <v/>
      </c>
      <c r="AB336" s="48"/>
      <c r="AC336" s="302"/>
      <c r="AD336" s="219"/>
      <c r="AE336" s="45"/>
      <c r="AF336" s="45"/>
      <c r="AG336" s="45"/>
      <c r="AH336" s="93"/>
      <c r="AI336" s="334"/>
      <c r="AJ336" s="335"/>
      <c r="AK336" s="46"/>
      <c r="AL336" s="93"/>
      <c r="AM336" s="48"/>
      <c r="AN336" s="48"/>
      <c r="AO336" s="185"/>
    </row>
    <row r="337" spans="1:41" ht="45" customHeight="1">
      <c r="A337" s="70"/>
      <c r="B337" s="70"/>
      <c r="C337" s="70"/>
      <c r="D337" s="70"/>
      <c r="E337" s="48"/>
      <c r="F337" s="333" t="str">
        <f t="shared" si="7"/>
        <v/>
      </c>
      <c r="G337" s="91"/>
      <c r="H337" s="88"/>
      <c r="I337" s="88"/>
      <c r="J337" s="50"/>
      <c r="K337" s="48"/>
      <c r="L337" s="48"/>
      <c r="M337" s="48"/>
      <c r="N337" s="50"/>
      <c r="O337" s="45"/>
      <c r="P337" s="212"/>
      <c r="Q337" s="45"/>
      <c r="R337" s="88"/>
      <c r="S337" s="50"/>
      <c r="T337" s="219"/>
      <c r="U337" s="89"/>
      <c r="V337" s="90"/>
      <c r="W337" s="93"/>
      <c r="X337" s="219"/>
      <c r="Y337" s="219"/>
      <c r="Z337" s="91"/>
      <c r="AA337" s="185" t="str">
        <f t="shared" si="8"/>
        <v/>
      </c>
      <c r="AB337" s="48"/>
      <c r="AC337" s="302"/>
      <c r="AD337" s="219"/>
      <c r="AE337" s="45"/>
      <c r="AF337" s="45"/>
      <c r="AG337" s="45"/>
      <c r="AH337" s="93"/>
      <c r="AI337" s="334"/>
      <c r="AJ337" s="335"/>
      <c r="AK337" s="46"/>
      <c r="AL337" s="93"/>
      <c r="AM337" s="48"/>
      <c r="AN337" s="48"/>
      <c r="AO337" s="185"/>
    </row>
    <row r="338" spans="1:41" ht="45" customHeight="1">
      <c r="A338" s="70"/>
      <c r="B338" s="70"/>
      <c r="C338" s="70"/>
      <c r="D338" s="70"/>
      <c r="E338" s="48"/>
      <c r="F338" s="333" t="str">
        <f t="shared" si="7"/>
        <v/>
      </c>
      <c r="G338" s="91"/>
      <c r="H338" s="88"/>
      <c r="I338" s="88"/>
      <c r="J338" s="50"/>
      <c r="K338" s="48"/>
      <c r="L338" s="48"/>
      <c r="M338" s="48"/>
      <c r="N338" s="50"/>
      <c r="O338" s="45"/>
      <c r="P338" s="212"/>
      <c r="Q338" s="45"/>
      <c r="R338" s="88"/>
      <c r="S338" s="50"/>
      <c r="T338" s="219"/>
      <c r="U338" s="89"/>
      <c r="V338" s="90"/>
      <c r="W338" s="93"/>
      <c r="X338" s="219"/>
      <c r="Y338" s="219"/>
      <c r="Z338" s="91"/>
      <c r="AA338" s="185" t="str">
        <f t="shared" si="8"/>
        <v/>
      </c>
      <c r="AB338" s="48"/>
      <c r="AC338" s="302"/>
      <c r="AD338" s="219"/>
      <c r="AE338" s="45"/>
      <c r="AF338" s="45"/>
      <c r="AG338" s="45"/>
      <c r="AH338" s="93"/>
      <c r="AI338" s="334"/>
      <c r="AJ338" s="335"/>
      <c r="AK338" s="46"/>
      <c r="AL338" s="93"/>
      <c r="AM338" s="48"/>
      <c r="AN338" s="48"/>
      <c r="AO338" s="185"/>
    </row>
    <row r="339" spans="1:41" ht="45" customHeight="1">
      <c r="A339" s="70"/>
      <c r="B339" s="70"/>
      <c r="C339" s="70"/>
      <c r="D339" s="70"/>
      <c r="E339" s="48"/>
      <c r="F339" s="333" t="str">
        <f t="shared" si="7"/>
        <v/>
      </c>
      <c r="G339" s="91"/>
      <c r="H339" s="88"/>
      <c r="I339" s="88"/>
      <c r="J339" s="50"/>
      <c r="K339" s="48"/>
      <c r="L339" s="48"/>
      <c r="M339" s="48"/>
      <c r="N339" s="50"/>
      <c r="O339" s="45"/>
      <c r="P339" s="212"/>
      <c r="Q339" s="45"/>
      <c r="R339" s="88"/>
      <c r="S339" s="50"/>
      <c r="T339" s="219"/>
      <c r="U339" s="89"/>
      <c r="V339" s="90"/>
      <c r="W339" s="93"/>
      <c r="X339" s="219"/>
      <c r="Y339" s="219"/>
      <c r="Z339" s="91"/>
      <c r="AA339" s="185" t="str">
        <f t="shared" si="8"/>
        <v/>
      </c>
      <c r="AB339" s="48"/>
      <c r="AC339" s="302"/>
      <c r="AD339" s="219"/>
      <c r="AE339" s="45"/>
      <c r="AF339" s="45"/>
      <c r="AG339" s="45"/>
      <c r="AH339" s="93"/>
      <c r="AI339" s="334"/>
      <c r="AJ339" s="335"/>
      <c r="AK339" s="46"/>
      <c r="AL339" s="93"/>
      <c r="AM339" s="48"/>
      <c r="AN339" s="48"/>
      <c r="AO339" s="185"/>
    </row>
    <row r="340" spans="1:41" ht="45" customHeight="1">
      <c r="A340" s="70"/>
      <c r="B340" s="70"/>
      <c r="C340" s="70"/>
      <c r="D340" s="70"/>
      <c r="E340" s="48"/>
      <c r="F340" s="333" t="str">
        <f t="shared" si="7"/>
        <v/>
      </c>
      <c r="G340" s="91"/>
      <c r="H340" s="88"/>
      <c r="I340" s="88"/>
      <c r="J340" s="50"/>
      <c r="K340" s="48"/>
      <c r="L340" s="48"/>
      <c r="M340" s="48"/>
      <c r="N340" s="50"/>
      <c r="O340" s="45"/>
      <c r="P340" s="212"/>
      <c r="Q340" s="45"/>
      <c r="R340" s="88"/>
      <c r="S340" s="50"/>
      <c r="T340" s="219"/>
      <c r="U340" s="89"/>
      <c r="V340" s="90"/>
      <c r="W340" s="93"/>
      <c r="X340" s="219"/>
      <c r="Y340" s="219"/>
      <c r="Z340" s="91"/>
      <c r="AA340" s="185" t="str">
        <f t="shared" si="8"/>
        <v/>
      </c>
      <c r="AB340" s="48"/>
      <c r="AC340" s="302"/>
      <c r="AD340" s="219"/>
      <c r="AE340" s="45"/>
      <c r="AF340" s="45"/>
      <c r="AG340" s="45"/>
      <c r="AH340" s="93"/>
      <c r="AI340" s="334"/>
      <c r="AJ340" s="335"/>
      <c r="AK340" s="46"/>
      <c r="AL340" s="93"/>
      <c r="AM340" s="48"/>
      <c r="AN340" s="48"/>
      <c r="AO340" s="185"/>
    </row>
    <row r="341" spans="1:41" ht="45" customHeight="1">
      <c r="A341" s="70"/>
      <c r="B341" s="70"/>
      <c r="C341" s="70"/>
      <c r="D341" s="70"/>
      <c r="E341" s="48"/>
      <c r="F341" s="333" t="str">
        <f t="shared" si="7"/>
        <v/>
      </c>
      <c r="G341" s="91"/>
      <c r="H341" s="88"/>
      <c r="I341" s="88"/>
      <c r="J341" s="50"/>
      <c r="K341" s="48"/>
      <c r="L341" s="48"/>
      <c r="M341" s="48"/>
      <c r="N341" s="50"/>
      <c r="O341" s="45"/>
      <c r="P341" s="212"/>
      <c r="Q341" s="45"/>
      <c r="R341" s="88"/>
      <c r="S341" s="50"/>
      <c r="T341" s="219"/>
      <c r="U341" s="89"/>
      <c r="V341" s="90"/>
      <c r="W341" s="93"/>
      <c r="X341" s="219"/>
      <c r="Y341" s="219"/>
      <c r="Z341" s="91"/>
      <c r="AA341" s="185" t="str">
        <f t="shared" si="8"/>
        <v/>
      </c>
      <c r="AB341" s="48"/>
      <c r="AC341" s="302"/>
      <c r="AD341" s="219"/>
      <c r="AE341" s="45"/>
      <c r="AF341" s="45"/>
      <c r="AG341" s="45"/>
      <c r="AH341" s="93"/>
      <c r="AI341" s="334"/>
      <c r="AJ341" s="335"/>
      <c r="AK341" s="46"/>
      <c r="AL341" s="93"/>
      <c r="AM341" s="48"/>
      <c r="AN341" s="48"/>
      <c r="AO341" s="185"/>
    </row>
    <row r="342" spans="1:41" ht="45" customHeight="1">
      <c r="A342" s="70"/>
      <c r="B342" s="70"/>
      <c r="C342" s="70"/>
      <c r="D342" s="70"/>
      <c r="E342" s="48"/>
      <c r="F342" s="333" t="str">
        <f t="shared" si="7"/>
        <v/>
      </c>
      <c r="G342" s="91"/>
      <c r="H342" s="88"/>
      <c r="I342" s="88"/>
      <c r="J342" s="50"/>
      <c r="K342" s="48"/>
      <c r="L342" s="48"/>
      <c r="M342" s="48"/>
      <c r="N342" s="50"/>
      <c r="O342" s="45"/>
      <c r="P342" s="212"/>
      <c r="Q342" s="45"/>
      <c r="R342" s="88"/>
      <c r="S342" s="50"/>
      <c r="T342" s="219"/>
      <c r="U342" s="89"/>
      <c r="V342" s="90"/>
      <c r="W342" s="93"/>
      <c r="X342" s="219"/>
      <c r="Y342" s="219"/>
      <c r="Z342" s="91"/>
      <c r="AA342" s="185" t="str">
        <f t="shared" si="8"/>
        <v/>
      </c>
      <c r="AB342" s="48"/>
      <c r="AC342" s="302"/>
      <c r="AD342" s="219"/>
      <c r="AE342" s="45"/>
      <c r="AF342" s="45"/>
      <c r="AG342" s="45"/>
      <c r="AH342" s="93"/>
      <c r="AI342" s="334"/>
      <c r="AJ342" s="335"/>
      <c r="AK342" s="46"/>
      <c r="AL342" s="93"/>
      <c r="AM342" s="48"/>
      <c r="AN342" s="48"/>
      <c r="AO342" s="185"/>
    </row>
    <row r="343" spans="1:41" ht="45" customHeight="1">
      <c r="A343" s="70"/>
      <c r="B343" s="70"/>
      <c r="C343" s="70"/>
      <c r="D343" s="70"/>
      <c r="E343" s="48"/>
      <c r="F343" s="333" t="str">
        <f t="shared" si="7"/>
        <v/>
      </c>
      <c r="G343" s="91"/>
      <c r="H343" s="88"/>
      <c r="I343" s="88"/>
      <c r="J343" s="50"/>
      <c r="K343" s="48"/>
      <c r="L343" s="48"/>
      <c r="M343" s="48"/>
      <c r="N343" s="50"/>
      <c r="O343" s="45"/>
      <c r="P343" s="212"/>
      <c r="Q343" s="45"/>
      <c r="R343" s="88"/>
      <c r="S343" s="50"/>
      <c r="T343" s="219"/>
      <c r="U343" s="89"/>
      <c r="V343" s="90"/>
      <c r="W343" s="93"/>
      <c r="X343" s="219"/>
      <c r="Y343" s="219"/>
      <c r="Z343" s="91"/>
      <c r="AA343" s="185" t="str">
        <f t="shared" si="8"/>
        <v/>
      </c>
      <c r="AB343" s="48"/>
      <c r="AC343" s="302"/>
      <c r="AD343" s="219"/>
      <c r="AE343" s="45"/>
      <c r="AF343" s="45"/>
      <c r="AG343" s="45"/>
      <c r="AH343" s="93"/>
      <c r="AI343" s="334"/>
      <c r="AJ343" s="335"/>
      <c r="AK343" s="46"/>
      <c r="AL343" s="93"/>
      <c r="AM343" s="48"/>
      <c r="AN343" s="48"/>
      <c r="AO343" s="185"/>
    </row>
    <row r="344" spans="1:41" ht="45" customHeight="1">
      <c r="A344" s="70"/>
      <c r="B344" s="70"/>
      <c r="C344" s="70"/>
      <c r="D344" s="70"/>
      <c r="E344" s="48"/>
      <c r="F344" s="333" t="str">
        <f t="shared" si="7"/>
        <v/>
      </c>
      <c r="G344" s="91"/>
      <c r="H344" s="88"/>
      <c r="I344" s="88"/>
      <c r="J344" s="50"/>
      <c r="K344" s="48"/>
      <c r="L344" s="48"/>
      <c r="M344" s="48"/>
      <c r="N344" s="50"/>
      <c r="O344" s="45"/>
      <c r="P344" s="212"/>
      <c r="Q344" s="45"/>
      <c r="R344" s="88"/>
      <c r="S344" s="50"/>
      <c r="T344" s="219"/>
      <c r="U344" s="89"/>
      <c r="V344" s="90"/>
      <c r="W344" s="93"/>
      <c r="X344" s="219"/>
      <c r="Y344" s="219"/>
      <c r="Z344" s="91"/>
      <c r="AA344" s="185" t="str">
        <f t="shared" si="8"/>
        <v/>
      </c>
      <c r="AB344" s="48"/>
      <c r="AC344" s="302"/>
      <c r="AD344" s="219"/>
      <c r="AE344" s="45"/>
      <c r="AF344" s="45"/>
      <c r="AG344" s="45"/>
      <c r="AH344" s="93"/>
      <c r="AI344" s="334"/>
      <c r="AJ344" s="335"/>
      <c r="AK344" s="46"/>
      <c r="AL344" s="93"/>
      <c r="AM344" s="48"/>
      <c r="AN344" s="48"/>
      <c r="AO344" s="185"/>
    </row>
    <row r="345" spans="1:41" ht="45" customHeight="1">
      <c r="A345" s="70"/>
      <c r="B345" s="70"/>
      <c r="C345" s="70"/>
      <c r="D345" s="70"/>
      <c r="E345" s="48"/>
      <c r="F345" s="333" t="str">
        <f t="shared" si="7"/>
        <v/>
      </c>
      <c r="G345" s="91"/>
      <c r="H345" s="88"/>
      <c r="I345" s="88"/>
      <c r="J345" s="50"/>
      <c r="K345" s="48"/>
      <c r="L345" s="48"/>
      <c r="M345" s="48"/>
      <c r="N345" s="50"/>
      <c r="O345" s="45"/>
      <c r="P345" s="212"/>
      <c r="Q345" s="45"/>
      <c r="R345" s="88"/>
      <c r="S345" s="50"/>
      <c r="T345" s="219"/>
      <c r="U345" s="89"/>
      <c r="V345" s="90"/>
      <c r="W345" s="93"/>
      <c r="X345" s="219"/>
      <c r="Y345" s="219"/>
      <c r="Z345" s="91"/>
      <c r="AA345" s="185" t="str">
        <f t="shared" si="8"/>
        <v/>
      </c>
      <c r="AB345" s="48"/>
      <c r="AC345" s="302"/>
      <c r="AD345" s="219"/>
      <c r="AE345" s="45"/>
      <c r="AF345" s="45"/>
      <c r="AG345" s="45"/>
      <c r="AH345" s="93"/>
      <c r="AI345" s="334"/>
      <c r="AJ345" s="335"/>
      <c r="AK345" s="46"/>
      <c r="AL345" s="93"/>
      <c r="AM345" s="48"/>
      <c r="AN345" s="48"/>
      <c r="AO345" s="185"/>
    </row>
    <row r="346" spans="1:41" ht="45" customHeight="1">
      <c r="A346" s="70"/>
      <c r="B346" s="70"/>
      <c r="C346" s="70"/>
      <c r="D346" s="70"/>
      <c r="E346" s="48"/>
      <c r="F346" s="333" t="str">
        <f t="shared" si="7"/>
        <v/>
      </c>
      <c r="G346" s="91"/>
      <c r="H346" s="88"/>
      <c r="I346" s="88"/>
      <c r="J346" s="50"/>
      <c r="K346" s="48"/>
      <c r="L346" s="48"/>
      <c r="M346" s="48"/>
      <c r="N346" s="50"/>
      <c r="O346" s="45"/>
      <c r="P346" s="212"/>
      <c r="Q346" s="45"/>
      <c r="R346" s="88"/>
      <c r="S346" s="50"/>
      <c r="T346" s="219"/>
      <c r="U346" s="89"/>
      <c r="V346" s="90"/>
      <c r="W346" s="93"/>
      <c r="X346" s="219"/>
      <c r="Y346" s="219"/>
      <c r="Z346" s="91"/>
      <c r="AA346" s="185" t="str">
        <f t="shared" si="8"/>
        <v/>
      </c>
      <c r="AB346" s="48"/>
      <c r="AC346" s="302"/>
      <c r="AD346" s="219"/>
      <c r="AE346" s="45"/>
      <c r="AF346" s="45"/>
      <c r="AG346" s="45"/>
      <c r="AH346" s="93"/>
      <c r="AI346" s="334"/>
      <c r="AJ346" s="335"/>
      <c r="AK346" s="46"/>
      <c r="AL346" s="93"/>
      <c r="AM346" s="48"/>
      <c r="AN346" s="48"/>
      <c r="AO346" s="185"/>
    </row>
    <row r="347" spans="1:41" ht="45" customHeight="1">
      <c r="A347" s="70"/>
      <c r="B347" s="70"/>
      <c r="C347" s="70"/>
      <c r="D347" s="70"/>
      <c r="E347" s="48"/>
      <c r="F347" s="333" t="str">
        <f t="shared" si="7"/>
        <v/>
      </c>
      <c r="G347" s="91"/>
      <c r="H347" s="88"/>
      <c r="I347" s="88"/>
      <c r="J347" s="50"/>
      <c r="K347" s="48"/>
      <c r="L347" s="48"/>
      <c r="M347" s="48"/>
      <c r="N347" s="50"/>
      <c r="O347" s="45"/>
      <c r="P347" s="212"/>
      <c r="Q347" s="45"/>
      <c r="R347" s="88"/>
      <c r="S347" s="50"/>
      <c r="T347" s="219"/>
      <c r="U347" s="89"/>
      <c r="V347" s="90"/>
      <c r="W347" s="93"/>
      <c r="X347" s="219"/>
      <c r="Y347" s="219"/>
      <c r="Z347" s="91"/>
      <c r="AA347" s="185" t="str">
        <f t="shared" si="8"/>
        <v/>
      </c>
      <c r="AB347" s="48"/>
      <c r="AC347" s="302"/>
      <c r="AD347" s="219"/>
      <c r="AE347" s="45"/>
      <c r="AF347" s="45"/>
      <c r="AG347" s="45"/>
      <c r="AH347" s="93"/>
      <c r="AI347" s="334"/>
      <c r="AJ347" s="335"/>
      <c r="AK347" s="46"/>
      <c r="AL347" s="93"/>
      <c r="AM347" s="48"/>
      <c r="AN347" s="48"/>
      <c r="AO347" s="185"/>
    </row>
    <row r="348" spans="1:41" ht="45" customHeight="1">
      <c r="A348" s="70"/>
      <c r="B348" s="70"/>
      <c r="C348" s="70"/>
      <c r="D348" s="70"/>
      <c r="E348" s="48"/>
      <c r="F348" s="333" t="str">
        <f t="shared" si="7"/>
        <v/>
      </c>
      <c r="G348" s="91"/>
      <c r="H348" s="88"/>
      <c r="I348" s="88"/>
      <c r="J348" s="50"/>
      <c r="K348" s="48"/>
      <c r="L348" s="48"/>
      <c r="M348" s="48"/>
      <c r="N348" s="50"/>
      <c r="O348" s="45"/>
      <c r="P348" s="212"/>
      <c r="Q348" s="45"/>
      <c r="R348" s="88"/>
      <c r="S348" s="50"/>
      <c r="T348" s="219"/>
      <c r="U348" s="89"/>
      <c r="V348" s="90"/>
      <c r="W348" s="93"/>
      <c r="X348" s="219"/>
      <c r="Y348" s="219"/>
      <c r="Z348" s="91"/>
      <c r="AA348" s="185" t="str">
        <f t="shared" si="8"/>
        <v/>
      </c>
      <c r="AB348" s="48"/>
      <c r="AC348" s="302"/>
      <c r="AD348" s="219"/>
      <c r="AE348" s="45"/>
      <c r="AF348" s="45"/>
      <c r="AG348" s="45"/>
      <c r="AH348" s="93"/>
      <c r="AI348" s="334"/>
      <c r="AJ348" s="335"/>
      <c r="AK348" s="46"/>
      <c r="AL348" s="93"/>
      <c r="AM348" s="48"/>
      <c r="AN348" s="48"/>
      <c r="AO348" s="185"/>
    </row>
    <row r="349" spans="1:41" ht="45" customHeight="1">
      <c r="A349" s="70"/>
      <c r="B349" s="70"/>
      <c r="C349" s="70"/>
      <c r="D349" s="70"/>
      <c r="E349" s="48"/>
      <c r="F349" s="333" t="str">
        <f t="shared" si="7"/>
        <v/>
      </c>
      <c r="G349" s="91"/>
      <c r="H349" s="88"/>
      <c r="I349" s="88"/>
      <c r="J349" s="50"/>
      <c r="K349" s="48"/>
      <c r="L349" s="48"/>
      <c r="M349" s="48"/>
      <c r="N349" s="50"/>
      <c r="O349" s="45"/>
      <c r="P349" s="212"/>
      <c r="Q349" s="45"/>
      <c r="R349" s="88"/>
      <c r="S349" s="50"/>
      <c r="T349" s="219"/>
      <c r="U349" s="89"/>
      <c r="V349" s="90"/>
      <c r="W349" s="93"/>
      <c r="X349" s="219"/>
      <c r="Y349" s="219"/>
      <c r="Z349" s="91"/>
      <c r="AA349" s="185" t="str">
        <f t="shared" si="8"/>
        <v/>
      </c>
      <c r="AB349" s="48"/>
      <c r="AC349" s="302"/>
      <c r="AD349" s="219"/>
      <c r="AE349" s="45"/>
      <c r="AF349" s="45"/>
      <c r="AG349" s="45"/>
      <c r="AH349" s="93"/>
      <c r="AI349" s="334"/>
      <c r="AJ349" s="335"/>
      <c r="AK349" s="46"/>
      <c r="AL349" s="93"/>
      <c r="AM349" s="48"/>
      <c r="AN349" s="48"/>
      <c r="AO349" s="185"/>
    </row>
    <row r="350" spans="1:41" ht="45" customHeight="1">
      <c r="A350" s="70"/>
      <c r="B350" s="70"/>
      <c r="C350" s="70"/>
      <c r="D350" s="70"/>
      <c r="E350" s="48"/>
      <c r="F350" s="333" t="str">
        <f t="shared" si="7"/>
        <v/>
      </c>
      <c r="G350" s="91"/>
      <c r="H350" s="88"/>
      <c r="I350" s="88"/>
      <c r="J350" s="50"/>
      <c r="K350" s="48"/>
      <c r="L350" s="48"/>
      <c r="M350" s="48"/>
      <c r="N350" s="50"/>
      <c r="O350" s="45"/>
      <c r="P350" s="212"/>
      <c r="Q350" s="45"/>
      <c r="R350" s="88"/>
      <c r="S350" s="50"/>
      <c r="T350" s="219"/>
      <c r="U350" s="89"/>
      <c r="V350" s="90"/>
      <c r="W350" s="93"/>
      <c r="X350" s="219"/>
      <c r="Y350" s="219"/>
      <c r="Z350" s="91"/>
      <c r="AA350" s="185" t="str">
        <f t="shared" si="8"/>
        <v/>
      </c>
      <c r="AB350" s="48"/>
      <c r="AC350" s="302"/>
      <c r="AD350" s="219"/>
      <c r="AE350" s="45"/>
      <c r="AF350" s="45"/>
      <c r="AG350" s="45"/>
      <c r="AH350" s="93"/>
      <c r="AI350" s="334"/>
      <c r="AJ350" s="335"/>
      <c r="AK350" s="46"/>
      <c r="AL350" s="93"/>
      <c r="AM350" s="48"/>
      <c r="AN350" s="48"/>
      <c r="AO350" s="185"/>
    </row>
    <row r="351" spans="1:41" ht="45" customHeight="1">
      <c r="A351" s="70"/>
      <c r="B351" s="70"/>
      <c r="C351" s="70"/>
      <c r="D351" s="70"/>
      <c r="E351" s="48"/>
      <c r="F351" s="333" t="str">
        <f t="shared" si="7"/>
        <v/>
      </c>
      <c r="G351" s="91"/>
      <c r="H351" s="88"/>
      <c r="I351" s="88"/>
      <c r="J351" s="50"/>
      <c r="K351" s="48"/>
      <c r="L351" s="48"/>
      <c r="M351" s="48"/>
      <c r="N351" s="50"/>
      <c r="O351" s="45"/>
      <c r="P351" s="212"/>
      <c r="Q351" s="45"/>
      <c r="R351" s="88"/>
      <c r="S351" s="50"/>
      <c r="T351" s="219"/>
      <c r="U351" s="89"/>
      <c r="V351" s="90"/>
      <c r="W351" s="93"/>
      <c r="X351" s="219"/>
      <c r="Y351" s="219"/>
      <c r="Z351" s="91"/>
      <c r="AA351" s="185" t="str">
        <f t="shared" si="8"/>
        <v/>
      </c>
      <c r="AB351" s="48"/>
      <c r="AC351" s="302"/>
      <c r="AD351" s="219"/>
      <c r="AE351" s="45"/>
      <c r="AF351" s="45"/>
      <c r="AG351" s="45"/>
      <c r="AH351" s="93"/>
      <c r="AI351" s="334"/>
      <c r="AJ351" s="335"/>
      <c r="AK351" s="46"/>
      <c r="AL351" s="93"/>
      <c r="AM351" s="48"/>
      <c r="AN351" s="48"/>
      <c r="AO351" s="185"/>
    </row>
    <row r="352" spans="1:41" ht="45" customHeight="1">
      <c r="A352" s="70"/>
      <c r="B352" s="70"/>
      <c r="C352" s="70"/>
      <c r="D352" s="70"/>
      <c r="E352" s="48"/>
      <c r="F352" s="333" t="str">
        <f t="shared" si="7"/>
        <v/>
      </c>
      <c r="G352" s="91"/>
      <c r="H352" s="88"/>
      <c r="I352" s="88"/>
      <c r="J352" s="50"/>
      <c r="K352" s="48"/>
      <c r="L352" s="48"/>
      <c r="M352" s="48"/>
      <c r="N352" s="50"/>
      <c r="O352" s="45"/>
      <c r="P352" s="212"/>
      <c r="Q352" s="45"/>
      <c r="R352" s="88"/>
      <c r="S352" s="50"/>
      <c r="T352" s="219"/>
      <c r="U352" s="89"/>
      <c r="V352" s="90"/>
      <c r="W352" s="93"/>
      <c r="X352" s="219"/>
      <c r="Y352" s="219"/>
      <c r="Z352" s="91"/>
      <c r="AA352" s="185" t="str">
        <f t="shared" si="8"/>
        <v/>
      </c>
      <c r="AB352" s="48"/>
      <c r="AC352" s="302"/>
      <c r="AD352" s="219"/>
      <c r="AE352" s="45"/>
      <c r="AF352" s="45"/>
      <c r="AG352" s="45"/>
      <c r="AH352" s="93"/>
      <c r="AI352" s="334"/>
      <c r="AJ352" s="335"/>
      <c r="AK352" s="46"/>
      <c r="AL352" s="93"/>
      <c r="AM352" s="48"/>
      <c r="AN352" s="48"/>
      <c r="AO352" s="185"/>
    </row>
    <row r="353" spans="1:41" ht="45" customHeight="1">
      <c r="A353" s="70"/>
      <c r="B353" s="70"/>
      <c r="C353" s="70"/>
      <c r="D353" s="70"/>
      <c r="E353" s="48"/>
      <c r="F353" s="333" t="str">
        <f t="shared" si="7"/>
        <v/>
      </c>
      <c r="G353" s="91"/>
      <c r="H353" s="88"/>
      <c r="I353" s="88"/>
      <c r="J353" s="50"/>
      <c r="K353" s="48"/>
      <c r="L353" s="48"/>
      <c r="M353" s="48"/>
      <c r="N353" s="50"/>
      <c r="O353" s="45"/>
      <c r="P353" s="212"/>
      <c r="Q353" s="45"/>
      <c r="R353" s="88"/>
      <c r="S353" s="50"/>
      <c r="T353" s="219"/>
      <c r="U353" s="89"/>
      <c r="V353" s="90"/>
      <c r="W353" s="93"/>
      <c r="X353" s="219"/>
      <c r="Y353" s="219"/>
      <c r="Z353" s="91"/>
      <c r="AA353" s="185" t="str">
        <f t="shared" si="8"/>
        <v/>
      </c>
      <c r="AB353" s="48"/>
      <c r="AC353" s="302"/>
      <c r="AD353" s="219"/>
      <c r="AE353" s="45"/>
      <c r="AF353" s="45"/>
      <c r="AG353" s="45"/>
      <c r="AH353" s="93"/>
      <c r="AI353" s="334"/>
      <c r="AJ353" s="335"/>
      <c r="AK353" s="46"/>
      <c r="AL353" s="93"/>
      <c r="AM353" s="48"/>
      <c r="AN353" s="48"/>
      <c r="AO353" s="185"/>
    </row>
    <row r="354" spans="1:41" ht="45" customHeight="1">
      <c r="A354" s="70"/>
      <c r="B354" s="70"/>
      <c r="C354" s="70"/>
      <c r="D354" s="70"/>
      <c r="E354" s="48"/>
      <c r="F354" s="333" t="str">
        <f t="shared" si="7"/>
        <v/>
      </c>
      <c r="G354" s="91"/>
      <c r="H354" s="88"/>
      <c r="I354" s="88"/>
      <c r="J354" s="50"/>
      <c r="K354" s="48"/>
      <c r="L354" s="48"/>
      <c r="M354" s="48"/>
      <c r="N354" s="50"/>
      <c r="O354" s="45"/>
      <c r="P354" s="212"/>
      <c r="Q354" s="45"/>
      <c r="R354" s="88"/>
      <c r="S354" s="50"/>
      <c r="T354" s="219"/>
      <c r="U354" s="89"/>
      <c r="V354" s="90"/>
      <c r="W354" s="93"/>
      <c r="X354" s="219"/>
      <c r="Y354" s="219"/>
      <c r="Z354" s="91"/>
      <c r="AA354" s="185" t="str">
        <f t="shared" si="8"/>
        <v/>
      </c>
      <c r="AB354" s="48"/>
      <c r="AC354" s="302"/>
      <c r="AD354" s="219"/>
      <c r="AE354" s="45"/>
      <c r="AF354" s="45"/>
      <c r="AG354" s="45"/>
      <c r="AH354" s="93"/>
      <c r="AI354" s="334"/>
      <c r="AJ354" s="335"/>
      <c r="AK354" s="46"/>
      <c r="AL354" s="93"/>
      <c r="AM354" s="48"/>
      <c r="AN354" s="48"/>
      <c r="AO354" s="185"/>
    </row>
    <row r="355" spans="1:41" ht="45" customHeight="1">
      <c r="A355" s="70"/>
      <c r="B355" s="70"/>
      <c r="C355" s="70"/>
      <c r="D355" s="70"/>
      <c r="E355" s="48"/>
      <c r="F355" s="333" t="str">
        <f t="shared" si="7"/>
        <v/>
      </c>
      <c r="G355" s="91"/>
      <c r="H355" s="88"/>
      <c r="I355" s="88"/>
      <c r="J355" s="50"/>
      <c r="K355" s="48"/>
      <c r="L355" s="48"/>
      <c r="M355" s="48"/>
      <c r="N355" s="50"/>
      <c r="O355" s="45"/>
      <c r="P355" s="212"/>
      <c r="Q355" s="45"/>
      <c r="R355" s="88"/>
      <c r="S355" s="50"/>
      <c r="T355" s="219"/>
      <c r="U355" s="89"/>
      <c r="V355" s="90"/>
      <c r="W355" s="93"/>
      <c r="X355" s="219"/>
      <c r="Y355" s="219"/>
      <c r="Z355" s="91"/>
      <c r="AA355" s="185" t="str">
        <f t="shared" si="8"/>
        <v/>
      </c>
      <c r="AB355" s="48"/>
      <c r="AC355" s="302"/>
      <c r="AD355" s="219"/>
      <c r="AE355" s="45"/>
      <c r="AF355" s="45"/>
      <c r="AG355" s="45"/>
      <c r="AH355" s="93"/>
      <c r="AI355" s="334"/>
      <c r="AJ355" s="335"/>
      <c r="AK355" s="46"/>
      <c r="AL355" s="93"/>
      <c r="AM355" s="48"/>
      <c r="AN355" s="48"/>
      <c r="AO355" s="185"/>
    </row>
    <row r="356" spans="1:41" ht="45" customHeight="1">
      <c r="A356" s="70"/>
      <c r="B356" s="70"/>
      <c r="C356" s="70"/>
      <c r="D356" s="70"/>
      <c r="E356" s="48"/>
      <c r="F356" s="333" t="str">
        <f t="shared" si="7"/>
        <v/>
      </c>
      <c r="G356" s="91"/>
      <c r="H356" s="88"/>
      <c r="I356" s="88"/>
      <c r="J356" s="50"/>
      <c r="K356" s="48"/>
      <c r="L356" s="48"/>
      <c r="M356" s="48"/>
      <c r="N356" s="50"/>
      <c r="O356" s="45"/>
      <c r="P356" s="212"/>
      <c r="Q356" s="45"/>
      <c r="R356" s="88"/>
      <c r="S356" s="50"/>
      <c r="T356" s="219"/>
      <c r="U356" s="89"/>
      <c r="V356" s="90"/>
      <c r="W356" s="93"/>
      <c r="X356" s="219"/>
      <c r="Y356" s="219"/>
      <c r="Z356" s="91"/>
      <c r="AA356" s="185" t="str">
        <f t="shared" si="8"/>
        <v/>
      </c>
      <c r="AB356" s="48"/>
      <c r="AC356" s="302"/>
      <c r="AD356" s="219"/>
      <c r="AE356" s="45"/>
      <c r="AF356" s="45"/>
      <c r="AG356" s="45"/>
      <c r="AH356" s="93"/>
      <c r="AI356" s="334"/>
      <c r="AJ356" s="335"/>
      <c r="AK356" s="46"/>
      <c r="AL356" s="93"/>
      <c r="AM356" s="48"/>
      <c r="AN356" s="48"/>
      <c r="AO356" s="185"/>
    </row>
    <row r="357" spans="1:41" ht="45" customHeight="1">
      <c r="A357" s="70"/>
      <c r="B357" s="70"/>
      <c r="C357" s="70"/>
      <c r="D357" s="70"/>
      <c r="E357" s="48"/>
      <c r="F357" s="333" t="str">
        <f t="shared" si="7"/>
        <v/>
      </c>
      <c r="G357" s="91"/>
      <c r="H357" s="88"/>
      <c r="I357" s="88"/>
      <c r="J357" s="50"/>
      <c r="K357" s="48"/>
      <c r="L357" s="48"/>
      <c r="M357" s="48"/>
      <c r="N357" s="50"/>
      <c r="O357" s="45"/>
      <c r="P357" s="212"/>
      <c r="Q357" s="45"/>
      <c r="R357" s="88"/>
      <c r="S357" s="50"/>
      <c r="T357" s="219"/>
      <c r="U357" s="89"/>
      <c r="V357" s="90"/>
      <c r="W357" s="93"/>
      <c r="X357" s="219"/>
      <c r="Y357" s="219"/>
      <c r="Z357" s="91"/>
      <c r="AA357" s="185" t="str">
        <f t="shared" si="8"/>
        <v/>
      </c>
      <c r="AB357" s="48"/>
      <c r="AC357" s="302"/>
      <c r="AD357" s="219"/>
      <c r="AE357" s="45"/>
      <c r="AF357" s="45"/>
      <c r="AG357" s="45"/>
      <c r="AH357" s="93"/>
      <c r="AI357" s="334"/>
      <c r="AJ357" s="335"/>
      <c r="AK357" s="46"/>
      <c r="AL357" s="93"/>
      <c r="AM357" s="48"/>
      <c r="AN357" s="48"/>
      <c r="AO357" s="185"/>
    </row>
    <row r="358" spans="1:41" ht="45" customHeight="1">
      <c r="A358" s="70"/>
      <c r="B358" s="70"/>
      <c r="C358" s="70"/>
      <c r="D358" s="70"/>
      <c r="E358" s="48"/>
      <c r="F358" s="333" t="str">
        <f t="shared" si="7"/>
        <v/>
      </c>
      <c r="G358" s="91"/>
      <c r="H358" s="88"/>
      <c r="I358" s="88"/>
      <c r="J358" s="50"/>
      <c r="K358" s="48"/>
      <c r="L358" s="48"/>
      <c r="M358" s="48"/>
      <c r="N358" s="50"/>
      <c r="O358" s="45"/>
      <c r="P358" s="212"/>
      <c r="Q358" s="45"/>
      <c r="R358" s="88"/>
      <c r="S358" s="50"/>
      <c r="T358" s="219"/>
      <c r="U358" s="89"/>
      <c r="V358" s="90"/>
      <c r="W358" s="93"/>
      <c r="X358" s="219"/>
      <c r="Y358" s="219"/>
      <c r="Z358" s="91"/>
      <c r="AA358" s="185" t="str">
        <f t="shared" si="8"/>
        <v/>
      </c>
      <c r="AB358" s="48"/>
      <c r="AC358" s="302"/>
      <c r="AD358" s="219"/>
      <c r="AE358" s="45"/>
      <c r="AF358" s="45"/>
      <c r="AG358" s="45"/>
      <c r="AH358" s="93"/>
      <c r="AI358" s="334"/>
      <c r="AJ358" s="335"/>
      <c r="AK358" s="46"/>
      <c r="AL358" s="93"/>
      <c r="AM358" s="48"/>
      <c r="AN358" s="48"/>
      <c r="AO358" s="185"/>
    </row>
    <row r="359" spans="1:41" ht="45" customHeight="1">
      <c r="A359" s="70"/>
      <c r="B359" s="70"/>
      <c r="C359" s="70"/>
      <c r="D359" s="70"/>
      <c r="E359" s="48"/>
      <c r="F359" s="333" t="str">
        <f t="shared" si="7"/>
        <v/>
      </c>
      <c r="G359" s="91"/>
      <c r="H359" s="88"/>
      <c r="I359" s="88"/>
      <c r="J359" s="50"/>
      <c r="K359" s="48"/>
      <c r="L359" s="48"/>
      <c r="M359" s="48"/>
      <c r="N359" s="50"/>
      <c r="O359" s="45"/>
      <c r="P359" s="212"/>
      <c r="Q359" s="45"/>
      <c r="R359" s="88"/>
      <c r="S359" s="50"/>
      <c r="T359" s="219"/>
      <c r="U359" s="89"/>
      <c r="V359" s="90"/>
      <c r="W359" s="93"/>
      <c r="X359" s="219"/>
      <c r="Y359" s="219"/>
      <c r="Z359" s="91"/>
      <c r="AA359" s="185" t="str">
        <f t="shared" si="8"/>
        <v/>
      </c>
      <c r="AB359" s="48"/>
      <c r="AC359" s="302"/>
      <c r="AD359" s="219"/>
      <c r="AE359" s="45"/>
      <c r="AF359" s="45"/>
      <c r="AG359" s="45"/>
      <c r="AH359" s="93"/>
      <c r="AI359" s="334"/>
      <c r="AJ359" s="335"/>
      <c r="AK359" s="46"/>
      <c r="AL359" s="93"/>
      <c r="AM359" s="48"/>
      <c r="AN359" s="48"/>
      <c r="AO359" s="185"/>
    </row>
    <row r="360" spans="1:41" ht="45" customHeight="1">
      <c r="A360" s="70"/>
      <c r="B360" s="70"/>
      <c r="C360" s="70"/>
      <c r="D360" s="70"/>
      <c r="E360" s="48"/>
      <c r="F360" s="333" t="str">
        <f t="shared" si="7"/>
        <v/>
      </c>
      <c r="G360" s="91"/>
      <c r="H360" s="88"/>
      <c r="I360" s="88"/>
      <c r="J360" s="50"/>
      <c r="K360" s="48"/>
      <c r="L360" s="48"/>
      <c r="M360" s="48"/>
      <c r="N360" s="50"/>
      <c r="O360" s="45"/>
      <c r="P360" s="212"/>
      <c r="Q360" s="45"/>
      <c r="R360" s="88"/>
      <c r="S360" s="50"/>
      <c r="T360" s="219"/>
      <c r="U360" s="89"/>
      <c r="V360" s="90"/>
      <c r="W360" s="93"/>
      <c r="X360" s="219"/>
      <c r="Y360" s="219"/>
      <c r="Z360" s="91"/>
      <c r="AA360" s="185" t="str">
        <f t="shared" si="8"/>
        <v/>
      </c>
      <c r="AB360" s="48"/>
      <c r="AC360" s="302"/>
      <c r="AD360" s="219"/>
      <c r="AE360" s="45"/>
      <c r="AF360" s="45"/>
      <c r="AG360" s="45"/>
      <c r="AH360" s="93"/>
      <c r="AI360" s="334"/>
      <c r="AJ360" s="335"/>
      <c r="AK360" s="46"/>
      <c r="AL360" s="93"/>
      <c r="AM360" s="48"/>
      <c r="AN360" s="48"/>
      <c r="AO360" s="185"/>
    </row>
    <row r="361" spans="1:41" ht="45" customHeight="1">
      <c r="A361" s="70"/>
      <c r="B361" s="70"/>
      <c r="C361" s="70"/>
      <c r="D361" s="70"/>
      <c r="E361" s="48"/>
      <c r="F361" s="333" t="str">
        <f t="shared" si="7"/>
        <v/>
      </c>
      <c r="G361" s="91"/>
      <c r="H361" s="88"/>
      <c r="I361" s="88"/>
      <c r="J361" s="50"/>
      <c r="K361" s="48"/>
      <c r="L361" s="48"/>
      <c r="M361" s="48"/>
      <c r="N361" s="50"/>
      <c r="O361" s="45"/>
      <c r="P361" s="212"/>
      <c r="Q361" s="45"/>
      <c r="R361" s="88"/>
      <c r="S361" s="50"/>
      <c r="T361" s="219"/>
      <c r="U361" s="89"/>
      <c r="V361" s="90"/>
      <c r="W361" s="93"/>
      <c r="X361" s="219"/>
      <c r="Y361" s="219"/>
      <c r="Z361" s="91"/>
      <c r="AA361" s="185" t="str">
        <f t="shared" si="8"/>
        <v/>
      </c>
      <c r="AB361" s="48"/>
      <c r="AC361" s="302"/>
      <c r="AD361" s="219"/>
      <c r="AE361" s="45"/>
      <c r="AF361" s="45"/>
      <c r="AG361" s="45"/>
      <c r="AH361" s="93"/>
      <c r="AI361" s="334"/>
      <c r="AJ361" s="335"/>
      <c r="AK361" s="46"/>
      <c r="AL361" s="93"/>
      <c r="AM361" s="48"/>
      <c r="AN361" s="48"/>
      <c r="AO361" s="185"/>
    </row>
    <row r="362" spans="1:41" ht="45" customHeight="1">
      <c r="A362" s="70"/>
      <c r="B362" s="70"/>
      <c r="C362" s="70"/>
      <c r="D362" s="70"/>
      <c r="E362" s="48"/>
      <c r="F362" s="333" t="str">
        <f t="shared" si="7"/>
        <v/>
      </c>
      <c r="G362" s="91"/>
      <c r="H362" s="88"/>
      <c r="I362" s="88"/>
      <c r="J362" s="50"/>
      <c r="K362" s="48"/>
      <c r="L362" s="48"/>
      <c r="M362" s="48"/>
      <c r="N362" s="50"/>
      <c r="O362" s="45"/>
      <c r="P362" s="212"/>
      <c r="Q362" s="45"/>
      <c r="R362" s="88"/>
      <c r="S362" s="50"/>
      <c r="T362" s="219"/>
      <c r="U362" s="89"/>
      <c r="V362" s="90"/>
      <c r="W362" s="93"/>
      <c r="X362" s="219"/>
      <c r="Y362" s="219"/>
      <c r="Z362" s="91"/>
      <c r="AA362" s="185" t="str">
        <f t="shared" si="8"/>
        <v/>
      </c>
      <c r="AB362" s="48"/>
      <c r="AC362" s="302"/>
      <c r="AD362" s="219"/>
      <c r="AE362" s="45"/>
      <c r="AF362" s="45"/>
      <c r="AG362" s="45"/>
      <c r="AH362" s="93"/>
      <c r="AI362" s="334"/>
      <c r="AJ362" s="335"/>
      <c r="AK362" s="46"/>
      <c r="AL362" s="93"/>
      <c r="AM362" s="48"/>
      <c r="AN362" s="48"/>
      <c r="AO362" s="185"/>
    </row>
    <row r="363" spans="1:41" ht="45" customHeight="1">
      <c r="A363" s="70"/>
      <c r="B363" s="70"/>
      <c r="C363" s="70"/>
      <c r="D363" s="70"/>
      <c r="E363" s="48"/>
      <c r="F363" s="333" t="str">
        <f t="shared" si="7"/>
        <v/>
      </c>
      <c r="G363" s="91"/>
      <c r="H363" s="88"/>
      <c r="I363" s="88"/>
      <c r="J363" s="50"/>
      <c r="K363" s="48"/>
      <c r="L363" s="48"/>
      <c r="M363" s="48"/>
      <c r="N363" s="50"/>
      <c r="O363" s="45"/>
      <c r="P363" s="212"/>
      <c r="Q363" s="45"/>
      <c r="R363" s="88"/>
      <c r="S363" s="50"/>
      <c r="T363" s="219"/>
      <c r="U363" s="89"/>
      <c r="V363" s="90"/>
      <c r="W363" s="93"/>
      <c r="X363" s="219"/>
      <c r="Y363" s="219"/>
      <c r="Z363" s="91"/>
      <c r="AA363" s="185" t="str">
        <f t="shared" si="8"/>
        <v/>
      </c>
      <c r="AB363" s="48"/>
      <c r="AC363" s="302"/>
      <c r="AD363" s="219"/>
      <c r="AE363" s="45"/>
      <c r="AF363" s="45"/>
      <c r="AG363" s="45"/>
      <c r="AH363" s="93"/>
      <c r="AI363" s="334"/>
      <c r="AJ363" s="335"/>
      <c r="AK363" s="46"/>
      <c r="AL363" s="93"/>
      <c r="AM363" s="48"/>
      <c r="AN363" s="48"/>
      <c r="AO363" s="185"/>
    </row>
    <row r="364" spans="1:41" ht="45" customHeight="1">
      <c r="A364" s="70"/>
      <c r="B364" s="70"/>
      <c r="C364" s="70"/>
      <c r="D364" s="70"/>
      <c r="E364" s="48"/>
      <c r="F364" s="333" t="str">
        <f t="shared" si="7"/>
        <v/>
      </c>
      <c r="G364" s="91"/>
      <c r="H364" s="88"/>
      <c r="I364" s="88"/>
      <c r="J364" s="50"/>
      <c r="K364" s="48"/>
      <c r="L364" s="48"/>
      <c r="M364" s="48"/>
      <c r="N364" s="50"/>
      <c r="O364" s="45"/>
      <c r="P364" s="212"/>
      <c r="Q364" s="45"/>
      <c r="R364" s="88"/>
      <c r="S364" s="50"/>
      <c r="T364" s="219"/>
      <c r="U364" s="89"/>
      <c r="V364" s="90"/>
      <c r="W364" s="93"/>
      <c r="X364" s="219"/>
      <c r="Y364" s="219"/>
      <c r="Z364" s="91"/>
      <c r="AA364" s="185" t="str">
        <f t="shared" si="8"/>
        <v/>
      </c>
      <c r="AB364" s="48"/>
      <c r="AC364" s="302"/>
      <c r="AD364" s="219"/>
      <c r="AE364" s="45"/>
      <c r="AF364" s="45"/>
      <c r="AG364" s="45"/>
      <c r="AH364" s="93"/>
      <c r="AI364" s="334"/>
      <c r="AJ364" s="335"/>
      <c r="AK364" s="46"/>
      <c r="AL364" s="93"/>
      <c r="AM364" s="48"/>
      <c r="AN364" s="48"/>
      <c r="AO364" s="185"/>
    </row>
    <row r="365" spans="1:41" ht="45" customHeight="1">
      <c r="A365" s="70"/>
      <c r="B365" s="70"/>
      <c r="C365" s="70"/>
      <c r="D365" s="70"/>
      <c r="E365" s="48"/>
      <c r="F365" s="333" t="str">
        <f t="shared" si="7"/>
        <v/>
      </c>
      <c r="G365" s="91"/>
      <c r="H365" s="88"/>
      <c r="I365" s="88"/>
      <c r="J365" s="50"/>
      <c r="K365" s="48"/>
      <c r="L365" s="48"/>
      <c r="M365" s="48"/>
      <c r="N365" s="50"/>
      <c r="O365" s="45"/>
      <c r="P365" s="212"/>
      <c r="Q365" s="45"/>
      <c r="R365" s="88"/>
      <c r="S365" s="50"/>
      <c r="T365" s="219"/>
      <c r="U365" s="89"/>
      <c r="V365" s="90"/>
      <c r="W365" s="93"/>
      <c r="X365" s="219"/>
      <c r="Y365" s="219"/>
      <c r="Z365" s="91"/>
      <c r="AA365" s="185" t="str">
        <f t="shared" si="8"/>
        <v/>
      </c>
      <c r="AB365" s="48"/>
      <c r="AC365" s="302"/>
      <c r="AD365" s="219"/>
      <c r="AE365" s="45"/>
      <c r="AF365" s="45"/>
      <c r="AG365" s="45"/>
      <c r="AH365" s="93"/>
      <c r="AI365" s="334"/>
      <c r="AJ365" s="335"/>
      <c r="AK365" s="46"/>
      <c r="AL365" s="93"/>
      <c r="AM365" s="48"/>
      <c r="AN365" s="48"/>
      <c r="AO365" s="185"/>
    </row>
    <row r="366" spans="1:41" ht="45" customHeight="1">
      <c r="A366" s="70"/>
      <c r="B366" s="70"/>
      <c r="C366" s="70"/>
      <c r="D366" s="70"/>
      <c r="E366" s="48"/>
      <c r="F366" s="333" t="str">
        <f t="shared" si="7"/>
        <v/>
      </c>
      <c r="G366" s="91"/>
      <c r="H366" s="88"/>
      <c r="I366" s="88"/>
      <c r="J366" s="50"/>
      <c r="K366" s="48"/>
      <c r="L366" s="48"/>
      <c r="M366" s="48"/>
      <c r="N366" s="50"/>
      <c r="O366" s="45"/>
      <c r="P366" s="212"/>
      <c r="Q366" s="45"/>
      <c r="R366" s="88"/>
      <c r="S366" s="50"/>
      <c r="T366" s="219"/>
      <c r="U366" s="89"/>
      <c r="V366" s="90"/>
      <c r="W366" s="93"/>
      <c r="X366" s="219"/>
      <c r="Y366" s="219"/>
      <c r="Z366" s="91"/>
      <c r="AA366" s="185" t="str">
        <f t="shared" si="8"/>
        <v/>
      </c>
      <c r="AB366" s="48"/>
      <c r="AC366" s="302"/>
      <c r="AD366" s="219"/>
      <c r="AE366" s="45"/>
      <c r="AF366" s="45"/>
      <c r="AG366" s="45"/>
      <c r="AH366" s="93"/>
      <c r="AI366" s="334"/>
      <c r="AJ366" s="335"/>
      <c r="AK366" s="46"/>
      <c r="AL366" s="93"/>
      <c r="AM366" s="48"/>
      <c r="AN366" s="48"/>
      <c r="AO366" s="185"/>
    </row>
    <row r="367" spans="1:41" ht="45" customHeight="1">
      <c r="A367" s="70"/>
      <c r="B367" s="70"/>
      <c r="C367" s="70"/>
      <c r="D367" s="70"/>
      <c r="E367" s="48"/>
      <c r="F367" s="333" t="str">
        <f t="shared" si="7"/>
        <v/>
      </c>
      <c r="G367" s="91"/>
      <c r="H367" s="88"/>
      <c r="I367" s="88"/>
      <c r="J367" s="50"/>
      <c r="K367" s="48"/>
      <c r="L367" s="48"/>
      <c r="M367" s="48"/>
      <c r="N367" s="50"/>
      <c r="O367" s="45"/>
      <c r="P367" s="212"/>
      <c r="Q367" s="45"/>
      <c r="R367" s="88"/>
      <c r="S367" s="50"/>
      <c r="T367" s="219"/>
      <c r="U367" s="89"/>
      <c r="V367" s="90"/>
      <c r="W367" s="93"/>
      <c r="X367" s="219"/>
      <c r="Y367" s="219"/>
      <c r="Z367" s="91"/>
      <c r="AA367" s="185" t="str">
        <f t="shared" si="8"/>
        <v/>
      </c>
      <c r="AB367" s="48"/>
      <c r="AC367" s="302"/>
      <c r="AD367" s="219"/>
      <c r="AE367" s="45"/>
      <c r="AF367" s="45"/>
      <c r="AG367" s="45"/>
      <c r="AH367" s="93"/>
      <c r="AI367" s="334"/>
      <c r="AJ367" s="335"/>
      <c r="AK367" s="46"/>
      <c r="AL367" s="93"/>
      <c r="AM367" s="48"/>
      <c r="AN367" s="48"/>
      <c r="AO367" s="185"/>
    </row>
    <row r="368" spans="1:41" ht="45" customHeight="1">
      <c r="A368" s="70"/>
      <c r="B368" s="70"/>
      <c r="C368" s="70"/>
      <c r="D368" s="70"/>
      <c r="E368" s="48"/>
      <c r="F368" s="333" t="str">
        <f t="shared" si="7"/>
        <v/>
      </c>
      <c r="G368" s="91"/>
      <c r="H368" s="88"/>
      <c r="I368" s="88"/>
      <c r="J368" s="50"/>
      <c r="K368" s="48"/>
      <c r="L368" s="48"/>
      <c r="M368" s="48"/>
      <c r="N368" s="50"/>
      <c r="O368" s="45"/>
      <c r="P368" s="212"/>
      <c r="Q368" s="45"/>
      <c r="R368" s="88"/>
      <c r="S368" s="50"/>
      <c r="T368" s="219"/>
      <c r="U368" s="89"/>
      <c r="V368" s="90"/>
      <c r="W368" s="93"/>
      <c r="X368" s="219"/>
      <c r="Y368" s="219"/>
      <c r="Z368" s="91"/>
      <c r="AA368" s="185" t="str">
        <f t="shared" si="8"/>
        <v/>
      </c>
      <c r="AB368" s="48"/>
      <c r="AC368" s="302"/>
      <c r="AD368" s="219"/>
      <c r="AE368" s="45"/>
      <c r="AF368" s="45"/>
      <c r="AG368" s="45"/>
      <c r="AH368" s="93"/>
      <c r="AI368" s="334"/>
      <c r="AJ368" s="335"/>
      <c r="AK368" s="46"/>
      <c r="AL368" s="93"/>
      <c r="AM368" s="48"/>
      <c r="AN368" s="48"/>
      <c r="AO368" s="185"/>
    </row>
    <row r="369" spans="1:41" ht="45" customHeight="1">
      <c r="A369" s="70"/>
      <c r="B369" s="70"/>
      <c r="C369" s="70"/>
      <c r="D369" s="70"/>
      <c r="E369" s="48"/>
      <c r="F369" s="333" t="str">
        <f t="shared" si="7"/>
        <v/>
      </c>
      <c r="G369" s="91"/>
      <c r="H369" s="88"/>
      <c r="I369" s="88"/>
      <c r="J369" s="50"/>
      <c r="K369" s="48"/>
      <c r="L369" s="48"/>
      <c r="M369" s="48"/>
      <c r="N369" s="50"/>
      <c r="O369" s="45"/>
      <c r="P369" s="212"/>
      <c r="Q369" s="45"/>
      <c r="R369" s="88"/>
      <c r="S369" s="50"/>
      <c r="T369" s="219"/>
      <c r="U369" s="89"/>
      <c r="V369" s="90"/>
      <c r="W369" s="93"/>
      <c r="X369" s="219"/>
      <c r="Y369" s="219"/>
      <c r="Z369" s="91"/>
      <c r="AA369" s="185" t="str">
        <f t="shared" si="8"/>
        <v/>
      </c>
      <c r="AB369" s="48"/>
      <c r="AC369" s="302"/>
      <c r="AD369" s="219"/>
      <c r="AE369" s="45"/>
      <c r="AF369" s="45"/>
      <c r="AG369" s="45"/>
      <c r="AH369" s="93"/>
      <c r="AI369" s="334"/>
      <c r="AJ369" s="335"/>
      <c r="AK369" s="46"/>
      <c r="AL369" s="93"/>
      <c r="AM369" s="48"/>
      <c r="AN369" s="48"/>
      <c r="AO369" s="185"/>
    </row>
    <row r="370" spans="1:41" ht="45" customHeight="1">
      <c r="A370" s="70"/>
      <c r="B370" s="70"/>
      <c r="C370" s="70"/>
      <c r="D370" s="70"/>
      <c r="E370" s="48"/>
      <c r="F370" s="333" t="str">
        <f t="shared" si="7"/>
        <v/>
      </c>
      <c r="G370" s="91"/>
      <c r="H370" s="88"/>
      <c r="I370" s="88"/>
      <c r="J370" s="50"/>
      <c r="K370" s="48"/>
      <c r="L370" s="48"/>
      <c r="M370" s="48"/>
      <c r="N370" s="50"/>
      <c r="O370" s="45"/>
      <c r="P370" s="212"/>
      <c r="Q370" s="45"/>
      <c r="R370" s="88"/>
      <c r="S370" s="50"/>
      <c r="T370" s="219"/>
      <c r="U370" s="89"/>
      <c r="V370" s="90"/>
      <c r="W370" s="93"/>
      <c r="X370" s="219"/>
      <c r="Y370" s="219"/>
      <c r="Z370" s="91"/>
      <c r="AA370" s="185" t="str">
        <f t="shared" si="8"/>
        <v/>
      </c>
      <c r="AB370" s="48"/>
      <c r="AC370" s="302"/>
      <c r="AD370" s="219"/>
      <c r="AE370" s="45"/>
      <c r="AF370" s="45"/>
      <c r="AG370" s="45"/>
      <c r="AH370" s="93"/>
      <c r="AI370" s="334"/>
      <c r="AJ370" s="335"/>
      <c r="AK370" s="46"/>
      <c r="AL370" s="93"/>
      <c r="AM370" s="48"/>
      <c r="AN370" s="48"/>
      <c r="AO370" s="185"/>
    </row>
    <row r="371" spans="1:41" ht="45" customHeight="1">
      <c r="A371" s="70"/>
      <c r="B371" s="70"/>
      <c r="C371" s="70"/>
      <c r="D371" s="70"/>
      <c r="E371" s="48"/>
      <c r="F371" s="333" t="str">
        <f t="shared" si="7"/>
        <v/>
      </c>
      <c r="G371" s="91"/>
      <c r="H371" s="88"/>
      <c r="I371" s="88"/>
      <c r="J371" s="50"/>
      <c r="K371" s="48"/>
      <c r="L371" s="48"/>
      <c r="M371" s="48"/>
      <c r="N371" s="50"/>
      <c r="O371" s="45"/>
      <c r="P371" s="212"/>
      <c r="Q371" s="45"/>
      <c r="R371" s="88"/>
      <c r="S371" s="50"/>
      <c r="T371" s="219"/>
      <c r="U371" s="89"/>
      <c r="V371" s="90"/>
      <c r="W371" s="93"/>
      <c r="X371" s="219"/>
      <c r="Y371" s="219"/>
      <c r="Z371" s="91"/>
      <c r="AA371" s="185" t="str">
        <f t="shared" si="8"/>
        <v/>
      </c>
      <c r="AB371" s="48"/>
      <c r="AC371" s="302"/>
      <c r="AD371" s="219"/>
      <c r="AE371" s="45"/>
      <c r="AF371" s="45"/>
      <c r="AG371" s="45"/>
      <c r="AH371" s="93"/>
      <c r="AI371" s="334"/>
      <c r="AJ371" s="335"/>
      <c r="AK371" s="46"/>
      <c r="AL371" s="93"/>
      <c r="AM371" s="48"/>
      <c r="AN371" s="48"/>
      <c r="AO371" s="185"/>
    </row>
    <row r="372" spans="1:41" ht="45" customHeight="1">
      <c r="A372" s="70"/>
      <c r="B372" s="70"/>
      <c r="C372" s="70"/>
      <c r="D372" s="70"/>
      <c r="E372" s="48"/>
      <c r="F372" s="333" t="str">
        <f t="shared" si="7"/>
        <v/>
      </c>
      <c r="G372" s="91"/>
      <c r="H372" s="88"/>
      <c r="I372" s="88"/>
      <c r="J372" s="50"/>
      <c r="K372" s="48"/>
      <c r="L372" s="48"/>
      <c r="M372" s="48"/>
      <c r="N372" s="50"/>
      <c r="O372" s="45"/>
      <c r="P372" s="212"/>
      <c r="Q372" s="45"/>
      <c r="R372" s="88"/>
      <c r="S372" s="50"/>
      <c r="T372" s="219"/>
      <c r="U372" s="89"/>
      <c r="V372" s="90"/>
      <c r="W372" s="93"/>
      <c r="X372" s="219"/>
      <c r="Y372" s="219"/>
      <c r="Z372" s="91"/>
      <c r="AA372" s="185" t="str">
        <f t="shared" si="8"/>
        <v/>
      </c>
      <c r="AB372" s="48"/>
      <c r="AC372" s="302"/>
      <c r="AD372" s="219"/>
      <c r="AE372" s="45"/>
      <c r="AF372" s="45"/>
      <c r="AG372" s="45"/>
      <c r="AH372" s="93"/>
      <c r="AI372" s="334"/>
      <c r="AJ372" s="335"/>
      <c r="AK372" s="46"/>
      <c r="AL372" s="93"/>
      <c r="AM372" s="48"/>
      <c r="AN372" s="48"/>
      <c r="AO372" s="185"/>
    </row>
    <row r="373" spans="1:41" ht="45" customHeight="1">
      <c r="A373" s="70"/>
      <c r="B373" s="70"/>
      <c r="C373" s="70"/>
      <c r="D373" s="70"/>
      <c r="E373" s="48"/>
      <c r="F373" s="333" t="str">
        <f t="shared" si="7"/>
        <v/>
      </c>
      <c r="G373" s="91"/>
      <c r="H373" s="88"/>
      <c r="I373" s="88"/>
      <c r="J373" s="50"/>
      <c r="K373" s="48"/>
      <c r="L373" s="48"/>
      <c r="M373" s="48"/>
      <c r="N373" s="50"/>
      <c r="O373" s="45"/>
      <c r="P373" s="212"/>
      <c r="Q373" s="45"/>
      <c r="R373" s="88"/>
      <c r="S373" s="50"/>
      <c r="T373" s="219"/>
      <c r="U373" s="89"/>
      <c r="V373" s="90"/>
      <c r="W373" s="93"/>
      <c r="X373" s="219"/>
      <c r="Y373" s="219"/>
      <c r="Z373" s="91"/>
      <c r="AA373" s="185" t="str">
        <f t="shared" si="8"/>
        <v/>
      </c>
      <c r="AB373" s="48"/>
      <c r="AC373" s="302"/>
      <c r="AD373" s="219"/>
      <c r="AE373" s="45"/>
      <c r="AF373" s="45"/>
      <c r="AG373" s="45"/>
      <c r="AH373" s="93"/>
      <c r="AI373" s="334"/>
      <c r="AJ373" s="335"/>
      <c r="AK373" s="46"/>
      <c r="AL373" s="93"/>
      <c r="AM373" s="48"/>
      <c r="AN373" s="48"/>
      <c r="AO373" s="185"/>
    </row>
    <row r="374" spans="1:41" ht="45" customHeight="1">
      <c r="A374" s="70"/>
      <c r="B374" s="70"/>
      <c r="C374" s="70"/>
      <c r="D374" s="70"/>
      <c r="E374" s="48"/>
      <c r="F374" s="333" t="str">
        <f t="shared" si="7"/>
        <v/>
      </c>
      <c r="G374" s="91"/>
      <c r="H374" s="88"/>
      <c r="I374" s="88"/>
      <c r="J374" s="50"/>
      <c r="K374" s="48"/>
      <c r="L374" s="48"/>
      <c r="M374" s="48"/>
      <c r="N374" s="50"/>
      <c r="O374" s="45"/>
      <c r="P374" s="212"/>
      <c r="Q374" s="45"/>
      <c r="R374" s="88"/>
      <c r="S374" s="50"/>
      <c r="T374" s="219"/>
      <c r="U374" s="89"/>
      <c r="V374" s="90"/>
      <c r="W374" s="93"/>
      <c r="X374" s="219"/>
      <c r="Y374" s="219"/>
      <c r="Z374" s="91"/>
      <c r="AA374" s="185" t="str">
        <f t="shared" si="8"/>
        <v/>
      </c>
      <c r="AB374" s="48"/>
      <c r="AC374" s="302"/>
      <c r="AD374" s="219"/>
      <c r="AE374" s="45"/>
      <c r="AF374" s="45"/>
      <c r="AG374" s="45"/>
      <c r="AH374" s="93"/>
      <c r="AI374" s="334"/>
      <c r="AJ374" s="335"/>
      <c r="AK374" s="46"/>
      <c r="AL374" s="93"/>
      <c r="AM374" s="48"/>
      <c r="AN374" s="48"/>
      <c r="AO374" s="185"/>
    </row>
    <row r="375" spans="1:41" ht="45" customHeight="1">
      <c r="A375" s="70"/>
      <c r="B375" s="70"/>
      <c r="C375" s="70"/>
      <c r="D375" s="70"/>
      <c r="E375" s="48"/>
      <c r="F375" s="333" t="str">
        <f t="shared" ref="F375:F438" si="9">IF(ISBLANK($E375), "", VLOOKUP($E375,참여인력_개요,2,FALSE))</f>
        <v/>
      </c>
      <c r="G375" s="91"/>
      <c r="H375" s="88"/>
      <c r="I375" s="88"/>
      <c r="J375" s="50"/>
      <c r="K375" s="48"/>
      <c r="L375" s="48"/>
      <c r="M375" s="48"/>
      <c r="N375" s="50"/>
      <c r="O375" s="45"/>
      <c r="P375" s="212"/>
      <c r="Q375" s="45"/>
      <c r="R375" s="88"/>
      <c r="S375" s="50"/>
      <c r="T375" s="219"/>
      <c r="U375" s="89"/>
      <c r="V375" s="90"/>
      <c r="W375" s="93"/>
      <c r="X375" s="219"/>
      <c r="Y375" s="219"/>
      <c r="Z375" s="91"/>
      <c r="AA375" s="185" t="str">
        <f t="shared" si="8"/>
        <v/>
      </c>
      <c r="AB375" s="48"/>
      <c r="AC375" s="302"/>
      <c r="AD375" s="219"/>
      <c r="AE375" s="45"/>
      <c r="AF375" s="45"/>
      <c r="AG375" s="45"/>
      <c r="AH375" s="93"/>
      <c r="AI375" s="334"/>
      <c r="AJ375" s="335"/>
      <c r="AK375" s="46"/>
      <c r="AL375" s="93"/>
      <c r="AM375" s="48"/>
      <c r="AN375" s="48"/>
      <c r="AO375" s="185"/>
    </row>
    <row r="376" spans="1:41" ht="45" customHeight="1">
      <c r="A376" s="70"/>
      <c r="B376" s="70"/>
      <c r="C376" s="70"/>
      <c r="D376" s="70"/>
      <c r="E376" s="48"/>
      <c r="F376" s="333" t="str">
        <f t="shared" si="9"/>
        <v/>
      </c>
      <c r="G376" s="91"/>
      <c r="H376" s="88"/>
      <c r="I376" s="88"/>
      <c r="J376" s="50"/>
      <c r="K376" s="48"/>
      <c r="L376" s="48"/>
      <c r="M376" s="48"/>
      <c r="N376" s="50"/>
      <c r="O376" s="45"/>
      <c r="P376" s="212"/>
      <c r="Q376" s="45"/>
      <c r="R376" s="88"/>
      <c r="S376" s="50"/>
      <c r="T376" s="219"/>
      <c r="U376" s="89"/>
      <c r="V376" s="90"/>
      <c r="W376" s="93"/>
      <c r="X376" s="219"/>
      <c r="Y376" s="219"/>
      <c r="Z376" s="91"/>
      <c r="AA376" s="185" t="str">
        <f t="shared" si="8"/>
        <v/>
      </c>
      <c r="AB376" s="48"/>
      <c r="AC376" s="302"/>
      <c r="AD376" s="219"/>
      <c r="AE376" s="45"/>
      <c r="AF376" s="45"/>
      <c r="AG376" s="45"/>
      <c r="AH376" s="93"/>
      <c r="AI376" s="334"/>
      <c r="AJ376" s="335"/>
      <c r="AK376" s="46"/>
      <c r="AL376" s="93"/>
      <c r="AM376" s="48"/>
      <c r="AN376" s="48"/>
      <c r="AO376" s="185"/>
    </row>
    <row r="377" spans="1:41" ht="45" customHeight="1">
      <c r="A377" s="70"/>
      <c r="B377" s="70"/>
      <c r="C377" s="70"/>
      <c r="D377" s="70"/>
      <c r="E377" s="48"/>
      <c r="F377" s="333" t="str">
        <f t="shared" si="9"/>
        <v/>
      </c>
      <c r="G377" s="91"/>
      <c r="H377" s="88"/>
      <c r="I377" s="88"/>
      <c r="J377" s="50"/>
      <c r="K377" s="48"/>
      <c r="L377" s="48"/>
      <c r="M377" s="48"/>
      <c r="N377" s="50"/>
      <c r="O377" s="45"/>
      <c r="P377" s="212"/>
      <c r="Q377" s="45"/>
      <c r="R377" s="88"/>
      <c r="S377" s="50"/>
      <c r="T377" s="219"/>
      <c r="U377" s="89"/>
      <c r="V377" s="90"/>
      <c r="W377" s="93"/>
      <c r="X377" s="219"/>
      <c r="Y377" s="219"/>
      <c r="Z377" s="91"/>
      <c r="AA377" s="185" t="str">
        <f t="shared" si="8"/>
        <v/>
      </c>
      <c r="AB377" s="48"/>
      <c r="AC377" s="302"/>
      <c r="AD377" s="219"/>
      <c r="AE377" s="45"/>
      <c r="AF377" s="45"/>
      <c r="AG377" s="45"/>
      <c r="AH377" s="93"/>
      <c r="AI377" s="334"/>
      <c r="AJ377" s="335"/>
      <c r="AK377" s="46"/>
      <c r="AL377" s="93"/>
      <c r="AM377" s="48"/>
      <c r="AN377" s="48"/>
      <c r="AO377" s="185"/>
    </row>
    <row r="378" spans="1:41" ht="45" customHeight="1">
      <c r="A378" s="70"/>
      <c r="B378" s="70"/>
      <c r="C378" s="70"/>
      <c r="D378" s="70"/>
      <c r="E378" s="48"/>
      <c r="F378" s="333" t="str">
        <f t="shared" si="9"/>
        <v/>
      </c>
      <c r="G378" s="91"/>
      <c r="H378" s="88"/>
      <c r="I378" s="88"/>
      <c r="J378" s="50"/>
      <c r="K378" s="48"/>
      <c r="L378" s="48"/>
      <c r="M378" s="48"/>
      <c r="N378" s="50"/>
      <c r="O378" s="45"/>
      <c r="P378" s="212"/>
      <c r="Q378" s="45"/>
      <c r="R378" s="88"/>
      <c r="S378" s="50"/>
      <c r="T378" s="219"/>
      <c r="U378" s="89"/>
      <c r="V378" s="90"/>
      <c r="W378" s="93"/>
      <c r="X378" s="219"/>
      <c r="Y378" s="219"/>
      <c r="Z378" s="91"/>
      <c r="AA378" s="185" t="str">
        <f t="shared" si="8"/>
        <v/>
      </c>
      <c r="AB378" s="48"/>
      <c r="AC378" s="302"/>
      <c r="AD378" s="219"/>
      <c r="AE378" s="45"/>
      <c r="AF378" s="45"/>
      <c r="AG378" s="45"/>
      <c r="AH378" s="93"/>
      <c r="AI378" s="334"/>
      <c r="AJ378" s="335"/>
      <c r="AK378" s="46"/>
      <c r="AL378" s="93"/>
      <c r="AM378" s="48"/>
      <c r="AN378" s="48"/>
      <c r="AO378" s="185"/>
    </row>
    <row r="379" spans="1:41" ht="45" customHeight="1">
      <c r="A379" s="70"/>
      <c r="B379" s="70"/>
      <c r="C379" s="70"/>
      <c r="D379" s="70"/>
      <c r="E379" s="48"/>
      <c r="F379" s="333" t="str">
        <f t="shared" si="9"/>
        <v/>
      </c>
      <c r="G379" s="91"/>
      <c r="H379" s="88"/>
      <c r="I379" s="88"/>
      <c r="J379" s="50"/>
      <c r="K379" s="48"/>
      <c r="L379" s="48"/>
      <c r="M379" s="48"/>
      <c r="N379" s="50"/>
      <c r="O379" s="45"/>
      <c r="P379" s="212"/>
      <c r="Q379" s="45"/>
      <c r="R379" s="88"/>
      <c r="S379" s="50"/>
      <c r="T379" s="219"/>
      <c r="U379" s="89"/>
      <c r="V379" s="90"/>
      <c r="W379" s="93"/>
      <c r="X379" s="219"/>
      <c r="Y379" s="219"/>
      <c r="Z379" s="91"/>
      <c r="AA379" s="185" t="str">
        <f t="shared" si="8"/>
        <v/>
      </c>
      <c r="AB379" s="48"/>
      <c r="AC379" s="302"/>
      <c r="AD379" s="219"/>
      <c r="AE379" s="45"/>
      <c r="AF379" s="45"/>
      <c r="AG379" s="45"/>
      <c r="AH379" s="93"/>
      <c r="AI379" s="334"/>
      <c r="AJ379" s="335"/>
      <c r="AK379" s="46"/>
      <c r="AL379" s="93"/>
      <c r="AM379" s="48"/>
      <c r="AN379" s="48"/>
      <c r="AO379" s="185"/>
    </row>
    <row r="380" spans="1:41" ht="45" customHeight="1">
      <c r="A380" s="70"/>
      <c r="B380" s="70"/>
      <c r="C380" s="70"/>
      <c r="D380" s="70"/>
      <c r="E380" s="48"/>
      <c r="F380" s="333" t="str">
        <f t="shared" si="9"/>
        <v/>
      </c>
      <c r="G380" s="91"/>
      <c r="H380" s="88"/>
      <c r="I380" s="88"/>
      <c r="J380" s="50"/>
      <c r="K380" s="48"/>
      <c r="L380" s="48"/>
      <c r="M380" s="48"/>
      <c r="N380" s="50"/>
      <c r="O380" s="45"/>
      <c r="P380" s="212"/>
      <c r="Q380" s="45"/>
      <c r="R380" s="88"/>
      <c r="S380" s="50"/>
      <c r="T380" s="219"/>
      <c r="U380" s="89"/>
      <c r="V380" s="90"/>
      <c r="W380" s="93"/>
      <c r="X380" s="219"/>
      <c r="Y380" s="219"/>
      <c r="Z380" s="91"/>
      <c r="AA380" s="185" t="str">
        <f t="shared" si="8"/>
        <v/>
      </c>
      <c r="AB380" s="48"/>
      <c r="AC380" s="302"/>
      <c r="AD380" s="219"/>
      <c r="AE380" s="45"/>
      <c r="AF380" s="45"/>
      <c r="AG380" s="45"/>
      <c r="AH380" s="93"/>
      <c r="AI380" s="334"/>
      <c r="AJ380" s="335"/>
      <c r="AK380" s="46"/>
      <c r="AL380" s="93"/>
      <c r="AM380" s="48"/>
      <c r="AN380" s="48"/>
      <c r="AO380" s="185"/>
    </row>
    <row r="381" spans="1:41" ht="45" customHeight="1">
      <c r="A381" s="70"/>
      <c r="B381" s="70"/>
      <c r="C381" s="70"/>
      <c r="D381" s="70"/>
      <c r="E381" s="48"/>
      <c r="F381" s="333" t="str">
        <f t="shared" si="9"/>
        <v/>
      </c>
      <c r="G381" s="91"/>
      <c r="H381" s="88"/>
      <c r="I381" s="88"/>
      <c r="J381" s="50"/>
      <c r="K381" s="48"/>
      <c r="L381" s="48"/>
      <c r="M381" s="48"/>
      <c r="N381" s="50"/>
      <c r="O381" s="45"/>
      <c r="P381" s="212"/>
      <c r="Q381" s="45"/>
      <c r="R381" s="88"/>
      <c r="S381" s="50"/>
      <c r="T381" s="219"/>
      <c r="U381" s="89"/>
      <c r="V381" s="90"/>
      <c r="W381" s="93"/>
      <c r="X381" s="219"/>
      <c r="Y381" s="219"/>
      <c r="Z381" s="91"/>
      <c r="AA381" s="185" t="str">
        <f t="shared" si="8"/>
        <v/>
      </c>
      <c r="AB381" s="48"/>
      <c r="AC381" s="302"/>
      <c r="AD381" s="219"/>
      <c r="AE381" s="45"/>
      <c r="AF381" s="45"/>
      <c r="AG381" s="45"/>
      <c r="AH381" s="93"/>
      <c r="AI381" s="334"/>
      <c r="AJ381" s="335"/>
      <c r="AK381" s="46"/>
      <c r="AL381" s="93"/>
      <c r="AM381" s="48"/>
      <c r="AN381" s="48"/>
      <c r="AO381" s="185"/>
    </row>
    <row r="382" spans="1:41" ht="45" customHeight="1">
      <c r="A382" s="70"/>
      <c r="B382" s="70"/>
      <c r="C382" s="70"/>
      <c r="D382" s="70"/>
      <c r="E382" s="48"/>
      <c r="F382" s="333" t="str">
        <f t="shared" si="9"/>
        <v/>
      </c>
      <c r="G382" s="91"/>
      <c r="H382" s="88"/>
      <c r="I382" s="88"/>
      <c r="J382" s="50"/>
      <c r="K382" s="48"/>
      <c r="L382" s="48"/>
      <c r="M382" s="48"/>
      <c r="N382" s="50"/>
      <c r="O382" s="45"/>
      <c r="P382" s="212"/>
      <c r="Q382" s="45"/>
      <c r="R382" s="88"/>
      <c r="S382" s="50"/>
      <c r="T382" s="219"/>
      <c r="U382" s="89"/>
      <c r="V382" s="90"/>
      <c r="W382" s="93"/>
      <c r="X382" s="219"/>
      <c r="Y382" s="219"/>
      <c r="Z382" s="91"/>
      <c r="AA382" s="185" t="str">
        <f t="shared" si="8"/>
        <v/>
      </c>
      <c r="AB382" s="48"/>
      <c r="AC382" s="302"/>
      <c r="AD382" s="219"/>
      <c r="AE382" s="45"/>
      <c r="AF382" s="45"/>
      <c r="AG382" s="45"/>
      <c r="AH382" s="93"/>
      <c r="AI382" s="334"/>
      <c r="AJ382" s="335"/>
      <c r="AK382" s="46"/>
      <c r="AL382" s="93"/>
      <c r="AM382" s="48"/>
      <c r="AN382" s="48"/>
      <c r="AO382" s="185"/>
    </row>
    <row r="383" spans="1:41" ht="45" customHeight="1">
      <c r="A383" s="70"/>
      <c r="B383" s="70"/>
      <c r="C383" s="70"/>
      <c r="D383" s="70"/>
      <c r="E383" s="48"/>
      <c r="F383" s="333" t="str">
        <f t="shared" si="9"/>
        <v/>
      </c>
      <c r="G383" s="91"/>
      <c r="H383" s="88"/>
      <c r="I383" s="88"/>
      <c r="J383" s="50"/>
      <c r="K383" s="48"/>
      <c r="L383" s="48"/>
      <c r="M383" s="48"/>
      <c r="N383" s="50"/>
      <c r="O383" s="45"/>
      <c r="P383" s="212"/>
      <c r="Q383" s="45"/>
      <c r="R383" s="88"/>
      <c r="S383" s="50"/>
      <c r="T383" s="219"/>
      <c r="U383" s="89"/>
      <c r="V383" s="90"/>
      <c r="W383" s="93"/>
      <c r="X383" s="219"/>
      <c r="Y383" s="219"/>
      <c r="Z383" s="91"/>
      <c r="AA383" s="185" t="str">
        <f t="shared" si="8"/>
        <v/>
      </c>
      <c r="AB383" s="48"/>
      <c r="AC383" s="302"/>
      <c r="AD383" s="219"/>
      <c r="AE383" s="45"/>
      <c r="AF383" s="45"/>
      <c r="AG383" s="45"/>
      <c r="AH383" s="93"/>
      <c r="AI383" s="334"/>
      <c r="AJ383" s="335"/>
      <c r="AK383" s="46"/>
      <c r="AL383" s="93"/>
      <c r="AM383" s="48"/>
      <c r="AN383" s="48"/>
      <c r="AO383" s="185"/>
    </row>
    <row r="384" spans="1:41" ht="45" customHeight="1">
      <c r="A384" s="70"/>
      <c r="B384" s="70"/>
      <c r="C384" s="70"/>
      <c r="D384" s="70"/>
      <c r="E384" s="48"/>
      <c r="F384" s="333" t="str">
        <f t="shared" si="9"/>
        <v/>
      </c>
      <c r="G384" s="91"/>
      <c r="H384" s="88"/>
      <c r="I384" s="88"/>
      <c r="J384" s="50"/>
      <c r="K384" s="48"/>
      <c r="L384" s="48"/>
      <c r="M384" s="48"/>
      <c r="N384" s="50"/>
      <c r="O384" s="45"/>
      <c r="P384" s="212"/>
      <c r="Q384" s="45"/>
      <c r="R384" s="88"/>
      <c r="S384" s="50"/>
      <c r="T384" s="219"/>
      <c r="U384" s="89"/>
      <c r="V384" s="90"/>
      <c r="W384" s="93"/>
      <c r="X384" s="219"/>
      <c r="Y384" s="219"/>
      <c r="Z384" s="91"/>
      <c r="AA384" s="185" t="str">
        <f t="shared" si="8"/>
        <v/>
      </c>
      <c r="AB384" s="48"/>
      <c r="AC384" s="302"/>
      <c r="AD384" s="219"/>
      <c r="AE384" s="45"/>
      <c r="AF384" s="45"/>
      <c r="AG384" s="45"/>
      <c r="AH384" s="93"/>
      <c r="AI384" s="334"/>
      <c r="AJ384" s="335"/>
      <c r="AK384" s="46"/>
      <c r="AL384" s="93"/>
      <c r="AM384" s="48"/>
      <c r="AN384" s="48"/>
      <c r="AO384" s="185"/>
    </row>
    <row r="385" spans="1:41" ht="45" customHeight="1">
      <c r="A385" s="70"/>
      <c r="B385" s="70"/>
      <c r="C385" s="70"/>
      <c r="D385" s="70"/>
      <c r="E385" s="48"/>
      <c r="F385" s="333" t="str">
        <f t="shared" si="9"/>
        <v/>
      </c>
      <c r="G385" s="91"/>
      <c r="H385" s="88"/>
      <c r="I385" s="88"/>
      <c r="J385" s="50"/>
      <c r="K385" s="48"/>
      <c r="L385" s="48"/>
      <c r="M385" s="48"/>
      <c r="N385" s="50"/>
      <c r="O385" s="45"/>
      <c r="P385" s="212"/>
      <c r="Q385" s="45"/>
      <c r="R385" s="88"/>
      <c r="S385" s="50"/>
      <c r="T385" s="219"/>
      <c r="U385" s="89"/>
      <c r="V385" s="90"/>
      <c r="W385" s="93"/>
      <c r="X385" s="219"/>
      <c r="Y385" s="219"/>
      <c r="Z385" s="91"/>
      <c r="AA385" s="185" t="str">
        <f t="shared" si="8"/>
        <v/>
      </c>
      <c r="AB385" s="48"/>
      <c r="AC385" s="302"/>
      <c r="AD385" s="219"/>
      <c r="AE385" s="45"/>
      <c r="AF385" s="45"/>
      <c r="AG385" s="45"/>
      <c r="AH385" s="93"/>
      <c r="AI385" s="334"/>
      <c r="AJ385" s="335"/>
      <c r="AK385" s="46"/>
      <c r="AL385" s="93"/>
      <c r="AM385" s="48"/>
      <c r="AN385" s="48"/>
      <c r="AO385" s="185"/>
    </row>
    <row r="386" spans="1:41" ht="45" customHeight="1">
      <c r="A386" s="70"/>
      <c r="B386" s="70"/>
      <c r="C386" s="70"/>
      <c r="D386" s="70"/>
      <c r="E386" s="48"/>
      <c r="F386" s="333" t="str">
        <f t="shared" si="9"/>
        <v/>
      </c>
      <c r="G386" s="91"/>
      <c r="H386" s="88"/>
      <c r="I386" s="88"/>
      <c r="J386" s="50"/>
      <c r="K386" s="48"/>
      <c r="L386" s="48"/>
      <c r="M386" s="48"/>
      <c r="N386" s="50"/>
      <c r="O386" s="45"/>
      <c r="P386" s="212"/>
      <c r="Q386" s="45"/>
      <c r="R386" s="88"/>
      <c r="S386" s="50"/>
      <c r="T386" s="219"/>
      <c r="U386" s="89"/>
      <c r="V386" s="90"/>
      <c r="W386" s="93"/>
      <c r="X386" s="219"/>
      <c r="Y386" s="219"/>
      <c r="Z386" s="91"/>
      <c r="AA386" s="185" t="str">
        <f t="shared" si="8"/>
        <v/>
      </c>
      <c r="AB386" s="48"/>
      <c r="AC386" s="302"/>
      <c r="AD386" s="219"/>
      <c r="AE386" s="45"/>
      <c r="AF386" s="45"/>
      <c r="AG386" s="45"/>
      <c r="AH386" s="93"/>
      <c r="AI386" s="334"/>
      <c r="AJ386" s="335"/>
      <c r="AK386" s="46"/>
      <c r="AL386" s="93"/>
      <c r="AM386" s="48"/>
      <c r="AN386" s="48"/>
      <c r="AO386" s="185"/>
    </row>
    <row r="387" spans="1:41" ht="45" customHeight="1">
      <c r="A387" s="70"/>
      <c r="B387" s="70"/>
      <c r="C387" s="70"/>
      <c r="D387" s="70"/>
      <c r="E387" s="48"/>
      <c r="F387" s="333" t="str">
        <f t="shared" si="9"/>
        <v/>
      </c>
      <c r="G387" s="91"/>
      <c r="H387" s="88"/>
      <c r="I387" s="88"/>
      <c r="J387" s="50"/>
      <c r="K387" s="48"/>
      <c r="L387" s="48"/>
      <c r="M387" s="48"/>
      <c r="N387" s="50"/>
      <c r="O387" s="45"/>
      <c r="P387" s="212"/>
      <c r="Q387" s="45"/>
      <c r="R387" s="88"/>
      <c r="S387" s="50"/>
      <c r="T387" s="219"/>
      <c r="U387" s="89"/>
      <c r="V387" s="90"/>
      <c r="W387" s="93"/>
      <c r="X387" s="219"/>
      <c r="Y387" s="219"/>
      <c r="Z387" s="91"/>
      <c r="AA387" s="185" t="str">
        <f t="shared" si="8"/>
        <v/>
      </c>
      <c r="AB387" s="48"/>
      <c r="AC387" s="302"/>
      <c r="AD387" s="219"/>
      <c r="AE387" s="45"/>
      <c r="AF387" s="45"/>
      <c r="AG387" s="45"/>
      <c r="AH387" s="93"/>
      <c r="AI387" s="334"/>
      <c r="AJ387" s="335"/>
      <c r="AK387" s="46"/>
      <c r="AL387" s="93"/>
      <c r="AM387" s="48"/>
      <c r="AN387" s="48"/>
      <c r="AO387" s="185"/>
    </row>
    <row r="388" spans="1:41" ht="45" customHeight="1">
      <c r="A388" s="70"/>
      <c r="B388" s="70"/>
      <c r="C388" s="70"/>
      <c r="D388" s="70"/>
      <c r="E388" s="48"/>
      <c r="F388" s="333" t="str">
        <f t="shared" si="9"/>
        <v/>
      </c>
      <c r="G388" s="91"/>
      <c r="H388" s="88"/>
      <c r="I388" s="88"/>
      <c r="J388" s="50"/>
      <c r="K388" s="48"/>
      <c r="L388" s="48"/>
      <c r="M388" s="48"/>
      <c r="N388" s="50"/>
      <c r="O388" s="45"/>
      <c r="P388" s="212"/>
      <c r="Q388" s="45"/>
      <c r="R388" s="88"/>
      <c r="S388" s="50"/>
      <c r="T388" s="219"/>
      <c r="U388" s="89"/>
      <c r="V388" s="90"/>
      <c r="W388" s="93"/>
      <c r="X388" s="219"/>
      <c r="Y388" s="219"/>
      <c r="Z388" s="91"/>
      <c r="AA388" s="185" t="str">
        <f t="shared" si="8"/>
        <v/>
      </c>
      <c r="AB388" s="48"/>
      <c r="AC388" s="302"/>
      <c r="AD388" s="219"/>
      <c r="AE388" s="45"/>
      <c r="AF388" s="45"/>
      <c r="AG388" s="45"/>
      <c r="AH388" s="93"/>
      <c r="AI388" s="334"/>
      <c r="AJ388" s="335"/>
      <c r="AK388" s="46"/>
      <c r="AL388" s="93"/>
      <c r="AM388" s="48"/>
      <c r="AN388" s="48"/>
      <c r="AO388" s="185"/>
    </row>
    <row r="389" spans="1:41" ht="45" customHeight="1">
      <c r="A389" s="70"/>
      <c r="B389" s="70"/>
      <c r="C389" s="70"/>
      <c r="D389" s="70"/>
      <c r="E389" s="48"/>
      <c r="F389" s="333" t="str">
        <f t="shared" si="9"/>
        <v/>
      </c>
      <c r="G389" s="91"/>
      <c r="H389" s="88"/>
      <c r="I389" s="88"/>
      <c r="J389" s="50"/>
      <c r="K389" s="48"/>
      <c r="L389" s="48"/>
      <c r="M389" s="48"/>
      <c r="N389" s="50"/>
      <c r="O389" s="45"/>
      <c r="P389" s="212"/>
      <c r="Q389" s="45"/>
      <c r="R389" s="88"/>
      <c r="S389" s="50"/>
      <c r="T389" s="219"/>
      <c r="U389" s="89"/>
      <c r="V389" s="90"/>
      <c r="W389" s="93"/>
      <c r="X389" s="219"/>
      <c r="Y389" s="219"/>
      <c r="Z389" s="91"/>
      <c r="AA389" s="185" t="str">
        <f t="shared" si="8"/>
        <v/>
      </c>
      <c r="AB389" s="48"/>
      <c r="AC389" s="302"/>
      <c r="AD389" s="219"/>
      <c r="AE389" s="45"/>
      <c r="AF389" s="45"/>
      <c r="AG389" s="45"/>
      <c r="AH389" s="93"/>
      <c r="AI389" s="334"/>
      <c r="AJ389" s="335"/>
      <c r="AK389" s="46"/>
      <c r="AL389" s="93"/>
      <c r="AM389" s="48"/>
      <c r="AN389" s="48"/>
      <c r="AO389" s="185"/>
    </row>
    <row r="390" spans="1:41" ht="45" customHeight="1">
      <c r="A390" s="70"/>
      <c r="B390" s="70"/>
      <c r="C390" s="70"/>
      <c r="D390" s="70"/>
      <c r="E390" s="48"/>
      <c r="F390" s="333" t="str">
        <f t="shared" si="9"/>
        <v/>
      </c>
      <c r="G390" s="91"/>
      <c r="H390" s="88"/>
      <c r="I390" s="88"/>
      <c r="J390" s="50"/>
      <c r="K390" s="48"/>
      <c r="L390" s="48"/>
      <c r="M390" s="48"/>
      <c r="N390" s="50"/>
      <c r="O390" s="45"/>
      <c r="P390" s="212"/>
      <c r="Q390" s="45"/>
      <c r="R390" s="88"/>
      <c r="S390" s="50"/>
      <c r="T390" s="219"/>
      <c r="U390" s="89"/>
      <c r="V390" s="90"/>
      <c r="W390" s="93"/>
      <c r="X390" s="219"/>
      <c r="Y390" s="219"/>
      <c r="Z390" s="91"/>
      <c r="AA390" s="185" t="str">
        <f t="shared" si="8"/>
        <v/>
      </c>
      <c r="AB390" s="48"/>
      <c r="AC390" s="302"/>
      <c r="AD390" s="219"/>
      <c r="AE390" s="45"/>
      <c r="AF390" s="45"/>
      <c r="AG390" s="45"/>
      <c r="AH390" s="93"/>
      <c r="AI390" s="334"/>
      <c r="AJ390" s="335"/>
      <c r="AK390" s="46"/>
      <c r="AL390" s="93"/>
      <c r="AM390" s="48"/>
      <c r="AN390" s="48"/>
      <c r="AO390" s="185"/>
    </row>
    <row r="391" spans="1:41" ht="45" customHeight="1">
      <c r="A391" s="70"/>
      <c r="B391" s="70"/>
      <c r="C391" s="70"/>
      <c r="D391" s="70"/>
      <c r="E391" s="48"/>
      <c r="F391" s="333" t="str">
        <f t="shared" si="9"/>
        <v/>
      </c>
      <c r="G391" s="91"/>
      <c r="H391" s="88"/>
      <c r="I391" s="88"/>
      <c r="J391" s="50"/>
      <c r="K391" s="48"/>
      <c r="L391" s="48"/>
      <c r="M391" s="48"/>
      <c r="N391" s="50"/>
      <c r="O391" s="45"/>
      <c r="P391" s="212"/>
      <c r="Q391" s="45"/>
      <c r="R391" s="88"/>
      <c r="S391" s="50"/>
      <c r="T391" s="219"/>
      <c r="U391" s="89"/>
      <c r="V391" s="90"/>
      <c r="W391" s="93"/>
      <c r="X391" s="219"/>
      <c r="Y391" s="219"/>
      <c r="Z391" s="91"/>
      <c r="AA391" s="185" t="str">
        <f t="shared" si="8"/>
        <v/>
      </c>
      <c r="AB391" s="48"/>
      <c r="AC391" s="302"/>
      <c r="AD391" s="219"/>
      <c r="AE391" s="45"/>
      <c r="AF391" s="45"/>
      <c r="AG391" s="45"/>
      <c r="AH391" s="93"/>
      <c r="AI391" s="334"/>
      <c r="AJ391" s="335"/>
      <c r="AK391" s="46"/>
      <c r="AL391" s="93"/>
      <c r="AM391" s="48"/>
      <c r="AN391" s="48"/>
      <c r="AO391" s="185"/>
    </row>
    <row r="392" spans="1:41" ht="45" customHeight="1">
      <c r="A392" s="70"/>
      <c r="B392" s="70"/>
      <c r="C392" s="70"/>
      <c r="D392" s="70"/>
      <c r="E392" s="48"/>
      <c r="F392" s="333" t="str">
        <f t="shared" si="9"/>
        <v/>
      </c>
      <c r="G392" s="91"/>
      <c r="H392" s="88"/>
      <c r="I392" s="88"/>
      <c r="J392" s="50"/>
      <c r="K392" s="48"/>
      <c r="L392" s="48"/>
      <c r="M392" s="48"/>
      <c r="N392" s="50"/>
      <c r="O392" s="45"/>
      <c r="P392" s="212"/>
      <c r="Q392" s="45"/>
      <c r="R392" s="88"/>
      <c r="S392" s="50"/>
      <c r="T392" s="219"/>
      <c r="U392" s="89"/>
      <c r="V392" s="90"/>
      <c r="W392" s="93"/>
      <c r="X392" s="219"/>
      <c r="Y392" s="219"/>
      <c r="Z392" s="91"/>
      <c r="AA392" s="185" t="str">
        <f t="shared" si="8"/>
        <v/>
      </c>
      <c r="AB392" s="48"/>
      <c r="AC392" s="302"/>
      <c r="AD392" s="219"/>
      <c r="AE392" s="45"/>
      <c r="AF392" s="45"/>
      <c r="AG392" s="45"/>
      <c r="AH392" s="93"/>
      <c r="AI392" s="334"/>
      <c r="AJ392" s="335"/>
      <c r="AK392" s="46"/>
      <c r="AL392" s="93"/>
      <c r="AM392" s="48"/>
      <c r="AN392" s="48"/>
      <c r="AO392" s="185"/>
    </row>
    <row r="393" spans="1:41" ht="45" customHeight="1">
      <c r="A393" s="70"/>
      <c r="B393" s="70"/>
      <c r="C393" s="70"/>
      <c r="D393" s="70"/>
      <c r="E393" s="48"/>
      <c r="F393" s="333" t="str">
        <f t="shared" si="9"/>
        <v/>
      </c>
      <c r="G393" s="91"/>
      <c r="H393" s="88"/>
      <c r="I393" s="88"/>
      <c r="J393" s="50"/>
      <c r="K393" s="48"/>
      <c r="L393" s="48"/>
      <c r="M393" s="48"/>
      <c r="N393" s="50"/>
      <c r="O393" s="45"/>
      <c r="P393" s="212"/>
      <c r="Q393" s="45"/>
      <c r="R393" s="88"/>
      <c r="S393" s="50"/>
      <c r="T393" s="219"/>
      <c r="U393" s="89"/>
      <c r="V393" s="90"/>
      <c r="W393" s="93"/>
      <c r="X393" s="219"/>
      <c r="Y393" s="219"/>
      <c r="Z393" s="91"/>
      <c r="AA393" s="185" t="str">
        <f t="shared" si="8"/>
        <v/>
      </c>
      <c r="AB393" s="48"/>
      <c r="AC393" s="302"/>
      <c r="AD393" s="219"/>
      <c r="AE393" s="45"/>
      <c r="AF393" s="45"/>
      <c r="AG393" s="45"/>
      <c r="AH393" s="93"/>
      <c r="AI393" s="334"/>
      <c r="AJ393" s="335"/>
      <c r="AK393" s="46"/>
      <c r="AL393" s="93"/>
      <c r="AM393" s="48"/>
      <c r="AN393" s="48"/>
      <c r="AO393" s="185"/>
    </row>
    <row r="394" spans="1:41" ht="45" customHeight="1">
      <c r="A394" s="70"/>
      <c r="B394" s="70"/>
      <c r="C394" s="70"/>
      <c r="D394" s="70"/>
      <c r="E394" s="48"/>
      <c r="F394" s="333" t="str">
        <f t="shared" si="9"/>
        <v/>
      </c>
      <c r="G394" s="91"/>
      <c r="H394" s="88"/>
      <c r="I394" s="88"/>
      <c r="J394" s="50"/>
      <c r="K394" s="48"/>
      <c r="L394" s="48"/>
      <c r="M394" s="48"/>
      <c r="N394" s="50"/>
      <c r="O394" s="45"/>
      <c r="P394" s="212"/>
      <c r="Q394" s="45"/>
      <c r="R394" s="88"/>
      <c r="S394" s="50"/>
      <c r="T394" s="219"/>
      <c r="U394" s="89"/>
      <c r="V394" s="90"/>
      <c r="W394" s="93"/>
      <c r="X394" s="219"/>
      <c r="Y394" s="219"/>
      <c r="Z394" s="91"/>
      <c r="AA394" s="185" t="str">
        <f t="shared" si="8"/>
        <v/>
      </c>
      <c r="AB394" s="48"/>
      <c r="AC394" s="302"/>
      <c r="AD394" s="219"/>
      <c r="AE394" s="45"/>
      <c r="AF394" s="45"/>
      <c r="AG394" s="45"/>
      <c r="AH394" s="93"/>
      <c r="AI394" s="334"/>
      <c r="AJ394" s="335"/>
      <c r="AK394" s="46"/>
      <c r="AL394" s="93"/>
      <c r="AM394" s="48"/>
      <c r="AN394" s="48"/>
      <c r="AO394" s="185"/>
    </row>
    <row r="395" spans="1:41" ht="45" customHeight="1">
      <c r="A395" s="70"/>
      <c r="B395" s="70"/>
      <c r="C395" s="70"/>
      <c r="D395" s="70"/>
      <c r="E395" s="48"/>
      <c r="F395" s="333" t="str">
        <f t="shared" si="9"/>
        <v/>
      </c>
      <c r="G395" s="91"/>
      <c r="H395" s="88"/>
      <c r="I395" s="88"/>
      <c r="J395" s="50"/>
      <c r="K395" s="48"/>
      <c r="L395" s="48"/>
      <c r="M395" s="48"/>
      <c r="N395" s="50"/>
      <c r="O395" s="45"/>
      <c r="P395" s="212"/>
      <c r="Q395" s="45"/>
      <c r="R395" s="88"/>
      <c r="S395" s="50"/>
      <c r="T395" s="219"/>
      <c r="U395" s="89"/>
      <c r="V395" s="90"/>
      <c r="W395" s="93"/>
      <c r="X395" s="219"/>
      <c r="Y395" s="219"/>
      <c r="Z395" s="91"/>
      <c r="AA395" s="185" t="str">
        <f t="shared" si="8"/>
        <v/>
      </c>
      <c r="AB395" s="48"/>
      <c r="AC395" s="302"/>
      <c r="AD395" s="219"/>
      <c r="AE395" s="45"/>
      <c r="AF395" s="45"/>
      <c r="AG395" s="45"/>
      <c r="AH395" s="93"/>
      <c r="AI395" s="334"/>
      <c r="AJ395" s="335"/>
      <c r="AK395" s="46"/>
      <c r="AL395" s="93"/>
      <c r="AM395" s="48"/>
      <c r="AN395" s="48"/>
      <c r="AO395" s="185"/>
    </row>
    <row r="396" spans="1:41" ht="45" customHeight="1">
      <c r="A396" s="70"/>
      <c r="B396" s="70"/>
      <c r="C396" s="70"/>
      <c r="D396" s="70"/>
      <c r="E396" s="48"/>
      <c r="F396" s="333" t="str">
        <f t="shared" si="9"/>
        <v/>
      </c>
      <c r="G396" s="91"/>
      <c r="H396" s="88"/>
      <c r="I396" s="88"/>
      <c r="J396" s="50"/>
      <c r="K396" s="48"/>
      <c r="L396" s="48"/>
      <c r="M396" s="48"/>
      <c r="N396" s="50"/>
      <c r="O396" s="45"/>
      <c r="P396" s="212"/>
      <c r="Q396" s="45"/>
      <c r="R396" s="88"/>
      <c r="S396" s="50"/>
      <c r="T396" s="219"/>
      <c r="U396" s="89"/>
      <c r="V396" s="90"/>
      <c r="W396" s="93"/>
      <c r="X396" s="219"/>
      <c r="Y396" s="219"/>
      <c r="Z396" s="91"/>
      <c r="AA396" s="185" t="str">
        <f t="shared" ref="AA396:AA459" si="10">IF(ISBLANK(W396),"",DATEDIF(R396,W396,"d")/365)</f>
        <v/>
      </c>
      <c r="AB396" s="48"/>
      <c r="AC396" s="302"/>
      <c r="AD396" s="219"/>
      <c r="AE396" s="45"/>
      <c r="AF396" s="45"/>
      <c r="AG396" s="45"/>
      <c r="AH396" s="93"/>
      <c r="AI396" s="334"/>
      <c r="AJ396" s="335"/>
      <c r="AK396" s="46"/>
      <c r="AL396" s="93"/>
      <c r="AM396" s="48"/>
      <c r="AN396" s="48"/>
      <c r="AO396" s="185"/>
    </row>
    <row r="397" spans="1:41" ht="45" customHeight="1">
      <c r="A397" s="70"/>
      <c r="B397" s="70"/>
      <c r="C397" s="70"/>
      <c r="D397" s="70"/>
      <c r="E397" s="48"/>
      <c r="F397" s="333" t="str">
        <f t="shared" si="9"/>
        <v/>
      </c>
      <c r="G397" s="91"/>
      <c r="H397" s="88"/>
      <c r="I397" s="88"/>
      <c r="J397" s="50"/>
      <c r="K397" s="48"/>
      <c r="L397" s="48"/>
      <c r="M397" s="48"/>
      <c r="N397" s="50"/>
      <c r="O397" s="45"/>
      <c r="P397" s="212"/>
      <c r="Q397" s="45"/>
      <c r="R397" s="88"/>
      <c r="S397" s="50"/>
      <c r="T397" s="219"/>
      <c r="U397" s="89"/>
      <c r="V397" s="90"/>
      <c r="W397" s="93"/>
      <c r="X397" s="219"/>
      <c r="Y397" s="219"/>
      <c r="Z397" s="91"/>
      <c r="AA397" s="185" t="str">
        <f t="shared" si="10"/>
        <v/>
      </c>
      <c r="AB397" s="48"/>
      <c r="AC397" s="302"/>
      <c r="AD397" s="219"/>
      <c r="AE397" s="45"/>
      <c r="AF397" s="45"/>
      <c r="AG397" s="45"/>
      <c r="AH397" s="93"/>
      <c r="AI397" s="334"/>
      <c r="AJ397" s="335"/>
      <c r="AK397" s="46"/>
      <c r="AL397" s="93"/>
      <c r="AM397" s="48"/>
      <c r="AN397" s="48"/>
      <c r="AO397" s="185"/>
    </row>
    <row r="398" spans="1:41" ht="45" customHeight="1">
      <c r="A398" s="70"/>
      <c r="B398" s="70"/>
      <c r="C398" s="70"/>
      <c r="D398" s="70"/>
      <c r="E398" s="48"/>
      <c r="F398" s="333" t="str">
        <f t="shared" si="9"/>
        <v/>
      </c>
      <c r="G398" s="91"/>
      <c r="H398" s="88"/>
      <c r="I398" s="88"/>
      <c r="J398" s="50"/>
      <c r="K398" s="48"/>
      <c r="L398" s="48"/>
      <c r="M398" s="48"/>
      <c r="N398" s="50"/>
      <c r="O398" s="45"/>
      <c r="P398" s="212"/>
      <c r="Q398" s="45"/>
      <c r="R398" s="88"/>
      <c r="S398" s="50"/>
      <c r="T398" s="219"/>
      <c r="U398" s="89"/>
      <c r="V398" s="90"/>
      <c r="W398" s="93"/>
      <c r="X398" s="219"/>
      <c r="Y398" s="219"/>
      <c r="Z398" s="91"/>
      <c r="AA398" s="185" t="str">
        <f t="shared" si="10"/>
        <v/>
      </c>
      <c r="AB398" s="48"/>
      <c r="AC398" s="302"/>
      <c r="AD398" s="219"/>
      <c r="AE398" s="45"/>
      <c r="AF398" s="45"/>
      <c r="AG398" s="45"/>
      <c r="AH398" s="93"/>
      <c r="AI398" s="334"/>
      <c r="AJ398" s="335"/>
      <c r="AK398" s="46"/>
      <c r="AL398" s="93"/>
      <c r="AM398" s="48"/>
      <c r="AN398" s="48"/>
      <c r="AO398" s="185"/>
    </row>
    <row r="399" spans="1:41" ht="45" customHeight="1">
      <c r="A399" s="70"/>
      <c r="B399" s="70"/>
      <c r="C399" s="70"/>
      <c r="D399" s="70"/>
      <c r="E399" s="48"/>
      <c r="F399" s="333" t="str">
        <f t="shared" si="9"/>
        <v/>
      </c>
      <c r="G399" s="91"/>
      <c r="H399" s="88"/>
      <c r="I399" s="88"/>
      <c r="J399" s="50"/>
      <c r="K399" s="48"/>
      <c r="L399" s="48"/>
      <c r="M399" s="48"/>
      <c r="N399" s="50"/>
      <c r="O399" s="45"/>
      <c r="P399" s="212"/>
      <c r="Q399" s="45"/>
      <c r="R399" s="88"/>
      <c r="S399" s="50"/>
      <c r="T399" s="219"/>
      <c r="U399" s="89"/>
      <c r="V399" s="90"/>
      <c r="W399" s="93"/>
      <c r="X399" s="219"/>
      <c r="Y399" s="219"/>
      <c r="Z399" s="91"/>
      <c r="AA399" s="185" t="str">
        <f t="shared" si="10"/>
        <v/>
      </c>
      <c r="AB399" s="48"/>
      <c r="AC399" s="302"/>
      <c r="AD399" s="219"/>
      <c r="AE399" s="45"/>
      <c r="AF399" s="45"/>
      <c r="AG399" s="45"/>
      <c r="AH399" s="93"/>
      <c r="AI399" s="334"/>
      <c r="AJ399" s="335"/>
      <c r="AK399" s="46"/>
      <c r="AL399" s="93"/>
      <c r="AM399" s="48"/>
      <c r="AN399" s="48"/>
      <c r="AO399" s="185"/>
    </row>
    <row r="400" spans="1:41" ht="45" customHeight="1">
      <c r="A400" s="70"/>
      <c r="B400" s="70"/>
      <c r="C400" s="70"/>
      <c r="D400" s="70"/>
      <c r="E400" s="48"/>
      <c r="F400" s="333" t="str">
        <f t="shared" si="9"/>
        <v/>
      </c>
      <c r="G400" s="91"/>
      <c r="H400" s="88"/>
      <c r="I400" s="88"/>
      <c r="J400" s="50"/>
      <c r="K400" s="48"/>
      <c r="L400" s="48"/>
      <c r="M400" s="48"/>
      <c r="N400" s="50"/>
      <c r="O400" s="45"/>
      <c r="P400" s="212"/>
      <c r="Q400" s="45"/>
      <c r="R400" s="88"/>
      <c r="S400" s="50"/>
      <c r="T400" s="219"/>
      <c r="U400" s="89"/>
      <c r="V400" s="90"/>
      <c r="W400" s="93"/>
      <c r="X400" s="219"/>
      <c r="Y400" s="219"/>
      <c r="Z400" s="91"/>
      <c r="AA400" s="185" t="str">
        <f t="shared" si="10"/>
        <v/>
      </c>
      <c r="AB400" s="48"/>
      <c r="AC400" s="302"/>
      <c r="AD400" s="219"/>
      <c r="AE400" s="45"/>
      <c r="AF400" s="45"/>
      <c r="AG400" s="45"/>
      <c r="AH400" s="93"/>
      <c r="AI400" s="334"/>
      <c r="AJ400" s="335"/>
      <c r="AK400" s="46"/>
      <c r="AL400" s="93"/>
      <c r="AM400" s="48"/>
      <c r="AN400" s="48"/>
      <c r="AO400" s="185"/>
    </row>
    <row r="401" spans="1:41" ht="45" customHeight="1">
      <c r="A401" s="70"/>
      <c r="B401" s="70"/>
      <c r="C401" s="70"/>
      <c r="D401" s="70"/>
      <c r="E401" s="48"/>
      <c r="F401" s="333" t="str">
        <f t="shared" si="9"/>
        <v/>
      </c>
      <c r="G401" s="91"/>
      <c r="H401" s="88"/>
      <c r="I401" s="88"/>
      <c r="J401" s="50"/>
      <c r="K401" s="48"/>
      <c r="L401" s="48"/>
      <c r="M401" s="48"/>
      <c r="N401" s="50"/>
      <c r="O401" s="45"/>
      <c r="P401" s="212"/>
      <c r="Q401" s="45"/>
      <c r="R401" s="88"/>
      <c r="S401" s="50"/>
      <c r="T401" s="219"/>
      <c r="U401" s="89"/>
      <c r="V401" s="90"/>
      <c r="W401" s="93"/>
      <c r="X401" s="219"/>
      <c r="Y401" s="219"/>
      <c r="Z401" s="91"/>
      <c r="AA401" s="185" t="str">
        <f t="shared" si="10"/>
        <v/>
      </c>
      <c r="AB401" s="48"/>
      <c r="AC401" s="302"/>
      <c r="AD401" s="219"/>
      <c r="AE401" s="45"/>
      <c r="AF401" s="45"/>
      <c r="AG401" s="45"/>
      <c r="AH401" s="93"/>
      <c r="AI401" s="334"/>
      <c r="AJ401" s="335"/>
      <c r="AK401" s="46"/>
      <c r="AL401" s="93"/>
      <c r="AM401" s="48"/>
      <c r="AN401" s="48"/>
      <c r="AO401" s="185"/>
    </row>
    <row r="402" spans="1:41" ht="45" customHeight="1">
      <c r="A402" s="70"/>
      <c r="B402" s="70"/>
      <c r="C402" s="70"/>
      <c r="D402" s="70"/>
      <c r="E402" s="48"/>
      <c r="F402" s="333" t="str">
        <f t="shared" si="9"/>
        <v/>
      </c>
      <c r="G402" s="91"/>
      <c r="H402" s="88"/>
      <c r="I402" s="88"/>
      <c r="J402" s="50"/>
      <c r="K402" s="48"/>
      <c r="L402" s="48"/>
      <c r="M402" s="48"/>
      <c r="N402" s="50"/>
      <c r="O402" s="45"/>
      <c r="P402" s="212"/>
      <c r="Q402" s="45"/>
      <c r="R402" s="88"/>
      <c r="S402" s="50"/>
      <c r="T402" s="219"/>
      <c r="U402" s="89"/>
      <c r="V402" s="90"/>
      <c r="W402" s="93"/>
      <c r="X402" s="219"/>
      <c r="Y402" s="219"/>
      <c r="Z402" s="91"/>
      <c r="AA402" s="185" t="str">
        <f t="shared" si="10"/>
        <v/>
      </c>
      <c r="AB402" s="48"/>
      <c r="AC402" s="302"/>
      <c r="AD402" s="219"/>
      <c r="AE402" s="45"/>
      <c r="AF402" s="45"/>
      <c r="AG402" s="45"/>
      <c r="AH402" s="93"/>
      <c r="AI402" s="334"/>
      <c r="AJ402" s="335"/>
      <c r="AK402" s="46"/>
      <c r="AL402" s="93"/>
      <c r="AM402" s="48"/>
      <c r="AN402" s="48"/>
      <c r="AO402" s="185"/>
    </row>
    <row r="403" spans="1:41" ht="45" customHeight="1">
      <c r="A403" s="70"/>
      <c r="B403" s="70"/>
      <c r="C403" s="70"/>
      <c r="D403" s="70"/>
      <c r="E403" s="48"/>
      <c r="F403" s="333" t="str">
        <f t="shared" si="9"/>
        <v/>
      </c>
      <c r="G403" s="91"/>
      <c r="H403" s="88"/>
      <c r="I403" s="88"/>
      <c r="J403" s="50"/>
      <c r="K403" s="48"/>
      <c r="L403" s="48"/>
      <c r="M403" s="48"/>
      <c r="N403" s="50"/>
      <c r="O403" s="45"/>
      <c r="P403" s="212"/>
      <c r="Q403" s="45"/>
      <c r="R403" s="88"/>
      <c r="S403" s="50"/>
      <c r="T403" s="219"/>
      <c r="U403" s="89"/>
      <c r="V403" s="90"/>
      <c r="W403" s="93"/>
      <c r="X403" s="219"/>
      <c r="Y403" s="219"/>
      <c r="Z403" s="91"/>
      <c r="AA403" s="185" t="str">
        <f t="shared" si="10"/>
        <v/>
      </c>
      <c r="AB403" s="48"/>
      <c r="AC403" s="302"/>
      <c r="AD403" s="219"/>
      <c r="AE403" s="45"/>
      <c r="AF403" s="45"/>
      <c r="AG403" s="45"/>
      <c r="AH403" s="93"/>
      <c r="AI403" s="334"/>
      <c r="AJ403" s="335"/>
      <c r="AK403" s="46"/>
      <c r="AL403" s="93"/>
      <c r="AM403" s="48"/>
      <c r="AN403" s="48"/>
      <c r="AO403" s="185"/>
    </row>
    <row r="404" spans="1:41" ht="45" customHeight="1">
      <c r="A404" s="70"/>
      <c r="B404" s="70"/>
      <c r="C404" s="70"/>
      <c r="D404" s="70"/>
      <c r="E404" s="48"/>
      <c r="F404" s="333" t="str">
        <f t="shared" si="9"/>
        <v/>
      </c>
      <c r="G404" s="91"/>
      <c r="H404" s="88"/>
      <c r="I404" s="88"/>
      <c r="J404" s="50"/>
      <c r="K404" s="48"/>
      <c r="L404" s="48"/>
      <c r="M404" s="48"/>
      <c r="N404" s="50"/>
      <c r="O404" s="45"/>
      <c r="P404" s="212"/>
      <c r="Q404" s="45"/>
      <c r="R404" s="88"/>
      <c r="S404" s="50"/>
      <c r="T404" s="219"/>
      <c r="U404" s="89"/>
      <c r="V404" s="90"/>
      <c r="W404" s="93"/>
      <c r="X404" s="219"/>
      <c r="Y404" s="219"/>
      <c r="Z404" s="91"/>
      <c r="AA404" s="185" t="str">
        <f t="shared" si="10"/>
        <v/>
      </c>
      <c r="AB404" s="48"/>
      <c r="AC404" s="302"/>
      <c r="AD404" s="219"/>
      <c r="AE404" s="45"/>
      <c r="AF404" s="45"/>
      <c r="AG404" s="45"/>
      <c r="AH404" s="93"/>
      <c r="AI404" s="334"/>
      <c r="AJ404" s="335"/>
      <c r="AK404" s="46"/>
      <c r="AL404" s="93"/>
      <c r="AM404" s="48"/>
      <c r="AN404" s="48"/>
      <c r="AO404" s="185"/>
    </row>
    <row r="405" spans="1:41" ht="45" customHeight="1">
      <c r="A405" s="70"/>
      <c r="B405" s="70"/>
      <c r="C405" s="70"/>
      <c r="D405" s="70"/>
      <c r="E405" s="48"/>
      <c r="F405" s="333" t="str">
        <f t="shared" si="9"/>
        <v/>
      </c>
      <c r="G405" s="91"/>
      <c r="H405" s="88"/>
      <c r="I405" s="88"/>
      <c r="J405" s="50"/>
      <c r="K405" s="48"/>
      <c r="L405" s="48"/>
      <c r="M405" s="48"/>
      <c r="N405" s="50"/>
      <c r="O405" s="45"/>
      <c r="P405" s="212"/>
      <c r="Q405" s="45"/>
      <c r="R405" s="88"/>
      <c r="S405" s="50"/>
      <c r="T405" s="219"/>
      <c r="U405" s="89"/>
      <c r="V405" s="90"/>
      <c r="W405" s="93"/>
      <c r="X405" s="219"/>
      <c r="Y405" s="219"/>
      <c r="Z405" s="91"/>
      <c r="AA405" s="185" t="str">
        <f t="shared" si="10"/>
        <v/>
      </c>
      <c r="AB405" s="48"/>
      <c r="AC405" s="302"/>
      <c r="AD405" s="219"/>
      <c r="AE405" s="45"/>
      <c r="AF405" s="45"/>
      <c r="AG405" s="45"/>
      <c r="AH405" s="93"/>
      <c r="AI405" s="334"/>
      <c r="AJ405" s="335"/>
      <c r="AK405" s="46"/>
      <c r="AL405" s="93"/>
      <c r="AM405" s="48"/>
      <c r="AN405" s="48"/>
      <c r="AO405" s="185"/>
    </row>
    <row r="406" spans="1:41" ht="45" customHeight="1">
      <c r="A406" s="70"/>
      <c r="B406" s="70"/>
      <c r="C406" s="70"/>
      <c r="D406" s="70"/>
      <c r="E406" s="48"/>
      <c r="F406" s="333" t="str">
        <f t="shared" si="9"/>
        <v/>
      </c>
      <c r="G406" s="91"/>
      <c r="H406" s="88"/>
      <c r="I406" s="88"/>
      <c r="J406" s="50"/>
      <c r="K406" s="48"/>
      <c r="L406" s="48"/>
      <c r="M406" s="48"/>
      <c r="N406" s="50"/>
      <c r="O406" s="45"/>
      <c r="P406" s="212"/>
      <c r="Q406" s="45"/>
      <c r="R406" s="88"/>
      <c r="S406" s="50"/>
      <c r="T406" s="219"/>
      <c r="U406" s="89"/>
      <c r="V406" s="90"/>
      <c r="W406" s="93"/>
      <c r="X406" s="219"/>
      <c r="Y406" s="219"/>
      <c r="Z406" s="91"/>
      <c r="AA406" s="185" t="str">
        <f t="shared" si="10"/>
        <v/>
      </c>
      <c r="AB406" s="48"/>
      <c r="AC406" s="302"/>
      <c r="AD406" s="219"/>
      <c r="AE406" s="45"/>
      <c r="AF406" s="45"/>
      <c r="AG406" s="45"/>
      <c r="AH406" s="93"/>
      <c r="AI406" s="334"/>
      <c r="AJ406" s="335"/>
      <c r="AK406" s="46"/>
      <c r="AL406" s="93"/>
      <c r="AM406" s="48"/>
      <c r="AN406" s="48"/>
      <c r="AO406" s="185"/>
    </row>
    <row r="407" spans="1:41" ht="45" customHeight="1">
      <c r="A407" s="70"/>
      <c r="B407" s="70"/>
      <c r="C407" s="70"/>
      <c r="D407" s="70"/>
      <c r="E407" s="48"/>
      <c r="F407" s="333" t="str">
        <f t="shared" si="9"/>
        <v/>
      </c>
      <c r="G407" s="91"/>
      <c r="H407" s="88"/>
      <c r="I407" s="88"/>
      <c r="J407" s="50"/>
      <c r="K407" s="48"/>
      <c r="L407" s="48"/>
      <c r="M407" s="48"/>
      <c r="N407" s="50"/>
      <c r="O407" s="45"/>
      <c r="P407" s="212"/>
      <c r="Q407" s="45"/>
      <c r="R407" s="88"/>
      <c r="S407" s="50"/>
      <c r="T407" s="219"/>
      <c r="U407" s="89"/>
      <c r="V407" s="90"/>
      <c r="W407" s="93"/>
      <c r="X407" s="219"/>
      <c r="Y407" s="219"/>
      <c r="Z407" s="91"/>
      <c r="AA407" s="185" t="str">
        <f t="shared" si="10"/>
        <v/>
      </c>
      <c r="AB407" s="48"/>
      <c r="AC407" s="302"/>
      <c r="AD407" s="219"/>
      <c r="AE407" s="45"/>
      <c r="AF407" s="45"/>
      <c r="AG407" s="45"/>
      <c r="AH407" s="93"/>
      <c r="AI407" s="334"/>
      <c r="AJ407" s="335"/>
      <c r="AK407" s="46"/>
      <c r="AL407" s="93"/>
      <c r="AM407" s="48"/>
      <c r="AN407" s="48"/>
      <c r="AO407" s="185"/>
    </row>
    <row r="408" spans="1:41" ht="45" customHeight="1">
      <c r="A408" s="70"/>
      <c r="B408" s="70"/>
      <c r="C408" s="70"/>
      <c r="D408" s="70"/>
      <c r="E408" s="48"/>
      <c r="F408" s="333" t="str">
        <f t="shared" si="9"/>
        <v/>
      </c>
      <c r="G408" s="91"/>
      <c r="H408" s="88"/>
      <c r="I408" s="88"/>
      <c r="J408" s="50"/>
      <c r="K408" s="48"/>
      <c r="L408" s="48"/>
      <c r="M408" s="48"/>
      <c r="N408" s="50"/>
      <c r="O408" s="45"/>
      <c r="P408" s="212"/>
      <c r="Q408" s="45"/>
      <c r="R408" s="88"/>
      <c r="S408" s="50"/>
      <c r="T408" s="219"/>
      <c r="U408" s="89"/>
      <c r="V408" s="90"/>
      <c r="W408" s="93"/>
      <c r="X408" s="219"/>
      <c r="Y408" s="219"/>
      <c r="Z408" s="91"/>
      <c r="AA408" s="185" t="str">
        <f t="shared" si="10"/>
        <v/>
      </c>
      <c r="AB408" s="48"/>
      <c r="AC408" s="302"/>
      <c r="AD408" s="219"/>
      <c r="AE408" s="45"/>
      <c r="AF408" s="45"/>
      <c r="AG408" s="45"/>
      <c r="AH408" s="93"/>
      <c r="AI408" s="334"/>
      <c r="AJ408" s="335"/>
      <c r="AK408" s="46"/>
      <c r="AL408" s="93"/>
      <c r="AM408" s="48"/>
      <c r="AN408" s="48"/>
      <c r="AO408" s="185"/>
    </row>
    <row r="409" spans="1:41" ht="45" customHeight="1">
      <c r="A409" s="70"/>
      <c r="B409" s="70"/>
      <c r="C409" s="70"/>
      <c r="D409" s="70"/>
      <c r="E409" s="48"/>
      <c r="F409" s="333" t="str">
        <f t="shared" si="9"/>
        <v/>
      </c>
      <c r="G409" s="91"/>
      <c r="H409" s="88"/>
      <c r="I409" s="88"/>
      <c r="J409" s="50"/>
      <c r="K409" s="48"/>
      <c r="L409" s="48"/>
      <c r="M409" s="48"/>
      <c r="N409" s="50"/>
      <c r="O409" s="45"/>
      <c r="P409" s="212"/>
      <c r="Q409" s="45"/>
      <c r="R409" s="88"/>
      <c r="S409" s="50"/>
      <c r="T409" s="219"/>
      <c r="U409" s="89"/>
      <c r="V409" s="90"/>
      <c r="W409" s="93"/>
      <c r="X409" s="219"/>
      <c r="Y409" s="219"/>
      <c r="Z409" s="91"/>
      <c r="AA409" s="185" t="str">
        <f t="shared" si="10"/>
        <v/>
      </c>
      <c r="AB409" s="48"/>
      <c r="AC409" s="302"/>
      <c r="AD409" s="219"/>
      <c r="AE409" s="45"/>
      <c r="AF409" s="45"/>
      <c r="AG409" s="45"/>
      <c r="AH409" s="93"/>
      <c r="AI409" s="334"/>
      <c r="AJ409" s="335"/>
      <c r="AK409" s="46"/>
      <c r="AL409" s="93"/>
      <c r="AM409" s="48"/>
      <c r="AN409" s="48"/>
      <c r="AO409" s="185"/>
    </row>
    <row r="410" spans="1:41" ht="45" customHeight="1">
      <c r="A410" s="70"/>
      <c r="B410" s="70"/>
      <c r="C410" s="70"/>
      <c r="D410" s="70"/>
      <c r="E410" s="48"/>
      <c r="F410" s="333" t="str">
        <f t="shared" si="9"/>
        <v/>
      </c>
      <c r="G410" s="91"/>
      <c r="H410" s="88"/>
      <c r="I410" s="88"/>
      <c r="J410" s="50"/>
      <c r="K410" s="48"/>
      <c r="L410" s="48"/>
      <c r="M410" s="48"/>
      <c r="N410" s="50"/>
      <c r="O410" s="45"/>
      <c r="P410" s="212"/>
      <c r="Q410" s="45"/>
      <c r="R410" s="88"/>
      <c r="S410" s="50"/>
      <c r="T410" s="219"/>
      <c r="U410" s="89"/>
      <c r="V410" s="90"/>
      <c r="W410" s="93"/>
      <c r="X410" s="219"/>
      <c r="Y410" s="219"/>
      <c r="Z410" s="91"/>
      <c r="AA410" s="185" t="str">
        <f t="shared" si="10"/>
        <v/>
      </c>
      <c r="AB410" s="48"/>
      <c r="AC410" s="302"/>
      <c r="AD410" s="219"/>
      <c r="AE410" s="45"/>
      <c r="AF410" s="45"/>
      <c r="AG410" s="45"/>
      <c r="AH410" s="93"/>
      <c r="AI410" s="334"/>
      <c r="AJ410" s="335"/>
      <c r="AK410" s="46"/>
      <c r="AL410" s="93"/>
      <c r="AM410" s="48"/>
      <c r="AN410" s="48"/>
      <c r="AO410" s="185"/>
    </row>
    <row r="411" spans="1:41" ht="45" customHeight="1">
      <c r="A411" s="70"/>
      <c r="B411" s="70"/>
      <c r="C411" s="70"/>
      <c r="D411" s="70"/>
      <c r="E411" s="48"/>
      <c r="F411" s="333" t="str">
        <f t="shared" si="9"/>
        <v/>
      </c>
      <c r="G411" s="91"/>
      <c r="H411" s="88"/>
      <c r="I411" s="88"/>
      <c r="J411" s="50"/>
      <c r="K411" s="48"/>
      <c r="L411" s="48"/>
      <c r="M411" s="48"/>
      <c r="N411" s="50"/>
      <c r="O411" s="45"/>
      <c r="P411" s="212"/>
      <c r="Q411" s="45"/>
      <c r="R411" s="88"/>
      <c r="S411" s="50"/>
      <c r="T411" s="219"/>
      <c r="U411" s="89"/>
      <c r="V411" s="90"/>
      <c r="W411" s="93"/>
      <c r="X411" s="219"/>
      <c r="Y411" s="219"/>
      <c r="Z411" s="91"/>
      <c r="AA411" s="185" t="str">
        <f t="shared" si="10"/>
        <v/>
      </c>
      <c r="AB411" s="48"/>
      <c r="AC411" s="302"/>
      <c r="AD411" s="219"/>
      <c r="AE411" s="45"/>
      <c r="AF411" s="45"/>
      <c r="AG411" s="45"/>
      <c r="AH411" s="93"/>
      <c r="AI411" s="334"/>
      <c r="AJ411" s="335"/>
      <c r="AK411" s="46"/>
      <c r="AL411" s="93"/>
      <c r="AM411" s="48"/>
      <c r="AN411" s="48"/>
      <c r="AO411" s="185"/>
    </row>
    <row r="412" spans="1:41" ht="45" customHeight="1">
      <c r="A412" s="70"/>
      <c r="B412" s="70"/>
      <c r="C412" s="70"/>
      <c r="D412" s="70"/>
      <c r="E412" s="48"/>
      <c r="F412" s="333" t="str">
        <f t="shared" si="9"/>
        <v/>
      </c>
      <c r="G412" s="91"/>
      <c r="H412" s="88"/>
      <c r="I412" s="88"/>
      <c r="J412" s="50"/>
      <c r="K412" s="48"/>
      <c r="L412" s="48"/>
      <c r="M412" s="48"/>
      <c r="N412" s="50"/>
      <c r="O412" s="45"/>
      <c r="P412" s="212"/>
      <c r="Q412" s="45"/>
      <c r="R412" s="88"/>
      <c r="S412" s="50"/>
      <c r="T412" s="219"/>
      <c r="U412" s="89"/>
      <c r="V412" s="90"/>
      <c r="W412" s="93"/>
      <c r="X412" s="219"/>
      <c r="Y412" s="219"/>
      <c r="Z412" s="91"/>
      <c r="AA412" s="185" t="str">
        <f t="shared" si="10"/>
        <v/>
      </c>
      <c r="AB412" s="48"/>
      <c r="AC412" s="302"/>
      <c r="AD412" s="219"/>
      <c r="AE412" s="45"/>
      <c r="AF412" s="45"/>
      <c r="AG412" s="45"/>
      <c r="AH412" s="93"/>
      <c r="AI412" s="334"/>
      <c r="AJ412" s="335"/>
      <c r="AK412" s="46"/>
      <c r="AL412" s="93"/>
      <c r="AM412" s="48"/>
      <c r="AN412" s="48"/>
      <c r="AO412" s="185"/>
    </row>
    <row r="413" spans="1:41" ht="45" customHeight="1">
      <c r="A413" s="70"/>
      <c r="B413" s="70"/>
      <c r="C413" s="70"/>
      <c r="D413" s="70"/>
      <c r="E413" s="48"/>
      <c r="F413" s="333" t="str">
        <f t="shared" si="9"/>
        <v/>
      </c>
      <c r="G413" s="91"/>
      <c r="H413" s="88"/>
      <c r="I413" s="88"/>
      <c r="J413" s="50"/>
      <c r="K413" s="48"/>
      <c r="L413" s="48"/>
      <c r="M413" s="48"/>
      <c r="N413" s="50"/>
      <c r="O413" s="45"/>
      <c r="P413" s="212"/>
      <c r="Q413" s="45"/>
      <c r="R413" s="88"/>
      <c r="S413" s="50"/>
      <c r="T413" s="219"/>
      <c r="U413" s="89"/>
      <c r="V413" s="90"/>
      <c r="W413" s="93"/>
      <c r="X413" s="219"/>
      <c r="Y413" s="219"/>
      <c r="Z413" s="91"/>
      <c r="AA413" s="185" t="str">
        <f t="shared" si="10"/>
        <v/>
      </c>
      <c r="AB413" s="48"/>
      <c r="AC413" s="302"/>
      <c r="AD413" s="219"/>
      <c r="AE413" s="45"/>
      <c r="AF413" s="45"/>
      <c r="AG413" s="45"/>
      <c r="AH413" s="93"/>
      <c r="AI413" s="334"/>
      <c r="AJ413" s="335"/>
      <c r="AK413" s="46"/>
      <c r="AL413" s="93"/>
      <c r="AM413" s="48"/>
      <c r="AN413" s="48"/>
      <c r="AO413" s="185"/>
    </row>
    <row r="414" spans="1:41" ht="45" customHeight="1">
      <c r="A414" s="70"/>
      <c r="B414" s="70"/>
      <c r="C414" s="70"/>
      <c r="D414" s="70"/>
      <c r="E414" s="48"/>
      <c r="F414" s="333" t="str">
        <f t="shared" si="9"/>
        <v/>
      </c>
      <c r="G414" s="91"/>
      <c r="H414" s="88"/>
      <c r="I414" s="88"/>
      <c r="J414" s="50"/>
      <c r="K414" s="48"/>
      <c r="L414" s="48"/>
      <c r="M414" s="48"/>
      <c r="N414" s="50"/>
      <c r="O414" s="45"/>
      <c r="P414" s="212"/>
      <c r="Q414" s="45"/>
      <c r="R414" s="88"/>
      <c r="S414" s="50"/>
      <c r="T414" s="219"/>
      <c r="U414" s="89"/>
      <c r="V414" s="90"/>
      <c r="W414" s="93"/>
      <c r="X414" s="219"/>
      <c r="Y414" s="219"/>
      <c r="Z414" s="91"/>
      <c r="AA414" s="185" t="str">
        <f t="shared" si="10"/>
        <v/>
      </c>
      <c r="AB414" s="48"/>
      <c r="AC414" s="302"/>
      <c r="AD414" s="219"/>
      <c r="AE414" s="45"/>
      <c r="AF414" s="45"/>
      <c r="AG414" s="45"/>
      <c r="AH414" s="93"/>
      <c r="AI414" s="334"/>
      <c r="AJ414" s="335"/>
      <c r="AK414" s="46"/>
      <c r="AL414" s="93"/>
      <c r="AM414" s="48"/>
      <c r="AN414" s="48"/>
      <c r="AO414" s="185"/>
    </row>
    <row r="415" spans="1:41" ht="45" customHeight="1">
      <c r="A415" s="70"/>
      <c r="B415" s="70"/>
      <c r="C415" s="70"/>
      <c r="D415" s="70"/>
      <c r="E415" s="48"/>
      <c r="F415" s="333" t="str">
        <f t="shared" si="9"/>
        <v/>
      </c>
      <c r="G415" s="91"/>
      <c r="H415" s="88"/>
      <c r="I415" s="88"/>
      <c r="J415" s="50"/>
      <c r="K415" s="48"/>
      <c r="L415" s="48"/>
      <c r="M415" s="48"/>
      <c r="N415" s="50"/>
      <c r="O415" s="45"/>
      <c r="P415" s="212"/>
      <c r="Q415" s="45"/>
      <c r="R415" s="88"/>
      <c r="S415" s="50"/>
      <c r="T415" s="219"/>
      <c r="U415" s="89"/>
      <c r="V415" s="90"/>
      <c r="W415" s="93"/>
      <c r="X415" s="219"/>
      <c r="Y415" s="219"/>
      <c r="Z415" s="91"/>
      <c r="AA415" s="185" t="str">
        <f t="shared" si="10"/>
        <v/>
      </c>
      <c r="AB415" s="48"/>
      <c r="AC415" s="302"/>
      <c r="AD415" s="219"/>
      <c r="AE415" s="45"/>
      <c r="AF415" s="45"/>
      <c r="AG415" s="45"/>
      <c r="AH415" s="93"/>
      <c r="AI415" s="334"/>
      <c r="AJ415" s="335"/>
      <c r="AK415" s="46"/>
      <c r="AL415" s="93"/>
      <c r="AM415" s="48"/>
      <c r="AN415" s="48"/>
      <c r="AO415" s="185"/>
    </row>
    <row r="416" spans="1:41" ht="45" customHeight="1">
      <c r="A416" s="70"/>
      <c r="B416" s="70"/>
      <c r="C416" s="70"/>
      <c r="D416" s="70"/>
      <c r="E416" s="48"/>
      <c r="F416" s="333" t="str">
        <f t="shared" si="9"/>
        <v/>
      </c>
      <c r="G416" s="91"/>
      <c r="H416" s="88"/>
      <c r="I416" s="88"/>
      <c r="J416" s="50"/>
      <c r="K416" s="48"/>
      <c r="L416" s="48"/>
      <c r="M416" s="48"/>
      <c r="N416" s="50"/>
      <c r="O416" s="45"/>
      <c r="P416" s="212"/>
      <c r="Q416" s="45"/>
      <c r="R416" s="88"/>
      <c r="S416" s="50"/>
      <c r="T416" s="219"/>
      <c r="U416" s="89"/>
      <c r="V416" s="90"/>
      <c r="W416" s="93"/>
      <c r="X416" s="219"/>
      <c r="Y416" s="219"/>
      <c r="Z416" s="91"/>
      <c r="AA416" s="185" t="str">
        <f t="shared" si="10"/>
        <v/>
      </c>
      <c r="AB416" s="48"/>
      <c r="AC416" s="302"/>
      <c r="AD416" s="219"/>
      <c r="AE416" s="45"/>
      <c r="AF416" s="45"/>
      <c r="AG416" s="45"/>
      <c r="AH416" s="93"/>
      <c r="AI416" s="334"/>
      <c r="AJ416" s="335"/>
      <c r="AK416" s="46"/>
      <c r="AL416" s="93"/>
      <c r="AM416" s="48"/>
      <c r="AN416" s="48"/>
      <c r="AO416" s="185"/>
    </row>
    <row r="417" spans="1:41" ht="45" customHeight="1">
      <c r="A417" s="70"/>
      <c r="B417" s="70"/>
      <c r="C417" s="70"/>
      <c r="D417" s="70"/>
      <c r="E417" s="48"/>
      <c r="F417" s="333" t="str">
        <f t="shared" si="9"/>
        <v/>
      </c>
      <c r="G417" s="91"/>
      <c r="H417" s="88"/>
      <c r="I417" s="88"/>
      <c r="J417" s="50"/>
      <c r="K417" s="48"/>
      <c r="L417" s="48"/>
      <c r="M417" s="48"/>
      <c r="N417" s="50"/>
      <c r="O417" s="45"/>
      <c r="P417" s="212"/>
      <c r="Q417" s="45"/>
      <c r="R417" s="88"/>
      <c r="S417" s="50"/>
      <c r="T417" s="219"/>
      <c r="U417" s="89"/>
      <c r="V417" s="90"/>
      <c r="W417" s="93"/>
      <c r="X417" s="219"/>
      <c r="Y417" s="219"/>
      <c r="Z417" s="91"/>
      <c r="AA417" s="185" t="str">
        <f t="shared" si="10"/>
        <v/>
      </c>
      <c r="AB417" s="48"/>
      <c r="AC417" s="302"/>
      <c r="AD417" s="219"/>
      <c r="AE417" s="45"/>
      <c r="AF417" s="45"/>
      <c r="AG417" s="45"/>
      <c r="AH417" s="93"/>
      <c r="AI417" s="334"/>
      <c r="AJ417" s="335"/>
      <c r="AK417" s="46"/>
      <c r="AL417" s="93"/>
      <c r="AM417" s="48"/>
      <c r="AN417" s="48"/>
      <c r="AO417" s="185"/>
    </row>
    <row r="418" spans="1:41" ht="45" customHeight="1">
      <c r="A418" s="70"/>
      <c r="B418" s="70"/>
      <c r="C418" s="70"/>
      <c r="D418" s="70"/>
      <c r="E418" s="48"/>
      <c r="F418" s="333" t="str">
        <f t="shared" si="9"/>
        <v/>
      </c>
      <c r="G418" s="91"/>
      <c r="H418" s="88"/>
      <c r="I418" s="88"/>
      <c r="J418" s="50"/>
      <c r="K418" s="48"/>
      <c r="L418" s="48"/>
      <c r="M418" s="48"/>
      <c r="N418" s="50"/>
      <c r="O418" s="45"/>
      <c r="P418" s="212"/>
      <c r="Q418" s="45"/>
      <c r="R418" s="88"/>
      <c r="S418" s="50"/>
      <c r="T418" s="219"/>
      <c r="U418" s="89"/>
      <c r="V418" s="90"/>
      <c r="W418" s="93"/>
      <c r="X418" s="219"/>
      <c r="Y418" s="219"/>
      <c r="Z418" s="91"/>
      <c r="AA418" s="185" t="str">
        <f t="shared" si="10"/>
        <v/>
      </c>
      <c r="AB418" s="48"/>
      <c r="AC418" s="302"/>
      <c r="AD418" s="219"/>
      <c r="AE418" s="45"/>
      <c r="AF418" s="45"/>
      <c r="AG418" s="45"/>
      <c r="AH418" s="93"/>
      <c r="AI418" s="334"/>
      <c r="AJ418" s="335"/>
      <c r="AK418" s="46"/>
      <c r="AL418" s="93"/>
      <c r="AM418" s="48"/>
      <c r="AN418" s="48"/>
      <c r="AO418" s="185"/>
    </row>
    <row r="419" spans="1:41" ht="45" customHeight="1">
      <c r="A419" s="70"/>
      <c r="B419" s="70"/>
      <c r="C419" s="70"/>
      <c r="D419" s="70"/>
      <c r="E419" s="48"/>
      <c r="F419" s="333" t="str">
        <f t="shared" si="9"/>
        <v/>
      </c>
      <c r="G419" s="91"/>
      <c r="H419" s="88"/>
      <c r="I419" s="88"/>
      <c r="J419" s="50"/>
      <c r="K419" s="48"/>
      <c r="L419" s="48"/>
      <c r="M419" s="48"/>
      <c r="N419" s="50"/>
      <c r="O419" s="45"/>
      <c r="P419" s="212"/>
      <c r="Q419" s="45"/>
      <c r="R419" s="88"/>
      <c r="S419" s="50"/>
      <c r="T419" s="219"/>
      <c r="U419" s="89"/>
      <c r="V419" s="90"/>
      <c r="W419" s="93"/>
      <c r="X419" s="219"/>
      <c r="Y419" s="219"/>
      <c r="Z419" s="91"/>
      <c r="AA419" s="185" t="str">
        <f t="shared" si="10"/>
        <v/>
      </c>
      <c r="AB419" s="48"/>
      <c r="AC419" s="302"/>
      <c r="AD419" s="219"/>
      <c r="AE419" s="45"/>
      <c r="AF419" s="45"/>
      <c r="AG419" s="45"/>
      <c r="AH419" s="93"/>
      <c r="AI419" s="334"/>
      <c r="AJ419" s="335"/>
      <c r="AK419" s="46"/>
      <c r="AL419" s="93"/>
      <c r="AM419" s="48"/>
      <c r="AN419" s="48"/>
      <c r="AO419" s="185"/>
    </row>
    <row r="420" spans="1:41" ht="45" customHeight="1">
      <c r="A420" s="70"/>
      <c r="B420" s="70"/>
      <c r="C420" s="70"/>
      <c r="D420" s="70"/>
      <c r="E420" s="48"/>
      <c r="F420" s="333" t="str">
        <f t="shared" si="9"/>
        <v/>
      </c>
      <c r="G420" s="91"/>
      <c r="H420" s="88"/>
      <c r="I420" s="88"/>
      <c r="J420" s="50"/>
      <c r="K420" s="48"/>
      <c r="L420" s="48"/>
      <c r="M420" s="48"/>
      <c r="N420" s="50"/>
      <c r="O420" s="45"/>
      <c r="P420" s="212"/>
      <c r="Q420" s="45"/>
      <c r="R420" s="88"/>
      <c r="S420" s="50"/>
      <c r="T420" s="219"/>
      <c r="U420" s="89"/>
      <c r="V420" s="90"/>
      <c r="W420" s="93"/>
      <c r="X420" s="219"/>
      <c r="Y420" s="219"/>
      <c r="Z420" s="91"/>
      <c r="AA420" s="185" t="str">
        <f t="shared" si="10"/>
        <v/>
      </c>
      <c r="AB420" s="48"/>
      <c r="AC420" s="302"/>
      <c r="AD420" s="219"/>
      <c r="AE420" s="45"/>
      <c r="AF420" s="45"/>
      <c r="AG420" s="45"/>
      <c r="AH420" s="93"/>
      <c r="AI420" s="334"/>
      <c r="AJ420" s="335"/>
      <c r="AK420" s="46"/>
      <c r="AL420" s="93"/>
      <c r="AM420" s="48"/>
      <c r="AN420" s="48"/>
      <c r="AO420" s="185"/>
    </row>
    <row r="421" spans="1:41" ht="45" customHeight="1">
      <c r="A421" s="70"/>
      <c r="B421" s="70"/>
      <c r="C421" s="70"/>
      <c r="D421" s="70"/>
      <c r="E421" s="48"/>
      <c r="F421" s="333" t="str">
        <f t="shared" si="9"/>
        <v/>
      </c>
      <c r="G421" s="91"/>
      <c r="H421" s="88"/>
      <c r="I421" s="88"/>
      <c r="J421" s="50"/>
      <c r="K421" s="48"/>
      <c r="L421" s="48"/>
      <c r="M421" s="48"/>
      <c r="N421" s="50"/>
      <c r="O421" s="45"/>
      <c r="P421" s="212"/>
      <c r="Q421" s="45"/>
      <c r="R421" s="88"/>
      <c r="S421" s="50"/>
      <c r="T421" s="219"/>
      <c r="U421" s="89"/>
      <c r="V421" s="90"/>
      <c r="W421" s="93"/>
      <c r="X421" s="219"/>
      <c r="Y421" s="219"/>
      <c r="Z421" s="91"/>
      <c r="AA421" s="185" t="str">
        <f t="shared" si="10"/>
        <v/>
      </c>
      <c r="AB421" s="48"/>
      <c r="AC421" s="302"/>
      <c r="AD421" s="219"/>
      <c r="AE421" s="45"/>
      <c r="AF421" s="45"/>
      <c r="AG421" s="45"/>
      <c r="AH421" s="93"/>
      <c r="AI421" s="334"/>
      <c r="AJ421" s="335"/>
      <c r="AK421" s="46"/>
      <c r="AL421" s="93"/>
      <c r="AM421" s="48"/>
      <c r="AN421" s="48"/>
      <c r="AO421" s="185"/>
    </row>
    <row r="422" spans="1:41" ht="45" customHeight="1">
      <c r="A422" s="70"/>
      <c r="B422" s="70"/>
      <c r="C422" s="70"/>
      <c r="D422" s="70"/>
      <c r="E422" s="48"/>
      <c r="F422" s="333" t="str">
        <f t="shared" si="9"/>
        <v/>
      </c>
      <c r="G422" s="91"/>
      <c r="H422" s="88"/>
      <c r="I422" s="88"/>
      <c r="J422" s="50"/>
      <c r="K422" s="48"/>
      <c r="L422" s="48"/>
      <c r="M422" s="48"/>
      <c r="N422" s="50"/>
      <c r="O422" s="45"/>
      <c r="P422" s="212"/>
      <c r="Q422" s="45"/>
      <c r="R422" s="88"/>
      <c r="S422" s="50"/>
      <c r="T422" s="219"/>
      <c r="U422" s="89"/>
      <c r="V422" s="90"/>
      <c r="W422" s="93"/>
      <c r="X422" s="219"/>
      <c r="Y422" s="219"/>
      <c r="Z422" s="91"/>
      <c r="AA422" s="185" t="str">
        <f t="shared" si="10"/>
        <v/>
      </c>
      <c r="AB422" s="48"/>
      <c r="AC422" s="302"/>
      <c r="AD422" s="219"/>
      <c r="AE422" s="45"/>
      <c r="AF422" s="45"/>
      <c r="AG422" s="45"/>
      <c r="AH422" s="93"/>
      <c r="AI422" s="334"/>
      <c r="AJ422" s="335"/>
      <c r="AK422" s="46"/>
      <c r="AL422" s="93"/>
      <c r="AM422" s="48"/>
      <c r="AN422" s="48"/>
      <c r="AO422" s="185"/>
    </row>
    <row r="423" spans="1:41" ht="45" customHeight="1">
      <c r="A423" s="70"/>
      <c r="B423" s="70"/>
      <c r="C423" s="70"/>
      <c r="D423" s="70"/>
      <c r="E423" s="48"/>
      <c r="F423" s="333" t="str">
        <f t="shared" si="9"/>
        <v/>
      </c>
      <c r="G423" s="91"/>
      <c r="H423" s="88"/>
      <c r="I423" s="88"/>
      <c r="J423" s="50"/>
      <c r="K423" s="48"/>
      <c r="L423" s="48"/>
      <c r="M423" s="48"/>
      <c r="N423" s="50"/>
      <c r="O423" s="45"/>
      <c r="P423" s="212"/>
      <c r="Q423" s="45"/>
      <c r="R423" s="88"/>
      <c r="S423" s="50"/>
      <c r="T423" s="219"/>
      <c r="U423" s="89"/>
      <c r="V423" s="90"/>
      <c r="W423" s="93"/>
      <c r="X423" s="219"/>
      <c r="Y423" s="219"/>
      <c r="Z423" s="91"/>
      <c r="AA423" s="185" t="str">
        <f t="shared" si="10"/>
        <v/>
      </c>
      <c r="AB423" s="48"/>
      <c r="AC423" s="302"/>
      <c r="AD423" s="219"/>
      <c r="AE423" s="45"/>
      <c r="AF423" s="45"/>
      <c r="AG423" s="45"/>
      <c r="AH423" s="93"/>
      <c r="AI423" s="334"/>
      <c r="AJ423" s="335"/>
      <c r="AK423" s="46"/>
      <c r="AL423" s="93"/>
      <c r="AM423" s="48"/>
      <c r="AN423" s="48"/>
      <c r="AO423" s="185"/>
    </row>
    <row r="424" spans="1:41" ht="45" customHeight="1">
      <c r="A424" s="70"/>
      <c r="B424" s="70"/>
      <c r="C424" s="70"/>
      <c r="D424" s="70"/>
      <c r="E424" s="48"/>
      <c r="F424" s="333" t="str">
        <f t="shared" si="9"/>
        <v/>
      </c>
      <c r="G424" s="91"/>
      <c r="H424" s="88"/>
      <c r="I424" s="88"/>
      <c r="J424" s="50"/>
      <c r="K424" s="48"/>
      <c r="L424" s="48"/>
      <c r="M424" s="48"/>
      <c r="N424" s="50"/>
      <c r="O424" s="45"/>
      <c r="P424" s="212"/>
      <c r="Q424" s="45"/>
      <c r="R424" s="88"/>
      <c r="S424" s="50"/>
      <c r="T424" s="219"/>
      <c r="U424" s="89"/>
      <c r="V424" s="90"/>
      <c r="W424" s="93"/>
      <c r="X424" s="219"/>
      <c r="Y424" s="219"/>
      <c r="Z424" s="91"/>
      <c r="AA424" s="185" t="str">
        <f t="shared" si="10"/>
        <v/>
      </c>
      <c r="AB424" s="48"/>
      <c r="AC424" s="302"/>
      <c r="AD424" s="219"/>
      <c r="AE424" s="45"/>
      <c r="AF424" s="45"/>
      <c r="AG424" s="45"/>
      <c r="AH424" s="93"/>
      <c r="AI424" s="334"/>
      <c r="AJ424" s="335"/>
      <c r="AK424" s="46"/>
      <c r="AL424" s="93"/>
      <c r="AM424" s="48"/>
      <c r="AN424" s="48"/>
      <c r="AO424" s="185"/>
    </row>
    <row r="425" spans="1:41" ht="45" customHeight="1">
      <c r="A425" s="70"/>
      <c r="B425" s="70"/>
      <c r="C425" s="70"/>
      <c r="D425" s="70"/>
      <c r="E425" s="48"/>
      <c r="F425" s="333" t="str">
        <f t="shared" si="9"/>
        <v/>
      </c>
      <c r="G425" s="91"/>
      <c r="H425" s="88"/>
      <c r="I425" s="88"/>
      <c r="J425" s="50"/>
      <c r="K425" s="48"/>
      <c r="L425" s="48"/>
      <c r="M425" s="48"/>
      <c r="N425" s="50"/>
      <c r="O425" s="45"/>
      <c r="P425" s="212"/>
      <c r="Q425" s="45"/>
      <c r="R425" s="88"/>
      <c r="S425" s="50"/>
      <c r="T425" s="219"/>
      <c r="U425" s="89"/>
      <c r="V425" s="90"/>
      <c r="W425" s="93"/>
      <c r="X425" s="219"/>
      <c r="Y425" s="219"/>
      <c r="Z425" s="91"/>
      <c r="AA425" s="185" t="str">
        <f t="shared" si="10"/>
        <v/>
      </c>
      <c r="AB425" s="48"/>
      <c r="AC425" s="302"/>
      <c r="AD425" s="219"/>
      <c r="AE425" s="45"/>
      <c r="AF425" s="45"/>
      <c r="AG425" s="45"/>
      <c r="AH425" s="93"/>
      <c r="AI425" s="334"/>
      <c r="AJ425" s="335"/>
      <c r="AK425" s="46"/>
      <c r="AL425" s="93"/>
      <c r="AM425" s="48"/>
      <c r="AN425" s="48"/>
      <c r="AO425" s="185"/>
    </row>
    <row r="426" spans="1:41" ht="45" customHeight="1">
      <c r="A426" s="70"/>
      <c r="B426" s="70"/>
      <c r="C426" s="70"/>
      <c r="D426" s="70"/>
      <c r="E426" s="48"/>
      <c r="F426" s="333" t="str">
        <f t="shared" si="9"/>
        <v/>
      </c>
      <c r="G426" s="91"/>
      <c r="H426" s="88"/>
      <c r="I426" s="88"/>
      <c r="J426" s="50"/>
      <c r="K426" s="48"/>
      <c r="L426" s="48"/>
      <c r="M426" s="48"/>
      <c r="N426" s="50"/>
      <c r="O426" s="45"/>
      <c r="P426" s="212"/>
      <c r="Q426" s="45"/>
      <c r="R426" s="88"/>
      <c r="S426" s="50"/>
      <c r="T426" s="219"/>
      <c r="U426" s="89"/>
      <c r="V426" s="90"/>
      <c r="W426" s="93"/>
      <c r="X426" s="219"/>
      <c r="Y426" s="219"/>
      <c r="Z426" s="91"/>
      <c r="AA426" s="185" t="str">
        <f t="shared" si="10"/>
        <v/>
      </c>
      <c r="AB426" s="48"/>
      <c r="AC426" s="302"/>
      <c r="AD426" s="219"/>
      <c r="AE426" s="45"/>
      <c r="AF426" s="45"/>
      <c r="AG426" s="45"/>
      <c r="AH426" s="93"/>
      <c r="AI426" s="334"/>
      <c r="AJ426" s="335"/>
      <c r="AK426" s="46"/>
      <c r="AL426" s="93"/>
      <c r="AM426" s="48"/>
      <c r="AN426" s="48"/>
      <c r="AO426" s="185"/>
    </row>
    <row r="427" spans="1:41" ht="45" customHeight="1">
      <c r="A427" s="70"/>
      <c r="B427" s="70"/>
      <c r="C427" s="70"/>
      <c r="D427" s="70"/>
      <c r="E427" s="48"/>
      <c r="F427" s="333" t="str">
        <f t="shared" si="9"/>
        <v/>
      </c>
      <c r="G427" s="91"/>
      <c r="H427" s="88"/>
      <c r="I427" s="88"/>
      <c r="J427" s="50"/>
      <c r="K427" s="48"/>
      <c r="L427" s="48"/>
      <c r="M427" s="48"/>
      <c r="N427" s="50"/>
      <c r="O427" s="45"/>
      <c r="P427" s="212"/>
      <c r="Q427" s="45"/>
      <c r="R427" s="88"/>
      <c r="S427" s="50"/>
      <c r="T427" s="219"/>
      <c r="U427" s="89"/>
      <c r="V427" s="90"/>
      <c r="W427" s="93"/>
      <c r="X427" s="219"/>
      <c r="Y427" s="219"/>
      <c r="Z427" s="91"/>
      <c r="AA427" s="185" t="str">
        <f t="shared" si="10"/>
        <v/>
      </c>
      <c r="AB427" s="48"/>
      <c r="AC427" s="302"/>
      <c r="AD427" s="219"/>
      <c r="AE427" s="45"/>
      <c r="AF427" s="45"/>
      <c r="AG427" s="45"/>
      <c r="AH427" s="93"/>
      <c r="AI427" s="334"/>
      <c r="AJ427" s="335"/>
      <c r="AK427" s="46"/>
      <c r="AL427" s="93"/>
      <c r="AM427" s="48"/>
      <c r="AN427" s="48"/>
      <c r="AO427" s="185"/>
    </row>
    <row r="428" spans="1:41" ht="45" customHeight="1">
      <c r="A428" s="70"/>
      <c r="B428" s="70"/>
      <c r="C428" s="70"/>
      <c r="D428" s="70"/>
      <c r="E428" s="48"/>
      <c r="F428" s="333" t="str">
        <f t="shared" si="9"/>
        <v/>
      </c>
      <c r="G428" s="91"/>
      <c r="H428" s="88"/>
      <c r="I428" s="88"/>
      <c r="J428" s="50"/>
      <c r="K428" s="48"/>
      <c r="L428" s="48"/>
      <c r="M428" s="48"/>
      <c r="N428" s="50"/>
      <c r="O428" s="45"/>
      <c r="P428" s="212"/>
      <c r="Q428" s="45"/>
      <c r="R428" s="88"/>
      <c r="S428" s="50"/>
      <c r="T428" s="219"/>
      <c r="U428" s="89"/>
      <c r="V428" s="90"/>
      <c r="W428" s="93"/>
      <c r="X428" s="219"/>
      <c r="Y428" s="219"/>
      <c r="Z428" s="91"/>
      <c r="AA428" s="185" t="str">
        <f t="shared" si="10"/>
        <v/>
      </c>
      <c r="AB428" s="48"/>
      <c r="AC428" s="302"/>
      <c r="AD428" s="219"/>
      <c r="AE428" s="45"/>
      <c r="AF428" s="45"/>
      <c r="AG428" s="45"/>
      <c r="AH428" s="93"/>
      <c r="AI428" s="334"/>
      <c r="AJ428" s="335"/>
      <c r="AK428" s="46"/>
      <c r="AL428" s="93"/>
      <c r="AM428" s="48"/>
      <c r="AN428" s="48"/>
      <c r="AO428" s="185"/>
    </row>
    <row r="429" spans="1:41" ht="45" customHeight="1">
      <c r="A429" s="70"/>
      <c r="B429" s="70"/>
      <c r="C429" s="70"/>
      <c r="D429" s="70"/>
      <c r="E429" s="48"/>
      <c r="F429" s="333" t="str">
        <f t="shared" si="9"/>
        <v/>
      </c>
      <c r="G429" s="91"/>
      <c r="H429" s="88"/>
      <c r="I429" s="88"/>
      <c r="J429" s="50"/>
      <c r="K429" s="48"/>
      <c r="L429" s="48"/>
      <c r="M429" s="48"/>
      <c r="N429" s="50"/>
      <c r="O429" s="45"/>
      <c r="P429" s="212"/>
      <c r="Q429" s="45"/>
      <c r="R429" s="88"/>
      <c r="S429" s="50"/>
      <c r="T429" s="219"/>
      <c r="U429" s="89"/>
      <c r="V429" s="90"/>
      <c r="W429" s="93"/>
      <c r="X429" s="219"/>
      <c r="Y429" s="219"/>
      <c r="Z429" s="91"/>
      <c r="AA429" s="185" t="str">
        <f t="shared" si="10"/>
        <v/>
      </c>
      <c r="AB429" s="48"/>
      <c r="AC429" s="302"/>
      <c r="AD429" s="219"/>
      <c r="AE429" s="45"/>
      <c r="AF429" s="45"/>
      <c r="AG429" s="45"/>
      <c r="AH429" s="93"/>
      <c r="AI429" s="334"/>
      <c r="AJ429" s="335"/>
      <c r="AK429" s="46"/>
      <c r="AL429" s="93"/>
      <c r="AM429" s="48"/>
      <c r="AN429" s="48"/>
      <c r="AO429" s="185"/>
    </row>
    <row r="430" spans="1:41" ht="45" customHeight="1">
      <c r="A430" s="70"/>
      <c r="B430" s="70"/>
      <c r="C430" s="70"/>
      <c r="D430" s="70"/>
      <c r="E430" s="48"/>
      <c r="F430" s="333" t="str">
        <f t="shared" si="9"/>
        <v/>
      </c>
      <c r="G430" s="91"/>
      <c r="H430" s="88"/>
      <c r="I430" s="88"/>
      <c r="J430" s="50"/>
      <c r="K430" s="48"/>
      <c r="L430" s="48"/>
      <c r="M430" s="48"/>
      <c r="N430" s="50"/>
      <c r="O430" s="45"/>
      <c r="P430" s="212"/>
      <c r="Q430" s="45"/>
      <c r="R430" s="88"/>
      <c r="S430" s="50"/>
      <c r="T430" s="219"/>
      <c r="U430" s="89"/>
      <c r="V430" s="90"/>
      <c r="W430" s="93"/>
      <c r="X430" s="219"/>
      <c r="Y430" s="219"/>
      <c r="Z430" s="91"/>
      <c r="AA430" s="185" t="str">
        <f t="shared" si="10"/>
        <v/>
      </c>
      <c r="AB430" s="48"/>
      <c r="AC430" s="302"/>
      <c r="AD430" s="219"/>
      <c r="AE430" s="45"/>
      <c r="AF430" s="45"/>
      <c r="AG430" s="45"/>
      <c r="AH430" s="93"/>
      <c r="AI430" s="334"/>
      <c r="AJ430" s="335"/>
      <c r="AK430" s="46"/>
      <c r="AL430" s="93"/>
      <c r="AM430" s="48"/>
      <c r="AN430" s="48"/>
      <c r="AO430" s="185"/>
    </row>
    <row r="431" spans="1:41" ht="45" customHeight="1">
      <c r="A431" s="70"/>
      <c r="B431" s="70"/>
      <c r="C431" s="70"/>
      <c r="D431" s="70"/>
      <c r="E431" s="48"/>
      <c r="F431" s="333" t="str">
        <f t="shared" si="9"/>
        <v/>
      </c>
      <c r="G431" s="91"/>
      <c r="H431" s="88"/>
      <c r="I431" s="88"/>
      <c r="J431" s="50"/>
      <c r="K431" s="48"/>
      <c r="L431" s="48"/>
      <c r="M431" s="48"/>
      <c r="N431" s="50"/>
      <c r="O431" s="45"/>
      <c r="P431" s="212"/>
      <c r="Q431" s="45"/>
      <c r="R431" s="88"/>
      <c r="S431" s="50"/>
      <c r="T431" s="219"/>
      <c r="U431" s="89"/>
      <c r="V431" s="90"/>
      <c r="W431" s="93"/>
      <c r="X431" s="219"/>
      <c r="Y431" s="219"/>
      <c r="Z431" s="91"/>
      <c r="AA431" s="185" t="str">
        <f t="shared" si="10"/>
        <v/>
      </c>
      <c r="AB431" s="48"/>
      <c r="AC431" s="302"/>
      <c r="AD431" s="219"/>
      <c r="AE431" s="45"/>
      <c r="AF431" s="45"/>
      <c r="AG431" s="45"/>
      <c r="AH431" s="93"/>
      <c r="AI431" s="334"/>
      <c r="AJ431" s="335"/>
      <c r="AK431" s="46"/>
      <c r="AL431" s="93"/>
      <c r="AM431" s="48"/>
      <c r="AN431" s="48"/>
      <c r="AO431" s="185"/>
    </row>
    <row r="432" spans="1:41" ht="45" customHeight="1">
      <c r="A432" s="70"/>
      <c r="B432" s="70"/>
      <c r="C432" s="70"/>
      <c r="D432" s="70"/>
      <c r="E432" s="48"/>
      <c r="F432" s="333" t="str">
        <f t="shared" si="9"/>
        <v/>
      </c>
      <c r="G432" s="91"/>
      <c r="H432" s="88"/>
      <c r="I432" s="88"/>
      <c r="J432" s="50"/>
      <c r="K432" s="48"/>
      <c r="L432" s="48"/>
      <c r="M432" s="48"/>
      <c r="N432" s="50"/>
      <c r="O432" s="45"/>
      <c r="P432" s="212"/>
      <c r="Q432" s="45"/>
      <c r="R432" s="88"/>
      <c r="S432" s="50"/>
      <c r="T432" s="219"/>
      <c r="U432" s="89"/>
      <c r="V432" s="90"/>
      <c r="W432" s="93"/>
      <c r="X432" s="219"/>
      <c r="Y432" s="219"/>
      <c r="Z432" s="91"/>
      <c r="AA432" s="185" t="str">
        <f t="shared" si="10"/>
        <v/>
      </c>
      <c r="AB432" s="48"/>
      <c r="AC432" s="302"/>
      <c r="AD432" s="219"/>
      <c r="AE432" s="45"/>
      <c r="AF432" s="45"/>
      <c r="AG432" s="45"/>
      <c r="AH432" s="93"/>
      <c r="AI432" s="334"/>
      <c r="AJ432" s="335"/>
      <c r="AK432" s="46"/>
      <c r="AL432" s="93"/>
      <c r="AM432" s="48"/>
      <c r="AN432" s="48"/>
      <c r="AO432" s="185"/>
    </row>
    <row r="433" spans="1:41" ht="45" customHeight="1">
      <c r="A433" s="70"/>
      <c r="B433" s="70"/>
      <c r="C433" s="70"/>
      <c r="D433" s="70"/>
      <c r="E433" s="48"/>
      <c r="F433" s="333" t="str">
        <f t="shared" si="9"/>
        <v/>
      </c>
      <c r="G433" s="91"/>
      <c r="H433" s="88"/>
      <c r="I433" s="88"/>
      <c r="J433" s="50"/>
      <c r="K433" s="48"/>
      <c r="L433" s="48"/>
      <c r="M433" s="48"/>
      <c r="N433" s="50"/>
      <c r="O433" s="45"/>
      <c r="P433" s="212"/>
      <c r="Q433" s="45"/>
      <c r="R433" s="88"/>
      <c r="S433" s="50"/>
      <c r="T433" s="219"/>
      <c r="U433" s="89"/>
      <c r="V433" s="90"/>
      <c r="W433" s="93"/>
      <c r="X433" s="219"/>
      <c r="Y433" s="219"/>
      <c r="Z433" s="91"/>
      <c r="AA433" s="185" t="str">
        <f t="shared" si="10"/>
        <v/>
      </c>
      <c r="AB433" s="48"/>
      <c r="AC433" s="302"/>
      <c r="AD433" s="219"/>
      <c r="AE433" s="45"/>
      <c r="AF433" s="45"/>
      <c r="AG433" s="45"/>
      <c r="AH433" s="93"/>
      <c r="AI433" s="334"/>
      <c r="AJ433" s="335"/>
      <c r="AK433" s="46"/>
      <c r="AL433" s="93"/>
      <c r="AM433" s="48"/>
      <c r="AN433" s="48"/>
      <c r="AO433" s="185"/>
    </row>
    <row r="434" spans="1:41" ht="45" customHeight="1">
      <c r="A434" s="70"/>
      <c r="B434" s="70"/>
      <c r="C434" s="70"/>
      <c r="D434" s="70"/>
      <c r="E434" s="48"/>
      <c r="F434" s="333" t="str">
        <f t="shared" si="9"/>
        <v/>
      </c>
      <c r="G434" s="91"/>
      <c r="H434" s="88"/>
      <c r="I434" s="88"/>
      <c r="J434" s="50"/>
      <c r="K434" s="48"/>
      <c r="L434" s="48"/>
      <c r="M434" s="48"/>
      <c r="N434" s="50"/>
      <c r="O434" s="45"/>
      <c r="P434" s="212"/>
      <c r="Q434" s="45"/>
      <c r="R434" s="88"/>
      <c r="S434" s="50"/>
      <c r="T434" s="219"/>
      <c r="U434" s="89"/>
      <c r="V434" s="90"/>
      <c r="W434" s="93"/>
      <c r="X434" s="219"/>
      <c r="Y434" s="219"/>
      <c r="Z434" s="91"/>
      <c r="AA434" s="185" t="str">
        <f t="shared" si="10"/>
        <v/>
      </c>
      <c r="AB434" s="48"/>
      <c r="AC434" s="302"/>
      <c r="AD434" s="219"/>
      <c r="AE434" s="45"/>
      <c r="AF434" s="45"/>
      <c r="AG434" s="45"/>
      <c r="AH434" s="93"/>
      <c r="AI434" s="334"/>
      <c r="AJ434" s="335"/>
      <c r="AK434" s="46"/>
      <c r="AL434" s="93"/>
      <c r="AM434" s="48"/>
      <c r="AN434" s="48"/>
      <c r="AO434" s="185"/>
    </row>
    <row r="435" spans="1:41" ht="45" customHeight="1">
      <c r="A435" s="70"/>
      <c r="B435" s="70"/>
      <c r="C435" s="70"/>
      <c r="D435" s="70"/>
      <c r="E435" s="48"/>
      <c r="F435" s="333" t="str">
        <f t="shared" si="9"/>
        <v/>
      </c>
      <c r="G435" s="91"/>
      <c r="H435" s="88"/>
      <c r="I435" s="88"/>
      <c r="J435" s="50"/>
      <c r="K435" s="48"/>
      <c r="L435" s="48"/>
      <c r="M435" s="48"/>
      <c r="N435" s="50"/>
      <c r="O435" s="45"/>
      <c r="P435" s="212"/>
      <c r="Q435" s="45"/>
      <c r="R435" s="88"/>
      <c r="S435" s="50"/>
      <c r="T435" s="219"/>
      <c r="U435" s="89"/>
      <c r="V435" s="90"/>
      <c r="W435" s="93"/>
      <c r="X435" s="219"/>
      <c r="Y435" s="219"/>
      <c r="Z435" s="91"/>
      <c r="AA435" s="185" t="str">
        <f t="shared" si="10"/>
        <v/>
      </c>
      <c r="AB435" s="48"/>
      <c r="AC435" s="302"/>
      <c r="AD435" s="219"/>
      <c r="AE435" s="45"/>
      <c r="AF435" s="45"/>
      <c r="AG435" s="45"/>
      <c r="AH435" s="93"/>
      <c r="AI435" s="334"/>
      <c r="AJ435" s="335"/>
      <c r="AK435" s="46"/>
      <c r="AL435" s="93"/>
      <c r="AM435" s="48"/>
      <c r="AN435" s="48"/>
      <c r="AO435" s="185"/>
    </row>
    <row r="436" spans="1:41" ht="45" customHeight="1">
      <c r="A436" s="70"/>
      <c r="B436" s="70"/>
      <c r="C436" s="70"/>
      <c r="D436" s="70"/>
      <c r="E436" s="48"/>
      <c r="F436" s="333" t="str">
        <f t="shared" si="9"/>
        <v/>
      </c>
      <c r="G436" s="91"/>
      <c r="H436" s="88"/>
      <c r="I436" s="88"/>
      <c r="J436" s="50"/>
      <c r="K436" s="48"/>
      <c r="L436" s="48"/>
      <c r="M436" s="48"/>
      <c r="N436" s="50"/>
      <c r="O436" s="45"/>
      <c r="P436" s="212"/>
      <c r="Q436" s="45"/>
      <c r="R436" s="88"/>
      <c r="S436" s="50"/>
      <c r="T436" s="219"/>
      <c r="U436" s="89"/>
      <c r="V436" s="90"/>
      <c r="W436" s="93"/>
      <c r="X436" s="219"/>
      <c r="Y436" s="219"/>
      <c r="Z436" s="91"/>
      <c r="AA436" s="185" t="str">
        <f t="shared" si="10"/>
        <v/>
      </c>
      <c r="AB436" s="48"/>
      <c r="AC436" s="302"/>
      <c r="AD436" s="219"/>
      <c r="AE436" s="45"/>
      <c r="AF436" s="45"/>
      <c r="AG436" s="45"/>
      <c r="AH436" s="93"/>
      <c r="AI436" s="334"/>
      <c r="AJ436" s="335"/>
      <c r="AK436" s="46"/>
      <c r="AL436" s="93"/>
      <c r="AM436" s="48"/>
      <c r="AN436" s="48"/>
      <c r="AO436" s="185"/>
    </row>
    <row r="437" spans="1:41" ht="45" customHeight="1">
      <c r="A437" s="70"/>
      <c r="B437" s="70"/>
      <c r="C437" s="70"/>
      <c r="D437" s="70"/>
      <c r="E437" s="48"/>
      <c r="F437" s="333" t="str">
        <f t="shared" si="9"/>
        <v/>
      </c>
      <c r="G437" s="91"/>
      <c r="H437" s="88"/>
      <c r="I437" s="88"/>
      <c r="J437" s="50"/>
      <c r="K437" s="48"/>
      <c r="L437" s="48"/>
      <c r="M437" s="48"/>
      <c r="N437" s="50"/>
      <c r="O437" s="45"/>
      <c r="P437" s="212"/>
      <c r="Q437" s="45"/>
      <c r="R437" s="88"/>
      <c r="S437" s="50"/>
      <c r="T437" s="219"/>
      <c r="U437" s="89"/>
      <c r="V437" s="90"/>
      <c r="W437" s="93"/>
      <c r="X437" s="219"/>
      <c r="Y437" s="219"/>
      <c r="Z437" s="91"/>
      <c r="AA437" s="185" t="str">
        <f t="shared" si="10"/>
        <v/>
      </c>
      <c r="AB437" s="48"/>
      <c r="AC437" s="302"/>
      <c r="AD437" s="219"/>
      <c r="AE437" s="45"/>
      <c r="AF437" s="45"/>
      <c r="AG437" s="45"/>
      <c r="AH437" s="93"/>
      <c r="AI437" s="334"/>
      <c r="AJ437" s="335"/>
      <c r="AK437" s="46"/>
      <c r="AL437" s="93"/>
      <c r="AM437" s="48"/>
      <c r="AN437" s="48"/>
      <c r="AO437" s="185"/>
    </row>
    <row r="438" spans="1:41" ht="45" customHeight="1">
      <c r="A438" s="70"/>
      <c r="B438" s="70"/>
      <c r="C438" s="70"/>
      <c r="D438" s="70"/>
      <c r="E438" s="48"/>
      <c r="F438" s="333" t="str">
        <f t="shared" si="9"/>
        <v/>
      </c>
      <c r="G438" s="91"/>
      <c r="H438" s="88"/>
      <c r="I438" s="88"/>
      <c r="J438" s="50"/>
      <c r="K438" s="48"/>
      <c r="L438" s="48"/>
      <c r="M438" s="48"/>
      <c r="N438" s="50"/>
      <c r="O438" s="45"/>
      <c r="P438" s="212"/>
      <c r="Q438" s="45"/>
      <c r="R438" s="88"/>
      <c r="S438" s="50"/>
      <c r="T438" s="219"/>
      <c r="U438" s="89"/>
      <c r="V438" s="90"/>
      <c r="W438" s="93"/>
      <c r="X438" s="219"/>
      <c r="Y438" s="219"/>
      <c r="Z438" s="91"/>
      <c r="AA438" s="185" t="str">
        <f t="shared" si="10"/>
        <v/>
      </c>
      <c r="AB438" s="48"/>
      <c r="AC438" s="302"/>
      <c r="AD438" s="219"/>
      <c r="AE438" s="45"/>
      <c r="AF438" s="45"/>
      <c r="AG438" s="45"/>
      <c r="AH438" s="93"/>
      <c r="AI438" s="334"/>
      <c r="AJ438" s="335"/>
      <c r="AK438" s="46"/>
      <c r="AL438" s="93"/>
      <c r="AM438" s="48"/>
      <c r="AN438" s="48"/>
      <c r="AO438" s="185"/>
    </row>
    <row r="439" spans="1:41" ht="45" customHeight="1">
      <c r="A439" s="70"/>
      <c r="B439" s="70"/>
      <c r="C439" s="70"/>
      <c r="D439" s="70"/>
      <c r="E439" s="48"/>
      <c r="F439" s="333" t="str">
        <f t="shared" ref="F439:F500" si="11">IF(ISBLANK($E439), "", VLOOKUP($E439,참여인력_개요,2,FALSE))</f>
        <v/>
      </c>
      <c r="G439" s="91"/>
      <c r="H439" s="88"/>
      <c r="I439" s="88"/>
      <c r="J439" s="50"/>
      <c r="K439" s="48"/>
      <c r="L439" s="48"/>
      <c r="M439" s="48"/>
      <c r="N439" s="50"/>
      <c r="O439" s="45"/>
      <c r="P439" s="212"/>
      <c r="Q439" s="45"/>
      <c r="R439" s="88"/>
      <c r="S439" s="50"/>
      <c r="T439" s="219"/>
      <c r="U439" s="89"/>
      <c r="V439" s="90"/>
      <c r="W439" s="93"/>
      <c r="X439" s="219"/>
      <c r="Y439" s="219"/>
      <c r="Z439" s="91"/>
      <c r="AA439" s="185" t="str">
        <f t="shared" si="10"/>
        <v/>
      </c>
      <c r="AB439" s="48"/>
      <c r="AC439" s="302"/>
      <c r="AD439" s="219"/>
      <c r="AE439" s="45"/>
      <c r="AF439" s="45"/>
      <c r="AG439" s="45"/>
      <c r="AH439" s="93"/>
      <c r="AI439" s="334"/>
      <c r="AJ439" s="335"/>
      <c r="AK439" s="46"/>
      <c r="AL439" s="93"/>
      <c r="AM439" s="48"/>
      <c r="AN439" s="48"/>
      <c r="AO439" s="185"/>
    </row>
    <row r="440" spans="1:41" ht="45" customHeight="1">
      <c r="A440" s="70"/>
      <c r="B440" s="70"/>
      <c r="C440" s="70"/>
      <c r="D440" s="70"/>
      <c r="E440" s="48"/>
      <c r="F440" s="333" t="str">
        <f t="shared" si="11"/>
        <v/>
      </c>
      <c r="G440" s="91"/>
      <c r="H440" s="88"/>
      <c r="I440" s="88"/>
      <c r="J440" s="50"/>
      <c r="K440" s="48"/>
      <c r="L440" s="48"/>
      <c r="M440" s="48"/>
      <c r="N440" s="50"/>
      <c r="O440" s="45"/>
      <c r="P440" s="212"/>
      <c r="Q440" s="45"/>
      <c r="R440" s="88"/>
      <c r="S440" s="50"/>
      <c r="T440" s="219"/>
      <c r="U440" s="89"/>
      <c r="V440" s="90"/>
      <c r="W440" s="93"/>
      <c r="X440" s="219"/>
      <c r="Y440" s="219"/>
      <c r="Z440" s="91"/>
      <c r="AA440" s="185" t="str">
        <f t="shared" si="10"/>
        <v/>
      </c>
      <c r="AB440" s="48"/>
      <c r="AC440" s="302"/>
      <c r="AD440" s="219"/>
      <c r="AE440" s="45"/>
      <c r="AF440" s="45"/>
      <c r="AG440" s="45"/>
      <c r="AH440" s="93"/>
      <c r="AI440" s="334"/>
      <c r="AJ440" s="335"/>
      <c r="AK440" s="46"/>
      <c r="AL440" s="93"/>
      <c r="AM440" s="48"/>
      <c r="AN440" s="48"/>
      <c r="AO440" s="185"/>
    </row>
    <row r="441" spans="1:41" ht="45" customHeight="1">
      <c r="A441" s="70"/>
      <c r="B441" s="70"/>
      <c r="C441" s="70"/>
      <c r="D441" s="70"/>
      <c r="E441" s="48"/>
      <c r="F441" s="333" t="str">
        <f t="shared" si="11"/>
        <v/>
      </c>
      <c r="G441" s="91"/>
      <c r="H441" s="88"/>
      <c r="I441" s="88"/>
      <c r="J441" s="50"/>
      <c r="K441" s="48"/>
      <c r="L441" s="48"/>
      <c r="M441" s="48"/>
      <c r="N441" s="50"/>
      <c r="O441" s="45"/>
      <c r="P441" s="212"/>
      <c r="Q441" s="45"/>
      <c r="R441" s="88"/>
      <c r="S441" s="50"/>
      <c r="T441" s="219"/>
      <c r="U441" s="89"/>
      <c r="V441" s="90"/>
      <c r="W441" s="93"/>
      <c r="X441" s="219"/>
      <c r="Y441" s="219"/>
      <c r="Z441" s="91"/>
      <c r="AA441" s="185" t="str">
        <f t="shared" si="10"/>
        <v/>
      </c>
      <c r="AB441" s="48"/>
      <c r="AC441" s="302"/>
      <c r="AD441" s="219"/>
      <c r="AE441" s="45"/>
      <c r="AF441" s="45"/>
      <c r="AG441" s="45"/>
      <c r="AH441" s="93"/>
      <c r="AI441" s="334"/>
      <c r="AJ441" s="335"/>
      <c r="AK441" s="46"/>
      <c r="AL441" s="93"/>
      <c r="AM441" s="48"/>
      <c r="AN441" s="48"/>
      <c r="AO441" s="185"/>
    </row>
    <row r="442" spans="1:41" ht="45" customHeight="1">
      <c r="A442" s="70"/>
      <c r="B442" s="70"/>
      <c r="C442" s="70"/>
      <c r="D442" s="70"/>
      <c r="E442" s="48"/>
      <c r="F442" s="333" t="str">
        <f t="shared" si="11"/>
        <v/>
      </c>
      <c r="G442" s="91"/>
      <c r="H442" s="88"/>
      <c r="I442" s="88"/>
      <c r="J442" s="50"/>
      <c r="K442" s="48"/>
      <c r="L442" s="48"/>
      <c r="M442" s="48"/>
      <c r="N442" s="50"/>
      <c r="O442" s="45"/>
      <c r="P442" s="212"/>
      <c r="Q442" s="45"/>
      <c r="R442" s="88"/>
      <c r="S442" s="50"/>
      <c r="T442" s="219"/>
      <c r="U442" s="89"/>
      <c r="V442" s="90"/>
      <c r="W442" s="93"/>
      <c r="X442" s="219"/>
      <c r="Y442" s="219"/>
      <c r="Z442" s="91"/>
      <c r="AA442" s="185" t="str">
        <f t="shared" si="10"/>
        <v/>
      </c>
      <c r="AB442" s="48"/>
      <c r="AC442" s="302"/>
      <c r="AD442" s="219"/>
      <c r="AE442" s="45"/>
      <c r="AF442" s="45"/>
      <c r="AG442" s="45"/>
      <c r="AH442" s="93"/>
      <c r="AI442" s="334"/>
      <c r="AJ442" s="335"/>
      <c r="AK442" s="46"/>
      <c r="AL442" s="93"/>
      <c r="AM442" s="48"/>
      <c r="AN442" s="48"/>
      <c r="AO442" s="185"/>
    </row>
    <row r="443" spans="1:41" ht="45" customHeight="1">
      <c r="A443" s="70"/>
      <c r="B443" s="70"/>
      <c r="C443" s="70"/>
      <c r="D443" s="70"/>
      <c r="E443" s="48"/>
      <c r="F443" s="333" t="str">
        <f t="shared" si="11"/>
        <v/>
      </c>
      <c r="G443" s="91"/>
      <c r="H443" s="88"/>
      <c r="I443" s="88"/>
      <c r="J443" s="50"/>
      <c r="K443" s="48"/>
      <c r="L443" s="48"/>
      <c r="M443" s="48"/>
      <c r="N443" s="50"/>
      <c r="O443" s="45"/>
      <c r="P443" s="212"/>
      <c r="Q443" s="45"/>
      <c r="R443" s="88"/>
      <c r="S443" s="50"/>
      <c r="T443" s="219"/>
      <c r="U443" s="89"/>
      <c r="V443" s="90"/>
      <c r="W443" s="93"/>
      <c r="X443" s="219"/>
      <c r="Y443" s="219"/>
      <c r="Z443" s="91"/>
      <c r="AA443" s="185" t="str">
        <f t="shared" si="10"/>
        <v/>
      </c>
      <c r="AB443" s="48"/>
      <c r="AC443" s="302"/>
      <c r="AD443" s="219"/>
      <c r="AE443" s="45"/>
      <c r="AF443" s="45"/>
      <c r="AG443" s="45"/>
      <c r="AH443" s="93"/>
      <c r="AI443" s="334"/>
      <c r="AJ443" s="335"/>
      <c r="AK443" s="46"/>
      <c r="AL443" s="93"/>
      <c r="AM443" s="48"/>
      <c r="AN443" s="48"/>
      <c r="AO443" s="185"/>
    </row>
    <row r="444" spans="1:41" ht="45" customHeight="1">
      <c r="A444" s="70"/>
      <c r="B444" s="70"/>
      <c r="C444" s="70"/>
      <c r="D444" s="70"/>
      <c r="E444" s="48"/>
      <c r="F444" s="333" t="str">
        <f t="shared" si="11"/>
        <v/>
      </c>
      <c r="G444" s="91"/>
      <c r="H444" s="88"/>
      <c r="I444" s="88"/>
      <c r="J444" s="50"/>
      <c r="K444" s="48"/>
      <c r="L444" s="48"/>
      <c r="M444" s="48"/>
      <c r="N444" s="50"/>
      <c r="O444" s="45"/>
      <c r="P444" s="212"/>
      <c r="Q444" s="45"/>
      <c r="R444" s="88"/>
      <c r="S444" s="50"/>
      <c r="T444" s="219"/>
      <c r="U444" s="89"/>
      <c r="V444" s="90"/>
      <c r="W444" s="93"/>
      <c r="X444" s="219"/>
      <c r="Y444" s="219"/>
      <c r="Z444" s="91"/>
      <c r="AA444" s="185" t="str">
        <f t="shared" si="10"/>
        <v/>
      </c>
      <c r="AB444" s="48"/>
      <c r="AC444" s="302"/>
      <c r="AD444" s="219"/>
      <c r="AE444" s="45"/>
      <c r="AF444" s="45"/>
      <c r="AG444" s="45"/>
      <c r="AH444" s="93"/>
      <c r="AI444" s="334"/>
      <c r="AJ444" s="335"/>
      <c r="AK444" s="46"/>
      <c r="AL444" s="93"/>
      <c r="AM444" s="48"/>
      <c r="AN444" s="48"/>
      <c r="AO444" s="185"/>
    </row>
    <row r="445" spans="1:41" ht="45" customHeight="1">
      <c r="A445" s="70"/>
      <c r="B445" s="70"/>
      <c r="C445" s="70"/>
      <c r="D445" s="70"/>
      <c r="E445" s="48"/>
      <c r="F445" s="333" t="str">
        <f t="shared" si="11"/>
        <v/>
      </c>
      <c r="G445" s="91"/>
      <c r="H445" s="88"/>
      <c r="I445" s="88"/>
      <c r="J445" s="50"/>
      <c r="K445" s="48"/>
      <c r="L445" s="48"/>
      <c r="M445" s="48"/>
      <c r="N445" s="50"/>
      <c r="O445" s="45"/>
      <c r="P445" s="212"/>
      <c r="Q445" s="45"/>
      <c r="R445" s="88"/>
      <c r="S445" s="50"/>
      <c r="T445" s="219"/>
      <c r="U445" s="89"/>
      <c r="V445" s="90"/>
      <c r="W445" s="93"/>
      <c r="X445" s="219"/>
      <c r="Y445" s="219"/>
      <c r="Z445" s="91"/>
      <c r="AA445" s="185" t="str">
        <f t="shared" si="10"/>
        <v/>
      </c>
      <c r="AB445" s="48"/>
      <c r="AC445" s="302"/>
      <c r="AD445" s="219"/>
      <c r="AE445" s="45"/>
      <c r="AF445" s="45"/>
      <c r="AG445" s="45"/>
      <c r="AH445" s="93"/>
      <c r="AI445" s="334"/>
      <c r="AJ445" s="335"/>
      <c r="AK445" s="46"/>
      <c r="AL445" s="93"/>
      <c r="AM445" s="48"/>
      <c r="AN445" s="48"/>
      <c r="AO445" s="185"/>
    </row>
    <row r="446" spans="1:41" ht="45" customHeight="1">
      <c r="A446" s="70"/>
      <c r="B446" s="70"/>
      <c r="C446" s="70"/>
      <c r="D446" s="70"/>
      <c r="E446" s="48"/>
      <c r="F446" s="333" t="str">
        <f t="shared" si="11"/>
        <v/>
      </c>
      <c r="G446" s="91"/>
      <c r="H446" s="88"/>
      <c r="I446" s="88"/>
      <c r="J446" s="50"/>
      <c r="K446" s="48"/>
      <c r="L446" s="48"/>
      <c r="M446" s="48"/>
      <c r="N446" s="50"/>
      <c r="O446" s="45"/>
      <c r="P446" s="212"/>
      <c r="Q446" s="45"/>
      <c r="R446" s="88"/>
      <c r="S446" s="50"/>
      <c r="T446" s="219"/>
      <c r="U446" s="89"/>
      <c r="V446" s="90"/>
      <c r="W446" s="93"/>
      <c r="X446" s="219"/>
      <c r="Y446" s="219"/>
      <c r="Z446" s="91"/>
      <c r="AA446" s="185" t="str">
        <f t="shared" si="10"/>
        <v/>
      </c>
      <c r="AB446" s="48"/>
      <c r="AC446" s="302"/>
      <c r="AD446" s="219"/>
      <c r="AE446" s="45"/>
      <c r="AF446" s="45"/>
      <c r="AG446" s="45"/>
      <c r="AH446" s="93"/>
      <c r="AI446" s="334"/>
      <c r="AJ446" s="335"/>
      <c r="AK446" s="46"/>
      <c r="AL446" s="93"/>
      <c r="AM446" s="48"/>
      <c r="AN446" s="48"/>
      <c r="AO446" s="185"/>
    </row>
    <row r="447" spans="1:41" ht="45" customHeight="1">
      <c r="A447" s="70"/>
      <c r="B447" s="70"/>
      <c r="C447" s="70"/>
      <c r="D447" s="70"/>
      <c r="E447" s="48"/>
      <c r="F447" s="333" t="str">
        <f t="shared" si="11"/>
        <v/>
      </c>
      <c r="G447" s="91"/>
      <c r="H447" s="88"/>
      <c r="I447" s="88"/>
      <c r="J447" s="50"/>
      <c r="K447" s="48"/>
      <c r="L447" s="48"/>
      <c r="M447" s="48"/>
      <c r="N447" s="50"/>
      <c r="O447" s="45"/>
      <c r="P447" s="212"/>
      <c r="Q447" s="45"/>
      <c r="R447" s="88"/>
      <c r="S447" s="50"/>
      <c r="T447" s="219"/>
      <c r="U447" s="89"/>
      <c r="V447" s="90"/>
      <c r="W447" s="93"/>
      <c r="X447" s="219"/>
      <c r="Y447" s="219"/>
      <c r="Z447" s="91"/>
      <c r="AA447" s="185" t="str">
        <f t="shared" si="10"/>
        <v/>
      </c>
      <c r="AB447" s="48"/>
      <c r="AC447" s="302"/>
      <c r="AD447" s="219"/>
      <c r="AE447" s="45"/>
      <c r="AF447" s="45"/>
      <c r="AG447" s="45"/>
      <c r="AH447" s="93"/>
      <c r="AI447" s="334"/>
      <c r="AJ447" s="335"/>
      <c r="AK447" s="46"/>
      <c r="AL447" s="93"/>
      <c r="AM447" s="48"/>
      <c r="AN447" s="48"/>
      <c r="AO447" s="185"/>
    </row>
    <row r="448" spans="1:41" ht="45" customHeight="1">
      <c r="A448" s="70"/>
      <c r="B448" s="70"/>
      <c r="C448" s="70"/>
      <c r="D448" s="70"/>
      <c r="E448" s="48"/>
      <c r="F448" s="333" t="str">
        <f t="shared" si="11"/>
        <v/>
      </c>
      <c r="G448" s="91"/>
      <c r="H448" s="88"/>
      <c r="I448" s="88"/>
      <c r="J448" s="50"/>
      <c r="K448" s="48"/>
      <c r="L448" s="48"/>
      <c r="M448" s="48"/>
      <c r="N448" s="50"/>
      <c r="O448" s="45"/>
      <c r="P448" s="212"/>
      <c r="Q448" s="45"/>
      <c r="R448" s="88"/>
      <c r="S448" s="50"/>
      <c r="T448" s="219"/>
      <c r="U448" s="89"/>
      <c r="V448" s="90"/>
      <c r="W448" s="93"/>
      <c r="X448" s="219"/>
      <c r="Y448" s="219"/>
      <c r="Z448" s="91"/>
      <c r="AA448" s="185" t="str">
        <f t="shared" si="10"/>
        <v/>
      </c>
      <c r="AB448" s="48"/>
      <c r="AC448" s="302"/>
      <c r="AD448" s="219"/>
      <c r="AE448" s="45"/>
      <c r="AF448" s="45"/>
      <c r="AG448" s="45"/>
      <c r="AH448" s="93"/>
      <c r="AI448" s="334"/>
      <c r="AJ448" s="335"/>
      <c r="AK448" s="46"/>
      <c r="AL448" s="93"/>
      <c r="AM448" s="48"/>
      <c r="AN448" s="48"/>
      <c r="AO448" s="185"/>
    </row>
    <row r="449" spans="1:41" ht="45" customHeight="1">
      <c r="A449" s="70"/>
      <c r="B449" s="70"/>
      <c r="C449" s="70"/>
      <c r="D449" s="70"/>
      <c r="E449" s="48"/>
      <c r="F449" s="333" t="str">
        <f t="shared" si="11"/>
        <v/>
      </c>
      <c r="G449" s="91"/>
      <c r="H449" s="88"/>
      <c r="I449" s="88"/>
      <c r="J449" s="50"/>
      <c r="K449" s="48"/>
      <c r="L449" s="48"/>
      <c r="M449" s="48"/>
      <c r="N449" s="50"/>
      <c r="O449" s="45"/>
      <c r="P449" s="212"/>
      <c r="Q449" s="45"/>
      <c r="R449" s="88"/>
      <c r="S449" s="50"/>
      <c r="T449" s="219"/>
      <c r="U449" s="89"/>
      <c r="V449" s="90"/>
      <c r="W449" s="93"/>
      <c r="X449" s="219"/>
      <c r="Y449" s="219"/>
      <c r="Z449" s="91"/>
      <c r="AA449" s="185" t="str">
        <f t="shared" si="10"/>
        <v/>
      </c>
      <c r="AB449" s="48"/>
      <c r="AC449" s="302"/>
      <c r="AD449" s="219"/>
      <c r="AE449" s="45"/>
      <c r="AF449" s="45"/>
      <c r="AG449" s="45"/>
      <c r="AH449" s="93"/>
      <c r="AI449" s="334"/>
      <c r="AJ449" s="335"/>
      <c r="AK449" s="46"/>
      <c r="AL449" s="93"/>
      <c r="AM449" s="48"/>
      <c r="AN449" s="48"/>
      <c r="AO449" s="185"/>
    </row>
    <row r="450" spans="1:41" ht="45" customHeight="1">
      <c r="A450" s="70"/>
      <c r="B450" s="70"/>
      <c r="C450" s="70"/>
      <c r="D450" s="70"/>
      <c r="E450" s="48"/>
      <c r="F450" s="333" t="str">
        <f t="shared" si="11"/>
        <v/>
      </c>
      <c r="G450" s="91"/>
      <c r="H450" s="88"/>
      <c r="I450" s="88"/>
      <c r="J450" s="50"/>
      <c r="K450" s="48"/>
      <c r="L450" s="48"/>
      <c r="M450" s="48"/>
      <c r="N450" s="50"/>
      <c r="O450" s="45"/>
      <c r="P450" s="212"/>
      <c r="Q450" s="45"/>
      <c r="R450" s="88"/>
      <c r="S450" s="50"/>
      <c r="T450" s="219"/>
      <c r="U450" s="89"/>
      <c r="V450" s="90"/>
      <c r="W450" s="93"/>
      <c r="X450" s="219"/>
      <c r="Y450" s="219"/>
      <c r="Z450" s="91"/>
      <c r="AA450" s="185" t="str">
        <f t="shared" si="10"/>
        <v/>
      </c>
      <c r="AB450" s="48"/>
      <c r="AC450" s="302"/>
      <c r="AD450" s="219"/>
      <c r="AE450" s="45"/>
      <c r="AF450" s="45"/>
      <c r="AG450" s="45"/>
      <c r="AH450" s="93"/>
      <c r="AI450" s="334"/>
      <c r="AJ450" s="335"/>
      <c r="AK450" s="46"/>
      <c r="AL450" s="93"/>
      <c r="AM450" s="48"/>
      <c r="AN450" s="48"/>
      <c r="AO450" s="185"/>
    </row>
    <row r="451" spans="1:41" ht="45" customHeight="1">
      <c r="A451" s="70"/>
      <c r="B451" s="70"/>
      <c r="C451" s="70"/>
      <c r="D451" s="70"/>
      <c r="E451" s="48"/>
      <c r="F451" s="333" t="str">
        <f t="shared" si="11"/>
        <v/>
      </c>
      <c r="G451" s="91"/>
      <c r="H451" s="88"/>
      <c r="I451" s="88"/>
      <c r="J451" s="50"/>
      <c r="K451" s="48"/>
      <c r="L451" s="48"/>
      <c r="M451" s="48"/>
      <c r="N451" s="50"/>
      <c r="O451" s="45"/>
      <c r="P451" s="212"/>
      <c r="Q451" s="45"/>
      <c r="R451" s="88"/>
      <c r="S451" s="50"/>
      <c r="T451" s="219"/>
      <c r="U451" s="89"/>
      <c r="V451" s="90"/>
      <c r="W451" s="93"/>
      <c r="X451" s="219"/>
      <c r="Y451" s="219"/>
      <c r="Z451" s="91"/>
      <c r="AA451" s="185" t="str">
        <f t="shared" si="10"/>
        <v/>
      </c>
      <c r="AB451" s="48"/>
      <c r="AC451" s="302"/>
      <c r="AD451" s="219"/>
      <c r="AE451" s="45"/>
      <c r="AF451" s="45"/>
      <c r="AG451" s="45"/>
      <c r="AH451" s="93"/>
      <c r="AI451" s="334"/>
      <c r="AJ451" s="335"/>
      <c r="AK451" s="46"/>
      <c r="AL451" s="93"/>
      <c r="AM451" s="48"/>
      <c r="AN451" s="48"/>
      <c r="AO451" s="185"/>
    </row>
    <row r="452" spans="1:41" ht="45" customHeight="1">
      <c r="A452" s="70"/>
      <c r="B452" s="70"/>
      <c r="C452" s="70"/>
      <c r="D452" s="70"/>
      <c r="E452" s="48"/>
      <c r="F452" s="333" t="str">
        <f t="shared" si="11"/>
        <v/>
      </c>
      <c r="G452" s="91"/>
      <c r="H452" s="88"/>
      <c r="I452" s="88"/>
      <c r="J452" s="50"/>
      <c r="K452" s="48"/>
      <c r="L452" s="48"/>
      <c r="M452" s="48"/>
      <c r="N452" s="50"/>
      <c r="O452" s="45"/>
      <c r="P452" s="212"/>
      <c r="Q452" s="45"/>
      <c r="R452" s="88"/>
      <c r="S452" s="50"/>
      <c r="T452" s="219"/>
      <c r="U452" s="89"/>
      <c r="V452" s="90"/>
      <c r="W452" s="93"/>
      <c r="X452" s="219"/>
      <c r="Y452" s="219"/>
      <c r="Z452" s="91"/>
      <c r="AA452" s="185" t="str">
        <f t="shared" si="10"/>
        <v/>
      </c>
      <c r="AB452" s="48"/>
      <c r="AC452" s="302"/>
      <c r="AD452" s="219"/>
      <c r="AE452" s="45"/>
      <c r="AF452" s="45"/>
      <c r="AG452" s="45"/>
      <c r="AH452" s="93"/>
      <c r="AI452" s="334"/>
      <c r="AJ452" s="335"/>
      <c r="AK452" s="46"/>
      <c r="AL452" s="93"/>
      <c r="AM452" s="48"/>
      <c r="AN452" s="48"/>
      <c r="AO452" s="185"/>
    </row>
    <row r="453" spans="1:41" ht="45" customHeight="1">
      <c r="A453" s="70"/>
      <c r="B453" s="70"/>
      <c r="C453" s="70"/>
      <c r="D453" s="70"/>
      <c r="E453" s="48"/>
      <c r="F453" s="333" t="str">
        <f t="shared" si="11"/>
        <v/>
      </c>
      <c r="G453" s="91"/>
      <c r="H453" s="88"/>
      <c r="I453" s="88"/>
      <c r="J453" s="50"/>
      <c r="K453" s="48"/>
      <c r="L453" s="48"/>
      <c r="M453" s="48"/>
      <c r="N453" s="50"/>
      <c r="O453" s="45"/>
      <c r="P453" s="212"/>
      <c r="Q453" s="45"/>
      <c r="R453" s="88"/>
      <c r="S453" s="50"/>
      <c r="T453" s="219"/>
      <c r="U453" s="89"/>
      <c r="V453" s="90"/>
      <c r="W453" s="93"/>
      <c r="X453" s="219"/>
      <c r="Y453" s="219"/>
      <c r="Z453" s="91"/>
      <c r="AA453" s="185" t="str">
        <f t="shared" si="10"/>
        <v/>
      </c>
      <c r="AB453" s="48"/>
      <c r="AC453" s="302"/>
      <c r="AD453" s="219"/>
      <c r="AE453" s="45"/>
      <c r="AF453" s="45"/>
      <c r="AG453" s="45"/>
      <c r="AH453" s="93"/>
      <c r="AI453" s="334"/>
      <c r="AJ453" s="335"/>
      <c r="AK453" s="46"/>
      <c r="AL453" s="93"/>
      <c r="AM453" s="48"/>
      <c r="AN453" s="48"/>
      <c r="AO453" s="185"/>
    </row>
    <row r="454" spans="1:41" ht="45" customHeight="1">
      <c r="A454" s="70"/>
      <c r="B454" s="70"/>
      <c r="C454" s="70"/>
      <c r="D454" s="70"/>
      <c r="E454" s="48"/>
      <c r="F454" s="333" t="str">
        <f t="shared" si="11"/>
        <v/>
      </c>
      <c r="G454" s="91"/>
      <c r="H454" s="88"/>
      <c r="I454" s="88"/>
      <c r="J454" s="50"/>
      <c r="K454" s="48"/>
      <c r="L454" s="48"/>
      <c r="M454" s="48"/>
      <c r="N454" s="50"/>
      <c r="O454" s="45"/>
      <c r="P454" s="212"/>
      <c r="Q454" s="45"/>
      <c r="R454" s="88"/>
      <c r="S454" s="50"/>
      <c r="T454" s="219"/>
      <c r="U454" s="89"/>
      <c r="V454" s="90"/>
      <c r="W454" s="93"/>
      <c r="X454" s="219"/>
      <c r="Y454" s="219"/>
      <c r="Z454" s="91"/>
      <c r="AA454" s="185" t="str">
        <f t="shared" si="10"/>
        <v/>
      </c>
      <c r="AB454" s="48"/>
      <c r="AC454" s="302"/>
      <c r="AD454" s="219"/>
      <c r="AE454" s="45"/>
      <c r="AF454" s="45"/>
      <c r="AG454" s="45"/>
      <c r="AH454" s="93"/>
      <c r="AI454" s="334"/>
      <c r="AJ454" s="335"/>
      <c r="AK454" s="46"/>
      <c r="AL454" s="93"/>
      <c r="AM454" s="48"/>
      <c r="AN454" s="48"/>
      <c r="AO454" s="185"/>
    </row>
    <row r="455" spans="1:41" ht="45" customHeight="1">
      <c r="A455" s="70"/>
      <c r="B455" s="70"/>
      <c r="C455" s="70"/>
      <c r="D455" s="70"/>
      <c r="E455" s="48"/>
      <c r="F455" s="333" t="str">
        <f t="shared" si="11"/>
        <v/>
      </c>
      <c r="G455" s="91"/>
      <c r="H455" s="88"/>
      <c r="I455" s="88"/>
      <c r="J455" s="50"/>
      <c r="K455" s="48"/>
      <c r="L455" s="48"/>
      <c r="M455" s="48"/>
      <c r="N455" s="50"/>
      <c r="O455" s="45"/>
      <c r="P455" s="212"/>
      <c r="Q455" s="45"/>
      <c r="R455" s="88"/>
      <c r="S455" s="50"/>
      <c r="T455" s="219"/>
      <c r="U455" s="89"/>
      <c r="V455" s="90"/>
      <c r="W455" s="93"/>
      <c r="X455" s="219"/>
      <c r="Y455" s="219"/>
      <c r="Z455" s="91"/>
      <c r="AA455" s="185" t="str">
        <f t="shared" si="10"/>
        <v/>
      </c>
      <c r="AB455" s="48"/>
      <c r="AC455" s="302"/>
      <c r="AD455" s="219"/>
      <c r="AE455" s="45"/>
      <c r="AF455" s="45"/>
      <c r="AG455" s="45"/>
      <c r="AH455" s="93"/>
      <c r="AI455" s="334"/>
      <c r="AJ455" s="335"/>
      <c r="AK455" s="46"/>
      <c r="AL455" s="93"/>
      <c r="AM455" s="48"/>
      <c r="AN455" s="48"/>
      <c r="AO455" s="185"/>
    </row>
    <row r="456" spans="1:41" ht="45" customHeight="1">
      <c r="A456" s="70"/>
      <c r="B456" s="70"/>
      <c r="C456" s="70"/>
      <c r="D456" s="70"/>
      <c r="E456" s="48"/>
      <c r="F456" s="333" t="str">
        <f t="shared" si="11"/>
        <v/>
      </c>
      <c r="G456" s="91"/>
      <c r="H456" s="88"/>
      <c r="I456" s="88"/>
      <c r="J456" s="50"/>
      <c r="K456" s="48"/>
      <c r="L456" s="48"/>
      <c r="M456" s="48"/>
      <c r="N456" s="50"/>
      <c r="O456" s="45"/>
      <c r="P456" s="212"/>
      <c r="Q456" s="45"/>
      <c r="R456" s="88"/>
      <c r="S456" s="50"/>
      <c r="T456" s="219"/>
      <c r="U456" s="89"/>
      <c r="V456" s="90"/>
      <c r="W456" s="93"/>
      <c r="X456" s="219"/>
      <c r="Y456" s="219"/>
      <c r="Z456" s="91"/>
      <c r="AA456" s="185" t="str">
        <f t="shared" si="10"/>
        <v/>
      </c>
      <c r="AB456" s="48"/>
      <c r="AC456" s="302"/>
      <c r="AD456" s="219"/>
      <c r="AE456" s="45"/>
      <c r="AF456" s="45"/>
      <c r="AG456" s="45"/>
      <c r="AH456" s="93"/>
      <c r="AI456" s="334"/>
      <c r="AJ456" s="335"/>
      <c r="AK456" s="46"/>
      <c r="AL456" s="93"/>
      <c r="AM456" s="48"/>
      <c r="AN456" s="48"/>
      <c r="AO456" s="185"/>
    </row>
    <row r="457" spans="1:41" ht="45" customHeight="1">
      <c r="A457" s="70"/>
      <c r="B457" s="70"/>
      <c r="C457" s="70"/>
      <c r="D457" s="70"/>
      <c r="E457" s="48"/>
      <c r="F457" s="333" t="str">
        <f t="shared" si="11"/>
        <v/>
      </c>
      <c r="G457" s="91"/>
      <c r="H457" s="88"/>
      <c r="I457" s="88"/>
      <c r="J457" s="50"/>
      <c r="K457" s="48"/>
      <c r="L457" s="48"/>
      <c r="M457" s="48"/>
      <c r="N457" s="50"/>
      <c r="O457" s="45"/>
      <c r="P457" s="212"/>
      <c r="Q457" s="45"/>
      <c r="R457" s="88"/>
      <c r="S457" s="50"/>
      <c r="T457" s="219"/>
      <c r="U457" s="89"/>
      <c r="V457" s="90"/>
      <c r="W457" s="93"/>
      <c r="X457" s="219"/>
      <c r="Y457" s="219"/>
      <c r="Z457" s="91"/>
      <c r="AA457" s="185" t="str">
        <f t="shared" si="10"/>
        <v/>
      </c>
      <c r="AB457" s="48"/>
      <c r="AC457" s="302"/>
      <c r="AD457" s="219"/>
      <c r="AE457" s="45"/>
      <c r="AF457" s="45"/>
      <c r="AG457" s="45"/>
      <c r="AH457" s="93"/>
      <c r="AI457" s="334"/>
      <c r="AJ457" s="335"/>
      <c r="AK457" s="46"/>
      <c r="AL457" s="93"/>
      <c r="AM457" s="48"/>
      <c r="AN457" s="48"/>
      <c r="AO457" s="185"/>
    </row>
    <row r="458" spans="1:41" ht="45" customHeight="1">
      <c r="A458" s="70"/>
      <c r="B458" s="70"/>
      <c r="C458" s="70"/>
      <c r="D458" s="70"/>
      <c r="E458" s="48"/>
      <c r="F458" s="333" t="str">
        <f t="shared" si="11"/>
        <v/>
      </c>
      <c r="G458" s="91"/>
      <c r="H458" s="88"/>
      <c r="I458" s="88"/>
      <c r="J458" s="50"/>
      <c r="K458" s="48"/>
      <c r="L458" s="48"/>
      <c r="M458" s="48"/>
      <c r="N458" s="50"/>
      <c r="O458" s="45"/>
      <c r="P458" s="212"/>
      <c r="Q458" s="45"/>
      <c r="R458" s="88"/>
      <c r="S458" s="50"/>
      <c r="T458" s="219"/>
      <c r="U458" s="89"/>
      <c r="V458" s="90"/>
      <c r="W458" s="93"/>
      <c r="X458" s="219"/>
      <c r="Y458" s="219"/>
      <c r="Z458" s="91"/>
      <c r="AA458" s="185" t="str">
        <f t="shared" si="10"/>
        <v/>
      </c>
      <c r="AB458" s="48"/>
      <c r="AC458" s="302"/>
      <c r="AD458" s="219"/>
      <c r="AE458" s="45"/>
      <c r="AF458" s="45"/>
      <c r="AG458" s="45"/>
      <c r="AH458" s="93"/>
      <c r="AI458" s="334"/>
      <c r="AJ458" s="335"/>
      <c r="AK458" s="46"/>
      <c r="AL458" s="93"/>
      <c r="AM458" s="48"/>
      <c r="AN458" s="48"/>
      <c r="AO458" s="185"/>
    </row>
    <row r="459" spans="1:41" ht="45" customHeight="1">
      <c r="A459" s="72"/>
      <c r="B459" s="72"/>
      <c r="C459" s="72"/>
      <c r="D459" s="70"/>
      <c r="E459" s="48"/>
      <c r="F459" s="333" t="str">
        <f t="shared" si="11"/>
        <v/>
      </c>
      <c r="G459" s="91"/>
      <c r="H459" s="88"/>
      <c r="I459" s="88"/>
      <c r="J459" s="50"/>
      <c r="K459" s="48"/>
      <c r="L459" s="48"/>
      <c r="M459" s="48"/>
      <c r="N459" s="50"/>
      <c r="O459" s="45"/>
      <c r="P459" s="212"/>
      <c r="Q459" s="45"/>
      <c r="R459" s="88"/>
      <c r="S459" s="50"/>
      <c r="T459" s="219"/>
      <c r="U459" s="89"/>
      <c r="V459" s="17"/>
      <c r="W459" s="218"/>
      <c r="X459" s="219"/>
      <c r="Y459" s="219"/>
      <c r="Z459" s="91"/>
      <c r="AA459" s="185" t="str">
        <f t="shared" si="10"/>
        <v/>
      </c>
      <c r="AB459" s="48"/>
      <c r="AC459" s="302"/>
      <c r="AD459" s="219"/>
      <c r="AE459" s="45"/>
      <c r="AF459" s="45"/>
      <c r="AG459" s="45"/>
      <c r="AH459" s="218"/>
      <c r="AI459" s="334"/>
      <c r="AJ459" s="335"/>
      <c r="AK459" s="46"/>
      <c r="AL459" s="93"/>
      <c r="AM459" s="48"/>
      <c r="AN459" s="48"/>
      <c r="AO459" s="185"/>
    </row>
    <row r="460" spans="1:41" ht="45" customHeight="1">
      <c r="A460" s="72"/>
      <c r="B460" s="72"/>
      <c r="C460" s="72"/>
      <c r="D460" s="70"/>
      <c r="E460" s="48"/>
      <c r="F460" s="333" t="str">
        <f t="shared" si="11"/>
        <v/>
      </c>
      <c r="G460" s="91"/>
      <c r="H460" s="88"/>
      <c r="I460" s="88"/>
      <c r="J460" s="50"/>
      <c r="K460" s="48"/>
      <c r="L460" s="48"/>
      <c r="M460" s="48"/>
      <c r="N460" s="50"/>
      <c r="O460" s="45"/>
      <c r="P460" s="212"/>
      <c r="Q460" s="45"/>
      <c r="R460" s="88"/>
      <c r="S460" s="50"/>
      <c r="T460" s="219"/>
      <c r="U460" s="89"/>
      <c r="V460" s="17"/>
      <c r="W460" s="93"/>
      <c r="X460" s="220"/>
      <c r="Y460" s="219"/>
      <c r="Z460" s="91"/>
      <c r="AA460" s="185" t="str">
        <f t="shared" ref="AA460:AA500" si="12">IF(ISBLANK(W460),"",DATEDIF(R460,W460,"d")/365)</f>
        <v/>
      </c>
      <c r="AB460" s="48"/>
      <c r="AC460" s="302"/>
      <c r="AD460" s="219"/>
      <c r="AE460" s="45"/>
      <c r="AF460" s="45"/>
      <c r="AG460" s="45"/>
      <c r="AH460" s="93"/>
      <c r="AI460" s="334"/>
      <c r="AJ460" s="335"/>
      <c r="AK460" s="46"/>
      <c r="AL460" s="93"/>
      <c r="AM460" s="48"/>
      <c r="AN460" s="48"/>
      <c r="AO460" s="185"/>
    </row>
    <row r="461" spans="1:41" ht="45" customHeight="1">
      <c r="A461" s="72"/>
      <c r="B461" s="72"/>
      <c r="C461" s="72"/>
      <c r="D461" s="70"/>
      <c r="E461" s="48"/>
      <c r="F461" s="333" t="str">
        <f t="shared" si="11"/>
        <v/>
      </c>
      <c r="G461" s="91"/>
      <c r="H461" s="88"/>
      <c r="I461" s="88"/>
      <c r="J461" s="50"/>
      <c r="K461" s="48"/>
      <c r="L461" s="48"/>
      <c r="M461" s="48"/>
      <c r="N461" s="50"/>
      <c r="O461" s="45"/>
      <c r="P461" s="212"/>
      <c r="Q461" s="45"/>
      <c r="R461" s="88"/>
      <c r="S461" s="50"/>
      <c r="T461" s="219"/>
      <c r="U461" s="89"/>
      <c r="V461" s="17"/>
      <c r="W461" s="93"/>
      <c r="X461" s="219"/>
      <c r="Y461" s="219"/>
      <c r="Z461" s="91"/>
      <c r="AA461" s="185" t="str">
        <f t="shared" si="12"/>
        <v/>
      </c>
      <c r="AB461" s="48"/>
      <c r="AC461" s="219"/>
      <c r="AD461" s="219"/>
      <c r="AE461" s="45"/>
      <c r="AF461" s="45"/>
      <c r="AG461" s="45"/>
      <c r="AH461" s="93"/>
      <c r="AI461" s="334"/>
      <c r="AJ461" s="335"/>
      <c r="AK461" s="46"/>
      <c r="AL461" s="93"/>
      <c r="AM461" s="48"/>
      <c r="AN461" s="48"/>
      <c r="AO461" s="185"/>
    </row>
    <row r="462" spans="1:41" ht="45" customHeight="1">
      <c r="A462" s="72"/>
      <c r="B462" s="72"/>
      <c r="C462" s="72"/>
      <c r="D462" s="70"/>
      <c r="E462" s="48"/>
      <c r="F462" s="333" t="str">
        <f t="shared" si="11"/>
        <v/>
      </c>
      <c r="G462" s="91"/>
      <c r="H462" s="88"/>
      <c r="I462" s="88"/>
      <c r="J462" s="50"/>
      <c r="K462" s="48"/>
      <c r="L462" s="48"/>
      <c r="M462" s="48"/>
      <c r="N462" s="50"/>
      <c r="O462" s="45"/>
      <c r="P462" s="212"/>
      <c r="Q462" s="45"/>
      <c r="R462" s="88"/>
      <c r="S462" s="50"/>
      <c r="T462" s="219"/>
      <c r="U462" s="89"/>
      <c r="V462" s="17"/>
      <c r="W462" s="93"/>
      <c r="X462" s="219"/>
      <c r="Y462" s="219"/>
      <c r="Z462" s="91"/>
      <c r="AA462" s="185" t="str">
        <f t="shared" si="12"/>
        <v/>
      </c>
      <c r="AB462" s="48"/>
      <c r="AC462" s="219"/>
      <c r="AD462" s="219"/>
      <c r="AE462" s="45"/>
      <c r="AF462" s="45"/>
      <c r="AG462" s="45"/>
      <c r="AH462" s="93"/>
      <c r="AI462" s="334"/>
      <c r="AJ462" s="335"/>
      <c r="AK462" s="46"/>
      <c r="AL462" s="93"/>
      <c r="AM462" s="48"/>
      <c r="AN462" s="48"/>
      <c r="AO462" s="185"/>
    </row>
    <row r="463" spans="1:41" ht="45" customHeight="1">
      <c r="A463" s="72"/>
      <c r="B463" s="72"/>
      <c r="C463" s="72"/>
      <c r="D463" s="70"/>
      <c r="E463" s="48"/>
      <c r="F463" s="333" t="str">
        <f t="shared" si="11"/>
        <v/>
      </c>
      <c r="G463" s="91"/>
      <c r="H463" s="88"/>
      <c r="I463" s="88"/>
      <c r="J463" s="50"/>
      <c r="K463" s="48"/>
      <c r="L463" s="48"/>
      <c r="M463" s="48"/>
      <c r="N463" s="50"/>
      <c r="O463" s="45"/>
      <c r="P463" s="212"/>
      <c r="Q463" s="45"/>
      <c r="R463" s="88"/>
      <c r="S463" s="50"/>
      <c r="T463" s="219"/>
      <c r="U463" s="89"/>
      <c r="V463" s="17"/>
      <c r="W463" s="93"/>
      <c r="X463" s="219"/>
      <c r="Y463" s="219"/>
      <c r="Z463" s="91"/>
      <c r="AA463" s="185" t="str">
        <f t="shared" si="12"/>
        <v/>
      </c>
      <c r="AB463" s="48"/>
      <c r="AC463" s="219"/>
      <c r="AD463" s="219"/>
      <c r="AE463" s="45"/>
      <c r="AF463" s="45"/>
      <c r="AG463" s="45"/>
      <c r="AH463" s="93"/>
      <c r="AI463" s="334"/>
      <c r="AJ463" s="335"/>
      <c r="AK463" s="46"/>
      <c r="AL463" s="93"/>
      <c r="AM463" s="48"/>
      <c r="AN463" s="48"/>
      <c r="AO463" s="185"/>
    </row>
    <row r="464" spans="1:41" ht="45" customHeight="1">
      <c r="A464" s="72"/>
      <c r="B464" s="72"/>
      <c r="C464" s="72"/>
      <c r="D464" s="70"/>
      <c r="E464" s="48"/>
      <c r="F464" s="333" t="str">
        <f t="shared" si="11"/>
        <v/>
      </c>
      <c r="G464" s="91"/>
      <c r="H464" s="88"/>
      <c r="I464" s="88"/>
      <c r="J464" s="50"/>
      <c r="K464" s="48"/>
      <c r="L464" s="48"/>
      <c r="M464" s="48"/>
      <c r="N464" s="50"/>
      <c r="O464" s="45"/>
      <c r="P464" s="212"/>
      <c r="Q464" s="45"/>
      <c r="R464" s="88"/>
      <c r="S464" s="50"/>
      <c r="T464" s="219"/>
      <c r="U464" s="89"/>
      <c r="V464" s="17"/>
      <c r="W464" s="93"/>
      <c r="X464" s="219"/>
      <c r="Y464" s="219"/>
      <c r="Z464" s="91"/>
      <c r="AA464" s="185" t="str">
        <f t="shared" si="12"/>
        <v/>
      </c>
      <c r="AB464" s="48"/>
      <c r="AC464" s="219"/>
      <c r="AD464" s="219"/>
      <c r="AE464" s="45"/>
      <c r="AF464" s="45"/>
      <c r="AG464" s="45"/>
      <c r="AH464" s="93"/>
      <c r="AI464" s="334"/>
      <c r="AJ464" s="335"/>
      <c r="AK464" s="46"/>
      <c r="AL464" s="93"/>
      <c r="AM464" s="48"/>
      <c r="AN464" s="48"/>
      <c r="AO464" s="185"/>
    </row>
    <row r="465" spans="1:42" ht="45" customHeight="1">
      <c r="A465" s="72"/>
      <c r="B465" s="72"/>
      <c r="C465" s="72"/>
      <c r="D465" s="70"/>
      <c r="E465" s="48"/>
      <c r="F465" s="333" t="str">
        <f t="shared" si="11"/>
        <v/>
      </c>
      <c r="G465" s="91"/>
      <c r="H465" s="88"/>
      <c r="I465" s="88"/>
      <c r="J465" s="50"/>
      <c r="K465" s="48"/>
      <c r="L465" s="48"/>
      <c r="M465" s="48"/>
      <c r="N465" s="50"/>
      <c r="O465" s="45"/>
      <c r="P465" s="212"/>
      <c r="Q465" s="45"/>
      <c r="R465" s="88"/>
      <c r="S465" s="50"/>
      <c r="T465" s="219"/>
      <c r="U465" s="89"/>
      <c r="V465" s="17"/>
      <c r="W465" s="93"/>
      <c r="X465" s="219"/>
      <c r="Y465" s="240"/>
      <c r="Z465" s="91"/>
      <c r="AA465" s="185" t="str">
        <f t="shared" si="12"/>
        <v/>
      </c>
      <c r="AB465" s="48"/>
      <c r="AC465" s="219"/>
      <c r="AD465" s="219"/>
      <c r="AE465" s="45"/>
      <c r="AF465" s="45"/>
      <c r="AG465" s="45"/>
      <c r="AH465" s="93"/>
      <c r="AI465" s="334"/>
      <c r="AJ465" s="335"/>
      <c r="AK465" s="46"/>
      <c r="AL465" s="93"/>
      <c r="AM465" s="48"/>
      <c r="AN465" s="48"/>
      <c r="AO465" s="185"/>
    </row>
    <row r="466" spans="1:42" ht="45" customHeight="1">
      <c r="A466" s="72"/>
      <c r="B466" s="72"/>
      <c r="C466" s="72"/>
      <c r="D466" s="70"/>
      <c r="E466" s="48"/>
      <c r="F466" s="333" t="str">
        <f t="shared" si="11"/>
        <v/>
      </c>
      <c r="G466" s="91"/>
      <c r="H466" s="88"/>
      <c r="I466" s="88"/>
      <c r="J466" s="50"/>
      <c r="K466" s="48"/>
      <c r="L466" s="48"/>
      <c r="M466" s="48"/>
      <c r="N466" s="50"/>
      <c r="O466" s="45"/>
      <c r="P466" s="212"/>
      <c r="Q466" s="45"/>
      <c r="R466" s="88"/>
      <c r="S466" s="50"/>
      <c r="T466" s="219"/>
      <c r="U466" s="89"/>
      <c r="V466" s="17"/>
      <c r="W466" s="93"/>
      <c r="X466" s="219"/>
      <c r="Y466" s="219"/>
      <c r="Z466" s="91"/>
      <c r="AA466" s="185" t="str">
        <f t="shared" si="12"/>
        <v/>
      </c>
      <c r="AB466" s="48"/>
      <c r="AC466" s="219"/>
      <c r="AD466" s="219"/>
      <c r="AE466" s="45"/>
      <c r="AF466" s="45"/>
      <c r="AG466" s="45"/>
      <c r="AH466" s="93"/>
      <c r="AI466" s="334"/>
      <c r="AJ466" s="335"/>
      <c r="AK466" s="46"/>
      <c r="AL466" s="93"/>
      <c r="AM466" s="48"/>
      <c r="AN466" s="48"/>
      <c r="AO466" s="185"/>
    </row>
    <row r="467" spans="1:42" ht="45" customHeight="1">
      <c r="A467" s="72"/>
      <c r="B467" s="72"/>
      <c r="C467" s="72"/>
      <c r="D467" s="70"/>
      <c r="E467" s="48"/>
      <c r="F467" s="333" t="str">
        <f t="shared" si="11"/>
        <v/>
      </c>
      <c r="G467" s="91"/>
      <c r="H467" s="88"/>
      <c r="I467" s="88"/>
      <c r="J467" s="50"/>
      <c r="K467" s="48"/>
      <c r="L467" s="48"/>
      <c r="M467" s="48"/>
      <c r="N467" s="50"/>
      <c r="O467" s="45"/>
      <c r="P467" s="212"/>
      <c r="Q467" s="45"/>
      <c r="R467" s="88"/>
      <c r="S467" s="50"/>
      <c r="T467" s="219"/>
      <c r="U467" s="89"/>
      <c r="V467" s="17"/>
      <c r="W467" s="93"/>
      <c r="X467" s="219"/>
      <c r="Y467" s="219"/>
      <c r="Z467" s="91"/>
      <c r="AA467" s="185" t="str">
        <f t="shared" si="12"/>
        <v/>
      </c>
      <c r="AB467" s="48"/>
      <c r="AC467" s="219"/>
      <c r="AD467" s="219"/>
      <c r="AE467" s="45"/>
      <c r="AF467" s="45"/>
      <c r="AG467" s="45"/>
      <c r="AH467" s="93"/>
      <c r="AI467" s="334"/>
      <c r="AJ467" s="335"/>
      <c r="AK467" s="46"/>
      <c r="AL467" s="93"/>
      <c r="AM467" s="48"/>
      <c r="AN467" s="48"/>
      <c r="AO467" s="185"/>
    </row>
    <row r="468" spans="1:42" ht="45" customHeight="1">
      <c r="A468" s="72"/>
      <c r="B468" s="72"/>
      <c r="C468" s="72"/>
      <c r="D468" s="70"/>
      <c r="E468" s="48"/>
      <c r="F468" s="333" t="str">
        <f t="shared" si="11"/>
        <v/>
      </c>
      <c r="G468" s="91"/>
      <c r="H468" s="88"/>
      <c r="I468" s="88"/>
      <c r="J468" s="50"/>
      <c r="K468" s="48"/>
      <c r="L468" s="48"/>
      <c r="M468" s="48"/>
      <c r="N468" s="50"/>
      <c r="O468" s="45"/>
      <c r="P468" s="212"/>
      <c r="Q468" s="45"/>
      <c r="R468" s="88"/>
      <c r="S468" s="50"/>
      <c r="T468" s="219"/>
      <c r="U468" s="89"/>
      <c r="V468" s="17"/>
      <c r="W468" s="93"/>
      <c r="X468" s="219"/>
      <c r="Y468" s="219"/>
      <c r="Z468" s="91"/>
      <c r="AA468" s="185" t="str">
        <f t="shared" si="12"/>
        <v/>
      </c>
      <c r="AB468" s="48"/>
      <c r="AC468" s="219"/>
      <c r="AD468" s="219"/>
      <c r="AE468" s="45"/>
      <c r="AF468" s="45"/>
      <c r="AG468" s="45"/>
      <c r="AH468" s="93"/>
      <c r="AI468" s="334"/>
      <c r="AJ468" s="335"/>
      <c r="AK468" s="46"/>
      <c r="AL468" s="93"/>
      <c r="AM468" s="48"/>
      <c r="AN468" s="48"/>
      <c r="AO468" s="185"/>
    </row>
    <row r="469" spans="1:42" ht="45" customHeight="1">
      <c r="A469" s="72"/>
      <c r="B469" s="72"/>
      <c r="C469" s="72"/>
      <c r="D469" s="70"/>
      <c r="E469" s="48"/>
      <c r="F469" s="333" t="str">
        <f t="shared" si="11"/>
        <v/>
      </c>
      <c r="G469" s="91"/>
      <c r="H469" s="88"/>
      <c r="I469" s="88"/>
      <c r="J469" s="50"/>
      <c r="K469" s="48"/>
      <c r="L469" s="48"/>
      <c r="M469" s="48"/>
      <c r="N469" s="50"/>
      <c r="O469" s="45"/>
      <c r="P469" s="212"/>
      <c r="Q469" s="45"/>
      <c r="R469" s="88"/>
      <c r="S469" s="50"/>
      <c r="T469" s="219"/>
      <c r="U469" s="89"/>
      <c r="V469" s="17"/>
      <c r="W469" s="93"/>
      <c r="X469" s="219"/>
      <c r="Y469" s="219"/>
      <c r="Z469" s="91"/>
      <c r="AA469" s="185" t="str">
        <f t="shared" si="12"/>
        <v/>
      </c>
      <c r="AB469" s="48"/>
      <c r="AC469" s="219"/>
      <c r="AD469" s="219"/>
      <c r="AE469" s="45"/>
      <c r="AF469" s="45"/>
      <c r="AG469" s="45"/>
      <c r="AH469" s="93"/>
      <c r="AI469" s="334"/>
      <c r="AJ469" s="335"/>
      <c r="AK469" s="46"/>
      <c r="AL469" s="93"/>
      <c r="AM469" s="48"/>
      <c r="AN469" s="48"/>
      <c r="AO469" s="185"/>
    </row>
    <row r="470" spans="1:42" ht="45" customHeight="1">
      <c r="A470" s="72"/>
      <c r="B470" s="72"/>
      <c r="C470" s="72"/>
      <c r="D470" s="70"/>
      <c r="E470" s="228"/>
      <c r="F470" s="333" t="str">
        <f t="shared" si="11"/>
        <v/>
      </c>
      <c r="G470" s="91"/>
      <c r="H470" s="88"/>
      <c r="I470" s="88"/>
      <c r="J470" s="50"/>
      <c r="K470" s="48"/>
      <c r="L470" s="48"/>
      <c r="M470" s="48"/>
      <c r="N470" s="50"/>
      <c r="O470" s="45"/>
      <c r="P470" s="212"/>
      <c r="Q470" s="45"/>
      <c r="R470" s="88"/>
      <c r="S470" s="50"/>
      <c r="T470" s="219"/>
      <c r="U470" s="89"/>
      <c r="V470" s="17"/>
      <c r="W470" s="93"/>
      <c r="X470" s="219"/>
      <c r="Y470" s="219"/>
      <c r="Z470" s="91"/>
      <c r="AA470" s="185" t="str">
        <f t="shared" si="12"/>
        <v/>
      </c>
      <c r="AB470" s="48"/>
      <c r="AC470" s="219"/>
      <c r="AD470" s="219"/>
      <c r="AE470" s="45"/>
      <c r="AF470" s="45"/>
      <c r="AG470" s="45"/>
      <c r="AH470" s="93"/>
      <c r="AI470" s="334"/>
      <c r="AJ470" s="335"/>
      <c r="AK470" s="46"/>
      <c r="AL470" s="93"/>
      <c r="AM470" s="48"/>
      <c r="AN470" s="48"/>
      <c r="AO470" s="185"/>
    </row>
    <row r="471" spans="1:42" ht="45" customHeight="1">
      <c r="A471" s="72"/>
      <c r="B471" s="72"/>
      <c r="C471" s="72"/>
      <c r="D471" s="70"/>
      <c r="E471" s="48"/>
      <c r="F471" s="333" t="str">
        <f t="shared" si="11"/>
        <v/>
      </c>
      <c r="G471" s="91"/>
      <c r="H471" s="88"/>
      <c r="I471" s="88"/>
      <c r="J471" s="50"/>
      <c r="K471" s="48"/>
      <c r="L471" s="48"/>
      <c r="M471" s="48"/>
      <c r="N471" s="50"/>
      <c r="O471" s="45"/>
      <c r="P471" s="212"/>
      <c r="Q471" s="45"/>
      <c r="R471" s="88"/>
      <c r="S471" s="50"/>
      <c r="T471" s="219"/>
      <c r="U471" s="89"/>
      <c r="V471" s="17"/>
      <c r="W471" s="93"/>
      <c r="X471" s="219"/>
      <c r="Y471" s="219"/>
      <c r="Z471" s="91"/>
      <c r="AA471" s="185" t="str">
        <f t="shared" si="12"/>
        <v/>
      </c>
      <c r="AB471" s="48"/>
      <c r="AC471" s="219"/>
      <c r="AD471" s="219"/>
      <c r="AE471" s="45"/>
      <c r="AF471" s="45"/>
      <c r="AG471" s="45"/>
      <c r="AH471" s="93"/>
      <c r="AI471" s="334"/>
      <c r="AJ471" s="335"/>
      <c r="AK471" s="46"/>
      <c r="AL471" s="93"/>
      <c r="AM471" s="48"/>
      <c r="AN471" s="48"/>
      <c r="AO471" s="185"/>
    </row>
    <row r="472" spans="1:42" ht="45" customHeight="1">
      <c r="A472" s="72"/>
      <c r="B472" s="72"/>
      <c r="C472" s="72"/>
      <c r="D472" s="70"/>
      <c r="E472" s="48"/>
      <c r="F472" s="333" t="str">
        <f t="shared" si="11"/>
        <v/>
      </c>
      <c r="G472" s="91"/>
      <c r="H472" s="88"/>
      <c r="I472" s="88"/>
      <c r="J472" s="50"/>
      <c r="K472" s="48"/>
      <c r="L472" s="48"/>
      <c r="M472" s="48"/>
      <c r="N472" s="50"/>
      <c r="O472" s="45"/>
      <c r="P472" s="212"/>
      <c r="Q472" s="45"/>
      <c r="R472" s="88"/>
      <c r="S472" s="50"/>
      <c r="T472" s="219"/>
      <c r="U472" s="89"/>
      <c r="V472" s="17"/>
      <c r="W472" s="93"/>
      <c r="X472" s="219"/>
      <c r="Y472" s="219"/>
      <c r="Z472" s="91"/>
      <c r="AA472" s="185" t="str">
        <f t="shared" si="12"/>
        <v/>
      </c>
      <c r="AB472" s="48"/>
      <c r="AC472" s="219"/>
      <c r="AD472" s="219"/>
      <c r="AE472" s="45"/>
      <c r="AF472" s="45"/>
      <c r="AG472" s="45"/>
      <c r="AH472" s="93"/>
      <c r="AI472" s="334"/>
      <c r="AJ472" s="335"/>
      <c r="AK472" s="46"/>
      <c r="AL472" s="93"/>
      <c r="AM472" s="48"/>
      <c r="AN472" s="48"/>
      <c r="AO472" s="185"/>
    </row>
    <row r="473" spans="1:42" ht="45" customHeight="1">
      <c r="A473" s="72"/>
      <c r="B473" s="72"/>
      <c r="C473" s="72"/>
      <c r="D473" s="70"/>
      <c r="E473" s="48"/>
      <c r="F473" s="333" t="str">
        <f t="shared" si="11"/>
        <v/>
      </c>
      <c r="G473" s="91"/>
      <c r="H473" s="88"/>
      <c r="I473" s="88"/>
      <c r="J473" s="50"/>
      <c r="K473" s="48"/>
      <c r="L473" s="48"/>
      <c r="M473" s="48"/>
      <c r="N473" s="50"/>
      <c r="O473" s="45"/>
      <c r="P473" s="212"/>
      <c r="Q473" s="45"/>
      <c r="R473" s="88"/>
      <c r="S473" s="50"/>
      <c r="T473" s="219"/>
      <c r="U473" s="89"/>
      <c r="V473" s="17"/>
      <c r="W473" s="93"/>
      <c r="X473" s="219"/>
      <c r="Y473" s="219"/>
      <c r="Z473" s="91"/>
      <c r="AA473" s="185" t="str">
        <f t="shared" si="12"/>
        <v/>
      </c>
      <c r="AB473" s="48"/>
      <c r="AC473" s="219"/>
      <c r="AD473" s="219"/>
      <c r="AE473" s="45"/>
      <c r="AF473" s="45"/>
      <c r="AG473" s="45"/>
      <c r="AH473" s="93"/>
      <c r="AI473" s="334"/>
      <c r="AJ473" s="335"/>
      <c r="AK473" s="46"/>
      <c r="AL473" s="93"/>
      <c r="AM473" s="48"/>
      <c r="AN473" s="48"/>
      <c r="AO473" s="185"/>
    </row>
    <row r="474" spans="1:42" ht="45" customHeight="1">
      <c r="A474" s="72"/>
      <c r="B474" s="72"/>
      <c r="C474" s="72"/>
      <c r="D474" s="70"/>
      <c r="E474" s="228"/>
      <c r="F474" s="333" t="str">
        <f t="shared" si="11"/>
        <v/>
      </c>
      <c r="G474" s="91"/>
      <c r="H474" s="88"/>
      <c r="I474" s="88"/>
      <c r="J474" s="50"/>
      <c r="K474" s="48"/>
      <c r="L474" s="48"/>
      <c r="M474" s="48"/>
      <c r="N474" s="50"/>
      <c r="O474" s="45"/>
      <c r="P474" s="212"/>
      <c r="Q474" s="45"/>
      <c r="R474" s="88"/>
      <c r="S474" s="124"/>
      <c r="T474" s="220"/>
      <c r="U474" s="236"/>
      <c r="V474" s="17"/>
      <c r="W474" s="93"/>
      <c r="X474" s="219"/>
      <c r="Y474" s="219"/>
      <c r="Z474" s="91"/>
      <c r="AA474" s="185" t="str">
        <f t="shared" si="12"/>
        <v/>
      </c>
      <c r="AB474" s="48"/>
      <c r="AC474" s="219"/>
      <c r="AD474" s="219"/>
      <c r="AE474" s="45"/>
      <c r="AF474" s="45"/>
      <c r="AG474" s="45"/>
      <c r="AH474" s="93"/>
      <c r="AI474" s="334"/>
      <c r="AJ474" s="335"/>
      <c r="AK474" s="46"/>
      <c r="AL474" s="93"/>
      <c r="AM474" s="48"/>
      <c r="AN474" s="48"/>
      <c r="AO474" s="185"/>
    </row>
    <row r="475" spans="1:42" s="209" customFormat="1" ht="45" customHeight="1">
      <c r="A475" s="251"/>
      <c r="B475" s="251"/>
      <c r="C475" s="251"/>
      <c r="D475" s="249"/>
      <c r="E475" s="48"/>
      <c r="F475" s="333" t="str">
        <f t="shared" si="11"/>
        <v/>
      </c>
      <c r="G475" s="238"/>
      <c r="H475" s="226"/>
      <c r="I475" s="218"/>
      <c r="J475" s="124"/>
      <c r="K475" s="228"/>
      <c r="L475" s="228"/>
      <c r="M475" s="228"/>
      <c r="N475" s="124"/>
      <c r="O475" s="212"/>
      <c r="P475" s="212"/>
      <c r="Q475" s="212"/>
      <c r="R475" s="226"/>
      <c r="S475" s="124"/>
      <c r="T475" s="220"/>
      <c r="U475" s="236"/>
      <c r="V475" s="252"/>
      <c r="W475" s="218"/>
      <c r="X475" s="220"/>
      <c r="Y475" s="220"/>
      <c r="Z475" s="238"/>
      <c r="AA475" s="185" t="str">
        <f t="shared" si="12"/>
        <v/>
      </c>
      <c r="AB475" s="228"/>
      <c r="AC475" s="220"/>
      <c r="AD475" s="220"/>
      <c r="AE475" s="212"/>
      <c r="AF475" s="212"/>
      <c r="AG475" s="212"/>
      <c r="AH475" s="218"/>
      <c r="AI475" s="334"/>
      <c r="AJ475" s="335"/>
      <c r="AK475" s="249"/>
      <c r="AL475" s="93"/>
      <c r="AM475" s="48"/>
      <c r="AN475" s="48"/>
      <c r="AO475" s="185"/>
      <c r="AP475" s="32"/>
    </row>
    <row r="476" spans="1:42" ht="45" customHeight="1">
      <c r="A476" s="72"/>
      <c r="B476" s="72"/>
      <c r="C476" s="72"/>
      <c r="D476" s="70"/>
      <c r="E476" s="48"/>
      <c r="F476" s="333" t="str">
        <f t="shared" si="11"/>
        <v/>
      </c>
      <c r="G476" s="91"/>
      <c r="H476" s="88"/>
      <c r="I476" s="218"/>
      <c r="J476" s="50"/>
      <c r="K476" s="48"/>
      <c r="L476" s="48"/>
      <c r="M476" s="48"/>
      <c r="N476" s="50"/>
      <c r="O476" s="45"/>
      <c r="P476" s="212"/>
      <c r="Q476" s="45"/>
      <c r="R476" s="88"/>
      <c r="S476" s="124"/>
      <c r="T476" s="220"/>
      <c r="U476" s="89"/>
      <c r="V476" s="17"/>
      <c r="W476" s="218"/>
      <c r="X476" s="220"/>
      <c r="Y476" s="220"/>
      <c r="Z476" s="238"/>
      <c r="AA476" s="185" t="str">
        <f t="shared" si="12"/>
        <v/>
      </c>
      <c r="AB476" s="48"/>
      <c r="AC476" s="219"/>
      <c r="AD476" s="219"/>
      <c r="AE476" s="45"/>
      <c r="AF476" s="45"/>
      <c r="AG476" s="45"/>
      <c r="AH476" s="218"/>
      <c r="AI476" s="334"/>
      <c r="AJ476" s="335"/>
      <c r="AK476" s="46"/>
      <c r="AL476" s="93"/>
      <c r="AM476" s="48"/>
      <c r="AN476" s="48"/>
      <c r="AO476" s="185"/>
    </row>
    <row r="477" spans="1:42" ht="45" customHeight="1">
      <c r="A477" s="72"/>
      <c r="B477" s="72"/>
      <c r="C477" s="72"/>
      <c r="D477" s="70"/>
      <c r="E477" s="48"/>
      <c r="F477" s="333" t="str">
        <f t="shared" si="11"/>
        <v/>
      </c>
      <c r="G477" s="91"/>
      <c r="H477" s="88"/>
      <c r="I477" s="218"/>
      <c r="J477" s="50"/>
      <c r="K477" s="48"/>
      <c r="L477" s="48"/>
      <c r="M477" s="48"/>
      <c r="N477" s="50"/>
      <c r="O477" s="45"/>
      <c r="P477" s="212"/>
      <c r="Q477" s="45"/>
      <c r="R477" s="88"/>
      <c r="S477" s="124"/>
      <c r="T477" s="220"/>
      <c r="U477" s="89"/>
      <c r="V477" s="17"/>
      <c r="W477" s="218"/>
      <c r="X477" s="220"/>
      <c r="Y477" s="220"/>
      <c r="Z477" s="238"/>
      <c r="AA477" s="185" t="str">
        <f t="shared" si="12"/>
        <v/>
      </c>
      <c r="AB477" s="48"/>
      <c r="AC477" s="219"/>
      <c r="AD477" s="219"/>
      <c r="AE477" s="45"/>
      <c r="AF477" s="45"/>
      <c r="AG477" s="45"/>
      <c r="AH477" s="218"/>
      <c r="AI477" s="334"/>
      <c r="AJ477" s="335"/>
      <c r="AK477" s="46"/>
      <c r="AL477" s="93"/>
      <c r="AM477" s="48"/>
      <c r="AN477" s="48"/>
      <c r="AO477" s="185"/>
    </row>
    <row r="478" spans="1:42" ht="45" customHeight="1">
      <c r="A478" s="72"/>
      <c r="B478" s="72"/>
      <c r="C478" s="72"/>
      <c r="D478" s="70"/>
      <c r="E478" s="48"/>
      <c r="F478" s="333" t="str">
        <f t="shared" si="11"/>
        <v/>
      </c>
      <c r="G478" s="91"/>
      <c r="H478" s="88"/>
      <c r="I478" s="88"/>
      <c r="J478" s="50"/>
      <c r="K478" s="48"/>
      <c r="L478" s="48"/>
      <c r="M478" s="48"/>
      <c r="N478" s="50"/>
      <c r="O478" s="45"/>
      <c r="P478" s="212"/>
      <c r="Q478" s="45"/>
      <c r="R478" s="88"/>
      <c r="S478" s="50"/>
      <c r="T478" s="219"/>
      <c r="U478" s="89"/>
      <c r="V478" s="17"/>
      <c r="W478" s="218"/>
      <c r="X478" s="220"/>
      <c r="Y478" s="220"/>
      <c r="Z478" s="91"/>
      <c r="AA478" s="185" t="str">
        <f t="shared" si="12"/>
        <v/>
      </c>
      <c r="AB478" s="48"/>
      <c r="AC478" s="219"/>
      <c r="AD478" s="219"/>
      <c r="AE478" s="45"/>
      <c r="AF478" s="45"/>
      <c r="AG478" s="45"/>
      <c r="AH478" s="218"/>
      <c r="AI478" s="334"/>
      <c r="AJ478" s="335"/>
      <c r="AK478" s="46"/>
      <c r="AL478" s="93"/>
      <c r="AM478" s="48"/>
      <c r="AN478" s="48"/>
      <c r="AO478" s="185"/>
    </row>
    <row r="479" spans="1:42" s="209" customFormat="1" ht="45" customHeight="1">
      <c r="A479" s="251"/>
      <c r="B479" s="251"/>
      <c r="C479" s="251"/>
      <c r="D479" s="249"/>
      <c r="E479" s="48"/>
      <c r="F479" s="333" t="str">
        <f t="shared" si="11"/>
        <v/>
      </c>
      <c r="G479" s="238"/>
      <c r="H479" s="226"/>
      <c r="I479" s="218"/>
      <c r="J479" s="124"/>
      <c r="K479" s="228"/>
      <c r="L479" s="228"/>
      <c r="M479" s="228"/>
      <c r="N479" s="124"/>
      <c r="O479" s="212"/>
      <c r="P479" s="212"/>
      <c r="Q479" s="212"/>
      <c r="R479" s="226"/>
      <c r="S479" s="124"/>
      <c r="T479" s="220"/>
      <c r="U479" s="236"/>
      <c r="V479" s="252"/>
      <c r="W479" s="218"/>
      <c r="X479" s="220"/>
      <c r="Y479" s="220"/>
      <c r="Z479" s="238"/>
      <c r="AA479" s="185" t="str">
        <f t="shared" si="12"/>
        <v/>
      </c>
      <c r="AB479" s="228"/>
      <c r="AC479" s="220"/>
      <c r="AD479" s="220"/>
      <c r="AE479" s="212"/>
      <c r="AF479" s="212"/>
      <c r="AG479" s="212"/>
      <c r="AH479" s="218"/>
      <c r="AI479" s="334"/>
      <c r="AJ479" s="335"/>
      <c r="AK479" s="249"/>
      <c r="AL479" s="93"/>
      <c r="AM479" s="48"/>
      <c r="AN479" s="48"/>
      <c r="AO479" s="185"/>
      <c r="AP479" s="32"/>
    </row>
    <row r="480" spans="1:42" ht="45" customHeight="1">
      <c r="A480" s="72"/>
      <c r="B480" s="72"/>
      <c r="C480" s="72"/>
      <c r="D480" s="70"/>
      <c r="E480" s="48"/>
      <c r="F480" s="333" t="str">
        <f t="shared" si="11"/>
        <v/>
      </c>
      <c r="G480" s="91"/>
      <c r="H480" s="88"/>
      <c r="I480" s="218"/>
      <c r="J480" s="50"/>
      <c r="K480" s="48"/>
      <c r="L480" s="48"/>
      <c r="M480" s="48"/>
      <c r="N480" s="50"/>
      <c r="O480" s="45"/>
      <c r="P480" s="212"/>
      <c r="Q480" s="45"/>
      <c r="R480" s="88"/>
      <c r="S480" s="124"/>
      <c r="T480" s="220"/>
      <c r="U480" s="236"/>
      <c r="V480" s="17"/>
      <c r="W480" s="218"/>
      <c r="X480" s="220"/>
      <c r="Y480" s="220"/>
      <c r="Z480" s="238"/>
      <c r="AA480" s="185" t="str">
        <f t="shared" si="12"/>
        <v/>
      </c>
      <c r="AB480" s="48"/>
      <c r="AC480" s="219"/>
      <c r="AD480" s="219"/>
      <c r="AE480" s="45"/>
      <c r="AF480" s="45"/>
      <c r="AG480" s="45"/>
      <c r="AH480" s="218"/>
      <c r="AI480" s="334"/>
      <c r="AJ480" s="335"/>
      <c r="AK480" s="46"/>
      <c r="AL480" s="93"/>
      <c r="AM480" s="48"/>
      <c r="AN480" s="48"/>
      <c r="AO480" s="185"/>
    </row>
    <row r="481" spans="1:42" ht="45" customHeight="1">
      <c r="A481" s="72"/>
      <c r="B481" s="72"/>
      <c r="C481" s="72"/>
      <c r="D481" s="70"/>
      <c r="E481" s="48"/>
      <c r="F481" s="333" t="str">
        <f t="shared" si="11"/>
        <v/>
      </c>
      <c r="G481" s="91"/>
      <c r="H481" s="88"/>
      <c r="I481" s="88"/>
      <c r="J481" s="50"/>
      <c r="K481" s="48"/>
      <c r="L481" s="48"/>
      <c r="M481" s="48"/>
      <c r="N481" s="50"/>
      <c r="O481" s="45"/>
      <c r="P481" s="212"/>
      <c r="Q481" s="45"/>
      <c r="R481" s="88"/>
      <c r="S481" s="50"/>
      <c r="T481" s="219"/>
      <c r="U481" s="89"/>
      <c r="V481" s="17"/>
      <c r="W481" s="88"/>
      <c r="X481" s="219"/>
      <c r="Y481" s="220"/>
      <c r="Z481" s="91"/>
      <c r="AA481" s="185" t="str">
        <f t="shared" si="12"/>
        <v/>
      </c>
      <c r="AB481" s="48"/>
      <c r="AC481" s="219"/>
      <c r="AD481" s="219"/>
      <c r="AE481" s="45"/>
      <c r="AF481" s="45"/>
      <c r="AG481" s="45"/>
      <c r="AH481" s="88"/>
      <c r="AI481" s="334"/>
      <c r="AJ481" s="335"/>
      <c r="AK481" s="46"/>
      <c r="AL481" s="93"/>
      <c r="AM481" s="48"/>
      <c r="AN481" s="48"/>
      <c r="AO481" s="185"/>
    </row>
    <row r="482" spans="1:42" ht="45" customHeight="1">
      <c r="A482" s="72"/>
      <c r="B482" s="72"/>
      <c r="C482" s="72"/>
      <c r="D482" s="70"/>
      <c r="E482" s="48"/>
      <c r="F482" s="333" t="str">
        <f t="shared" si="11"/>
        <v/>
      </c>
      <c r="G482" s="91"/>
      <c r="H482" s="88"/>
      <c r="I482" s="218"/>
      <c r="J482" s="50"/>
      <c r="K482" s="48"/>
      <c r="L482" s="48"/>
      <c r="M482" s="48"/>
      <c r="N482" s="50"/>
      <c r="O482" s="45"/>
      <c r="P482" s="212"/>
      <c r="Q482" s="45"/>
      <c r="R482" s="88"/>
      <c r="S482" s="124"/>
      <c r="T482" s="220"/>
      <c r="U482" s="236"/>
      <c r="V482" s="17"/>
      <c r="W482" s="218"/>
      <c r="X482" s="220"/>
      <c r="Y482" s="220"/>
      <c r="Z482" s="238"/>
      <c r="AA482" s="185" t="str">
        <f t="shared" si="12"/>
        <v/>
      </c>
      <c r="AB482" s="48"/>
      <c r="AC482" s="219"/>
      <c r="AD482" s="219"/>
      <c r="AE482" s="45"/>
      <c r="AF482" s="45"/>
      <c r="AG482" s="45"/>
      <c r="AH482" s="218"/>
      <c r="AI482" s="334"/>
      <c r="AJ482" s="335"/>
      <c r="AK482" s="46"/>
      <c r="AL482" s="93"/>
      <c r="AM482" s="48"/>
      <c r="AN482" s="48"/>
      <c r="AO482" s="185"/>
    </row>
    <row r="483" spans="1:42" ht="45" customHeight="1">
      <c r="A483" s="72"/>
      <c r="B483" s="72"/>
      <c r="C483" s="72"/>
      <c r="D483" s="70"/>
      <c r="E483" s="48"/>
      <c r="F483" s="333" t="str">
        <f t="shared" si="11"/>
        <v/>
      </c>
      <c r="G483" s="91"/>
      <c r="H483" s="88"/>
      <c r="I483" s="218"/>
      <c r="J483" s="50"/>
      <c r="K483" s="48"/>
      <c r="L483" s="48"/>
      <c r="M483" s="48"/>
      <c r="N483" s="50"/>
      <c r="O483" s="45"/>
      <c r="P483" s="212"/>
      <c r="Q483" s="45"/>
      <c r="R483" s="88"/>
      <c r="S483" s="124"/>
      <c r="T483" s="220"/>
      <c r="U483" s="236"/>
      <c r="V483" s="17"/>
      <c r="W483" s="218"/>
      <c r="X483" s="220"/>
      <c r="Y483" s="220"/>
      <c r="Z483" s="238"/>
      <c r="AA483" s="185" t="str">
        <f t="shared" si="12"/>
        <v/>
      </c>
      <c r="AB483" s="48"/>
      <c r="AC483" s="219"/>
      <c r="AD483" s="219"/>
      <c r="AE483" s="45"/>
      <c r="AF483" s="45"/>
      <c r="AG483" s="45"/>
      <c r="AH483" s="218"/>
      <c r="AI483" s="334"/>
      <c r="AJ483" s="335"/>
      <c r="AK483" s="46"/>
      <c r="AL483" s="93"/>
      <c r="AM483" s="48"/>
      <c r="AN483" s="48"/>
      <c r="AO483" s="185"/>
    </row>
    <row r="484" spans="1:42" ht="45" customHeight="1">
      <c r="A484" s="72"/>
      <c r="B484" s="72"/>
      <c r="C484" s="72"/>
      <c r="D484" s="70"/>
      <c r="E484" s="48"/>
      <c r="F484" s="333" t="str">
        <f t="shared" si="11"/>
        <v/>
      </c>
      <c r="G484" s="91"/>
      <c r="H484" s="88"/>
      <c r="I484" s="218"/>
      <c r="J484" s="50"/>
      <c r="K484" s="48"/>
      <c r="L484" s="48"/>
      <c r="M484" s="48"/>
      <c r="N484" s="50"/>
      <c r="O484" s="45"/>
      <c r="P484" s="212"/>
      <c r="Q484" s="45"/>
      <c r="R484" s="88"/>
      <c r="S484" s="124"/>
      <c r="T484" s="220"/>
      <c r="U484" s="236"/>
      <c r="V484" s="17"/>
      <c r="W484" s="218"/>
      <c r="X484" s="220"/>
      <c r="Y484" s="220"/>
      <c r="Z484" s="238"/>
      <c r="AA484" s="185" t="str">
        <f t="shared" si="12"/>
        <v/>
      </c>
      <c r="AB484" s="48"/>
      <c r="AC484" s="219"/>
      <c r="AD484" s="219"/>
      <c r="AE484" s="45"/>
      <c r="AF484" s="45"/>
      <c r="AG484" s="45"/>
      <c r="AH484" s="218"/>
      <c r="AI484" s="334"/>
      <c r="AJ484" s="335"/>
      <c r="AK484" s="46"/>
      <c r="AL484" s="93"/>
      <c r="AM484" s="48"/>
      <c r="AN484" s="48"/>
      <c r="AO484" s="185"/>
    </row>
    <row r="485" spans="1:42" ht="45" customHeight="1">
      <c r="A485" s="72"/>
      <c r="B485" s="72"/>
      <c r="C485" s="72"/>
      <c r="D485" s="70"/>
      <c r="E485" s="48"/>
      <c r="F485" s="333" t="str">
        <f t="shared" si="11"/>
        <v/>
      </c>
      <c r="G485" s="91"/>
      <c r="H485" s="88"/>
      <c r="I485" s="218"/>
      <c r="J485" s="50"/>
      <c r="K485" s="48"/>
      <c r="L485" s="48"/>
      <c r="M485" s="48"/>
      <c r="N485" s="50"/>
      <c r="O485" s="45"/>
      <c r="P485" s="212"/>
      <c r="Q485" s="45"/>
      <c r="R485" s="88"/>
      <c r="S485" s="124"/>
      <c r="T485" s="220"/>
      <c r="U485" s="236"/>
      <c r="V485" s="17"/>
      <c r="W485" s="218"/>
      <c r="X485" s="220"/>
      <c r="Y485" s="220"/>
      <c r="Z485" s="238"/>
      <c r="AA485" s="185" t="str">
        <f t="shared" si="12"/>
        <v/>
      </c>
      <c r="AB485" s="48"/>
      <c r="AC485" s="219"/>
      <c r="AD485" s="219"/>
      <c r="AE485" s="45"/>
      <c r="AF485" s="45"/>
      <c r="AG485" s="45"/>
      <c r="AH485" s="218"/>
      <c r="AI485" s="334"/>
      <c r="AJ485" s="335"/>
      <c r="AK485" s="46"/>
      <c r="AL485" s="93"/>
      <c r="AM485" s="48"/>
      <c r="AN485" s="48"/>
      <c r="AO485" s="185"/>
    </row>
    <row r="486" spans="1:42" ht="45" customHeight="1">
      <c r="A486" s="72"/>
      <c r="B486" s="72"/>
      <c r="C486" s="72"/>
      <c r="D486" s="70"/>
      <c r="E486" s="48"/>
      <c r="F486" s="333" t="str">
        <f t="shared" si="11"/>
        <v/>
      </c>
      <c r="G486" s="91"/>
      <c r="H486" s="88"/>
      <c r="I486" s="218"/>
      <c r="J486" s="50"/>
      <c r="K486" s="48"/>
      <c r="L486" s="48"/>
      <c r="M486" s="48"/>
      <c r="N486" s="50"/>
      <c r="O486" s="45"/>
      <c r="P486" s="212"/>
      <c r="Q486" s="45"/>
      <c r="R486" s="88"/>
      <c r="S486" s="124"/>
      <c r="T486" s="220"/>
      <c r="U486" s="236"/>
      <c r="V486" s="17"/>
      <c r="W486" s="218"/>
      <c r="X486" s="220"/>
      <c r="Y486" s="220"/>
      <c r="Z486" s="238"/>
      <c r="AA486" s="185" t="str">
        <f t="shared" si="12"/>
        <v/>
      </c>
      <c r="AB486" s="48"/>
      <c r="AC486" s="219"/>
      <c r="AD486" s="219"/>
      <c r="AE486" s="45"/>
      <c r="AF486" s="45"/>
      <c r="AG486" s="45"/>
      <c r="AH486" s="218"/>
      <c r="AI486" s="334"/>
      <c r="AJ486" s="335"/>
      <c r="AK486" s="46"/>
      <c r="AL486" s="93"/>
      <c r="AM486" s="48"/>
      <c r="AN486" s="48"/>
      <c r="AO486" s="185"/>
    </row>
    <row r="487" spans="1:42" ht="45" customHeight="1">
      <c r="A487" s="72"/>
      <c r="B487" s="72"/>
      <c r="C487" s="72"/>
      <c r="D487" s="70"/>
      <c r="E487" s="48"/>
      <c r="F487" s="333" t="str">
        <f t="shared" si="11"/>
        <v/>
      </c>
      <c r="G487" s="91"/>
      <c r="H487" s="88"/>
      <c r="I487" s="218"/>
      <c r="J487" s="50"/>
      <c r="K487" s="48"/>
      <c r="L487" s="48"/>
      <c r="M487" s="48"/>
      <c r="N487" s="50"/>
      <c r="O487" s="45"/>
      <c r="P487" s="212"/>
      <c r="Q487" s="45"/>
      <c r="R487" s="88"/>
      <c r="S487" s="124"/>
      <c r="T487" s="220"/>
      <c r="U487" s="236"/>
      <c r="V487" s="17"/>
      <c r="W487" s="218"/>
      <c r="X487" s="220"/>
      <c r="Y487" s="220"/>
      <c r="Z487" s="238"/>
      <c r="AA487" s="185" t="str">
        <f t="shared" si="12"/>
        <v/>
      </c>
      <c r="AB487" s="48"/>
      <c r="AC487" s="219"/>
      <c r="AD487" s="219"/>
      <c r="AE487" s="45"/>
      <c r="AF487" s="45"/>
      <c r="AG487" s="45"/>
      <c r="AH487" s="218"/>
      <c r="AI487" s="334"/>
      <c r="AJ487" s="335"/>
      <c r="AK487" s="46"/>
      <c r="AL487" s="93"/>
      <c r="AM487" s="48"/>
      <c r="AN487" s="48"/>
      <c r="AO487" s="185"/>
    </row>
    <row r="488" spans="1:42" ht="45" customHeight="1">
      <c r="A488" s="72"/>
      <c r="B488" s="72"/>
      <c r="C488" s="72"/>
      <c r="D488" s="70"/>
      <c r="E488" s="48"/>
      <c r="F488" s="333" t="str">
        <f t="shared" si="11"/>
        <v/>
      </c>
      <c r="G488" s="91"/>
      <c r="H488" s="88"/>
      <c r="I488" s="218"/>
      <c r="J488" s="50"/>
      <c r="K488" s="48"/>
      <c r="L488" s="48"/>
      <c r="M488" s="48"/>
      <c r="N488" s="50"/>
      <c r="O488" s="45"/>
      <c r="P488" s="212"/>
      <c r="Q488" s="45"/>
      <c r="R488" s="88"/>
      <c r="S488" s="124"/>
      <c r="T488" s="220"/>
      <c r="U488" s="236"/>
      <c r="V488" s="17"/>
      <c r="W488" s="218"/>
      <c r="X488" s="220"/>
      <c r="Y488" s="220"/>
      <c r="Z488" s="238"/>
      <c r="AA488" s="185" t="str">
        <f t="shared" si="12"/>
        <v/>
      </c>
      <c r="AB488" s="48"/>
      <c r="AC488" s="219"/>
      <c r="AD488" s="219"/>
      <c r="AE488" s="45"/>
      <c r="AF488" s="45"/>
      <c r="AG488" s="45"/>
      <c r="AH488" s="218"/>
      <c r="AI488" s="334"/>
      <c r="AJ488" s="335"/>
      <c r="AK488" s="46"/>
      <c r="AL488" s="93"/>
      <c r="AM488" s="48"/>
      <c r="AN488" s="48"/>
      <c r="AO488" s="185"/>
    </row>
    <row r="489" spans="1:42" ht="45" customHeight="1">
      <c r="A489" s="72"/>
      <c r="B489" s="72"/>
      <c r="C489" s="72"/>
      <c r="D489" s="70"/>
      <c r="E489" s="228"/>
      <c r="F489" s="333" t="str">
        <f t="shared" si="11"/>
        <v/>
      </c>
      <c r="G489" s="91"/>
      <c r="H489" s="88"/>
      <c r="I489" s="218"/>
      <c r="J489" s="50"/>
      <c r="K489" s="48"/>
      <c r="L489" s="48"/>
      <c r="M489" s="48"/>
      <c r="N489" s="50"/>
      <c r="O489" s="45"/>
      <c r="P489" s="212"/>
      <c r="Q489" s="45"/>
      <c r="R489" s="88"/>
      <c r="S489" s="124"/>
      <c r="T489" s="220"/>
      <c r="U489" s="236"/>
      <c r="V489" s="17"/>
      <c r="W489" s="218"/>
      <c r="X489" s="220"/>
      <c r="Y489" s="220"/>
      <c r="Z489" s="238"/>
      <c r="AA489" s="185" t="str">
        <f t="shared" si="12"/>
        <v/>
      </c>
      <c r="AB489" s="48"/>
      <c r="AC489" s="219"/>
      <c r="AD489" s="219"/>
      <c r="AE489" s="45"/>
      <c r="AF489" s="45"/>
      <c r="AG489" s="45"/>
      <c r="AH489" s="218"/>
      <c r="AI489" s="334"/>
      <c r="AJ489" s="335"/>
      <c r="AK489" s="46"/>
      <c r="AL489" s="93"/>
      <c r="AM489" s="48"/>
      <c r="AN489" s="48"/>
      <c r="AO489" s="185"/>
    </row>
    <row r="490" spans="1:42" ht="45" customHeight="1">
      <c r="A490" s="72"/>
      <c r="B490" s="72"/>
      <c r="C490" s="72"/>
      <c r="D490" s="70"/>
      <c r="E490" s="48"/>
      <c r="F490" s="333" t="str">
        <f t="shared" si="11"/>
        <v/>
      </c>
      <c r="G490" s="91"/>
      <c r="H490" s="88"/>
      <c r="I490" s="88"/>
      <c r="J490" s="50"/>
      <c r="K490" s="48"/>
      <c r="L490" s="48"/>
      <c r="M490" s="48"/>
      <c r="N490" s="50"/>
      <c r="O490" s="45"/>
      <c r="P490" s="212"/>
      <c r="Q490" s="45"/>
      <c r="R490" s="88"/>
      <c r="S490" s="124"/>
      <c r="T490" s="220"/>
      <c r="U490" s="236"/>
      <c r="V490" s="17"/>
      <c r="W490" s="93"/>
      <c r="X490" s="219"/>
      <c r="Y490" s="219"/>
      <c r="Z490" s="91"/>
      <c r="AA490" s="185" t="str">
        <f t="shared" si="12"/>
        <v/>
      </c>
      <c r="AB490" s="48"/>
      <c r="AC490" s="219"/>
      <c r="AD490" s="219"/>
      <c r="AE490" s="45"/>
      <c r="AF490" s="45"/>
      <c r="AG490" s="45"/>
      <c r="AH490" s="93"/>
      <c r="AI490" s="334"/>
      <c r="AJ490" s="335"/>
      <c r="AK490" s="46"/>
      <c r="AL490" s="93"/>
      <c r="AM490" s="48"/>
      <c r="AN490" s="48"/>
      <c r="AO490" s="185"/>
    </row>
    <row r="491" spans="1:42" ht="45" customHeight="1">
      <c r="A491" s="72"/>
      <c r="B491" s="72"/>
      <c r="C491" s="72"/>
      <c r="D491" s="70"/>
      <c r="E491" s="48"/>
      <c r="F491" s="333" t="str">
        <f t="shared" si="11"/>
        <v/>
      </c>
      <c r="G491" s="91"/>
      <c r="H491" s="88"/>
      <c r="I491" s="88"/>
      <c r="J491" s="50"/>
      <c r="K491" s="48"/>
      <c r="L491" s="48"/>
      <c r="M491" s="48"/>
      <c r="N491" s="50"/>
      <c r="O491" s="45"/>
      <c r="P491" s="212"/>
      <c r="Q491" s="45"/>
      <c r="R491" s="88"/>
      <c r="S491" s="124"/>
      <c r="T491" s="220"/>
      <c r="U491" s="236"/>
      <c r="V491" s="17"/>
      <c r="W491" s="93"/>
      <c r="X491" s="219"/>
      <c r="Y491" s="219"/>
      <c r="Z491" s="91"/>
      <c r="AA491" s="185" t="str">
        <f t="shared" si="12"/>
        <v/>
      </c>
      <c r="AB491" s="48"/>
      <c r="AC491" s="219"/>
      <c r="AD491" s="219"/>
      <c r="AE491" s="45"/>
      <c r="AF491" s="45"/>
      <c r="AG491" s="45"/>
      <c r="AH491" s="93"/>
      <c r="AI491" s="334"/>
      <c r="AJ491" s="335"/>
      <c r="AK491" s="46"/>
      <c r="AL491" s="93"/>
      <c r="AM491" s="48"/>
      <c r="AN491" s="48"/>
      <c r="AO491" s="185"/>
    </row>
    <row r="492" spans="1:42" ht="45" customHeight="1">
      <c r="A492" s="72"/>
      <c r="B492" s="72"/>
      <c r="C492" s="72"/>
      <c r="D492" s="70"/>
      <c r="E492" s="48"/>
      <c r="F492" s="333" t="str">
        <f t="shared" si="11"/>
        <v/>
      </c>
      <c r="G492" s="91"/>
      <c r="H492" s="88"/>
      <c r="I492" s="218"/>
      <c r="J492" s="50"/>
      <c r="K492" s="48"/>
      <c r="L492" s="48"/>
      <c r="M492" s="48"/>
      <c r="N492" s="50"/>
      <c r="O492" s="45"/>
      <c r="P492" s="212"/>
      <c r="Q492" s="45"/>
      <c r="R492" s="88"/>
      <c r="S492" s="124"/>
      <c r="T492" s="220"/>
      <c r="U492" s="236"/>
      <c r="V492" s="17"/>
      <c r="W492" s="218"/>
      <c r="X492" s="220"/>
      <c r="Y492" s="220"/>
      <c r="Z492" s="238"/>
      <c r="AA492" s="185" t="str">
        <f t="shared" si="12"/>
        <v/>
      </c>
      <c r="AB492" s="48"/>
      <c r="AC492" s="219"/>
      <c r="AD492" s="219"/>
      <c r="AE492" s="45"/>
      <c r="AF492" s="45"/>
      <c r="AG492" s="45"/>
      <c r="AH492" s="218"/>
      <c r="AI492" s="334"/>
      <c r="AJ492" s="335"/>
      <c r="AK492" s="46"/>
      <c r="AL492" s="93"/>
      <c r="AM492" s="48"/>
      <c r="AN492" s="48"/>
      <c r="AO492" s="185"/>
    </row>
    <row r="493" spans="1:42" ht="45" customHeight="1">
      <c r="A493" s="72"/>
      <c r="B493" s="72"/>
      <c r="C493" s="72"/>
      <c r="D493" s="70"/>
      <c r="E493" s="48"/>
      <c r="F493" s="333" t="str">
        <f t="shared" si="11"/>
        <v/>
      </c>
      <c r="G493" s="91"/>
      <c r="H493" s="88"/>
      <c r="I493" s="93"/>
      <c r="J493" s="50"/>
      <c r="K493" s="48"/>
      <c r="L493" s="48"/>
      <c r="M493" s="48"/>
      <c r="N493" s="50"/>
      <c r="O493" s="45"/>
      <c r="P493" s="212"/>
      <c r="Q493" s="45"/>
      <c r="R493" s="88"/>
      <c r="S493" s="124"/>
      <c r="T493" s="219"/>
      <c r="U493" s="89"/>
      <c r="V493" s="17"/>
      <c r="W493" s="93"/>
      <c r="X493" s="219"/>
      <c r="Y493" s="219"/>
      <c r="Z493" s="91"/>
      <c r="AA493" s="185" t="str">
        <f t="shared" si="12"/>
        <v/>
      </c>
      <c r="AB493" s="48"/>
      <c r="AC493" s="219"/>
      <c r="AD493" s="219"/>
      <c r="AE493" s="45"/>
      <c r="AF493" s="45"/>
      <c r="AG493" s="45"/>
      <c r="AH493" s="93"/>
      <c r="AI493" s="334"/>
      <c r="AJ493" s="335"/>
      <c r="AK493" s="46"/>
      <c r="AL493" s="93"/>
      <c r="AM493" s="48"/>
      <c r="AN493" s="48"/>
      <c r="AO493" s="185"/>
    </row>
    <row r="494" spans="1:42" s="209" customFormat="1" ht="45" customHeight="1">
      <c r="A494" s="251"/>
      <c r="B494" s="251"/>
      <c r="C494" s="251"/>
      <c r="D494" s="249"/>
      <c r="E494" s="48"/>
      <c r="F494" s="333" t="str">
        <f t="shared" si="11"/>
        <v/>
      </c>
      <c r="G494" s="238"/>
      <c r="H494" s="226"/>
      <c r="I494" s="218"/>
      <c r="J494" s="124"/>
      <c r="K494" s="228"/>
      <c r="L494" s="228"/>
      <c r="M494" s="228"/>
      <c r="N494" s="124"/>
      <c r="O494" s="212"/>
      <c r="P494" s="212"/>
      <c r="Q494" s="212"/>
      <c r="R494" s="226"/>
      <c r="S494" s="124"/>
      <c r="T494" s="220"/>
      <c r="U494" s="236"/>
      <c r="V494" s="252"/>
      <c r="W494" s="218"/>
      <c r="X494" s="220"/>
      <c r="Y494" s="220"/>
      <c r="Z494" s="238"/>
      <c r="AA494" s="185" t="str">
        <f t="shared" si="12"/>
        <v/>
      </c>
      <c r="AB494" s="228"/>
      <c r="AC494" s="220"/>
      <c r="AD494" s="220"/>
      <c r="AE494" s="212"/>
      <c r="AF494" s="212"/>
      <c r="AG494" s="212"/>
      <c r="AH494" s="218"/>
      <c r="AI494" s="334"/>
      <c r="AJ494" s="335"/>
      <c r="AK494" s="249"/>
      <c r="AL494" s="93"/>
      <c r="AM494" s="48"/>
      <c r="AN494" s="48"/>
      <c r="AO494" s="185"/>
      <c r="AP494" s="32"/>
    </row>
    <row r="495" spans="1:42" ht="45" customHeight="1">
      <c r="A495" s="72"/>
      <c r="B495" s="72"/>
      <c r="C495" s="72"/>
      <c r="D495" s="70"/>
      <c r="E495" s="48"/>
      <c r="F495" s="333" t="str">
        <f t="shared" si="11"/>
        <v/>
      </c>
      <c r="G495" s="91"/>
      <c r="H495" s="88"/>
      <c r="I495" s="218"/>
      <c r="J495" s="50"/>
      <c r="K495" s="48"/>
      <c r="L495" s="48"/>
      <c r="M495" s="48"/>
      <c r="N495" s="50"/>
      <c r="O495" s="45"/>
      <c r="P495" s="212"/>
      <c r="Q495" s="45"/>
      <c r="R495" s="88"/>
      <c r="S495" s="124"/>
      <c r="T495" s="220"/>
      <c r="U495" s="236"/>
      <c r="V495" s="17"/>
      <c r="W495" s="218"/>
      <c r="X495" s="220"/>
      <c r="Y495" s="220"/>
      <c r="Z495" s="238"/>
      <c r="AA495" s="185" t="str">
        <f t="shared" si="12"/>
        <v/>
      </c>
      <c r="AB495" s="48"/>
      <c r="AC495" s="219"/>
      <c r="AD495" s="219"/>
      <c r="AE495" s="45"/>
      <c r="AF495" s="45"/>
      <c r="AG495" s="45"/>
      <c r="AH495" s="218"/>
      <c r="AI495" s="334"/>
      <c r="AJ495" s="335"/>
      <c r="AK495" s="46"/>
      <c r="AL495" s="93"/>
      <c r="AM495" s="48"/>
      <c r="AN495" s="48"/>
      <c r="AO495" s="185"/>
    </row>
    <row r="496" spans="1:42" ht="45" customHeight="1">
      <c r="A496" s="72"/>
      <c r="B496" s="72"/>
      <c r="C496" s="72"/>
      <c r="D496" s="70"/>
      <c r="E496" s="48"/>
      <c r="F496" s="333" t="str">
        <f t="shared" si="11"/>
        <v/>
      </c>
      <c r="G496" s="91"/>
      <c r="H496" s="88"/>
      <c r="I496" s="88"/>
      <c r="J496" s="50"/>
      <c r="K496" s="48"/>
      <c r="L496" s="48"/>
      <c r="M496" s="48"/>
      <c r="N496" s="50"/>
      <c r="O496" s="45"/>
      <c r="P496" s="212"/>
      <c r="Q496" s="45"/>
      <c r="R496" s="88"/>
      <c r="S496" s="124"/>
      <c r="T496" s="220"/>
      <c r="U496" s="236"/>
      <c r="V496" s="17"/>
      <c r="W496" s="93"/>
      <c r="X496" s="219"/>
      <c r="Y496" s="219"/>
      <c r="Z496" s="91"/>
      <c r="AA496" s="185" t="str">
        <f t="shared" si="12"/>
        <v/>
      </c>
      <c r="AB496" s="48"/>
      <c r="AC496" s="219"/>
      <c r="AD496" s="219"/>
      <c r="AE496" s="45"/>
      <c r="AF496" s="45"/>
      <c r="AG496" s="45"/>
      <c r="AH496" s="93"/>
      <c r="AI496" s="334"/>
      <c r="AJ496" s="335"/>
      <c r="AK496" s="46"/>
      <c r="AL496" s="93"/>
      <c r="AM496" s="48"/>
      <c r="AN496" s="48"/>
      <c r="AO496" s="185"/>
    </row>
    <row r="497" spans="1:41" ht="45" customHeight="1">
      <c r="A497" s="72"/>
      <c r="B497" s="72"/>
      <c r="C497" s="72"/>
      <c r="D497" s="70"/>
      <c r="E497" s="48"/>
      <c r="F497" s="333" t="str">
        <f t="shared" si="11"/>
        <v/>
      </c>
      <c r="G497" s="91"/>
      <c r="H497" s="88"/>
      <c r="I497" s="88"/>
      <c r="J497" s="50"/>
      <c r="K497" s="48"/>
      <c r="L497" s="48"/>
      <c r="M497" s="48"/>
      <c r="N497" s="50"/>
      <c r="O497" s="45"/>
      <c r="P497" s="212"/>
      <c r="Q497" s="45"/>
      <c r="R497" s="88"/>
      <c r="S497" s="124"/>
      <c r="T497" s="220"/>
      <c r="U497" s="236"/>
      <c r="V497" s="17"/>
      <c r="W497" s="93"/>
      <c r="X497" s="219"/>
      <c r="Y497" s="219"/>
      <c r="Z497" s="91"/>
      <c r="AA497" s="185" t="str">
        <f t="shared" si="12"/>
        <v/>
      </c>
      <c r="AB497" s="48"/>
      <c r="AC497" s="219"/>
      <c r="AD497" s="219"/>
      <c r="AE497" s="45"/>
      <c r="AF497" s="45"/>
      <c r="AG497" s="45"/>
      <c r="AH497" s="93"/>
      <c r="AI497" s="334"/>
      <c r="AJ497" s="335"/>
      <c r="AK497" s="46"/>
      <c r="AL497" s="93"/>
      <c r="AM497" s="48"/>
      <c r="AN497" s="48"/>
      <c r="AO497" s="185"/>
    </row>
    <row r="498" spans="1:41" ht="45" customHeight="1">
      <c r="A498" s="72"/>
      <c r="B498" s="72"/>
      <c r="C498" s="72"/>
      <c r="D498" s="70"/>
      <c r="E498" s="48"/>
      <c r="F498" s="333" t="str">
        <f t="shared" si="11"/>
        <v/>
      </c>
      <c r="G498" s="91"/>
      <c r="H498" s="88"/>
      <c r="I498" s="88"/>
      <c r="J498" s="50"/>
      <c r="K498" s="48"/>
      <c r="L498" s="48"/>
      <c r="M498" s="48"/>
      <c r="N498" s="50"/>
      <c r="O498" s="45"/>
      <c r="P498" s="212"/>
      <c r="Q498" s="45"/>
      <c r="R498" s="88"/>
      <c r="S498" s="124"/>
      <c r="T498" s="220"/>
      <c r="U498" s="236"/>
      <c r="V498" s="17"/>
      <c r="W498" s="93"/>
      <c r="X498" s="219"/>
      <c r="Y498" s="219"/>
      <c r="Z498" s="91"/>
      <c r="AA498" s="185" t="str">
        <f t="shared" si="12"/>
        <v/>
      </c>
      <c r="AB498" s="48"/>
      <c r="AC498" s="219"/>
      <c r="AD498" s="219"/>
      <c r="AE498" s="45"/>
      <c r="AF498" s="45"/>
      <c r="AG498" s="45"/>
      <c r="AH498" s="93"/>
      <c r="AI498" s="334"/>
      <c r="AJ498" s="335"/>
      <c r="AK498" s="46"/>
      <c r="AL498" s="93"/>
      <c r="AM498" s="48"/>
      <c r="AN498" s="48"/>
      <c r="AO498" s="185"/>
    </row>
    <row r="499" spans="1:41" ht="45" customHeight="1">
      <c r="A499" s="72"/>
      <c r="B499" s="72"/>
      <c r="C499" s="72"/>
      <c r="D499" s="70"/>
      <c r="E499" s="48"/>
      <c r="F499" s="333" t="str">
        <f t="shared" si="11"/>
        <v/>
      </c>
      <c r="G499" s="91"/>
      <c r="H499" s="88"/>
      <c r="I499" s="88"/>
      <c r="J499" s="50"/>
      <c r="K499" s="48"/>
      <c r="L499" s="48"/>
      <c r="M499" s="48"/>
      <c r="N499" s="50"/>
      <c r="O499" s="45"/>
      <c r="P499" s="212"/>
      <c r="Q499" s="45"/>
      <c r="R499" s="88"/>
      <c r="S499" s="124"/>
      <c r="T499" s="220"/>
      <c r="U499" s="236"/>
      <c r="V499" s="17"/>
      <c r="W499" s="93"/>
      <c r="X499" s="219"/>
      <c r="Y499" s="219"/>
      <c r="Z499" s="91"/>
      <c r="AA499" s="185" t="str">
        <f t="shared" si="12"/>
        <v/>
      </c>
      <c r="AB499" s="48"/>
      <c r="AC499" s="219"/>
      <c r="AD499" s="219"/>
      <c r="AE499" s="45"/>
      <c r="AF499" s="45"/>
      <c r="AG499" s="45"/>
      <c r="AH499" s="93"/>
      <c r="AI499" s="334"/>
      <c r="AJ499" s="335"/>
      <c r="AK499" s="46"/>
      <c r="AL499" s="93"/>
      <c r="AM499" s="48"/>
      <c r="AN499" s="48"/>
      <c r="AO499" s="185"/>
    </row>
    <row r="500" spans="1:41" ht="45" customHeight="1">
      <c r="A500" s="72"/>
      <c r="B500" s="72"/>
      <c r="C500" s="72"/>
      <c r="D500" s="70"/>
      <c r="E500" s="48"/>
      <c r="F500" s="333" t="str">
        <f t="shared" si="11"/>
        <v/>
      </c>
      <c r="G500" s="91"/>
      <c r="H500" s="88"/>
      <c r="I500" s="93"/>
      <c r="J500" s="50"/>
      <c r="K500" s="48"/>
      <c r="L500" s="48"/>
      <c r="M500" s="48"/>
      <c r="N500" s="50"/>
      <c r="O500" s="45"/>
      <c r="P500" s="212"/>
      <c r="Q500" s="45"/>
      <c r="R500" s="88"/>
      <c r="S500" s="124"/>
      <c r="T500" s="220"/>
      <c r="U500" s="236"/>
      <c r="V500" s="17"/>
      <c r="W500" s="93"/>
      <c r="X500" s="219"/>
      <c r="Y500" s="219"/>
      <c r="Z500" s="91"/>
      <c r="AA500" s="185" t="str">
        <f t="shared" si="12"/>
        <v/>
      </c>
      <c r="AB500" s="48"/>
      <c r="AC500" s="219"/>
      <c r="AD500" s="219"/>
      <c r="AE500" s="45"/>
      <c r="AF500" s="45"/>
      <c r="AG500" s="45"/>
      <c r="AH500" s="93"/>
      <c r="AI500" s="334"/>
      <c r="AJ500" s="335"/>
      <c r="AK500" s="46"/>
      <c r="AL500" s="93"/>
      <c r="AM500" s="48"/>
      <c r="AN500" s="48"/>
      <c r="AO500" s="185"/>
    </row>
  </sheetData>
  <sheetProtection formatRows="0" insertRows="0" deleteRows="0" selectLockedCells="1"/>
  <mergeCells count="18">
    <mergeCell ref="AH3:AH4"/>
    <mergeCell ref="AI3:AK3"/>
    <mergeCell ref="E3:F3"/>
    <mergeCell ref="G3:M3"/>
    <mergeCell ref="N3:V3"/>
    <mergeCell ref="W3:AA3"/>
    <mergeCell ref="AB3:AE3"/>
    <mergeCell ref="AI4:AJ4"/>
    <mergeCell ref="AF3:AF4"/>
    <mergeCell ref="AG3:AG4"/>
    <mergeCell ref="AP3:AP4"/>
    <mergeCell ref="AI11:AJ11"/>
    <mergeCell ref="AI12:AJ12"/>
    <mergeCell ref="AI13:AJ13"/>
    <mergeCell ref="AI14:AJ14"/>
    <mergeCell ref="AL3:AL4"/>
    <mergeCell ref="AM3:AN3"/>
    <mergeCell ref="AO3:AO4"/>
  </mergeCells>
  <phoneticPr fontId="1" type="noConversion"/>
  <conditionalFormatting sqref="AP3:AP4">
    <cfRule type="containsText" dxfId="5" priority="6" operator="containsText" text="FALSE">
      <formula>NOT(ISERROR(SEARCH("FALSE",AP3)))</formula>
    </cfRule>
  </conditionalFormatting>
  <conditionalFormatting sqref="AP11">
    <cfRule type="containsText" dxfId="4" priority="5" operator="containsText" text="FALSE">
      <formula>NOT(ISERROR(SEARCH("FALSE",AP11)))</formula>
    </cfRule>
  </conditionalFormatting>
  <conditionalFormatting sqref="AP12">
    <cfRule type="containsText" dxfId="3" priority="4" operator="containsText" text="FALSE">
      <formula>NOT(ISERROR(SEARCH("FALSE",AP12)))</formula>
    </cfRule>
  </conditionalFormatting>
  <conditionalFormatting sqref="AP13">
    <cfRule type="containsText" dxfId="2" priority="3" operator="containsText" text="FALSE">
      <formula>NOT(ISERROR(SEARCH("FALSE",AP13)))</formula>
    </cfRule>
  </conditionalFormatting>
  <conditionalFormatting sqref="AP14">
    <cfRule type="containsText" dxfId="1" priority="2" operator="containsText" text="FALSE">
      <formula>NOT(ISERROR(SEARCH("FALSE",AP14)))</formula>
    </cfRule>
  </conditionalFormatting>
  <conditionalFormatting sqref="AP15:AP500">
    <cfRule type="containsText" dxfId="0" priority="1" operator="containsText" text="FALSE">
      <formula>NOT(ISERROR(SEARCH("FALSE",AP15)))</formula>
    </cfRule>
  </conditionalFormatting>
  <dataValidations count="12">
    <dataValidation type="date" allowBlank="1" showInputMessage="1" showErrorMessage="1" error="연월일을 입력" sqref="H499:H500 R499:R500 W11:W458 R492:R493 R11:R477 W485:W486 I485:I486 R489:R490 W489:W490 H489:I490 I496 H496:H497 W492:W493 H492:I493 W496 R496:R497 W460:W474 W477 H11:I477">
      <formula1>1</formula1>
      <formula2>2958465</formula2>
    </dataValidation>
    <dataValidation type="list" allowBlank="1" showInputMessage="1" showErrorMessage="1" error="목록에서 선택" sqref="U11:U500">
      <formula1>회수구분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K11:M500 AB11:AB1048576">
      <formula1>여부</formula1>
    </dataValidation>
    <dataValidation type="list" allowBlank="1" showInputMessage="1" showErrorMessage="1" sqref="N11:N500">
      <formula1>투자계정구분</formula1>
    </dataValidation>
    <dataValidation type="list" allowBlank="1" showInputMessage="1" showErrorMessage="1" error="목록에서 선택" sqref="Z483 Z485:Z500 Z11:Z481">
      <formula1>회수유형</formula1>
    </dataValidation>
    <dataValidation type="date" allowBlank="1" showInputMessage="1" showErrorMessage="1" error="제안서작성일 이전 연월일을 입력" sqref="W494:W495 I494:I495 W499:W500 I499:I500">
      <formula1>1</formula1>
      <formula2>제안서작성기준일</formula2>
    </dataValidation>
    <dataValidation type="list" allowBlank="1" showInputMessage="1" showErrorMessage="1" sqref="P11:P500">
      <formula1>참여인력투자법인유형</formula1>
    </dataValidation>
    <dataValidation type="list" allowBlank="1" showInputMessage="1" showErrorMessage="1" error="목록에서 선택" sqref="S11:S500">
      <formula1>투자유형</formula1>
    </dataValidation>
    <dataValidation type="list" allowBlank="1" showInputMessage="1" showErrorMessage="1" sqref="AL15:AL500">
      <formula1>회사상태</formula1>
    </dataValidation>
    <dataValidation type="list" allowBlank="1" showInputMessage="1" showErrorMessage="1" sqref="AN11:AN500">
      <formula1>펀드법적유형</formula1>
    </dataValidation>
    <dataValidation type="list" allowBlank="1" showInputMessage="1" showErrorMessage="1" sqref="AO11:AO500">
      <formula1>기업규모</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작성요령!$F$438:$F$442</xm:f>
          </x14:formula1>
          <xm:sqref>AL11:AL14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Q500"/>
  <sheetViews>
    <sheetView showGridLines="0" view="pageBreakPreview" zoomScale="70" zoomScaleNormal="80" zoomScaleSheetLayoutView="70" workbookViewId="0">
      <pane xSplit="5" ySplit="10" topLeftCell="F11" activePane="bottomRight" state="frozen"/>
      <selection activeCell="A35" sqref="A35"/>
      <selection pane="topRight" activeCell="A35" sqref="A35"/>
      <selection pane="bottomLeft" activeCell="A35" sqref="A35"/>
      <selection pane="bottomRight" activeCell="F11" sqref="F11"/>
    </sheetView>
  </sheetViews>
  <sheetFormatPr defaultColWidth="8.875" defaultRowHeight="13.5"/>
  <cols>
    <col min="1" max="1" width="9.625" style="71" hidden="1" customWidth="1"/>
    <col min="2" max="2" width="8" style="71" hidden="1" customWidth="1"/>
    <col min="3" max="3" width="10" style="71" hidden="1" customWidth="1"/>
    <col min="4" max="4" width="5.25" style="71" hidden="1" customWidth="1"/>
    <col min="5" max="5" width="10.5" style="2" customWidth="1"/>
    <col min="6" max="6" width="10.625" style="187" customWidth="1"/>
    <col min="7" max="7" width="10.625" style="179" customWidth="1"/>
    <col min="8" max="9" width="10.625" style="52" customWidth="1"/>
    <col min="10" max="10" width="4.625" style="54" customWidth="1"/>
    <col min="11" max="13" width="6.625" style="2" customWidth="1"/>
    <col min="14" max="14" width="4.625" style="54" customWidth="1"/>
    <col min="15" max="15" width="8.5" style="31" customWidth="1"/>
    <col min="16" max="16" width="10.75" style="31" customWidth="1"/>
    <col min="17" max="17" width="12.625" style="31" customWidth="1"/>
    <col min="18" max="18" width="10.625" style="52" customWidth="1"/>
    <col min="19" max="19" width="8.375" style="54" customWidth="1"/>
    <col min="20" max="20" width="7.625" style="32" customWidth="1"/>
    <col min="21" max="21" width="4.625" style="176" customWidth="1"/>
    <col min="22" max="22" width="7.625" style="177" customWidth="1"/>
    <col min="23" max="23" width="10.625" style="188" customWidth="1"/>
    <col min="24" max="25" width="7.625" style="32" customWidth="1"/>
    <col min="26" max="26" width="8.625" style="179" customWidth="1"/>
    <col min="27" max="27" width="5.375" style="179" customWidth="1"/>
    <col min="28" max="28" width="4.625" style="2" customWidth="1"/>
    <col min="29" max="30" width="7.625" style="32" customWidth="1"/>
    <col min="31" max="32" width="18.625" style="31" customWidth="1"/>
    <col min="33" max="33" width="9" style="31" customWidth="1"/>
    <col min="34" max="34" width="6.625" style="2" customWidth="1"/>
    <col min="35" max="35" width="10.625" style="31" customWidth="1"/>
    <col min="36" max="36" width="13.75" style="32" customWidth="1"/>
    <col min="37" max="37" width="10.625" style="32" bestFit="1" customWidth="1"/>
    <col min="38" max="38" width="5.5" style="32" customWidth="1"/>
    <col min="39" max="39" width="16" style="32" customWidth="1"/>
    <col min="40" max="41" width="15" style="2" customWidth="1"/>
    <col min="42" max="43" width="8.875" style="32"/>
    <col min="44" max="45" width="5" style="32" customWidth="1"/>
    <col min="46" max="16384" width="8.875" style="32"/>
  </cols>
  <sheetData>
    <row r="1" spans="1:43" s="4" customFormat="1" ht="13.5" hidden="1" customHeight="1">
      <c r="A1" s="95" t="s">
        <v>155</v>
      </c>
      <c r="B1" s="95" t="s">
        <v>196</v>
      </c>
      <c r="C1" s="95" t="s">
        <v>302</v>
      </c>
      <c r="D1" s="95" t="s">
        <v>189</v>
      </c>
      <c r="E1" s="58" t="s">
        <v>303</v>
      </c>
      <c r="F1" s="104" t="s">
        <v>304</v>
      </c>
      <c r="G1" s="97" t="s">
        <v>329</v>
      </c>
      <c r="H1" s="96" t="s">
        <v>330</v>
      </c>
      <c r="I1" s="96" t="s">
        <v>331</v>
      </c>
      <c r="J1" s="98" t="s">
        <v>332</v>
      </c>
      <c r="K1" s="58" t="s">
        <v>333</v>
      </c>
      <c r="L1" s="58" t="s">
        <v>334</v>
      </c>
      <c r="M1" s="58" t="s">
        <v>335</v>
      </c>
      <c r="N1" s="98" t="s">
        <v>286</v>
      </c>
      <c r="O1" s="98" t="s">
        <v>287</v>
      </c>
      <c r="P1" s="98"/>
      <c r="Q1" s="98" t="s">
        <v>288</v>
      </c>
      <c r="R1" s="96" t="s">
        <v>289</v>
      </c>
      <c r="S1" s="98" t="s">
        <v>290</v>
      </c>
      <c r="T1" s="58" t="s">
        <v>246</v>
      </c>
      <c r="U1" s="97" t="s">
        <v>291</v>
      </c>
      <c r="V1" s="99" t="s">
        <v>336</v>
      </c>
      <c r="W1" s="100" t="s">
        <v>294</v>
      </c>
      <c r="X1" s="58" t="s">
        <v>247</v>
      </c>
      <c r="Y1" s="58" t="s">
        <v>295</v>
      </c>
      <c r="Z1" s="97" t="s">
        <v>296</v>
      </c>
      <c r="AA1" s="97"/>
      <c r="AB1" s="58" t="s">
        <v>297</v>
      </c>
      <c r="AC1" s="58" t="s">
        <v>298</v>
      </c>
      <c r="AD1" s="58" t="s">
        <v>299</v>
      </c>
      <c r="AE1" s="98" t="s">
        <v>300</v>
      </c>
      <c r="AF1" s="98"/>
      <c r="AG1" s="98" t="s">
        <v>301</v>
      </c>
      <c r="AH1" s="58" t="s">
        <v>337</v>
      </c>
      <c r="AI1" s="98" t="s">
        <v>338</v>
      </c>
      <c r="AJ1" s="58" t="s">
        <v>339</v>
      </c>
      <c r="AN1" s="408"/>
      <c r="AO1" s="408"/>
    </row>
    <row r="2" spans="1:43" s="5" customFormat="1" hidden="1">
      <c r="A2" s="70"/>
      <c r="B2" s="70"/>
      <c r="C2" s="70"/>
      <c r="D2" s="70"/>
      <c r="E2" s="48"/>
      <c r="F2" s="105"/>
      <c r="G2" s="91"/>
      <c r="H2" s="88"/>
      <c r="I2" s="88"/>
      <c r="J2" s="50"/>
      <c r="K2" s="48"/>
      <c r="L2" s="48"/>
      <c r="M2" s="48"/>
      <c r="N2" s="50"/>
      <c r="O2" s="45"/>
      <c r="P2" s="45"/>
      <c r="Q2" s="45"/>
      <c r="R2" s="88"/>
      <c r="S2" s="50"/>
      <c r="T2" s="46"/>
      <c r="U2" s="89"/>
      <c r="V2" s="90"/>
      <c r="W2" s="93"/>
      <c r="X2" s="46"/>
      <c r="Y2" s="46"/>
      <c r="Z2" s="91"/>
      <c r="AA2" s="91"/>
      <c r="AB2" s="48"/>
      <c r="AC2" s="46"/>
      <c r="AD2" s="46"/>
      <c r="AE2" s="45"/>
      <c r="AF2" s="364"/>
      <c r="AG2" s="200"/>
      <c r="AH2" s="48"/>
      <c r="AI2" s="45"/>
      <c r="AJ2" s="46"/>
      <c r="AN2" s="409">
        <v>38</v>
      </c>
      <c r="AO2" s="410">
        <v>39</v>
      </c>
    </row>
    <row r="3" spans="1:43" s="2" customFormat="1" ht="30" customHeight="1">
      <c r="A3" s="94"/>
      <c r="B3" s="94"/>
      <c r="C3" s="94"/>
      <c r="D3" s="94"/>
      <c r="E3" s="631" t="s">
        <v>555</v>
      </c>
      <c r="F3" s="631"/>
      <c r="G3" s="600" t="s">
        <v>480</v>
      </c>
      <c r="H3" s="600"/>
      <c r="I3" s="600"/>
      <c r="J3" s="600"/>
      <c r="K3" s="600"/>
      <c r="L3" s="600"/>
      <c r="M3" s="600"/>
      <c r="N3" s="602" t="s">
        <v>481</v>
      </c>
      <c r="O3" s="602"/>
      <c r="P3" s="602"/>
      <c r="Q3" s="602"/>
      <c r="R3" s="602"/>
      <c r="S3" s="602"/>
      <c r="T3" s="602"/>
      <c r="U3" s="602"/>
      <c r="V3" s="602"/>
      <c r="W3" s="616" t="s">
        <v>482</v>
      </c>
      <c r="X3" s="617"/>
      <c r="Y3" s="617"/>
      <c r="Z3" s="617"/>
      <c r="AA3" s="618"/>
      <c r="AB3" s="631" t="s">
        <v>483</v>
      </c>
      <c r="AC3" s="631"/>
      <c r="AD3" s="631"/>
      <c r="AE3" s="631"/>
      <c r="AF3" s="608" t="s">
        <v>1083</v>
      </c>
      <c r="AG3" s="623" t="s">
        <v>517</v>
      </c>
      <c r="AH3" s="631" t="s">
        <v>721</v>
      </c>
      <c r="AI3" s="631"/>
      <c r="AJ3" s="631"/>
      <c r="AK3" s="623" t="s">
        <v>1080</v>
      </c>
      <c r="AL3" s="623" t="s">
        <v>1082</v>
      </c>
      <c r="AM3" s="623" t="s">
        <v>1081</v>
      </c>
      <c r="AN3" s="602" t="s">
        <v>1221</v>
      </c>
      <c r="AO3" s="602"/>
      <c r="AP3" s="608" t="s">
        <v>1220</v>
      </c>
      <c r="AQ3" s="633" t="s">
        <v>1087</v>
      </c>
    </row>
    <row r="4" spans="1:43" s="2" customFormat="1" ht="45" customHeight="1">
      <c r="A4" s="94" t="s">
        <v>455</v>
      </c>
      <c r="B4" s="94" t="s">
        <v>456</v>
      </c>
      <c r="C4" s="94" t="s">
        <v>457</v>
      </c>
      <c r="D4" s="94" t="s">
        <v>484</v>
      </c>
      <c r="E4" s="293" t="s">
        <v>485</v>
      </c>
      <c r="F4" s="103" t="s">
        <v>719</v>
      </c>
      <c r="G4" s="292" t="s">
        <v>486</v>
      </c>
      <c r="H4" s="47" t="s">
        <v>487</v>
      </c>
      <c r="I4" s="47" t="s">
        <v>488</v>
      </c>
      <c r="J4" s="293" t="s">
        <v>489</v>
      </c>
      <c r="K4" s="293" t="s">
        <v>490</v>
      </c>
      <c r="L4" s="293" t="s">
        <v>491</v>
      </c>
      <c r="M4" s="293" t="s">
        <v>492</v>
      </c>
      <c r="N4" s="293" t="s">
        <v>493</v>
      </c>
      <c r="O4" s="293" t="s">
        <v>494</v>
      </c>
      <c r="P4" s="293" t="s">
        <v>530</v>
      </c>
      <c r="Q4" s="293" t="s">
        <v>495</v>
      </c>
      <c r="R4" s="57" t="s">
        <v>496</v>
      </c>
      <c r="S4" s="293" t="s">
        <v>497</v>
      </c>
      <c r="T4" s="293" t="s">
        <v>498</v>
      </c>
      <c r="U4" s="292" t="s">
        <v>499</v>
      </c>
      <c r="V4" s="336" t="s">
        <v>723</v>
      </c>
      <c r="W4" s="47" t="s">
        <v>500</v>
      </c>
      <c r="X4" s="293" t="s">
        <v>472</v>
      </c>
      <c r="Y4" s="293" t="s">
        <v>501</v>
      </c>
      <c r="Z4" s="292" t="s">
        <v>502</v>
      </c>
      <c r="AA4" s="292" t="s">
        <v>531</v>
      </c>
      <c r="AB4" s="293" t="s">
        <v>503</v>
      </c>
      <c r="AC4" s="293" t="s">
        <v>501</v>
      </c>
      <c r="AD4" s="293" t="s">
        <v>504</v>
      </c>
      <c r="AE4" s="293" t="s">
        <v>505</v>
      </c>
      <c r="AF4" s="609"/>
      <c r="AG4" s="624"/>
      <c r="AH4" s="605" t="s">
        <v>722</v>
      </c>
      <c r="AI4" s="607"/>
      <c r="AJ4" s="293" t="s">
        <v>506</v>
      </c>
      <c r="AK4" s="624"/>
      <c r="AL4" s="624"/>
      <c r="AM4" s="624"/>
      <c r="AN4" s="402" t="s">
        <v>1219</v>
      </c>
      <c r="AO4" s="402" t="s">
        <v>1222</v>
      </c>
      <c r="AP4" s="609"/>
      <c r="AQ4" s="633"/>
    </row>
    <row r="5" spans="1:43" hidden="1">
      <c r="E5" s="8"/>
      <c r="F5" s="106"/>
      <c r="G5" s="18"/>
      <c r="H5" s="25"/>
      <c r="I5" s="25"/>
      <c r="J5" s="13"/>
      <c r="K5" s="8"/>
      <c r="L5" s="8"/>
      <c r="M5" s="8"/>
      <c r="N5" s="13"/>
      <c r="O5" s="11"/>
      <c r="P5" s="11"/>
      <c r="Q5" s="11"/>
      <c r="R5" s="25"/>
      <c r="S5" s="13"/>
      <c r="T5" s="5"/>
      <c r="U5" s="15"/>
      <c r="V5" s="16"/>
      <c r="W5" s="56"/>
      <c r="X5" s="5"/>
      <c r="Y5" s="5"/>
      <c r="Z5" s="18"/>
      <c r="AA5" s="18"/>
      <c r="AB5" s="8"/>
      <c r="AC5" s="5"/>
      <c r="AD5" s="5"/>
      <c r="AE5" s="11"/>
      <c r="AF5" s="11"/>
      <c r="AG5" s="11"/>
      <c r="AH5" s="201"/>
      <c r="AI5" s="202"/>
      <c r="AJ5" s="203"/>
      <c r="AK5" s="11"/>
      <c r="AL5" s="11"/>
      <c r="AM5" s="11"/>
      <c r="AN5" s="401"/>
      <c r="AO5" s="401"/>
      <c r="AP5" s="11"/>
    </row>
    <row r="6" spans="1:43" hidden="1">
      <c r="E6" s="8"/>
      <c r="F6" s="106"/>
      <c r="G6" s="18"/>
      <c r="H6" s="25"/>
      <c r="I6" s="25"/>
      <c r="J6" s="13"/>
      <c r="K6" s="8"/>
      <c r="L6" s="8"/>
      <c r="M6" s="8"/>
      <c r="N6" s="13"/>
      <c r="O6" s="11"/>
      <c r="P6" s="11"/>
      <c r="Q6" s="11"/>
      <c r="R6" s="25"/>
      <c r="S6" s="13"/>
      <c r="T6" s="5"/>
      <c r="U6" s="15"/>
      <c r="V6" s="16"/>
      <c r="W6" s="56"/>
      <c r="X6" s="5"/>
      <c r="Y6" s="5"/>
      <c r="Z6" s="18"/>
      <c r="AA6" s="18"/>
      <c r="AB6" s="8"/>
      <c r="AC6" s="5"/>
      <c r="AD6" s="5"/>
      <c r="AE6" s="11"/>
      <c r="AF6" s="11"/>
      <c r="AG6" s="11"/>
      <c r="AH6" s="201"/>
      <c r="AI6" s="202"/>
      <c r="AJ6" s="203"/>
      <c r="AK6" s="11"/>
      <c r="AL6" s="11"/>
      <c r="AM6" s="11"/>
      <c r="AN6" s="401"/>
      <c r="AO6" s="401"/>
      <c r="AP6" s="11"/>
    </row>
    <row r="7" spans="1:43" hidden="1">
      <c r="E7" s="8"/>
      <c r="F7" s="106"/>
      <c r="G7" s="18"/>
      <c r="H7" s="25"/>
      <c r="I7" s="25"/>
      <c r="J7" s="13"/>
      <c r="K7" s="8"/>
      <c r="L7" s="8"/>
      <c r="M7" s="8"/>
      <c r="N7" s="13"/>
      <c r="O7" s="11"/>
      <c r="P7" s="11"/>
      <c r="Q7" s="11"/>
      <c r="R7" s="25"/>
      <c r="S7" s="13"/>
      <c r="T7" s="5"/>
      <c r="U7" s="15"/>
      <c r="V7" s="16"/>
      <c r="W7" s="56"/>
      <c r="X7" s="5"/>
      <c r="Y7" s="5"/>
      <c r="Z7" s="18"/>
      <c r="AA7" s="18"/>
      <c r="AB7" s="8"/>
      <c r="AC7" s="5"/>
      <c r="AD7" s="5"/>
      <c r="AE7" s="11"/>
      <c r="AF7" s="11"/>
      <c r="AG7" s="11"/>
      <c r="AH7" s="201"/>
      <c r="AI7" s="202"/>
      <c r="AJ7" s="203"/>
      <c r="AK7" s="11"/>
      <c r="AL7" s="11"/>
      <c r="AM7" s="11"/>
      <c r="AN7" s="401"/>
      <c r="AO7" s="401"/>
      <c r="AP7" s="11"/>
    </row>
    <row r="8" spans="1:43" hidden="1">
      <c r="E8" s="8"/>
      <c r="F8" s="106"/>
      <c r="G8" s="18"/>
      <c r="H8" s="25"/>
      <c r="I8" s="25"/>
      <c r="J8" s="13"/>
      <c r="K8" s="8"/>
      <c r="L8" s="8"/>
      <c r="M8" s="8"/>
      <c r="N8" s="13"/>
      <c r="O8" s="11"/>
      <c r="P8" s="11"/>
      <c r="Q8" s="11"/>
      <c r="R8" s="25"/>
      <c r="S8" s="13"/>
      <c r="T8" s="5"/>
      <c r="U8" s="15"/>
      <c r="V8" s="16"/>
      <c r="W8" s="56"/>
      <c r="X8" s="5"/>
      <c r="Y8" s="5"/>
      <c r="Z8" s="18"/>
      <c r="AA8" s="18"/>
      <c r="AB8" s="8"/>
      <c r="AC8" s="5"/>
      <c r="AD8" s="5"/>
      <c r="AE8" s="11"/>
      <c r="AF8" s="11"/>
      <c r="AG8" s="11"/>
      <c r="AH8" s="201"/>
      <c r="AI8" s="202"/>
      <c r="AJ8" s="203"/>
      <c r="AK8" s="11"/>
      <c r="AL8" s="11"/>
      <c r="AM8" s="11"/>
      <c r="AN8" s="401"/>
      <c r="AO8" s="401"/>
      <c r="AP8" s="11"/>
    </row>
    <row r="9" spans="1:43" hidden="1">
      <c r="E9" s="8"/>
      <c r="F9" s="106"/>
      <c r="G9" s="18"/>
      <c r="H9" s="25"/>
      <c r="I9" s="25"/>
      <c r="J9" s="13"/>
      <c r="K9" s="8"/>
      <c r="L9" s="8"/>
      <c r="M9" s="8"/>
      <c r="N9" s="13"/>
      <c r="O9" s="11"/>
      <c r="P9" s="11"/>
      <c r="Q9" s="11"/>
      <c r="R9" s="25"/>
      <c r="S9" s="13"/>
      <c r="T9" s="5"/>
      <c r="U9" s="15"/>
      <c r="V9" s="16"/>
      <c r="W9" s="56"/>
      <c r="X9" s="5"/>
      <c r="Y9" s="5"/>
      <c r="Z9" s="18"/>
      <c r="AA9" s="18"/>
      <c r="AB9" s="8"/>
      <c r="AC9" s="5"/>
      <c r="AD9" s="5"/>
      <c r="AE9" s="11"/>
      <c r="AF9" s="11"/>
      <c r="AG9" s="11"/>
      <c r="AH9" s="201"/>
      <c r="AI9" s="202"/>
      <c r="AJ9" s="203"/>
      <c r="AK9" s="11"/>
      <c r="AL9" s="11"/>
      <c r="AM9" s="11"/>
      <c r="AN9" s="401"/>
      <c r="AO9" s="401"/>
      <c r="AP9" s="11"/>
    </row>
    <row r="10" spans="1:43" hidden="1">
      <c r="E10" s="8"/>
      <c r="F10" s="106"/>
      <c r="G10" s="18"/>
      <c r="H10" s="25"/>
      <c r="I10" s="25"/>
      <c r="J10" s="13"/>
      <c r="K10" s="8"/>
      <c r="L10" s="8"/>
      <c r="M10" s="8"/>
      <c r="N10" s="13"/>
      <c r="O10" s="11"/>
      <c r="P10" s="11"/>
      <c r="Q10" s="11"/>
      <c r="R10" s="25"/>
      <c r="S10" s="13"/>
      <c r="T10" s="5"/>
      <c r="U10" s="15"/>
      <c r="V10" s="16"/>
      <c r="W10" s="56"/>
      <c r="X10" s="5"/>
      <c r="Y10" s="5"/>
      <c r="Z10" s="18"/>
      <c r="AA10" s="18"/>
      <c r="AB10" s="8"/>
      <c r="AC10" s="5"/>
      <c r="AD10" s="5"/>
      <c r="AE10" s="11"/>
      <c r="AF10" s="11"/>
      <c r="AG10" s="11"/>
      <c r="AH10" s="201"/>
      <c r="AI10" s="202"/>
      <c r="AJ10" s="203"/>
      <c r="AK10" s="11"/>
      <c r="AL10" s="11"/>
      <c r="AM10" s="11"/>
      <c r="AN10" s="401"/>
      <c r="AO10" s="401"/>
      <c r="AP10" s="11"/>
    </row>
    <row r="11" spans="1:43" ht="45" customHeight="1">
      <c r="A11" s="72"/>
      <c r="B11" s="72"/>
      <c r="C11" s="72"/>
      <c r="D11" s="70"/>
      <c r="E11" s="48" t="s">
        <v>677</v>
      </c>
      <c r="F11" s="333">
        <f t="shared" ref="F11:F246" si="0">IF(ISBLANK($E11), "", VLOOKUP($E11,참여인력_개요,2,FALSE))</f>
        <v>28773</v>
      </c>
      <c r="G11" s="91" t="s">
        <v>689</v>
      </c>
      <c r="H11" s="88">
        <v>39630</v>
      </c>
      <c r="I11" s="88">
        <v>40179</v>
      </c>
      <c r="J11" s="50" t="s">
        <v>598</v>
      </c>
      <c r="K11" s="48" t="s">
        <v>45</v>
      </c>
      <c r="L11" s="48" t="s">
        <v>42</v>
      </c>
      <c r="M11" s="48" t="s">
        <v>42</v>
      </c>
      <c r="N11" s="50" t="s">
        <v>587</v>
      </c>
      <c r="O11" s="45" t="s">
        <v>681</v>
      </c>
      <c r="P11" s="212" t="s">
        <v>584</v>
      </c>
      <c r="Q11" s="45" t="s">
        <v>592</v>
      </c>
      <c r="R11" s="88">
        <v>39007</v>
      </c>
      <c r="S11" s="50" t="s">
        <v>43</v>
      </c>
      <c r="T11" s="219">
        <v>500</v>
      </c>
      <c r="U11" s="89" t="s">
        <v>589</v>
      </c>
      <c r="V11" s="17">
        <v>0.12</v>
      </c>
      <c r="W11" s="93">
        <v>40725</v>
      </c>
      <c r="X11" s="219">
        <v>400</v>
      </c>
      <c r="Y11" s="219">
        <v>500</v>
      </c>
      <c r="Z11" s="91" t="s">
        <v>106</v>
      </c>
      <c r="AA11" s="185">
        <f>IF(ISBLANK(W11),"",DATEDIF(R11,W11,"d")/365)</f>
        <v>4.7068493150684931</v>
      </c>
      <c r="AB11" s="48" t="s">
        <v>45</v>
      </c>
      <c r="AC11" s="219"/>
      <c r="AD11" s="219"/>
      <c r="AE11" s="45"/>
      <c r="AF11" s="45" t="s">
        <v>1077</v>
      </c>
      <c r="AG11" s="45"/>
      <c r="AH11" s="627" t="s">
        <v>680</v>
      </c>
      <c r="AI11" s="628"/>
      <c r="AJ11" s="46" t="s">
        <v>686</v>
      </c>
      <c r="AK11" s="380">
        <v>36892</v>
      </c>
      <c r="AL11" s="382">
        <f>(R11-AK11)/365</f>
        <v>5.7945205479452051</v>
      </c>
      <c r="AM11" s="45"/>
      <c r="AN11" s="48" t="s">
        <v>1223</v>
      </c>
      <c r="AO11" s="48"/>
      <c r="AP11" s="185"/>
      <c r="AQ11" s="32" t="b">
        <f>ROUND(T11,)=ROUND(Y11,)+ROUND(AC11,)</f>
        <v>1</v>
      </c>
    </row>
    <row r="12" spans="1:43" ht="45" customHeight="1">
      <c r="A12" s="72"/>
      <c r="B12" s="72"/>
      <c r="C12" s="72"/>
      <c r="D12" s="70"/>
      <c r="E12" s="48" t="s">
        <v>678</v>
      </c>
      <c r="F12" s="333">
        <f t="shared" si="0"/>
        <v>27677</v>
      </c>
      <c r="G12" s="91" t="s">
        <v>690</v>
      </c>
      <c r="H12" s="88">
        <v>38169</v>
      </c>
      <c r="I12" s="88">
        <v>40178</v>
      </c>
      <c r="J12" s="50" t="s">
        <v>598</v>
      </c>
      <c r="K12" s="48" t="s">
        <v>42</v>
      </c>
      <c r="L12" s="48" t="s">
        <v>42</v>
      </c>
      <c r="M12" s="48" t="s">
        <v>45</v>
      </c>
      <c r="N12" s="50" t="s">
        <v>587</v>
      </c>
      <c r="O12" s="45" t="s">
        <v>685</v>
      </c>
      <c r="P12" s="212" t="s">
        <v>528</v>
      </c>
      <c r="Q12" s="45" t="s">
        <v>684</v>
      </c>
      <c r="R12" s="88">
        <v>37804</v>
      </c>
      <c r="S12" s="50" t="s">
        <v>701</v>
      </c>
      <c r="T12" s="219">
        <v>700</v>
      </c>
      <c r="U12" s="89" t="s">
        <v>589</v>
      </c>
      <c r="V12" s="17">
        <v>0.08</v>
      </c>
      <c r="W12" s="93">
        <v>39927</v>
      </c>
      <c r="X12" s="219">
        <v>300</v>
      </c>
      <c r="Y12" s="219">
        <v>700</v>
      </c>
      <c r="Z12" s="91" t="s">
        <v>601</v>
      </c>
      <c r="AA12" s="185">
        <f t="shared" ref="AA12:AA75" si="1">IF(ISBLANK(W12),"",DATEDIF(R12,W12,"d")/365)</f>
        <v>5.816438356164384</v>
      </c>
      <c r="AB12" s="48" t="s">
        <v>45</v>
      </c>
      <c r="AC12" s="219"/>
      <c r="AD12" s="219">
        <v>300</v>
      </c>
      <c r="AE12" s="45" t="s">
        <v>687</v>
      </c>
      <c r="AF12" s="45" t="s">
        <v>1077</v>
      </c>
      <c r="AG12" s="45"/>
      <c r="AH12" s="629" t="s">
        <v>682</v>
      </c>
      <c r="AI12" s="630"/>
      <c r="AJ12" s="46" t="s">
        <v>686</v>
      </c>
      <c r="AK12" s="380">
        <v>37257</v>
      </c>
      <c r="AL12" s="382">
        <f>(R12-AK12)/365</f>
        <v>1.4986301369863013</v>
      </c>
      <c r="AM12" s="45"/>
      <c r="AN12" s="48" t="s">
        <v>1224</v>
      </c>
      <c r="AO12" s="48"/>
      <c r="AP12" s="185"/>
      <c r="AQ12" s="32" t="b">
        <f>ROUND(T12,)=ROUND(Y12,)+ROUND(AC12,)</f>
        <v>1</v>
      </c>
    </row>
    <row r="13" spans="1:43" ht="45" customHeight="1">
      <c r="A13" s="72"/>
      <c r="B13" s="72"/>
      <c r="C13" s="72"/>
      <c r="D13" s="70"/>
      <c r="E13" s="48"/>
      <c r="F13" s="333" t="str">
        <f t="shared" si="0"/>
        <v/>
      </c>
      <c r="G13" s="91"/>
      <c r="H13" s="88"/>
      <c r="I13" s="88"/>
      <c r="J13" s="50"/>
      <c r="K13" s="48"/>
      <c r="L13" s="48"/>
      <c r="M13" s="48"/>
      <c r="N13" s="50"/>
      <c r="O13" s="45"/>
      <c r="P13" s="212"/>
      <c r="Q13" s="45"/>
      <c r="R13" s="88"/>
      <c r="S13" s="50"/>
      <c r="T13" s="219"/>
      <c r="U13" s="89"/>
      <c r="V13" s="17"/>
      <c r="W13" s="93"/>
      <c r="X13" s="219"/>
      <c r="Y13" s="219"/>
      <c r="Z13" s="91"/>
      <c r="AA13" s="185" t="str">
        <f t="shared" si="1"/>
        <v/>
      </c>
      <c r="AB13" s="48"/>
      <c r="AC13" s="219"/>
      <c r="AD13" s="219"/>
      <c r="AE13" s="45"/>
      <c r="AF13" s="45"/>
      <c r="AG13" s="45"/>
      <c r="AH13" s="629"/>
      <c r="AI13" s="630"/>
      <c r="AJ13" s="46"/>
      <c r="AK13" s="45"/>
      <c r="AL13" s="382">
        <f t="shared" ref="AL13:AL76" si="2">(R13-AK13)/365</f>
        <v>0</v>
      </c>
      <c r="AM13" s="45"/>
      <c r="AN13" s="48" t="s">
        <v>1225</v>
      </c>
      <c r="AO13" s="48"/>
      <c r="AP13" s="185"/>
    </row>
    <row r="14" spans="1:43" ht="45" customHeight="1">
      <c r="A14" s="70"/>
      <c r="B14" s="70"/>
      <c r="C14" s="70"/>
      <c r="D14" s="70"/>
      <c r="E14" s="48"/>
      <c r="F14" s="333" t="str">
        <f t="shared" si="0"/>
        <v/>
      </c>
      <c r="G14" s="91"/>
      <c r="H14" s="88"/>
      <c r="I14" s="88"/>
      <c r="J14" s="50"/>
      <c r="K14" s="48"/>
      <c r="L14" s="48"/>
      <c r="M14" s="48"/>
      <c r="N14" s="50"/>
      <c r="O14" s="45"/>
      <c r="P14" s="212"/>
      <c r="Q14" s="45"/>
      <c r="R14" s="88"/>
      <c r="S14" s="50"/>
      <c r="T14" s="219"/>
      <c r="U14" s="89"/>
      <c r="V14" s="90"/>
      <c r="W14" s="93"/>
      <c r="X14" s="219"/>
      <c r="Y14" s="219"/>
      <c r="Z14" s="91"/>
      <c r="AA14" s="185" t="str">
        <f t="shared" si="1"/>
        <v/>
      </c>
      <c r="AB14" s="48"/>
      <c r="AC14" s="219"/>
      <c r="AD14" s="219"/>
      <c r="AE14" s="45"/>
      <c r="AF14" s="45"/>
      <c r="AG14" s="45"/>
      <c r="AH14" s="629"/>
      <c r="AI14" s="630"/>
      <c r="AJ14" s="46"/>
      <c r="AK14" s="45"/>
      <c r="AL14" s="382">
        <f t="shared" si="2"/>
        <v>0</v>
      </c>
      <c r="AM14" s="45"/>
      <c r="AN14" s="48" t="s">
        <v>1225</v>
      </c>
      <c r="AO14" s="48"/>
      <c r="AP14" s="185"/>
    </row>
    <row r="15" spans="1:43" ht="45" customHeight="1">
      <c r="A15" s="70"/>
      <c r="B15" s="70"/>
      <c r="C15" s="70"/>
      <c r="D15" s="70"/>
      <c r="E15" s="48"/>
      <c r="F15" s="333" t="str">
        <f t="shared" si="0"/>
        <v/>
      </c>
      <c r="G15" s="91"/>
      <c r="H15" s="88"/>
      <c r="I15" s="88"/>
      <c r="J15" s="50"/>
      <c r="K15" s="48"/>
      <c r="L15" s="48"/>
      <c r="M15" s="48"/>
      <c r="N15" s="50"/>
      <c r="O15" s="45"/>
      <c r="P15" s="212"/>
      <c r="Q15" s="45"/>
      <c r="R15" s="88"/>
      <c r="S15" s="50"/>
      <c r="T15" s="219"/>
      <c r="U15" s="89"/>
      <c r="V15" s="90"/>
      <c r="W15" s="93"/>
      <c r="X15" s="219"/>
      <c r="Y15" s="219"/>
      <c r="Z15" s="91"/>
      <c r="AA15" s="185" t="str">
        <f t="shared" si="1"/>
        <v/>
      </c>
      <c r="AB15" s="48"/>
      <c r="AC15" s="219"/>
      <c r="AD15" s="219"/>
      <c r="AE15" s="45"/>
      <c r="AF15" s="45"/>
      <c r="AG15" s="45"/>
      <c r="AH15" s="629"/>
      <c r="AI15" s="630"/>
      <c r="AJ15" s="46"/>
      <c r="AK15" s="45"/>
      <c r="AL15" s="382">
        <f t="shared" si="2"/>
        <v>0</v>
      </c>
      <c r="AM15" s="45"/>
      <c r="AN15" s="48"/>
      <c r="AO15" s="48"/>
      <c r="AP15" s="185"/>
    </row>
    <row r="16" spans="1:43" ht="45" customHeight="1">
      <c r="A16" s="70"/>
      <c r="B16" s="70"/>
      <c r="C16" s="70"/>
      <c r="D16" s="70"/>
      <c r="E16" s="48"/>
      <c r="F16" s="333" t="str">
        <f t="shared" si="0"/>
        <v/>
      </c>
      <c r="G16" s="91"/>
      <c r="H16" s="88"/>
      <c r="I16" s="88"/>
      <c r="J16" s="50"/>
      <c r="K16" s="48"/>
      <c r="L16" s="48"/>
      <c r="M16" s="48"/>
      <c r="N16" s="50"/>
      <c r="O16" s="45"/>
      <c r="P16" s="212"/>
      <c r="Q16" s="45"/>
      <c r="R16" s="88"/>
      <c r="S16" s="50"/>
      <c r="T16" s="219"/>
      <c r="U16" s="89"/>
      <c r="V16" s="90"/>
      <c r="W16" s="93"/>
      <c r="X16" s="219"/>
      <c r="Y16" s="219"/>
      <c r="Z16" s="91"/>
      <c r="AA16" s="185" t="str">
        <f t="shared" si="1"/>
        <v/>
      </c>
      <c r="AB16" s="48"/>
      <c r="AC16" s="219"/>
      <c r="AD16" s="219"/>
      <c r="AE16" s="45"/>
      <c r="AF16" s="45"/>
      <c r="AG16" s="45"/>
      <c r="AH16" s="629"/>
      <c r="AI16" s="630"/>
      <c r="AJ16" s="46"/>
      <c r="AK16" s="45"/>
      <c r="AL16" s="382">
        <f t="shared" si="2"/>
        <v>0</v>
      </c>
      <c r="AM16" s="45"/>
      <c r="AN16" s="48"/>
      <c r="AO16" s="48"/>
      <c r="AP16" s="185"/>
    </row>
    <row r="17" spans="1:42" ht="45" customHeight="1">
      <c r="A17" s="70"/>
      <c r="B17" s="70"/>
      <c r="C17" s="70"/>
      <c r="D17" s="70"/>
      <c r="E17" s="48"/>
      <c r="F17" s="333" t="str">
        <f t="shared" si="0"/>
        <v/>
      </c>
      <c r="G17" s="91"/>
      <c r="H17" s="88"/>
      <c r="I17" s="88"/>
      <c r="J17" s="50"/>
      <c r="K17" s="48"/>
      <c r="L17" s="48"/>
      <c r="M17" s="48"/>
      <c r="N17" s="50"/>
      <c r="O17" s="45"/>
      <c r="P17" s="212"/>
      <c r="Q17" s="45"/>
      <c r="R17" s="88"/>
      <c r="S17" s="50"/>
      <c r="T17" s="219"/>
      <c r="U17" s="89"/>
      <c r="V17" s="90"/>
      <c r="W17" s="93"/>
      <c r="X17" s="219"/>
      <c r="Y17" s="219"/>
      <c r="Z17" s="91"/>
      <c r="AA17" s="185" t="str">
        <f t="shared" si="1"/>
        <v/>
      </c>
      <c r="AB17" s="48"/>
      <c r="AC17" s="219"/>
      <c r="AD17" s="219"/>
      <c r="AE17" s="45"/>
      <c r="AF17" s="45"/>
      <c r="AG17" s="45"/>
      <c r="AH17" s="629"/>
      <c r="AI17" s="630"/>
      <c r="AJ17" s="46"/>
      <c r="AK17" s="45"/>
      <c r="AL17" s="382">
        <f t="shared" si="2"/>
        <v>0</v>
      </c>
      <c r="AM17" s="45"/>
      <c r="AN17" s="48"/>
      <c r="AO17" s="48"/>
      <c r="AP17" s="185"/>
    </row>
    <row r="18" spans="1:42" ht="45" customHeight="1">
      <c r="A18" s="70"/>
      <c r="B18" s="70"/>
      <c r="C18" s="70"/>
      <c r="D18" s="70"/>
      <c r="E18" s="48"/>
      <c r="F18" s="333" t="str">
        <f t="shared" si="0"/>
        <v/>
      </c>
      <c r="G18" s="91"/>
      <c r="H18" s="88"/>
      <c r="I18" s="88"/>
      <c r="J18" s="50"/>
      <c r="K18" s="48"/>
      <c r="L18" s="48"/>
      <c r="M18" s="48"/>
      <c r="N18" s="50"/>
      <c r="O18" s="45"/>
      <c r="P18" s="212"/>
      <c r="Q18" s="45"/>
      <c r="R18" s="88"/>
      <c r="S18" s="50"/>
      <c r="T18" s="219"/>
      <c r="U18" s="89"/>
      <c r="V18" s="90"/>
      <c r="W18" s="93"/>
      <c r="X18" s="219"/>
      <c r="Y18" s="219"/>
      <c r="Z18" s="91"/>
      <c r="AA18" s="185" t="str">
        <f t="shared" si="1"/>
        <v/>
      </c>
      <c r="AB18" s="48"/>
      <c r="AC18" s="219"/>
      <c r="AD18" s="219"/>
      <c r="AE18" s="45"/>
      <c r="AF18" s="45"/>
      <c r="AG18" s="45"/>
      <c r="AH18" s="629"/>
      <c r="AI18" s="630"/>
      <c r="AJ18" s="46"/>
      <c r="AK18" s="45"/>
      <c r="AL18" s="382">
        <f t="shared" si="2"/>
        <v>0</v>
      </c>
      <c r="AM18" s="45"/>
      <c r="AN18" s="48"/>
      <c r="AO18" s="48"/>
      <c r="AP18" s="185"/>
    </row>
    <row r="19" spans="1:42" ht="45" customHeight="1">
      <c r="A19" s="70"/>
      <c r="B19" s="70"/>
      <c r="C19" s="70"/>
      <c r="D19" s="70"/>
      <c r="E19" s="48"/>
      <c r="F19" s="333" t="str">
        <f t="shared" si="0"/>
        <v/>
      </c>
      <c r="G19" s="91"/>
      <c r="H19" s="88"/>
      <c r="I19" s="88"/>
      <c r="J19" s="50"/>
      <c r="K19" s="48"/>
      <c r="L19" s="48"/>
      <c r="M19" s="48"/>
      <c r="N19" s="50"/>
      <c r="O19" s="45"/>
      <c r="P19" s="212"/>
      <c r="Q19" s="45"/>
      <c r="R19" s="88"/>
      <c r="S19" s="50"/>
      <c r="T19" s="219"/>
      <c r="U19" s="89"/>
      <c r="V19" s="90"/>
      <c r="W19" s="93"/>
      <c r="X19" s="219"/>
      <c r="Y19" s="219"/>
      <c r="Z19" s="91"/>
      <c r="AA19" s="185" t="str">
        <f t="shared" si="1"/>
        <v/>
      </c>
      <c r="AB19" s="48"/>
      <c r="AC19" s="219"/>
      <c r="AD19" s="219"/>
      <c r="AE19" s="45"/>
      <c r="AF19" s="45"/>
      <c r="AG19" s="45"/>
      <c r="AH19" s="629"/>
      <c r="AI19" s="630"/>
      <c r="AJ19" s="46"/>
      <c r="AK19" s="45"/>
      <c r="AL19" s="382">
        <f t="shared" si="2"/>
        <v>0</v>
      </c>
      <c r="AM19" s="45"/>
      <c r="AN19" s="48"/>
      <c r="AO19" s="48"/>
      <c r="AP19" s="185"/>
    </row>
    <row r="20" spans="1:42" ht="45" customHeight="1">
      <c r="A20" s="70"/>
      <c r="B20" s="70"/>
      <c r="C20" s="70"/>
      <c r="D20" s="70"/>
      <c r="E20" s="48"/>
      <c r="F20" s="333" t="str">
        <f t="shared" si="0"/>
        <v/>
      </c>
      <c r="G20" s="91"/>
      <c r="H20" s="88"/>
      <c r="I20" s="88"/>
      <c r="J20" s="50"/>
      <c r="K20" s="48"/>
      <c r="L20" s="48"/>
      <c r="M20" s="48"/>
      <c r="N20" s="50"/>
      <c r="O20" s="45"/>
      <c r="P20" s="212"/>
      <c r="Q20" s="45"/>
      <c r="R20" s="88"/>
      <c r="S20" s="50"/>
      <c r="T20" s="219"/>
      <c r="U20" s="89"/>
      <c r="V20" s="90"/>
      <c r="W20" s="93"/>
      <c r="X20" s="219"/>
      <c r="Y20" s="219"/>
      <c r="Z20" s="91"/>
      <c r="AA20" s="185" t="str">
        <f t="shared" si="1"/>
        <v/>
      </c>
      <c r="AB20" s="48"/>
      <c r="AC20" s="219"/>
      <c r="AD20" s="219"/>
      <c r="AE20" s="45"/>
      <c r="AF20" s="45"/>
      <c r="AG20" s="45"/>
      <c r="AH20" s="629"/>
      <c r="AI20" s="630"/>
      <c r="AJ20" s="46"/>
      <c r="AK20" s="45"/>
      <c r="AL20" s="382">
        <f t="shared" si="2"/>
        <v>0</v>
      </c>
      <c r="AM20" s="45"/>
      <c r="AN20" s="48"/>
      <c r="AO20" s="48"/>
      <c r="AP20" s="185"/>
    </row>
    <row r="21" spans="1:42" ht="45" customHeight="1">
      <c r="A21" s="70"/>
      <c r="B21" s="70"/>
      <c r="C21" s="70"/>
      <c r="D21" s="70"/>
      <c r="E21" s="48"/>
      <c r="F21" s="333" t="str">
        <f t="shared" si="0"/>
        <v/>
      </c>
      <c r="G21" s="91"/>
      <c r="H21" s="88"/>
      <c r="I21" s="88"/>
      <c r="J21" s="50"/>
      <c r="K21" s="48"/>
      <c r="L21" s="48"/>
      <c r="M21" s="48"/>
      <c r="N21" s="50"/>
      <c r="O21" s="45"/>
      <c r="P21" s="212"/>
      <c r="Q21" s="45"/>
      <c r="R21" s="88"/>
      <c r="S21" s="50"/>
      <c r="T21" s="219"/>
      <c r="U21" s="89"/>
      <c r="V21" s="90"/>
      <c r="W21" s="93"/>
      <c r="X21" s="219"/>
      <c r="Y21" s="219"/>
      <c r="Z21" s="91"/>
      <c r="AA21" s="185" t="str">
        <f t="shared" si="1"/>
        <v/>
      </c>
      <c r="AB21" s="48"/>
      <c r="AC21" s="219"/>
      <c r="AD21" s="219"/>
      <c r="AE21" s="45"/>
      <c r="AF21" s="45"/>
      <c r="AG21" s="45"/>
      <c r="AH21" s="629"/>
      <c r="AI21" s="630"/>
      <c r="AJ21" s="46"/>
      <c r="AK21" s="45"/>
      <c r="AL21" s="382">
        <f t="shared" si="2"/>
        <v>0</v>
      </c>
      <c r="AM21" s="45"/>
      <c r="AN21" s="48"/>
      <c r="AO21" s="48"/>
      <c r="AP21" s="185"/>
    </row>
    <row r="22" spans="1:42" ht="45" customHeight="1">
      <c r="A22" s="70"/>
      <c r="B22" s="70"/>
      <c r="C22" s="70"/>
      <c r="D22" s="70"/>
      <c r="E22" s="48"/>
      <c r="F22" s="333" t="str">
        <f t="shared" si="0"/>
        <v/>
      </c>
      <c r="G22" s="91"/>
      <c r="H22" s="88"/>
      <c r="I22" s="88"/>
      <c r="J22" s="50"/>
      <c r="K22" s="48"/>
      <c r="L22" s="48"/>
      <c r="M22" s="48"/>
      <c r="N22" s="50"/>
      <c r="O22" s="45"/>
      <c r="P22" s="212"/>
      <c r="Q22" s="45"/>
      <c r="R22" s="88"/>
      <c r="S22" s="50"/>
      <c r="T22" s="219"/>
      <c r="U22" s="89"/>
      <c r="V22" s="90"/>
      <c r="W22" s="93"/>
      <c r="X22" s="219"/>
      <c r="Y22" s="219"/>
      <c r="Z22" s="91"/>
      <c r="AA22" s="185" t="str">
        <f t="shared" si="1"/>
        <v/>
      </c>
      <c r="AB22" s="48"/>
      <c r="AC22" s="219"/>
      <c r="AD22" s="219"/>
      <c r="AE22" s="45"/>
      <c r="AF22" s="45"/>
      <c r="AG22" s="45"/>
      <c r="AH22" s="629"/>
      <c r="AI22" s="630"/>
      <c r="AJ22" s="46"/>
      <c r="AK22" s="45"/>
      <c r="AL22" s="382">
        <f t="shared" si="2"/>
        <v>0</v>
      </c>
      <c r="AM22" s="45"/>
      <c r="AN22" s="48"/>
      <c r="AO22" s="48"/>
      <c r="AP22" s="185"/>
    </row>
    <row r="23" spans="1:42" ht="45" customHeight="1">
      <c r="A23" s="70"/>
      <c r="B23" s="70"/>
      <c r="C23" s="70"/>
      <c r="D23" s="70"/>
      <c r="E23" s="48"/>
      <c r="F23" s="333" t="str">
        <f t="shared" si="0"/>
        <v/>
      </c>
      <c r="G23" s="91"/>
      <c r="H23" s="88"/>
      <c r="I23" s="88"/>
      <c r="J23" s="50"/>
      <c r="K23" s="48"/>
      <c r="L23" s="48"/>
      <c r="M23" s="48"/>
      <c r="N23" s="50"/>
      <c r="O23" s="45"/>
      <c r="P23" s="212"/>
      <c r="Q23" s="45"/>
      <c r="R23" s="88"/>
      <c r="S23" s="50"/>
      <c r="T23" s="219"/>
      <c r="U23" s="89"/>
      <c r="V23" s="90"/>
      <c r="W23" s="93"/>
      <c r="X23" s="219"/>
      <c r="Y23" s="219"/>
      <c r="Z23" s="91"/>
      <c r="AA23" s="185" t="str">
        <f t="shared" si="1"/>
        <v/>
      </c>
      <c r="AB23" s="48"/>
      <c r="AC23" s="219"/>
      <c r="AD23" s="219"/>
      <c r="AE23" s="45"/>
      <c r="AF23" s="45"/>
      <c r="AG23" s="45"/>
      <c r="AH23" s="629"/>
      <c r="AI23" s="630"/>
      <c r="AJ23" s="46"/>
      <c r="AK23" s="45"/>
      <c r="AL23" s="382">
        <f t="shared" si="2"/>
        <v>0</v>
      </c>
      <c r="AM23" s="45"/>
      <c r="AN23" s="48"/>
      <c r="AO23" s="48"/>
      <c r="AP23" s="185"/>
    </row>
    <row r="24" spans="1:42" ht="45" customHeight="1">
      <c r="A24" s="70"/>
      <c r="B24" s="70"/>
      <c r="C24" s="70"/>
      <c r="D24" s="70"/>
      <c r="E24" s="48"/>
      <c r="F24" s="333" t="str">
        <f t="shared" si="0"/>
        <v/>
      </c>
      <c r="G24" s="91"/>
      <c r="H24" s="88"/>
      <c r="I24" s="88"/>
      <c r="J24" s="50"/>
      <c r="K24" s="48"/>
      <c r="L24" s="48"/>
      <c r="M24" s="48"/>
      <c r="N24" s="50"/>
      <c r="O24" s="45"/>
      <c r="P24" s="212"/>
      <c r="Q24" s="45"/>
      <c r="R24" s="88"/>
      <c r="S24" s="50"/>
      <c r="T24" s="219"/>
      <c r="U24" s="89"/>
      <c r="V24" s="90"/>
      <c r="W24" s="93"/>
      <c r="X24" s="219"/>
      <c r="Y24" s="219"/>
      <c r="Z24" s="91"/>
      <c r="AA24" s="185" t="str">
        <f t="shared" si="1"/>
        <v/>
      </c>
      <c r="AB24" s="48"/>
      <c r="AC24" s="219"/>
      <c r="AD24" s="219"/>
      <c r="AE24" s="45"/>
      <c r="AF24" s="45"/>
      <c r="AG24" s="45"/>
      <c r="AH24" s="629"/>
      <c r="AI24" s="630"/>
      <c r="AJ24" s="46"/>
      <c r="AK24" s="45"/>
      <c r="AL24" s="382">
        <f t="shared" si="2"/>
        <v>0</v>
      </c>
      <c r="AM24" s="45"/>
      <c r="AN24" s="48"/>
      <c r="AO24" s="48"/>
      <c r="AP24" s="185"/>
    </row>
    <row r="25" spans="1:42" ht="45" customHeight="1">
      <c r="A25" s="70"/>
      <c r="B25" s="70"/>
      <c r="C25" s="70"/>
      <c r="D25" s="70"/>
      <c r="E25" s="48"/>
      <c r="F25" s="333" t="str">
        <f t="shared" si="0"/>
        <v/>
      </c>
      <c r="G25" s="91"/>
      <c r="H25" s="88"/>
      <c r="I25" s="88"/>
      <c r="J25" s="50"/>
      <c r="K25" s="48"/>
      <c r="L25" s="48"/>
      <c r="M25" s="48"/>
      <c r="N25" s="50"/>
      <c r="O25" s="45"/>
      <c r="P25" s="212"/>
      <c r="Q25" s="45"/>
      <c r="R25" s="88"/>
      <c r="S25" s="50"/>
      <c r="T25" s="219"/>
      <c r="U25" s="89"/>
      <c r="V25" s="90"/>
      <c r="W25" s="93"/>
      <c r="X25" s="219"/>
      <c r="Y25" s="219"/>
      <c r="Z25" s="91"/>
      <c r="AA25" s="185" t="str">
        <f t="shared" si="1"/>
        <v/>
      </c>
      <c r="AB25" s="48"/>
      <c r="AC25" s="219"/>
      <c r="AD25" s="219"/>
      <c r="AE25" s="45"/>
      <c r="AF25" s="45"/>
      <c r="AG25" s="45"/>
      <c r="AH25" s="629"/>
      <c r="AI25" s="630"/>
      <c r="AJ25" s="46"/>
      <c r="AK25" s="45"/>
      <c r="AL25" s="382">
        <f t="shared" si="2"/>
        <v>0</v>
      </c>
      <c r="AM25" s="45"/>
      <c r="AN25" s="48"/>
      <c r="AO25" s="48"/>
      <c r="AP25" s="185"/>
    </row>
    <row r="26" spans="1:42" ht="45" customHeight="1">
      <c r="A26" s="70"/>
      <c r="B26" s="70"/>
      <c r="C26" s="70"/>
      <c r="D26" s="70"/>
      <c r="E26" s="48"/>
      <c r="F26" s="333" t="str">
        <f t="shared" si="0"/>
        <v/>
      </c>
      <c r="G26" s="91"/>
      <c r="H26" s="88"/>
      <c r="I26" s="88"/>
      <c r="J26" s="50"/>
      <c r="K26" s="48"/>
      <c r="L26" s="48"/>
      <c r="M26" s="48"/>
      <c r="N26" s="50"/>
      <c r="O26" s="45"/>
      <c r="P26" s="212"/>
      <c r="Q26" s="45"/>
      <c r="R26" s="88"/>
      <c r="S26" s="50"/>
      <c r="T26" s="219"/>
      <c r="U26" s="89"/>
      <c r="V26" s="90"/>
      <c r="W26" s="93"/>
      <c r="X26" s="219"/>
      <c r="Y26" s="219"/>
      <c r="Z26" s="91"/>
      <c r="AA26" s="185" t="str">
        <f t="shared" si="1"/>
        <v/>
      </c>
      <c r="AB26" s="48"/>
      <c r="AC26" s="219"/>
      <c r="AD26" s="219"/>
      <c r="AE26" s="45"/>
      <c r="AF26" s="45"/>
      <c r="AG26" s="45"/>
      <c r="AH26" s="629"/>
      <c r="AI26" s="630"/>
      <c r="AJ26" s="46"/>
      <c r="AK26" s="45"/>
      <c r="AL26" s="382">
        <f t="shared" si="2"/>
        <v>0</v>
      </c>
      <c r="AM26" s="45"/>
      <c r="AN26" s="48"/>
      <c r="AO26" s="48"/>
      <c r="AP26" s="185"/>
    </row>
    <row r="27" spans="1:42" ht="45" customHeight="1">
      <c r="A27" s="70"/>
      <c r="B27" s="70"/>
      <c r="C27" s="70"/>
      <c r="D27" s="70"/>
      <c r="E27" s="48"/>
      <c r="F27" s="333" t="str">
        <f t="shared" si="0"/>
        <v/>
      </c>
      <c r="G27" s="91"/>
      <c r="H27" s="88"/>
      <c r="I27" s="88"/>
      <c r="J27" s="50"/>
      <c r="K27" s="48"/>
      <c r="L27" s="48"/>
      <c r="M27" s="48"/>
      <c r="N27" s="50"/>
      <c r="O27" s="45"/>
      <c r="P27" s="212"/>
      <c r="Q27" s="45"/>
      <c r="R27" s="88"/>
      <c r="S27" s="50"/>
      <c r="T27" s="219"/>
      <c r="U27" s="89"/>
      <c r="V27" s="90"/>
      <c r="W27" s="93"/>
      <c r="X27" s="219"/>
      <c r="Y27" s="219"/>
      <c r="Z27" s="91"/>
      <c r="AA27" s="185" t="str">
        <f t="shared" si="1"/>
        <v/>
      </c>
      <c r="AB27" s="48"/>
      <c r="AC27" s="219"/>
      <c r="AD27" s="219"/>
      <c r="AE27" s="45"/>
      <c r="AF27" s="45"/>
      <c r="AG27" s="45"/>
      <c r="AH27" s="629"/>
      <c r="AI27" s="630"/>
      <c r="AJ27" s="46"/>
      <c r="AK27" s="45"/>
      <c r="AL27" s="382">
        <f t="shared" si="2"/>
        <v>0</v>
      </c>
      <c r="AM27" s="45"/>
      <c r="AN27" s="48"/>
      <c r="AO27" s="48"/>
      <c r="AP27" s="185"/>
    </row>
    <row r="28" spans="1:42" ht="45" customHeight="1">
      <c r="A28" s="70"/>
      <c r="B28" s="70"/>
      <c r="C28" s="70"/>
      <c r="D28" s="70"/>
      <c r="E28" s="48"/>
      <c r="F28" s="333" t="str">
        <f t="shared" si="0"/>
        <v/>
      </c>
      <c r="G28" s="91"/>
      <c r="H28" s="88"/>
      <c r="I28" s="88"/>
      <c r="J28" s="50"/>
      <c r="K28" s="48"/>
      <c r="L28" s="48"/>
      <c r="M28" s="48"/>
      <c r="N28" s="50"/>
      <c r="O28" s="45"/>
      <c r="P28" s="212"/>
      <c r="Q28" s="45"/>
      <c r="R28" s="88"/>
      <c r="S28" s="50"/>
      <c r="T28" s="219"/>
      <c r="U28" s="89"/>
      <c r="V28" s="90"/>
      <c r="W28" s="93"/>
      <c r="X28" s="219"/>
      <c r="Y28" s="219"/>
      <c r="Z28" s="91"/>
      <c r="AA28" s="185" t="str">
        <f t="shared" si="1"/>
        <v/>
      </c>
      <c r="AB28" s="48"/>
      <c r="AC28" s="219"/>
      <c r="AD28" s="219"/>
      <c r="AE28" s="45"/>
      <c r="AF28" s="45"/>
      <c r="AG28" s="45"/>
      <c r="AH28" s="629"/>
      <c r="AI28" s="630"/>
      <c r="AJ28" s="46"/>
      <c r="AK28" s="45"/>
      <c r="AL28" s="382">
        <f t="shared" si="2"/>
        <v>0</v>
      </c>
      <c r="AM28" s="45"/>
      <c r="AN28" s="48"/>
      <c r="AO28" s="48"/>
      <c r="AP28" s="185"/>
    </row>
    <row r="29" spans="1:42" ht="45" customHeight="1">
      <c r="A29" s="70"/>
      <c r="B29" s="70"/>
      <c r="C29" s="70"/>
      <c r="D29" s="70"/>
      <c r="E29" s="48"/>
      <c r="F29" s="333" t="str">
        <f t="shared" si="0"/>
        <v/>
      </c>
      <c r="G29" s="91"/>
      <c r="H29" s="88"/>
      <c r="I29" s="88"/>
      <c r="J29" s="50"/>
      <c r="K29" s="48"/>
      <c r="L29" s="48"/>
      <c r="M29" s="48"/>
      <c r="N29" s="50"/>
      <c r="O29" s="45"/>
      <c r="P29" s="212"/>
      <c r="Q29" s="45"/>
      <c r="R29" s="88"/>
      <c r="S29" s="50"/>
      <c r="T29" s="219"/>
      <c r="U29" s="89"/>
      <c r="V29" s="90"/>
      <c r="W29" s="93"/>
      <c r="X29" s="219"/>
      <c r="Y29" s="219"/>
      <c r="Z29" s="91"/>
      <c r="AA29" s="185" t="str">
        <f t="shared" si="1"/>
        <v/>
      </c>
      <c r="AB29" s="48"/>
      <c r="AC29" s="219"/>
      <c r="AD29" s="219"/>
      <c r="AE29" s="45"/>
      <c r="AF29" s="45"/>
      <c r="AG29" s="45"/>
      <c r="AH29" s="629"/>
      <c r="AI29" s="630"/>
      <c r="AJ29" s="46"/>
      <c r="AK29" s="45"/>
      <c r="AL29" s="382">
        <f t="shared" si="2"/>
        <v>0</v>
      </c>
      <c r="AM29" s="45"/>
      <c r="AN29" s="48"/>
      <c r="AO29" s="48"/>
      <c r="AP29" s="185"/>
    </row>
    <row r="30" spans="1:42" ht="45" customHeight="1">
      <c r="A30" s="70"/>
      <c r="B30" s="70"/>
      <c r="C30" s="70"/>
      <c r="D30" s="70"/>
      <c r="E30" s="48"/>
      <c r="F30" s="333" t="str">
        <f t="shared" si="0"/>
        <v/>
      </c>
      <c r="G30" s="91"/>
      <c r="H30" s="88"/>
      <c r="I30" s="88"/>
      <c r="J30" s="50"/>
      <c r="K30" s="48"/>
      <c r="L30" s="48"/>
      <c r="M30" s="48"/>
      <c r="N30" s="50"/>
      <c r="O30" s="45"/>
      <c r="P30" s="212"/>
      <c r="Q30" s="45"/>
      <c r="R30" s="88"/>
      <c r="S30" s="50"/>
      <c r="T30" s="219"/>
      <c r="U30" s="89"/>
      <c r="V30" s="90"/>
      <c r="W30" s="93"/>
      <c r="X30" s="219"/>
      <c r="Y30" s="219"/>
      <c r="Z30" s="91"/>
      <c r="AA30" s="185" t="str">
        <f t="shared" si="1"/>
        <v/>
      </c>
      <c r="AB30" s="48"/>
      <c r="AC30" s="219"/>
      <c r="AD30" s="219"/>
      <c r="AE30" s="45"/>
      <c r="AF30" s="45"/>
      <c r="AG30" s="45"/>
      <c r="AH30" s="629"/>
      <c r="AI30" s="630"/>
      <c r="AJ30" s="46"/>
      <c r="AK30" s="45"/>
      <c r="AL30" s="382">
        <f t="shared" si="2"/>
        <v>0</v>
      </c>
      <c r="AM30" s="45"/>
      <c r="AN30" s="48"/>
      <c r="AO30" s="48"/>
      <c r="AP30" s="185"/>
    </row>
    <row r="31" spans="1:42" ht="45" customHeight="1">
      <c r="A31" s="70"/>
      <c r="B31" s="70"/>
      <c r="C31" s="70"/>
      <c r="D31" s="70"/>
      <c r="E31" s="48"/>
      <c r="F31" s="333" t="str">
        <f t="shared" si="0"/>
        <v/>
      </c>
      <c r="G31" s="91"/>
      <c r="H31" s="88"/>
      <c r="I31" s="88"/>
      <c r="J31" s="50"/>
      <c r="K31" s="48"/>
      <c r="L31" s="48"/>
      <c r="M31" s="48"/>
      <c r="N31" s="50"/>
      <c r="O31" s="45"/>
      <c r="P31" s="212"/>
      <c r="Q31" s="45"/>
      <c r="R31" s="88"/>
      <c r="S31" s="50"/>
      <c r="T31" s="219"/>
      <c r="U31" s="89"/>
      <c r="V31" s="90"/>
      <c r="W31" s="93"/>
      <c r="X31" s="219"/>
      <c r="Y31" s="219"/>
      <c r="Z31" s="91"/>
      <c r="AA31" s="185" t="str">
        <f t="shared" si="1"/>
        <v/>
      </c>
      <c r="AB31" s="48"/>
      <c r="AC31" s="219"/>
      <c r="AD31" s="219"/>
      <c r="AE31" s="45"/>
      <c r="AF31" s="45"/>
      <c r="AG31" s="45"/>
      <c r="AH31" s="629"/>
      <c r="AI31" s="630"/>
      <c r="AJ31" s="46"/>
      <c r="AK31" s="45"/>
      <c r="AL31" s="382">
        <f t="shared" si="2"/>
        <v>0</v>
      </c>
      <c r="AM31" s="45"/>
      <c r="AN31" s="48"/>
      <c r="AO31" s="48"/>
      <c r="AP31" s="185"/>
    </row>
    <row r="32" spans="1:42" ht="45" customHeight="1">
      <c r="A32" s="70"/>
      <c r="B32" s="70"/>
      <c r="C32" s="70"/>
      <c r="D32" s="70"/>
      <c r="E32" s="48"/>
      <c r="F32" s="333" t="str">
        <f t="shared" si="0"/>
        <v/>
      </c>
      <c r="G32" s="91"/>
      <c r="H32" s="88"/>
      <c r="I32" s="88"/>
      <c r="J32" s="50"/>
      <c r="K32" s="48"/>
      <c r="L32" s="48"/>
      <c r="M32" s="48"/>
      <c r="N32" s="50"/>
      <c r="O32" s="45"/>
      <c r="P32" s="212"/>
      <c r="Q32" s="45"/>
      <c r="R32" s="88"/>
      <c r="S32" s="50"/>
      <c r="T32" s="219"/>
      <c r="U32" s="89"/>
      <c r="V32" s="90"/>
      <c r="W32" s="93"/>
      <c r="X32" s="219"/>
      <c r="Y32" s="219"/>
      <c r="Z32" s="91"/>
      <c r="AA32" s="185" t="str">
        <f t="shared" si="1"/>
        <v/>
      </c>
      <c r="AB32" s="48"/>
      <c r="AC32" s="219"/>
      <c r="AD32" s="219"/>
      <c r="AE32" s="45"/>
      <c r="AF32" s="45"/>
      <c r="AG32" s="45"/>
      <c r="AH32" s="629"/>
      <c r="AI32" s="630"/>
      <c r="AJ32" s="46"/>
      <c r="AK32" s="45"/>
      <c r="AL32" s="382">
        <f t="shared" si="2"/>
        <v>0</v>
      </c>
      <c r="AM32" s="45"/>
      <c r="AN32" s="48"/>
      <c r="AO32" s="48"/>
      <c r="AP32" s="185"/>
    </row>
    <row r="33" spans="1:42" ht="45" customHeight="1">
      <c r="A33" s="70"/>
      <c r="B33" s="70"/>
      <c r="C33" s="70"/>
      <c r="D33" s="70"/>
      <c r="E33" s="48"/>
      <c r="F33" s="333" t="str">
        <f t="shared" si="0"/>
        <v/>
      </c>
      <c r="G33" s="91"/>
      <c r="H33" s="88"/>
      <c r="I33" s="88"/>
      <c r="J33" s="50"/>
      <c r="K33" s="48"/>
      <c r="L33" s="48"/>
      <c r="M33" s="48"/>
      <c r="N33" s="50"/>
      <c r="O33" s="45"/>
      <c r="P33" s="212"/>
      <c r="Q33" s="45"/>
      <c r="R33" s="88"/>
      <c r="S33" s="50"/>
      <c r="T33" s="219"/>
      <c r="U33" s="89"/>
      <c r="V33" s="90"/>
      <c r="W33" s="93"/>
      <c r="X33" s="219"/>
      <c r="Y33" s="219"/>
      <c r="Z33" s="91"/>
      <c r="AA33" s="185" t="str">
        <f t="shared" si="1"/>
        <v/>
      </c>
      <c r="AB33" s="48"/>
      <c r="AC33" s="219"/>
      <c r="AD33" s="219"/>
      <c r="AE33" s="45"/>
      <c r="AF33" s="45"/>
      <c r="AG33" s="45"/>
      <c r="AH33" s="629"/>
      <c r="AI33" s="630"/>
      <c r="AJ33" s="46"/>
      <c r="AK33" s="45"/>
      <c r="AL33" s="382">
        <f t="shared" si="2"/>
        <v>0</v>
      </c>
      <c r="AM33" s="45"/>
      <c r="AN33" s="48"/>
      <c r="AO33" s="48"/>
      <c r="AP33" s="185"/>
    </row>
    <row r="34" spans="1:42" ht="45" customHeight="1">
      <c r="A34" s="70"/>
      <c r="B34" s="70"/>
      <c r="C34" s="70"/>
      <c r="D34" s="70"/>
      <c r="E34" s="48"/>
      <c r="F34" s="333" t="str">
        <f t="shared" si="0"/>
        <v/>
      </c>
      <c r="G34" s="91"/>
      <c r="H34" s="88"/>
      <c r="I34" s="88"/>
      <c r="J34" s="50"/>
      <c r="K34" s="48"/>
      <c r="L34" s="48"/>
      <c r="M34" s="48"/>
      <c r="N34" s="50"/>
      <c r="O34" s="45"/>
      <c r="P34" s="212"/>
      <c r="Q34" s="45"/>
      <c r="R34" s="88"/>
      <c r="S34" s="50"/>
      <c r="T34" s="219"/>
      <c r="U34" s="89"/>
      <c r="V34" s="90"/>
      <c r="W34" s="93"/>
      <c r="X34" s="219"/>
      <c r="Y34" s="219"/>
      <c r="Z34" s="91"/>
      <c r="AA34" s="185" t="str">
        <f t="shared" si="1"/>
        <v/>
      </c>
      <c r="AB34" s="48"/>
      <c r="AC34" s="219"/>
      <c r="AD34" s="219"/>
      <c r="AE34" s="45"/>
      <c r="AF34" s="45"/>
      <c r="AG34" s="45"/>
      <c r="AH34" s="629"/>
      <c r="AI34" s="630"/>
      <c r="AJ34" s="46"/>
      <c r="AK34" s="45"/>
      <c r="AL34" s="382">
        <f t="shared" si="2"/>
        <v>0</v>
      </c>
      <c r="AM34" s="45"/>
      <c r="AN34" s="48"/>
      <c r="AO34" s="48"/>
      <c r="AP34" s="185"/>
    </row>
    <row r="35" spans="1:42" ht="45" customHeight="1">
      <c r="A35" s="70"/>
      <c r="B35" s="70"/>
      <c r="C35" s="70"/>
      <c r="D35" s="70"/>
      <c r="E35" s="48"/>
      <c r="F35" s="333" t="str">
        <f t="shared" si="0"/>
        <v/>
      </c>
      <c r="G35" s="91"/>
      <c r="H35" s="88"/>
      <c r="I35" s="88"/>
      <c r="J35" s="50"/>
      <c r="K35" s="48"/>
      <c r="L35" s="48"/>
      <c r="M35" s="48"/>
      <c r="N35" s="50"/>
      <c r="O35" s="45"/>
      <c r="P35" s="212"/>
      <c r="Q35" s="45"/>
      <c r="R35" s="88"/>
      <c r="S35" s="50"/>
      <c r="T35" s="219"/>
      <c r="U35" s="89"/>
      <c r="V35" s="90"/>
      <c r="W35" s="93"/>
      <c r="X35" s="219"/>
      <c r="Y35" s="219"/>
      <c r="Z35" s="91"/>
      <c r="AA35" s="185" t="str">
        <f t="shared" si="1"/>
        <v/>
      </c>
      <c r="AB35" s="48"/>
      <c r="AC35" s="219"/>
      <c r="AD35" s="219"/>
      <c r="AE35" s="45"/>
      <c r="AF35" s="45"/>
      <c r="AG35" s="45"/>
      <c r="AH35" s="629"/>
      <c r="AI35" s="630"/>
      <c r="AJ35" s="46"/>
      <c r="AK35" s="45"/>
      <c r="AL35" s="382">
        <f t="shared" si="2"/>
        <v>0</v>
      </c>
      <c r="AM35" s="45"/>
      <c r="AN35" s="48"/>
      <c r="AO35" s="48"/>
      <c r="AP35" s="185"/>
    </row>
    <row r="36" spans="1:42" ht="45" customHeight="1">
      <c r="A36" s="70"/>
      <c r="B36" s="70"/>
      <c r="C36" s="70"/>
      <c r="D36" s="70"/>
      <c r="E36" s="48"/>
      <c r="F36" s="333" t="str">
        <f t="shared" si="0"/>
        <v/>
      </c>
      <c r="G36" s="91"/>
      <c r="H36" s="88"/>
      <c r="I36" s="88"/>
      <c r="J36" s="50"/>
      <c r="K36" s="48"/>
      <c r="L36" s="48"/>
      <c r="M36" s="48"/>
      <c r="N36" s="50"/>
      <c r="O36" s="45"/>
      <c r="P36" s="212"/>
      <c r="Q36" s="45"/>
      <c r="R36" s="88"/>
      <c r="S36" s="50"/>
      <c r="T36" s="219"/>
      <c r="U36" s="89"/>
      <c r="V36" s="90"/>
      <c r="W36" s="93"/>
      <c r="X36" s="219"/>
      <c r="Y36" s="219"/>
      <c r="Z36" s="91"/>
      <c r="AA36" s="185" t="str">
        <f t="shared" si="1"/>
        <v/>
      </c>
      <c r="AB36" s="48"/>
      <c r="AC36" s="219"/>
      <c r="AD36" s="219"/>
      <c r="AE36" s="45"/>
      <c r="AF36" s="45"/>
      <c r="AG36" s="45"/>
      <c r="AH36" s="629"/>
      <c r="AI36" s="630"/>
      <c r="AJ36" s="46"/>
      <c r="AK36" s="45"/>
      <c r="AL36" s="382">
        <f t="shared" si="2"/>
        <v>0</v>
      </c>
      <c r="AM36" s="45"/>
      <c r="AN36" s="48"/>
      <c r="AO36" s="48"/>
      <c r="AP36" s="185"/>
    </row>
    <row r="37" spans="1:42" ht="45" customHeight="1">
      <c r="A37" s="70"/>
      <c r="B37" s="70"/>
      <c r="C37" s="70"/>
      <c r="D37" s="70"/>
      <c r="E37" s="48"/>
      <c r="F37" s="333" t="str">
        <f t="shared" si="0"/>
        <v/>
      </c>
      <c r="G37" s="91"/>
      <c r="H37" s="88"/>
      <c r="I37" s="88"/>
      <c r="J37" s="50"/>
      <c r="K37" s="48"/>
      <c r="L37" s="48"/>
      <c r="M37" s="48"/>
      <c r="N37" s="50"/>
      <c r="O37" s="45"/>
      <c r="P37" s="212"/>
      <c r="Q37" s="45"/>
      <c r="R37" s="88"/>
      <c r="S37" s="50"/>
      <c r="T37" s="219"/>
      <c r="U37" s="89"/>
      <c r="V37" s="90"/>
      <c r="W37" s="93"/>
      <c r="X37" s="219"/>
      <c r="Y37" s="219"/>
      <c r="Z37" s="91"/>
      <c r="AA37" s="185" t="str">
        <f t="shared" si="1"/>
        <v/>
      </c>
      <c r="AB37" s="48"/>
      <c r="AC37" s="219"/>
      <c r="AD37" s="219"/>
      <c r="AE37" s="45"/>
      <c r="AF37" s="45"/>
      <c r="AG37" s="45"/>
      <c r="AH37" s="629"/>
      <c r="AI37" s="630"/>
      <c r="AJ37" s="46"/>
      <c r="AK37" s="45"/>
      <c r="AL37" s="382">
        <f t="shared" si="2"/>
        <v>0</v>
      </c>
      <c r="AM37" s="45"/>
      <c r="AN37" s="48"/>
      <c r="AO37" s="48"/>
      <c r="AP37" s="185"/>
    </row>
    <row r="38" spans="1:42" ht="45" customHeight="1">
      <c r="A38" s="70"/>
      <c r="B38" s="70"/>
      <c r="C38" s="70"/>
      <c r="D38" s="70"/>
      <c r="E38" s="48"/>
      <c r="F38" s="333" t="str">
        <f t="shared" si="0"/>
        <v/>
      </c>
      <c r="G38" s="91"/>
      <c r="H38" s="88"/>
      <c r="I38" s="88"/>
      <c r="J38" s="50"/>
      <c r="K38" s="48"/>
      <c r="L38" s="48"/>
      <c r="M38" s="48"/>
      <c r="N38" s="50"/>
      <c r="O38" s="45"/>
      <c r="P38" s="212"/>
      <c r="Q38" s="45"/>
      <c r="R38" s="88"/>
      <c r="S38" s="50"/>
      <c r="T38" s="219"/>
      <c r="U38" s="89"/>
      <c r="V38" s="90"/>
      <c r="W38" s="93"/>
      <c r="X38" s="219"/>
      <c r="Y38" s="219"/>
      <c r="Z38" s="91"/>
      <c r="AA38" s="185" t="str">
        <f t="shared" si="1"/>
        <v/>
      </c>
      <c r="AB38" s="48"/>
      <c r="AC38" s="219"/>
      <c r="AD38" s="219"/>
      <c r="AE38" s="45"/>
      <c r="AF38" s="45"/>
      <c r="AG38" s="45"/>
      <c r="AH38" s="629"/>
      <c r="AI38" s="630"/>
      <c r="AJ38" s="46"/>
      <c r="AK38" s="45"/>
      <c r="AL38" s="382">
        <f t="shared" si="2"/>
        <v>0</v>
      </c>
      <c r="AM38" s="45"/>
      <c r="AN38" s="48"/>
      <c r="AO38" s="48"/>
      <c r="AP38" s="185"/>
    </row>
    <row r="39" spans="1:42" ht="45" customHeight="1">
      <c r="A39" s="70"/>
      <c r="B39" s="70"/>
      <c r="C39" s="70"/>
      <c r="D39" s="70"/>
      <c r="E39" s="48"/>
      <c r="F39" s="333" t="str">
        <f t="shared" si="0"/>
        <v/>
      </c>
      <c r="G39" s="91"/>
      <c r="H39" s="88"/>
      <c r="I39" s="88"/>
      <c r="J39" s="50"/>
      <c r="K39" s="48"/>
      <c r="L39" s="48"/>
      <c r="M39" s="48"/>
      <c r="N39" s="50"/>
      <c r="O39" s="45"/>
      <c r="P39" s="212"/>
      <c r="Q39" s="45"/>
      <c r="R39" s="88"/>
      <c r="S39" s="50"/>
      <c r="T39" s="219"/>
      <c r="U39" s="89"/>
      <c r="V39" s="90"/>
      <c r="W39" s="93"/>
      <c r="X39" s="219"/>
      <c r="Y39" s="219"/>
      <c r="Z39" s="91"/>
      <c r="AA39" s="185" t="str">
        <f t="shared" si="1"/>
        <v/>
      </c>
      <c r="AB39" s="48"/>
      <c r="AC39" s="219"/>
      <c r="AD39" s="219"/>
      <c r="AE39" s="45"/>
      <c r="AF39" s="45"/>
      <c r="AG39" s="45"/>
      <c r="AH39" s="629"/>
      <c r="AI39" s="630"/>
      <c r="AJ39" s="46"/>
      <c r="AK39" s="45"/>
      <c r="AL39" s="382">
        <f t="shared" si="2"/>
        <v>0</v>
      </c>
      <c r="AM39" s="45"/>
      <c r="AN39" s="48"/>
      <c r="AO39" s="48"/>
      <c r="AP39" s="185"/>
    </row>
    <row r="40" spans="1:42" ht="45" customHeight="1">
      <c r="A40" s="70"/>
      <c r="B40" s="70"/>
      <c r="C40" s="70"/>
      <c r="D40" s="70"/>
      <c r="E40" s="48"/>
      <c r="F40" s="333" t="str">
        <f t="shared" si="0"/>
        <v/>
      </c>
      <c r="G40" s="91"/>
      <c r="H40" s="88"/>
      <c r="I40" s="88"/>
      <c r="J40" s="50"/>
      <c r="K40" s="48"/>
      <c r="L40" s="48"/>
      <c r="M40" s="48"/>
      <c r="N40" s="50"/>
      <c r="O40" s="45"/>
      <c r="P40" s="212"/>
      <c r="Q40" s="45"/>
      <c r="R40" s="88"/>
      <c r="S40" s="50"/>
      <c r="T40" s="219"/>
      <c r="U40" s="89"/>
      <c r="V40" s="90"/>
      <c r="W40" s="93"/>
      <c r="X40" s="219"/>
      <c r="Y40" s="219"/>
      <c r="Z40" s="91"/>
      <c r="AA40" s="185" t="str">
        <f t="shared" si="1"/>
        <v/>
      </c>
      <c r="AB40" s="48"/>
      <c r="AC40" s="219"/>
      <c r="AD40" s="219"/>
      <c r="AE40" s="45"/>
      <c r="AF40" s="45"/>
      <c r="AG40" s="45"/>
      <c r="AH40" s="629"/>
      <c r="AI40" s="630"/>
      <c r="AJ40" s="46"/>
      <c r="AK40" s="45"/>
      <c r="AL40" s="382">
        <f t="shared" si="2"/>
        <v>0</v>
      </c>
      <c r="AM40" s="45"/>
      <c r="AN40" s="48"/>
      <c r="AO40" s="48"/>
      <c r="AP40" s="185"/>
    </row>
    <row r="41" spans="1:42" ht="45" customHeight="1">
      <c r="A41" s="70"/>
      <c r="B41" s="70"/>
      <c r="C41" s="70"/>
      <c r="D41" s="70"/>
      <c r="E41" s="48"/>
      <c r="F41" s="333" t="str">
        <f t="shared" si="0"/>
        <v/>
      </c>
      <c r="G41" s="91"/>
      <c r="H41" s="88"/>
      <c r="I41" s="88"/>
      <c r="J41" s="50"/>
      <c r="K41" s="48"/>
      <c r="L41" s="48"/>
      <c r="M41" s="48"/>
      <c r="N41" s="50"/>
      <c r="O41" s="45"/>
      <c r="P41" s="212"/>
      <c r="Q41" s="45"/>
      <c r="R41" s="88"/>
      <c r="S41" s="50"/>
      <c r="T41" s="219"/>
      <c r="U41" s="89"/>
      <c r="V41" s="90"/>
      <c r="W41" s="93"/>
      <c r="X41" s="219"/>
      <c r="Y41" s="219"/>
      <c r="Z41" s="91"/>
      <c r="AA41" s="185" t="str">
        <f t="shared" si="1"/>
        <v/>
      </c>
      <c r="AB41" s="48"/>
      <c r="AC41" s="219"/>
      <c r="AD41" s="219"/>
      <c r="AE41" s="45"/>
      <c r="AF41" s="45"/>
      <c r="AG41" s="45"/>
      <c r="AH41" s="629"/>
      <c r="AI41" s="630"/>
      <c r="AJ41" s="46"/>
      <c r="AK41" s="45"/>
      <c r="AL41" s="382">
        <f t="shared" si="2"/>
        <v>0</v>
      </c>
      <c r="AM41" s="45"/>
      <c r="AN41" s="48"/>
      <c r="AO41" s="48"/>
      <c r="AP41" s="185"/>
    </row>
    <row r="42" spans="1:42" ht="45" customHeight="1">
      <c r="A42" s="70"/>
      <c r="B42" s="70"/>
      <c r="C42" s="70"/>
      <c r="D42" s="70"/>
      <c r="E42" s="48"/>
      <c r="F42" s="333" t="str">
        <f t="shared" si="0"/>
        <v/>
      </c>
      <c r="G42" s="91"/>
      <c r="H42" s="88"/>
      <c r="I42" s="88"/>
      <c r="J42" s="50"/>
      <c r="K42" s="48"/>
      <c r="L42" s="48"/>
      <c r="M42" s="48"/>
      <c r="N42" s="50"/>
      <c r="O42" s="45"/>
      <c r="P42" s="212"/>
      <c r="Q42" s="45"/>
      <c r="R42" s="88"/>
      <c r="S42" s="50"/>
      <c r="T42" s="219"/>
      <c r="U42" s="89"/>
      <c r="V42" s="90"/>
      <c r="W42" s="93"/>
      <c r="X42" s="219"/>
      <c r="Y42" s="219"/>
      <c r="Z42" s="91"/>
      <c r="AA42" s="185" t="str">
        <f t="shared" si="1"/>
        <v/>
      </c>
      <c r="AB42" s="48"/>
      <c r="AC42" s="219"/>
      <c r="AD42" s="219"/>
      <c r="AE42" s="45"/>
      <c r="AF42" s="45"/>
      <c r="AG42" s="45"/>
      <c r="AH42" s="629"/>
      <c r="AI42" s="630"/>
      <c r="AJ42" s="46"/>
      <c r="AK42" s="45"/>
      <c r="AL42" s="382">
        <f t="shared" si="2"/>
        <v>0</v>
      </c>
      <c r="AM42" s="45"/>
      <c r="AN42" s="48"/>
      <c r="AO42" s="48"/>
      <c r="AP42" s="185"/>
    </row>
    <row r="43" spans="1:42" ht="45" customHeight="1">
      <c r="A43" s="70"/>
      <c r="B43" s="70"/>
      <c r="C43" s="70"/>
      <c r="D43" s="70"/>
      <c r="E43" s="48"/>
      <c r="F43" s="333" t="str">
        <f t="shared" si="0"/>
        <v/>
      </c>
      <c r="G43" s="91"/>
      <c r="H43" s="88"/>
      <c r="I43" s="88"/>
      <c r="J43" s="50"/>
      <c r="K43" s="48"/>
      <c r="L43" s="48"/>
      <c r="M43" s="48"/>
      <c r="N43" s="50"/>
      <c r="O43" s="45"/>
      <c r="P43" s="212"/>
      <c r="Q43" s="45"/>
      <c r="R43" s="88"/>
      <c r="S43" s="50"/>
      <c r="T43" s="219"/>
      <c r="U43" s="89"/>
      <c r="V43" s="90"/>
      <c r="W43" s="93"/>
      <c r="X43" s="219"/>
      <c r="Y43" s="219"/>
      <c r="Z43" s="91"/>
      <c r="AA43" s="185" t="str">
        <f t="shared" si="1"/>
        <v/>
      </c>
      <c r="AB43" s="48"/>
      <c r="AC43" s="219"/>
      <c r="AD43" s="219"/>
      <c r="AE43" s="45"/>
      <c r="AF43" s="45"/>
      <c r="AG43" s="45"/>
      <c r="AH43" s="629"/>
      <c r="AI43" s="630"/>
      <c r="AJ43" s="46"/>
      <c r="AK43" s="45"/>
      <c r="AL43" s="382">
        <f t="shared" si="2"/>
        <v>0</v>
      </c>
      <c r="AM43" s="45"/>
      <c r="AN43" s="48"/>
      <c r="AO43" s="48"/>
      <c r="AP43" s="185"/>
    </row>
    <row r="44" spans="1:42" ht="45" customHeight="1">
      <c r="A44" s="70"/>
      <c r="B44" s="70"/>
      <c r="C44" s="70"/>
      <c r="D44" s="70"/>
      <c r="E44" s="48"/>
      <c r="F44" s="333" t="str">
        <f t="shared" si="0"/>
        <v/>
      </c>
      <c r="G44" s="91"/>
      <c r="H44" s="88"/>
      <c r="I44" s="88"/>
      <c r="J44" s="50"/>
      <c r="K44" s="48"/>
      <c r="L44" s="48"/>
      <c r="M44" s="48"/>
      <c r="N44" s="50"/>
      <c r="O44" s="45"/>
      <c r="P44" s="212"/>
      <c r="Q44" s="45"/>
      <c r="R44" s="88"/>
      <c r="S44" s="50"/>
      <c r="T44" s="219"/>
      <c r="U44" s="89"/>
      <c r="V44" s="90"/>
      <c r="W44" s="93"/>
      <c r="X44" s="219"/>
      <c r="Y44" s="219"/>
      <c r="Z44" s="91"/>
      <c r="AA44" s="185" t="str">
        <f t="shared" si="1"/>
        <v/>
      </c>
      <c r="AB44" s="48"/>
      <c r="AC44" s="219"/>
      <c r="AD44" s="219"/>
      <c r="AE44" s="45"/>
      <c r="AF44" s="45"/>
      <c r="AG44" s="45"/>
      <c r="AH44" s="629"/>
      <c r="AI44" s="630"/>
      <c r="AJ44" s="46"/>
      <c r="AK44" s="45"/>
      <c r="AL44" s="382">
        <f t="shared" si="2"/>
        <v>0</v>
      </c>
      <c r="AM44" s="45"/>
      <c r="AN44" s="48"/>
      <c r="AO44" s="48"/>
      <c r="AP44" s="185"/>
    </row>
    <row r="45" spans="1:42" ht="45" customHeight="1">
      <c r="A45" s="70"/>
      <c r="B45" s="70"/>
      <c r="C45" s="70"/>
      <c r="D45" s="70"/>
      <c r="E45" s="48"/>
      <c r="F45" s="333" t="str">
        <f t="shared" si="0"/>
        <v/>
      </c>
      <c r="G45" s="91"/>
      <c r="H45" s="88"/>
      <c r="I45" s="88"/>
      <c r="J45" s="50"/>
      <c r="K45" s="48"/>
      <c r="L45" s="48"/>
      <c r="M45" s="48"/>
      <c r="N45" s="50"/>
      <c r="O45" s="45"/>
      <c r="P45" s="212"/>
      <c r="Q45" s="45"/>
      <c r="R45" s="88"/>
      <c r="S45" s="50"/>
      <c r="T45" s="219"/>
      <c r="U45" s="89"/>
      <c r="V45" s="90"/>
      <c r="W45" s="93"/>
      <c r="X45" s="219"/>
      <c r="Y45" s="219"/>
      <c r="Z45" s="91"/>
      <c r="AA45" s="185" t="str">
        <f t="shared" si="1"/>
        <v/>
      </c>
      <c r="AB45" s="48"/>
      <c r="AC45" s="219"/>
      <c r="AD45" s="219"/>
      <c r="AE45" s="45"/>
      <c r="AF45" s="45"/>
      <c r="AG45" s="45"/>
      <c r="AH45" s="629"/>
      <c r="AI45" s="630"/>
      <c r="AJ45" s="46"/>
      <c r="AK45" s="45"/>
      <c r="AL45" s="382">
        <f t="shared" si="2"/>
        <v>0</v>
      </c>
      <c r="AM45" s="45"/>
      <c r="AN45" s="48"/>
      <c r="AO45" s="48"/>
      <c r="AP45" s="185"/>
    </row>
    <row r="46" spans="1:42" ht="45" customHeight="1">
      <c r="A46" s="70"/>
      <c r="B46" s="70"/>
      <c r="C46" s="70"/>
      <c r="D46" s="70"/>
      <c r="E46" s="48"/>
      <c r="F46" s="333" t="str">
        <f t="shared" si="0"/>
        <v/>
      </c>
      <c r="G46" s="91"/>
      <c r="H46" s="88"/>
      <c r="I46" s="88"/>
      <c r="J46" s="50"/>
      <c r="K46" s="48"/>
      <c r="L46" s="48"/>
      <c r="M46" s="48"/>
      <c r="N46" s="50"/>
      <c r="O46" s="45"/>
      <c r="P46" s="212"/>
      <c r="Q46" s="45"/>
      <c r="R46" s="88"/>
      <c r="S46" s="50"/>
      <c r="T46" s="219"/>
      <c r="U46" s="89"/>
      <c r="V46" s="90"/>
      <c r="W46" s="93"/>
      <c r="X46" s="219"/>
      <c r="Y46" s="219"/>
      <c r="Z46" s="91"/>
      <c r="AA46" s="185" t="str">
        <f t="shared" si="1"/>
        <v/>
      </c>
      <c r="AB46" s="48"/>
      <c r="AC46" s="219"/>
      <c r="AD46" s="219"/>
      <c r="AE46" s="45"/>
      <c r="AF46" s="45"/>
      <c r="AG46" s="45"/>
      <c r="AH46" s="629"/>
      <c r="AI46" s="630"/>
      <c r="AJ46" s="46"/>
      <c r="AK46" s="45"/>
      <c r="AL46" s="382">
        <f t="shared" si="2"/>
        <v>0</v>
      </c>
      <c r="AM46" s="45"/>
      <c r="AN46" s="48"/>
      <c r="AO46" s="48"/>
      <c r="AP46" s="185"/>
    </row>
    <row r="47" spans="1:42" ht="45" customHeight="1">
      <c r="A47" s="70"/>
      <c r="B47" s="70"/>
      <c r="C47" s="70"/>
      <c r="D47" s="70"/>
      <c r="E47" s="48"/>
      <c r="F47" s="333" t="str">
        <f t="shared" si="0"/>
        <v/>
      </c>
      <c r="G47" s="91"/>
      <c r="H47" s="88"/>
      <c r="I47" s="88"/>
      <c r="J47" s="50"/>
      <c r="K47" s="48"/>
      <c r="L47" s="48"/>
      <c r="M47" s="48"/>
      <c r="N47" s="50"/>
      <c r="O47" s="45"/>
      <c r="P47" s="212"/>
      <c r="Q47" s="45"/>
      <c r="R47" s="88"/>
      <c r="S47" s="50"/>
      <c r="T47" s="219"/>
      <c r="U47" s="89"/>
      <c r="V47" s="90"/>
      <c r="W47" s="93"/>
      <c r="X47" s="219"/>
      <c r="Y47" s="219"/>
      <c r="Z47" s="91"/>
      <c r="AA47" s="185" t="str">
        <f t="shared" si="1"/>
        <v/>
      </c>
      <c r="AB47" s="48"/>
      <c r="AC47" s="219"/>
      <c r="AD47" s="219"/>
      <c r="AE47" s="45"/>
      <c r="AF47" s="45"/>
      <c r="AG47" s="45"/>
      <c r="AH47" s="629"/>
      <c r="AI47" s="630"/>
      <c r="AJ47" s="46"/>
      <c r="AK47" s="45"/>
      <c r="AL47" s="382">
        <f t="shared" si="2"/>
        <v>0</v>
      </c>
      <c r="AM47" s="45"/>
      <c r="AN47" s="48"/>
      <c r="AO47" s="48"/>
      <c r="AP47" s="185"/>
    </row>
    <row r="48" spans="1:42" ht="45" customHeight="1">
      <c r="A48" s="70"/>
      <c r="B48" s="70"/>
      <c r="C48" s="70"/>
      <c r="D48" s="70"/>
      <c r="E48" s="48"/>
      <c r="F48" s="333" t="str">
        <f t="shared" si="0"/>
        <v/>
      </c>
      <c r="G48" s="91"/>
      <c r="H48" s="88"/>
      <c r="I48" s="88"/>
      <c r="J48" s="50"/>
      <c r="K48" s="48"/>
      <c r="L48" s="48"/>
      <c r="M48" s="48"/>
      <c r="N48" s="50"/>
      <c r="O48" s="45"/>
      <c r="P48" s="212"/>
      <c r="Q48" s="45"/>
      <c r="R48" s="88"/>
      <c r="S48" s="50"/>
      <c r="T48" s="219"/>
      <c r="U48" s="89"/>
      <c r="V48" s="90"/>
      <c r="W48" s="93"/>
      <c r="X48" s="219"/>
      <c r="Y48" s="219"/>
      <c r="Z48" s="91"/>
      <c r="AA48" s="185" t="str">
        <f t="shared" si="1"/>
        <v/>
      </c>
      <c r="AB48" s="48"/>
      <c r="AC48" s="219"/>
      <c r="AD48" s="219"/>
      <c r="AE48" s="45"/>
      <c r="AF48" s="45"/>
      <c r="AG48" s="45"/>
      <c r="AH48" s="629"/>
      <c r="AI48" s="630"/>
      <c r="AJ48" s="46"/>
      <c r="AK48" s="45"/>
      <c r="AL48" s="382">
        <f t="shared" si="2"/>
        <v>0</v>
      </c>
      <c r="AM48" s="45"/>
      <c r="AN48" s="48"/>
      <c r="AO48" s="48"/>
      <c r="AP48" s="185"/>
    </row>
    <row r="49" spans="1:42" ht="45" customHeight="1">
      <c r="A49" s="70"/>
      <c r="B49" s="70"/>
      <c r="C49" s="70"/>
      <c r="D49" s="70"/>
      <c r="E49" s="48"/>
      <c r="F49" s="333" t="str">
        <f t="shared" si="0"/>
        <v/>
      </c>
      <c r="G49" s="91"/>
      <c r="H49" s="88"/>
      <c r="I49" s="88"/>
      <c r="J49" s="50"/>
      <c r="K49" s="48"/>
      <c r="L49" s="48"/>
      <c r="M49" s="48"/>
      <c r="N49" s="50"/>
      <c r="O49" s="45"/>
      <c r="P49" s="212"/>
      <c r="Q49" s="45"/>
      <c r="R49" s="88"/>
      <c r="S49" s="50"/>
      <c r="T49" s="219"/>
      <c r="U49" s="89"/>
      <c r="V49" s="90"/>
      <c r="W49" s="93"/>
      <c r="X49" s="219"/>
      <c r="Y49" s="219"/>
      <c r="Z49" s="91"/>
      <c r="AA49" s="185" t="str">
        <f t="shared" si="1"/>
        <v/>
      </c>
      <c r="AB49" s="48"/>
      <c r="AC49" s="219"/>
      <c r="AD49" s="219"/>
      <c r="AE49" s="45"/>
      <c r="AF49" s="45"/>
      <c r="AG49" s="45"/>
      <c r="AH49" s="629"/>
      <c r="AI49" s="630"/>
      <c r="AJ49" s="46"/>
      <c r="AK49" s="45"/>
      <c r="AL49" s="382">
        <f t="shared" si="2"/>
        <v>0</v>
      </c>
      <c r="AM49" s="45"/>
      <c r="AN49" s="48"/>
      <c r="AO49" s="48"/>
      <c r="AP49" s="185"/>
    </row>
    <row r="50" spans="1:42" ht="45" customHeight="1">
      <c r="A50" s="70"/>
      <c r="B50" s="70"/>
      <c r="C50" s="70"/>
      <c r="D50" s="70"/>
      <c r="E50" s="48"/>
      <c r="F50" s="333" t="str">
        <f t="shared" si="0"/>
        <v/>
      </c>
      <c r="G50" s="91"/>
      <c r="H50" s="88"/>
      <c r="I50" s="88"/>
      <c r="J50" s="50"/>
      <c r="K50" s="48"/>
      <c r="L50" s="48"/>
      <c r="M50" s="48"/>
      <c r="N50" s="50"/>
      <c r="O50" s="45"/>
      <c r="P50" s="212"/>
      <c r="Q50" s="45"/>
      <c r="R50" s="88"/>
      <c r="S50" s="50"/>
      <c r="T50" s="219"/>
      <c r="U50" s="89"/>
      <c r="V50" s="90"/>
      <c r="W50" s="93"/>
      <c r="X50" s="219"/>
      <c r="Y50" s="219"/>
      <c r="Z50" s="91"/>
      <c r="AA50" s="185" t="str">
        <f t="shared" si="1"/>
        <v/>
      </c>
      <c r="AB50" s="48"/>
      <c r="AC50" s="219"/>
      <c r="AD50" s="219"/>
      <c r="AE50" s="45"/>
      <c r="AF50" s="45"/>
      <c r="AG50" s="45"/>
      <c r="AH50" s="629"/>
      <c r="AI50" s="630"/>
      <c r="AJ50" s="46"/>
      <c r="AK50" s="45"/>
      <c r="AL50" s="382">
        <f t="shared" si="2"/>
        <v>0</v>
      </c>
      <c r="AM50" s="45"/>
      <c r="AN50" s="48"/>
      <c r="AO50" s="48"/>
      <c r="AP50" s="185"/>
    </row>
    <row r="51" spans="1:42" ht="45" customHeight="1">
      <c r="A51" s="70"/>
      <c r="B51" s="70"/>
      <c r="C51" s="70"/>
      <c r="D51" s="70"/>
      <c r="E51" s="48"/>
      <c r="F51" s="333" t="str">
        <f t="shared" si="0"/>
        <v/>
      </c>
      <c r="G51" s="91"/>
      <c r="H51" s="88"/>
      <c r="I51" s="88"/>
      <c r="J51" s="50"/>
      <c r="K51" s="48"/>
      <c r="L51" s="48"/>
      <c r="M51" s="48"/>
      <c r="N51" s="50"/>
      <c r="O51" s="45"/>
      <c r="P51" s="212"/>
      <c r="Q51" s="45"/>
      <c r="R51" s="88"/>
      <c r="S51" s="50"/>
      <c r="T51" s="219"/>
      <c r="U51" s="89"/>
      <c r="V51" s="90"/>
      <c r="W51" s="93"/>
      <c r="X51" s="219"/>
      <c r="Y51" s="219"/>
      <c r="Z51" s="91"/>
      <c r="AA51" s="185" t="str">
        <f t="shared" si="1"/>
        <v/>
      </c>
      <c r="AB51" s="48"/>
      <c r="AC51" s="219"/>
      <c r="AD51" s="219"/>
      <c r="AE51" s="45"/>
      <c r="AF51" s="45"/>
      <c r="AG51" s="45"/>
      <c r="AH51" s="629"/>
      <c r="AI51" s="630"/>
      <c r="AJ51" s="46"/>
      <c r="AK51" s="45"/>
      <c r="AL51" s="382">
        <f t="shared" si="2"/>
        <v>0</v>
      </c>
      <c r="AM51" s="45"/>
      <c r="AN51" s="48"/>
      <c r="AO51" s="48"/>
      <c r="AP51" s="185"/>
    </row>
    <row r="52" spans="1:42" ht="45" customHeight="1">
      <c r="A52" s="70"/>
      <c r="B52" s="70"/>
      <c r="C52" s="70"/>
      <c r="D52" s="70"/>
      <c r="E52" s="48"/>
      <c r="F52" s="333" t="str">
        <f t="shared" si="0"/>
        <v/>
      </c>
      <c r="G52" s="91"/>
      <c r="H52" s="88"/>
      <c r="I52" s="88"/>
      <c r="J52" s="50"/>
      <c r="K52" s="48"/>
      <c r="L52" s="48"/>
      <c r="M52" s="48"/>
      <c r="N52" s="50"/>
      <c r="O52" s="45"/>
      <c r="P52" s="212"/>
      <c r="Q52" s="45"/>
      <c r="R52" s="88"/>
      <c r="S52" s="50"/>
      <c r="T52" s="219"/>
      <c r="U52" s="89"/>
      <c r="V52" s="90"/>
      <c r="W52" s="93"/>
      <c r="X52" s="219"/>
      <c r="Y52" s="219"/>
      <c r="Z52" s="91"/>
      <c r="AA52" s="185" t="str">
        <f t="shared" si="1"/>
        <v/>
      </c>
      <c r="AB52" s="48"/>
      <c r="AC52" s="219"/>
      <c r="AD52" s="219"/>
      <c r="AE52" s="45"/>
      <c r="AF52" s="45"/>
      <c r="AG52" s="45"/>
      <c r="AH52" s="629"/>
      <c r="AI52" s="630"/>
      <c r="AJ52" s="46"/>
      <c r="AK52" s="45"/>
      <c r="AL52" s="382">
        <f t="shared" si="2"/>
        <v>0</v>
      </c>
      <c r="AM52" s="45"/>
      <c r="AN52" s="48"/>
      <c r="AO52" s="48"/>
      <c r="AP52" s="185"/>
    </row>
    <row r="53" spans="1:42" ht="45" customHeight="1">
      <c r="A53" s="70"/>
      <c r="B53" s="70"/>
      <c r="C53" s="70"/>
      <c r="D53" s="70"/>
      <c r="E53" s="48"/>
      <c r="F53" s="333" t="str">
        <f t="shared" si="0"/>
        <v/>
      </c>
      <c r="G53" s="91"/>
      <c r="H53" s="88"/>
      <c r="I53" s="88"/>
      <c r="J53" s="50"/>
      <c r="K53" s="48"/>
      <c r="L53" s="48"/>
      <c r="M53" s="48"/>
      <c r="N53" s="50"/>
      <c r="O53" s="45"/>
      <c r="P53" s="212"/>
      <c r="Q53" s="45"/>
      <c r="R53" s="88"/>
      <c r="S53" s="50"/>
      <c r="T53" s="219"/>
      <c r="U53" s="89"/>
      <c r="V53" s="90"/>
      <c r="W53" s="93"/>
      <c r="X53" s="219"/>
      <c r="Y53" s="219"/>
      <c r="Z53" s="91"/>
      <c r="AA53" s="185" t="str">
        <f t="shared" si="1"/>
        <v/>
      </c>
      <c r="AB53" s="48"/>
      <c r="AC53" s="219"/>
      <c r="AD53" s="219"/>
      <c r="AE53" s="45"/>
      <c r="AF53" s="45"/>
      <c r="AG53" s="45"/>
      <c r="AH53" s="629"/>
      <c r="AI53" s="630"/>
      <c r="AJ53" s="46"/>
      <c r="AK53" s="45"/>
      <c r="AL53" s="382">
        <f t="shared" si="2"/>
        <v>0</v>
      </c>
      <c r="AM53" s="45"/>
      <c r="AN53" s="48"/>
      <c r="AO53" s="48"/>
      <c r="AP53" s="185"/>
    </row>
    <row r="54" spans="1:42" ht="45" customHeight="1">
      <c r="A54" s="70"/>
      <c r="B54" s="70"/>
      <c r="C54" s="70"/>
      <c r="D54" s="70"/>
      <c r="E54" s="48"/>
      <c r="F54" s="333" t="str">
        <f t="shared" si="0"/>
        <v/>
      </c>
      <c r="G54" s="91"/>
      <c r="H54" s="88"/>
      <c r="I54" s="88"/>
      <c r="J54" s="50"/>
      <c r="K54" s="48"/>
      <c r="L54" s="48"/>
      <c r="M54" s="48"/>
      <c r="N54" s="50"/>
      <c r="O54" s="45"/>
      <c r="P54" s="212"/>
      <c r="Q54" s="45"/>
      <c r="R54" s="88"/>
      <c r="S54" s="50"/>
      <c r="T54" s="219"/>
      <c r="U54" s="89"/>
      <c r="V54" s="90"/>
      <c r="W54" s="93"/>
      <c r="X54" s="219"/>
      <c r="Y54" s="219"/>
      <c r="Z54" s="91"/>
      <c r="AA54" s="185" t="str">
        <f t="shared" si="1"/>
        <v/>
      </c>
      <c r="AB54" s="48"/>
      <c r="AC54" s="219"/>
      <c r="AD54" s="219"/>
      <c r="AE54" s="45"/>
      <c r="AF54" s="45"/>
      <c r="AG54" s="45"/>
      <c r="AH54" s="629"/>
      <c r="AI54" s="630"/>
      <c r="AJ54" s="46"/>
      <c r="AK54" s="45"/>
      <c r="AL54" s="382">
        <f t="shared" si="2"/>
        <v>0</v>
      </c>
      <c r="AM54" s="45"/>
      <c r="AN54" s="48"/>
      <c r="AO54" s="48"/>
      <c r="AP54" s="185"/>
    </row>
    <row r="55" spans="1:42" ht="45" customHeight="1">
      <c r="A55" s="70"/>
      <c r="B55" s="70"/>
      <c r="C55" s="70"/>
      <c r="D55" s="70"/>
      <c r="E55" s="48"/>
      <c r="F55" s="333" t="str">
        <f t="shared" si="0"/>
        <v/>
      </c>
      <c r="G55" s="91"/>
      <c r="H55" s="88"/>
      <c r="I55" s="88"/>
      <c r="J55" s="50"/>
      <c r="K55" s="48"/>
      <c r="L55" s="48"/>
      <c r="M55" s="48"/>
      <c r="N55" s="50"/>
      <c r="O55" s="45"/>
      <c r="P55" s="212"/>
      <c r="Q55" s="45"/>
      <c r="R55" s="88"/>
      <c r="S55" s="50"/>
      <c r="T55" s="219"/>
      <c r="U55" s="89"/>
      <c r="V55" s="90"/>
      <c r="W55" s="93"/>
      <c r="X55" s="219"/>
      <c r="Y55" s="219"/>
      <c r="Z55" s="91"/>
      <c r="AA55" s="185" t="str">
        <f t="shared" si="1"/>
        <v/>
      </c>
      <c r="AB55" s="48"/>
      <c r="AC55" s="219"/>
      <c r="AD55" s="219"/>
      <c r="AE55" s="45"/>
      <c r="AF55" s="45"/>
      <c r="AG55" s="45"/>
      <c r="AH55" s="629"/>
      <c r="AI55" s="630"/>
      <c r="AJ55" s="46"/>
      <c r="AK55" s="45"/>
      <c r="AL55" s="382">
        <f t="shared" si="2"/>
        <v>0</v>
      </c>
      <c r="AM55" s="45"/>
      <c r="AN55" s="48"/>
      <c r="AO55" s="48"/>
      <c r="AP55" s="185"/>
    </row>
    <row r="56" spans="1:42" ht="45" customHeight="1">
      <c r="A56" s="70"/>
      <c r="B56" s="70"/>
      <c r="C56" s="70"/>
      <c r="D56" s="70"/>
      <c r="E56" s="48"/>
      <c r="F56" s="333" t="str">
        <f t="shared" si="0"/>
        <v/>
      </c>
      <c r="G56" s="91"/>
      <c r="H56" s="88"/>
      <c r="I56" s="88"/>
      <c r="J56" s="50"/>
      <c r="K56" s="48"/>
      <c r="L56" s="48"/>
      <c r="M56" s="48"/>
      <c r="N56" s="50"/>
      <c r="O56" s="45"/>
      <c r="P56" s="212"/>
      <c r="Q56" s="45"/>
      <c r="R56" s="88"/>
      <c r="S56" s="50"/>
      <c r="T56" s="219"/>
      <c r="U56" s="89"/>
      <c r="V56" s="90"/>
      <c r="W56" s="93"/>
      <c r="X56" s="219"/>
      <c r="Y56" s="219"/>
      <c r="Z56" s="91"/>
      <c r="AA56" s="185" t="str">
        <f t="shared" si="1"/>
        <v/>
      </c>
      <c r="AB56" s="48"/>
      <c r="AC56" s="219"/>
      <c r="AD56" s="219"/>
      <c r="AE56" s="45"/>
      <c r="AF56" s="45"/>
      <c r="AG56" s="45"/>
      <c r="AH56" s="629"/>
      <c r="AI56" s="630"/>
      <c r="AJ56" s="46"/>
      <c r="AK56" s="45"/>
      <c r="AL56" s="382">
        <f t="shared" si="2"/>
        <v>0</v>
      </c>
      <c r="AM56" s="45"/>
      <c r="AN56" s="48"/>
      <c r="AO56" s="48"/>
      <c r="AP56" s="185"/>
    </row>
    <row r="57" spans="1:42" ht="45" customHeight="1">
      <c r="A57" s="70"/>
      <c r="B57" s="70"/>
      <c r="C57" s="70"/>
      <c r="D57" s="70"/>
      <c r="E57" s="48"/>
      <c r="F57" s="333" t="str">
        <f t="shared" si="0"/>
        <v/>
      </c>
      <c r="G57" s="91"/>
      <c r="H57" s="88"/>
      <c r="I57" s="88"/>
      <c r="J57" s="50"/>
      <c r="K57" s="48"/>
      <c r="L57" s="48"/>
      <c r="M57" s="48"/>
      <c r="N57" s="50"/>
      <c r="O57" s="45"/>
      <c r="P57" s="212"/>
      <c r="Q57" s="45"/>
      <c r="R57" s="88"/>
      <c r="S57" s="50"/>
      <c r="T57" s="219"/>
      <c r="U57" s="89"/>
      <c r="V57" s="90"/>
      <c r="W57" s="93"/>
      <c r="X57" s="219"/>
      <c r="Y57" s="219"/>
      <c r="Z57" s="91"/>
      <c r="AA57" s="185" t="str">
        <f t="shared" si="1"/>
        <v/>
      </c>
      <c r="AB57" s="48"/>
      <c r="AC57" s="219"/>
      <c r="AD57" s="219"/>
      <c r="AE57" s="45"/>
      <c r="AF57" s="45"/>
      <c r="AG57" s="45"/>
      <c r="AH57" s="629"/>
      <c r="AI57" s="630"/>
      <c r="AJ57" s="46"/>
      <c r="AK57" s="45"/>
      <c r="AL57" s="382">
        <f t="shared" si="2"/>
        <v>0</v>
      </c>
      <c r="AM57" s="45"/>
      <c r="AN57" s="48"/>
      <c r="AO57" s="48"/>
      <c r="AP57" s="185"/>
    </row>
    <row r="58" spans="1:42" ht="45" customHeight="1">
      <c r="A58" s="70"/>
      <c r="B58" s="70"/>
      <c r="C58" s="70"/>
      <c r="D58" s="70"/>
      <c r="E58" s="48"/>
      <c r="F58" s="333" t="str">
        <f t="shared" si="0"/>
        <v/>
      </c>
      <c r="G58" s="91"/>
      <c r="H58" s="88"/>
      <c r="I58" s="88"/>
      <c r="J58" s="50"/>
      <c r="K58" s="48"/>
      <c r="L58" s="48"/>
      <c r="M58" s="48"/>
      <c r="N58" s="50"/>
      <c r="O58" s="45"/>
      <c r="P58" s="212"/>
      <c r="Q58" s="45"/>
      <c r="R58" s="88"/>
      <c r="S58" s="50"/>
      <c r="T58" s="219"/>
      <c r="U58" s="89"/>
      <c r="V58" s="90"/>
      <c r="W58" s="93"/>
      <c r="X58" s="219"/>
      <c r="Y58" s="219"/>
      <c r="Z58" s="91"/>
      <c r="AA58" s="185" t="str">
        <f t="shared" si="1"/>
        <v/>
      </c>
      <c r="AB58" s="48"/>
      <c r="AC58" s="219"/>
      <c r="AD58" s="219"/>
      <c r="AE58" s="45"/>
      <c r="AF58" s="45"/>
      <c r="AG58" s="45"/>
      <c r="AH58" s="629"/>
      <c r="AI58" s="630"/>
      <c r="AJ58" s="46"/>
      <c r="AK58" s="45"/>
      <c r="AL58" s="382">
        <f t="shared" si="2"/>
        <v>0</v>
      </c>
      <c r="AM58" s="45"/>
      <c r="AN58" s="48"/>
      <c r="AO58" s="48"/>
      <c r="AP58" s="185"/>
    </row>
    <row r="59" spans="1:42" ht="45" customHeight="1">
      <c r="A59" s="70"/>
      <c r="B59" s="70"/>
      <c r="C59" s="70"/>
      <c r="D59" s="70"/>
      <c r="E59" s="48"/>
      <c r="F59" s="333" t="str">
        <f t="shared" si="0"/>
        <v/>
      </c>
      <c r="G59" s="91"/>
      <c r="H59" s="88"/>
      <c r="I59" s="88"/>
      <c r="J59" s="50"/>
      <c r="K59" s="48"/>
      <c r="L59" s="48"/>
      <c r="M59" s="48"/>
      <c r="N59" s="50"/>
      <c r="O59" s="45"/>
      <c r="P59" s="212"/>
      <c r="Q59" s="45"/>
      <c r="R59" s="88"/>
      <c r="S59" s="50"/>
      <c r="T59" s="219"/>
      <c r="U59" s="89"/>
      <c r="V59" s="90"/>
      <c r="W59" s="93"/>
      <c r="X59" s="219"/>
      <c r="Y59" s="219"/>
      <c r="Z59" s="91"/>
      <c r="AA59" s="185" t="str">
        <f t="shared" si="1"/>
        <v/>
      </c>
      <c r="AB59" s="48"/>
      <c r="AC59" s="219"/>
      <c r="AD59" s="219"/>
      <c r="AE59" s="45"/>
      <c r="AF59" s="45"/>
      <c r="AG59" s="45"/>
      <c r="AH59" s="629"/>
      <c r="AI59" s="630"/>
      <c r="AJ59" s="46"/>
      <c r="AK59" s="45"/>
      <c r="AL59" s="382">
        <f t="shared" si="2"/>
        <v>0</v>
      </c>
      <c r="AM59" s="45"/>
      <c r="AN59" s="48"/>
      <c r="AO59" s="48"/>
      <c r="AP59" s="185"/>
    </row>
    <row r="60" spans="1:42" ht="45" customHeight="1">
      <c r="A60" s="70"/>
      <c r="B60" s="70"/>
      <c r="C60" s="70"/>
      <c r="D60" s="70"/>
      <c r="E60" s="48"/>
      <c r="F60" s="333" t="str">
        <f t="shared" si="0"/>
        <v/>
      </c>
      <c r="G60" s="91"/>
      <c r="H60" s="88"/>
      <c r="I60" s="88"/>
      <c r="J60" s="50"/>
      <c r="K60" s="48"/>
      <c r="L60" s="48"/>
      <c r="M60" s="48"/>
      <c r="N60" s="50"/>
      <c r="O60" s="45"/>
      <c r="P60" s="212"/>
      <c r="Q60" s="45"/>
      <c r="R60" s="88"/>
      <c r="S60" s="50"/>
      <c r="T60" s="219"/>
      <c r="U60" s="89"/>
      <c r="V60" s="90"/>
      <c r="W60" s="93"/>
      <c r="X60" s="219"/>
      <c r="Y60" s="219"/>
      <c r="Z60" s="91"/>
      <c r="AA60" s="185" t="str">
        <f t="shared" si="1"/>
        <v/>
      </c>
      <c r="AB60" s="48"/>
      <c r="AC60" s="219"/>
      <c r="AD60" s="219"/>
      <c r="AE60" s="45"/>
      <c r="AF60" s="45"/>
      <c r="AG60" s="45"/>
      <c r="AH60" s="629"/>
      <c r="AI60" s="630"/>
      <c r="AJ60" s="46"/>
      <c r="AK60" s="45"/>
      <c r="AL60" s="382">
        <f t="shared" si="2"/>
        <v>0</v>
      </c>
      <c r="AM60" s="45"/>
      <c r="AN60" s="48"/>
      <c r="AO60" s="48"/>
      <c r="AP60" s="185"/>
    </row>
    <row r="61" spans="1:42" ht="45" customHeight="1">
      <c r="A61" s="70"/>
      <c r="B61" s="70"/>
      <c r="C61" s="70"/>
      <c r="D61" s="70"/>
      <c r="E61" s="48"/>
      <c r="F61" s="333" t="str">
        <f t="shared" si="0"/>
        <v/>
      </c>
      <c r="G61" s="91"/>
      <c r="H61" s="88"/>
      <c r="I61" s="88"/>
      <c r="J61" s="50"/>
      <c r="K61" s="48"/>
      <c r="L61" s="48"/>
      <c r="M61" s="48"/>
      <c r="N61" s="50"/>
      <c r="O61" s="45"/>
      <c r="P61" s="212"/>
      <c r="Q61" s="45"/>
      <c r="R61" s="88"/>
      <c r="S61" s="50"/>
      <c r="T61" s="219"/>
      <c r="U61" s="89"/>
      <c r="V61" s="90"/>
      <c r="W61" s="93"/>
      <c r="X61" s="219"/>
      <c r="Y61" s="219"/>
      <c r="Z61" s="91"/>
      <c r="AA61" s="185" t="str">
        <f t="shared" si="1"/>
        <v/>
      </c>
      <c r="AB61" s="48"/>
      <c r="AC61" s="219"/>
      <c r="AD61" s="219"/>
      <c r="AE61" s="45"/>
      <c r="AF61" s="45"/>
      <c r="AG61" s="45"/>
      <c r="AH61" s="629"/>
      <c r="AI61" s="630"/>
      <c r="AJ61" s="46"/>
      <c r="AK61" s="45"/>
      <c r="AL61" s="382">
        <f t="shared" si="2"/>
        <v>0</v>
      </c>
      <c r="AM61" s="45"/>
      <c r="AN61" s="48"/>
      <c r="AO61" s="48"/>
      <c r="AP61" s="185"/>
    </row>
    <row r="62" spans="1:42" ht="45" customHeight="1">
      <c r="A62" s="70"/>
      <c r="B62" s="70"/>
      <c r="C62" s="70"/>
      <c r="D62" s="70"/>
      <c r="E62" s="48"/>
      <c r="F62" s="333" t="str">
        <f t="shared" si="0"/>
        <v/>
      </c>
      <c r="G62" s="91"/>
      <c r="H62" s="88"/>
      <c r="I62" s="88"/>
      <c r="J62" s="50"/>
      <c r="K62" s="48"/>
      <c r="L62" s="48"/>
      <c r="M62" s="48"/>
      <c r="N62" s="50"/>
      <c r="O62" s="45"/>
      <c r="P62" s="212"/>
      <c r="Q62" s="45"/>
      <c r="R62" s="88"/>
      <c r="S62" s="50"/>
      <c r="T62" s="219"/>
      <c r="U62" s="89"/>
      <c r="V62" s="90"/>
      <c r="W62" s="93"/>
      <c r="X62" s="219"/>
      <c r="Y62" s="219"/>
      <c r="Z62" s="91"/>
      <c r="AA62" s="185" t="str">
        <f t="shared" si="1"/>
        <v/>
      </c>
      <c r="AB62" s="48"/>
      <c r="AC62" s="219"/>
      <c r="AD62" s="219"/>
      <c r="AE62" s="45"/>
      <c r="AF62" s="45"/>
      <c r="AG62" s="45"/>
      <c r="AH62" s="629"/>
      <c r="AI62" s="630"/>
      <c r="AJ62" s="46"/>
      <c r="AK62" s="45"/>
      <c r="AL62" s="382">
        <f t="shared" si="2"/>
        <v>0</v>
      </c>
      <c r="AM62" s="45"/>
      <c r="AN62" s="48"/>
      <c r="AO62" s="48"/>
      <c r="AP62" s="185"/>
    </row>
    <row r="63" spans="1:42" ht="45" customHeight="1">
      <c r="A63" s="70"/>
      <c r="B63" s="70"/>
      <c r="C63" s="70"/>
      <c r="D63" s="70"/>
      <c r="E63" s="48"/>
      <c r="F63" s="333" t="str">
        <f t="shared" si="0"/>
        <v/>
      </c>
      <c r="G63" s="91"/>
      <c r="H63" s="88"/>
      <c r="I63" s="88"/>
      <c r="J63" s="50"/>
      <c r="K63" s="48"/>
      <c r="L63" s="48"/>
      <c r="M63" s="48"/>
      <c r="N63" s="50"/>
      <c r="O63" s="45"/>
      <c r="P63" s="212"/>
      <c r="Q63" s="45"/>
      <c r="R63" s="88"/>
      <c r="S63" s="50"/>
      <c r="T63" s="219"/>
      <c r="U63" s="89"/>
      <c r="V63" s="90"/>
      <c r="W63" s="93"/>
      <c r="X63" s="219"/>
      <c r="Y63" s="219"/>
      <c r="Z63" s="91"/>
      <c r="AA63" s="185" t="str">
        <f t="shared" si="1"/>
        <v/>
      </c>
      <c r="AB63" s="48"/>
      <c r="AC63" s="219"/>
      <c r="AD63" s="219"/>
      <c r="AE63" s="45"/>
      <c r="AF63" s="45"/>
      <c r="AG63" s="45"/>
      <c r="AH63" s="629"/>
      <c r="AI63" s="630"/>
      <c r="AJ63" s="46"/>
      <c r="AK63" s="45"/>
      <c r="AL63" s="382">
        <f t="shared" si="2"/>
        <v>0</v>
      </c>
      <c r="AM63" s="45"/>
      <c r="AN63" s="48"/>
      <c r="AO63" s="48"/>
      <c r="AP63" s="185"/>
    </row>
    <row r="64" spans="1:42" ht="45" customHeight="1">
      <c r="A64" s="70"/>
      <c r="B64" s="70"/>
      <c r="C64" s="70"/>
      <c r="D64" s="70"/>
      <c r="E64" s="48"/>
      <c r="F64" s="333" t="str">
        <f t="shared" si="0"/>
        <v/>
      </c>
      <c r="G64" s="91"/>
      <c r="H64" s="88"/>
      <c r="I64" s="88"/>
      <c r="J64" s="50"/>
      <c r="K64" s="48"/>
      <c r="L64" s="48"/>
      <c r="M64" s="48"/>
      <c r="N64" s="50"/>
      <c r="O64" s="45"/>
      <c r="P64" s="212"/>
      <c r="Q64" s="45"/>
      <c r="R64" s="88"/>
      <c r="S64" s="50"/>
      <c r="T64" s="219"/>
      <c r="U64" s="89"/>
      <c r="V64" s="90"/>
      <c r="W64" s="93"/>
      <c r="X64" s="219"/>
      <c r="Y64" s="219"/>
      <c r="Z64" s="91"/>
      <c r="AA64" s="185" t="str">
        <f t="shared" si="1"/>
        <v/>
      </c>
      <c r="AB64" s="48"/>
      <c r="AC64" s="219"/>
      <c r="AD64" s="219"/>
      <c r="AE64" s="45"/>
      <c r="AF64" s="45"/>
      <c r="AG64" s="45"/>
      <c r="AH64" s="629"/>
      <c r="AI64" s="630"/>
      <c r="AJ64" s="46"/>
      <c r="AK64" s="45"/>
      <c r="AL64" s="382">
        <f t="shared" si="2"/>
        <v>0</v>
      </c>
      <c r="AM64" s="45"/>
      <c r="AN64" s="48"/>
      <c r="AO64" s="48"/>
      <c r="AP64" s="185"/>
    </row>
    <row r="65" spans="1:42" ht="45" customHeight="1">
      <c r="A65" s="70"/>
      <c r="B65" s="70"/>
      <c r="C65" s="70"/>
      <c r="D65" s="70"/>
      <c r="E65" s="48"/>
      <c r="F65" s="333" t="str">
        <f t="shared" si="0"/>
        <v/>
      </c>
      <c r="G65" s="91"/>
      <c r="H65" s="88"/>
      <c r="I65" s="88"/>
      <c r="J65" s="50"/>
      <c r="K65" s="48"/>
      <c r="L65" s="48"/>
      <c r="M65" s="48"/>
      <c r="N65" s="50"/>
      <c r="O65" s="45"/>
      <c r="P65" s="212"/>
      <c r="Q65" s="45"/>
      <c r="R65" s="88"/>
      <c r="S65" s="50"/>
      <c r="T65" s="219"/>
      <c r="U65" s="89"/>
      <c r="V65" s="90"/>
      <c r="W65" s="93"/>
      <c r="X65" s="219"/>
      <c r="Y65" s="219"/>
      <c r="Z65" s="91"/>
      <c r="AA65" s="185" t="str">
        <f t="shared" si="1"/>
        <v/>
      </c>
      <c r="AB65" s="48"/>
      <c r="AC65" s="219"/>
      <c r="AD65" s="219"/>
      <c r="AE65" s="45"/>
      <c r="AF65" s="45"/>
      <c r="AG65" s="45"/>
      <c r="AH65" s="629"/>
      <c r="AI65" s="630"/>
      <c r="AJ65" s="46"/>
      <c r="AK65" s="45"/>
      <c r="AL65" s="382">
        <f t="shared" si="2"/>
        <v>0</v>
      </c>
      <c r="AM65" s="45"/>
      <c r="AN65" s="48"/>
      <c r="AO65" s="48"/>
      <c r="AP65" s="185"/>
    </row>
    <row r="66" spans="1:42" ht="45" customHeight="1">
      <c r="A66" s="70"/>
      <c r="B66" s="70"/>
      <c r="C66" s="70"/>
      <c r="D66" s="70"/>
      <c r="E66" s="48"/>
      <c r="F66" s="333" t="str">
        <f t="shared" si="0"/>
        <v/>
      </c>
      <c r="G66" s="91"/>
      <c r="H66" s="88"/>
      <c r="I66" s="88"/>
      <c r="J66" s="50"/>
      <c r="K66" s="48"/>
      <c r="L66" s="48"/>
      <c r="M66" s="48"/>
      <c r="N66" s="50"/>
      <c r="O66" s="45"/>
      <c r="P66" s="212"/>
      <c r="Q66" s="45"/>
      <c r="R66" s="88"/>
      <c r="S66" s="50"/>
      <c r="T66" s="219"/>
      <c r="U66" s="89"/>
      <c r="V66" s="90"/>
      <c r="W66" s="93"/>
      <c r="X66" s="219"/>
      <c r="Y66" s="219"/>
      <c r="Z66" s="91"/>
      <c r="AA66" s="185" t="str">
        <f t="shared" si="1"/>
        <v/>
      </c>
      <c r="AB66" s="48"/>
      <c r="AC66" s="219"/>
      <c r="AD66" s="219"/>
      <c r="AE66" s="45"/>
      <c r="AF66" s="45"/>
      <c r="AG66" s="45"/>
      <c r="AH66" s="629"/>
      <c r="AI66" s="630"/>
      <c r="AJ66" s="46"/>
      <c r="AK66" s="45"/>
      <c r="AL66" s="382">
        <f t="shared" si="2"/>
        <v>0</v>
      </c>
      <c r="AM66" s="45"/>
      <c r="AN66" s="48"/>
      <c r="AO66" s="48"/>
      <c r="AP66" s="185"/>
    </row>
    <row r="67" spans="1:42" ht="45" customHeight="1">
      <c r="A67" s="70"/>
      <c r="B67" s="70"/>
      <c r="C67" s="70"/>
      <c r="D67" s="70"/>
      <c r="E67" s="48"/>
      <c r="F67" s="333" t="str">
        <f t="shared" si="0"/>
        <v/>
      </c>
      <c r="G67" s="91"/>
      <c r="H67" s="88"/>
      <c r="I67" s="88"/>
      <c r="J67" s="50"/>
      <c r="K67" s="48"/>
      <c r="L67" s="48"/>
      <c r="M67" s="48"/>
      <c r="N67" s="50"/>
      <c r="O67" s="45"/>
      <c r="P67" s="212"/>
      <c r="Q67" s="45"/>
      <c r="R67" s="88"/>
      <c r="S67" s="50"/>
      <c r="T67" s="219"/>
      <c r="U67" s="89"/>
      <c r="V67" s="90"/>
      <c r="W67" s="93"/>
      <c r="X67" s="219"/>
      <c r="Y67" s="219"/>
      <c r="Z67" s="91"/>
      <c r="AA67" s="185" t="str">
        <f t="shared" si="1"/>
        <v/>
      </c>
      <c r="AB67" s="48"/>
      <c r="AC67" s="219"/>
      <c r="AD67" s="219"/>
      <c r="AE67" s="45"/>
      <c r="AF67" s="45"/>
      <c r="AG67" s="45"/>
      <c r="AH67" s="629"/>
      <c r="AI67" s="630"/>
      <c r="AJ67" s="46"/>
      <c r="AK67" s="45"/>
      <c r="AL67" s="382">
        <f t="shared" si="2"/>
        <v>0</v>
      </c>
      <c r="AM67" s="45"/>
      <c r="AN67" s="48"/>
      <c r="AO67" s="48"/>
      <c r="AP67" s="185"/>
    </row>
    <row r="68" spans="1:42" ht="45" customHeight="1">
      <c r="A68" s="70"/>
      <c r="B68" s="70"/>
      <c r="C68" s="70"/>
      <c r="D68" s="70"/>
      <c r="E68" s="48"/>
      <c r="F68" s="333" t="str">
        <f t="shared" si="0"/>
        <v/>
      </c>
      <c r="G68" s="91"/>
      <c r="H68" s="88"/>
      <c r="I68" s="88"/>
      <c r="J68" s="50"/>
      <c r="K68" s="48"/>
      <c r="L68" s="48"/>
      <c r="M68" s="48"/>
      <c r="N68" s="50"/>
      <c r="O68" s="45"/>
      <c r="P68" s="212"/>
      <c r="Q68" s="45"/>
      <c r="R68" s="88"/>
      <c r="S68" s="50"/>
      <c r="T68" s="219"/>
      <c r="U68" s="89"/>
      <c r="V68" s="90"/>
      <c r="W68" s="93"/>
      <c r="X68" s="219"/>
      <c r="Y68" s="219"/>
      <c r="Z68" s="91"/>
      <c r="AA68" s="185" t="str">
        <f t="shared" si="1"/>
        <v/>
      </c>
      <c r="AB68" s="48"/>
      <c r="AC68" s="219"/>
      <c r="AD68" s="219"/>
      <c r="AE68" s="45"/>
      <c r="AF68" s="45"/>
      <c r="AG68" s="45"/>
      <c r="AH68" s="629"/>
      <c r="AI68" s="630"/>
      <c r="AJ68" s="46"/>
      <c r="AK68" s="45"/>
      <c r="AL68" s="382">
        <f t="shared" si="2"/>
        <v>0</v>
      </c>
      <c r="AM68" s="45"/>
      <c r="AN68" s="48"/>
      <c r="AO68" s="48"/>
      <c r="AP68" s="185"/>
    </row>
    <row r="69" spans="1:42" ht="45" customHeight="1">
      <c r="A69" s="70"/>
      <c r="B69" s="70"/>
      <c r="C69" s="70"/>
      <c r="D69" s="70"/>
      <c r="E69" s="48"/>
      <c r="F69" s="333" t="str">
        <f t="shared" si="0"/>
        <v/>
      </c>
      <c r="G69" s="91"/>
      <c r="H69" s="88"/>
      <c r="I69" s="88"/>
      <c r="J69" s="50"/>
      <c r="K69" s="48"/>
      <c r="L69" s="48"/>
      <c r="M69" s="48"/>
      <c r="N69" s="50"/>
      <c r="O69" s="45"/>
      <c r="P69" s="212"/>
      <c r="Q69" s="45"/>
      <c r="R69" s="88"/>
      <c r="S69" s="50"/>
      <c r="T69" s="219"/>
      <c r="U69" s="89"/>
      <c r="V69" s="90"/>
      <c r="W69" s="93"/>
      <c r="X69" s="219"/>
      <c r="Y69" s="219"/>
      <c r="Z69" s="91"/>
      <c r="AA69" s="185" t="str">
        <f t="shared" si="1"/>
        <v/>
      </c>
      <c r="AB69" s="48"/>
      <c r="AC69" s="219"/>
      <c r="AD69" s="219"/>
      <c r="AE69" s="45"/>
      <c r="AF69" s="45"/>
      <c r="AG69" s="45"/>
      <c r="AH69" s="629"/>
      <c r="AI69" s="630"/>
      <c r="AJ69" s="46"/>
      <c r="AK69" s="45"/>
      <c r="AL69" s="382">
        <f t="shared" si="2"/>
        <v>0</v>
      </c>
      <c r="AM69" s="45"/>
      <c r="AN69" s="48"/>
      <c r="AO69" s="48"/>
      <c r="AP69" s="185"/>
    </row>
    <row r="70" spans="1:42" ht="45" customHeight="1">
      <c r="A70" s="70"/>
      <c r="B70" s="70"/>
      <c r="C70" s="70"/>
      <c r="D70" s="70"/>
      <c r="E70" s="48"/>
      <c r="F70" s="333" t="str">
        <f t="shared" si="0"/>
        <v/>
      </c>
      <c r="G70" s="91"/>
      <c r="H70" s="88"/>
      <c r="I70" s="88"/>
      <c r="J70" s="50"/>
      <c r="K70" s="48"/>
      <c r="L70" s="48"/>
      <c r="M70" s="48"/>
      <c r="N70" s="50"/>
      <c r="O70" s="45"/>
      <c r="P70" s="212"/>
      <c r="Q70" s="45"/>
      <c r="R70" s="88"/>
      <c r="S70" s="50"/>
      <c r="T70" s="219"/>
      <c r="U70" s="89"/>
      <c r="V70" s="90"/>
      <c r="W70" s="93"/>
      <c r="X70" s="219"/>
      <c r="Y70" s="219"/>
      <c r="Z70" s="91"/>
      <c r="AA70" s="185" t="str">
        <f t="shared" si="1"/>
        <v/>
      </c>
      <c r="AB70" s="48"/>
      <c r="AC70" s="219"/>
      <c r="AD70" s="219"/>
      <c r="AE70" s="45"/>
      <c r="AF70" s="45"/>
      <c r="AG70" s="45"/>
      <c r="AH70" s="629"/>
      <c r="AI70" s="630"/>
      <c r="AJ70" s="46"/>
      <c r="AK70" s="45"/>
      <c r="AL70" s="382">
        <f t="shared" si="2"/>
        <v>0</v>
      </c>
      <c r="AM70" s="45"/>
      <c r="AN70" s="48"/>
      <c r="AO70" s="48"/>
      <c r="AP70" s="185"/>
    </row>
    <row r="71" spans="1:42" ht="45" customHeight="1">
      <c r="A71" s="70"/>
      <c r="B71" s="70"/>
      <c r="C71" s="70"/>
      <c r="D71" s="70"/>
      <c r="E71" s="48"/>
      <c r="F71" s="333" t="str">
        <f t="shared" si="0"/>
        <v/>
      </c>
      <c r="G71" s="91"/>
      <c r="H71" s="88"/>
      <c r="I71" s="88"/>
      <c r="J71" s="50"/>
      <c r="K71" s="48"/>
      <c r="L71" s="48"/>
      <c r="M71" s="48"/>
      <c r="N71" s="50"/>
      <c r="O71" s="45"/>
      <c r="P71" s="212"/>
      <c r="Q71" s="45"/>
      <c r="R71" s="88"/>
      <c r="S71" s="50"/>
      <c r="T71" s="219"/>
      <c r="U71" s="89"/>
      <c r="V71" s="90"/>
      <c r="W71" s="93"/>
      <c r="X71" s="219"/>
      <c r="Y71" s="219"/>
      <c r="Z71" s="91"/>
      <c r="AA71" s="185" t="str">
        <f t="shared" si="1"/>
        <v/>
      </c>
      <c r="AB71" s="48"/>
      <c r="AC71" s="219"/>
      <c r="AD71" s="219"/>
      <c r="AE71" s="45"/>
      <c r="AF71" s="45"/>
      <c r="AG71" s="45"/>
      <c r="AH71" s="629"/>
      <c r="AI71" s="630"/>
      <c r="AJ71" s="46"/>
      <c r="AK71" s="45"/>
      <c r="AL71" s="382">
        <f t="shared" si="2"/>
        <v>0</v>
      </c>
      <c r="AM71" s="45"/>
      <c r="AN71" s="48"/>
      <c r="AO71" s="48"/>
      <c r="AP71" s="185"/>
    </row>
    <row r="72" spans="1:42" ht="45" customHeight="1">
      <c r="A72" s="70"/>
      <c r="B72" s="70"/>
      <c r="C72" s="70"/>
      <c r="D72" s="70"/>
      <c r="E72" s="48"/>
      <c r="F72" s="333" t="str">
        <f t="shared" si="0"/>
        <v/>
      </c>
      <c r="G72" s="91"/>
      <c r="H72" s="88"/>
      <c r="I72" s="88"/>
      <c r="J72" s="50"/>
      <c r="K72" s="48"/>
      <c r="L72" s="48"/>
      <c r="M72" s="48"/>
      <c r="N72" s="50"/>
      <c r="O72" s="45"/>
      <c r="P72" s="212"/>
      <c r="Q72" s="45"/>
      <c r="R72" s="88"/>
      <c r="S72" s="50"/>
      <c r="T72" s="219"/>
      <c r="U72" s="89"/>
      <c r="V72" s="90"/>
      <c r="W72" s="93"/>
      <c r="X72" s="219"/>
      <c r="Y72" s="219"/>
      <c r="Z72" s="91"/>
      <c r="AA72" s="185" t="str">
        <f t="shared" si="1"/>
        <v/>
      </c>
      <c r="AB72" s="48"/>
      <c r="AC72" s="219"/>
      <c r="AD72" s="219"/>
      <c r="AE72" s="45"/>
      <c r="AF72" s="45"/>
      <c r="AG72" s="45"/>
      <c r="AH72" s="629"/>
      <c r="AI72" s="630"/>
      <c r="AJ72" s="46"/>
      <c r="AK72" s="45"/>
      <c r="AL72" s="382">
        <f t="shared" si="2"/>
        <v>0</v>
      </c>
      <c r="AM72" s="45"/>
      <c r="AN72" s="48"/>
      <c r="AO72" s="48"/>
      <c r="AP72" s="185"/>
    </row>
    <row r="73" spans="1:42" ht="45" customHeight="1">
      <c r="A73" s="70"/>
      <c r="B73" s="70"/>
      <c r="C73" s="70"/>
      <c r="D73" s="70"/>
      <c r="E73" s="48"/>
      <c r="F73" s="333" t="str">
        <f t="shared" si="0"/>
        <v/>
      </c>
      <c r="G73" s="91"/>
      <c r="H73" s="88"/>
      <c r="I73" s="88"/>
      <c r="J73" s="50"/>
      <c r="K73" s="48"/>
      <c r="L73" s="48"/>
      <c r="M73" s="48"/>
      <c r="N73" s="50"/>
      <c r="O73" s="45"/>
      <c r="P73" s="212"/>
      <c r="Q73" s="45"/>
      <c r="R73" s="88"/>
      <c r="S73" s="50"/>
      <c r="T73" s="219"/>
      <c r="U73" s="89"/>
      <c r="V73" s="90"/>
      <c r="W73" s="93"/>
      <c r="X73" s="219"/>
      <c r="Y73" s="219"/>
      <c r="Z73" s="91"/>
      <c r="AA73" s="185" t="str">
        <f t="shared" si="1"/>
        <v/>
      </c>
      <c r="AB73" s="48"/>
      <c r="AC73" s="219"/>
      <c r="AD73" s="219"/>
      <c r="AE73" s="45"/>
      <c r="AF73" s="45"/>
      <c r="AG73" s="45"/>
      <c r="AH73" s="629"/>
      <c r="AI73" s="630"/>
      <c r="AJ73" s="46"/>
      <c r="AK73" s="45"/>
      <c r="AL73" s="382">
        <f t="shared" si="2"/>
        <v>0</v>
      </c>
      <c r="AM73" s="45"/>
      <c r="AN73" s="48"/>
      <c r="AO73" s="48"/>
      <c r="AP73" s="185"/>
    </row>
    <row r="74" spans="1:42" ht="45" customHeight="1">
      <c r="A74" s="70"/>
      <c r="B74" s="70"/>
      <c r="C74" s="70"/>
      <c r="D74" s="70"/>
      <c r="E74" s="48"/>
      <c r="F74" s="333" t="str">
        <f t="shared" si="0"/>
        <v/>
      </c>
      <c r="G74" s="91"/>
      <c r="H74" s="88"/>
      <c r="I74" s="88"/>
      <c r="J74" s="50"/>
      <c r="K74" s="48"/>
      <c r="L74" s="48"/>
      <c r="M74" s="48"/>
      <c r="N74" s="50"/>
      <c r="O74" s="45"/>
      <c r="P74" s="212"/>
      <c r="Q74" s="45"/>
      <c r="R74" s="88"/>
      <c r="S74" s="50"/>
      <c r="T74" s="219"/>
      <c r="U74" s="89"/>
      <c r="V74" s="90"/>
      <c r="W74" s="93"/>
      <c r="X74" s="219"/>
      <c r="Y74" s="219"/>
      <c r="Z74" s="91"/>
      <c r="AA74" s="185" t="str">
        <f t="shared" si="1"/>
        <v/>
      </c>
      <c r="AB74" s="48"/>
      <c r="AC74" s="219"/>
      <c r="AD74" s="219"/>
      <c r="AE74" s="45"/>
      <c r="AF74" s="45"/>
      <c r="AG74" s="45"/>
      <c r="AH74" s="629"/>
      <c r="AI74" s="630"/>
      <c r="AJ74" s="46"/>
      <c r="AK74" s="45"/>
      <c r="AL74" s="382">
        <f t="shared" si="2"/>
        <v>0</v>
      </c>
      <c r="AM74" s="45"/>
      <c r="AN74" s="48"/>
      <c r="AO74" s="48"/>
      <c r="AP74" s="185"/>
    </row>
    <row r="75" spans="1:42" ht="45" customHeight="1">
      <c r="A75" s="70"/>
      <c r="B75" s="70"/>
      <c r="C75" s="70"/>
      <c r="D75" s="70"/>
      <c r="E75" s="48"/>
      <c r="F75" s="333" t="str">
        <f t="shared" si="0"/>
        <v/>
      </c>
      <c r="G75" s="91"/>
      <c r="H75" s="88"/>
      <c r="I75" s="88"/>
      <c r="J75" s="50"/>
      <c r="K75" s="48"/>
      <c r="L75" s="48"/>
      <c r="M75" s="48"/>
      <c r="N75" s="50"/>
      <c r="O75" s="45"/>
      <c r="P75" s="212"/>
      <c r="Q75" s="45"/>
      <c r="R75" s="88"/>
      <c r="S75" s="50"/>
      <c r="T75" s="219"/>
      <c r="U75" s="89"/>
      <c r="V75" s="90"/>
      <c r="W75" s="93"/>
      <c r="X75" s="219"/>
      <c r="Y75" s="219"/>
      <c r="Z75" s="91"/>
      <c r="AA75" s="185" t="str">
        <f t="shared" si="1"/>
        <v/>
      </c>
      <c r="AB75" s="48"/>
      <c r="AC75" s="219"/>
      <c r="AD75" s="219"/>
      <c r="AE75" s="45"/>
      <c r="AF75" s="45"/>
      <c r="AG75" s="45"/>
      <c r="AH75" s="629"/>
      <c r="AI75" s="630"/>
      <c r="AJ75" s="46"/>
      <c r="AK75" s="45"/>
      <c r="AL75" s="382">
        <f t="shared" si="2"/>
        <v>0</v>
      </c>
      <c r="AM75" s="45"/>
      <c r="AN75" s="48"/>
      <c r="AO75" s="48"/>
      <c r="AP75" s="185"/>
    </row>
    <row r="76" spans="1:42" ht="45" customHeight="1">
      <c r="A76" s="70"/>
      <c r="B76" s="70"/>
      <c r="C76" s="70"/>
      <c r="D76" s="70"/>
      <c r="E76" s="48"/>
      <c r="F76" s="333" t="str">
        <f t="shared" si="0"/>
        <v/>
      </c>
      <c r="G76" s="91"/>
      <c r="H76" s="88"/>
      <c r="I76" s="88"/>
      <c r="J76" s="50"/>
      <c r="K76" s="48"/>
      <c r="L76" s="48"/>
      <c r="M76" s="48"/>
      <c r="N76" s="50"/>
      <c r="O76" s="45"/>
      <c r="P76" s="212"/>
      <c r="Q76" s="45"/>
      <c r="R76" s="88"/>
      <c r="S76" s="50"/>
      <c r="T76" s="219"/>
      <c r="U76" s="89"/>
      <c r="V76" s="90"/>
      <c r="W76" s="93"/>
      <c r="X76" s="219"/>
      <c r="Y76" s="219"/>
      <c r="Z76" s="91"/>
      <c r="AA76" s="185" t="str">
        <f t="shared" ref="AA76:AA139" si="3">IF(ISBLANK(W76),"",DATEDIF(R76,W76,"d")/365)</f>
        <v/>
      </c>
      <c r="AB76" s="48"/>
      <c r="AC76" s="219"/>
      <c r="AD76" s="219"/>
      <c r="AE76" s="45"/>
      <c r="AF76" s="45"/>
      <c r="AG76" s="45"/>
      <c r="AH76" s="629"/>
      <c r="AI76" s="630"/>
      <c r="AJ76" s="46"/>
      <c r="AK76" s="45"/>
      <c r="AL76" s="382">
        <f t="shared" si="2"/>
        <v>0</v>
      </c>
      <c r="AM76" s="45"/>
      <c r="AN76" s="48"/>
      <c r="AO76" s="48"/>
      <c r="AP76" s="185"/>
    </row>
    <row r="77" spans="1:42" ht="45" customHeight="1">
      <c r="A77" s="70"/>
      <c r="B77" s="70"/>
      <c r="C77" s="70"/>
      <c r="D77" s="70"/>
      <c r="E77" s="48"/>
      <c r="F77" s="333" t="str">
        <f t="shared" si="0"/>
        <v/>
      </c>
      <c r="G77" s="91"/>
      <c r="H77" s="88"/>
      <c r="I77" s="88"/>
      <c r="J77" s="50"/>
      <c r="K77" s="48"/>
      <c r="L77" s="48"/>
      <c r="M77" s="48"/>
      <c r="N77" s="50"/>
      <c r="O77" s="45"/>
      <c r="P77" s="212"/>
      <c r="Q77" s="45"/>
      <c r="R77" s="88"/>
      <c r="S77" s="50"/>
      <c r="T77" s="219"/>
      <c r="U77" s="89"/>
      <c r="V77" s="90"/>
      <c r="W77" s="93"/>
      <c r="X77" s="219"/>
      <c r="Y77" s="219"/>
      <c r="Z77" s="91"/>
      <c r="AA77" s="185" t="str">
        <f t="shared" si="3"/>
        <v/>
      </c>
      <c r="AB77" s="48"/>
      <c r="AC77" s="219"/>
      <c r="AD77" s="219"/>
      <c r="AE77" s="45"/>
      <c r="AF77" s="45"/>
      <c r="AG77" s="45"/>
      <c r="AH77" s="629"/>
      <c r="AI77" s="630"/>
      <c r="AJ77" s="46"/>
      <c r="AK77" s="45"/>
      <c r="AL77" s="382">
        <f t="shared" ref="AL77:AL140" si="4">(R77-AK77)/365</f>
        <v>0</v>
      </c>
      <c r="AM77" s="45"/>
      <c r="AN77" s="48"/>
      <c r="AO77" s="48"/>
      <c r="AP77" s="185"/>
    </row>
    <row r="78" spans="1:42" ht="45" customHeight="1">
      <c r="A78" s="70"/>
      <c r="B78" s="70"/>
      <c r="C78" s="70"/>
      <c r="D78" s="70"/>
      <c r="E78" s="48"/>
      <c r="F78" s="333" t="str">
        <f t="shared" si="0"/>
        <v/>
      </c>
      <c r="G78" s="91"/>
      <c r="H78" s="88"/>
      <c r="I78" s="88"/>
      <c r="J78" s="50"/>
      <c r="K78" s="48"/>
      <c r="L78" s="48"/>
      <c r="M78" s="48"/>
      <c r="N78" s="50"/>
      <c r="O78" s="45"/>
      <c r="P78" s="212"/>
      <c r="Q78" s="45"/>
      <c r="R78" s="88"/>
      <c r="S78" s="50"/>
      <c r="T78" s="219"/>
      <c r="U78" s="89"/>
      <c r="V78" s="90"/>
      <c r="W78" s="93"/>
      <c r="X78" s="219"/>
      <c r="Y78" s="219"/>
      <c r="Z78" s="91"/>
      <c r="AA78" s="185" t="str">
        <f t="shared" si="3"/>
        <v/>
      </c>
      <c r="AB78" s="48"/>
      <c r="AC78" s="219"/>
      <c r="AD78" s="219"/>
      <c r="AE78" s="45"/>
      <c r="AF78" s="45"/>
      <c r="AG78" s="45"/>
      <c r="AH78" s="629"/>
      <c r="AI78" s="630"/>
      <c r="AJ78" s="46"/>
      <c r="AK78" s="45"/>
      <c r="AL78" s="382">
        <f t="shared" si="4"/>
        <v>0</v>
      </c>
      <c r="AM78" s="45"/>
      <c r="AN78" s="48"/>
      <c r="AO78" s="48"/>
      <c r="AP78" s="185"/>
    </row>
    <row r="79" spans="1:42" ht="45" customHeight="1">
      <c r="A79" s="70"/>
      <c r="B79" s="70"/>
      <c r="C79" s="70"/>
      <c r="D79" s="70"/>
      <c r="E79" s="48"/>
      <c r="F79" s="333" t="str">
        <f t="shared" si="0"/>
        <v/>
      </c>
      <c r="G79" s="91"/>
      <c r="H79" s="88"/>
      <c r="I79" s="88"/>
      <c r="J79" s="50"/>
      <c r="K79" s="48"/>
      <c r="L79" s="48"/>
      <c r="M79" s="48"/>
      <c r="N79" s="50"/>
      <c r="O79" s="45"/>
      <c r="P79" s="212"/>
      <c r="Q79" s="45"/>
      <c r="R79" s="88"/>
      <c r="S79" s="50"/>
      <c r="T79" s="219"/>
      <c r="U79" s="89"/>
      <c r="V79" s="90"/>
      <c r="W79" s="93"/>
      <c r="X79" s="219"/>
      <c r="Y79" s="219"/>
      <c r="Z79" s="91"/>
      <c r="AA79" s="185" t="str">
        <f t="shared" si="3"/>
        <v/>
      </c>
      <c r="AB79" s="48"/>
      <c r="AC79" s="219"/>
      <c r="AD79" s="219"/>
      <c r="AE79" s="45"/>
      <c r="AF79" s="45"/>
      <c r="AG79" s="45"/>
      <c r="AH79" s="629"/>
      <c r="AI79" s="630"/>
      <c r="AJ79" s="46"/>
      <c r="AK79" s="45"/>
      <c r="AL79" s="382">
        <f t="shared" si="4"/>
        <v>0</v>
      </c>
      <c r="AM79" s="45"/>
      <c r="AN79" s="48"/>
      <c r="AO79" s="48"/>
      <c r="AP79" s="185"/>
    </row>
    <row r="80" spans="1:42" ht="45" customHeight="1">
      <c r="A80" s="70"/>
      <c r="B80" s="70"/>
      <c r="C80" s="70"/>
      <c r="D80" s="70"/>
      <c r="E80" s="48"/>
      <c r="F80" s="333" t="str">
        <f t="shared" si="0"/>
        <v/>
      </c>
      <c r="G80" s="91"/>
      <c r="H80" s="88"/>
      <c r="I80" s="88"/>
      <c r="J80" s="50"/>
      <c r="K80" s="48"/>
      <c r="L80" s="48"/>
      <c r="M80" s="48"/>
      <c r="N80" s="50"/>
      <c r="O80" s="45"/>
      <c r="P80" s="212"/>
      <c r="Q80" s="45"/>
      <c r="R80" s="88"/>
      <c r="S80" s="50"/>
      <c r="T80" s="219"/>
      <c r="U80" s="89"/>
      <c r="V80" s="90"/>
      <c r="W80" s="93"/>
      <c r="X80" s="219"/>
      <c r="Y80" s="219"/>
      <c r="Z80" s="91"/>
      <c r="AA80" s="185" t="str">
        <f t="shared" si="3"/>
        <v/>
      </c>
      <c r="AB80" s="48"/>
      <c r="AC80" s="219"/>
      <c r="AD80" s="219"/>
      <c r="AE80" s="45"/>
      <c r="AF80" s="45"/>
      <c r="AG80" s="45"/>
      <c r="AH80" s="629"/>
      <c r="AI80" s="630"/>
      <c r="AJ80" s="46"/>
      <c r="AK80" s="45"/>
      <c r="AL80" s="382">
        <f t="shared" si="4"/>
        <v>0</v>
      </c>
      <c r="AM80" s="45"/>
      <c r="AN80" s="48"/>
      <c r="AO80" s="48"/>
      <c r="AP80" s="185"/>
    </row>
    <row r="81" spans="1:42" ht="45" customHeight="1">
      <c r="A81" s="70"/>
      <c r="B81" s="70"/>
      <c r="C81" s="70"/>
      <c r="D81" s="70"/>
      <c r="E81" s="48"/>
      <c r="F81" s="333" t="str">
        <f t="shared" si="0"/>
        <v/>
      </c>
      <c r="G81" s="91"/>
      <c r="H81" s="88"/>
      <c r="I81" s="88"/>
      <c r="J81" s="50"/>
      <c r="K81" s="48"/>
      <c r="L81" s="48"/>
      <c r="M81" s="48"/>
      <c r="N81" s="50"/>
      <c r="O81" s="45"/>
      <c r="P81" s="212"/>
      <c r="Q81" s="45"/>
      <c r="R81" s="88"/>
      <c r="S81" s="50"/>
      <c r="T81" s="219"/>
      <c r="U81" s="89"/>
      <c r="V81" s="90"/>
      <c r="W81" s="93"/>
      <c r="X81" s="219"/>
      <c r="Y81" s="219"/>
      <c r="Z81" s="91"/>
      <c r="AA81" s="185" t="str">
        <f t="shared" si="3"/>
        <v/>
      </c>
      <c r="AB81" s="48"/>
      <c r="AC81" s="219"/>
      <c r="AD81" s="219"/>
      <c r="AE81" s="45"/>
      <c r="AF81" s="45"/>
      <c r="AG81" s="45"/>
      <c r="AH81" s="629"/>
      <c r="AI81" s="630"/>
      <c r="AJ81" s="46"/>
      <c r="AK81" s="45"/>
      <c r="AL81" s="382">
        <f t="shared" si="4"/>
        <v>0</v>
      </c>
      <c r="AM81" s="45"/>
      <c r="AN81" s="48"/>
      <c r="AO81" s="48"/>
      <c r="AP81" s="185"/>
    </row>
    <row r="82" spans="1:42" ht="45" customHeight="1">
      <c r="A82" s="70"/>
      <c r="B82" s="70"/>
      <c r="C82" s="70"/>
      <c r="D82" s="70"/>
      <c r="E82" s="48"/>
      <c r="F82" s="333" t="str">
        <f t="shared" si="0"/>
        <v/>
      </c>
      <c r="G82" s="91"/>
      <c r="H82" s="88"/>
      <c r="I82" s="88"/>
      <c r="J82" s="50"/>
      <c r="K82" s="48"/>
      <c r="L82" s="48"/>
      <c r="M82" s="48"/>
      <c r="N82" s="50"/>
      <c r="O82" s="45"/>
      <c r="P82" s="212"/>
      <c r="Q82" s="45"/>
      <c r="R82" s="88"/>
      <c r="S82" s="50"/>
      <c r="T82" s="219"/>
      <c r="U82" s="89"/>
      <c r="V82" s="90"/>
      <c r="W82" s="93"/>
      <c r="X82" s="219"/>
      <c r="Y82" s="219"/>
      <c r="Z82" s="91"/>
      <c r="AA82" s="185" t="str">
        <f t="shared" si="3"/>
        <v/>
      </c>
      <c r="AB82" s="48"/>
      <c r="AC82" s="219"/>
      <c r="AD82" s="219"/>
      <c r="AE82" s="45"/>
      <c r="AF82" s="45"/>
      <c r="AG82" s="45"/>
      <c r="AH82" s="629"/>
      <c r="AI82" s="630"/>
      <c r="AJ82" s="46"/>
      <c r="AK82" s="45"/>
      <c r="AL82" s="382">
        <f t="shared" si="4"/>
        <v>0</v>
      </c>
      <c r="AM82" s="45"/>
      <c r="AN82" s="48"/>
      <c r="AO82" s="48"/>
      <c r="AP82" s="185"/>
    </row>
    <row r="83" spans="1:42" ht="45" customHeight="1">
      <c r="A83" s="70"/>
      <c r="B83" s="70"/>
      <c r="C83" s="70"/>
      <c r="D83" s="70"/>
      <c r="E83" s="48"/>
      <c r="F83" s="333" t="str">
        <f t="shared" si="0"/>
        <v/>
      </c>
      <c r="G83" s="91"/>
      <c r="H83" s="88"/>
      <c r="I83" s="88"/>
      <c r="J83" s="50"/>
      <c r="K83" s="48"/>
      <c r="L83" s="48"/>
      <c r="M83" s="48"/>
      <c r="N83" s="50"/>
      <c r="O83" s="45"/>
      <c r="P83" s="212"/>
      <c r="Q83" s="45"/>
      <c r="R83" s="88"/>
      <c r="S83" s="50"/>
      <c r="T83" s="219"/>
      <c r="U83" s="89"/>
      <c r="V83" s="90"/>
      <c r="W83" s="93"/>
      <c r="X83" s="219"/>
      <c r="Y83" s="219"/>
      <c r="Z83" s="91"/>
      <c r="AA83" s="185" t="str">
        <f t="shared" si="3"/>
        <v/>
      </c>
      <c r="AB83" s="48"/>
      <c r="AC83" s="219"/>
      <c r="AD83" s="219"/>
      <c r="AE83" s="45"/>
      <c r="AF83" s="45"/>
      <c r="AG83" s="45"/>
      <c r="AH83" s="629"/>
      <c r="AI83" s="630"/>
      <c r="AJ83" s="46"/>
      <c r="AK83" s="45"/>
      <c r="AL83" s="382">
        <f t="shared" si="4"/>
        <v>0</v>
      </c>
      <c r="AM83" s="45"/>
      <c r="AN83" s="48"/>
      <c r="AO83" s="48"/>
      <c r="AP83" s="185"/>
    </row>
    <row r="84" spans="1:42" ht="45" customHeight="1">
      <c r="A84" s="70"/>
      <c r="B84" s="70"/>
      <c r="C84" s="70"/>
      <c r="D84" s="70"/>
      <c r="E84" s="48"/>
      <c r="F84" s="333" t="str">
        <f t="shared" si="0"/>
        <v/>
      </c>
      <c r="G84" s="91"/>
      <c r="H84" s="88"/>
      <c r="I84" s="88"/>
      <c r="J84" s="50"/>
      <c r="K84" s="48"/>
      <c r="L84" s="48"/>
      <c r="M84" s="48"/>
      <c r="N84" s="50"/>
      <c r="O84" s="45"/>
      <c r="P84" s="212"/>
      <c r="Q84" s="45"/>
      <c r="R84" s="88"/>
      <c r="S84" s="50"/>
      <c r="T84" s="219"/>
      <c r="U84" s="89"/>
      <c r="V84" s="90"/>
      <c r="W84" s="93"/>
      <c r="X84" s="219"/>
      <c r="Y84" s="219"/>
      <c r="Z84" s="91"/>
      <c r="AA84" s="185" t="str">
        <f t="shared" si="3"/>
        <v/>
      </c>
      <c r="AB84" s="48"/>
      <c r="AC84" s="219"/>
      <c r="AD84" s="219"/>
      <c r="AE84" s="45"/>
      <c r="AF84" s="45"/>
      <c r="AG84" s="45"/>
      <c r="AH84" s="629"/>
      <c r="AI84" s="630"/>
      <c r="AJ84" s="46"/>
      <c r="AK84" s="45"/>
      <c r="AL84" s="382">
        <f t="shared" si="4"/>
        <v>0</v>
      </c>
      <c r="AM84" s="45"/>
      <c r="AN84" s="48"/>
      <c r="AO84" s="48"/>
      <c r="AP84" s="185"/>
    </row>
    <row r="85" spans="1:42" ht="45" customHeight="1">
      <c r="A85" s="70"/>
      <c r="B85" s="70"/>
      <c r="C85" s="70"/>
      <c r="D85" s="70"/>
      <c r="E85" s="48"/>
      <c r="F85" s="333" t="str">
        <f t="shared" si="0"/>
        <v/>
      </c>
      <c r="G85" s="91"/>
      <c r="H85" s="88"/>
      <c r="I85" s="88"/>
      <c r="J85" s="50"/>
      <c r="K85" s="48"/>
      <c r="L85" s="48"/>
      <c r="M85" s="48"/>
      <c r="N85" s="50"/>
      <c r="O85" s="45"/>
      <c r="P85" s="212"/>
      <c r="Q85" s="45"/>
      <c r="R85" s="88"/>
      <c r="S85" s="50"/>
      <c r="T85" s="219"/>
      <c r="U85" s="89"/>
      <c r="V85" s="90"/>
      <c r="W85" s="93"/>
      <c r="X85" s="219"/>
      <c r="Y85" s="219"/>
      <c r="Z85" s="91"/>
      <c r="AA85" s="185" t="str">
        <f t="shared" si="3"/>
        <v/>
      </c>
      <c r="AB85" s="48"/>
      <c r="AC85" s="219"/>
      <c r="AD85" s="219"/>
      <c r="AE85" s="45"/>
      <c r="AF85" s="45"/>
      <c r="AG85" s="45"/>
      <c r="AH85" s="629"/>
      <c r="AI85" s="630"/>
      <c r="AJ85" s="46"/>
      <c r="AK85" s="45"/>
      <c r="AL85" s="382">
        <f t="shared" si="4"/>
        <v>0</v>
      </c>
      <c r="AM85" s="45"/>
      <c r="AN85" s="48"/>
      <c r="AO85" s="48"/>
      <c r="AP85" s="185"/>
    </row>
    <row r="86" spans="1:42" ht="45" customHeight="1">
      <c r="A86" s="70"/>
      <c r="B86" s="70"/>
      <c r="C86" s="70"/>
      <c r="D86" s="70"/>
      <c r="E86" s="48"/>
      <c r="F86" s="333" t="str">
        <f t="shared" si="0"/>
        <v/>
      </c>
      <c r="G86" s="91"/>
      <c r="H86" s="88"/>
      <c r="I86" s="88"/>
      <c r="J86" s="50"/>
      <c r="K86" s="48"/>
      <c r="L86" s="48"/>
      <c r="M86" s="48"/>
      <c r="N86" s="50"/>
      <c r="O86" s="45"/>
      <c r="P86" s="212"/>
      <c r="Q86" s="45"/>
      <c r="R86" s="88"/>
      <c r="S86" s="50"/>
      <c r="T86" s="219"/>
      <c r="U86" s="89"/>
      <c r="V86" s="90"/>
      <c r="W86" s="93"/>
      <c r="X86" s="219"/>
      <c r="Y86" s="219"/>
      <c r="Z86" s="91"/>
      <c r="AA86" s="185" t="str">
        <f t="shared" si="3"/>
        <v/>
      </c>
      <c r="AB86" s="48"/>
      <c r="AC86" s="219"/>
      <c r="AD86" s="219"/>
      <c r="AE86" s="45"/>
      <c r="AF86" s="45"/>
      <c r="AG86" s="45"/>
      <c r="AH86" s="629"/>
      <c r="AI86" s="630"/>
      <c r="AJ86" s="46"/>
      <c r="AK86" s="45"/>
      <c r="AL86" s="382">
        <f t="shared" si="4"/>
        <v>0</v>
      </c>
      <c r="AM86" s="45"/>
      <c r="AN86" s="48"/>
      <c r="AO86" s="48"/>
      <c r="AP86" s="185"/>
    </row>
    <row r="87" spans="1:42" ht="45" customHeight="1">
      <c r="A87" s="70"/>
      <c r="B87" s="70"/>
      <c r="C87" s="70"/>
      <c r="D87" s="70"/>
      <c r="E87" s="48"/>
      <c r="F87" s="333" t="str">
        <f t="shared" si="0"/>
        <v/>
      </c>
      <c r="G87" s="91"/>
      <c r="H87" s="88"/>
      <c r="I87" s="88"/>
      <c r="J87" s="50"/>
      <c r="K87" s="48"/>
      <c r="L87" s="48"/>
      <c r="M87" s="48"/>
      <c r="N87" s="50"/>
      <c r="O87" s="45"/>
      <c r="P87" s="212"/>
      <c r="Q87" s="45"/>
      <c r="R87" s="88"/>
      <c r="S87" s="50"/>
      <c r="T87" s="219"/>
      <c r="U87" s="89"/>
      <c r="V87" s="90"/>
      <c r="W87" s="93"/>
      <c r="X87" s="219"/>
      <c r="Y87" s="219"/>
      <c r="Z87" s="91"/>
      <c r="AA87" s="185" t="str">
        <f t="shared" si="3"/>
        <v/>
      </c>
      <c r="AB87" s="48"/>
      <c r="AC87" s="219"/>
      <c r="AD87" s="219"/>
      <c r="AE87" s="45"/>
      <c r="AF87" s="45"/>
      <c r="AG87" s="45"/>
      <c r="AH87" s="629"/>
      <c r="AI87" s="630"/>
      <c r="AJ87" s="46"/>
      <c r="AK87" s="45"/>
      <c r="AL87" s="382">
        <f t="shared" si="4"/>
        <v>0</v>
      </c>
      <c r="AM87" s="45"/>
      <c r="AN87" s="48"/>
      <c r="AO87" s="48"/>
      <c r="AP87" s="185"/>
    </row>
    <row r="88" spans="1:42" ht="45" customHeight="1">
      <c r="A88" s="70"/>
      <c r="B88" s="70"/>
      <c r="C88" s="70"/>
      <c r="D88" s="70"/>
      <c r="E88" s="48"/>
      <c r="F88" s="333" t="str">
        <f t="shared" si="0"/>
        <v/>
      </c>
      <c r="G88" s="91"/>
      <c r="H88" s="88"/>
      <c r="I88" s="88"/>
      <c r="J88" s="50"/>
      <c r="K88" s="48"/>
      <c r="L88" s="48"/>
      <c r="M88" s="48"/>
      <c r="N88" s="50"/>
      <c r="O88" s="45"/>
      <c r="P88" s="212"/>
      <c r="Q88" s="45"/>
      <c r="R88" s="88"/>
      <c r="S88" s="50"/>
      <c r="T88" s="219"/>
      <c r="U88" s="89"/>
      <c r="V88" s="90"/>
      <c r="W88" s="93"/>
      <c r="X88" s="219"/>
      <c r="Y88" s="219"/>
      <c r="Z88" s="91"/>
      <c r="AA88" s="185" t="str">
        <f t="shared" si="3"/>
        <v/>
      </c>
      <c r="AB88" s="48"/>
      <c r="AC88" s="219"/>
      <c r="AD88" s="219"/>
      <c r="AE88" s="45"/>
      <c r="AF88" s="45"/>
      <c r="AG88" s="45"/>
      <c r="AH88" s="629"/>
      <c r="AI88" s="630"/>
      <c r="AJ88" s="46"/>
      <c r="AK88" s="45"/>
      <c r="AL88" s="382">
        <f t="shared" si="4"/>
        <v>0</v>
      </c>
      <c r="AM88" s="45"/>
      <c r="AN88" s="48"/>
      <c r="AO88" s="48"/>
      <c r="AP88" s="185"/>
    </row>
    <row r="89" spans="1:42" ht="45" customHeight="1">
      <c r="A89" s="70"/>
      <c r="B89" s="70"/>
      <c r="C89" s="70"/>
      <c r="D89" s="70"/>
      <c r="E89" s="48"/>
      <c r="F89" s="333" t="str">
        <f t="shared" si="0"/>
        <v/>
      </c>
      <c r="G89" s="91"/>
      <c r="H89" s="88"/>
      <c r="I89" s="88"/>
      <c r="J89" s="50"/>
      <c r="K89" s="48"/>
      <c r="L89" s="48"/>
      <c r="M89" s="48"/>
      <c r="N89" s="50"/>
      <c r="O89" s="45"/>
      <c r="P89" s="212"/>
      <c r="Q89" s="45"/>
      <c r="R89" s="88"/>
      <c r="S89" s="50"/>
      <c r="T89" s="219"/>
      <c r="U89" s="89"/>
      <c r="V89" s="90"/>
      <c r="W89" s="93"/>
      <c r="X89" s="219"/>
      <c r="Y89" s="219"/>
      <c r="Z89" s="91"/>
      <c r="AA89" s="185" t="str">
        <f t="shared" si="3"/>
        <v/>
      </c>
      <c r="AB89" s="48"/>
      <c r="AC89" s="219"/>
      <c r="AD89" s="219"/>
      <c r="AE89" s="45"/>
      <c r="AF89" s="45"/>
      <c r="AG89" s="45"/>
      <c r="AH89" s="629"/>
      <c r="AI89" s="630"/>
      <c r="AJ89" s="46"/>
      <c r="AK89" s="45"/>
      <c r="AL89" s="382">
        <f t="shared" si="4"/>
        <v>0</v>
      </c>
      <c r="AM89" s="45"/>
      <c r="AN89" s="48"/>
      <c r="AO89" s="48"/>
      <c r="AP89" s="185"/>
    </row>
    <row r="90" spans="1:42" ht="45" customHeight="1">
      <c r="A90" s="70"/>
      <c r="B90" s="70"/>
      <c r="C90" s="70"/>
      <c r="D90" s="70"/>
      <c r="E90" s="48"/>
      <c r="F90" s="333" t="str">
        <f t="shared" si="0"/>
        <v/>
      </c>
      <c r="G90" s="91"/>
      <c r="H90" s="88"/>
      <c r="I90" s="88"/>
      <c r="J90" s="50"/>
      <c r="K90" s="48"/>
      <c r="L90" s="48"/>
      <c r="M90" s="48"/>
      <c r="N90" s="50"/>
      <c r="O90" s="45"/>
      <c r="P90" s="212"/>
      <c r="Q90" s="45"/>
      <c r="R90" s="88"/>
      <c r="S90" s="50"/>
      <c r="T90" s="219"/>
      <c r="U90" s="89"/>
      <c r="V90" s="90"/>
      <c r="W90" s="93"/>
      <c r="X90" s="219"/>
      <c r="Y90" s="219"/>
      <c r="Z90" s="91"/>
      <c r="AA90" s="185" t="str">
        <f t="shared" si="3"/>
        <v/>
      </c>
      <c r="AB90" s="48"/>
      <c r="AC90" s="219"/>
      <c r="AD90" s="219"/>
      <c r="AE90" s="45"/>
      <c r="AF90" s="45"/>
      <c r="AG90" s="45"/>
      <c r="AH90" s="629"/>
      <c r="AI90" s="630"/>
      <c r="AJ90" s="46"/>
      <c r="AK90" s="45"/>
      <c r="AL90" s="382">
        <f t="shared" si="4"/>
        <v>0</v>
      </c>
      <c r="AM90" s="45"/>
      <c r="AN90" s="48"/>
      <c r="AO90" s="48"/>
      <c r="AP90" s="185"/>
    </row>
    <row r="91" spans="1:42" ht="45" customHeight="1">
      <c r="A91" s="70"/>
      <c r="B91" s="70"/>
      <c r="C91" s="70"/>
      <c r="D91" s="70"/>
      <c r="E91" s="48"/>
      <c r="F91" s="333" t="str">
        <f t="shared" si="0"/>
        <v/>
      </c>
      <c r="G91" s="91"/>
      <c r="H91" s="88"/>
      <c r="I91" s="88"/>
      <c r="J91" s="50"/>
      <c r="K91" s="48"/>
      <c r="L91" s="48"/>
      <c r="M91" s="48"/>
      <c r="N91" s="50"/>
      <c r="O91" s="45"/>
      <c r="P91" s="212"/>
      <c r="Q91" s="45"/>
      <c r="R91" s="88"/>
      <c r="S91" s="50"/>
      <c r="T91" s="219"/>
      <c r="U91" s="89"/>
      <c r="V91" s="90"/>
      <c r="W91" s="93"/>
      <c r="X91" s="219"/>
      <c r="Y91" s="219"/>
      <c r="Z91" s="91"/>
      <c r="AA91" s="185" t="str">
        <f t="shared" si="3"/>
        <v/>
      </c>
      <c r="AB91" s="48"/>
      <c r="AC91" s="219"/>
      <c r="AD91" s="219"/>
      <c r="AE91" s="45"/>
      <c r="AF91" s="45"/>
      <c r="AG91" s="45"/>
      <c r="AH91" s="629"/>
      <c r="AI91" s="630"/>
      <c r="AJ91" s="46"/>
      <c r="AK91" s="45"/>
      <c r="AL91" s="382">
        <f t="shared" si="4"/>
        <v>0</v>
      </c>
      <c r="AM91" s="45"/>
      <c r="AN91" s="48"/>
      <c r="AO91" s="48"/>
      <c r="AP91" s="185"/>
    </row>
    <row r="92" spans="1:42" ht="45" customHeight="1">
      <c r="A92" s="70"/>
      <c r="B92" s="70"/>
      <c r="C92" s="70"/>
      <c r="D92" s="70"/>
      <c r="E92" s="48"/>
      <c r="F92" s="333" t="str">
        <f t="shared" si="0"/>
        <v/>
      </c>
      <c r="G92" s="91"/>
      <c r="H92" s="88"/>
      <c r="I92" s="88"/>
      <c r="J92" s="50"/>
      <c r="K92" s="48"/>
      <c r="L92" s="48"/>
      <c r="M92" s="48"/>
      <c r="N92" s="50"/>
      <c r="O92" s="45"/>
      <c r="P92" s="212"/>
      <c r="Q92" s="45"/>
      <c r="R92" s="88"/>
      <c r="S92" s="50"/>
      <c r="T92" s="219"/>
      <c r="U92" s="89"/>
      <c r="V92" s="90"/>
      <c r="W92" s="93"/>
      <c r="X92" s="219"/>
      <c r="Y92" s="219"/>
      <c r="Z92" s="91"/>
      <c r="AA92" s="185" t="str">
        <f t="shared" si="3"/>
        <v/>
      </c>
      <c r="AB92" s="48"/>
      <c r="AC92" s="219"/>
      <c r="AD92" s="219"/>
      <c r="AE92" s="45"/>
      <c r="AF92" s="45"/>
      <c r="AG92" s="45"/>
      <c r="AH92" s="629"/>
      <c r="AI92" s="630"/>
      <c r="AJ92" s="46"/>
      <c r="AK92" s="45"/>
      <c r="AL92" s="382">
        <f t="shared" si="4"/>
        <v>0</v>
      </c>
      <c r="AM92" s="45"/>
      <c r="AN92" s="48"/>
      <c r="AO92" s="48"/>
      <c r="AP92" s="185"/>
    </row>
    <row r="93" spans="1:42" ht="45" customHeight="1">
      <c r="A93" s="70"/>
      <c r="B93" s="70"/>
      <c r="C93" s="70"/>
      <c r="D93" s="70"/>
      <c r="E93" s="48"/>
      <c r="F93" s="333" t="str">
        <f t="shared" si="0"/>
        <v/>
      </c>
      <c r="G93" s="91"/>
      <c r="H93" s="88"/>
      <c r="I93" s="88"/>
      <c r="J93" s="50"/>
      <c r="K93" s="48"/>
      <c r="L93" s="48"/>
      <c r="M93" s="48"/>
      <c r="N93" s="50"/>
      <c r="O93" s="45"/>
      <c r="P93" s="212"/>
      <c r="Q93" s="45"/>
      <c r="R93" s="88"/>
      <c r="S93" s="50"/>
      <c r="T93" s="219"/>
      <c r="U93" s="89"/>
      <c r="V93" s="90"/>
      <c r="W93" s="93"/>
      <c r="X93" s="219"/>
      <c r="Y93" s="219"/>
      <c r="Z93" s="91"/>
      <c r="AA93" s="185" t="str">
        <f t="shared" si="3"/>
        <v/>
      </c>
      <c r="AB93" s="48"/>
      <c r="AC93" s="219"/>
      <c r="AD93" s="219"/>
      <c r="AE93" s="45"/>
      <c r="AF93" s="45"/>
      <c r="AG93" s="45"/>
      <c r="AH93" s="629"/>
      <c r="AI93" s="630"/>
      <c r="AJ93" s="46"/>
      <c r="AK93" s="45"/>
      <c r="AL93" s="382">
        <f t="shared" si="4"/>
        <v>0</v>
      </c>
      <c r="AM93" s="45"/>
      <c r="AN93" s="48"/>
      <c r="AO93" s="48"/>
      <c r="AP93" s="185"/>
    </row>
    <row r="94" spans="1:42" ht="45" customHeight="1">
      <c r="A94" s="70"/>
      <c r="B94" s="70"/>
      <c r="C94" s="70"/>
      <c r="D94" s="70"/>
      <c r="E94" s="48"/>
      <c r="F94" s="333" t="str">
        <f t="shared" si="0"/>
        <v/>
      </c>
      <c r="G94" s="91"/>
      <c r="H94" s="88"/>
      <c r="I94" s="88"/>
      <c r="J94" s="50"/>
      <c r="K94" s="48"/>
      <c r="L94" s="48"/>
      <c r="M94" s="48"/>
      <c r="N94" s="50"/>
      <c r="O94" s="45"/>
      <c r="P94" s="212"/>
      <c r="Q94" s="45"/>
      <c r="R94" s="88"/>
      <c r="S94" s="50"/>
      <c r="T94" s="219"/>
      <c r="U94" s="89"/>
      <c r="V94" s="90"/>
      <c r="W94" s="93"/>
      <c r="X94" s="219"/>
      <c r="Y94" s="219"/>
      <c r="Z94" s="91"/>
      <c r="AA94" s="185" t="str">
        <f t="shared" si="3"/>
        <v/>
      </c>
      <c r="AB94" s="48"/>
      <c r="AC94" s="219"/>
      <c r="AD94" s="219"/>
      <c r="AE94" s="45"/>
      <c r="AF94" s="45"/>
      <c r="AG94" s="45"/>
      <c r="AH94" s="629"/>
      <c r="AI94" s="630"/>
      <c r="AJ94" s="46"/>
      <c r="AK94" s="45"/>
      <c r="AL94" s="382">
        <f t="shared" si="4"/>
        <v>0</v>
      </c>
      <c r="AM94" s="45"/>
      <c r="AN94" s="48"/>
      <c r="AO94" s="48"/>
      <c r="AP94" s="185"/>
    </row>
    <row r="95" spans="1:42" ht="45" customHeight="1">
      <c r="A95" s="70"/>
      <c r="B95" s="70"/>
      <c r="C95" s="70"/>
      <c r="D95" s="70"/>
      <c r="E95" s="48"/>
      <c r="F95" s="333" t="str">
        <f t="shared" si="0"/>
        <v/>
      </c>
      <c r="G95" s="91"/>
      <c r="H95" s="88"/>
      <c r="I95" s="88"/>
      <c r="J95" s="50"/>
      <c r="K95" s="48"/>
      <c r="L95" s="48"/>
      <c r="M95" s="48"/>
      <c r="N95" s="50"/>
      <c r="O95" s="45"/>
      <c r="P95" s="212"/>
      <c r="Q95" s="45"/>
      <c r="R95" s="88"/>
      <c r="S95" s="50"/>
      <c r="T95" s="219"/>
      <c r="U95" s="89"/>
      <c r="V95" s="90"/>
      <c r="W95" s="93"/>
      <c r="X95" s="219"/>
      <c r="Y95" s="219"/>
      <c r="Z95" s="91"/>
      <c r="AA95" s="185" t="str">
        <f t="shared" si="3"/>
        <v/>
      </c>
      <c r="AB95" s="48"/>
      <c r="AC95" s="219"/>
      <c r="AD95" s="219"/>
      <c r="AE95" s="45"/>
      <c r="AF95" s="45"/>
      <c r="AG95" s="45"/>
      <c r="AH95" s="629"/>
      <c r="AI95" s="630"/>
      <c r="AJ95" s="46"/>
      <c r="AK95" s="45"/>
      <c r="AL95" s="382">
        <f t="shared" si="4"/>
        <v>0</v>
      </c>
      <c r="AM95" s="45"/>
      <c r="AN95" s="48"/>
      <c r="AO95" s="48"/>
      <c r="AP95" s="185"/>
    </row>
    <row r="96" spans="1:42" ht="45" customHeight="1">
      <c r="A96" s="70"/>
      <c r="B96" s="70"/>
      <c r="C96" s="70"/>
      <c r="D96" s="70"/>
      <c r="E96" s="48"/>
      <c r="F96" s="333" t="str">
        <f t="shared" si="0"/>
        <v/>
      </c>
      <c r="G96" s="91"/>
      <c r="H96" s="88"/>
      <c r="I96" s="88"/>
      <c r="J96" s="50"/>
      <c r="K96" s="48"/>
      <c r="L96" s="48"/>
      <c r="M96" s="48"/>
      <c r="N96" s="50"/>
      <c r="O96" s="45"/>
      <c r="P96" s="212"/>
      <c r="Q96" s="45"/>
      <c r="R96" s="88"/>
      <c r="S96" s="50"/>
      <c r="T96" s="219"/>
      <c r="U96" s="89"/>
      <c r="V96" s="90"/>
      <c r="W96" s="93"/>
      <c r="X96" s="219"/>
      <c r="Y96" s="219"/>
      <c r="Z96" s="91"/>
      <c r="AA96" s="185" t="str">
        <f t="shared" si="3"/>
        <v/>
      </c>
      <c r="AB96" s="48"/>
      <c r="AC96" s="219"/>
      <c r="AD96" s="219"/>
      <c r="AE96" s="45"/>
      <c r="AF96" s="45"/>
      <c r="AG96" s="45"/>
      <c r="AH96" s="629"/>
      <c r="AI96" s="630"/>
      <c r="AJ96" s="46"/>
      <c r="AK96" s="45"/>
      <c r="AL96" s="382">
        <f t="shared" si="4"/>
        <v>0</v>
      </c>
      <c r="AM96" s="45"/>
      <c r="AN96" s="48"/>
      <c r="AO96" s="48"/>
      <c r="AP96" s="185"/>
    </row>
    <row r="97" spans="1:42" ht="45" customHeight="1">
      <c r="A97" s="70"/>
      <c r="B97" s="70"/>
      <c r="C97" s="70"/>
      <c r="D97" s="70"/>
      <c r="E97" s="48"/>
      <c r="F97" s="333" t="str">
        <f t="shared" si="0"/>
        <v/>
      </c>
      <c r="G97" s="91"/>
      <c r="H97" s="88"/>
      <c r="I97" s="88"/>
      <c r="J97" s="50"/>
      <c r="K97" s="48"/>
      <c r="L97" s="48"/>
      <c r="M97" s="48"/>
      <c r="N97" s="50"/>
      <c r="O97" s="45"/>
      <c r="P97" s="212"/>
      <c r="Q97" s="45"/>
      <c r="R97" s="88"/>
      <c r="S97" s="50"/>
      <c r="T97" s="219"/>
      <c r="U97" s="89"/>
      <c r="V97" s="90"/>
      <c r="W97" s="93"/>
      <c r="X97" s="219"/>
      <c r="Y97" s="219"/>
      <c r="Z97" s="91"/>
      <c r="AA97" s="185" t="str">
        <f t="shared" si="3"/>
        <v/>
      </c>
      <c r="AB97" s="48"/>
      <c r="AC97" s="219"/>
      <c r="AD97" s="219"/>
      <c r="AE97" s="45"/>
      <c r="AF97" s="45"/>
      <c r="AG97" s="45"/>
      <c r="AH97" s="629"/>
      <c r="AI97" s="630"/>
      <c r="AJ97" s="46"/>
      <c r="AK97" s="45"/>
      <c r="AL97" s="382">
        <f t="shared" si="4"/>
        <v>0</v>
      </c>
      <c r="AM97" s="45"/>
      <c r="AN97" s="48"/>
      <c r="AO97" s="48"/>
      <c r="AP97" s="185"/>
    </row>
    <row r="98" spans="1:42" ht="45" customHeight="1">
      <c r="A98" s="70"/>
      <c r="B98" s="70"/>
      <c r="C98" s="70"/>
      <c r="D98" s="70"/>
      <c r="E98" s="48"/>
      <c r="F98" s="333" t="str">
        <f t="shared" si="0"/>
        <v/>
      </c>
      <c r="G98" s="91"/>
      <c r="H98" s="88"/>
      <c r="I98" s="88"/>
      <c r="J98" s="50"/>
      <c r="K98" s="48"/>
      <c r="L98" s="48"/>
      <c r="M98" s="48"/>
      <c r="N98" s="50"/>
      <c r="O98" s="45"/>
      <c r="P98" s="212"/>
      <c r="Q98" s="45"/>
      <c r="R98" s="88"/>
      <c r="S98" s="50"/>
      <c r="T98" s="219"/>
      <c r="U98" s="89"/>
      <c r="V98" s="90"/>
      <c r="W98" s="93"/>
      <c r="X98" s="219"/>
      <c r="Y98" s="219"/>
      <c r="Z98" s="91"/>
      <c r="AA98" s="185" t="str">
        <f t="shared" si="3"/>
        <v/>
      </c>
      <c r="AB98" s="48"/>
      <c r="AC98" s="219"/>
      <c r="AD98" s="219"/>
      <c r="AE98" s="45"/>
      <c r="AF98" s="45"/>
      <c r="AG98" s="45"/>
      <c r="AH98" s="629"/>
      <c r="AI98" s="630"/>
      <c r="AJ98" s="46"/>
      <c r="AK98" s="45"/>
      <c r="AL98" s="382">
        <f t="shared" si="4"/>
        <v>0</v>
      </c>
      <c r="AM98" s="45"/>
      <c r="AN98" s="48"/>
      <c r="AO98" s="48"/>
      <c r="AP98" s="185"/>
    </row>
    <row r="99" spans="1:42" ht="45" customHeight="1">
      <c r="A99" s="70"/>
      <c r="B99" s="70"/>
      <c r="C99" s="70"/>
      <c r="D99" s="70"/>
      <c r="E99" s="48"/>
      <c r="F99" s="333" t="str">
        <f t="shared" si="0"/>
        <v/>
      </c>
      <c r="G99" s="91"/>
      <c r="H99" s="88"/>
      <c r="I99" s="88"/>
      <c r="J99" s="50"/>
      <c r="K99" s="48"/>
      <c r="L99" s="48"/>
      <c r="M99" s="48"/>
      <c r="N99" s="50"/>
      <c r="O99" s="45"/>
      <c r="P99" s="212"/>
      <c r="Q99" s="45"/>
      <c r="R99" s="88"/>
      <c r="S99" s="50"/>
      <c r="T99" s="219"/>
      <c r="U99" s="89"/>
      <c r="V99" s="90"/>
      <c r="W99" s="93"/>
      <c r="X99" s="219"/>
      <c r="Y99" s="219"/>
      <c r="Z99" s="91"/>
      <c r="AA99" s="185" t="str">
        <f t="shared" si="3"/>
        <v/>
      </c>
      <c r="AB99" s="48"/>
      <c r="AC99" s="219"/>
      <c r="AD99" s="219"/>
      <c r="AE99" s="45"/>
      <c r="AF99" s="45"/>
      <c r="AG99" s="45"/>
      <c r="AH99" s="629"/>
      <c r="AI99" s="630"/>
      <c r="AJ99" s="46"/>
      <c r="AK99" s="45"/>
      <c r="AL99" s="382">
        <f t="shared" si="4"/>
        <v>0</v>
      </c>
      <c r="AM99" s="45"/>
      <c r="AN99" s="48"/>
      <c r="AO99" s="48"/>
      <c r="AP99" s="185"/>
    </row>
    <row r="100" spans="1:42" ht="45" customHeight="1">
      <c r="A100" s="70"/>
      <c r="B100" s="70"/>
      <c r="C100" s="70"/>
      <c r="D100" s="70"/>
      <c r="E100" s="48"/>
      <c r="F100" s="333" t="str">
        <f t="shared" si="0"/>
        <v/>
      </c>
      <c r="G100" s="91"/>
      <c r="H100" s="88"/>
      <c r="I100" s="88"/>
      <c r="J100" s="50"/>
      <c r="K100" s="48"/>
      <c r="L100" s="48"/>
      <c r="M100" s="48"/>
      <c r="N100" s="50"/>
      <c r="O100" s="45"/>
      <c r="P100" s="212"/>
      <c r="Q100" s="45"/>
      <c r="R100" s="88"/>
      <c r="S100" s="50"/>
      <c r="T100" s="219"/>
      <c r="U100" s="89"/>
      <c r="V100" s="90"/>
      <c r="W100" s="93"/>
      <c r="X100" s="219"/>
      <c r="Y100" s="219"/>
      <c r="Z100" s="91"/>
      <c r="AA100" s="185" t="str">
        <f t="shared" si="3"/>
        <v/>
      </c>
      <c r="AB100" s="48"/>
      <c r="AC100" s="219"/>
      <c r="AD100" s="219"/>
      <c r="AE100" s="45"/>
      <c r="AF100" s="45"/>
      <c r="AG100" s="45"/>
      <c r="AH100" s="629"/>
      <c r="AI100" s="630"/>
      <c r="AJ100" s="46"/>
      <c r="AK100" s="45"/>
      <c r="AL100" s="382">
        <f t="shared" si="4"/>
        <v>0</v>
      </c>
      <c r="AM100" s="45"/>
      <c r="AN100" s="48"/>
      <c r="AO100" s="48"/>
      <c r="AP100" s="185"/>
    </row>
    <row r="101" spans="1:42" ht="45" customHeight="1">
      <c r="A101" s="70"/>
      <c r="B101" s="70"/>
      <c r="C101" s="70"/>
      <c r="D101" s="70"/>
      <c r="E101" s="48"/>
      <c r="F101" s="333" t="str">
        <f t="shared" si="0"/>
        <v/>
      </c>
      <c r="G101" s="91"/>
      <c r="H101" s="88"/>
      <c r="I101" s="88"/>
      <c r="J101" s="50"/>
      <c r="K101" s="48"/>
      <c r="L101" s="48"/>
      <c r="M101" s="48"/>
      <c r="N101" s="50"/>
      <c r="O101" s="45"/>
      <c r="P101" s="212"/>
      <c r="Q101" s="45"/>
      <c r="R101" s="88"/>
      <c r="S101" s="50"/>
      <c r="T101" s="219"/>
      <c r="U101" s="89"/>
      <c r="V101" s="90"/>
      <c r="W101" s="93"/>
      <c r="X101" s="219"/>
      <c r="Y101" s="219"/>
      <c r="Z101" s="91"/>
      <c r="AA101" s="185" t="str">
        <f t="shared" si="3"/>
        <v/>
      </c>
      <c r="AB101" s="48"/>
      <c r="AC101" s="219"/>
      <c r="AD101" s="219"/>
      <c r="AE101" s="45"/>
      <c r="AF101" s="45"/>
      <c r="AG101" s="45"/>
      <c r="AH101" s="629"/>
      <c r="AI101" s="630"/>
      <c r="AJ101" s="46"/>
      <c r="AK101" s="45"/>
      <c r="AL101" s="382">
        <f t="shared" si="4"/>
        <v>0</v>
      </c>
      <c r="AM101" s="45"/>
      <c r="AN101" s="48"/>
      <c r="AO101" s="48"/>
      <c r="AP101" s="185"/>
    </row>
    <row r="102" spans="1:42" ht="45" customHeight="1">
      <c r="A102" s="70"/>
      <c r="B102" s="70"/>
      <c r="C102" s="70"/>
      <c r="D102" s="70"/>
      <c r="E102" s="48"/>
      <c r="F102" s="333" t="str">
        <f t="shared" si="0"/>
        <v/>
      </c>
      <c r="G102" s="91"/>
      <c r="H102" s="88"/>
      <c r="I102" s="88"/>
      <c r="J102" s="50"/>
      <c r="K102" s="48"/>
      <c r="L102" s="48"/>
      <c r="M102" s="48"/>
      <c r="N102" s="50"/>
      <c r="O102" s="45"/>
      <c r="P102" s="212"/>
      <c r="Q102" s="45"/>
      <c r="R102" s="88"/>
      <c r="S102" s="50"/>
      <c r="T102" s="219"/>
      <c r="U102" s="89"/>
      <c r="V102" s="90"/>
      <c r="W102" s="93"/>
      <c r="X102" s="219"/>
      <c r="Y102" s="219"/>
      <c r="Z102" s="91"/>
      <c r="AA102" s="185" t="str">
        <f t="shared" si="3"/>
        <v/>
      </c>
      <c r="AB102" s="48"/>
      <c r="AC102" s="219"/>
      <c r="AD102" s="219"/>
      <c r="AE102" s="45"/>
      <c r="AF102" s="45"/>
      <c r="AG102" s="45"/>
      <c r="AH102" s="629"/>
      <c r="AI102" s="630"/>
      <c r="AJ102" s="46"/>
      <c r="AK102" s="45"/>
      <c r="AL102" s="382">
        <f t="shared" si="4"/>
        <v>0</v>
      </c>
      <c r="AM102" s="45"/>
      <c r="AN102" s="48"/>
      <c r="AO102" s="48"/>
      <c r="AP102" s="185"/>
    </row>
    <row r="103" spans="1:42" ht="45" customHeight="1">
      <c r="A103" s="70"/>
      <c r="B103" s="70"/>
      <c r="C103" s="70"/>
      <c r="D103" s="70"/>
      <c r="E103" s="48"/>
      <c r="F103" s="333" t="str">
        <f t="shared" si="0"/>
        <v/>
      </c>
      <c r="G103" s="91"/>
      <c r="H103" s="88"/>
      <c r="I103" s="88"/>
      <c r="J103" s="50"/>
      <c r="K103" s="48"/>
      <c r="L103" s="48"/>
      <c r="M103" s="48"/>
      <c r="N103" s="50"/>
      <c r="O103" s="45"/>
      <c r="P103" s="212"/>
      <c r="Q103" s="45"/>
      <c r="R103" s="88"/>
      <c r="S103" s="50"/>
      <c r="T103" s="219"/>
      <c r="U103" s="89"/>
      <c r="V103" s="90"/>
      <c r="W103" s="93"/>
      <c r="X103" s="219"/>
      <c r="Y103" s="219"/>
      <c r="Z103" s="91"/>
      <c r="AA103" s="185" t="str">
        <f t="shared" si="3"/>
        <v/>
      </c>
      <c r="AB103" s="48"/>
      <c r="AC103" s="219"/>
      <c r="AD103" s="219"/>
      <c r="AE103" s="45"/>
      <c r="AF103" s="45"/>
      <c r="AG103" s="45"/>
      <c r="AH103" s="629"/>
      <c r="AI103" s="630"/>
      <c r="AJ103" s="46"/>
      <c r="AK103" s="45"/>
      <c r="AL103" s="382">
        <f t="shared" si="4"/>
        <v>0</v>
      </c>
      <c r="AM103" s="45"/>
      <c r="AN103" s="48"/>
      <c r="AO103" s="48"/>
      <c r="AP103" s="185"/>
    </row>
    <row r="104" spans="1:42" ht="45" customHeight="1">
      <c r="A104" s="70"/>
      <c r="B104" s="70"/>
      <c r="C104" s="70"/>
      <c r="D104" s="70"/>
      <c r="E104" s="48"/>
      <c r="F104" s="333" t="str">
        <f t="shared" si="0"/>
        <v/>
      </c>
      <c r="G104" s="91"/>
      <c r="H104" s="88"/>
      <c r="I104" s="88"/>
      <c r="J104" s="50"/>
      <c r="K104" s="48"/>
      <c r="L104" s="48"/>
      <c r="M104" s="48"/>
      <c r="N104" s="50"/>
      <c r="O104" s="45"/>
      <c r="P104" s="212"/>
      <c r="Q104" s="45"/>
      <c r="R104" s="88"/>
      <c r="S104" s="50"/>
      <c r="T104" s="219"/>
      <c r="U104" s="89"/>
      <c r="V104" s="90"/>
      <c r="W104" s="93"/>
      <c r="X104" s="219"/>
      <c r="Y104" s="219"/>
      <c r="Z104" s="91"/>
      <c r="AA104" s="185" t="str">
        <f t="shared" si="3"/>
        <v/>
      </c>
      <c r="AB104" s="48"/>
      <c r="AC104" s="219"/>
      <c r="AD104" s="219"/>
      <c r="AE104" s="45"/>
      <c r="AF104" s="45"/>
      <c r="AG104" s="45"/>
      <c r="AH104" s="629"/>
      <c r="AI104" s="630"/>
      <c r="AJ104" s="46"/>
      <c r="AK104" s="45"/>
      <c r="AL104" s="382">
        <f t="shared" si="4"/>
        <v>0</v>
      </c>
      <c r="AM104" s="45"/>
      <c r="AN104" s="48"/>
      <c r="AO104" s="48"/>
      <c r="AP104" s="185"/>
    </row>
    <row r="105" spans="1:42" ht="45" customHeight="1">
      <c r="A105" s="70"/>
      <c r="B105" s="70"/>
      <c r="C105" s="70"/>
      <c r="D105" s="70"/>
      <c r="E105" s="48"/>
      <c r="F105" s="333" t="str">
        <f t="shared" si="0"/>
        <v/>
      </c>
      <c r="G105" s="91"/>
      <c r="H105" s="88"/>
      <c r="I105" s="88"/>
      <c r="J105" s="50"/>
      <c r="K105" s="48"/>
      <c r="L105" s="48"/>
      <c r="M105" s="48"/>
      <c r="N105" s="50"/>
      <c r="O105" s="45"/>
      <c r="P105" s="212"/>
      <c r="Q105" s="45"/>
      <c r="R105" s="88"/>
      <c r="S105" s="50"/>
      <c r="T105" s="219"/>
      <c r="U105" s="89"/>
      <c r="V105" s="90"/>
      <c r="W105" s="93"/>
      <c r="X105" s="219"/>
      <c r="Y105" s="219"/>
      <c r="Z105" s="91"/>
      <c r="AA105" s="185" t="str">
        <f t="shared" si="3"/>
        <v/>
      </c>
      <c r="AB105" s="48"/>
      <c r="AC105" s="219"/>
      <c r="AD105" s="219"/>
      <c r="AE105" s="45"/>
      <c r="AF105" s="45"/>
      <c r="AG105" s="45"/>
      <c r="AH105" s="629"/>
      <c r="AI105" s="630"/>
      <c r="AJ105" s="46"/>
      <c r="AK105" s="45"/>
      <c r="AL105" s="382">
        <f t="shared" si="4"/>
        <v>0</v>
      </c>
      <c r="AM105" s="45"/>
      <c r="AN105" s="48"/>
      <c r="AO105" s="48"/>
      <c r="AP105" s="185"/>
    </row>
    <row r="106" spans="1:42" ht="45" customHeight="1">
      <c r="A106" s="70"/>
      <c r="B106" s="70"/>
      <c r="C106" s="70"/>
      <c r="D106" s="70"/>
      <c r="E106" s="48"/>
      <c r="F106" s="333" t="str">
        <f t="shared" si="0"/>
        <v/>
      </c>
      <c r="G106" s="91"/>
      <c r="H106" s="88"/>
      <c r="I106" s="88"/>
      <c r="J106" s="50"/>
      <c r="K106" s="48"/>
      <c r="L106" s="48"/>
      <c r="M106" s="48"/>
      <c r="N106" s="50"/>
      <c r="O106" s="45"/>
      <c r="P106" s="212"/>
      <c r="Q106" s="45"/>
      <c r="R106" s="88"/>
      <c r="S106" s="50"/>
      <c r="T106" s="219"/>
      <c r="U106" s="89"/>
      <c r="V106" s="90"/>
      <c r="W106" s="93"/>
      <c r="X106" s="219"/>
      <c r="Y106" s="219"/>
      <c r="Z106" s="91"/>
      <c r="AA106" s="185" t="str">
        <f t="shared" si="3"/>
        <v/>
      </c>
      <c r="AB106" s="48"/>
      <c r="AC106" s="219"/>
      <c r="AD106" s="219"/>
      <c r="AE106" s="45"/>
      <c r="AF106" s="45"/>
      <c r="AG106" s="45"/>
      <c r="AH106" s="629"/>
      <c r="AI106" s="630"/>
      <c r="AJ106" s="46"/>
      <c r="AK106" s="45"/>
      <c r="AL106" s="382">
        <f t="shared" si="4"/>
        <v>0</v>
      </c>
      <c r="AM106" s="45"/>
      <c r="AN106" s="48"/>
      <c r="AO106" s="48"/>
      <c r="AP106" s="185"/>
    </row>
    <row r="107" spans="1:42" ht="45" customHeight="1">
      <c r="A107" s="70"/>
      <c r="B107" s="70"/>
      <c r="C107" s="70"/>
      <c r="D107" s="70"/>
      <c r="E107" s="48"/>
      <c r="F107" s="333" t="str">
        <f t="shared" si="0"/>
        <v/>
      </c>
      <c r="G107" s="91"/>
      <c r="H107" s="88"/>
      <c r="I107" s="88"/>
      <c r="J107" s="50"/>
      <c r="K107" s="48"/>
      <c r="L107" s="48"/>
      <c r="M107" s="48"/>
      <c r="N107" s="50"/>
      <c r="O107" s="45"/>
      <c r="P107" s="212"/>
      <c r="Q107" s="45"/>
      <c r="R107" s="88"/>
      <c r="S107" s="50"/>
      <c r="T107" s="219"/>
      <c r="U107" s="89"/>
      <c r="V107" s="90"/>
      <c r="W107" s="93"/>
      <c r="X107" s="219"/>
      <c r="Y107" s="219"/>
      <c r="Z107" s="91"/>
      <c r="AA107" s="185" t="str">
        <f t="shared" si="3"/>
        <v/>
      </c>
      <c r="AB107" s="48"/>
      <c r="AC107" s="219"/>
      <c r="AD107" s="219"/>
      <c r="AE107" s="45"/>
      <c r="AF107" s="45"/>
      <c r="AG107" s="45"/>
      <c r="AH107" s="629"/>
      <c r="AI107" s="630"/>
      <c r="AJ107" s="46"/>
      <c r="AK107" s="45"/>
      <c r="AL107" s="382">
        <f t="shared" si="4"/>
        <v>0</v>
      </c>
      <c r="AM107" s="45"/>
      <c r="AN107" s="48"/>
      <c r="AO107" s="48"/>
      <c r="AP107" s="185"/>
    </row>
    <row r="108" spans="1:42" ht="45" customHeight="1">
      <c r="A108" s="70"/>
      <c r="B108" s="70"/>
      <c r="C108" s="70"/>
      <c r="D108" s="70"/>
      <c r="E108" s="48"/>
      <c r="F108" s="333" t="str">
        <f t="shared" si="0"/>
        <v/>
      </c>
      <c r="G108" s="91"/>
      <c r="H108" s="88"/>
      <c r="I108" s="88"/>
      <c r="J108" s="50"/>
      <c r="K108" s="48"/>
      <c r="L108" s="48"/>
      <c r="M108" s="48"/>
      <c r="N108" s="50"/>
      <c r="O108" s="45"/>
      <c r="P108" s="212"/>
      <c r="Q108" s="45"/>
      <c r="R108" s="88"/>
      <c r="S108" s="50"/>
      <c r="T108" s="219"/>
      <c r="U108" s="89"/>
      <c r="V108" s="90"/>
      <c r="W108" s="93"/>
      <c r="X108" s="219"/>
      <c r="Y108" s="219"/>
      <c r="Z108" s="91"/>
      <c r="AA108" s="185" t="str">
        <f t="shared" si="3"/>
        <v/>
      </c>
      <c r="AB108" s="48"/>
      <c r="AC108" s="219"/>
      <c r="AD108" s="219"/>
      <c r="AE108" s="45"/>
      <c r="AF108" s="45"/>
      <c r="AG108" s="45"/>
      <c r="AH108" s="629"/>
      <c r="AI108" s="630"/>
      <c r="AJ108" s="46"/>
      <c r="AK108" s="45"/>
      <c r="AL108" s="382">
        <f t="shared" si="4"/>
        <v>0</v>
      </c>
      <c r="AM108" s="45"/>
      <c r="AN108" s="48"/>
      <c r="AO108" s="48"/>
      <c r="AP108" s="185"/>
    </row>
    <row r="109" spans="1:42" ht="45" customHeight="1">
      <c r="A109" s="70"/>
      <c r="B109" s="70"/>
      <c r="C109" s="70"/>
      <c r="D109" s="70"/>
      <c r="E109" s="48"/>
      <c r="F109" s="333" t="str">
        <f t="shared" si="0"/>
        <v/>
      </c>
      <c r="G109" s="91"/>
      <c r="H109" s="88"/>
      <c r="I109" s="88"/>
      <c r="J109" s="50"/>
      <c r="K109" s="48"/>
      <c r="L109" s="48"/>
      <c r="M109" s="48"/>
      <c r="N109" s="50"/>
      <c r="O109" s="45"/>
      <c r="P109" s="212"/>
      <c r="Q109" s="45"/>
      <c r="R109" s="88"/>
      <c r="S109" s="50"/>
      <c r="T109" s="219"/>
      <c r="U109" s="89"/>
      <c r="V109" s="90"/>
      <c r="W109" s="93"/>
      <c r="X109" s="219"/>
      <c r="Y109" s="219"/>
      <c r="Z109" s="91"/>
      <c r="AA109" s="185" t="str">
        <f t="shared" si="3"/>
        <v/>
      </c>
      <c r="AB109" s="48"/>
      <c r="AC109" s="219"/>
      <c r="AD109" s="219"/>
      <c r="AE109" s="45"/>
      <c r="AF109" s="45"/>
      <c r="AG109" s="45"/>
      <c r="AH109" s="629"/>
      <c r="AI109" s="630"/>
      <c r="AJ109" s="46"/>
      <c r="AK109" s="45"/>
      <c r="AL109" s="382">
        <f t="shared" si="4"/>
        <v>0</v>
      </c>
      <c r="AM109" s="45"/>
      <c r="AN109" s="48"/>
      <c r="AO109" s="48"/>
      <c r="AP109" s="185"/>
    </row>
    <row r="110" spans="1:42" ht="45" customHeight="1">
      <c r="A110" s="70"/>
      <c r="B110" s="70"/>
      <c r="C110" s="70"/>
      <c r="D110" s="70"/>
      <c r="E110" s="48"/>
      <c r="F110" s="333" t="str">
        <f t="shared" si="0"/>
        <v/>
      </c>
      <c r="G110" s="91"/>
      <c r="H110" s="88"/>
      <c r="I110" s="88"/>
      <c r="J110" s="50"/>
      <c r="K110" s="48"/>
      <c r="L110" s="48"/>
      <c r="M110" s="48"/>
      <c r="N110" s="50"/>
      <c r="O110" s="45"/>
      <c r="P110" s="212"/>
      <c r="Q110" s="45"/>
      <c r="R110" s="88"/>
      <c r="S110" s="50"/>
      <c r="T110" s="219"/>
      <c r="U110" s="89"/>
      <c r="V110" s="90"/>
      <c r="W110" s="93"/>
      <c r="X110" s="219"/>
      <c r="Y110" s="219"/>
      <c r="Z110" s="91"/>
      <c r="AA110" s="185" t="str">
        <f t="shared" si="3"/>
        <v/>
      </c>
      <c r="AB110" s="48"/>
      <c r="AC110" s="219"/>
      <c r="AD110" s="219"/>
      <c r="AE110" s="45"/>
      <c r="AF110" s="45"/>
      <c r="AG110" s="45"/>
      <c r="AH110" s="629"/>
      <c r="AI110" s="630"/>
      <c r="AJ110" s="46"/>
      <c r="AK110" s="45"/>
      <c r="AL110" s="382">
        <f t="shared" si="4"/>
        <v>0</v>
      </c>
      <c r="AM110" s="45"/>
      <c r="AN110" s="48"/>
      <c r="AO110" s="48"/>
      <c r="AP110" s="185"/>
    </row>
    <row r="111" spans="1:42" ht="45" customHeight="1">
      <c r="A111" s="70"/>
      <c r="B111" s="70"/>
      <c r="C111" s="70"/>
      <c r="D111" s="70"/>
      <c r="E111" s="48"/>
      <c r="F111" s="333" t="str">
        <f t="shared" si="0"/>
        <v/>
      </c>
      <c r="G111" s="91"/>
      <c r="H111" s="88"/>
      <c r="I111" s="88"/>
      <c r="J111" s="50"/>
      <c r="K111" s="48"/>
      <c r="L111" s="48"/>
      <c r="M111" s="48"/>
      <c r="N111" s="50"/>
      <c r="O111" s="45"/>
      <c r="P111" s="212"/>
      <c r="Q111" s="45"/>
      <c r="R111" s="88"/>
      <c r="S111" s="50"/>
      <c r="T111" s="219"/>
      <c r="U111" s="89"/>
      <c r="V111" s="90"/>
      <c r="W111" s="93"/>
      <c r="X111" s="219"/>
      <c r="Y111" s="219"/>
      <c r="Z111" s="91"/>
      <c r="AA111" s="185" t="str">
        <f t="shared" si="3"/>
        <v/>
      </c>
      <c r="AB111" s="48"/>
      <c r="AC111" s="219"/>
      <c r="AD111" s="219"/>
      <c r="AE111" s="45"/>
      <c r="AF111" s="45"/>
      <c r="AG111" s="45"/>
      <c r="AH111" s="629"/>
      <c r="AI111" s="630"/>
      <c r="AJ111" s="46"/>
      <c r="AK111" s="45"/>
      <c r="AL111" s="382">
        <f t="shared" si="4"/>
        <v>0</v>
      </c>
      <c r="AM111" s="45"/>
      <c r="AN111" s="48"/>
      <c r="AO111" s="48"/>
      <c r="AP111" s="185"/>
    </row>
    <row r="112" spans="1:42" ht="45" customHeight="1">
      <c r="A112" s="70"/>
      <c r="B112" s="70"/>
      <c r="C112" s="70"/>
      <c r="D112" s="70"/>
      <c r="E112" s="48"/>
      <c r="F112" s="333" t="str">
        <f t="shared" si="0"/>
        <v/>
      </c>
      <c r="G112" s="91"/>
      <c r="H112" s="88"/>
      <c r="I112" s="88"/>
      <c r="J112" s="50"/>
      <c r="K112" s="48"/>
      <c r="L112" s="48"/>
      <c r="M112" s="48"/>
      <c r="N112" s="50"/>
      <c r="O112" s="45"/>
      <c r="P112" s="212"/>
      <c r="Q112" s="45"/>
      <c r="R112" s="88"/>
      <c r="S112" s="50"/>
      <c r="T112" s="219"/>
      <c r="U112" s="89"/>
      <c r="V112" s="90"/>
      <c r="W112" s="93"/>
      <c r="X112" s="219"/>
      <c r="Y112" s="219"/>
      <c r="Z112" s="91"/>
      <c r="AA112" s="185" t="str">
        <f t="shared" si="3"/>
        <v/>
      </c>
      <c r="AB112" s="48"/>
      <c r="AC112" s="219"/>
      <c r="AD112" s="219"/>
      <c r="AE112" s="45"/>
      <c r="AF112" s="45"/>
      <c r="AG112" s="45"/>
      <c r="AH112" s="629"/>
      <c r="AI112" s="630"/>
      <c r="AJ112" s="46"/>
      <c r="AK112" s="45"/>
      <c r="AL112" s="382">
        <f t="shared" si="4"/>
        <v>0</v>
      </c>
      <c r="AM112" s="45"/>
      <c r="AN112" s="48"/>
      <c r="AO112" s="48"/>
      <c r="AP112" s="185"/>
    </row>
    <row r="113" spans="1:42" ht="45" customHeight="1">
      <c r="A113" s="70"/>
      <c r="B113" s="70"/>
      <c r="C113" s="70"/>
      <c r="D113" s="70"/>
      <c r="E113" s="48"/>
      <c r="F113" s="333" t="str">
        <f t="shared" si="0"/>
        <v/>
      </c>
      <c r="G113" s="91"/>
      <c r="H113" s="88"/>
      <c r="I113" s="88"/>
      <c r="J113" s="50"/>
      <c r="K113" s="48"/>
      <c r="L113" s="48"/>
      <c r="M113" s="48"/>
      <c r="N113" s="50"/>
      <c r="O113" s="45"/>
      <c r="P113" s="212"/>
      <c r="Q113" s="45"/>
      <c r="R113" s="88"/>
      <c r="S113" s="50"/>
      <c r="T113" s="219"/>
      <c r="U113" s="89"/>
      <c r="V113" s="90"/>
      <c r="W113" s="93"/>
      <c r="X113" s="219"/>
      <c r="Y113" s="219"/>
      <c r="Z113" s="91"/>
      <c r="AA113" s="185" t="str">
        <f t="shared" si="3"/>
        <v/>
      </c>
      <c r="AB113" s="48"/>
      <c r="AC113" s="219"/>
      <c r="AD113" s="219"/>
      <c r="AE113" s="45"/>
      <c r="AF113" s="45"/>
      <c r="AG113" s="45"/>
      <c r="AH113" s="629"/>
      <c r="AI113" s="630"/>
      <c r="AJ113" s="46"/>
      <c r="AK113" s="45"/>
      <c r="AL113" s="382">
        <f t="shared" si="4"/>
        <v>0</v>
      </c>
      <c r="AM113" s="45"/>
      <c r="AN113" s="48"/>
      <c r="AO113" s="48"/>
      <c r="AP113" s="185"/>
    </row>
    <row r="114" spans="1:42" ht="45" customHeight="1">
      <c r="A114" s="70"/>
      <c r="B114" s="70"/>
      <c r="C114" s="70"/>
      <c r="D114" s="70"/>
      <c r="E114" s="48"/>
      <c r="F114" s="333" t="str">
        <f t="shared" si="0"/>
        <v/>
      </c>
      <c r="G114" s="91"/>
      <c r="H114" s="88"/>
      <c r="I114" s="88"/>
      <c r="J114" s="50"/>
      <c r="K114" s="48"/>
      <c r="L114" s="48"/>
      <c r="M114" s="48"/>
      <c r="N114" s="50"/>
      <c r="O114" s="45"/>
      <c r="P114" s="212"/>
      <c r="Q114" s="45"/>
      <c r="R114" s="88"/>
      <c r="S114" s="50"/>
      <c r="T114" s="219"/>
      <c r="U114" s="89"/>
      <c r="V114" s="90"/>
      <c r="W114" s="93"/>
      <c r="X114" s="219"/>
      <c r="Y114" s="219"/>
      <c r="Z114" s="91"/>
      <c r="AA114" s="185" t="str">
        <f t="shared" si="3"/>
        <v/>
      </c>
      <c r="AB114" s="48"/>
      <c r="AC114" s="219"/>
      <c r="AD114" s="219"/>
      <c r="AE114" s="45"/>
      <c r="AF114" s="45"/>
      <c r="AG114" s="45"/>
      <c r="AH114" s="629"/>
      <c r="AI114" s="630"/>
      <c r="AJ114" s="46"/>
      <c r="AK114" s="45"/>
      <c r="AL114" s="382">
        <f t="shared" si="4"/>
        <v>0</v>
      </c>
      <c r="AM114" s="45"/>
      <c r="AN114" s="48"/>
      <c r="AO114" s="48"/>
      <c r="AP114" s="185"/>
    </row>
    <row r="115" spans="1:42" ht="45" customHeight="1">
      <c r="A115" s="70"/>
      <c r="B115" s="70"/>
      <c r="C115" s="70"/>
      <c r="D115" s="70"/>
      <c r="E115" s="48"/>
      <c r="F115" s="333" t="str">
        <f t="shared" si="0"/>
        <v/>
      </c>
      <c r="G115" s="91"/>
      <c r="H115" s="88"/>
      <c r="I115" s="88"/>
      <c r="J115" s="50"/>
      <c r="K115" s="48"/>
      <c r="L115" s="48"/>
      <c r="M115" s="48"/>
      <c r="N115" s="50"/>
      <c r="O115" s="45"/>
      <c r="P115" s="212"/>
      <c r="Q115" s="45"/>
      <c r="R115" s="88"/>
      <c r="S115" s="50"/>
      <c r="T115" s="219"/>
      <c r="U115" s="89"/>
      <c r="V115" s="90"/>
      <c r="W115" s="93"/>
      <c r="X115" s="219"/>
      <c r="Y115" s="219"/>
      <c r="Z115" s="91"/>
      <c r="AA115" s="185" t="str">
        <f t="shared" si="3"/>
        <v/>
      </c>
      <c r="AB115" s="48"/>
      <c r="AC115" s="219"/>
      <c r="AD115" s="219"/>
      <c r="AE115" s="45"/>
      <c r="AF115" s="45"/>
      <c r="AG115" s="45"/>
      <c r="AH115" s="629"/>
      <c r="AI115" s="630"/>
      <c r="AJ115" s="46"/>
      <c r="AK115" s="45"/>
      <c r="AL115" s="382">
        <f t="shared" si="4"/>
        <v>0</v>
      </c>
      <c r="AM115" s="45"/>
      <c r="AN115" s="48"/>
      <c r="AO115" s="48"/>
      <c r="AP115" s="185"/>
    </row>
    <row r="116" spans="1:42" ht="45" customHeight="1">
      <c r="A116" s="70"/>
      <c r="B116" s="70"/>
      <c r="C116" s="70"/>
      <c r="D116" s="70"/>
      <c r="E116" s="48"/>
      <c r="F116" s="333" t="str">
        <f t="shared" si="0"/>
        <v/>
      </c>
      <c r="G116" s="91"/>
      <c r="H116" s="88"/>
      <c r="I116" s="88"/>
      <c r="J116" s="50"/>
      <c r="K116" s="48"/>
      <c r="L116" s="48"/>
      <c r="M116" s="48"/>
      <c r="N116" s="50"/>
      <c r="O116" s="45"/>
      <c r="P116" s="212"/>
      <c r="Q116" s="45"/>
      <c r="R116" s="88"/>
      <c r="S116" s="50"/>
      <c r="T116" s="219"/>
      <c r="U116" s="89"/>
      <c r="V116" s="90"/>
      <c r="W116" s="93"/>
      <c r="X116" s="219"/>
      <c r="Y116" s="219"/>
      <c r="Z116" s="91"/>
      <c r="AA116" s="185" t="str">
        <f t="shared" si="3"/>
        <v/>
      </c>
      <c r="AB116" s="48"/>
      <c r="AC116" s="219"/>
      <c r="AD116" s="219"/>
      <c r="AE116" s="45"/>
      <c r="AF116" s="45"/>
      <c r="AG116" s="45"/>
      <c r="AH116" s="629"/>
      <c r="AI116" s="630"/>
      <c r="AJ116" s="46"/>
      <c r="AK116" s="45"/>
      <c r="AL116" s="382">
        <f t="shared" si="4"/>
        <v>0</v>
      </c>
      <c r="AM116" s="45"/>
      <c r="AN116" s="48"/>
      <c r="AO116" s="48"/>
      <c r="AP116" s="185"/>
    </row>
    <row r="117" spans="1:42" ht="45" customHeight="1">
      <c r="A117" s="70"/>
      <c r="B117" s="70"/>
      <c r="C117" s="70"/>
      <c r="D117" s="70"/>
      <c r="E117" s="48"/>
      <c r="F117" s="333" t="str">
        <f t="shared" si="0"/>
        <v/>
      </c>
      <c r="G117" s="91"/>
      <c r="H117" s="88"/>
      <c r="I117" s="88"/>
      <c r="J117" s="50"/>
      <c r="K117" s="48"/>
      <c r="L117" s="48"/>
      <c r="M117" s="48"/>
      <c r="N117" s="50"/>
      <c r="O117" s="45"/>
      <c r="P117" s="212"/>
      <c r="Q117" s="45"/>
      <c r="R117" s="88"/>
      <c r="S117" s="50"/>
      <c r="T117" s="219"/>
      <c r="U117" s="89"/>
      <c r="V117" s="90"/>
      <c r="W117" s="93"/>
      <c r="X117" s="219"/>
      <c r="Y117" s="219"/>
      <c r="Z117" s="91"/>
      <c r="AA117" s="185" t="str">
        <f t="shared" si="3"/>
        <v/>
      </c>
      <c r="AB117" s="48"/>
      <c r="AC117" s="219"/>
      <c r="AD117" s="219"/>
      <c r="AE117" s="45"/>
      <c r="AF117" s="45"/>
      <c r="AG117" s="45"/>
      <c r="AH117" s="629"/>
      <c r="AI117" s="630"/>
      <c r="AJ117" s="46"/>
      <c r="AK117" s="45"/>
      <c r="AL117" s="382">
        <f t="shared" si="4"/>
        <v>0</v>
      </c>
      <c r="AM117" s="45"/>
      <c r="AN117" s="48"/>
      <c r="AO117" s="48"/>
      <c r="AP117" s="185"/>
    </row>
    <row r="118" spans="1:42" ht="45" customHeight="1">
      <c r="A118" s="70"/>
      <c r="B118" s="70"/>
      <c r="C118" s="70"/>
      <c r="D118" s="70"/>
      <c r="E118" s="48"/>
      <c r="F118" s="333" t="str">
        <f t="shared" si="0"/>
        <v/>
      </c>
      <c r="G118" s="91"/>
      <c r="H118" s="88"/>
      <c r="I118" s="88"/>
      <c r="J118" s="50"/>
      <c r="K118" s="48"/>
      <c r="L118" s="48"/>
      <c r="M118" s="48"/>
      <c r="N118" s="50"/>
      <c r="O118" s="45"/>
      <c r="P118" s="212"/>
      <c r="Q118" s="45"/>
      <c r="R118" s="88"/>
      <c r="S118" s="50"/>
      <c r="T118" s="219"/>
      <c r="U118" s="89"/>
      <c r="V118" s="90"/>
      <c r="W118" s="93"/>
      <c r="X118" s="219"/>
      <c r="Y118" s="219"/>
      <c r="Z118" s="91"/>
      <c r="AA118" s="185" t="str">
        <f t="shared" si="3"/>
        <v/>
      </c>
      <c r="AB118" s="48"/>
      <c r="AC118" s="219"/>
      <c r="AD118" s="219"/>
      <c r="AE118" s="45"/>
      <c r="AF118" s="45"/>
      <c r="AG118" s="45"/>
      <c r="AH118" s="629"/>
      <c r="AI118" s="630"/>
      <c r="AJ118" s="46"/>
      <c r="AK118" s="45"/>
      <c r="AL118" s="382">
        <f t="shared" si="4"/>
        <v>0</v>
      </c>
      <c r="AM118" s="45"/>
      <c r="AN118" s="48"/>
      <c r="AO118" s="48"/>
      <c r="AP118" s="185"/>
    </row>
    <row r="119" spans="1:42" ht="45" customHeight="1">
      <c r="A119" s="70"/>
      <c r="B119" s="70"/>
      <c r="C119" s="70"/>
      <c r="D119" s="70"/>
      <c r="E119" s="48"/>
      <c r="F119" s="333" t="str">
        <f t="shared" si="0"/>
        <v/>
      </c>
      <c r="G119" s="91"/>
      <c r="H119" s="88"/>
      <c r="I119" s="88"/>
      <c r="J119" s="50"/>
      <c r="K119" s="48"/>
      <c r="L119" s="48"/>
      <c r="M119" s="48"/>
      <c r="N119" s="50"/>
      <c r="O119" s="45"/>
      <c r="P119" s="212"/>
      <c r="Q119" s="45"/>
      <c r="R119" s="88"/>
      <c r="S119" s="50"/>
      <c r="T119" s="219"/>
      <c r="U119" s="89"/>
      <c r="V119" s="90"/>
      <c r="W119" s="93"/>
      <c r="X119" s="219"/>
      <c r="Y119" s="219"/>
      <c r="Z119" s="91"/>
      <c r="AA119" s="185" t="str">
        <f t="shared" si="3"/>
        <v/>
      </c>
      <c r="AB119" s="48"/>
      <c r="AC119" s="219"/>
      <c r="AD119" s="219"/>
      <c r="AE119" s="45"/>
      <c r="AF119" s="45"/>
      <c r="AG119" s="45"/>
      <c r="AH119" s="629"/>
      <c r="AI119" s="630"/>
      <c r="AJ119" s="46"/>
      <c r="AK119" s="45"/>
      <c r="AL119" s="382">
        <f t="shared" si="4"/>
        <v>0</v>
      </c>
      <c r="AM119" s="45"/>
      <c r="AN119" s="48"/>
      <c r="AO119" s="48"/>
      <c r="AP119" s="185"/>
    </row>
    <row r="120" spans="1:42" ht="45" customHeight="1">
      <c r="A120" s="70"/>
      <c r="B120" s="70"/>
      <c r="C120" s="70"/>
      <c r="D120" s="70"/>
      <c r="E120" s="48"/>
      <c r="F120" s="333" t="str">
        <f t="shared" si="0"/>
        <v/>
      </c>
      <c r="G120" s="91"/>
      <c r="H120" s="88"/>
      <c r="I120" s="88"/>
      <c r="J120" s="50"/>
      <c r="K120" s="48"/>
      <c r="L120" s="48"/>
      <c r="M120" s="48"/>
      <c r="N120" s="50"/>
      <c r="O120" s="45"/>
      <c r="P120" s="212"/>
      <c r="Q120" s="45"/>
      <c r="R120" s="88"/>
      <c r="S120" s="50"/>
      <c r="T120" s="219"/>
      <c r="U120" s="89"/>
      <c r="V120" s="90"/>
      <c r="W120" s="93"/>
      <c r="X120" s="219"/>
      <c r="Y120" s="219"/>
      <c r="Z120" s="91"/>
      <c r="AA120" s="185" t="str">
        <f t="shared" si="3"/>
        <v/>
      </c>
      <c r="AB120" s="48"/>
      <c r="AC120" s="219"/>
      <c r="AD120" s="219"/>
      <c r="AE120" s="45"/>
      <c r="AF120" s="45"/>
      <c r="AG120" s="45"/>
      <c r="AH120" s="629"/>
      <c r="AI120" s="630"/>
      <c r="AJ120" s="46"/>
      <c r="AK120" s="45"/>
      <c r="AL120" s="382">
        <f t="shared" si="4"/>
        <v>0</v>
      </c>
      <c r="AM120" s="45"/>
      <c r="AN120" s="48"/>
      <c r="AO120" s="48"/>
      <c r="AP120" s="185"/>
    </row>
    <row r="121" spans="1:42" ht="45" customHeight="1">
      <c r="A121" s="70"/>
      <c r="B121" s="70"/>
      <c r="C121" s="70"/>
      <c r="D121" s="70"/>
      <c r="E121" s="48"/>
      <c r="F121" s="333" t="str">
        <f t="shared" si="0"/>
        <v/>
      </c>
      <c r="G121" s="91"/>
      <c r="H121" s="88"/>
      <c r="I121" s="88"/>
      <c r="J121" s="50"/>
      <c r="K121" s="48"/>
      <c r="L121" s="48"/>
      <c r="M121" s="48"/>
      <c r="N121" s="50"/>
      <c r="O121" s="45"/>
      <c r="P121" s="212"/>
      <c r="Q121" s="45"/>
      <c r="R121" s="88"/>
      <c r="S121" s="50"/>
      <c r="T121" s="219"/>
      <c r="U121" s="89"/>
      <c r="V121" s="90"/>
      <c r="W121" s="93"/>
      <c r="X121" s="219"/>
      <c r="Y121" s="219"/>
      <c r="Z121" s="91"/>
      <c r="AA121" s="185" t="str">
        <f t="shared" si="3"/>
        <v/>
      </c>
      <c r="AB121" s="48"/>
      <c r="AC121" s="219"/>
      <c r="AD121" s="219"/>
      <c r="AE121" s="45"/>
      <c r="AF121" s="45"/>
      <c r="AG121" s="45"/>
      <c r="AH121" s="629"/>
      <c r="AI121" s="630"/>
      <c r="AJ121" s="46"/>
      <c r="AK121" s="45"/>
      <c r="AL121" s="382">
        <f t="shared" si="4"/>
        <v>0</v>
      </c>
      <c r="AM121" s="45"/>
      <c r="AN121" s="48"/>
      <c r="AO121" s="48"/>
      <c r="AP121" s="185"/>
    </row>
    <row r="122" spans="1:42" ht="45" customHeight="1">
      <c r="A122" s="70"/>
      <c r="B122" s="70"/>
      <c r="C122" s="70"/>
      <c r="D122" s="70"/>
      <c r="E122" s="48"/>
      <c r="F122" s="333" t="str">
        <f t="shared" si="0"/>
        <v/>
      </c>
      <c r="G122" s="91"/>
      <c r="H122" s="88"/>
      <c r="I122" s="88"/>
      <c r="J122" s="50"/>
      <c r="K122" s="48"/>
      <c r="L122" s="48"/>
      <c r="M122" s="48"/>
      <c r="N122" s="50"/>
      <c r="O122" s="45"/>
      <c r="P122" s="212"/>
      <c r="Q122" s="45"/>
      <c r="R122" s="88"/>
      <c r="S122" s="50"/>
      <c r="T122" s="219"/>
      <c r="U122" s="89"/>
      <c r="V122" s="90"/>
      <c r="W122" s="93"/>
      <c r="X122" s="219"/>
      <c r="Y122" s="219"/>
      <c r="Z122" s="91"/>
      <c r="AA122" s="185" t="str">
        <f t="shared" si="3"/>
        <v/>
      </c>
      <c r="AB122" s="48"/>
      <c r="AC122" s="219"/>
      <c r="AD122" s="219"/>
      <c r="AE122" s="45"/>
      <c r="AF122" s="45"/>
      <c r="AG122" s="45"/>
      <c r="AH122" s="629"/>
      <c r="AI122" s="630"/>
      <c r="AJ122" s="46"/>
      <c r="AK122" s="45"/>
      <c r="AL122" s="382">
        <f t="shared" si="4"/>
        <v>0</v>
      </c>
      <c r="AM122" s="45"/>
      <c r="AN122" s="48"/>
      <c r="AO122" s="48"/>
      <c r="AP122" s="185"/>
    </row>
    <row r="123" spans="1:42" ht="45" customHeight="1">
      <c r="A123" s="70"/>
      <c r="B123" s="70"/>
      <c r="C123" s="70"/>
      <c r="D123" s="70"/>
      <c r="E123" s="48"/>
      <c r="F123" s="333" t="str">
        <f t="shared" si="0"/>
        <v/>
      </c>
      <c r="G123" s="91"/>
      <c r="H123" s="88"/>
      <c r="I123" s="88"/>
      <c r="J123" s="50"/>
      <c r="K123" s="48"/>
      <c r="L123" s="48"/>
      <c r="M123" s="48"/>
      <c r="N123" s="50"/>
      <c r="O123" s="45"/>
      <c r="P123" s="212"/>
      <c r="Q123" s="45"/>
      <c r="R123" s="88"/>
      <c r="S123" s="50"/>
      <c r="T123" s="219"/>
      <c r="U123" s="89"/>
      <c r="V123" s="90"/>
      <c r="W123" s="93"/>
      <c r="X123" s="219"/>
      <c r="Y123" s="219"/>
      <c r="Z123" s="91"/>
      <c r="AA123" s="185" t="str">
        <f t="shared" si="3"/>
        <v/>
      </c>
      <c r="AB123" s="48"/>
      <c r="AC123" s="219"/>
      <c r="AD123" s="219"/>
      <c r="AE123" s="45"/>
      <c r="AF123" s="45"/>
      <c r="AG123" s="45"/>
      <c r="AH123" s="629"/>
      <c r="AI123" s="630"/>
      <c r="AJ123" s="46"/>
      <c r="AK123" s="45"/>
      <c r="AL123" s="382">
        <f t="shared" si="4"/>
        <v>0</v>
      </c>
      <c r="AM123" s="45"/>
      <c r="AN123" s="48"/>
      <c r="AO123" s="48"/>
      <c r="AP123" s="185"/>
    </row>
    <row r="124" spans="1:42" ht="45" customHeight="1">
      <c r="A124" s="70"/>
      <c r="B124" s="70"/>
      <c r="C124" s="70"/>
      <c r="D124" s="70"/>
      <c r="E124" s="48"/>
      <c r="F124" s="333" t="str">
        <f t="shared" si="0"/>
        <v/>
      </c>
      <c r="G124" s="91"/>
      <c r="H124" s="88"/>
      <c r="I124" s="88"/>
      <c r="J124" s="50"/>
      <c r="K124" s="48"/>
      <c r="L124" s="48"/>
      <c r="M124" s="48"/>
      <c r="N124" s="50"/>
      <c r="O124" s="45"/>
      <c r="P124" s="212"/>
      <c r="Q124" s="45"/>
      <c r="R124" s="88"/>
      <c r="S124" s="50"/>
      <c r="T124" s="219"/>
      <c r="U124" s="89"/>
      <c r="V124" s="90"/>
      <c r="W124" s="93"/>
      <c r="X124" s="219"/>
      <c r="Y124" s="219"/>
      <c r="Z124" s="91"/>
      <c r="AA124" s="185" t="str">
        <f t="shared" si="3"/>
        <v/>
      </c>
      <c r="AB124" s="48"/>
      <c r="AC124" s="219"/>
      <c r="AD124" s="219"/>
      <c r="AE124" s="45"/>
      <c r="AF124" s="45"/>
      <c r="AG124" s="45"/>
      <c r="AH124" s="629"/>
      <c r="AI124" s="630"/>
      <c r="AJ124" s="46"/>
      <c r="AK124" s="45"/>
      <c r="AL124" s="382">
        <f t="shared" si="4"/>
        <v>0</v>
      </c>
      <c r="AM124" s="45"/>
      <c r="AN124" s="48"/>
      <c r="AO124" s="48"/>
      <c r="AP124" s="185"/>
    </row>
    <row r="125" spans="1:42" ht="45" customHeight="1">
      <c r="A125" s="70"/>
      <c r="B125" s="70"/>
      <c r="C125" s="70"/>
      <c r="D125" s="70"/>
      <c r="E125" s="48"/>
      <c r="F125" s="333" t="str">
        <f t="shared" si="0"/>
        <v/>
      </c>
      <c r="G125" s="91"/>
      <c r="H125" s="88"/>
      <c r="I125" s="88"/>
      <c r="J125" s="50"/>
      <c r="K125" s="48"/>
      <c r="L125" s="48"/>
      <c r="M125" s="48"/>
      <c r="N125" s="50"/>
      <c r="O125" s="45"/>
      <c r="P125" s="212"/>
      <c r="Q125" s="45"/>
      <c r="R125" s="88"/>
      <c r="S125" s="50"/>
      <c r="T125" s="219"/>
      <c r="U125" s="89"/>
      <c r="V125" s="90"/>
      <c r="W125" s="93"/>
      <c r="X125" s="219"/>
      <c r="Y125" s="219"/>
      <c r="Z125" s="91"/>
      <c r="AA125" s="185" t="str">
        <f t="shared" si="3"/>
        <v/>
      </c>
      <c r="AB125" s="48"/>
      <c r="AC125" s="219"/>
      <c r="AD125" s="219"/>
      <c r="AE125" s="45"/>
      <c r="AF125" s="45"/>
      <c r="AG125" s="45"/>
      <c r="AH125" s="629"/>
      <c r="AI125" s="630"/>
      <c r="AJ125" s="46"/>
      <c r="AK125" s="45"/>
      <c r="AL125" s="382">
        <f t="shared" si="4"/>
        <v>0</v>
      </c>
      <c r="AM125" s="45"/>
      <c r="AN125" s="48"/>
      <c r="AO125" s="48"/>
      <c r="AP125" s="185"/>
    </row>
    <row r="126" spans="1:42" ht="45" customHeight="1">
      <c r="A126" s="70"/>
      <c r="B126" s="70"/>
      <c r="C126" s="70"/>
      <c r="D126" s="70"/>
      <c r="E126" s="48"/>
      <c r="F126" s="333" t="str">
        <f t="shared" si="0"/>
        <v/>
      </c>
      <c r="G126" s="91"/>
      <c r="H126" s="88"/>
      <c r="I126" s="88"/>
      <c r="J126" s="50"/>
      <c r="K126" s="48"/>
      <c r="L126" s="48"/>
      <c r="M126" s="48"/>
      <c r="N126" s="50"/>
      <c r="O126" s="45"/>
      <c r="P126" s="212"/>
      <c r="Q126" s="45"/>
      <c r="R126" s="88"/>
      <c r="S126" s="50"/>
      <c r="T126" s="219"/>
      <c r="U126" s="89"/>
      <c r="V126" s="90"/>
      <c r="W126" s="93"/>
      <c r="X126" s="219"/>
      <c r="Y126" s="219"/>
      <c r="Z126" s="91"/>
      <c r="AA126" s="185" t="str">
        <f t="shared" si="3"/>
        <v/>
      </c>
      <c r="AB126" s="48"/>
      <c r="AC126" s="219"/>
      <c r="AD126" s="219"/>
      <c r="AE126" s="45"/>
      <c r="AF126" s="45"/>
      <c r="AG126" s="45"/>
      <c r="AH126" s="629"/>
      <c r="AI126" s="630"/>
      <c r="AJ126" s="46"/>
      <c r="AK126" s="45"/>
      <c r="AL126" s="382">
        <f t="shared" si="4"/>
        <v>0</v>
      </c>
      <c r="AM126" s="45"/>
      <c r="AN126" s="48"/>
      <c r="AO126" s="48"/>
      <c r="AP126" s="185"/>
    </row>
    <row r="127" spans="1:42" ht="45" customHeight="1">
      <c r="A127" s="70"/>
      <c r="B127" s="70"/>
      <c r="C127" s="70"/>
      <c r="D127" s="70"/>
      <c r="E127" s="48"/>
      <c r="F127" s="333" t="str">
        <f t="shared" si="0"/>
        <v/>
      </c>
      <c r="G127" s="91"/>
      <c r="H127" s="88"/>
      <c r="I127" s="88"/>
      <c r="J127" s="50"/>
      <c r="K127" s="48"/>
      <c r="L127" s="48"/>
      <c r="M127" s="48"/>
      <c r="N127" s="50"/>
      <c r="O127" s="45"/>
      <c r="P127" s="212"/>
      <c r="Q127" s="45"/>
      <c r="R127" s="88"/>
      <c r="S127" s="50"/>
      <c r="T127" s="219"/>
      <c r="U127" s="89"/>
      <c r="V127" s="90"/>
      <c r="W127" s="93"/>
      <c r="X127" s="219"/>
      <c r="Y127" s="219"/>
      <c r="Z127" s="91"/>
      <c r="AA127" s="185" t="str">
        <f t="shared" si="3"/>
        <v/>
      </c>
      <c r="AB127" s="48"/>
      <c r="AC127" s="219"/>
      <c r="AD127" s="219"/>
      <c r="AE127" s="45"/>
      <c r="AF127" s="45"/>
      <c r="AG127" s="45"/>
      <c r="AH127" s="629"/>
      <c r="AI127" s="630"/>
      <c r="AJ127" s="46"/>
      <c r="AK127" s="45"/>
      <c r="AL127" s="382">
        <f t="shared" si="4"/>
        <v>0</v>
      </c>
      <c r="AM127" s="45"/>
      <c r="AN127" s="48"/>
      <c r="AO127" s="48"/>
      <c r="AP127" s="185"/>
    </row>
    <row r="128" spans="1:42" ht="45" customHeight="1">
      <c r="A128" s="70"/>
      <c r="B128" s="70"/>
      <c r="C128" s="70"/>
      <c r="D128" s="70"/>
      <c r="E128" s="48"/>
      <c r="F128" s="333" t="str">
        <f t="shared" si="0"/>
        <v/>
      </c>
      <c r="G128" s="91"/>
      <c r="H128" s="88"/>
      <c r="I128" s="88"/>
      <c r="J128" s="50"/>
      <c r="K128" s="48"/>
      <c r="L128" s="48"/>
      <c r="M128" s="48"/>
      <c r="N128" s="50"/>
      <c r="O128" s="45"/>
      <c r="P128" s="212"/>
      <c r="Q128" s="45"/>
      <c r="R128" s="88"/>
      <c r="S128" s="50"/>
      <c r="T128" s="219"/>
      <c r="U128" s="89"/>
      <c r="V128" s="90"/>
      <c r="W128" s="93"/>
      <c r="X128" s="219"/>
      <c r="Y128" s="219"/>
      <c r="Z128" s="91"/>
      <c r="AA128" s="185" t="str">
        <f t="shared" si="3"/>
        <v/>
      </c>
      <c r="AB128" s="48"/>
      <c r="AC128" s="219"/>
      <c r="AD128" s="219"/>
      <c r="AE128" s="45"/>
      <c r="AF128" s="45"/>
      <c r="AG128" s="45"/>
      <c r="AH128" s="629"/>
      <c r="AI128" s="630"/>
      <c r="AJ128" s="46"/>
      <c r="AK128" s="45"/>
      <c r="AL128" s="382">
        <f t="shared" si="4"/>
        <v>0</v>
      </c>
      <c r="AM128" s="45"/>
      <c r="AN128" s="48"/>
      <c r="AO128" s="48"/>
      <c r="AP128" s="185"/>
    </row>
    <row r="129" spans="1:42" ht="45" customHeight="1">
      <c r="A129" s="70"/>
      <c r="B129" s="70"/>
      <c r="C129" s="70"/>
      <c r="D129" s="70"/>
      <c r="E129" s="48"/>
      <c r="F129" s="333" t="str">
        <f t="shared" si="0"/>
        <v/>
      </c>
      <c r="G129" s="91"/>
      <c r="H129" s="88"/>
      <c r="I129" s="88"/>
      <c r="J129" s="50"/>
      <c r="K129" s="48"/>
      <c r="L129" s="48"/>
      <c r="M129" s="48"/>
      <c r="N129" s="50"/>
      <c r="O129" s="45"/>
      <c r="P129" s="212"/>
      <c r="Q129" s="45"/>
      <c r="R129" s="88"/>
      <c r="S129" s="50"/>
      <c r="T129" s="219"/>
      <c r="U129" s="89"/>
      <c r="V129" s="90"/>
      <c r="W129" s="93"/>
      <c r="X129" s="219"/>
      <c r="Y129" s="219"/>
      <c r="Z129" s="91"/>
      <c r="AA129" s="185" t="str">
        <f t="shared" si="3"/>
        <v/>
      </c>
      <c r="AB129" s="48"/>
      <c r="AC129" s="219"/>
      <c r="AD129" s="219"/>
      <c r="AE129" s="45"/>
      <c r="AF129" s="45"/>
      <c r="AG129" s="45"/>
      <c r="AH129" s="629"/>
      <c r="AI129" s="630"/>
      <c r="AJ129" s="46"/>
      <c r="AK129" s="45"/>
      <c r="AL129" s="382">
        <f t="shared" si="4"/>
        <v>0</v>
      </c>
      <c r="AM129" s="45"/>
      <c r="AN129" s="48"/>
      <c r="AO129" s="48"/>
      <c r="AP129" s="185"/>
    </row>
    <row r="130" spans="1:42" ht="45" customHeight="1">
      <c r="A130" s="70"/>
      <c r="B130" s="70"/>
      <c r="C130" s="70"/>
      <c r="D130" s="70"/>
      <c r="E130" s="48"/>
      <c r="F130" s="333" t="str">
        <f t="shared" si="0"/>
        <v/>
      </c>
      <c r="G130" s="91"/>
      <c r="H130" s="88"/>
      <c r="I130" s="88"/>
      <c r="J130" s="50"/>
      <c r="K130" s="48"/>
      <c r="L130" s="48"/>
      <c r="M130" s="48"/>
      <c r="N130" s="50"/>
      <c r="O130" s="45"/>
      <c r="P130" s="212"/>
      <c r="Q130" s="45"/>
      <c r="R130" s="88"/>
      <c r="S130" s="50"/>
      <c r="T130" s="219"/>
      <c r="U130" s="89"/>
      <c r="V130" s="90"/>
      <c r="W130" s="93"/>
      <c r="X130" s="219"/>
      <c r="Y130" s="219"/>
      <c r="Z130" s="91"/>
      <c r="AA130" s="185" t="str">
        <f t="shared" si="3"/>
        <v/>
      </c>
      <c r="AB130" s="48"/>
      <c r="AC130" s="219"/>
      <c r="AD130" s="219"/>
      <c r="AE130" s="45"/>
      <c r="AF130" s="45"/>
      <c r="AG130" s="45"/>
      <c r="AH130" s="629"/>
      <c r="AI130" s="630"/>
      <c r="AJ130" s="46"/>
      <c r="AK130" s="45"/>
      <c r="AL130" s="382">
        <f t="shared" si="4"/>
        <v>0</v>
      </c>
      <c r="AM130" s="45"/>
      <c r="AN130" s="48"/>
      <c r="AO130" s="48"/>
      <c r="AP130" s="185"/>
    </row>
    <row r="131" spans="1:42" ht="45" customHeight="1">
      <c r="A131" s="70"/>
      <c r="B131" s="70"/>
      <c r="C131" s="70"/>
      <c r="D131" s="70"/>
      <c r="E131" s="48"/>
      <c r="F131" s="333" t="str">
        <f t="shared" si="0"/>
        <v/>
      </c>
      <c r="G131" s="91"/>
      <c r="H131" s="88"/>
      <c r="I131" s="88"/>
      <c r="J131" s="50"/>
      <c r="K131" s="48"/>
      <c r="L131" s="48"/>
      <c r="M131" s="48"/>
      <c r="N131" s="50"/>
      <c r="O131" s="45"/>
      <c r="P131" s="212"/>
      <c r="Q131" s="45"/>
      <c r="R131" s="88"/>
      <c r="S131" s="50"/>
      <c r="T131" s="219"/>
      <c r="U131" s="89"/>
      <c r="V131" s="90"/>
      <c r="W131" s="93"/>
      <c r="X131" s="219"/>
      <c r="Y131" s="219"/>
      <c r="Z131" s="91"/>
      <c r="AA131" s="185" t="str">
        <f t="shared" si="3"/>
        <v/>
      </c>
      <c r="AB131" s="48"/>
      <c r="AC131" s="219"/>
      <c r="AD131" s="219"/>
      <c r="AE131" s="45"/>
      <c r="AF131" s="45"/>
      <c r="AG131" s="45"/>
      <c r="AH131" s="629"/>
      <c r="AI131" s="630"/>
      <c r="AJ131" s="46"/>
      <c r="AK131" s="45"/>
      <c r="AL131" s="382">
        <f t="shared" si="4"/>
        <v>0</v>
      </c>
      <c r="AM131" s="45"/>
      <c r="AN131" s="48"/>
      <c r="AO131" s="48"/>
      <c r="AP131" s="185"/>
    </row>
    <row r="132" spans="1:42" ht="45" customHeight="1">
      <c r="A132" s="70"/>
      <c r="B132" s="70"/>
      <c r="C132" s="70"/>
      <c r="D132" s="70"/>
      <c r="E132" s="48"/>
      <c r="F132" s="333" t="str">
        <f t="shared" si="0"/>
        <v/>
      </c>
      <c r="G132" s="91"/>
      <c r="H132" s="88"/>
      <c r="I132" s="88"/>
      <c r="J132" s="50"/>
      <c r="K132" s="48"/>
      <c r="L132" s="48"/>
      <c r="M132" s="48"/>
      <c r="N132" s="50"/>
      <c r="O132" s="45"/>
      <c r="P132" s="212"/>
      <c r="Q132" s="45"/>
      <c r="R132" s="88"/>
      <c r="S132" s="50"/>
      <c r="T132" s="219"/>
      <c r="U132" s="89"/>
      <c r="V132" s="90"/>
      <c r="W132" s="93"/>
      <c r="X132" s="219"/>
      <c r="Y132" s="219"/>
      <c r="Z132" s="91"/>
      <c r="AA132" s="185" t="str">
        <f t="shared" si="3"/>
        <v/>
      </c>
      <c r="AB132" s="48"/>
      <c r="AC132" s="219"/>
      <c r="AD132" s="219"/>
      <c r="AE132" s="45"/>
      <c r="AF132" s="45"/>
      <c r="AG132" s="45"/>
      <c r="AH132" s="629"/>
      <c r="AI132" s="630"/>
      <c r="AJ132" s="46"/>
      <c r="AK132" s="45"/>
      <c r="AL132" s="382">
        <f t="shared" si="4"/>
        <v>0</v>
      </c>
      <c r="AM132" s="45"/>
      <c r="AN132" s="48"/>
      <c r="AO132" s="48"/>
      <c r="AP132" s="185"/>
    </row>
    <row r="133" spans="1:42" ht="45" customHeight="1">
      <c r="A133" s="70"/>
      <c r="B133" s="70"/>
      <c r="C133" s="70"/>
      <c r="D133" s="70"/>
      <c r="E133" s="48"/>
      <c r="F133" s="333" t="str">
        <f t="shared" si="0"/>
        <v/>
      </c>
      <c r="G133" s="91"/>
      <c r="H133" s="88"/>
      <c r="I133" s="88"/>
      <c r="J133" s="50"/>
      <c r="K133" s="48"/>
      <c r="L133" s="48"/>
      <c r="M133" s="48"/>
      <c r="N133" s="50"/>
      <c r="O133" s="45"/>
      <c r="P133" s="212"/>
      <c r="Q133" s="45"/>
      <c r="R133" s="88"/>
      <c r="S133" s="50"/>
      <c r="T133" s="219"/>
      <c r="U133" s="89"/>
      <c r="V133" s="90"/>
      <c r="W133" s="93"/>
      <c r="X133" s="219"/>
      <c r="Y133" s="219"/>
      <c r="Z133" s="91"/>
      <c r="AA133" s="185" t="str">
        <f t="shared" si="3"/>
        <v/>
      </c>
      <c r="AB133" s="48"/>
      <c r="AC133" s="219"/>
      <c r="AD133" s="219"/>
      <c r="AE133" s="45"/>
      <c r="AF133" s="45"/>
      <c r="AG133" s="45"/>
      <c r="AH133" s="629"/>
      <c r="AI133" s="630"/>
      <c r="AJ133" s="46"/>
      <c r="AK133" s="45"/>
      <c r="AL133" s="382">
        <f t="shared" si="4"/>
        <v>0</v>
      </c>
      <c r="AM133" s="45"/>
      <c r="AN133" s="48"/>
      <c r="AO133" s="48"/>
      <c r="AP133" s="185"/>
    </row>
    <row r="134" spans="1:42" ht="45" customHeight="1">
      <c r="A134" s="70"/>
      <c r="B134" s="70"/>
      <c r="C134" s="70"/>
      <c r="D134" s="70"/>
      <c r="E134" s="48"/>
      <c r="F134" s="333" t="str">
        <f t="shared" si="0"/>
        <v/>
      </c>
      <c r="G134" s="91"/>
      <c r="H134" s="88"/>
      <c r="I134" s="88"/>
      <c r="J134" s="50"/>
      <c r="K134" s="48"/>
      <c r="L134" s="48"/>
      <c r="M134" s="48"/>
      <c r="N134" s="50"/>
      <c r="O134" s="45"/>
      <c r="P134" s="212"/>
      <c r="Q134" s="45"/>
      <c r="R134" s="88"/>
      <c r="S134" s="50"/>
      <c r="T134" s="219"/>
      <c r="U134" s="89"/>
      <c r="V134" s="90"/>
      <c r="W134" s="93"/>
      <c r="X134" s="219"/>
      <c r="Y134" s="219"/>
      <c r="Z134" s="91"/>
      <c r="AA134" s="185" t="str">
        <f t="shared" si="3"/>
        <v/>
      </c>
      <c r="AB134" s="48"/>
      <c r="AC134" s="219"/>
      <c r="AD134" s="219"/>
      <c r="AE134" s="45"/>
      <c r="AF134" s="45"/>
      <c r="AG134" s="45"/>
      <c r="AH134" s="629"/>
      <c r="AI134" s="630"/>
      <c r="AJ134" s="46"/>
      <c r="AK134" s="45"/>
      <c r="AL134" s="382">
        <f t="shared" si="4"/>
        <v>0</v>
      </c>
      <c r="AM134" s="45"/>
      <c r="AN134" s="48"/>
      <c r="AO134" s="48"/>
      <c r="AP134" s="185"/>
    </row>
    <row r="135" spans="1:42" ht="45" customHeight="1">
      <c r="A135" s="70"/>
      <c r="B135" s="70"/>
      <c r="C135" s="70"/>
      <c r="D135" s="70"/>
      <c r="E135" s="48"/>
      <c r="F135" s="333" t="str">
        <f t="shared" si="0"/>
        <v/>
      </c>
      <c r="G135" s="91"/>
      <c r="H135" s="88"/>
      <c r="I135" s="88"/>
      <c r="J135" s="50"/>
      <c r="K135" s="48"/>
      <c r="L135" s="48"/>
      <c r="M135" s="48"/>
      <c r="N135" s="50"/>
      <c r="O135" s="45"/>
      <c r="P135" s="212"/>
      <c r="Q135" s="45"/>
      <c r="R135" s="88"/>
      <c r="S135" s="50"/>
      <c r="T135" s="219"/>
      <c r="U135" s="89"/>
      <c r="V135" s="90"/>
      <c r="W135" s="93"/>
      <c r="X135" s="219"/>
      <c r="Y135" s="219"/>
      <c r="Z135" s="91"/>
      <c r="AA135" s="185" t="str">
        <f t="shared" si="3"/>
        <v/>
      </c>
      <c r="AB135" s="48"/>
      <c r="AC135" s="219"/>
      <c r="AD135" s="219"/>
      <c r="AE135" s="45"/>
      <c r="AF135" s="45"/>
      <c r="AG135" s="45"/>
      <c r="AH135" s="629"/>
      <c r="AI135" s="630"/>
      <c r="AJ135" s="46"/>
      <c r="AK135" s="45"/>
      <c r="AL135" s="382">
        <f t="shared" si="4"/>
        <v>0</v>
      </c>
      <c r="AM135" s="45"/>
      <c r="AN135" s="48"/>
      <c r="AO135" s="48"/>
      <c r="AP135" s="185"/>
    </row>
    <row r="136" spans="1:42" ht="45" customHeight="1">
      <c r="A136" s="70"/>
      <c r="B136" s="70"/>
      <c r="C136" s="70"/>
      <c r="D136" s="70"/>
      <c r="E136" s="48"/>
      <c r="F136" s="333" t="str">
        <f t="shared" si="0"/>
        <v/>
      </c>
      <c r="G136" s="91"/>
      <c r="H136" s="88"/>
      <c r="I136" s="88"/>
      <c r="J136" s="50"/>
      <c r="K136" s="48"/>
      <c r="L136" s="48"/>
      <c r="M136" s="48"/>
      <c r="N136" s="50"/>
      <c r="O136" s="45"/>
      <c r="P136" s="212"/>
      <c r="Q136" s="45"/>
      <c r="R136" s="88"/>
      <c r="S136" s="50"/>
      <c r="T136" s="219"/>
      <c r="U136" s="89"/>
      <c r="V136" s="90"/>
      <c r="W136" s="93"/>
      <c r="X136" s="219"/>
      <c r="Y136" s="219"/>
      <c r="Z136" s="91"/>
      <c r="AA136" s="185" t="str">
        <f t="shared" si="3"/>
        <v/>
      </c>
      <c r="AB136" s="48"/>
      <c r="AC136" s="219"/>
      <c r="AD136" s="219"/>
      <c r="AE136" s="45"/>
      <c r="AF136" s="45"/>
      <c r="AG136" s="45"/>
      <c r="AH136" s="629"/>
      <c r="AI136" s="630"/>
      <c r="AJ136" s="46"/>
      <c r="AK136" s="45"/>
      <c r="AL136" s="382">
        <f t="shared" si="4"/>
        <v>0</v>
      </c>
      <c r="AM136" s="45"/>
      <c r="AN136" s="48"/>
      <c r="AO136" s="48"/>
      <c r="AP136" s="185"/>
    </row>
    <row r="137" spans="1:42" ht="45" customHeight="1">
      <c r="A137" s="70"/>
      <c r="B137" s="70"/>
      <c r="C137" s="70"/>
      <c r="D137" s="70"/>
      <c r="E137" s="48"/>
      <c r="F137" s="333" t="str">
        <f t="shared" si="0"/>
        <v/>
      </c>
      <c r="G137" s="91"/>
      <c r="H137" s="88"/>
      <c r="I137" s="88"/>
      <c r="J137" s="50"/>
      <c r="K137" s="48"/>
      <c r="L137" s="48"/>
      <c r="M137" s="48"/>
      <c r="N137" s="50"/>
      <c r="O137" s="45"/>
      <c r="P137" s="212"/>
      <c r="Q137" s="45"/>
      <c r="R137" s="88"/>
      <c r="S137" s="50"/>
      <c r="T137" s="219"/>
      <c r="U137" s="89"/>
      <c r="V137" s="90"/>
      <c r="W137" s="93"/>
      <c r="X137" s="219"/>
      <c r="Y137" s="219"/>
      <c r="Z137" s="91"/>
      <c r="AA137" s="185" t="str">
        <f t="shared" si="3"/>
        <v/>
      </c>
      <c r="AB137" s="48"/>
      <c r="AC137" s="219"/>
      <c r="AD137" s="219"/>
      <c r="AE137" s="45"/>
      <c r="AF137" s="45"/>
      <c r="AG137" s="45"/>
      <c r="AH137" s="629"/>
      <c r="AI137" s="630"/>
      <c r="AJ137" s="46"/>
      <c r="AK137" s="45"/>
      <c r="AL137" s="382">
        <f t="shared" si="4"/>
        <v>0</v>
      </c>
      <c r="AM137" s="45"/>
      <c r="AN137" s="48"/>
      <c r="AO137" s="48"/>
      <c r="AP137" s="185"/>
    </row>
    <row r="138" spans="1:42" ht="45" customHeight="1">
      <c r="A138" s="70"/>
      <c r="B138" s="70"/>
      <c r="C138" s="70"/>
      <c r="D138" s="70"/>
      <c r="E138" s="48"/>
      <c r="F138" s="333" t="str">
        <f t="shared" si="0"/>
        <v/>
      </c>
      <c r="G138" s="91"/>
      <c r="H138" s="88"/>
      <c r="I138" s="88"/>
      <c r="J138" s="50"/>
      <c r="K138" s="48"/>
      <c r="L138" s="48"/>
      <c r="M138" s="48"/>
      <c r="N138" s="50"/>
      <c r="O138" s="45"/>
      <c r="P138" s="212"/>
      <c r="Q138" s="45"/>
      <c r="R138" s="88"/>
      <c r="S138" s="50"/>
      <c r="T138" s="219"/>
      <c r="U138" s="89"/>
      <c r="V138" s="90"/>
      <c r="W138" s="93"/>
      <c r="X138" s="219"/>
      <c r="Y138" s="219"/>
      <c r="Z138" s="91"/>
      <c r="AA138" s="185" t="str">
        <f t="shared" si="3"/>
        <v/>
      </c>
      <c r="AB138" s="48"/>
      <c r="AC138" s="219"/>
      <c r="AD138" s="219"/>
      <c r="AE138" s="45"/>
      <c r="AF138" s="45"/>
      <c r="AG138" s="45"/>
      <c r="AH138" s="629"/>
      <c r="AI138" s="630"/>
      <c r="AJ138" s="46"/>
      <c r="AK138" s="45"/>
      <c r="AL138" s="382">
        <f t="shared" si="4"/>
        <v>0</v>
      </c>
      <c r="AM138" s="45"/>
      <c r="AN138" s="48"/>
      <c r="AO138" s="48"/>
      <c r="AP138" s="185"/>
    </row>
    <row r="139" spans="1:42" ht="45" customHeight="1">
      <c r="A139" s="70"/>
      <c r="B139" s="70"/>
      <c r="C139" s="70"/>
      <c r="D139" s="70"/>
      <c r="E139" s="48"/>
      <c r="F139" s="333" t="str">
        <f t="shared" si="0"/>
        <v/>
      </c>
      <c r="G139" s="91"/>
      <c r="H139" s="88"/>
      <c r="I139" s="88"/>
      <c r="J139" s="50"/>
      <c r="K139" s="48"/>
      <c r="L139" s="48"/>
      <c r="M139" s="48"/>
      <c r="N139" s="50"/>
      <c r="O139" s="45"/>
      <c r="P139" s="212"/>
      <c r="Q139" s="45"/>
      <c r="R139" s="88"/>
      <c r="S139" s="50"/>
      <c r="T139" s="219"/>
      <c r="U139" s="89"/>
      <c r="V139" s="90"/>
      <c r="W139" s="93"/>
      <c r="X139" s="219"/>
      <c r="Y139" s="219"/>
      <c r="Z139" s="91"/>
      <c r="AA139" s="185" t="str">
        <f t="shared" si="3"/>
        <v/>
      </c>
      <c r="AB139" s="48"/>
      <c r="AC139" s="219"/>
      <c r="AD139" s="219"/>
      <c r="AE139" s="45"/>
      <c r="AF139" s="45"/>
      <c r="AG139" s="45"/>
      <c r="AH139" s="629"/>
      <c r="AI139" s="630"/>
      <c r="AJ139" s="46"/>
      <c r="AK139" s="45"/>
      <c r="AL139" s="382">
        <f t="shared" si="4"/>
        <v>0</v>
      </c>
      <c r="AM139" s="45"/>
      <c r="AN139" s="48"/>
      <c r="AO139" s="48"/>
      <c r="AP139" s="185"/>
    </row>
    <row r="140" spans="1:42" ht="45" customHeight="1">
      <c r="A140" s="70"/>
      <c r="B140" s="70"/>
      <c r="C140" s="70"/>
      <c r="D140" s="70"/>
      <c r="E140" s="48"/>
      <c r="F140" s="333" t="str">
        <f t="shared" si="0"/>
        <v/>
      </c>
      <c r="G140" s="91"/>
      <c r="H140" s="88"/>
      <c r="I140" s="88"/>
      <c r="J140" s="50"/>
      <c r="K140" s="48"/>
      <c r="L140" s="48"/>
      <c r="M140" s="48"/>
      <c r="N140" s="50"/>
      <c r="O140" s="45"/>
      <c r="P140" s="212"/>
      <c r="Q140" s="45"/>
      <c r="R140" s="88"/>
      <c r="S140" s="50"/>
      <c r="T140" s="219"/>
      <c r="U140" s="89"/>
      <c r="V140" s="90"/>
      <c r="W140" s="93"/>
      <c r="X140" s="219"/>
      <c r="Y140" s="219"/>
      <c r="Z140" s="91"/>
      <c r="AA140" s="185" t="str">
        <f t="shared" ref="AA140:AA203" si="5">IF(ISBLANK(W140),"",DATEDIF(R140,W140,"d")/365)</f>
        <v/>
      </c>
      <c r="AB140" s="48"/>
      <c r="AC140" s="219"/>
      <c r="AD140" s="219"/>
      <c r="AE140" s="45"/>
      <c r="AF140" s="45"/>
      <c r="AG140" s="45"/>
      <c r="AH140" s="629"/>
      <c r="AI140" s="630"/>
      <c r="AJ140" s="46"/>
      <c r="AK140" s="45"/>
      <c r="AL140" s="382">
        <f t="shared" si="4"/>
        <v>0</v>
      </c>
      <c r="AM140" s="45"/>
      <c r="AN140" s="48"/>
      <c r="AO140" s="48"/>
      <c r="AP140" s="185"/>
    </row>
    <row r="141" spans="1:42" ht="45" customHeight="1">
      <c r="A141" s="70"/>
      <c r="B141" s="70"/>
      <c r="C141" s="70"/>
      <c r="D141" s="70"/>
      <c r="E141" s="48"/>
      <c r="F141" s="333" t="str">
        <f t="shared" si="0"/>
        <v/>
      </c>
      <c r="G141" s="91"/>
      <c r="H141" s="88"/>
      <c r="I141" s="88"/>
      <c r="J141" s="50"/>
      <c r="K141" s="48"/>
      <c r="L141" s="48"/>
      <c r="M141" s="48"/>
      <c r="N141" s="50"/>
      <c r="O141" s="45"/>
      <c r="P141" s="212"/>
      <c r="Q141" s="45"/>
      <c r="R141" s="88"/>
      <c r="S141" s="50"/>
      <c r="T141" s="219"/>
      <c r="U141" s="89"/>
      <c r="V141" s="90"/>
      <c r="W141" s="93"/>
      <c r="X141" s="219"/>
      <c r="Y141" s="219"/>
      <c r="Z141" s="91"/>
      <c r="AA141" s="185" t="str">
        <f t="shared" si="5"/>
        <v/>
      </c>
      <c r="AB141" s="48"/>
      <c r="AC141" s="219"/>
      <c r="AD141" s="219"/>
      <c r="AE141" s="45"/>
      <c r="AF141" s="45"/>
      <c r="AG141" s="45"/>
      <c r="AH141" s="629"/>
      <c r="AI141" s="630"/>
      <c r="AJ141" s="46"/>
      <c r="AK141" s="45"/>
      <c r="AL141" s="382">
        <f t="shared" ref="AL141:AL204" si="6">(R141-AK141)/365</f>
        <v>0</v>
      </c>
      <c r="AM141" s="45"/>
      <c r="AN141" s="48"/>
      <c r="AO141" s="48"/>
      <c r="AP141" s="185"/>
    </row>
    <row r="142" spans="1:42" ht="45" customHeight="1">
      <c r="A142" s="70"/>
      <c r="B142" s="70"/>
      <c r="C142" s="70"/>
      <c r="D142" s="70"/>
      <c r="E142" s="48"/>
      <c r="F142" s="333" t="str">
        <f t="shared" si="0"/>
        <v/>
      </c>
      <c r="G142" s="91"/>
      <c r="H142" s="88"/>
      <c r="I142" s="88"/>
      <c r="J142" s="50"/>
      <c r="K142" s="48"/>
      <c r="L142" s="48"/>
      <c r="M142" s="48"/>
      <c r="N142" s="50"/>
      <c r="O142" s="45"/>
      <c r="P142" s="212"/>
      <c r="Q142" s="45"/>
      <c r="R142" s="88"/>
      <c r="S142" s="50"/>
      <c r="T142" s="219"/>
      <c r="U142" s="89"/>
      <c r="V142" s="90"/>
      <c r="W142" s="93"/>
      <c r="X142" s="219"/>
      <c r="Y142" s="219"/>
      <c r="Z142" s="91"/>
      <c r="AA142" s="185" t="str">
        <f t="shared" si="5"/>
        <v/>
      </c>
      <c r="AB142" s="48"/>
      <c r="AC142" s="219"/>
      <c r="AD142" s="219"/>
      <c r="AE142" s="45"/>
      <c r="AF142" s="45"/>
      <c r="AG142" s="45"/>
      <c r="AH142" s="629"/>
      <c r="AI142" s="630"/>
      <c r="AJ142" s="46"/>
      <c r="AK142" s="45"/>
      <c r="AL142" s="382">
        <f t="shared" si="6"/>
        <v>0</v>
      </c>
      <c r="AM142" s="45"/>
      <c r="AN142" s="48"/>
      <c r="AO142" s="48"/>
      <c r="AP142" s="185"/>
    </row>
    <row r="143" spans="1:42" ht="45" customHeight="1">
      <c r="A143" s="70"/>
      <c r="B143" s="70"/>
      <c r="C143" s="70"/>
      <c r="D143" s="70"/>
      <c r="E143" s="48"/>
      <c r="F143" s="333" t="str">
        <f t="shared" si="0"/>
        <v/>
      </c>
      <c r="G143" s="91"/>
      <c r="H143" s="88"/>
      <c r="I143" s="88"/>
      <c r="J143" s="50"/>
      <c r="K143" s="48"/>
      <c r="L143" s="48"/>
      <c r="M143" s="48"/>
      <c r="N143" s="50"/>
      <c r="O143" s="45"/>
      <c r="P143" s="212"/>
      <c r="Q143" s="45"/>
      <c r="R143" s="88"/>
      <c r="S143" s="50"/>
      <c r="T143" s="219"/>
      <c r="U143" s="89"/>
      <c r="V143" s="90"/>
      <c r="W143" s="93"/>
      <c r="X143" s="219"/>
      <c r="Y143" s="219"/>
      <c r="Z143" s="91"/>
      <c r="AA143" s="185" t="str">
        <f t="shared" si="5"/>
        <v/>
      </c>
      <c r="AB143" s="48"/>
      <c r="AC143" s="219"/>
      <c r="AD143" s="219"/>
      <c r="AE143" s="45"/>
      <c r="AF143" s="45"/>
      <c r="AG143" s="45"/>
      <c r="AH143" s="629"/>
      <c r="AI143" s="630"/>
      <c r="AJ143" s="46"/>
      <c r="AK143" s="45"/>
      <c r="AL143" s="382">
        <f t="shared" si="6"/>
        <v>0</v>
      </c>
      <c r="AM143" s="45"/>
      <c r="AN143" s="48"/>
      <c r="AO143" s="48"/>
      <c r="AP143" s="185"/>
    </row>
    <row r="144" spans="1:42" ht="45" customHeight="1">
      <c r="A144" s="70"/>
      <c r="B144" s="70"/>
      <c r="C144" s="70"/>
      <c r="D144" s="70"/>
      <c r="E144" s="48"/>
      <c r="F144" s="333" t="str">
        <f t="shared" si="0"/>
        <v/>
      </c>
      <c r="G144" s="91"/>
      <c r="H144" s="88"/>
      <c r="I144" s="88"/>
      <c r="J144" s="50"/>
      <c r="K144" s="48"/>
      <c r="L144" s="48"/>
      <c r="M144" s="48"/>
      <c r="N144" s="50"/>
      <c r="O144" s="45"/>
      <c r="P144" s="212"/>
      <c r="Q144" s="45"/>
      <c r="R144" s="88"/>
      <c r="S144" s="50"/>
      <c r="T144" s="219"/>
      <c r="U144" s="89"/>
      <c r="V144" s="90"/>
      <c r="W144" s="93"/>
      <c r="X144" s="219"/>
      <c r="Y144" s="219"/>
      <c r="Z144" s="91"/>
      <c r="AA144" s="185" t="str">
        <f t="shared" si="5"/>
        <v/>
      </c>
      <c r="AB144" s="48"/>
      <c r="AC144" s="219"/>
      <c r="AD144" s="219"/>
      <c r="AE144" s="45"/>
      <c r="AF144" s="45"/>
      <c r="AG144" s="45"/>
      <c r="AH144" s="629"/>
      <c r="AI144" s="630"/>
      <c r="AJ144" s="46"/>
      <c r="AK144" s="45"/>
      <c r="AL144" s="382">
        <f t="shared" si="6"/>
        <v>0</v>
      </c>
      <c r="AM144" s="45"/>
      <c r="AN144" s="48"/>
      <c r="AO144" s="48"/>
      <c r="AP144" s="185"/>
    </row>
    <row r="145" spans="1:42" ht="45" customHeight="1">
      <c r="A145" s="70"/>
      <c r="B145" s="70"/>
      <c r="C145" s="70"/>
      <c r="D145" s="70"/>
      <c r="E145" s="48"/>
      <c r="F145" s="333" t="str">
        <f t="shared" si="0"/>
        <v/>
      </c>
      <c r="G145" s="91"/>
      <c r="H145" s="88"/>
      <c r="I145" s="88"/>
      <c r="J145" s="50"/>
      <c r="K145" s="48"/>
      <c r="L145" s="48"/>
      <c r="M145" s="48"/>
      <c r="N145" s="50"/>
      <c r="O145" s="45"/>
      <c r="P145" s="212"/>
      <c r="Q145" s="45"/>
      <c r="R145" s="88"/>
      <c r="S145" s="50"/>
      <c r="T145" s="219"/>
      <c r="U145" s="89"/>
      <c r="V145" s="90"/>
      <c r="W145" s="93"/>
      <c r="X145" s="219"/>
      <c r="Y145" s="219"/>
      <c r="Z145" s="91"/>
      <c r="AA145" s="185" t="str">
        <f t="shared" si="5"/>
        <v/>
      </c>
      <c r="AB145" s="48"/>
      <c r="AC145" s="219"/>
      <c r="AD145" s="219"/>
      <c r="AE145" s="45"/>
      <c r="AF145" s="45"/>
      <c r="AG145" s="45"/>
      <c r="AH145" s="629"/>
      <c r="AI145" s="630"/>
      <c r="AJ145" s="46"/>
      <c r="AK145" s="45"/>
      <c r="AL145" s="382">
        <f t="shared" si="6"/>
        <v>0</v>
      </c>
      <c r="AM145" s="45"/>
      <c r="AN145" s="48"/>
      <c r="AO145" s="48"/>
      <c r="AP145" s="185"/>
    </row>
    <row r="146" spans="1:42" ht="45" customHeight="1">
      <c r="A146" s="70"/>
      <c r="B146" s="70"/>
      <c r="C146" s="70"/>
      <c r="D146" s="70"/>
      <c r="E146" s="48"/>
      <c r="F146" s="333" t="str">
        <f t="shared" si="0"/>
        <v/>
      </c>
      <c r="G146" s="91"/>
      <c r="H146" s="88"/>
      <c r="I146" s="88"/>
      <c r="J146" s="50"/>
      <c r="K146" s="48"/>
      <c r="L146" s="48"/>
      <c r="M146" s="48"/>
      <c r="N146" s="50"/>
      <c r="O146" s="45"/>
      <c r="P146" s="212"/>
      <c r="Q146" s="45"/>
      <c r="R146" s="88"/>
      <c r="S146" s="50"/>
      <c r="T146" s="219"/>
      <c r="U146" s="89"/>
      <c r="V146" s="90"/>
      <c r="W146" s="93"/>
      <c r="X146" s="219"/>
      <c r="Y146" s="219"/>
      <c r="Z146" s="91"/>
      <c r="AA146" s="185" t="str">
        <f t="shared" si="5"/>
        <v/>
      </c>
      <c r="AB146" s="48"/>
      <c r="AC146" s="219"/>
      <c r="AD146" s="219"/>
      <c r="AE146" s="45"/>
      <c r="AF146" s="45"/>
      <c r="AG146" s="45"/>
      <c r="AH146" s="629"/>
      <c r="AI146" s="630"/>
      <c r="AJ146" s="46"/>
      <c r="AK146" s="45"/>
      <c r="AL146" s="382">
        <f t="shared" si="6"/>
        <v>0</v>
      </c>
      <c r="AM146" s="45"/>
      <c r="AN146" s="48"/>
      <c r="AO146" s="48"/>
      <c r="AP146" s="185"/>
    </row>
    <row r="147" spans="1:42" ht="45" customHeight="1">
      <c r="A147" s="70"/>
      <c r="B147" s="70"/>
      <c r="C147" s="70"/>
      <c r="D147" s="70"/>
      <c r="E147" s="48"/>
      <c r="F147" s="333" t="str">
        <f t="shared" si="0"/>
        <v/>
      </c>
      <c r="G147" s="91"/>
      <c r="H147" s="88"/>
      <c r="I147" s="88"/>
      <c r="J147" s="50"/>
      <c r="K147" s="48"/>
      <c r="L147" s="48"/>
      <c r="M147" s="48"/>
      <c r="N147" s="50"/>
      <c r="O147" s="45"/>
      <c r="P147" s="212"/>
      <c r="Q147" s="45"/>
      <c r="R147" s="88"/>
      <c r="S147" s="50"/>
      <c r="T147" s="219"/>
      <c r="U147" s="89"/>
      <c r="V147" s="90"/>
      <c r="W147" s="93"/>
      <c r="X147" s="219"/>
      <c r="Y147" s="219"/>
      <c r="Z147" s="91"/>
      <c r="AA147" s="185" t="str">
        <f t="shared" si="5"/>
        <v/>
      </c>
      <c r="AB147" s="48"/>
      <c r="AC147" s="219"/>
      <c r="AD147" s="219"/>
      <c r="AE147" s="45"/>
      <c r="AF147" s="45"/>
      <c r="AG147" s="45"/>
      <c r="AH147" s="629"/>
      <c r="AI147" s="630"/>
      <c r="AJ147" s="46"/>
      <c r="AK147" s="45"/>
      <c r="AL147" s="382">
        <f t="shared" si="6"/>
        <v>0</v>
      </c>
      <c r="AM147" s="45"/>
      <c r="AN147" s="48"/>
      <c r="AO147" s="48"/>
      <c r="AP147" s="185"/>
    </row>
    <row r="148" spans="1:42" ht="45" customHeight="1">
      <c r="A148" s="70"/>
      <c r="B148" s="70"/>
      <c r="C148" s="70"/>
      <c r="D148" s="70"/>
      <c r="E148" s="48"/>
      <c r="F148" s="333" t="str">
        <f t="shared" si="0"/>
        <v/>
      </c>
      <c r="G148" s="91"/>
      <c r="H148" s="88"/>
      <c r="I148" s="88"/>
      <c r="J148" s="50"/>
      <c r="K148" s="48"/>
      <c r="L148" s="48"/>
      <c r="M148" s="48"/>
      <c r="N148" s="50"/>
      <c r="O148" s="45"/>
      <c r="P148" s="212"/>
      <c r="Q148" s="45"/>
      <c r="R148" s="88"/>
      <c r="S148" s="50"/>
      <c r="T148" s="219"/>
      <c r="U148" s="89"/>
      <c r="V148" s="90"/>
      <c r="W148" s="93"/>
      <c r="X148" s="219"/>
      <c r="Y148" s="219"/>
      <c r="Z148" s="91"/>
      <c r="AA148" s="185" t="str">
        <f t="shared" si="5"/>
        <v/>
      </c>
      <c r="AB148" s="48"/>
      <c r="AC148" s="219"/>
      <c r="AD148" s="219"/>
      <c r="AE148" s="45"/>
      <c r="AF148" s="45"/>
      <c r="AG148" s="45"/>
      <c r="AH148" s="629"/>
      <c r="AI148" s="630"/>
      <c r="AJ148" s="46"/>
      <c r="AK148" s="45"/>
      <c r="AL148" s="382">
        <f t="shared" si="6"/>
        <v>0</v>
      </c>
      <c r="AM148" s="45"/>
      <c r="AN148" s="48"/>
      <c r="AO148" s="48"/>
      <c r="AP148" s="185"/>
    </row>
    <row r="149" spans="1:42" ht="45" customHeight="1">
      <c r="A149" s="70"/>
      <c r="B149" s="70"/>
      <c r="C149" s="70"/>
      <c r="D149" s="70"/>
      <c r="E149" s="48"/>
      <c r="F149" s="333" t="str">
        <f t="shared" si="0"/>
        <v/>
      </c>
      <c r="G149" s="91"/>
      <c r="H149" s="88"/>
      <c r="I149" s="88"/>
      <c r="J149" s="50"/>
      <c r="K149" s="48"/>
      <c r="L149" s="48"/>
      <c r="M149" s="48"/>
      <c r="N149" s="50"/>
      <c r="O149" s="45"/>
      <c r="P149" s="212"/>
      <c r="Q149" s="45"/>
      <c r="R149" s="88"/>
      <c r="S149" s="50"/>
      <c r="T149" s="219"/>
      <c r="U149" s="89"/>
      <c r="V149" s="90"/>
      <c r="W149" s="93"/>
      <c r="X149" s="219"/>
      <c r="Y149" s="219"/>
      <c r="Z149" s="91"/>
      <c r="AA149" s="185" t="str">
        <f t="shared" si="5"/>
        <v/>
      </c>
      <c r="AB149" s="48"/>
      <c r="AC149" s="219"/>
      <c r="AD149" s="219"/>
      <c r="AE149" s="45"/>
      <c r="AF149" s="45"/>
      <c r="AG149" s="45"/>
      <c r="AH149" s="629"/>
      <c r="AI149" s="630"/>
      <c r="AJ149" s="46"/>
      <c r="AK149" s="45"/>
      <c r="AL149" s="382">
        <f t="shared" si="6"/>
        <v>0</v>
      </c>
      <c r="AM149" s="45"/>
      <c r="AN149" s="48"/>
      <c r="AO149" s="48"/>
      <c r="AP149" s="185"/>
    </row>
    <row r="150" spans="1:42" ht="45" customHeight="1">
      <c r="A150" s="70"/>
      <c r="B150" s="70"/>
      <c r="C150" s="70"/>
      <c r="D150" s="70"/>
      <c r="E150" s="48"/>
      <c r="F150" s="333" t="str">
        <f t="shared" si="0"/>
        <v/>
      </c>
      <c r="G150" s="91"/>
      <c r="H150" s="88"/>
      <c r="I150" s="88"/>
      <c r="J150" s="50"/>
      <c r="K150" s="48"/>
      <c r="L150" s="48"/>
      <c r="M150" s="48"/>
      <c r="N150" s="50"/>
      <c r="O150" s="45"/>
      <c r="P150" s="212"/>
      <c r="Q150" s="45"/>
      <c r="R150" s="88"/>
      <c r="S150" s="50"/>
      <c r="T150" s="219"/>
      <c r="U150" s="89"/>
      <c r="V150" s="90"/>
      <c r="W150" s="93"/>
      <c r="X150" s="219"/>
      <c r="Y150" s="219"/>
      <c r="Z150" s="91"/>
      <c r="AA150" s="185" t="str">
        <f t="shared" si="5"/>
        <v/>
      </c>
      <c r="AB150" s="48"/>
      <c r="AC150" s="219"/>
      <c r="AD150" s="219"/>
      <c r="AE150" s="45"/>
      <c r="AF150" s="45"/>
      <c r="AG150" s="45"/>
      <c r="AH150" s="629"/>
      <c r="AI150" s="630"/>
      <c r="AJ150" s="46"/>
      <c r="AK150" s="45"/>
      <c r="AL150" s="382">
        <f t="shared" si="6"/>
        <v>0</v>
      </c>
      <c r="AM150" s="45"/>
      <c r="AN150" s="48"/>
      <c r="AO150" s="48"/>
      <c r="AP150" s="185"/>
    </row>
    <row r="151" spans="1:42" ht="45" customHeight="1">
      <c r="A151" s="70"/>
      <c r="B151" s="70"/>
      <c r="C151" s="70"/>
      <c r="D151" s="70"/>
      <c r="E151" s="48"/>
      <c r="F151" s="333" t="str">
        <f t="shared" si="0"/>
        <v/>
      </c>
      <c r="G151" s="91"/>
      <c r="H151" s="88"/>
      <c r="I151" s="88"/>
      <c r="J151" s="50"/>
      <c r="K151" s="48"/>
      <c r="L151" s="48"/>
      <c r="M151" s="48"/>
      <c r="N151" s="50"/>
      <c r="O151" s="45"/>
      <c r="P151" s="212"/>
      <c r="Q151" s="45"/>
      <c r="R151" s="88"/>
      <c r="S151" s="50"/>
      <c r="T151" s="219"/>
      <c r="U151" s="89"/>
      <c r="V151" s="90"/>
      <c r="W151" s="93"/>
      <c r="X151" s="219"/>
      <c r="Y151" s="219"/>
      <c r="Z151" s="91"/>
      <c r="AA151" s="185" t="str">
        <f t="shared" si="5"/>
        <v/>
      </c>
      <c r="AB151" s="48"/>
      <c r="AC151" s="219"/>
      <c r="AD151" s="219"/>
      <c r="AE151" s="45"/>
      <c r="AF151" s="45"/>
      <c r="AG151" s="45"/>
      <c r="AH151" s="629"/>
      <c r="AI151" s="630"/>
      <c r="AJ151" s="46"/>
      <c r="AK151" s="45"/>
      <c r="AL151" s="382">
        <f t="shared" si="6"/>
        <v>0</v>
      </c>
      <c r="AM151" s="45"/>
      <c r="AN151" s="48"/>
      <c r="AO151" s="48"/>
      <c r="AP151" s="185"/>
    </row>
    <row r="152" spans="1:42" ht="45" customHeight="1">
      <c r="A152" s="70"/>
      <c r="B152" s="70"/>
      <c r="C152" s="70"/>
      <c r="D152" s="70"/>
      <c r="E152" s="48"/>
      <c r="F152" s="333" t="str">
        <f t="shared" si="0"/>
        <v/>
      </c>
      <c r="G152" s="91"/>
      <c r="H152" s="88"/>
      <c r="I152" s="88"/>
      <c r="J152" s="50"/>
      <c r="K152" s="48"/>
      <c r="L152" s="48"/>
      <c r="M152" s="48"/>
      <c r="N152" s="50"/>
      <c r="O152" s="45"/>
      <c r="P152" s="212"/>
      <c r="Q152" s="45"/>
      <c r="R152" s="88"/>
      <c r="S152" s="50"/>
      <c r="T152" s="219"/>
      <c r="U152" s="89"/>
      <c r="V152" s="90"/>
      <c r="W152" s="93"/>
      <c r="X152" s="219"/>
      <c r="Y152" s="219"/>
      <c r="Z152" s="91"/>
      <c r="AA152" s="185" t="str">
        <f t="shared" si="5"/>
        <v/>
      </c>
      <c r="AB152" s="48"/>
      <c r="AC152" s="219"/>
      <c r="AD152" s="219"/>
      <c r="AE152" s="45"/>
      <c r="AF152" s="45"/>
      <c r="AG152" s="45"/>
      <c r="AH152" s="629"/>
      <c r="AI152" s="630"/>
      <c r="AJ152" s="46"/>
      <c r="AK152" s="45"/>
      <c r="AL152" s="382">
        <f t="shared" si="6"/>
        <v>0</v>
      </c>
      <c r="AM152" s="45"/>
      <c r="AN152" s="48"/>
      <c r="AO152" s="48"/>
      <c r="AP152" s="185"/>
    </row>
    <row r="153" spans="1:42" ht="45" customHeight="1">
      <c r="A153" s="70"/>
      <c r="B153" s="70"/>
      <c r="C153" s="70"/>
      <c r="D153" s="70"/>
      <c r="E153" s="48"/>
      <c r="F153" s="333" t="str">
        <f t="shared" si="0"/>
        <v/>
      </c>
      <c r="G153" s="91"/>
      <c r="H153" s="88"/>
      <c r="I153" s="88"/>
      <c r="J153" s="50"/>
      <c r="K153" s="48"/>
      <c r="L153" s="48"/>
      <c r="M153" s="48"/>
      <c r="N153" s="50"/>
      <c r="O153" s="45"/>
      <c r="P153" s="212"/>
      <c r="Q153" s="45"/>
      <c r="R153" s="88"/>
      <c r="S153" s="50"/>
      <c r="T153" s="219"/>
      <c r="U153" s="89"/>
      <c r="V153" s="90"/>
      <c r="W153" s="93"/>
      <c r="X153" s="219"/>
      <c r="Y153" s="219"/>
      <c r="Z153" s="91"/>
      <c r="AA153" s="185" t="str">
        <f t="shared" si="5"/>
        <v/>
      </c>
      <c r="AB153" s="48"/>
      <c r="AC153" s="219"/>
      <c r="AD153" s="219"/>
      <c r="AE153" s="45"/>
      <c r="AF153" s="45"/>
      <c r="AG153" s="45"/>
      <c r="AH153" s="629"/>
      <c r="AI153" s="630"/>
      <c r="AJ153" s="46"/>
      <c r="AK153" s="45"/>
      <c r="AL153" s="382">
        <f t="shared" si="6"/>
        <v>0</v>
      </c>
      <c r="AM153" s="45"/>
      <c r="AN153" s="48"/>
      <c r="AO153" s="48"/>
      <c r="AP153" s="185"/>
    </row>
    <row r="154" spans="1:42" ht="45" customHeight="1">
      <c r="A154" s="70"/>
      <c r="B154" s="70"/>
      <c r="C154" s="70"/>
      <c r="D154" s="70"/>
      <c r="E154" s="48"/>
      <c r="F154" s="333" t="str">
        <f t="shared" si="0"/>
        <v/>
      </c>
      <c r="G154" s="91"/>
      <c r="H154" s="88"/>
      <c r="I154" s="88"/>
      <c r="J154" s="50"/>
      <c r="K154" s="48"/>
      <c r="L154" s="48"/>
      <c r="M154" s="48"/>
      <c r="N154" s="50"/>
      <c r="O154" s="45"/>
      <c r="P154" s="212"/>
      <c r="Q154" s="45"/>
      <c r="R154" s="88"/>
      <c r="S154" s="50"/>
      <c r="T154" s="219"/>
      <c r="U154" s="89"/>
      <c r="V154" s="90"/>
      <c r="W154" s="93"/>
      <c r="X154" s="219"/>
      <c r="Y154" s="219"/>
      <c r="Z154" s="91"/>
      <c r="AA154" s="185" t="str">
        <f t="shared" si="5"/>
        <v/>
      </c>
      <c r="AB154" s="48"/>
      <c r="AC154" s="219"/>
      <c r="AD154" s="219"/>
      <c r="AE154" s="45"/>
      <c r="AF154" s="45"/>
      <c r="AG154" s="45"/>
      <c r="AH154" s="629"/>
      <c r="AI154" s="630"/>
      <c r="AJ154" s="46"/>
      <c r="AK154" s="45"/>
      <c r="AL154" s="382">
        <f t="shared" si="6"/>
        <v>0</v>
      </c>
      <c r="AM154" s="45"/>
      <c r="AN154" s="48"/>
      <c r="AO154" s="48"/>
      <c r="AP154" s="185"/>
    </row>
    <row r="155" spans="1:42" ht="45" customHeight="1">
      <c r="A155" s="70"/>
      <c r="B155" s="70"/>
      <c r="C155" s="70"/>
      <c r="D155" s="70"/>
      <c r="E155" s="48"/>
      <c r="F155" s="333" t="str">
        <f t="shared" si="0"/>
        <v/>
      </c>
      <c r="G155" s="91"/>
      <c r="H155" s="88"/>
      <c r="I155" s="88"/>
      <c r="J155" s="50"/>
      <c r="K155" s="48"/>
      <c r="L155" s="48"/>
      <c r="M155" s="48"/>
      <c r="N155" s="50"/>
      <c r="O155" s="45"/>
      <c r="P155" s="212"/>
      <c r="Q155" s="45"/>
      <c r="R155" s="88"/>
      <c r="S155" s="50"/>
      <c r="T155" s="219"/>
      <c r="U155" s="89"/>
      <c r="V155" s="90"/>
      <c r="W155" s="93"/>
      <c r="X155" s="219"/>
      <c r="Y155" s="219"/>
      <c r="Z155" s="91"/>
      <c r="AA155" s="185" t="str">
        <f t="shared" si="5"/>
        <v/>
      </c>
      <c r="AB155" s="48"/>
      <c r="AC155" s="219"/>
      <c r="AD155" s="219"/>
      <c r="AE155" s="45"/>
      <c r="AF155" s="45"/>
      <c r="AG155" s="45"/>
      <c r="AH155" s="629"/>
      <c r="AI155" s="630"/>
      <c r="AJ155" s="46"/>
      <c r="AK155" s="45"/>
      <c r="AL155" s="382">
        <f t="shared" si="6"/>
        <v>0</v>
      </c>
      <c r="AM155" s="45"/>
      <c r="AN155" s="48"/>
      <c r="AO155" s="48"/>
      <c r="AP155" s="185"/>
    </row>
    <row r="156" spans="1:42" ht="45" customHeight="1">
      <c r="A156" s="70"/>
      <c r="B156" s="70"/>
      <c r="C156" s="70"/>
      <c r="D156" s="70"/>
      <c r="E156" s="48"/>
      <c r="F156" s="333" t="str">
        <f t="shared" si="0"/>
        <v/>
      </c>
      <c r="G156" s="91"/>
      <c r="H156" s="88"/>
      <c r="I156" s="88"/>
      <c r="J156" s="50"/>
      <c r="K156" s="48"/>
      <c r="L156" s="48"/>
      <c r="M156" s="48"/>
      <c r="N156" s="50"/>
      <c r="O156" s="45"/>
      <c r="P156" s="212"/>
      <c r="Q156" s="45"/>
      <c r="R156" s="88"/>
      <c r="S156" s="50"/>
      <c r="T156" s="219"/>
      <c r="U156" s="89"/>
      <c r="V156" s="90"/>
      <c r="W156" s="93"/>
      <c r="X156" s="219"/>
      <c r="Y156" s="219"/>
      <c r="Z156" s="91"/>
      <c r="AA156" s="185" t="str">
        <f t="shared" si="5"/>
        <v/>
      </c>
      <c r="AB156" s="48"/>
      <c r="AC156" s="219"/>
      <c r="AD156" s="219"/>
      <c r="AE156" s="45"/>
      <c r="AF156" s="45"/>
      <c r="AG156" s="45"/>
      <c r="AH156" s="629"/>
      <c r="AI156" s="630"/>
      <c r="AJ156" s="46"/>
      <c r="AK156" s="45"/>
      <c r="AL156" s="382">
        <f t="shared" si="6"/>
        <v>0</v>
      </c>
      <c r="AM156" s="45"/>
      <c r="AN156" s="48"/>
      <c r="AO156" s="48"/>
      <c r="AP156" s="185"/>
    </row>
    <row r="157" spans="1:42" ht="45" customHeight="1">
      <c r="A157" s="70"/>
      <c r="B157" s="70"/>
      <c r="C157" s="70"/>
      <c r="D157" s="70"/>
      <c r="E157" s="48"/>
      <c r="F157" s="333" t="str">
        <f t="shared" si="0"/>
        <v/>
      </c>
      <c r="G157" s="91"/>
      <c r="H157" s="88"/>
      <c r="I157" s="88"/>
      <c r="J157" s="50"/>
      <c r="K157" s="48"/>
      <c r="L157" s="48"/>
      <c r="M157" s="48"/>
      <c r="N157" s="50"/>
      <c r="O157" s="45"/>
      <c r="P157" s="212"/>
      <c r="Q157" s="45"/>
      <c r="R157" s="88"/>
      <c r="S157" s="50"/>
      <c r="T157" s="219"/>
      <c r="U157" s="89"/>
      <c r="V157" s="90"/>
      <c r="W157" s="93"/>
      <c r="X157" s="219"/>
      <c r="Y157" s="219"/>
      <c r="Z157" s="91"/>
      <c r="AA157" s="185" t="str">
        <f t="shared" si="5"/>
        <v/>
      </c>
      <c r="AB157" s="48"/>
      <c r="AC157" s="219"/>
      <c r="AD157" s="219"/>
      <c r="AE157" s="45"/>
      <c r="AF157" s="45"/>
      <c r="AG157" s="45"/>
      <c r="AH157" s="629"/>
      <c r="AI157" s="630"/>
      <c r="AJ157" s="46"/>
      <c r="AK157" s="45"/>
      <c r="AL157" s="382">
        <f t="shared" si="6"/>
        <v>0</v>
      </c>
      <c r="AM157" s="45"/>
      <c r="AN157" s="48"/>
      <c r="AO157" s="48"/>
      <c r="AP157" s="185"/>
    </row>
    <row r="158" spans="1:42" ht="45" customHeight="1">
      <c r="A158" s="70"/>
      <c r="B158" s="70"/>
      <c r="C158" s="70"/>
      <c r="D158" s="70"/>
      <c r="E158" s="48"/>
      <c r="F158" s="333" t="str">
        <f t="shared" si="0"/>
        <v/>
      </c>
      <c r="G158" s="91"/>
      <c r="H158" s="88"/>
      <c r="I158" s="88"/>
      <c r="J158" s="50"/>
      <c r="K158" s="48"/>
      <c r="L158" s="48"/>
      <c r="M158" s="48"/>
      <c r="N158" s="50"/>
      <c r="O158" s="45"/>
      <c r="P158" s="212"/>
      <c r="Q158" s="45"/>
      <c r="R158" s="88"/>
      <c r="S158" s="50"/>
      <c r="T158" s="219"/>
      <c r="U158" s="89"/>
      <c r="V158" s="90"/>
      <c r="W158" s="93"/>
      <c r="X158" s="219"/>
      <c r="Y158" s="219"/>
      <c r="Z158" s="91"/>
      <c r="AA158" s="185" t="str">
        <f t="shared" si="5"/>
        <v/>
      </c>
      <c r="AB158" s="48"/>
      <c r="AC158" s="219"/>
      <c r="AD158" s="219"/>
      <c r="AE158" s="45"/>
      <c r="AF158" s="45"/>
      <c r="AG158" s="45"/>
      <c r="AH158" s="629"/>
      <c r="AI158" s="630"/>
      <c r="AJ158" s="46"/>
      <c r="AK158" s="45"/>
      <c r="AL158" s="382">
        <f t="shared" si="6"/>
        <v>0</v>
      </c>
      <c r="AM158" s="45"/>
      <c r="AN158" s="48"/>
      <c r="AO158" s="48"/>
      <c r="AP158" s="185"/>
    </row>
    <row r="159" spans="1:42" ht="45" customHeight="1">
      <c r="A159" s="70"/>
      <c r="B159" s="70"/>
      <c r="C159" s="70"/>
      <c r="D159" s="70"/>
      <c r="E159" s="48"/>
      <c r="F159" s="333" t="str">
        <f t="shared" si="0"/>
        <v/>
      </c>
      <c r="G159" s="91"/>
      <c r="H159" s="88"/>
      <c r="I159" s="88"/>
      <c r="J159" s="50"/>
      <c r="K159" s="48"/>
      <c r="L159" s="48"/>
      <c r="M159" s="48"/>
      <c r="N159" s="50"/>
      <c r="O159" s="45"/>
      <c r="P159" s="212"/>
      <c r="Q159" s="45"/>
      <c r="R159" s="88"/>
      <c r="S159" s="50"/>
      <c r="T159" s="219"/>
      <c r="U159" s="89"/>
      <c r="V159" s="90"/>
      <c r="W159" s="93"/>
      <c r="X159" s="219"/>
      <c r="Y159" s="219"/>
      <c r="Z159" s="91"/>
      <c r="AA159" s="185" t="str">
        <f t="shared" si="5"/>
        <v/>
      </c>
      <c r="AB159" s="48"/>
      <c r="AC159" s="219"/>
      <c r="AD159" s="219"/>
      <c r="AE159" s="45"/>
      <c r="AF159" s="45"/>
      <c r="AG159" s="45"/>
      <c r="AH159" s="629"/>
      <c r="AI159" s="630"/>
      <c r="AJ159" s="46"/>
      <c r="AK159" s="45"/>
      <c r="AL159" s="382">
        <f t="shared" si="6"/>
        <v>0</v>
      </c>
      <c r="AM159" s="45"/>
      <c r="AN159" s="48"/>
      <c r="AO159" s="48"/>
      <c r="AP159" s="185"/>
    </row>
    <row r="160" spans="1:42" ht="45" customHeight="1">
      <c r="A160" s="70"/>
      <c r="B160" s="70"/>
      <c r="C160" s="70"/>
      <c r="D160" s="70"/>
      <c r="E160" s="48"/>
      <c r="F160" s="333" t="str">
        <f t="shared" si="0"/>
        <v/>
      </c>
      <c r="G160" s="91"/>
      <c r="H160" s="88"/>
      <c r="I160" s="88"/>
      <c r="J160" s="50"/>
      <c r="K160" s="48"/>
      <c r="L160" s="48"/>
      <c r="M160" s="48"/>
      <c r="N160" s="50"/>
      <c r="O160" s="45"/>
      <c r="P160" s="212"/>
      <c r="Q160" s="45"/>
      <c r="R160" s="88"/>
      <c r="S160" s="50"/>
      <c r="T160" s="219"/>
      <c r="U160" s="89"/>
      <c r="V160" s="90"/>
      <c r="W160" s="93"/>
      <c r="X160" s="219"/>
      <c r="Y160" s="219"/>
      <c r="Z160" s="91"/>
      <c r="AA160" s="185" t="str">
        <f t="shared" si="5"/>
        <v/>
      </c>
      <c r="AB160" s="48"/>
      <c r="AC160" s="219"/>
      <c r="AD160" s="219"/>
      <c r="AE160" s="45"/>
      <c r="AF160" s="45"/>
      <c r="AG160" s="45"/>
      <c r="AH160" s="629"/>
      <c r="AI160" s="630"/>
      <c r="AJ160" s="46"/>
      <c r="AK160" s="45"/>
      <c r="AL160" s="382">
        <f t="shared" si="6"/>
        <v>0</v>
      </c>
      <c r="AM160" s="45"/>
      <c r="AN160" s="48"/>
      <c r="AO160" s="48"/>
      <c r="AP160" s="185"/>
    </row>
    <row r="161" spans="1:42" ht="45" customHeight="1">
      <c r="A161" s="70"/>
      <c r="B161" s="70"/>
      <c r="C161" s="70"/>
      <c r="D161" s="70"/>
      <c r="E161" s="48"/>
      <c r="F161" s="333" t="str">
        <f t="shared" si="0"/>
        <v/>
      </c>
      <c r="G161" s="91"/>
      <c r="H161" s="88"/>
      <c r="I161" s="88"/>
      <c r="J161" s="50"/>
      <c r="K161" s="48"/>
      <c r="L161" s="48"/>
      <c r="M161" s="48"/>
      <c r="N161" s="50"/>
      <c r="O161" s="45"/>
      <c r="P161" s="212"/>
      <c r="Q161" s="45"/>
      <c r="R161" s="88"/>
      <c r="S161" s="50"/>
      <c r="T161" s="219"/>
      <c r="U161" s="89"/>
      <c r="V161" s="90"/>
      <c r="W161" s="93"/>
      <c r="X161" s="219"/>
      <c r="Y161" s="219"/>
      <c r="Z161" s="91"/>
      <c r="AA161" s="185" t="str">
        <f t="shared" si="5"/>
        <v/>
      </c>
      <c r="AB161" s="48"/>
      <c r="AC161" s="219"/>
      <c r="AD161" s="219"/>
      <c r="AE161" s="45"/>
      <c r="AF161" s="45"/>
      <c r="AG161" s="45"/>
      <c r="AH161" s="629"/>
      <c r="AI161" s="630"/>
      <c r="AJ161" s="46"/>
      <c r="AK161" s="45"/>
      <c r="AL161" s="382">
        <f t="shared" si="6"/>
        <v>0</v>
      </c>
      <c r="AM161" s="45"/>
      <c r="AN161" s="48"/>
      <c r="AO161" s="48"/>
      <c r="AP161" s="185"/>
    </row>
    <row r="162" spans="1:42" ht="45" customHeight="1">
      <c r="A162" s="70"/>
      <c r="B162" s="70"/>
      <c r="C162" s="70"/>
      <c r="D162" s="70"/>
      <c r="E162" s="48"/>
      <c r="F162" s="333" t="str">
        <f t="shared" si="0"/>
        <v/>
      </c>
      <c r="G162" s="91"/>
      <c r="H162" s="88"/>
      <c r="I162" s="88"/>
      <c r="J162" s="50"/>
      <c r="K162" s="48"/>
      <c r="L162" s="48"/>
      <c r="M162" s="48"/>
      <c r="N162" s="50"/>
      <c r="O162" s="45"/>
      <c r="P162" s="212"/>
      <c r="Q162" s="45"/>
      <c r="R162" s="88"/>
      <c r="S162" s="50"/>
      <c r="T162" s="219"/>
      <c r="U162" s="89"/>
      <c r="V162" s="90"/>
      <c r="W162" s="93"/>
      <c r="X162" s="219"/>
      <c r="Y162" s="219"/>
      <c r="Z162" s="91"/>
      <c r="AA162" s="185" t="str">
        <f t="shared" si="5"/>
        <v/>
      </c>
      <c r="AB162" s="48"/>
      <c r="AC162" s="219"/>
      <c r="AD162" s="219"/>
      <c r="AE162" s="45"/>
      <c r="AF162" s="45"/>
      <c r="AG162" s="45"/>
      <c r="AH162" s="629"/>
      <c r="AI162" s="630"/>
      <c r="AJ162" s="46"/>
      <c r="AK162" s="45"/>
      <c r="AL162" s="382">
        <f t="shared" si="6"/>
        <v>0</v>
      </c>
      <c r="AM162" s="45"/>
      <c r="AN162" s="48"/>
      <c r="AO162" s="48"/>
      <c r="AP162" s="185"/>
    </row>
    <row r="163" spans="1:42" ht="45" customHeight="1">
      <c r="A163" s="70"/>
      <c r="B163" s="70"/>
      <c r="C163" s="70"/>
      <c r="D163" s="70"/>
      <c r="E163" s="48"/>
      <c r="F163" s="333" t="str">
        <f t="shared" si="0"/>
        <v/>
      </c>
      <c r="G163" s="91"/>
      <c r="H163" s="88"/>
      <c r="I163" s="88"/>
      <c r="J163" s="50"/>
      <c r="K163" s="48"/>
      <c r="L163" s="48"/>
      <c r="M163" s="48"/>
      <c r="N163" s="50"/>
      <c r="O163" s="45"/>
      <c r="P163" s="212"/>
      <c r="Q163" s="45"/>
      <c r="R163" s="88"/>
      <c r="S163" s="50"/>
      <c r="T163" s="219"/>
      <c r="U163" s="89"/>
      <c r="V163" s="90"/>
      <c r="W163" s="93"/>
      <c r="X163" s="219"/>
      <c r="Y163" s="219"/>
      <c r="Z163" s="91"/>
      <c r="AA163" s="185" t="str">
        <f t="shared" si="5"/>
        <v/>
      </c>
      <c r="AB163" s="48"/>
      <c r="AC163" s="219"/>
      <c r="AD163" s="219"/>
      <c r="AE163" s="45"/>
      <c r="AF163" s="45"/>
      <c r="AG163" s="45"/>
      <c r="AH163" s="629"/>
      <c r="AI163" s="630"/>
      <c r="AJ163" s="46"/>
      <c r="AK163" s="45"/>
      <c r="AL163" s="382">
        <f t="shared" si="6"/>
        <v>0</v>
      </c>
      <c r="AM163" s="45"/>
      <c r="AN163" s="48"/>
      <c r="AO163" s="48"/>
      <c r="AP163" s="185"/>
    </row>
    <row r="164" spans="1:42" ht="45" customHeight="1">
      <c r="A164" s="70"/>
      <c r="B164" s="70"/>
      <c r="C164" s="70"/>
      <c r="D164" s="70"/>
      <c r="E164" s="48"/>
      <c r="F164" s="333" t="str">
        <f t="shared" si="0"/>
        <v/>
      </c>
      <c r="G164" s="91"/>
      <c r="H164" s="88"/>
      <c r="I164" s="88"/>
      <c r="J164" s="50"/>
      <c r="K164" s="48"/>
      <c r="L164" s="48"/>
      <c r="M164" s="48"/>
      <c r="N164" s="50"/>
      <c r="O164" s="45"/>
      <c r="P164" s="212"/>
      <c r="Q164" s="45"/>
      <c r="R164" s="88"/>
      <c r="S164" s="50"/>
      <c r="T164" s="219"/>
      <c r="U164" s="89"/>
      <c r="V164" s="90"/>
      <c r="W164" s="93"/>
      <c r="X164" s="219"/>
      <c r="Y164" s="219"/>
      <c r="Z164" s="91"/>
      <c r="AA164" s="185" t="str">
        <f t="shared" si="5"/>
        <v/>
      </c>
      <c r="AB164" s="48"/>
      <c r="AC164" s="219"/>
      <c r="AD164" s="219"/>
      <c r="AE164" s="45"/>
      <c r="AF164" s="45"/>
      <c r="AG164" s="45"/>
      <c r="AH164" s="629"/>
      <c r="AI164" s="630"/>
      <c r="AJ164" s="46"/>
      <c r="AK164" s="45"/>
      <c r="AL164" s="382">
        <f t="shared" si="6"/>
        <v>0</v>
      </c>
      <c r="AM164" s="45"/>
      <c r="AN164" s="48"/>
      <c r="AO164" s="48"/>
      <c r="AP164" s="185"/>
    </row>
    <row r="165" spans="1:42" ht="45" customHeight="1">
      <c r="A165" s="70"/>
      <c r="B165" s="70"/>
      <c r="C165" s="70"/>
      <c r="D165" s="70"/>
      <c r="E165" s="48"/>
      <c r="F165" s="333" t="str">
        <f t="shared" si="0"/>
        <v/>
      </c>
      <c r="G165" s="91"/>
      <c r="H165" s="88"/>
      <c r="I165" s="88"/>
      <c r="J165" s="50"/>
      <c r="K165" s="48"/>
      <c r="L165" s="48"/>
      <c r="M165" s="48"/>
      <c r="N165" s="50"/>
      <c r="O165" s="45"/>
      <c r="P165" s="212"/>
      <c r="Q165" s="45"/>
      <c r="R165" s="88"/>
      <c r="S165" s="50"/>
      <c r="T165" s="219"/>
      <c r="U165" s="89"/>
      <c r="V165" s="90"/>
      <c r="W165" s="93"/>
      <c r="X165" s="219"/>
      <c r="Y165" s="219"/>
      <c r="Z165" s="91"/>
      <c r="AA165" s="185" t="str">
        <f t="shared" si="5"/>
        <v/>
      </c>
      <c r="AB165" s="48"/>
      <c r="AC165" s="219"/>
      <c r="AD165" s="219"/>
      <c r="AE165" s="45"/>
      <c r="AF165" s="45"/>
      <c r="AG165" s="45"/>
      <c r="AH165" s="629"/>
      <c r="AI165" s="630"/>
      <c r="AJ165" s="46"/>
      <c r="AK165" s="45"/>
      <c r="AL165" s="382">
        <f t="shared" si="6"/>
        <v>0</v>
      </c>
      <c r="AM165" s="45"/>
      <c r="AN165" s="48"/>
      <c r="AO165" s="48"/>
      <c r="AP165" s="185"/>
    </row>
    <row r="166" spans="1:42" ht="45" customHeight="1">
      <c r="A166" s="70"/>
      <c r="B166" s="70"/>
      <c r="C166" s="70"/>
      <c r="D166" s="70"/>
      <c r="E166" s="48"/>
      <c r="F166" s="333" t="str">
        <f t="shared" si="0"/>
        <v/>
      </c>
      <c r="G166" s="91"/>
      <c r="H166" s="88"/>
      <c r="I166" s="88"/>
      <c r="J166" s="50"/>
      <c r="K166" s="48"/>
      <c r="L166" s="48"/>
      <c r="M166" s="48"/>
      <c r="N166" s="50"/>
      <c r="O166" s="45"/>
      <c r="P166" s="212"/>
      <c r="Q166" s="45"/>
      <c r="R166" s="88"/>
      <c r="S166" s="50"/>
      <c r="T166" s="219"/>
      <c r="U166" s="89"/>
      <c r="V166" s="90"/>
      <c r="W166" s="93"/>
      <c r="X166" s="219"/>
      <c r="Y166" s="219"/>
      <c r="Z166" s="91"/>
      <c r="AA166" s="185" t="str">
        <f t="shared" si="5"/>
        <v/>
      </c>
      <c r="AB166" s="48"/>
      <c r="AC166" s="219"/>
      <c r="AD166" s="219"/>
      <c r="AE166" s="45"/>
      <c r="AF166" s="45"/>
      <c r="AG166" s="45"/>
      <c r="AH166" s="629"/>
      <c r="AI166" s="630"/>
      <c r="AJ166" s="46"/>
      <c r="AK166" s="45"/>
      <c r="AL166" s="382">
        <f t="shared" si="6"/>
        <v>0</v>
      </c>
      <c r="AM166" s="45"/>
      <c r="AN166" s="48"/>
      <c r="AO166" s="48"/>
      <c r="AP166" s="185"/>
    </row>
    <row r="167" spans="1:42" ht="45" customHeight="1">
      <c r="A167" s="70"/>
      <c r="B167" s="70"/>
      <c r="C167" s="70"/>
      <c r="D167" s="70"/>
      <c r="E167" s="48"/>
      <c r="F167" s="333" t="str">
        <f t="shared" si="0"/>
        <v/>
      </c>
      <c r="G167" s="91"/>
      <c r="H167" s="88"/>
      <c r="I167" s="88"/>
      <c r="J167" s="50"/>
      <c r="K167" s="48"/>
      <c r="L167" s="48"/>
      <c r="M167" s="48"/>
      <c r="N167" s="50"/>
      <c r="O167" s="45"/>
      <c r="P167" s="212"/>
      <c r="Q167" s="45"/>
      <c r="R167" s="88"/>
      <c r="S167" s="50"/>
      <c r="T167" s="219"/>
      <c r="U167" s="89"/>
      <c r="V167" s="90"/>
      <c r="W167" s="93"/>
      <c r="X167" s="219"/>
      <c r="Y167" s="219"/>
      <c r="Z167" s="91"/>
      <c r="AA167" s="185" t="str">
        <f t="shared" si="5"/>
        <v/>
      </c>
      <c r="AB167" s="48"/>
      <c r="AC167" s="219"/>
      <c r="AD167" s="219"/>
      <c r="AE167" s="45"/>
      <c r="AF167" s="45"/>
      <c r="AG167" s="45"/>
      <c r="AH167" s="629"/>
      <c r="AI167" s="630"/>
      <c r="AJ167" s="46"/>
      <c r="AK167" s="45"/>
      <c r="AL167" s="382">
        <f t="shared" si="6"/>
        <v>0</v>
      </c>
      <c r="AM167" s="45"/>
      <c r="AN167" s="48"/>
      <c r="AO167" s="48"/>
      <c r="AP167" s="185"/>
    </row>
    <row r="168" spans="1:42" ht="45" customHeight="1">
      <c r="A168" s="70"/>
      <c r="B168" s="70"/>
      <c r="C168" s="70"/>
      <c r="D168" s="70"/>
      <c r="E168" s="48"/>
      <c r="F168" s="333" t="str">
        <f t="shared" si="0"/>
        <v/>
      </c>
      <c r="G168" s="91"/>
      <c r="H168" s="88"/>
      <c r="I168" s="88"/>
      <c r="J168" s="50"/>
      <c r="K168" s="48"/>
      <c r="L168" s="48"/>
      <c r="M168" s="48"/>
      <c r="N168" s="50"/>
      <c r="O168" s="45"/>
      <c r="P168" s="212"/>
      <c r="Q168" s="45"/>
      <c r="R168" s="88"/>
      <c r="S168" s="50"/>
      <c r="T168" s="219"/>
      <c r="U168" s="89"/>
      <c r="V168" s="90"/>
      <c r="W168" s="93"/>
      <c r="X168" s="219"/>
      <c r="Y168" s="219"/>
      <c r="Z168" s="91"/>
      <c r="AA168" s="185" t="str">
        <f t="shared" si="5"/>
        <v/>
      </c>
      <c r="AB168" s="48"/>
      <c r="AC168" s="219"/>
      <c r="AD168" s="219"/>
      <c r="AE168" s="45"/>
      <c r="AF168" s="45"/>
      <c r="AG168" s="45"/>
      <c r="AH168" s="629"/>
      <c r="AI168" s="630"/>
      <c r="AJ168" s="46"/>
      <c r="AK168" s="45"/>
      <c r="AL168" s="382">
        <f t="shared" si="6"/>
        <v>0</v>
      </c>
      <c r="AM168" s="45"/>
      <c r="AN168" s="48"/>
      <c r="AO168" s="48"/>
      <c r="AP168" s="185"/>
    </row>
    <row r="169" spans="1:42" ht="45" customHeight="1">
      <c r="A169" s="70"/>
      <c r="B169" s="70"/>
      <c r="C169" s="70"/>
      <c r="D169" s="70"/>
      <c r="E169" s="48"/>
      <c r="F169" s="333" t="str">
        <f t="shared" si="0"/>
        <v/>
      </c>
      <c r="G169" s="91"/>
      <c r="H169" s="88"/>
      <c r="I169" s="88"/>
      <c r="J169" s="50"/>
      <c r="K169" s="48"/>
      <c r="L169" s="48"/>
      <c r="M169" s="48"/>
      <c r="N169" s="50"/>
      <c r="O169" s="45"/>
      <c r="P169" s="212"/>
      <c r="Q169" s="45"/>
      <c r="R169" s="88"/>
      <c r="S169" s="50"/>
      <c r="T169" s="219"/>
      <c r="U169" s="89"/>
      <c r="V169" s="90"/>
      <c r="W169" s="93"/>
      <c r="X169" s="219"/>
      <c r="Y169" s="219"/>
      <c r="Z169" s="91"/>
      <c r="AA169" s="185" t="str">
        <f t="shared" si="5"/>
        <v/>
      </c>
      <c r="AB169" s="48"/>
      <c r="AC169" s="219"/>
      <c r="AD169" s="219"/>
      <c r="AE169" s="45"/>
      <c r="AF169" s="45"/>
      <c r="AG169" s="45"/>
      <c r="AH169" s="629"/>
      <c r="AI169" s="630"/>
      <c r="AJ169" s="46"/>
      <c r="AK169" s="45"/>
      <c r="AL169" s="382">
        <f t="shared" si="6"/>
        <v>0</v>
      </c>
      <c r="AM169" s="45"/>
      <c r="AN169" s="48"/>
      <c r="AO169" s="48"/>
      <c r="AP169" s="185"/>
    </row>
    <row r="170" spans="1:42" ht="45" customHeight="1">
      <c r="A170" s="70"/>
      <c r="B170" s="70"/>
      <c r="C170" s="70"/>
      <c r="D170" s="70"/>
      <c r="E170" s="48"/>
      <c r="F170" s="333" t="str">
        <f t="shared" si="0"/>
        <v/>
      </c>
      <c r="G170" s="91"/>
      <c r="H170" s="88"/>
      <c r="I170" s="88"/>
      <c r="J170" s="50"/>
      <c r="K170" s="48"/>
      <c r="L170" s="48"/>
      <c r="M170" s="48"/>
      <c r="N170" s="50"/>
      <c r="O170" s="45"/>
      <c r="P170" s="212"/>
      <c r="Q170" s="45"/>
      <c r="R170" s="88"/>
      <c r="S170" s="50"/>
      <c r="T170" s="219"/>
      <c r="U170" s="89"/>
      <c r="V170" s="90"/>
      <c r="W170" s="93"/>
      <c r="X170" s="219"/>
      <c r="Y170" s="219"/>
      <c r="Z170" s="91"/>
      <c r="AA170" s="185" t="str">
        <f t="shared" si="5"/>
        <v/>
      </c>
      <c r="AB170" s="48"/>
      <c r="AC170" s="219"/>
      <c r="AD170" s="219"/>
      <c r="AE170" s="45"/>
      <c r="AF170" s="45"/>
      <c r="AG170" s="45"/>
      <c r="AH170" s="629"/>
      <c r="AI170" s="630"/>
      <c r="AJ170" s="46"/>
      <c r="AK170" s="45"/>
      <c r="AL170" s="382">
        <f t="shared" si="6"/>
        <v>0</v>
      </c>
      <c r="AM170" s="45"/>
      <c r="AN170" s="48"/>
      <c r="AO170" s="48"/>
      <c r="AP170" s="185"/>
    </row>
    <row r="171" spans="1:42" ht="45" customHeight="1">
      <c r="A171" s="70"/>
      <c r="B171" s="70"/>
      <c r="C171" s="70"/>
      <c r="D171" s="70"/>
      <c r="E171" s="48"/>
      <c r="F171" s="333" t="str">
        <f t="shared" si="0"/>
        <v/>
      </c>
      <c r="G171" s="91"/>
      <c r="H171" s="88"/>
      <c r="I171" s="88"/>
      <c r="J171" s="50"/>
      <c r="K171" s="48"/>
      <c r="L171" s="48"/>
      <c r="M171" s="48"/>
      <c r="N171" s="50"/>
      <c r="O171" s="45"/>
      <c r="P171" s="212"/>
      <c r="Q171" s="45"/>
      <c r="R171" s="88"/>
      <c r="S171" s="50"/>
      <c r="T171" s="219"/>
      <c r="U171" s="89"/>
      <c r="V171" s="90"/>
      <c r="W171" s="93"/>
      <c r="X171" s="219"/>
      <c r="Y171" s="219"/>
      <c r="Z171" s="91"/>
      <c r="AA171" s="185" t="str">
        <f t="shared" si="5"/>
        <v/>
      </c>
      <c r="AB171" s="48"/>
      <c r="AC171" s="219"/>
      <c r="AD171" s="219"/>
      <c r="AE171" s="45"/>
      <c r="AF171" s="45"/>
      <c r="AG171" s="45"/>
      <c r="AH171" s="629"/>
      <c r="AI171" s="630"/>
      <c r="AJ171" s="46"/>
      <c r="AK171" s="45"/>
      <c r="AL171" s="382">
        <f t="shared" si="6"/>
        <v>0</v>
      </c>
      <c r="AM171" s="45"/>
      <c r="AN171" s="48"/>
      <c r="AO171" s="48"/>
      <c r="AP171" s="185"/>
    </row>
    <row r="172" spans="1:42" ht="45" customHeight="1">
      <c r="A172" s="70"/>
      <c r="B172" s="70"/>
      <c r="C172" s="70"/>
      <c r="D172" s="70"/>
      <c r="E172" s="48"/>
      <c r="F172" s="333" t="str">
        <f t="shared" si="0"/>
        <v/>
      </c>
      <c r="G172" s="91"/>
      <c r="H172" s="88"/>
      <c r="I172" s="88"/>
      <c r="J172" s="50"/>
      <c r="K172" s="48"/>
      <c r="L172" s="48"/>
      <c r="M172" s="48"/>
      <c r="N172" s="50"/>
      <c r="O172" s="45"/>
      <c r="P172" s="212"/>
      <c r="Q172" s="45"/>
      <c r="R172" s="88"/>
      <c r="S172" s="50"/>
      <c r="T172" s="219"/>
      <c r="U172" s="89"/>
      <c r="V172" s="90"/>
      <c r="W172" s="93"/>
      <c r="X172" s="219"/>
      <c r="Y172" s="219"/>
      <c r="Z172" s="91"/>
      <c r="AA172" s="185" t="str">
        <f t="shared" si="5"/>
        <v/>
      </c>
      <c r="AB172" s="48"/>
      <c r="AC172" s="219"/>
      <c r="AD172" s="219"/>
      <c r="AE172" s="45"/>
      <c r="AF172" s="45"/>
      <c r="AG172" s="45"/>
      <c r="AH172" s="629"/>
      <c r="AI172" s="630"/>
      <c r="AJ172" s="46"/>
      <c r="AK172" s="45"/>
      <c r="AL172" s="382">
        <f t="shared" si="6"/>
        <v>0</v>
      </c>
      <c r="AM172" s="45"/>
      <c r="AN172" s="48"/>
      <c r="AO172" s="48"/>
      <c r="AP172" s="185"/>
    </row>
    <row r="173" spans="1:42" ht="45" customHeight="1">
      <c r="A173" s="70"/>
      <c r="B173" s="70"/>
      <c r="C173" s="70"/>
      <c r="D173" s="70"/>
      <c r="E173" s="48"/>
      <c r="F173" s="333" t="str">
        <f t="shared" si="0"/>
        <v/>
      </c>
      <c r="G173" s="91"/>
      <c r="H173" s="88"/>
      <c r="I173" s="88"/>
      <c r="J173" s="50"/>
      <c r="K173" s="48"/>
      <c r="L173" s="48"/>
      <c r="M173" s="48"/>
      <c r="N173" s="50"/>
      <c r="O173" s="45"/>
      <c r="P173" s="212"/>
      <c r="Q173" s="45"/>
      <c r="R173" s="88"/>
      <c r="S173" s="50"/>
      <c r="T173" s="219"/>
      <c r="U173" s="89"/>
      <c r="V173" s="90"/>
      <c r="W173" s="93"/>
      <c r="X173" s="219"/>
      <c r="Y173" s="219"/>
      <c r="Z173" s="91"/>
      <c r="AA173" s="185" t="str">
        <f t="shared" si="5"/>
        <v/>
      </c>
      <c r="AB173" s="48"/>
      <c r="AC173" s="219"/>
      <c r="AD173" s="219"/>
      <c r="AE173" s="45"/>
      <c r="AF173" s="45"/>
      <c r="AG173" s="45"/>
      <c r="AH173" s="629"/>
      <c r="AI173" s="630"/>
      <c r="AJ173" s="46"/>
      <c r="AK173" s="45"/>
      <c r="AL173" s="382">
        <f t="shared" si="6"/>
        <v>0</v>
      </c>
      <c r="AM173" s="45"/>
      <c r="AN173" s="48"/>
      <c r="AO173" s="48"/>
      <c r="AP173" s="185"/>
    </row>
    <row r="174" spans="1:42" ht="45" customHeight="1">
      <c r="A174" s="70"/>
      <c r="B174" s="70"/>
      <c r="C174" s="70"/>
      <c r="D174" s="70"/>
      <c r="E174" s="48"/>
      <c r="F174" s="333" t="str">
        <f t="shared" si="0"/>
        <v/>
      </c>
      <c r="G174" s="91"/>
      <c r="H174" s="88"/>
      <c r="I174" s="88"/>
      <c r="J174" s="50"/>
      <c r="K174" s="48"/>
      <c r="L174" s="48"/>
      <c r="M174" s="48"/>
      <c r="N174" s="50"/>
      <c r="O174" s="45"/>
      <c r="P174" s="212"/>
      <c r="Q174" s="45"/>
      <c r="R174" s="88"/>
      <c r="S174" s="50"/>
      <c r="T174" s="219"/>
      <c r="U174" s="89"/>
      <c r="V174" s="90"/>
      <c r="W174" s="93"/>
      <c r="X174" s="219"/>
      <c r="Y174" s="219"/>
      <c r="Z174" s="91"/>
      <c r="AA174" s="185" t="str">
        <f t="shared" si="5"/>
        <v/>
      </c>
      <c r="AB174" s="48"/>
      <c r="AC174" s="219"/>
      <c r="AD174" s="219"/>
      <c r="AE174" s="45"/>
      <c r="AF174" s="45"/>
      <c r="AG174" s="45"/>
      <c r="AH174" s="629"/>
      <c r="AI174" s="630"/>
      <c r="AJ174" s="46"/>
      <c r="AK174" s="45"/>
      <c r="AL174" s="382">
        <f t="shared" si="6"/>
        <v>0</v>
      </c>
      <c r="AM174" s="45"/>
      <c r="AN174" s="48"/>
      <c r="AO174" s="48"/>
      <c r="AP174" s="185"/>
    </row>
    <row r="175" spans="1:42" ht="45" customHeight="1">
      <c r="A175" s="70"/>
      <c r="B175" s="70"/>
      <c r="C175" s="70"/>
      <c r="D175" s="70"/>
      <c r="E175" s="48"/>
      <c r="F175" s="333" t="str">
        <f t="shared" si="0"/>
        <v/>
      </c>
      <c r="G175" s="91"/>
      <c r="H175" s="88"/>
      <c r="I175" s="88"/>
      <c r="J175" s="50"/>
      <c r="K175" s="48"/>
      <c r="L175" s="48"/>
      <c r="M175" s="48"/>
      <c r="N175" s="50"/>
      <c r="O175" s="45"/>
      <c r="P175" s="212"/>
      <c r="Q175" s="45"/>
      <c r="R175" s="88"/>
      <c r="S175" s="50"/>
      <c r="T175" s="219"/>
      <c r="U175" s="89"/>
      <c r="V175" s="90"/>
      <c r="W175" s="93"/>
      <c r="X175" s="219"/>
      <c r="Y175" s="219"/>
      <c r="Z175" s="91"/>
      <c r="AA175" s="185" t="str">
        <f t="shared" si="5"/>
        <v/>
      </c>
      <c r="AB175" s="48"/>
      <c r="AC175" s="219"/>
      <c r="AD175" s="219"/>
      <c r="AE175" s="45"/>
      <c r="AF175" s="45"/>
      <c r="AG175" s="45"/>
      <c r="AH175" s="629"/>
      <c r="AI175" s="630"/>
      <c r="AJ175" s="46"/>
      <c r="AK175" s="45"/>
      <c r="AL175" s="382">
        <f t="shared" si="6"/>
        <v>0</v>
      </c>
      <c r="AM175" s="45"/>
      <c r="AN175" s="48"/>
      <c r="AO175" s="48"/>
      <c r="AP175" s="185"/>
    </row>
    <row r="176" spans="1:42" ht="45" customHeight="1">
      <c r="A176" s="70"/>
      <c r="B176" s="70"/>
      <c r="C176" s="70"/>
      <c r="D176" s="70"/>
      <c r="E176" s="48"/>
      <c r="F176" s="333" t="str">
        <f t="shared" si="0"/>
        <v/>
      </c>
      <c r="G176" s="91"/>
      <c r="H176" s="88"/>
      <c r="I176" s="88"/>
      <c r="J176" s="50"/>
      <c r="K176" s="48"/>
      <c r="L176" s="48"/>
      <c r="M176" s="48"/>
      <c r="N176" s="50"/>
      <c r="O176" s="45"/>
      <c r="P176" s="212"/>
      <c r="Q176" s="45"/>
      <c r="R176" s="88"/>
      <c r="S176" s="50"/>
      <c r="T176" s="219"/>
      <c r="U176" s="89"/>
      <c r="V176" s="90"/>
      <c r="W176" s="93"/>
      <c r="X176" s="219"/>
      <c r="Y176" s="219"/>
      <c r="Z176" s="91"/>
      <c r="AA176" s="185" t="str">
        <f t="shared" si="5"/>
        <v/>
      </c>
      <c r="AB176" s="48"/>
      <c r="AC176" s="219"/>
      <c r="AD176" s="219"/>
      <c r="AE176" s="45"/>
      <c r="AF176" s="45"/>
      <c r="AG176" s="45"/>
      <c r="AH176" s="629"/>
      <c r="AI176" s="630"/>
      <c r="AJ176" s="46"/>
      <c r="AK176" s="45"/>
      <c r="AL176" s="382">
        <f t="shared" si="6"/>
        <v>0</v>
      </c>
      <c r="AM176" s="45"/>
      <c r="AN176" s="48"/>
      <c r="AO176" s="48"/>
      <c r="AP176" s="185"/>
    </row>
    <row r="177" spans="1:42" ht="45" customHeight="1">
      <c r="A177" s="70"/>
      <c r="B177" s="70"/>
      <c r="C177" s="70"/>
      <c r="D177" s="70"/>
      <c r="E177" s="48"/>
      <c r="F177" s="333" t="str">
        <f t="shared" si="0"/>
        <v/>
      </c>
      <c r="G177" s="91"/>
      <c r="H177" s="88"/>
      <c r="I177" s="88"/>
      <c r="J177" s="50"/>
      <c r="K177" s="48"/>
      <c r="L177" s="48"/>
      <c r="M177" s="48"/>
      <c r="N177" s="50"/>
      <c r="O177" s="45"/>
      <c r="P177" s="212"/>
      <c r="Q177" s="45"/>
      <c r="R177" s="88"/>
      <c r="S177" s="50"/>
      <c r="T177" s="219"/>
      <c r="U177" s="89"/>
      <c r="V177" s="90"/>
      <c r="W177" s="93"/>
      <c r="X177" s="219"/>
      <c r="Y177" s="219"/>
      <c r="Z177" s="91"/>
      <c r="AA177" s="185" t="str">
        <f t="shared" si="5"/>
        <v/>
      </c>
      <c r="AB177" s="48"/>
      <c r="AC177" s="219"/>
      <c r="AD177" s="219"/>
      <c r="AE177" s="45"/>
      <c r="AF177" s="45"/>
      <c r="AG177" s="45"/>
      <c r="AH177" s="629"/>
      <c r="AI177" s="630"/>
      <c r="AJ177" s="46"/>
      <c r="AK177" s="45"/>
      <c r="AL177" s="382">
        <f t="shared" si="6"/>
        <v>0</v>
      </c>
      <c r="AM177" s="45"/>
      <c r="AN177" s="48"/>
      <c r="AO177" s="48"/>
      <c r="AP177" s="185"/>
    </row>
    <row r="178" spans="1:42" ht="45" customHeight="1">
      <c r="A178" s="70"/>
      <c r="B178" s="70"/>
      <c r="C178" s="70"/>
      <c r="D178" s="70"/>
      <c r="E178" s="48"/>
      <c r="F178" s="333" t="str">
        <f t="shared" si="0"/>
        <v/>
      </c>
      <c r="G178" s="91"/>
      <c r="H178" s="88"/>
      <c r="I178" s="88"/>
      <c r="J178" s="50"/>
      <c r="K178" s="48"/>
      <c r="L178" s="48"/>
      <c r="M178" s="48"/>
      <c r="N178" s="50"/>
      <c r="O178" s="45"/>
      <c r="P178" s="212"/>
      <c r="Q178" s="45"/>
      <c r="R178" s="88"/>
      <c r="S178" s="50"/>
      <c r="T178" s="219"/>
      <c r="U178" s="89"/>
      <c r="V178" s="90"/>
      <c r="W178" s="93"/>
      <c r="X178" s="219"/>
      <c r="Y178" s="219"/>
      <c r="Z178" s="91"/>
      <c r="AA178" s="185" t="str">
        <f t="shared" si="5"/>
        <v/>
      </c>
      <c r="AB178" s="48"/>
      <c r="AC178" s="219"/>
      <c r="AD178" s="219"/>
      <c r="AE178" s="45"/>
      <c r="AF178" s="45"/>
      <c r="AG178" s="45"/>
      <c r="AH178" s="629"/>
      <c r="AI178" s="630"/>
      <c r="AJ178" s="46"/>
      <c r="AK178" s="45"/>
      <c r="AL178" s="382">
        <f t="shared" si="6"/>
        <v>0</v>
      </c>
      <c r="AM178" s="45"/>
      <c r="AN178" s="48"/>
      <c r="AO178" s="48"/>
      <c r="AP178" s="185"/>
    </row>
    <row r="179" spans="1:42" ht="45" customHeight="1">
      <c r="A179" s="70"/>
      <c r="B179" s="70"/>
      <c r="C179" s="70"/>
      <c r="D179" s="70"/>
      <c r="E179" s="48"/>
      <c r="F179" s="333" t="str">
        <f t="shared" si="0"/>
        <v/>
      </c>
      <c r="G179" s="91"/>
      <c r="H179" s="88"/>
      <c r="I179" s="88"/>
      <c r="J179" s="50"/>
      <c r="K179" s="48"/>
      <c r="L179" s="48"/>
      <c r="M179" s="48"/>
      <c r="N179" s="50"/>
      <c r="O179" s="45"/>
      <c r="P179" s="212"/>
      <c r="Q179" s="45"/>
      <c r="R179" s="88"/>
      <c r="S179" s="50"/>
      <c r="T179" s="219"/>
      <c r="U179" s="89"/>
      <c r="V179" s="90"/>
      <c r="W179" s="93"/>
      <c r="X179" s="219"/>
      <c r="Y179" s="219"/>
      <c r="Z179" s="91"/>
      <c r="AA179" s="185" t="str">
        <f t="shared" si="5"/>
        <v/>
      </c>
      <c r="AB179" s="48"/>
      <c r="AC179" s="219"/>
      <c r="AD179" s="219"/>
      <c r="AE179" s="45"/>
      <c r="AF179" s="45"/>
      <c r="AG179" s="45"/>
      <c r="AH179" s="629"/>
      <c r="AI179" s="630"/>
      <c r="AJ179" s="46"/>
      <c r="AK179" s="45"/>
      <c r="AL179" s="382">
        <f t="shared" si="6"/>
        <v>0</v>
      </c>
      <c r="AM179" s="45"/>
      <c r="AN179" s="48"/>
      <c r="AO179" s="48"/>
      <c r="AP179" s="185"/>
    </row>
    <row r="180" spans="1:42" ht="45" customHeight="1">
      <c r="A180" s="70"/>
      <c r="B180" s="70"/>
      <c r="C180" s="70"/>
      <c r="D180" s="70"/>
      <c r="E180" s="48"/>
      <c r="F180" s="333" t="str">
        <f t="shared" si="0"/>
        <v/>
      </c>
      <c r="G180" s="91"/>
      <c r="H180" s="88"/>
      <c r="I180" s="88"/>
      <c r="J180" s="50"/>
      <c r="K180" s="48"/>
      <c r="L180" s="48"/>
      <c r="M180" s="48"/>
      <c r="N180" s="50"/>
      <c r="O180" s="45"/>
      <c r="P180" s="212"/>
      <c r="Q180" s="45"/>
      <c r="R180" s="88"/>
      <c r="S180" s="50"/>
      <c r="T180" s="219"/>
      <c r="U180" s="89"/>
      <c r="V180" s="90"/>
      <c r="W180" s="93"/>
      <c r="X180" s="219"/>
      <c r="Y180" s="219"/>
      <c r="Z180" s="91"/>
      <c r="AA180" s="185" t="str">
        <f t="shared" si="5"/>
        <v/>
      </c>
      <c r="AB180" s="48"/>
      <c r="AC180" s="219"/>
      <c r="AD180" s="219"/>
      <c r="AE180" s="45"/>
      <c r="AF180" s="45"/>
      <c r="AG180" s="45"/>
      <c r="AH180" s="629"/>
      <c r="AI180" s="630"/>
      <c r="AJ180" s="46"/>
      <c r="AK180" s="45"/>
      <c r="AL180" s="382">
        <f t="shared" si="6"/>
        <v>0</v>
      </c>
      <c r="AM180" s="45"/>
      <c r="AN180" s="48"/>
      <c r="AO180" s="48"/>
      <c r="AP180" s="185"/>
    </row>
    <row r="181" spans="1:42" ht="45" customHeight="1">
      <c r="A181" s="70"/>
      <c r="B181" s="70"/>
      <c r="C181" s="70"/>
      <c r="D181" s="70"/>
      <c r="E181" s="48"/>
      <c r="F181" s="333" t="str">
        <f t="shared" si="0"/>
        <v/>
      </c>
      <c r="G181" s="91"/>
      <c r="H181" s="88"/>
      <c r="I181" s="88"/>
      <c r="J181" s="50"/>
      <c r="K181" s="48"/>
      <c r="L181" s="48"/>
      <c r="M181" s="48"/>
      <c r="N181" s="50"/>
      <c r="O181" s="45"/>
      <c r="P181" s="212"/>
      <c r="Q181" s="45"/>
      <c r="R181" s="88"/>
      <c r="S181" s="50"/>
      <c r="T181" s="219"/>
      <c r="U181" s="89"/>
      <c r="V181" s="90"/>
      <c r="W181" s="93"/>
      <c r="X181" s="219"/>
      <c r="Y181" s="219"/>
      <c r="Z181" s="91"/>
      <c r="AA181" s="185" t="str">
        <f t="shared" si="5"/>
        <v/>
      </c>
      <c r="AB181" s="48"/>
      <c r="AC181" s="219"/>
      <c r="AD181" s="219"/>
      <c r="AE181" s="45"/>
      <c r="AF181" s="45"/>
      <c r="AG181" s="45"/>
      <c r="AH181" s="629"/>
      <c r="AI181" s="630"/>
      <c r="AJ181" s="46"/>
      <c r="AK181" s="45"/>
      <c r="AL181" s="382">
        <f t="shared" si="6"/>
        <v>0</v>
      </c>
      <c r="AM181" s="45"/>
      <c r="AN181" s="48"/>
      <c r="AO181" s="48"/>
      <c r="AP181" s="185"/>
    </row>
    <row r="182" spans="1:42" ht="45" customHeight="1">
      <c r="A182" s="70"/>
      <c r="B182" s="70"/>
      <c r="C182" s="70"/>
      <c r="D182" s="70"/>
      <c r="E182" s="48"/>
      <c r="F182" s="333" t="str">
        <f t="shared" si="0"/>
        <v/>
      </c>
      <c r="G182" s="91"/>
      <c r="H182" s="88"/>
      <c r="I182" s="88"/>
      <c r="J182" s="50"/>
      <c r="K182" s="48"/>
      <c r="L182" s="48"/>
      <c r="M182" s="48"/>
      <c r="N182" s="50"/>
      <c r="O182" s="45"/>
      <c r="P182" s="212"/>
      <c r="Q182" s="45"/>
      <c r="R182" s="88"/>
      <c r="S182" s="50"/>
      <c r="T182" s="219"/>
      <c r="U182" s="89"/>
      <c r="V182" s="90"/>
      <c r="W182" s="93"/>
      <c r="X182" s="219"/>
      <c r="Y182" s="219"/>
      <c r="Z182" s="91"/>
      <c r="AA182" s="185" t="str">
        <f t="shared" si="5"/>
        <v/>
      </c>
      <c r="AB182" s="48"/>
      <c r="AC182" s="219"/>
      <c r="AD182" s="219"/>
      <c r="AE182" s="45"/>
      <c r="AF182" s="45"/>
      <c r="AG182" s="45"/>
      <c r="AH182" s="629"/>
      <c r="AI182" s="630"/>
      <c r="AJ182" s="46"/>
      <c r="AK182" s="45"/>
      <c r="AL182" s="382">
        <f t="shared" si="6"/>
        <v>0</v>
      </c>
      <c r="AM182" s="45"/>
      <c r="AN182" s="48"/>
      <c r="AO182" s="48"/>
      <c r="AP182" s="185"/>
    </row>
    <row r="183" spans="1:42" ht="45" customHeight="1">
      <c r="A183" s="70"/>
      <c r="B183" s="70"/>
      <c r="C183" s="70"/>
      <c r="D183" s="70"/>
      <c r="E183" s="48"/>
      <c r="F183" s="333" t="str">
        <f t="shared" si="0"/>
        <v/>
      </c>
      <c r="G183" s="91"/>
      <c r="H183" s="88"/>
      <c r="I183" s="88"/>
      <c r="J183" s="50"/>
      <c r="K183" s="48"/>
      <c r="L183" s="48"/>
      <c r="M183" s="48"/>
      <c r="N183" s="50"/>
      <c r="O183" s="45"/>
      <c r="P183" s="212"/>
      <c r="Q183" s="45"/>
      <c r="R183" s="88"/>
      <c r="S183" s="50"/>
      <c r="T183" s="219"/>
      <c r="U183" s="89"/>
      <c r="V183" s="90"/>
      <c r="W183" s="93"/>
      <c r="X183" s="219"/>
      <c r="Y183" s="219"/>
      <c r="Z183" s="91"/>
      <c r="AA183" s="185" t="str">
        <f t="shared" si="5"/>
        <v/>
      </c>
      <c r="AB183" s="48"/>
      <c r="AC183" s="219"/>
      <c r="AD183" s="219"/>
      <c r="AE183" s="45"/>
      <c r="AF183" s="45"/>
      <c r="AG183" s="45"/>
      <c r="AH183" s="629"/>
      <c r="AI183" s="630"/>
      <c r="AJ183" s="46"/>
      <c r="AK183" s="45"/>
      <c r="AL183" s="382">
        <f t="shared" si="6"/>
        <v>0</v>
      </c>
      <c r="AM183" s="45"/>
      <c r="AN183" s="48"/>
      <c r="AO183" s="48"/>
      <c r="AP183" s="185"/>
    </row>
    <row r="184" spans="1:42" ht="45" customHeight="1">
      <c r="A184" s="70"/>
      <c r="B184" s="70"/>
      <c r="C184" s="70"/>
      <c r="D184" s="70"/>
      <c r="E184" s="48"/>
      <c r="F184" s="333" t="str">
        <f t="shared" si="0"/>
        <v/>
      </c>
      <c r="G184" s="91"/>
      <c r="H184" s="88"/>
      <c r="I184" s="88"/>
      <c r="J184" s="50"/>
      <c r="K184" s="48"/>
      <c r="L184" s="48"/>
      <c r="M184" s="48"/>
      <c r="N184" s="50"/>
      <c r="O184" s="45"/>
      <c r="P184" s="212"/>
      <c r="Q184" s="45"/>
      <c r="R184" s="88"/>
      <c r="S184" s="50"/>
      <c r="T184" s="219"/>
      <c r="U184" s="89"/>
      <c r="V184" s="90"/>
      <c r="W184" s="93"/>
      <c r="X184" s="219"/>
      <c r="Y184" s="219"/>
      <c r="Z184" s="91"/>
      <c r="AA184" s="185" t="str">
        <f t="shared" si="5"/>
        <v/>
      </c>
      <c r="AB184" s="48"/>
      <c r="AC184" s="219"/>
      <c r="AD184" s="219"/>
      <c r="AE184" s="45"/>
      <c r="AF184" s="45"/>
      <c r="AG184" s="45"/>
      <c r="AH184" s="629"/>
      <c r="AI184" s="630"/>
      <c r="AJ184" s="46"/>
      <c r="AK184" s="45"/>
      <c r="AL184" s="382">
        <f t="shared" si="6"/>
        <v>0</v>
      </c>
      <c r="AM184" s="45"/>
      <c r="AN184" s="48"/>
      <c r="AO184" s="48"/>
      <c r="AP184" s="185"/>
    </row>
    <row r="185" spans="1:42" ht="45" customHeight="1">
      <c r="A185" s="70"/>
      <c r="B185" s="70"/>
      <c r="C185" s="70"/>
      <c r="D185" s="70"/>
      <c r="E185" s="48"/>
      <c r="F185" s="333" t="str">
        <f t="shared" si="0"/>
        <v/>
      </c>
      <c r="G185" s="91"/>
      <c r="H185" s="88"/>
      <c r="I185" s="88"/>
      <c r="J185" s="50"/>
      <c r="K185" s="48"/>
      <c r="L185" s="48"/>
      <c r="M185" s="48"/>
      <c r="N185" s="50"/>
      <c r="O185" s="45"/>
      <c r="P185" s="212"/>
      <c r="Q185" s="45"/>
      <c r="R185" s="88"/>
      <c r="S185" s="50"/>
      <c r="T185" s="219"/>
      <c r="U185" s="89"/>
      <c r="V185" s="90"/>
      <c r="W185" s="93"/>
      <c r="X185" s="219"/>
      <c r="Y185" s="219"/>
      <c r="Z185" s="91"/>
      <c r="AA185" s="185" t="str">
        <f t="shared" si="5"/>
        <v/>
      </c>
      <c r="AB185" s="48"/>
      <c r="AC185" s="219"/>
      <c r="AD185" s="219"/>
      <c r="AE185" s="45"/>
      <c r="AF185" s="45"/>
      <c r="AG185" s="45"/>
      <c r="AH185" s="629"/>
      <c r="AI185" s="630"/>
      <c r="AJ185" s="46"/>
      <c r="AK185" s="45"/>
      <c r="AL185" s="382">
        <f t="shared" si="6"/>
        <v>0</v>
      </c>
      <c r="AM185" s="45"/>
      <c r="AN185" s="48"/>
      <c r="AO185" s="48"/>
      <c r="AP185" s="185"/>
    </row>
    <row r="186" spans="1:42" ht="45" customHeight="1">
      <c r="A186" s="70"/>
      <c r="B186" s="70"/>
      <c r="C186" s="70"/>
      <c r="D186" s="70"/>
      <c r="E186" s="48"/>
      <c r="F186" s="333" t="str">
        <f t="shared" si="0"/>
        <v/>
      </c>
      <c r="G186" s="91"/>
      <c r="H186" s="88"/>
      <c r="I186" s="88"/>
      <c r="J186" s="50"/>
      <c r="K186" s="48"/>
      <c r="L186" s="48"/>
      <c r="M186" s="48"/>
      <c r="N186" s="50"/>
      <c r="O186" s="45"/>
      <c r="P186" s="212"/>
      <c r="Q186" s="45"/>
      <c r="R186" s="88"/>
      <c r="S186" s="50"/>
      <c r="T186" s="219"/>
      <c r="U186" s="89"/>
      <c r="V186" s="90"/>
      <c r="W186" s="93"/>
      <c r="X186" s="219"/>
      <c r="Y186" s="219"/>
      <c r="Z186" s="91"/>
      <c r="AA186" s="185" t="str">
        <f t="shared" si="5"/>
        <v/>
      </c>
      <c r="AB186" s="48"/>
      <c r="AC186" s="219"/>
      <c r="AD186" s="219"/>
      <c r="AE186" s="45"/>
      <c r="AF186" s="45"/>
      <c r="AG186" s="45"/>
      <c r="AH186" s="629"/>
      <c r="AI186" s="630"/>
      <c r="AJ186" s="46"/>
      <c r="AK186" s="45"/>
      <c r="AL186" s="382">
        <f t="shared" si="6"/>
        <v>0</v>
      </c>
      <c r="AM186" s="45"/>
      <c r="AN186" s="48"/>
      <c r="AO186" s="48"/>
      <c r="AP186" s="185"/>
    </row>
    <row r="187" spans="1:42" ht="45" customHeight="1">
      <c r="A187" s="70"/>
      <c r="B187" s="70"/>
      <c r="C187" s="70"/>
      <c r="D187" s="70"/>
      <c r="E187" s="48"/>
      <c r="F187" s="333" t="str">
        <f t="shared" si="0"/>
        <v/>
      </c>
      <c r="G187" s="91"/>
      <c r="H187" s="88"/>
      <c r="I187" s="88"/>
      <c r="J187" s="50"/>
      <c r="K187" s="48"/>
      <c r="L187" s="48"/>
      <c r="M187" s="48"/>
      <c r="N187" s="50"/>
      <c r="O187" s="45"/>
      <c r="P187" s="212"/>
      <c r="Q187" s="45"/>
      <c r="R187" s="88"/>
      <c r="S187" s="50"/>
      <c r="T187" s="219"/>
      <c r="U187" s="89"/>
      <c r="V187" s="90"/>
      <c r="W187" s="93"/>
      <c r="X187" s="219"/>
      <c r="Y187" s="219"/>
      <c r="Z187" s="91"/>
      <c r="AA187" s="185" t="str">
        <f t="shared" si="5"/>
        <v/>
      </c>
      <c r="AB187" s="48"/>
      <c r="AC187" s="219"/>
      <c r="AD187" s="219"/>
      <c r="AE187" s="45"/>
      <c r="AF187" s="45"/>
      <c r="AG187" s="45"/>
      <c r="AH187" s="629"/>
      <c r="AI187" s="630"/>
      <c r="AJ187" s="46"/>
      <c r="AK187" s="45"/>
      <c r="AL187" s="382">
        <f t="shared" si="6"/>
        <v>0</v>
      </c>
      <c r="AM187" s="45"/>
      <c r="AN187" s="48"/>
      <c r="AO187" s="48"/>
      <c r="AP187" s="185"/>
    </row>
    <row r="188" spans="1:42" ht="45" customHeight="1">
      <c r="A188" s="70"/>
      <c r="B188" s="70"/>
      <c r="C188" s="70"/>
      <c r="D188" s="70"/>
      <c r="E188" s="48"/>
      <c r="F188" s="333" t="str">
        <f t="shared" si="0"/>
        <v/>
      </c>
      <c r="G188" s="91"/>
      <c r="H188" s="88"/>
      <c r="I188" s="88"/>
      <c r="J188" s="50"/>
      <c r="K188" s="48"/>
      <c r="L188" s="48"/>
      <c r="M188" s="48"/>
      <c r="N188" s="50"/>
      <c r="O188" s="45"/>
      <c r="P188" s="212"/>
      <c r="Q188" s="45"/>
      <c r="R188" s="88"/>
      <c r="S188" s="50"/>
      <c r="T188" s="219"/>
      <c r="U188" s="89"/>
      <c r="V188" s="90"/>
      <c r="W188" s="93"/>
      <c r="X188" s="219"/>
      <c r="Y188" s="219"/>
      <c r="Z188" s="91"/>
      <c r="AA188" s="185" t="str">
        <f t="shared" si="5"/>
        <v/>
      </c>
      <c r="AB188" s="48"/>
      <c r="AC188" s="219"/>
      <c r="AD188" s="219"/>
      <c r="AE188" s="45"/>
      <c r="AF188" s="45"/>
      <c r="AG188" s="45"/>
      <c r="AH188" s="629"/>
      <c r="AI188" s="630"/>
      <c r="AJ188" s="46"/>
      <c r="AK188" s="45"/>
      <c r="AL188" s="382">
        <f t="shared" si="6"/>
        <v>0</v>
      </c>
      <c r="AM188" s="45"/>
      <c r="AN188" s="48"/>
      <c r="AO188" s="48"/>
      <c r="AP188" s="185"/>
    </row>
    <row r="189" spans="1:42" ht="45" customHeight="1">
      <c r="A189" s="70"/>
      <c r="B189" s="70"/>
      <c r="C189" s="70"/>
      <c r="D189" s="70"/>
      <c r="E189" s="48"/>
      <c r="F189" s="333" t="str">
        <f t="shared" si="0"/>
        <v/>
      </c>
      <c r="G189" s="91"/>
      <c r="H189" s="88"/>
      <c r="I189" s="88"/>
      <c r="J189" s="50"/>
      <c r="K189" s="48"/>
      <c r="L189" s="48"/>
      <c r="M189" s="48"/>
      <c r="N189" s="50"/>
      <c r="O189" s="45"/>
      <c r="P189" s="212"/>
      <c r="Q189" s="45"/>
      <c r="R189" s="88"/>
      <c r="S189" s="50"/>
      <c r="T189" s="219"/>
      <c r="U189" s="89"/>
      <c r="V189" s="90"/>
      <c r="W189" s="93"/>
      <c r="X189" s="219"/>
      <c r="Y189" s="219"/>
      <c r="Z189" s="91"/>
      <c r="AA189" s="185" t="str">
        <f t="shared" si="5"/>
        <v/>
      </c>
      <c r="AB189" s="48"/>
      <c r="AC189" s="219"/>
      <c r="AD189" s="219"/>
      <c r="AE189" s="45"/>
      <c r="AF189" s="45"/>
      <c r="AG189" s="45"/>
      <c r="AH189" s="629"/>
      <c r="AI189" s="630"/>
      <c r="AJ189" s="46"/>
      <c r="AK189" s="45"/>
      <c r="AL189" s="382">
        <f t="shared" si="6"/>
        <v>0</v>
      </c>
      <c r="AM189" s="45"/>
      <c r="AN189" s="48"/>
      <c r="AO189" s="48"/>
      <c r="AP189" s="185"/>
    </row>
    <row r="190" spans="1:42" ht="45" customHeight="1">
      <c r="A190" s="70"/>
      <c r="B190" s="70"/>
      <c r="C190" s="70"/>
      <c r="D190" s="70"/>
      <c r="E190" s="48"/>
      <c r="F190" s="333" t="str">
        <f t="shared" si="0"/>
        <v/>
      </c>
      <c r="G190" s="91"/>
      <c r="H190" s="88"/>
      <c r="I190" s="88"/>
      <c r="J190" s="50"/>
      <c r="K190" s="48"/>
      <c r="L190" s="48"/>
      <c r="M190" s="48"/>
      <c r="N190" s="50"/>
      <c r="O190" s="45"/>
      <c r="P190" s="212"/>
      <c r="Q190" s="45"/>
      <c r="R190" s="88"/>
      <c r="S190" s="50"/>
      <c r="T190" s="219"/>
      <c r="U190" s="89"/>
      <c r="V190" s="90"/>
      <c r="W190" s="93"/>
      <c r="X190" s="219"/>
      <c r="Y190" s="219"/>
      <c r="Z190" s="91"/>
      <c r="AA190" s="185" t="str">
        <f t="shared" si="5"/>
        <v/>
      </c>
      <c r="AB190" s="48"/>
      <c r="AC190" s="219"/>
      <c r="AD190" s="219"/>
      <c r="AE190" s="45"/>
      <c r="AF190" s="45"/>
      <c r="AG190" s="45"/>
      <c r="AH190" s="629"/>
      <c r="AI190" s="630"/>
      <c r="AJ190" s="46"/>
      <c r="AK190" s="45"/>
      <c r="AL190" s="382">
        <f t="shared" si="6"/>
        <v>0</v>
      </c>
      <c r="AM190" s="45"/>
      <c r="AN190" s="48"/>
      <c r="AO190" s="48"/>
      <c r="AP190" s="185"/>
    </row>
    <row r="191" spans="1:42" ht="45" customHeight="1">
      <c r="A191" s="70"/>
      <c r="B191" s="70"/>
      <c r="C191" s="70"/>
      <c r="D191" s="70"/>
      <c r="E191" s="48"/>
      <c r="F191" s="333" t="str">
        <f t="shared" si="0"/>
        <v/>
      </c>
      <c r="G191" s="91"/>
      <c r="H191" s="88"/>
      <c r="I191" s="88"/>
      <c r="J191" s="50"/>
      <c r="K191" s="48"/>
      <c r="L191" s="48"/>
      <c r="M191" s="48"/>
      <c r="N191" s="50"/>
      <c r="O191" s="45"/>
      <c r="P191" s="212"/>
      <c r="Q191" s="45"/>
      <c r="R191" s="88"/>
      <c r="S191" s="50"/>
      <c r="T191" s="219"/>
      <c r="U191" s="89"/>
      <c r="V191" s="90"/>
      <c r="W191" s="93"/>
      <c r="X191" s="219"/>
      <c r="Y191" s="219"/>
      <c r="Z191" s="91"/>
      <c r="AA191" s="185" t="str">
        <f t="shared" si="5"/>
        <v/>
      </c>
      <c r="AB191" s="48"/>
      <c r="AC191" s="219"/>
      <c r="AD191" s="219"/>
      <c r="AE191" s="45"/>
      <c r="AF191" s="45"/>
      <c r="AG191" s="45"/>
      <c r="AH191" s="629"/>
      <c r="AI191" s="630"/>
      <c r="AJ191" s="46"/>
      <c r="AK191" s="45"/>
      <c r="AL191" s="382">
        <f t="shared" si="6"/>
        <v>0</v>
      </c>
      <c r="AM191" s="45"/>
      <c r="AN191" s="48"/>
      <c r="AO191" s="48"/>
      <c r="AP191" s="185"/>
    </row>
    <row r="192" spans="1:42" ht="45" customHeight="1">
      <c r="A192" s="70"/>
      <c r="B192" s="70"/>
      <c r="C192" s="70"/>
      <c r="D192" s="70"/>
      <c r="E192" s="48"/>
      <c r="F192" s="333" t="str">
        <f t="shared" si="0"/>
        <v/>
      </c>
      <c r="G192" s="91"/>
      <c r="H192" s="88"/>
      <c r="I192" s="88"/>
      <c r="J192" s="50"/>
      <c r="K192" s="48"/>
      <c r="L192" s="48"/>
      <c r="M192" s="48"/>
      <c r="N192" s="50"/>
      <c r="O192" s="45"/>
      <c r="P192" s="212"/>
      <c r="Q192" s="45"/>
      <c r="R192" s="88"/>
      <c r="S192" s="50"/>
      <c r="T192" s="219"/>
      <c r="U192" s="89"/>
      <c r="V192" s="90"/>
      <c r="W192" s="93"/>
      <c r="X192" s="219"/>
      <c r="Y192" s="219"/>
      <c r="Z192" s="91"/>
      <c r="AA192" s="185" t="str">
        <f t="shared" si="5"/>
        <v/>
      </c>
      <c r="AB192" s="48"/>
      <c r="AC192" s="219"/>
      <c r="AD192" s="219"/>
      <c r="AE192" s="45"/>
      <c r="AF192" s="45"/>
      <c r="AG192" s="45"/>
      <c r="AH192" s="629"/>
      <c r="AI192" s="630"/>
      <c r="AJ192" s="46"/>
      <c r="AK192" s="45"/>
      <c r="AL192" s="382">
        <f t="shared" si="6"/>
        <v>0</v>
      </c>
      <c r="AM192" s="45"/>
      <c r="AN192" s="48"/>
      <c r="AO192" s="48"/>
      <c r="AP192" s="185"/>
    </row>
    <row r="193" spans="1:42" ht="45" customHeight="1">
      <c r="A193" s="70"/>
      <c r="B193" s="70"/>
      <c r="C193" s="70"/>
      <c r="D193" s="70"/>
      <c r="E193" s="48"/>
      <c r="F193" s="333" t="str">
        <f t="shared" si="0"/>
        <v/>
      </c>
      <c r="G193" s="91"/>
      <c r="H193" s="88"/>
      <c r="I193" s="88"/>
      <c r="J193" s="50"/>
      <c r="K193" s="48"/>
      <c r="L193" s="48"/>
      <c r="M193" s="48"/>
      <c r="N193" s="50"/>
      <c r="O193" s="45"/>
      <c r="P193" s="212"/>
      <c r="Q193" s="45"/>
      <c r="R193" s="88"/>
      <c r="S193" s="50"/>
      <c r="T193" s="219"/>
      <c r="U193" s="89"/>
      <c r="V193" s="90"/>
      <c r="W193" s="93"/>
      <c r="X193" s="219"/>
      <c r="Y193" s="219"/>
      <c r="Z193" s="91"/>
      <c r="AA193" s="185" t="str">
        <f t="shared" si="5"/>
        <v/>
      </c>
      <c r="AB193" s="48"/>
      <c r="AC193" s="219"/>
      <c r="AD193" s="219"/>
      <c r="AE193" s="45"/>
      <c r="AF193" s="45"/>
      <c r="AG193" s="45"/>
      <c r="AH193" s="629"/>
      <c r="AI193" s="630"/>
      <c r="AJ193" s="46"/>
      <c r="AK193" s="45"/>
      <c r="AL193" s="382">
        <f t="shared" si="6"/>
        <v>0</v>
      </c>
      <c r="AM193" s="45"/>
      <c r="AN193" s="48"/>
      <c r="AO193" s="48"/>
      <c r="AP193" s="185"/>
    </row>
    <row r="194" spans="1:42" ht="45" customHeight="1">
      <c r="A194" s="70"/>
      <c r="B194" s="70"/>
      <c r="C194" s="70"/>
      <c r="D194" s="70"/>
      <c r="E194" s="48"/>
      <c r="F194" s="333" t="str">
        <f t="shared" si="0"/>
        <v/>
      </c>
      <c r="G194" s="91"/>
      <c r="H194" s="88"/>
      <c r="I194" s="88"/>
      <c r="J194" s="50"/>
      <c r="K194" s="48"/>
      <c r="L194" s="48"/>
      <c r="M194" s="48"/>
      <c r="N194" s="50"/>
      <c r="O194" s="45"/>
      <c r="P194" s="212"/>
      <c r="Q194" s="45"/>
      <c r="R194" s="88"/>
      <c r="S194" s="50"/>
      <c r="T194" s="219"/>
      <c r="U194" s="89"/>
      <c r="V194" s="90"/>
      <c r="W194" s="93"/>
      <c r="X194" s="219"/>
      <c r="Y194" s="219"/>
      <c r="Z194" s="91"/>
      <c r="AA194" s="185" t="str">
        <f t="shared" si="5"/>
        <v/>
      </c>
      <c r="AB194" s="48"/>
      <c r="AC194" s="219"/>
      <c r="AD194" s="219"/>
      <c r="AE194" s="45"/>
      <c r="AF194" s="45"/>
      <c r="AG194" s="45"/>
      <c r="AH194" s="629"/>
      <c r="AI194" s="630"/>
      <c r="AJ194" s="46"/>
      <c r="AK194" s="45"/>
      <c r="AL194" s="382">
        <f t="shared" si="6"/>
        <v>0</v>
      </c>
      <c r="AM194" s="45"/>
      <c r="AN194" s="48"/>
      <c r="AO194" s="48"/>
      <c r="AP194" s="185"/>
    </row>
    <row r="195" spans="1:42" ht="45" customHeight="1">
      <c r="A195" s="70"/>
      <c r="B195" s="70"/>
      <c r="C195" s="70"/>
      <c r="D195" s="70"/>
      <c r="E195" s="48"/>
      <c r="F195" s="333" t="str">
        <f t="shared" si="0"/>
        <v/>
      </c>
      <c r="G195" s="91"/>
      <c r="H195" s="88"/>
      <c r="I195" s="88"/>
      <c r="J195" s="50"/>
      <c r="K195" s="48"/>
      <c r="L195" s="48"/>
      <c r="M195" s="48"/>
      <c r="N195" s="50"/>
      <c r="O195" s="45"/>
      <c r="P195" s="212"/>
      <c r="Q195" s="45"/>
      <c r="R195" s="88"/>
      <c r="S195" s="50"/>
      <c r="T195" s="219"/>
      <c r="U195" s="89"/>
      <c r="V195" s="90"/>
      <c r="W195" s="93"/>
      <c r="X195" s="219"/>
      <c r="Y195" s="219"/>
      <c r="Z195" s="91"/>
      <c r="AA195" s="185" t="str">
        <f t="shared" si="5"/>
        <v/>
      </c>
      <c r="AB195" s="48"/>
      <c r="AC195" s="219"/>
      <c r="AD195" s="219"/>
      <c r="AE195" s="45"/>
      <c r="AF195" s="45"/>
      <c r="AG195" s="45"/>
      <c r="AH195" s="629"/>
      <c r="AI195" s="630"/>
      <c r="AJ195" s="46"/>
      <c r="AK195" s="45"/>
      <c r="AL195" s="382">
        <f t="shared" si="6"/>
        <v>0</v>
      </c>
      <c r="AM195" s="45"/>
      <c r="AN195" s="48"/>
      <c r="AO195" s="48"/>
      <c r="AP195" s="185"/>
    </row>
    <row r="196" spans="1:42" ht="45" customHeight="1">
      <c r="A196" s="70"/>
      <c r="B196" s="70"/>
      <c r="C196" s="70"/>
      <c r="D196" s="70"/>
      <c r="E196" s="48"/>
      <c r="F196" s="333" t="str">
        <f t="shared" si="0"/>
        <v/>
      </c>
      <c r="G196" s="91"/>
      <c r="H196" s="88"/>
      <c r="I196" s="88"/>
      <c r="J196" s="50"/>
      <c r="K196" s="48"/>
      <c r="L196" s="48"/>
      <c r="M196" s="48"/>
      <c r="N196" s="50"/>
      <c r="O196" s="45"/>
      <c r="P196" s="212"/>
      <c r="Q196" s="45"/>
      <c r="R196" s="88"/>
      <c r="S196" s="50"/>
      <c r="T196" s="219"/>
      <c r="U196" s="89"/>
      <c r="V196" s="90"/>
      <c r="W196" s="93"/>
      <c r="X196" s="219"/>
      <c r="Y196" s="219"/>
      <c r="Z196" s="91"/>
      <c r="AA196" s="185" t="str">
        <f t="shared" si="5"/>
        <v/>
      </c>
      <c r="AB196" s="48"/>
      <c r="AC196" s="219"/>
      <c r="AD196" s="219"/>
      <c r="AE196" s="45"/>
      <c r="AF196" s="45"/>
      <c r="AG196" s="45"/>
      <c r="AH196" s="629"/>
      <c r="AI196" s="630"/>
      <c r="AJ196" s="46"/>
      <c r="AK196" s="45"/>
      <c r="AL196" s="382">
        <f t="shared" si="6"/>
        <v>0</v>
      </c>
      <c r="AM196" s="45"/>
      <c r="AN196" s="48"/>
      <c r="AO196" s="48"/>
      <c r="AP196" s="185"/>
    </row>
    <row r="197" spans="1:42" ht="45" customHeight="1">
      <c r="A197" s="70"/>
      <c r="B197" s="70"/>
      <c r="C197" s="70"/>
      <c r="D197" s="70"/>
      <c r="E197" s="48"/>
      <c r="F197" s="333" t="str">
        <f t="shared" si="0"/>
        <v/>
      </c>
      <c r="G197" s="91"/>
      <c r="H197" s="88"/>
      <c r="I197" s="88"/>
      <c r="J197" s="50"/>
      <c r="K197" s="48"/>
      <c r="L197" s="48"/>
      <c r="M197" s="48"/>
      <c r="N197" s="50"/>
      <c r="O197" s="45"/>
      <c r="P197" s="212"/>
      <c r="Q197" s="45"/>
      <c r="R197" s="88"/>
      <c r="S197" s="50"/>
      <c r="T197" s="219"/>
      <c r="U197" s="89"/>
      <c r="V197" s="90"/>
      <c r="W197" s="93"/>
      <c r="X197" s="219"/>
      <c r="Y197" s="219"/>
      <c r="Z197" s="91"/>
      <c r="AA197" s="185" t="str">
        <f t="shared" si="5"/>
        <v/>
      </c>
      <c r="AB197" s="48"/>
      <c r="AC197" s="219"/>
      <c r="AD197" s="219"/>
      <c r="AE197" s="45"/>
      <c r="AF197" s="45"/>
      <c r="AG197" s="45"/>
      <c r="AH197" s="629"/>
      <c r="AI197" s="630"/>
      <c r="AJ197" s="46"/>
      <c r="AK197" s="45"/>
      <c r="AL197" s="382">
        <f t="shared" si="6"/>
        <v>0</v>
      </c>
      <c r="AM197" s="45"/>
      <c r="AN197" s="48"/>
      <c r="AO197" s="48"/>
      <c r="AP197" s="185"/>
    </row>
    <row r="198" spans="1:42" ht="45" customHeight="1">
      <c r="A198" s="70"/>
      <c r="B198" s="70"/>
      <c r="C198" s="70"/>
      <c r="D198" s="70"/>
      <c r="E198" s="48"/>
      <c r="F198" s="333" t="str">
        <f t="shared" si="0"/>
        <v/>
      </c>
      <c r="G198" s="91"/>
      <c r="H198" s="88"/>
      <c r="I198" s="88"/>
      <c r="J198" s="50"/>
      <c r="K198" s="48"/>
      <c r="L198" s="48"/>
      <c r="M198" s="48"/>
      <c r="N198" s="50"/>
      <c r="O198" s="45"/>
      <c r="P198" s="212"/>
      <c r="Q198" s="45"/>
      <c r="R198" s="88"/>
      <c r="S198" s="50"/>
      <c r="T198" s="219"/>
      <c r="U198" s="89"/>
      <c r="V198" s="90"/>
      <c r="W198" s="93"/>
      <c r="X198" s="219"/>
      <c r="Y198" s="219"/>
      <c r="Z198" s="91"/>
      <c r="AA198" s="185" t="str">
        <f t="shared" si="5"/>
        <v/>
      </c>
      <c r="AB198" s="48"/>
      <c r="AC198" s="219"/>
      <c r="AD198" s="219"/>
      <c r="AE198" s="45"/>
      <c r="AF198" s="45"/>
      <c r="AG198" s="45"/>
      <c r="AH198" s="629"/>
      <c r="AI198" s="630"/>
      <c r="AJ198" s="46"/>
      <c r="AK198" s="45"/>
      <c r="AL198" s="382">
        <f t="shared" si="6"/>
        <v>0</v>
      </c>
      <c r="AM198" s="45"/>
      <c r="AN198" s="48"/>
      <c r="AO198" s="48"/>
      <c r="AP198" s="185"/>
    </row>
    <row r="199" spans="1:42" ht="45" customHeight="1">
      <c r="A199" s="70"/>
      <c r="B199" s="70"/>
      <c r="C199" s="70"/>
      <c r="D199" s="70"/>
      <c r="E199" s="48"/>
      <c r="F199" s="333" t="str">
        <f t="shared" si="0"/>
        <v/>
      </c>
      <c r="G199" s="91"/>
      <c r="H199" s="88"/>
      <c r="I199" s="88"/>
      <c r="J199" s="50"/>
      <c r="K199" s="48"/>
      <c r="L199" s="48"/>
      <c r="M199" s="48"/>
      <c r="N199" s="50"/>
      <c r="O199" s="45"/>
      <c r="P199" s="212"/>
      <c r="Q199" s="45"/>
      <c r="R199" s="88"/>
      <c r="S199" s="50"/>
      <c r="T199" s="219"/>
      <c r="U199" s="89"/>
      <c r="V199" s="90"/>
      <c r="W199" s="93"/>
      <c r="X199" s="219"/>
      <c r="Y199" s="219"/>
      <c r="Z199" s="91"/>
      <c r="AA199" s="185" t="str">
        <f t="shared" si="5"/>
        <v/>
      </c>
      <c r="AB199" s="48"/>
      <c r="AC199" s="219"/>
      <c r="AD199" s="219"/>
      <c r="AE199" s="45"/>
      <c r="AF199" s="45"/>
      <c r="AG199" s="45"/>
      <c r="AH199" s="629"/>
      <c r="AI199" s="630"/>
      <c r="AJ199" s="46"/>
      <c r="AK199" s="45"/>
      <c r="AL199" s="382">
        <f t="shared" si="6"/>
        <v>0</v>
      </c>
      <c r="AM199" s="45"/>
      <c r="AN199" s="48"/>
      <c r="AO199" s="48"/>
      <c r="AP199" s="185"/>
    </row>
    <row r="200" spans="1:42" ht="45" customHeight="1">
      <c r="A200" s="70"/>
      <c r="B200" s="70"/>
      <c r="C200" s="70"/>
      <c r="D200" s="70"/>
      <c r="E200" s="48"/>
      <c r="F200" s="333" t="str">
        <f t="shared" si="0"/>
        <v/>
      </c>
      <c r="G200" s="91"/>
      <c r="H200" s="88"/>
      <c r="I200" s="88"/>
      <c r="J200" s="50"/>
      <c r="K200" s="48"/>
      <c r="L200" s="48"/>
      <c r="M200" s="48"/>
      <c r="N200" s="50"/>
      <c r="O200" s="45"/>
      <c r="P200" s="212"/>
      <c r="Q200" s="45"/>
      <c r="R200" s="88"/>
      <c r="S200" s="50"/>
      <c r="T200" s="219"/>
      <c r="U200" s="89"/>
      <c r="V200" s="90"/>
      <c r="W200" s="93"/>
      <c r="X200" s="219"/>
      <c r="Y200" s="219"/>
      <c r="Z200" s="91"/>
      <c r="AA200" s="185" t="str">
        <f t="shared" si="5"/>
        <v/>
      </c>
      <c r="AB200" s="48"/>
      <c r="AC200" s="219"/>
      <c r="AD200" s="219"/>
      <c r="AE200" s="45"/>
      <c r="AF200" s="45"/>
      <c r="AG200" s="45"/>
      <c r="AH200" s="629"/>
      <c r="AI200" s="630"/>
      <c r="AJ200" s="46"/>
      <c r="AK200" s="45"/>
      <c r="AL200" s="382">
        <f t="shared" si="6"/>
        <v>0</v>
      </c>
      <c r="AM200" s="45"/>
      <c r="AN200" s="48"/>
      <c r="AO200" s="48"/>
      <c r="AP200" s="185"/>
    </row>
    <row r="201" spans="1:42" ht="45" customHeight="1">
      <c r="A201" s="70"/>
      <c r="B201" s="70"/>
      <c r="C201" s="70"/>
      <c r="D201" s="70"/>
      <c r="E201" s="48"/>
      <c r="F201" s="333" t="str">
        <f t="shared" si="0"/>
        <v/>
      </c>
      <c r="G201" s="91"/>
      <c r="H201" s="88"/>
      <c r="I201" s="88"/>
      <c r="J201" s="50"/>
      <c r="K201" s="48"/>
      <c r="L201" s="48"/>
      <c r="M201" s="48"/>
      <c r="N201" s="50"/>
      <c r="O201" s="45"/>
      <c r="P201" s="212"/>
      <c r="Q201" s="45"/>
      <c r="R201" s="88"/>
      <c r="S201" s="50"/>
      <c r="T201" s="219"/>
      <c r="U201" s="89"/>
      <c r="V201" s="90"/>
      <c r="W201" s="93"/>
      <c r="X201" s="219"/>
      <c r="Y201" s="219"/>
      <c r="Z201" s="91"/>
      <c r="AA201" s="185" t="str">
        <f t="shared" si="5"/>
        <v/>
      </c>
      <c r="AB201" s="48"/>
      <c r="AC201" s="219"/>
      <c r="AD201" s="219"/>
      <c r="AE201" s="45"/>
      <c r="AF201" s="45"/>
      <c r="AG201" s="45"/>
      <c r="AH201" s="629"/>
      <c r="AI201" s="630"/>
      <c r="AJ201" s="46"/>
      <c r="AK201" s="45"/>
      <c r="AL201" s="382">
        <f t="shared" si="6"/>
        <v>0</v>
      </c>
      <c r="AM201" s="45"/>
      <c r="AN201" s="48"/>
      <c r="AO201" s="48"/>
      <c r="AP201" s="185"/>
    </row>
    <row r="202" spans="1:42" ht="45" customHeight="1">
      <c r="A202" s="70"/>
      <c r="B202" s="70"/>
      <c r="C202" s="70"/>
      <c r="D202" s="70"/>
      <c r="E202" s="48"/>
      <c r="F202" s="333" t="str">
        <f t="shared" si="0"/>
        <v/>
      </c>
      <c r="G202" s="91"/>
      <c r="H202" s="88"/>
      <c r="I202" s="88"/>
      <c r="J202" s="50"/>
      <c r="K202" s="48"/>
      <c r="L202" s="48"/>
      <c r="M202" s="48"/>
      <c r="N202" s="50"/>
      <c r="O202" s="45"/>
      <c r="P202" s="212"/>
      <c r="Q202" s="45"/>
      <c r="R202" s="88"/>
      <c r="S202" s="50"/>
      <c r="T202" s="219"/>
      <c r="U202" s="89"/>
      <c r="V202" s="90"/>
      <c r="W202" s="93"/>
      <c r="X202" s="219"/>
      <c r="Y202" s="219"/>
      <c r="Z202" s="91"/>
      <c r="AA202" s="185" t="str">
        <f t="shared" si="5"/>
        <v/>
      </c>
      <c r="AB202" s="48"/>
      <c r="AC202" s="219"/>
      <c r="AD202" s="219"/>
      <c r="AE202" s="45"/>
      <c r="AF202" s="45"/>
      <c r="AG202" s="45"/>
      <c r="AH202" s="629"/>
      <c r="AI202" s="630"/>
      <c r="AJ202" s="46"/>
      <c r="AK202" s="45"/>
      <c r="AL202" s="382">
        <f t="shared" si="6"/>
        <v>0</v>
      </c>
      <c r="AM202" s="45"/>
      <c r="AN202" s="48"/>
      <c r="AO202" s="48"/>
      <c r="AP202" s="185"/>
    </row>
    <row r="203" spans="1:42" ht="45" customHeight="1">
      <c r="A203" s="70"/>
      <c r="B203" s="70"/>
      <c r="C203" s="70"/>
      <c r="D203" s="70"/>
      <c r="E203" s="48"/>
      <c r="F203" s="333" t="str">
        <f t="shared" si="0"/>
        <v/>
      </c>
      <c r="G203" s="91"/>
      <c r="H203" s="88"/>
      <c r="I203" s="88"/>
      <c r="J203" s="50"/>
      <c r="K203" s="48"/>
      <c r="L203" s="48"/>
      <c r="M203" s="48"/>
      <c r="N203" s="50"/>
      <c r="O203" s="45"/>
      <c r="P203" s="212"/>
      <c r="Q203" s="45"/>
      <c r="R203" s="88"/>
      <c r="S203" s="50"/>
      <c r="T203" s="219"/>
      <c r="U203" s="89"/>
      <c r="V203" s="90"/>
      <c r="W203" s="93"/>
      <c r="X203" s="219"/>
      <c r="Y203" s="219"/>
      <c r="Z203" s="91"/>
      <c r="AA203" s="185" t="str">
        <f t="shared" si="5"/>
        <v/>
      </c>
      <c r="AB203" s="48"/>
      <c r="AC203" s="219"/>
      <c r="AD203" s="219"/>
      <c r="AE203" s="45"/>
      <c r="AF203" s="45"/>
      <c r="AG203" s="45"/>
      <c r="AH203" s="629"/>
      <c r="AI203" s="630"/>
      <c r="AJ203" s="46"/>
      <c r="AK203" s="45"/>
      <c r="AL203" s="382">
        <f t="shared" si="6"/>
        <v>0</v>
      </c>
      <c r="AM203" s="45"/>
      <c r="AN203" s="48"/>
      <c r="AO203" s="48"/>
      <c r="AP203" s="185"/>
    </row>
    <row r="204" spans="1:42" ht="45" customHeight="1">
      <c r="A204" s="70"/>
      <c r="B204" s="70"/>
      <c r="C204" s="70"/>
      <c r="D204" s="70"/>
      <c r="E204" s="48"/>
      <c r="F204" s="333" t="str">
        <f t="shared" si="0"/>
        <v/>
      </c>
      <c r="G204" s="91"/>
      <c r="H204" s="88"/>
      <c r="I204" s="88"/>
      <c r="J204" s="50"/>
      <c r="K204" s="48"/>
      <c r="L204" s="48"/>
      <c r="M204" s="48"/>
      <c r="N204" s="50"/>
      <c r="O204" s="45"/>
      <c r="P204" s="212"/>
      <c r="Q204" s="45"/>
      <c r="R204" s="88"/>
      <c r="S204" s="50"/>
      <c r="T204" s="219"/>
      <c r="U204" s="89"/>
      <c r="V204" s="90"/>
      <c r="W204" s="93"/>
      <c r="X204" s="219"/>
      <c r="Y204" s="219"/>
      <c r="Z204" s="91"/>
      <c r="AA204" s="185" t="str">
        <f t="shared" ref="AA204:AA267" si="7">IF(ISBLANK(W204),"",DATEDIF(R204,W204,"d")/365)</f>
        <v/>
      </c>
      <c r="AB204" s="48"/>
      <c r="AC204" s="219"/>
      <c r="AD204" s="219"/>
      <c r="AE204" s="45"/>
      <c r="AF204" s="45"/>
      <c r="AG204" s="45"/>
      <c r="AH204" s="629"/>
      <c r="AI204" s="630"/>
      <c r="AJ204" s="46"/>
      <c r="AK204" s="45"/>
      <c r="AL204" s="382">
        <f t="shared" si="6"/>
        <v>0</v>
      </c>
      <c r="AM204" s="45"/>
      <c r="AN204" s="48"/>
      <c r="AO204" s="48"/>
      <c r="AP204" s="185"/>
    </row>
    <row r="205" spans="1:42" ht="45" customHeight="1">
      <c r="A205" s="70"/>
      <c r="B205" s="70"/>
      <c r="C205" s="70"/>
      <c r="D205" s="70"/>
      <c r="E205" s="48"/>
      <c r="F205" s="333" t="str">
        <f t="shared" si="0"/>
        <v/>
      </c>
      <c r="G205" s="91"/>
      <c r="H205" s="88"/>
      <c r="I205" s="88"/>
      <c r="J205" s="50"/>
      <c r="K205" s="48"/>
      <c r="L205" s="48"/>
      <c r="M205" s="48"/>
      <c r="N205" s="50"/>
      <c r="O205" s="45"/>
      <c r="P205" s="212"/>
      <c r="Q205" s="45"/>
      <c r="R205" s="88"/>
      <c r="S205" s="50"/>
      <c r="T205" s="219"/>
      <c r="U205" s="89"/>
      <c r="V205" s="90"/>
      <c r="W205" s="93"/>
      <c r="X205" s="219"/>
      <c r="Y205" s="219"/>
      <c r="Z205" s="91"/>
      <c r="AA205" s="185" t="str">
        <f t="shared" si="7"/>
        <v/>
      </c>
      <c r="AB205" s="48"/>
      <c r="AC205" s="219"/>
      <c r="AD205" s="219"/>
      <c r="AE205" s="45"/>
      <c r="AF205" s="45"/>
      <c r="AG205" s="45"/>
      <c r="AH205" s="629"/>
      <c r="AI205" s="630"/>
      <c r="AJ205" s="46"/>
      <c r="AK205" s="45"/>
      <c r="AL205" s="382">
        <f t="shared" ref="AL205:AL268" si="8">(R205-AK205)/365</f>
        <v>0</v>
      </c>
      <c r="AM205" s="45"/>
      <c r="AN205" s="48"/>
      <c r="AO205" s="48"/>
      <c r="AP205" s="185"/>
    </row>
    <row r="206" spans="1:42" ht="45" customHeight="1">
      <c r="A206" s="70"/>
      <c r="B206" s="70"/>
      <c r="C206" s="70"/>
      <c r="D206" s="70"/>
      <c r="E206" s="48"/>
      <c r="F206" s="333" t="str">
        <f t="shared" si="0"/>
        <v/>
      </c>
      <c r="G206" s="91"/>
      <c r="H206" s="88"/>
      <c r="I206" s="88"/>
      <c r="J206" s="50"/>
      <c r="K206" s="48"/>
      <c r="L206" s="48"/>
      <c r="M206" s="48"/>
      <c r="N206" s="50"/>
      <c r="O206" s="45"/>
      <c r="P206" s="212"/>
      <c r="Q206" s="45"/>
      <c r="R206" s="88"/>
      <c r="S206" s="50"/>
      <c r="T206" s="219"/>
      <c r="U206" s="89"/>
      <c r="V206" s="90"/>
      <c r="W206" s="93"/>
      <c r="X206" s="219"/>
      <c r="Y206" s="219"/>
      <c r="Z206" s="91"/>
      <c r="AA206" s="185" t="str">
        <f t="shared" si="7"/>
        <v/>
      </c>
      <c r="AB206" s="48"/>
      <c r="AC206" s="219"/>
      <c r="AD206" s="219"/>
      <c r="AE206" s="45"/>
      <c r="AF206" s="45"/>
      <c r="AG206" s="45"/>
      <c r="AH206" s="629"/>
      <c r="AI206" s="630"/>
      <c r="AJ206" s="46"/>
      <c r="AK206" s="45"/>
      <c r="AL206" s="382">
        <f t="shared" si="8"/>
        <v>0</v>
      </c>
      <c r="AM206" s="45"/>
      <c r="AN206" s="48"/>
      <c r="AO206" s="48"/>
      <c r="AP206" s="185"/>
    </row>
    <row r="207" spans="1:42" ht="45" customHeight="1">
      <c r="A207" s="70"/>
      <c r="B207" s="70"/>
      <c r="C207" s="70"/>
      <c r="D207" s="70"/>
      <c r="E207" s="48"/>
      <c r="F207" s="333" t="str">
        <f t="shared" si="0"/>
        <v/>
      </c>
      <c r="G207" s="91"/>
      <c r="H207" s="88"/>
      <c r="I207" s="88"/>
      <c r="J207" s="50"/>
      <c r="K207" s="48"/>
      <c r="L207" s="48"/>
      <c r="M207" s="48"/>
      <c r="N207" s="50"/>
      <c r="O207" s="45"/>
      <c r="P207" s="212"/>
      <c r="Q207" s="45"/>
      <c r="R207" s="88"/>
      <c r="S207" s="50"/>
      <c r="T207" s="219"/>
      <c r="U207" s="89"/>
      <c r="V207" s="90"/>
      <c r="W207" s="93"/>
      <c r="X207" s="219"/>
      <c r="Y207" s="219"/>
      <c r="Z207" s="91"/>
      <c r="AA207" s="185" t="str">
        <f t="shared" si="7"/>
        <v/>
      </c>
      <c r="AB207" s="48"/>
      <c r="AC207" s="219"/>
      <c r="AD207" s="219"/>
      <c r="AE207" s="45"/>
      <c r="AF207" s="45"/>
      <c r="AG207" s="45"/>
      <c r="AH207" s="629"/>
      <c r="AI207" s="630"/>
      <c r="AJ207" s="46"/>
      <c r="AK207" s="45"/>
      <c r="AL207" s="382">
        <f t="shared" si="8"/>
        <v>0</v>
      </c>
      <c r="AM207" s="45"/>
      <c r="AN207" s="48"/>
      <c r="AO207" s="48"/>
      <c r="AP207" s="185"/>
    </row>
    <row r="208" spans="1:42" ht="45" customHeight="1">
      <c r="A208" s="70"/>
      <c r="B208" s="70"/>
      <c r="C208" s="70"/>
      <c r="D208" s="70"/>
      <c r="E208" s="48"/>
      <c r="F208" s="333" t="str">
        <f t="shared" si="0"/>
        <v/>
      </c>
      <c r="G208" s="91"/>
      <c r="H208" s="88"/>
      <c r="I208" s="88"/>
      <c r="J208" s="50"/>
      <c r="K208" s="48"/>
      <c r="L208" s="48"/>
      <c r="M208" s="48"/>
      <c r="N208" s="50"/>
      <c r="O208" s="45"/>
      <c r="P208" s="212"/>
      <c r="Q208" s="45"/>
      <c r="R208" s="88"/>
      <c r="S208" s="50"/>
      <c r="T208" s="219"/>
      <c r="U208" s="89"/>
      <c r="V208" s="90"/>
      <c r="W208" s="93"/>
      <c r="X208" s="219"/>
      <c r="Y208" s="219"/>
      <c r="Z208" s="91"/>
      <c r="AA208" s="185" t="str">
        <f t="shared" si="7"/>
        <v/>
      </c>
      <c r="AB208" s="48"/>
      <c r="AC208" s="219"/>
      <c r="AD208" s="219"/>
      <c r="AE208" s="45"/>
      <c r="AF208" s="45"/>
      <c r="AG208" s="45"/>
      <c r="AH208" s="629"/>
      <c r="AI208" s="630"/>
      <c r="AJ208" s="46"/>
      <c r="AK208" s="45"/>
      <c r="AL208" s="382">
        <f t="shared" si="8"/>
        <v>0</v>
      </c>
      <c r="AM208" s="45"/>
      <c r="AN208" s="48"/>
      <c r="AO208" s="48"/>
      <c r="AP208" s="185"/>
    </row>
    <row r="209" spans="1:42" ht="45" customHeight="1">
      <c r="A209" s="70"/>
      <c r="B209" s="70"/>
      <c r="C209" s="70"/>
      <c r="D209" s="70"/>
      <c r="E209" s="48"/>
      <c r="F209" s="333" t="str">
        <f t="shared" si="0"/>
        <v/>
      </c>
      <c r="G209" s="91"/>
      <c r="H209" s="88"/>
      <c r="I209" s="88"/>
      <c r="J209" s="50"/>
      <c r="K209" s="48"/>
      <c r="L209" s="48"/>
      <c r="M209" s="48"/>
      <c r="N209" s="50"/>
      <c r="O209" s="45"/>
      <c r="P209" s="212"/>
      <c r="Q209" s="45"/>
      <c r="R209" s="88"/>
      <c r="S209" s="50"/>
      <c r="T209" s="219"/>
      <c r="U209" s="89"/>
      <c r="V209" s="90"/>
      <c r="W209" s="93"/>
      <c r="X209" s="219"/>
      <c r="Y209" s="219"/>
      <c r="Z209" s="91"/>
      <c r="AA209" s="185" t="str">
        <f t="shared" si="7"/>
        <v/>
      </c>
      <c r="AB209" s="48"/>
      <c r="AC209" s="219"/>
      <c r="AD209" s="219"/>
      <c r="AE209" s="45"/>
      <c r="AF209" s="45"/>
      <c r="AG209" s="45"/>
      <c r="AH209" s="629"/>
      <c r="AI209" s="630"/>
      <c r="AJ209" s="46"/>
      <c r="AK209" s="45"/>
      <c r="AL209" s="382">
        <f t="shared" si="8"/>
        <v>0</v>
      </c>
      <c r="AM209" s="45"/>
      <c r="AN209" s="48"/>
      <c r="AO209" s="48"/>
      <c r="AP209" s="185"/>
    </row>
    <row r="210" spans="1:42" ht="45" customHeight="1">
      <c r="A210" s="70"/>
      <c r="B210" s="70"/>
      <c r="C210" s="70"/>
      <c r="D210" s="70"/>
      <c r="E210" s="48"/>
      <c r="F210" s="333" t="str">
        <f t="shared" si="0"/>
        <v/>
      </c>
      <c r="G210" s="91"/>
      <c r="H210" s="88"/>
      <c r="I210" s="88"/>
      <c r="J210" s="50"/>
      <c r="K210" s="48"/>
      <c r="L210" s="48"/>
      <c r="M210" s="48"/>
      <c r="N210" s="50"/>
      <c r="O210" s="45"/>
      <c r="P210" s="212"/>
      <c r="Q210" s="45"/>
      <c r="R210" s="88"/>
      <c r="S210" s="50"/>
      <c r="T210" s="219"/>
      <c r="U210" s="89"/>
      <c r="V210" s="90"/>
      <c r="W210" s="93"/>
      <c r="X210" s="219"/>
      <c r="Y210" s="219"/>
      <c r="Z210" s="91"/>
      <c r="AA210" s="185" t="str">
        <f t="shared" si="7"/>
        <v/>
      </c>
      <c r="AB210" s="48"/>
      <c r="AC210" s="219"/>
      <c r="AD210" s="219"/>
      <c r="AE210" s="45"/>
      <c r="AF210" s="45"/>
      <c r="AG210" s="45"/>
      <c r="AH210" s="629"/>
      <c r="AI210" s="630"/>
      <c r="AJ210" s="46"/>
      <c r="AK210" s="45"/>
      <c r="AL210" s="382">
        <f t="shared" si="8"/>
        <v>0</v>
      </c>
      <c r="AM210" s="45"/>
      <c r="AN210" s="48"/>
      <c r="AO210" s="48"/>
      <c r="AP210" s="185"/>
    </row>
    <row r="211" spans="1:42" ht="45" customHeight="1">
      <c r="A211" s="70"/>
      <c r="B211" s="70"/>
      <c r="C211" s="70"/>
      <c r="D211" s="70"/>
      <c r="E211" s="48"/>
      <c r="F211" s="333" t="str">
        <f t="shared" si="0"/>
        <v/>
      </c>
      <c r="G211" s="91"/>
      <c r="H211" s="88"/>
      <c r="I211" s="88"/>
      <c r="J211" s="50"/>
      <c r="K211" s="48"/>
      <c r="L211" s="48"/>
      <c r="M211" s="48"/>
      <c r="N211" s="50"/>
      <c r="O211" s="45"/>
      <c r="P211" s="212"/>
      <c r="Q211" s="45"/>
      <c r="R211" s="88"/>
      <c r="S211" s="50"/>
      <c r="T211" s="219"/>
      <c r="U211" s="89"/>
      <c r="V211" s="90"/>
      <c r="W211" s="93"/>
      <c r="X211" s="219"/>
      <c r="Y211" s="219"/>
      <c r="Z211" s="91"/>
      <c r="AA211" s="185" t="str">
        <f t="shared" si="7"/>
        <v/>
      </c>
      <c r="AB211" s="48"/>
      <c r="AC211" s="219"/>
      <c r="AD211" s="219"/>
      <c r="AE211" s="45"/>
      <c r="AF211" s="45"/>
      <c r="AG211" s="45"/>
      <c r="AH211" s="629"/>
      <c r="AI211" s="630"/>
      <c r="AJ211" s="46"/>
      <c r="AK211" s="45"/>
      <c r="AL211" s="382">
        <f t="shared" si="8"/>
        <v>0</v>
      </c>
      <c r="AM211" s="45"/>
      <c r="AN211" s="48"/>
      <c r="AO211" s="48"/>
      <c r="AP211" s="185"/>
    </row>
    <row r="212" spans="1:42" ht="45" customHeight="1">
      <c r="A212" s="70"/>
      <c r="B212" s="70"/>
      <c r="C212" s="70"/>
      <c r="D212" s="70"/>
      <c r="E212" s="48"/>
      <c r="F212" s="333" t="str">
        <f t="shared" si="0"/>
        <v/>
      </c>
      <c r="G212" s="91"/>
      <c r="H212" s="88"/>
      <c r="I212" s="88"/>
      <c r="J212" s="50"/>
      <c r="K212" s="48"/>
      <c r="L212" s="48"/>
      <c r="M212" s="48"/>
      <c r="N212" s="50"/>
      <c r="O212" s="45"/>
      <c r="P212" s="212"/>
      <c r="Q212" s="45"/>
      <c r="R212" s="88"/>
      <c r="S212" s="50"/>
      <c r="T212" s="219"/>
      <c r="U212" s="89"/>
      <c r="V212" s="90"/>
      <c r="W212" s="93"/>
      <c r="X212" s="219"/>
      <c r="Y212" s="219"/>
      <c r="Z212" s="91"/>
      <c r="AA212" s="185" t="str">
        <f t="shared" si="7"/>
        <v/>
      </c>
      <c r="AB212" s="48"/>
      <c r="AC212" s="219"/>
      <c r="AD212" s="219"/>
      <c r="AE212" s="45"/>
      <c r="AF212" s="45"/>
      <c r="AG212" s="45"/>
      <c r="AH212" s="629"/>
      <c r="AI212" s="630"/>
      <c r="AJ212" s="46"/>
      <c r="AK212" s="45"/>
      <c r="AL212" s="382">
        <f t="shared" si="8"/>
        <v>0</v>
      </c>
      <c r="AM212" s="45"/>
      <c r="AN212" s="48"/>
      <c r="AO212" s="48"/>
      <c r="AP212" s="185"/>
    </row>
    <row r="213" spans="1:42" ht="45" customHeight="1">
      <c r="A213" s="70"/>
      <c r="B213" s="70"/>
      <c r="C213" s="70"/>
      <c r="D213" s="70"/>
      <c r="E213" s="48"/>
      <c r="F213" s="333" t="str">
        <f t="shared" si="0"/>
        <v/>
      </c>
      <c r="G213" s="91"/>
      <c r="H213" s="88"/>
      <c r="I213" s="88"/>
      <c r="J213" s="50"/>
      <c r="K213" s="48"/>
      <c r="L213" s="48"/>
      <c r="M213" s="48"/>
      <c r="N213" s="50"/>
      <c r="O213" s="45"/>
      <c r="P213" s="212"/>
      <c r="Q213" s="45"/>
      <c r="R213" s="88"/>
      <c r="S213" s="50"/>
      <c r="T213" s="219"/>
      <c r="U213" s="89"/>
      <c r="V213" s="90"/>
      <c r="W213" s="93"/>
      <c r="X213" s="219"/>
      <c r="Y213" s="219"/>
      <c r="Z213" s="91"/>
      <c r="AA213" s="185" t="str">
        <f t="shared" si="7"/>
        <v/>
      </c>
      <c r="AB213" s="48"/>
      <c r="AC213" s="219"/>
      <c r="AD213" s="219"/>
      <c r="AE213" s="45"/>
      <c r="AF213" s="45"/>
      <c r="AG213" s="45"/>
      <c r="AH213" s="629"/>
      <c r="AI213" s="630"/>
      <c r="AJ213" s="46"/>
      <c r="AK213" s="45"/>
      <c r="AL213" s="382">
        <f t="shared" si="8"/>
        <v>0</v>
      </c>
      <c r="AM213" s="45"/>
      <c r="AN213" s="48"/>
      <c r="AO213" s="48"/>
      <c r="AP213" s="185"/>
    </row>
    <row r="214" spans="1:42" ht="45" customHeight="1">
      <c r="A214" s="70"/>
      <c r="B214" s="70"/>
      <c r="C214" s="70"/>
      <c r="D214" s="70"/>
      <c r="E214" s="48"/>
      <c r="F214" s="333" t="str">
        <f t="shared" si="0"/>
        <v/>
      </c>
      <c r="G214" s="91"/>
      <c r="H214" s="88"/>
      <c r="I214" s="88"/>
      <c r="J214" s="50"/>
      <c r="K214" s="48"/>
      <c r="L214" s="48"/>
      <c r="M214" s="48"/>
      <c r="N214" s="50"/>
      <c r="O214" s="45"/>
      <c r="P214" s="212"/>
      <c r="Q214" s="45"/>
      <c r="R214" s="88"/>
      <c r="S214" s="50"/>
      <c r="T214" s="219"/>
      <c r="U214" s="89"/>
      <c r="V214" s="90"/>
      <c r="W214" s="93"/>
      <c r="X214" s="219"/>
      <c r="Y214" s="219"/>
      <c r="Z214" s="91"/>
      <c r="AA214" s="185" t="str">
        <f t="shared" si="7"/>
        <v/>
      </c>
      <c r="AB214" s="48"/>
      <c r="AC214" s="219"/>
      <c r="AD214" s="219"/>
      <c r="AE214" s="45"/>
      <c r="AF214" s="45"/>
      <c r="AG214" s="45"/>
      <c r="AH214" s="629"/>
      <c r="AI214" s="630"/>
      <c r="AJ214" s="46"/>
      <c r="AK214" s="45"/>
      <c r="AL214" s="382">
        <f t="shared" si="8"/>
        <v>0</v>
      </c>
      <c r="AM214" s="45"/>
      <c r="AN214" s="48"/>
      <c r="AO214" s="48"/>
      <c r="AP214" s="185"/>
    </row>
    <row r="215" spans="1:42" ht="45" customHeight="1">
      <c r="A215" s="70"/>
      <c r="B215" s="70"/>
      <c r="C215" s="70"/>
      <c r="D215" s="70"/>
      <c r="E215" s="48"/>
      <c r="F215" s="333" t="str">
        <f t="shared" si="0"/>
        <v/>
      </c>
      <c r="G215" s="91"/>
      <c r="H215" s="88"/>
      <c r="I215" s="88"/>
      <c r="J215" s="50"/>
      <c r="K215" s="48"/>
      <c r="L215" s="48"/>
      <c r="M215" s="48"/>
      <c r="N215" s="50"/>
      <c r="O215" s="45"/>
      <c r="P215" s="212"/>
      <c r="Q215" s="45"/>
      <c r="R215" s="88"/>
      <c r="S215" s="50"/>
      <c r="T215" s="219"/>
      <c r="U215" s="89"/>
      <c r="V215" s="90"/>
      <c r="W215" s="93"/>
      <c r="X215" s="219"/>
      <c r="Y215" s="219"/>
      <c r="Z215" s="91"/>
      <c r="AA215" s="185" t="str">
        <f t="shared" si="7"/>
        <v/>
      </c>
      <c r="AB215" s="48"/>
      <c r="AC215" s="219"/>
      <c r="AD215" s="219"/>
      <c r="AE215" s="45"/>
      <c r="AF215" s="45"/>
      <c r="AG215" s="45"/>
      <c r="AH215" s="629"/>
      <c r="AI215" s="630"/>
      <c r="AJ215" s="46"/>
      <c r="AK215" s="45"/>
      <c r="AL215" s="382">
        <f t="shared" si="8"/>
        <v>0</v>
      </c>
      <c r="AM215" s="45"/>
      <c r="AN215" s="48"/>
      <c r="AO215" s="48"/>
      <c r="AP215" s="185"/>
    </row>
    <row r="216" spans="1:42" ht="45" customHeight="1">
      <c r="A216" s="70"/>
      <c r="B216" s="70"/>
      <c r="C216" s="70"/>
      <c r="D216" s="70"/>
      <c r="E216" s="48"/>
      <c r="F216" s="333" t="str">
        <f t="shared" si="0"/>
        <v/>
      </c>
      <c r="G216" s="91"/>
      <c r="H216" s="88"/>
      <c r="I216" s="88"/>
      <c r="J216" s="50"/>
      <c r="K216" s="48"/>
      <c r="L216" s="48"/>
      <c r="M216" s="48"/>
      <c r="N216" s="50"/>
      <c r="O216" s="45"/>
      <c r="P216" s="212"/>
      <c r="Q216" s="45"/>
      <c r="R216" s="88"/>
      <c r="S216" s="50"/>
      <c r="T216" s="219"/>
      <c r="U216" s="89"/>
      <c r="V216" s="90"/>
      <c r="W216" s="93"/>
      <c r="X216" s="219"/>
      <c r="Y216" s="219"/>
      <c r="Z216" s="91"/>
      <c r="AA216" s="185" t="str">
        <f t="shared" si="7"/>
        <v/>
      </c>
      <c r="AB216" s="48"/>
      <c r="AC216" s="219"/>
      <c r="AD216" s="219"/>
      <c r="AE216" s="45"/>
      <c r="AF216" s="45"/>
      <c r="AG216" s="45"/>
      <c r="AH216" s="629"/>
      <c r="AI216" s="630"/>
      <c r="AJ216" s="46"/>
      <c r="AK216" s="45"/>
      <c r="AL216" s="382">
        <f t="shared" si="8"/>
        <v>0</v>
      </c>
      <c r="AM216" s="45"/>
      <c r="AN216" s="48"/>
      <c r="AO216" s="48"/>
      <c r="AP216" s="185"/>
    </row>
    <row r="217" spans="1:42" ht="45" customHeight="1">
      <c r="A217" s="70"/>
      <c r="B217" s="70"/>
      <c r="C217" s="70"/>
      <c r="D217" s="70"/>
      <c r="E217" s="48"/>
      <c r="F217" s="333" t="str">
        <f t="shared" si="0"/>
        <v/>
      </c>
      <c r="G217" s="91"/>
      <c r="H217" s="88"/>
      <c r="I217" s="88"/>
      <c r="J217" s="50"/>
      <c r="K217" s="48"/>
      <c r="L217" s="48"/>
      <c r="M217" s="48"/>
      <c r="N217" s="50"/>
      <c r="O217" s="45"/>
      <c r="P217" s="212"/>
      <c r="Q217" s="45"/>
      <c r="R217" s="88"/>
      <c r="S217" s="50"/>
      <c r="T217" s="219"/>
      <c r="U217" s="89"/>
      <c r="V217" s="90"/>
      <c r="W217" s="93"/>
      <c r="X217" s="219"/>
      <c r="Y217" s="219"/>
      <c r="Z217" s="91"/>
      <c r="AA217" s="185" t="str">
        <f t="shared" si="7"/>
        <v/>
      </c>
      <c r="AB217" s="48"/>
      <c r="AC217" s="219"/>
      <c r="AD217" s="219"/>
      <c r="AE217" s="45"/>
      <c r="AF217" s="45"/>
      <c r="AG217" s="45"/>
      <c r="AH217" s="629"/>
      <c r="AI217" s="630"/>
      <c r="AJ217" s="46"/>
      <c r="AK217" s="45"/>
      <c r="AL217" s="382">
        <f t="shared" si="8"/>
        <v>0</v>
      </c>
      <c r="AM217" s="45"/>
      <c r="AN217" s="48"/>
      <c r="AO217" s="48"/>
      <c r="AP217" s="185"/>
    </row>
    <row r="218" spans="1:42" ht="45" customHeight="1">
      <c r="A218" s="70"/>
      <c r="B218" s="70"/>
      <c r="C218" s="70"/>
      <c r="D218" s="70"/>
      <c r="E218" s="48"/>
      <c r="F218" s="333" t="str">
        <f t="shared" si="0"/>
        <v/>
      </c>
      <c r="G218" s="91"/>
      <c r="H218" s="88"/>
      <c r="I218" s="88"/>
      <c r="J218" s="50"/>
      <c r="K218" s="48"/>
      <c r="L218" s="48"/>
      <c r="M218" s="48"/>
      <c r="N218" s="50"/>
      <c r="O218" s="45"/>
      <c r="P218" s="212"/>
      <c r="Q218" s="45"/>
      <c r="R218" s="88"/>
      <c r="S218" s="50"/>
      <c r="T218" s="219"/>
      <c r="U218" s="89"/>
      <c r="V218" s="90"/>
      <c r="W218" s="93"/>
      <c r="X218" s="219"/>
      <c r="Y218" s="219"/>
      <c r="Z218" s="91"/>
      <c r="AA218" s="185" t="str">
        <f t="shared" si="7"/>
        <v/>
      </c>
      <c r="AB218" s="48"/>
      <c r="AC218" s="219"/>
      <c r="AD218" s="219"/>
      <c r="AE218" s="45"/>
      <c r="AF218" s="45"/>
      <c r="AG218" s="45"/>
      <c r="AH218" s="629"/>
      <c r="AI218" s="630"/>
      <c r="AJ218" s="46"/>
      <c r="AK218" s="45"/>
      <c r="AL218" s="382">
        <f t="shared" si="8"/>
        <v>0</v>
      </c>
      <c r="AM218" s="45"/>
      <c r="AN218" s="48"/>
      <c r="AO218" s="48"/>
      <c r="AP218" s="185"/>
    </row>
    <row r="219" spans="1:42" ht="45" customHeight="1">
      <c r="A219" s="70"/>
      <c r="B219" s="70"/>
      <c r="C219" s="70"/>
      <c r="D219" s="70"/>
      <c r="E219" s="48"/>
      <c r="F219" s="333" t="str">
        <f t="shared" si="0"/>
        <v/>
      </c>
      <c r="G219" s="91"/>
      <c r="H219" s="88"/>
      <c r="I219" s="88"/>
      <c r="J219" s="50"/>
      <c r="K219" s="48"/>
      <c r="L219" s="48"/>
      <c r="M219" s="48"/>
      <c r="N219" s="50"/>
      <c r="O219" s="45"/>
      <c r="P219" s="212"/>
      <c r="Q219" s="45"/>
      <c r="R219" s="88"/>
      <c r="S219" s="50"/>
      <c r="T219" s="219"/>
      <c r="U219" s="89"/>
      <c r="V219" s="90"/>
      <c r="W219" s="93"/>
      <c r="X219" s="219"/>
      <c r="Y219" s="219"/>
      <c r="Z219" s="91"/>
      <c r="AA219" s="185" t="str">
        <f t="shared" si="7"/>
        <v/>
      </c>
      <c r="AB219" s="48"/>
      <c r="AC219" s="219"/>
      <c r="AD219" s="219"/>
      <c r="AE219" s="45"/>
      <c r="AF219" s="45"/>
      <c r="AG219" s="45"/>
      <c r="AH219" s="629"/>
      <c r="AI219" s="630"/>
      <c r="AJ219" s="46"/>
      <c r="AK219" s="45"/>
      <c r="AL219" s="382">
        <f t="shared" si="8"/>
        <v>0</v>
      </c>
      <c r="AM219" s="45"/>
      <c r="AN219" s="48"/>
      <c r="AO219" s="48"/>
      <c r="AP219" s="185"/>
    </row>
    <row r="220" spans="1:42" ht="45" customHeight="1">
      <c r="A220" s="70"/>
      <c r="B220" s="70"/>
      <c r="C220" s="70"/>
      <c r="D220" s="70"/>
      <c r="E220" s="48"/>
      <c r="F220" s="333" t="str">
        <f t="shared" si="0"/>
        <v/>
      </c>
      <c r="G220" s="91"/>
      <c r="H220" s="88"/>
      <c r="I220" s="88"/>
      <c r="J220" s="50"/>
      <c r="K220" s="48"/>
      <c r="L220" s="48"/>
      <c r="M220" s="48"/>
      <c r="N220" s="50"/>
      <c r="O220" s="45"/>
      <c r="P220" s="212"/>
      <c r="Q220" s="45"/>
      <c r="R220" s="88"/>
      <c r="S220" s="50"/>
      <c r="T220" s="219"/>
      <c r="U220" s="89"/>
      <c r="V220" s="90"/>
      <c r="W220" s="93"/>
      <c r="X220" s="219"/>
      <c r="Y220" s="219"/>
      <c r="Z220" s="91"/>
      <c r="AA220" s="185" t="str">
        <f t="shared" si="7"/>
        <v/>
      </c>
      <c r="AB220" s="48"/>
      <c r="AC220" s="219"/>
      <c r="AD220" s="219"/>
      <c r="AE220" s="45"/>
      <c r="AF220" s="45"/>
      <c r="AG220" s="45"/>
      <c r="AH220" s="629"/>
      <c r="AI220" s="630"/>
      <c r="AJ220" s="46"/>
      <c r="AK220" s="45"/>
      <c r="AL220" s="382">
        <f t="shared" si="8"/>
        <v>0</v>
      </c>
      <c r="AM220" s="45"/>
      <c r="AN220" s="48"/>
      <c r="AO220" s="48"/>
      <c r="AP220" s="185"/>
    </row>
    <row r="221" spans="1:42" ht="45" customHeight="1">
      <c r="A221" s="70"/>
      <c r="B221" s="70"/>
      <c r="C221" s="70"/>
      <c r="D221" s="70"/>
      <c r="E221" s="48"/>
      <c r="F221" s="333" t="str">
        <f t="shared" si="0"/>
        <v/>
      </c>
      <c r="G221" s="91"/>
      <c r="H221" s="88"/>
      <c r="I221" s="88"/>
      <c r="J221" s="50"/>
      <c r="K221" s="48"/>
      <c r="L221" s="48"/>
      <c r="M221" s="48"/>
      <c r="N221" s="50"/>
      <c r="O221" s="45"/>
      <c r="P221" s="212"/>
      <c r="Q221" s="45"/>
      <c r="R221" s="88"/>
      <c r="S221" s="50"/>
      <c r="T221" s="219"/>
      <c r="U221" s="89"/>
      <c r="V221" s="90"/>
      <c r="W221" s="93"/>
      <c r="X221" s="219"/>
      <c r="Y221" s="219"/>
      <c r="Z221" s="91"/>
      <c r="AA221" s="185" t="str">
        <f t="shared" si="7"/>
        <v/>
      </c>
      <c r="AB221" s="48"/>
      <c r="AC221" s="219"/>
      <c r="AD221" s="219"/>
      <c r="AE221" s="45"/>
      <c r="AF221" s="45"/>
      <c r="AG221" s="45"/>
      <c r="AH221" s="629"/>
      <c r="AI221" s="630"/>
      <c r="AJ221" s="46"/>
      <c r="AK221" s="45"/>
      <c r="AL221" s="382">
        <f t="shared" si="8"/>
        <v>0</v>
      </c>
      <c r="AM221" s="45"/>
      <c r="AN221" s="48"/>
      <c r="AO221" s="48"/>
      <c r="AP221" s="185"/>
    </row>
    <row r="222" spans="1:42" ht="45" customHeight="1">
      <c r="A222" s="70"/>
      <c r="B222" s="70"/>
      <c r="C222" s="70"/>
      <c r="D222" s="70"/>
      <c r="E222" s="48"/>
      <c r="F222" s="333" t="str">
        <f t="shared" si="0"/>
        <v/>
      </c>
      <c r="G222" s="91"/>
      <c r="H222" s="88"/>
      <c r="I222" s="88"/>
      <c r="J222" s="50"/>
      <c r="K222" s="48"/>
      <c r="L222" s="48"/>
      <c r="M222" s="48"/>
      <c r="N222" s="50"/>
      <c r="O222" s="45"/>
      <c r="P222" s="212"/>
      <c r="Q222" s="45"/>
      <c r="R222" s="88"/>
      <c r="S222" s="50"/>
      <c r="T222" s="219"/>
      <c r="U222" s="89"/>
      <c r="V222" s="90"/>
      <c r="W222" s="93"/>
      <c r="X222" s="219"/>
      <c r="Y222" s="219"/>
      <c r="Z222" s="91"/>
      <c r="AA222" s="185" t="str">
        <f t="shared" si="7"/>
        <v/>
      </c>
      <c r="AB222" s="48"/>
      <c r="AC222" s="219"/>
      <c r="AD222" s="219"/>
      <c r="AE222" s="45"/>
      <c r="AF222" s="45"/>
      <c r="AG222" s="45"/>
      <c r="AH222" s="629"/>
      <c r="AI222" s="630"/>
      <c r="AJ222" s="46"/>
      <c r="AK222" s="45"/>
      <c r="AL222" s="382">
        <f t="shared" si="8"/>
        <v>0</v>
      </c>
      <c r="AM222" s="45"/>
      <c r="AN222" s="48"/>
      <c r="AO222" s="48"/>
      <c r="AP222" s="185"/>
    </row>
    <row r="223" spans="1:42" ht="45" customHeight="1">
      <c r="A223" s="70"/>
      <c r="B223" s="70"/>
      <c r="C223" s="70"/>
      <c r="D223" s="70"/>
      <c r="E223" s="48"/>
      <c r="F223" s="333" t="str">
        <f t="shared" si="0"/>
        <v/>
      </c>
      <c r="G223" s="91"/>
      <c r="H223" s="88"/>
      <c r="I223" s="88"/>
      <c r="J223" s="50"/>
      <c r="K223" s="48"/>
      <c r="L223" s="48"/>
      <c r="M223" s="48"/>
      <c r="N223" s="50"/>
      <c r="O223" s="45"/>
      <c r="P223" s="212"/>
      <c r="Q223" s="45"/>
      <c r="R223" s="88"/>
      <c r="S223" s="50"/>
      <c r="T223" s="219"/>
      <c r="U223" s="89"/>
      <c r="V223" s="90"/>
      <c r="W223" s="93"/>
      <c r="X223" s="219"/>
      <c r="Y223" s="219"/>
      <c r="Z223" s="91"/>
      <c r="AA223" s="185" t="str">
        <f t="shared" si="7"/>
        <v/>
      </c>
      <c r="AB223" s="48"/>
      <c r="AC223" s="219"/>
      <c r="AD223" s="219"/>
      <c r="AE223" s="45"/>
      <c r="AF223" s="45"/>
      <c r="AG223" s="45"/>
      <c r="AH223" s="629"/>
      <c r="AI223" s="630"/>
      <c r="AJ223" s="46"/>
      <c r="AK223" s="45"/>
      <c r="AL223" s="382">
        <f t="shared" si="8"/>
        <v>0</v>
      </c>
      <c r="AM223" s="45"/>
      <c r="AN223" s="48"/>
      <c r="AO223" s="48"/>
      <c r="AP223" s="185"/>
    </row>
    <row r="224" spans="1:42" ht="45" customHeight="1">
      <c r="A224" s="70"/>
      <c r="B224" s="70"/>
      <c r="C224" s="70"/>
      <c r="D224" s="70"/>
      <c r="E224" s="48"/>
      <c r="F224" s="333" t="str">
        <f t="shared" si="0"/>
        <v/>
      </c>
      <c r="G224" s="91"/>
      <c r="H224" s="88"/>
      <c r="I224" s="88"/>
      <c r="J224" s="50"/>
      <c r="K224" s="48"/>
      <c r="L224" s="48"/>
      <c r="M224" s="48"/>
      <c r="N224" s="50"/>
      <c r="O224" s="45"/>
      <c r="P224" s="212"/>
      <c r="Q224" s="45"/>
      <c r="R224" s="88"/>
      <c r="S224" s="50"/>
      <c r="T224" s="219"/>
      <c r="U224" s="89"/>
      <c r="V224" s="90"/>
      <c r="W224" s="93"/>
      <c r="X224" s="219"/>
      <c r="Y224" s="219"/>
      <c r="Z224" s="91"/>
      <c r="AA224" s="185" t="str">
        <f t="shared" si="7"/>
        <v/>
      </c>
      <c r="AB224" s="48"/>
      <c r="AC224" s="219"/>
      <c r="AD224" s="219"/>
      <c r="AE224" s="45"/>
      <c r="AF224" s="45"/>
      <c r="AG224" s="45"/>
      <c r="AH224" s="629"/>
      <c r="AI224" s="630"/>
      <c r="AJ224" s="46"/>
      <c r="AK224" s="45"/>
      <c r="AL224" s="382">
        <f t="shared" si="8"/>
        <v>0</v>
      </c>
      <c r="AM224" s="45"/>
      <c r="AN224" s="48"/>
      <c r="AO224" s="48"/>
      <c r="AP224" s="185"/>
    </row>
    <row r="225" spans="1:42" ht="45" customHeight="1">
      <c r="A225" s="70"/>
      <c r="B225" s="70"/>
      <c r="C225" s="70"/>
      <c r="D225" s="70"/>
      <c r="E225" s="48"/>
      <c r="F225" s="333" t="str">
        <f t="shared" si="0"/>
        <v/>
      </c>
      <c r="G225" s="91"/>
      <c r="H225" s="88"/>
      <c r="I225" s="88"/>
      <c r="J225" s="50"/>
      <c r="K225" s="48"/>
      <c r="L225" s="48"/>
      <c r="M225" s="48"/>
      <c r="N225" s="50"/>
      <c r="O225" s="45"/>
      <c r="P225" s="212"/>
      <c r="Q225" s="45"/>
      <c r="R225" s="88"/>
      <c r="S225" s="50"/>
      <c r="T225" s="219"/>
      <c r="U225" s="89"/>
      <c r="V225" s="90"/>
      <c r="W225" s="93"/>
      <c r="X225" s="219"/>
      <c r="Y225" s="219"/>
      <c r="Z225" s="91"/>
      <c r="AA225" s="185" t="str">
        <f t="shared" si="7"/>
        <v/>
      </c>
      <c r="AB225" s="48"/>
      <c r="AC225" s="219"/>
      <c r="AD225" s="219"/>
      <c r="AE225" s="45"/>
      <c r="AF225" s="45"/>
      <c r="AG225" s="45"/>
      <c r="AH225" s="629"/>
      <c r="AI225" s="630"/>
      <c r="AJ225" s="46"/>
      <c r="AK225" s="45"/>
      <c r="AL225" s="382">
        <f t="shared" si="8"/>
        <v>0</v>
      </c>
      <c r="AM225" s="45"/>
      <c r="AN225" s="48"/>
      <c r="AO225" s="48"/>
      <c r="AP225" s="185"/>
    </row>
    <row r="226" spans="1:42" ht="45" customHeight="1">
      <c r="A226" s="70"/>
      <c r="B226" s="70"/>
      <c r="C226" s="70"/>
      <c r="D226" s="70"/>
      <c r="E226" s="48"/>
      <c r="F226" s="333" t="str">
        <f t="shared" si="0"/>
        <v/>
      </c>
      <c r="G226" s="91"/>
      <c r="H226" s="88"/>
      <c r="I226" s="88"/>
      <c r="J226" s="50"/>
      <c r="K226" s="48"/>
      <c r="L226" s="48"/>
      <c r="M226" s="48"/>
      <c r="N226" s="50"/>
      <c r="O226" s="45"/>
      <c r="P226" s="212"/>
      <c r="Q226" s="45"/>
      <c r="R226" s="88"/>
      <c r="S226" s="50"/>
      <c r="T226" s="219"/>
      <c r="U226" s="89"/>
      <c r="V226" s="90"/>
      <c r="W226" s="93"/>
      <c r="X226" s="219"/>
      <c r="Y226" s="219"/>
      <c r="Z226" s="91"/>
      <c r="AA226" s="185" t="str">
        <f t="shared" si="7"/>
        <v/>
      </c>
      <c r="AB226" s="48"/>
      <c r="AC226" s="219"/>
      <c r="AD226" s="219"/>
      <c r="AE226" s="45"/>
      <c r="AF226" s="45"/>
      <c r="AG226" s="45"/>
      <c r="AH226" s="629"/>
      <c r="AI226" s="630"/>
      <c r="AJ226" s="46"/>
      <c r="AK226" s="45"/>
      <c r="AL226" s="382">
        <f t="shared" si="8"/>
        <v>0</v>
      </c>
      <c r="AM226" s="45"/>
      <c r="AN226" s="48"/>
      <c r="AO226" s="48"/>
      <c r="AP226" s="185"/>
    </row>
    <row r="227" spans="1:42" ht="45" customHeight="1">
      <c r="A227" s="70"/>
      <c r="B227" s="70"/>
      <c r="C227" s="70"/>
      <c r="D227" s="70"/>
      <c r="E227" s="48"/>
      <c r="F227" s="333" t="str">
        <f t="shared" si="0"/>
        <v/>
      </c>
      <c r="G227" s="91"/>
      <c r="H227" s="88"/>
      <c r="I227" s="88"/>
      <c r="J227" s="50"/>
      <c r="K227" s="48"/>
      <c r="L227" s="48"/>
      <c r="M227" s="48"/>
      <c r="N227" s="50"/>
      <c r="O227" s="45"/>
      <c r="P227" s="212"/>
      <c r="Q227" s="45"/>
      <c r="R227" s="88"/>
      <c r="S227" s="50"/>
      <c r="T227" s="219"/>
      <c r="U227" s="89"/>
      <c r="V227" s="90"/>
      <c r="W227" s="93"/>
      <c r="X227" s="219"/>
      <c r="Y227" s="219"/>
      <c r="Z227" s="91"/>
      <c r="AA227" s="185" t="str">
        <f t="shared" si="7"/>
        <v/>
      </c>
      <c r="AB227" s="48"/>
      <c r="AC227" s="219"/>
      <c r="AD227" s="219"/>
      <c r="AE227" s="45"/>
      <c r="AF227" s="45"/>
      <c r="AG227" s="45"/>
      <c r="AH227" s="629"/>
      <c r="AI227" s="630"/>
      <c r="AJ227" s="46"/>
      <c r="AK227" s="45"/>
      <c r="AL227" s="382">
        <f t="shared" si="8"/>
        <v>0</v>
      </c>
      <c r="AM227" s="45"/>
      <c r="AN227" s="48"/>
      <c r="AO227" s="48"/>
      <c r="AP227" s="185"/>
    </row>
    <row r="228" spans="1:42" ht="45" customHeight="1">
      <c r="A228" s="70"/>
      <c r="B228" s="70"/>
      <c r="C228" s="70"/>
      <c r="D228" s="70"/>
      <c r="E228" s="48"/>
      <c r="F228" s="333" t="str">
        <f t="shared" si="0"/>
        <v/>
      </c>
      <c r="G228" s="91"/>
      <c r="H228" s="88"/>
      <c r="I228" s="88"/>
      <c r="J228" s="50"/>
      <c r="K228" s="48"/>
      <c r="L228" s="48"/>
      <c r="M228" s="48"/>
      <c r="N228" s="50"/>
      <c r="O228" s="45"/>
      <c r="P228" s="212"/>
      <c r="Q228" s="45"/>
      <c r="R228" s="88"/>
      <c r="S228" s="50"/>
      <c r="T228" s="219"/>
      <c r="U228" s="89"/>
      <c r="V228" s="90"/>
      <c r="W228" s="93"/>
      <c r="X228" s="219"/>
      <c r="Y228" s="219"/>
      <c r="Z228" s="91"/>
      <c r="AA228" s="185" t="str">
        <f t="shared" si="7"/>
        <v/>
      </c>
      <c r="AB228" s="48"/>
      <c r="AC228" s="219"/>
      <c r="AD228" s="219"/>
      <c r="AE228" s="45"/>
      <c r="AF228" s="45"/>
      <c r="AG228" s="45"/>
      <c r="AH228" s="629"/>
      <c r="AI228" s="630"/>
      <c r="AJ228" s="46"/>
      <c r="AK228" s="45"/>
      <c r="AL228" s="382">
        <f t="shared" si="8"/>
        <v>0</v>
      </c>
      <c r="AM228" s="45"/>
      <c r="AN228" s="48"/>
      <c r="AO228" s="48"/>
      <c r="AP228" s="185"/>
    </row>
    <row r="229" spans="1:42" ht="45" customHeight="1">
      <c r="A229" s="70"/>
      <c r="B229" s="70"/>
      <c r="C229" s="70"/>
      <c r="D229" s="70"/>
      <c r="E229" s="48"/>
      <c r="F229" s="333" t="str">
        <f t="shared" si="0"/>
        <v/>
      </c>
      <c r="G229" s="91"/>
      <c r="H229" s="88"/>
      <c r="I229" s="88"/>
      <c r="J229" s="50"/>
      <c r="K229" s="48"/>
      <c r="L229" s="48"/>
      <c r="M229" s="48"/>
      <c r="N229" s="50"/>
      <c r="O229" s="45"/>
      <c r="P229" s="212"/>
      <c r="Q229" s="45"/>
      <c r="R229" s="88"/>
      <c r="S229" s="50"/>
      <c r="T229" s="219"/>
      <c r="U229" s="89"/>
      <c r="V229" s="90"/>
      <c r="W229" s="93"/>
      <c r="X229" s="219"/>
      <c r="Y229" s="219"/>
      <c r="Z229" s="91"/>
      <c r="AA229" s="185" t="str">
        <f t="shared" si="7"/>
        <v/>
      </c>
      <c r="AB229" s="48"/>
      <c r="AC229" s="219"/>
      <c r="AD229" s="219"/>
      <c r="AE229" s="45"/>
      <c r="AF229" s="45"/>
      <c r="AG229" s="45"/>
      <c r="AH229" s="629"/>
      <c r="AI229" s="630"/>
      <c r="AJ229" s="46"/>
      <c r="AK229" s="45"/>
      <c r="AL229" s="382">
        <f t="shared" si="8"/>
        <v>0</v>
      </c>
      <c r="AM229" s="45"/>
      <c r="AN229" s="48"/>
      <c r="AO229" s="48"/>
      <c r="AP229" s="185"/>
    </row>
    <row r="230" spans="1:42" ht="45" customHeight="1">
      <c r="A230" s="70"/>
      <c r="B230" s="70"/>
      <c r="C230" s="70"/>
      <c r="D230" s="70"/>
      <c r="E230" s="48"/>
      <c r="F230" s="333" t="str">
        <f t="shared" si="0"/>
        <v/>
      </c>
      <c r="G230" s="91"/>
      <c r="H230" s="88"/>
      <c r="I230" s="88"/>
      <c r="J230" s="50"/>
      <c r="K230" s="48"/>
      <c r="L230" s="48"/>
      <c r="M230" s="48"/>
      <c r="N230" s="50"/>
      <c r="O230" s="45"/>
      <c r="P230" s="212"/>
      <c r="Q230" s="45"/>
      <c r="R230" s="88"/>
      <c r="S230" s="50"/>
      <c r="T230" s="219"/>
      <c r="U230" s="89"/>
      <c r="V230" s="90"/>
      <c r="W230" s="93"/>
      <c r="X230" s="219"/>
      <c r="Y230" s="219"/>
      <c r="Z230" s="91"/>
      <c r="AA230" s="185" t="str">
        <f t="shared" si="7"/>
        <v/>
      </c>
      <c r="AB230" s="48"/>
      <c r="AC230" s="219"/>
      <c r="AD230" s="219"/>
      <c r="AE230" s="45"/>
      <c r="AF230" s="45"/>
      <c r="AG230" s="45"/>
      <c r="AH230" s="629"/>
      <c r="AI230" s="630"/>
      <c r="AJ230" s="46"/>
      <c r="AK230" s="45"/>
      <c r="AL230" s="382">
        <f t="shared" si="8"/>
        <v>0</v>
      </c>
      <c r="AM230" s="45"/>
      <c r="AN230" s="48"/>
      <c r="AO230" s="48"/>
      <c r="AP230" s="185"/>
    </row>
    <row r="231" spans="1:42" ht="45" customHeight="1">
      <c r="A231" s="70"/>
      <c r="B231" s="70"/>
      <c r="C231" s="70"/>
      <c r="D231" s="70"/>
      <c r="E231" s="48"/>
      <c r="F231" s="333" t="str">
        <f t="shared" si="0"/>
        <v/>
      </c>
      <c r="G231" s="91"/>
      <c r="H231" s="88"/>
      <c r="I231" s="88"/>
      <c r="J231" s="50"/>
      <c r="K231" s="48"/>
      <c r="L231" s="48"/>
      <c r="M231" s="48"/>
      <c r="N231" s="50"/>
      <c r="O231" s="45"/>
      <c r="P231" s="212"/>
      <c r="Q231" s="45"/>
      <c r="R231" s="88"/>
      <c r="S231" s="50"/>
      <c r="T231" s="219"/>
      <c r="U231" s="89"/>
      <c r="V231" s="90"/>
      <c r="W231" s="93"/>
      <c r="X231" s="219"/>
      <c r="Y231" s="219"/>
      <c r="Z231" s="91"/>
      <c r="AA231" s="185" t="str">
        <f t="shared" si="7"/>
        <v/>
      </c>
      <c r="AB231" s="48"/>
      <c r="AC231" s="219"/>
      <c r="AD231" s="219"/>
      <c r="AE231" s="45"/>
      <c r="AF231" s="45"/>
      <c r="AG231" s="45"/>
      <c r="AH231" s="629"/>
      <c r="AI231" s="630"/>
      <c r="AJ231" s="46"/>
      <c r="AK231" s="45"/>
      <c r="AL231" s="382">
        <f t="shared" si="8"/>
        <v>0</v>
      </c>
      <c r="AM231" s="45"/>
      <c r="AN231" s="48"/>
      <c r="AO231" s="48"/>
      <c r="AP231" s="185"/>
    </row>
    <row r="232" spans="1:42" ht="45" customHeight="1">
      <c r="A232" s="70"/>
      <c r="B232" s="70"/>
      <c r="C232" s="70"/>
      <c r="D232" s="70"/>
      <c r="E232" s="48"/>
      <c r="F232" s="333" t="str">
        <f t="shared" si="0"/>
        <v/>
      </c>
      <c r="G232" s="91"/>
      <c r="H232" s="88"/>
      <c r="I232" s="88"/>
      <c r="J232" s="50"/>
      <c r="K232" s="48"/>
      <c r="L232" s="48"/>
      <c r="M232" s="48"/>
      <c r="N232" s="50"/>
      <c r="O232" s="45"/>
      <c r="P232" s="212"/>
      <c r="Q232" s="45"/>
      <c r="R232" s="88"/>
      <c r="S232" s="50"/>
      <c r="T232" s="219"/>
      <c r="U232" s="89"/>
      <c r="V232" s="90"/>
      <c r="W232" s="93"/>
      <c r="X232" s="219"/>
      <c r="Y232" s="219"/>
      <c r="Z232" s="91"/>
      <c r="AA232" s="185" t="str">
        <f t="shared" si="7"/>
        <v/>
      </c>
      <c r="AB232" s="48"/>
      <c r="AC232" s="219"/>
      <c r="AD232" s="219"/>
      <c r="AE232" s="45"/>
      <c r="AF232" s="45"/>
      <c r="AG232" s="45"/>
      <c r="AH232" s="629"/>
      <c r="AI232" s="630"/>
      <c r="AJ232" s="46"/>
      <c r="AK232" s="45"/>
      <c r="AL232" s="382">
        <f t="shared" si="8"/>
        <v>0</v>
      </c>
      <c r="AM232" s="45"/>
      <c r="AN232" s="48"/>
      <c r="AO232" s="48"/>
      <c r="AP232" s="185"/>
    </row>
    <row r="233" spans="1:42" ht="45" customHeight="1">
      <c r="A233" s="70"/>
      <c r="B233" s="70"/>
      <c r="C233" s="70"/>
      <c r="D233" s="70"/>
      <c r="E233" s="48"/>
      <c r="F233" s="333" t="str">
        <f t="shared" si="0"/>
        <v/>
      </c>
      <c r="G233" s="91"/>
      <c r="H233" s="88"/>
      <c r="I233" s="88"/>
      <c r="J233" s="50"/>
      <c r="K233" s="48"/>
      <c r="L233" s="48"/>
      <c r="M233" s="48"/>
      <c r="N233" s="50"/>
      <c r="O233" s="45"/>
      <c r="P233" s="212"/>
      <c r="Q233" s="45"/>
      <c r="R233" s="88"/>
      <c r="S233" s="50"/>
      <c r="T233" s="219"/>
      <c r="U233" s="89"/>
      <c r="V233" s="90"/>
      <c r="W233" s="93"/>
      <c r="X233" s="219"/>
      <c r="Y233" s="219"/>
      <c r="Z233" s="91"/>
      <c r="AA233" s="185" t="str">
        <f t="shared" si="7"/>
        <v/>
      </c>
      <c r="AB233" s="48"/>
      <c r="AC233" s="219"/>
      <c r="AD233" s="219"/>
      <c r="AE233" s="45"/>
      <c r="AF233" s="45"/>
      <c r="AG233" s="45"/>
      <c r="AH233" s="629"/>
      <c r="AI233" s="630"/>
      <c r="AJ233" s="46"/>
      <c r="AK233" s="45"/>
      <c r="AL233" s="382">
        <f t="shared" si="8"/>
        <v>0</v>
      </c>
      <c r="AM233" s="45"/>
      <c r="AN233" s="48"/>
      <c r="AO233" s="48"/>
      <c r="AP233" s="185"/>
    </row>
    <row r="234" spans="1:42" ht="45" customHeight="1">
      <c r="A234" s="70"/>
      <c r="B234" s="70"/>
      <c r="C234" s="70"/>
      <c r="D234" s="70"/>
      <c r="E234" s="48"/>
      <c r="F234" s="333" t="str">
        <f t="shared" si="0"/>
        <v/>
      </c>
      <c r="G234" s="91"/>
      <c r="H234" s="88"/>
      <c r="I234" s="88"/>
      <c r="J234" s="50"/>
      <c r="K234" s="48"/>
      <c r="L234" s="48"/>
      <c r="M234" s="48"/>
      <c r="N234" s="50"/>
      <c r="O234" s="45"/>
      <c r="P234" s="212"/>
      <c r="Q234" s="45"/>
      <c r="R234" s="88"/>
      <c r="S234" s="50"/>
      <c r="T234" s="219"/>
      <c r="U234" s="89"/>
      <c r="V234" s="90"/>
      <c r="W234" s="93"/>
      <c r="X234" s="219"/>
      <c r="Y234" s="219"/>
      <c r="Z234" s="91"/>
      <c r="AA234" s="185" t="str">
        <f t="shared" si="7"/>
        <v/>
      </c>
      <c r="AB234" s="48"/>
      <c r="AC234" s="219"/>
      <c r="AD234" s="219"/>
      <c r="AE234" s="45"/>
      <c r="AF234" s="45"/>
      <c r="AG234" s="45"/>
      <c r="AH234" s="629"/>
      <c r="AI234" s="630"/>
      <c r="AJ234" s="46"/>
      <c r="AK234" s="45"/>
      <c r="AL234" s="382">
        <f t="shared" si="8"/>
        <v>0</v>
      </c>
      <c r="AM234" s="45"/>
      <c r="AN234" s="48"/>
      <c r="AO234" s="48"/>
      <c r="AP234" s="185"/>
    </row>
    <row r="235" spans="1:42" ht="45" customHeight="1">
      <c r="A235" s="70"/>
      <c r="B235" s="70"/>
      <c r="C235" s="70"/>
      <c r="D235" s="70"/>
      <c r="E235" s="48"/>
      <c r="F235" s="333" t="str">
        <f t="shared" si="0"/>
        <v/>
      </c>
      <c r="G235" s="91"/>
      <c r="H235" s="88"/>
      <c r="I235" s="88"/>
      <c r="J235" s="50"/>
      <c r="K235" s="48"/>
      <c r="L235" s="48"/>
      <c r="M235" s="48"/>
      <c r="N235" s="50"/>
      <c r="O235" s="45"/>
      <c r="P235" s="212"/>
      <c r="Q235" s="45"/>
      <c r="R235" s="88"/>
      <c r="S235" s="50"/>
      <c r="T235" s="219"/>
      <c r="U235" s="89"/>
      <c r="V235" s="90"/>
      <c r="W235" s="93"/>
      <c r="X235" s="219"/>
      <c r="Y235" s="219"/>
      <c r="Z235" s="91"/>
      <c r="AA235" s="185" t="str">
        <f t="shared" si="7"/>
        <v/>
      </c>
      <c r="AB235" s="48"/>
      <c r="AC235" s="219"/>
      <c r="AD235" s="219"/>
      <c r="AE235" s="45"/>
      <c r="AF235" s="45"/>
      <c r="AG235" s="45"/>
      <c r="AH235" s="629"/>
      <c r="AI235" s="630"/>
      <c r="AJ235" s="46"/>
      <c r="AK235" s="45"/>
      <c r="AL235" s="382">
        <f t="shared" si="8"/>
        <v>0</v>
      </c>
      <c r="AM235" s="45"/>
      <c r="AN235" s="48"/>
      <c r="AO235" s="48"/>
      <c r="AP235" s="185"/>
    </row>
    <row r="236" spans="1:42" ht="45" customHeight="1">
      <c r="A236" s="70"/>
      <c r="B236" s="70"/>
      <c r="C236" s="70"/>
      <c r="D236" s="70"/>
      <c r="E236" s="48"/>
      <c r="F236" s="333" t="str">
        <f t="shared" si="0"/>
        <v/>
      </c>
      <c r="G236" s="91"/>
      <c r="H236" s="88"/>
      <c r="I236" s="88"/>
      <c r="J236" s="50"/>
      <c r="K236" s="48"/>
      <c r="L236" s="48"/>
      <c r="M236" s="48"/>
      <c r="N236" s="50"/>
      <c r="O236" s="45"/>
      <c r="P236" s="212"/>
      <c r="Q236" s="45"/>
      <c r="R236" s="88"/>
      <c r="S236" s="50"/>
      <c r="T236" s="219"/>
      <c r="U236" s="89"/>
      <c r="V236" s="90"/>
      <c r="W236" s="93"/>
      <c r="X236" s="219"/>
      <c r="Y236" s="219"/>
      <c r="Z236" s="91"/>
      <c r="AA236" s="185" t="str">
        <f t="shared" si="7"/>
        <v/>
      </c>
      <c r="AB236" s="48"/>
      <c r="AC236" s="219"/>
      <c r="AD236" s="219"/>
      <c r="AE236" s="45"/>
      <c r="AF236" s="45"/>
      <c r="AG236" s="45"/>
      <c r="AH236" s="629"/>
      <c r="AI236" s="630"/>
      <c r="AJ236" s="46"/>
      <c r="AK236" s="45"/>
      <c r="AL236" s="382">
        <f t="shared" si="8"/>
        <v>0</v>
      </c>
      <c r="AM236" s="45"/>
      <c r="AN236" s="48"/>
      <c r="AO236" s="48"/>
      <c r="AP236" s="185"/>
    </row>
    <row r="237" spans="1:42" ht="45" customHeight="1">
      <c r="A237" s="70"/>
      <c r="B237" s="70"/>
      <c r="C237" s="70"/>
      <c r="D237" s="70"/>
      <c r="E237" s="48"/>
      <c r="F237" s="333" t="str">
        <f t="shared" si="0"/>
        <v/>
      </c>
      <c r="G237" s="91"/>
      <c r="H237" s="88"/>
      <c r="I237" s="88"/>
      <c r="J237" s="50"/>
      <c r="K237" s="48"/>
      <c r="L237" s="48"/>
      <c r="M237" s="48"/>
      <c r="N237" s="50"/>
      <c r="O237" s="45"/>
      <c r="P237" s="212"/>
      <c r="Q237" s="45"/>
      <c r="R237" s="88"/>
      <c r="S237" s="50"/>
      <c r="T237" s="219"/>
      <c r="U237" s="89"/>
      <c r="V237" s="90"/>
      <c r="W237" s="93"/>
      <c r="X237" s="219"/>
      <c r="Y237" s="219"/>
      <c r="Z237" s="91"/>
      <c r="AA237" s="185" t="str">
        <f t="shared" si="7"/>
        <v/>
      </c>
      <c r="AB237" s="48"/>
      <c r="AC237" s="219"/>
      <c r="AD237" s="219"/>
      <c r="AE237" s="45"/>
      <c r="AF237" s="45"/>
      <c r="AG237" s="45"/>
      <c r="AH237" s="629"/>
      <c r="AI237" s="630"/>
      <c r="AJ237" s="46"/>
      <c r="AK237" s="45"/>
      <c r="AL237" s="382">
        <f t="shared" si="8"/>
        <v>0</v>
      </c>
      <c r="AM237" s="45"/>
      <c r="AN237" s="48"/>
      <c r="AO237" s="48"/>
      <c r="AP237" s="185"/>
    </row>
    <row r="238" spans="1:42" ht="45" customHeight="1">
      <c r="A238" s="70"/>
      <c r="B238" s="70"/>
      <c r="C238" s="70"/>
      <c r="D238" s="70"/>
      <c r="E238" s="48"/>
      <c r="F238" s="333" t="str">
        <f t="shared" si="0"/>
        <v/>
      </c>
      <c r="G238" s="91"/>
      <c r="H238" s="88"/>
      <c r="I238" s="88"/>
      <c r="J238" s="50"/>
      <c r="K238" s="48"/>
      <c r="L238" s="48"/>
      <c r="M238" s="48"/>
      <c r="N238" s="50"/>
      <c r="O238" s="45"/>
      <c r="P238" s="212"/>
      <c r="Q238" s="45"/>
      <c r="R238" s="88"/>
      <c r="S238" s="50"/>
      <c r="T238" s="219"/>
      <c r="U238" s="89"/>
      <c r="V238" s="90"/>
      <c r="W238" s="93"/>
      <c r="X238" s="219"/>
      <c r="Y238" s="219"/>
      <c r="Z238" s="91"/>
      <c r="AA238" s="185" t="str">
        <f t="shared" si="7"/>
        <v/>
      </c>
      <c r="AB238" s="48"/>
      <c r="AC238" s="219"/>
      <c r="AD238" s="219"/>
      <c r="AE238" s="45"/>
      <c r="AF238" s="45"/>
      <c r="AG238" s="45"/>
      <c r="AH238" s="629"/>
      <c r="AI238" s="630"/>
      <c r="AJ238" s="46"/>
      <c r="AK238" s="45"/>
      <c r="AL238" s="382">
        <f t="shared" si="8"/>
        <v>0</v>
      </c>
      <c r="AM238" s="45"/>
      <c r="AN238" s="48"/>
      <c r="AO238" s="48"/>
      <c r="AP238" s="185"/>
    </row>
    <row r="239" spans="1:42" ht="45" customHeight="1">
      <c r="A239" s="70"/>
      <c r="B239" s="70"/>
      <c r="C239" s="70"/>
      <c r="D239" s="70"/>
      <c r="E239" s="48"/>
      <c r="F239" s="333" t="str">
        <f t="shared" si="0"/>
        <v/>
      </c>
      <c r="G239" s="91"/>
      <c r="H239" s="88"/>
      <c r="I239" s="88"/>
      <c r="J239" s="50"/>
      <c r="K239" s="48"/>
      <c r="L239" s="48"/>
      <c r="M239" s="48"/>
      <c r="N239" s="50"/>
      <c r="O239" s="45"/>
      <c r="P239" s="212"/>
      <c r="Q239" s="45"/>
      <c r="R239" s="88"/>
      <c r="S239" s="50"/>
      <c r="T239" s="219"/>
      <c r="U239" s="89"/>
      <c r="V239" s="90"/>
      <c r="W239" s="93"/>
      <c r="X239" s="219"/>
      <c r="Y239" s="219"/>
      <c r="Z239" s="91"/>
      <c r="AA239" s="185" t="str">
        <f t="shared" si="7"/>
        <v/>
      </c>
      <c r="AB239" s="48"/>
      <c r="AC239" s="219"/>
      <c r="AD239" s="219"/>
      <c r="AE239" s="45"/>
      <c r="AF239" s="45"/>
      <c r="AG239" s="45"/>
      <c r="AH239" s="629"/>
      <c r="AI239" s="630"/>
      <c r="AJ239" s="46"/>
      <c r="AK239" s="45"/>
      <c r="AL239" s="382">
        <f t="shared" si="8"/>
        <v>0</v>
      </c>
      <c r="AM239" s="45"/>
      <c r="AN239" s="48"/>
      <c r="AO239" s="48"/>
      <c r="AP239" s="185"/>
    </row>
    <row r="240" spans="1:42" ht="45" customHeight="1">
      <c r="A240" s="70"/>
      <c r="B240" s="70"/>
      <c r="C240" s="70"/>
      <c r="D240" s="70"/>
      <c r="E240" s="48"/>
      <c r="F240" s="333" t="str">
        <f t="shared" si="0"/>
        <v/>
      </c>
      <c r="G240" s="91"/>
      <c r="H240" s="88"/>
      <c r="I240" s="88"/>
      <c r="J240" s="50"/>
      <c r="K240" s="48"/>
      <c r="L240" s="48"/>
      <c r="M240" s="48"/>
      <c r="N240" s="50"/>
      <c r="O240" s="45"/>
      <c r="P240" s="212"/>
      <c r="Q240" s="45"/>
      <c r="R240" s="88"/>
      <c r="S240" s="50"/>
      <c r="T240" s="219"/>
      <c r="U240" s="89"/>
      <c r="V240" s="90"/>
      <c r="W240" s="93"/>
      <c r="X240" s="219"/>
      <c r="Y240" s="219"/>
      <c r="Z240" s="91"/>
      <c r="AA240" s="185" t="str">
        <f t="shared" si="7"/>
        <v/>
      </c>
      <c r="AB240" s="48"/>
      <c r="AC240" s="219"/>
      <c r="AD240" s="219"/>
      <c r="AE240" s="45"/>
      <c r="AF240" s="45"/>
      <c r="AG240" s="45"/>
      <c r="AH240" s="629"/>
      <c r="AI240" s="630"/>
      <c r="AJ240" s="46"/>
      <c r="AK240" s="45"/>
      <c r="AL240" s="382">
        <f t="shared" si="8"/>
        <v>0</v>
      </c>
      <c r="AM240" s="45"/>
      <c r="AN240" s="48"/>
      <c r="AO240" s="48"/>
      <c r="AP240" s="185"/>
    </row>
    <row r="241" spans="1:42" ht="45" customHeight="1">
      <c r="A241" s="70"/>
      <c r="B241" s="70"/>
      <c r="C241" s="70"/>
      <c r="D241" s="70"/>
      <c r="E241" s="48"/>
      <c r="F241" s="333" t="str">
        <f t="shared" si="0"/>
        <v/>
      </c>
      <c r="G241" s="91"/>
      <c r="H241" s="88"/>
      <c r="I241" s="88"/>
      <c r="J241" s="50"/>
      <c r="K241" s="48"/>
      <c r="L241" s="48"/>
      <c r="M241" s="48"/>
      <c r="N241" s="50"/>
      <c r="O241" s="45"/>
      <c r="P241" s="212"/>
      <c r="Q241" s="45"/>
      <c r="R241" s="88"/>
      <c r="S241" s="50"/>
      <c r="T241" s="219"/>
      <c r="U241" s="89"/>
      <c r="V241" s="90"/>
      <c r="W241" s="93"/>
      <c r="X241" s="219"/>
      <c r="Y241" s="219"/>
      <c r="Z241" s="91"/>
      <c r="AA241" s="185" t="str">
        <f t="shared" si="7"/>
        <v/>
      </c>
      <c r="AB241" s="48"/>
      <c r="AC241" s="219"/>
      <c r="AD241" s="219"/>
      <c r="AE241" s="45"/>
      <c r="AF241" s="45"/>
      <c r="AG241" s="45"/>
      <c r="AH241" s="629"/>
      <c r="AI241" s="630"/>
      <c r="AJ241" s="46"/>
      <c r="AK241" s="45"/>
      <c r="AL241" s="382">
        <f t="shared" si="8"/>
        <v>0</v>
      </c>
      <c r="AM241" s="45"/>
      <c r="AN241" s="48"/>
      <c r="AO241" s="48"/>
      <c r="AP241" s="185"/>
    </row>
    <row r="242" spans="1:42" ht="45" customHeight="1">
      <c r="A242" s="70"/>
      <c r="B242" s="70"/>
      <c r="C242" s="70"/>
      <c r="D242" s="70"/>
      <c r="E242" s="48"/>
      <c r="F242" s="333" t="str">
        <f t="shared" si="0"/>
        <v/>
      </c>
      <c r="G242" s="91"/>
      <c r="H242" s="88"/>
      <c r="I242" s="88"/>
      <c r="J242" s="50"/>
      <c r="K242" s="48"/>
      <c r="L242" s="48"/>
      <c r="M242" s="48"/>
      <c r="N242" s="50"/>
      <c r="O242" s="45"/>
      <c r="P242" s="212"/>
      <c r="Q242" s="45"/>
      <c r="R242" s="88"/>
      <c r="S242" s="50"/>
      <c r="T242" s="219"/>
      <c r="U242" s="89"/>
      <c r="V242" s="90"/>
      <c r="W242" s="93"/>
      <c r="X242" s="219"/>
      <c r="Y242" s="219"/>
      <c r="Z242" s="91"/>
      <c r="AA242" s="185" t="str">
        <f t="shared" si="7"/>
        <v/>
      </c>
      <c r="AB242" s="48"/>
      <c r="AC242" s="219"/>
      <c r="AD242" s="219"/>
      <c r="AE242" s="45"/>
      <c r="AF242" s="45"/>
      <c r="AG242" s="45"/>
      <c r="AH242" s="629"/>
      <c r="AI242" s="630"/>
      <c r="AJ242" s="46"/>
      <c r="AK242" s="45"/>
      <c r="AL242" s="382">
        <f t="shared" si="8"/>
        <v>0</v>
      </c>
      <c r="AM242" s="45"/>
      <c r="AN242" s="48"/>
      <c r="AO242" s="48"/>
      <c r="AP242" s="185"/>
    </row>
    <row r="243" spans="1:42" ht="45" customHeight="1">
      <c r="A243" s="70"/>
      <c r="B243" s="70"/>
      <c r="C243" s="70"/>
      <c r="D243" s="70"/>
      <c r="E243" s="48"/>
      <c r="F243" s="333" t="str">
        <f t="shared" si="0"/>
        <v/>
      </c>
      <c r="G243" s="91"/>
      <c r="H243" s="88"/>
      <c r="I243" s="88"/>
      <c r="J243" s="50"/>
      <c r="K243" s="48"/>
      <c r="L243" s="48"/>
      <c r="M243" s="48"/>
      <c r="N243" s="50"/>
      <c r="O243" s="45"/>
      <c r="P243" s="212"/>
      <c r="Q243" s="45"/>
      <c r="R243" s="88"/>
      <c r="S243" s="50"/>
      <c r="T243" s="219"/>
      <c r="U243" s="89"/>
      <c r="V243" s="90"/>
      <c r="W243" s="93"/>
      <c r="X243" s="219"/>
      <c r="Y243" s="219"/>
      <c r="Z243" s="91"/>
      <c r="AA243" s="185" t="str">
        <f t="shared" si="7"/>
        <v/>
      </c>
      <c r="AB243" s="48"/>
      <c r="AC243" s="219"/>
      <c r="AD243" s="219"/>
      <c r="AE243" s="45"/>
      <c r="AF243" s="45"/>
      <c r="AG243" s="45"/>
      <c r="AH243" s="629"/>
      <c r="AI243" s="630"/>
      <c r="AJ243" s="46"/>
      <c r="AK243" s="45"/>
      <c r="AL243" s="382">
        <f t="shared" si="8"/>
        <v>0</v>
      </c>
      <c r="AM243" s="45"/>
      <c r="AN243" s="48"/>
      <c r="AO243" s="48"/>
      <c r="AP243" s="185"/>
    </row>
    <row r="244" spans="1:42" ht="45" customHeight="1">
      <c r="A244" s="70"/>
      <c r="B244" s="70"/>
      <c r="C244" s="70"/>
      <c r="D244" s="70"/>
      <c r="E244" s="48"/>
      <c r="F244" s="333" t="str">
        <f t="shared" si="0"/>
        <v/>
      </c>
      <c r="G244" s="91"/>
      <c r="H244" s="88"/>
      <c r="I244" s="88"/>
      <c r="J244" s="50"/>
      <c r="K244" s="48"/>
      <c r="L244" s="48"/>
      <c r="M244" s="48"/>
      <c r="N244" s="50"/>
      <c r="O244" s="45"/>
      <c r="P244" s="212"/>
      <c r="Q244" s="45"/>
      <c r="R244" s="88"/>
      <c r="S244" s="50"/>
      <c r="T244" s="219"/>
      <c r="U244" s="89"/>
      <c r="V244" s="90"/>
      <c r="W244" s="93"/>
      <c r="X244" s="219"/>
      <c r="Y244" s="219"/>
      <c r="Z244" s="91"/>
      <c r="AA244" s="185" t="str">
        <f t="shared" si="7"/>
        <v/>
      </c>
      <c r="AB244" s="48"/>
      <c r="AC244" s="219"/>
      <c r="AD244" s="219"/>
      <c r="AE244" s="45"/>
      <c r="AF244" s="45"/>
      <c r="AG244" s="45"/>
      <c r="AH244" s="629"/>
      <c r="AI244" s="630"/>
      <c r="AJ244" s="46"/>
      <c r="AK244" s="45"/>
      <c r="AL244" s="382">
        <f t="shared" si="8"/>
        <v>0</v>
      </c>
      <c r="AM244" s="45"/>
      <c r="AN244" s="48"/>
      <c r="AO244" s="48"/>
      <c r="AP244" s="185"/>
    </row>
    <row r="245" spans="1:42" ht="45" customHeight="1">
      <c r="A245" s="70"/>
      <c r="B245" s="70"/>
      <c r="C245" s="70"/>
      <c r="D245" s="70"/>
      <c r="E245" s="48"/>
      <c r="F245" s="333" t="str">
        <f t="shared" si="0"/>
        <v/>
      </c>
      <c r="G245" s="91"/>
      <c r="H245" s="88"/>
      <c r="I245" s="88"/>
      <c r="J245" s="50"/>
      <c r="K245" s="48"/>
      <c r="L245" s="48"/>
      <c r="M245" s="48"/>
      <c r="N245" s="50"/>
      <c r="O245" s="45"/>
      <c r="P245" s="212"/>
      <c r="Q245" s="45"/>
      <c r="R245" s="88"/>
      <c r="S245" s="50"/>
      <c r="T245" s="219"/>
      <c r="U245" s="89"/>
      <c r="V245" s="90"/>
      <c r="W245" s="93"/>
      <c r="X245" s="219"/>
      <c r="Y245" s="219"/>
      <c r="Z245" s="91"/>
      <c r="AA245" s="185" t="str">
        <f t="shared" si="7"/>
        <v/>
      </c>
      <c r="AB245" s="48"/>
      <c r="AC245" s="219"/>
      <c r="AD245" s="219"/>
      <c r="AE245" s="45"/>
      <c r="AF245" s="45"/>
      <c r="AG245" s="45"/>
      <c r="AH245" s="629"/>
      <c r="AI245" s="630"/>
      <c r="AJ245" s="46"/>
      <c r="AK245" s="45"/>
      <c r="AL245" s="382">
        <f t="shared" si="8"/>
        <v>0</v>
      </c>
      <c r="AM245" s="45"/>
      <c r="AN245" s="48"/>
      <c r="AO245" s="48"/>
      <c r="AP245" s="185"/>
    </row>
    <row r="246" spans="1:42" ht="45" customHeight="1">
      <c r="A246" s="70"/>
      <c r="B246" s="70"/>
      <c r="C246" s="70"/>
      <c r="D246" s="70"/>
      <c r="E246" s="48"/>
      <c r="F246" s="333" t="str">
        <f t="shared" si="0"/>
        <v/>
      </c>
      <c r="G246" s="91"/>
      <c r="H246" s="88"/>
      <c r="I246" s="88"/>
      <c r="J246" s="50"/>
      <c r="K246" s="48"/>
      <c r="L246" s="48"/>
      <c r="M246" s="48"/>
      <c r="N246" s="50"/>
      <c r="O246" s="45"/>
      <c r="P246" s="212"/>
      <c r="Q246" s="45"/>
      <c r="R246" s="88"/>
      <c r="S246" s="50"/>
      <c r="T246" s="219"/>
      <c r="U246" s="89"/>
      <c r="V246" s="90"/>
      <c r="W246" s="93"/>
      <c r="X246" s="219"/>
      <c r="Y246" s="219"/>
      <c r="Z246" s="91"/>
      <c r="AA246" s="185" t="str">
        <f t="shared" si="7"/>
        <v/>
      </c>
      <c r="AB246" s="48"/>
      <c r="AC246" s="219"/>
      <c r="AD246" s="219"/>
      <c r="AE246" s="45"/>
      <c r="AF246" s="45"/>
      <c r="AG246" s="45"/>
      <c r="AH246" s="629"/>
      <c r="AI246" s="630"/>
      <c r="AJ246" s="46"/>
      <c r="AK246" s="45"/>
      <c r="AL246" s="382">
        <f t="shared" si="8"/>
        <v>0</v>
      </c>
      <c r="AM246" s="45"/>
      <c r="AN246" s="48"/>
      <c r="AO246" s="48"/>
      <c r="AP246" s="185"/>
    </row>
    <row r="247" spans="1:42" ht="45" customHeight="1">
      <c r="A247" s="70"/>
      <c r="B247" s="70"/>
      <c r="C247" s="70"/>
      <c r="D247" s="70"/>
      <c r="E247" s="48"/>
      <c r="F247" s="333" t="str">
        <f t="shared" ref="F247:F310" si="9">IF(ISBLANK($E247), "", VLOOKUP($E247,참여인력_개요,2,FALSE))</f>
        <v/>
      </c>
      <c r="G247" s="91"/>
      <c r="H247" s="88"/>
      <c r="I247" s="88"/>
      <c r="J247" s="50"/>
      <c r="K247" s="48"/>
      <c r="L247" s="48"/>
      <c r="M247" s="48"/>
      <c r="N247" s="50"/>
      <c r="O247" s="45"/>
      <c r="P247" s="212"/>
      <c r="Q247" s="45"/>
      <c r="R247" s="88"/>
      <c r="S247" s="50"/>
      <c r="T247" s="219"/>
      <c r="U247" s="89"/>
      <c r="V247" s="90"/>
      <c r="W247" s="93"/>
      <c r="X247" s="219"/>
      <c r="Y247" s="219"/>
      <c r="Z247" s="91"/>
      <c r="AA247" s="185" t="str">
        <f t="shared" si="7"/>
        <v/>
      </c>
      <c r="AB247" s="48"/>
      <c r="AC247" s="219"/>
      <c r="AD247" s="219"/>
      <c r="AE247" s="45"/>
      <c r="AF247" s="45"/>
      <c r="AG247" s="45"/>
      <c r="AH247" s="629"/>
      <c r="AI247" s="630"/>
      <c r="AJ247" s="46"/>
      <c r="AK247" s="45"/>
      <c r="AL247" s="382">
        <f t="shared" si="8"/>
        <v>0</v>
      </c>
      <c r="AM247" s="45"/>
      <c r="AN247" s="48"/>
      <c r="AO247" s="48"/>
      <c r="AP247" s="185"/>
    </row>
    <row r="248" spans="1:42" ht="45" customHeight="1">
      <c r="A248" s="70"/>
      <c r="B248" s="70"/>
      <c r="C248" s="70"/>
      <c r="D248" s="70"/>
      <c r="E248" s="48"/>
      <c r="F248" s="333" t="str">
        <f t="shared" si="9"/>
        <v/>
      </c>
      <c r="G248" s="91"/>
      <c r="H248" s="88"/>
      <c r="I248" s="88"/>
      <c r="J248" s="50"/>
      <c r="K248" s="48"/>
      <c r="L248" s="48"/>
      <c r="M248" s="48"/>
      <c r="N248" s="50"/>
      <c r="O248" s="45"/>
      <c r="P248" s="212"/>
      <c r="Q248" s="45"/>
      <c r="R248" s="88"/>
      <c r="S248" s="50"/>
      <c r="T248" s="219"/>
      <c r="U248" s="89"/>
      <c r="V248" s="90"/>
      <c r="W248" s="93"/>
      <c r="X248" s="219"/>
      <c r="Y248" s="219"/>
      <c r="Z248" s="91"/>
      <c r="AA248" s="185" t="str">
        <f t="shared" si="7"/>
        <v/>
      </c>
      <c r="AB248" s="48"/>
      <c r="AC248" s="219"/>
      <c r="AD248" s="219"/>
      <c r="AE248" s="45"/>
      <c r="AF248" s="45"/>
      <c r="AG248" s="45"/>
      <c r="AH248" s="629"/>
      <c r="AI248" s="630"/>
      <c r="AJ248" s="46"/>
      <c r="AK248" s="45"/>
      <c r="AL248" s="382">
        <f t="shared" si="8"/>
        <v>0</v>
      </c>
      <c r="AM248" s="45"/>
      <c r="AN248" s="48"/>
      <c r="AO248" s="48"/>
      <c r="AP248" s="185"/>
    </row>
    <row r="249" spans="1:42" ht="45" customHeight="1">
      <c r="A249" s="70"/>
      <c r="B249" s="70"/>
      <c r="C249" s="70"/>
      <c r="D249" s="70"/>
      <c r="E249" s="48"/>
      <c r="F249" s="333" t="str">
        <f t="shared" si="9"/>
        <v/>
      </c>
      <c r="G249" s="91"/>
      <c r="H249" s="88"/>
      <c r="I249" s="88"/>
      <c r="J249" s="50"/>
      <c r="K249" s="48"/>
      <c r="L249" s="48"/>
      <c r="M249" s="48"/>
      <c r="N249" s="50"/>
      <c r="O249" s="45"/>
      <c r="P249" s="212"/>
      <c r="Q249" s="45"/>
      <c r="R249" s="88"/>
      <c r="S249" s="50"/>
      <c r="T249" s="219"/>
      <c r="U249" s="89"/>
      <c r="V249" s="90"/>
      <c r="W249" s="93"/>
      <c r="X249" s="219"/>
      <c r="Y249" s="219"/>
      <c r="Z249" s="91"/>
      <c r="AA249" s="185" t="str">
        <f t="shared" si="7"/>
        <v/>
      </c>
      <c r="AB249" s="48"/>
      <c r="AC249" s="219"/>
      <c r="AD249" s="219"/>
      <c r="AE249" s="45"/>
      <c r="AF249" s="45"/>
      <c r="AG249" s="45"/>
      <c r="AH249" s="629"/>
      <c r="AI249" s="630"/>
      <c r="AJ249" s="46"/>
      <c r="AK249" s="45"/>
      <c r="AL249" s="382">
        <f t="shared" si="8"/>
        <v>0</v>
      </c>
      <c r="AM249" s="45"/>
      <c r="AN249" s="48"/>
      <c r="AO249" s="48"/>
      <c r="AP249" s="185"/>
    </row>
    <row r="250" spans="1:42" ht="45" customHeight="1">
      <c r="A250" s="70"/>
      <c r="B250" s="70"/>
      <c r="C250" s="70"/>
      <c r="D250" s="70"/>
      <c r="E250" s="48"/>
      <c r="F250" s="333" t="str">
        <f t="shared" si="9"/>
        <v/>
      </c>
      <c r="G250" s="91"/>
      <c r="H250" s="88"/>
      <c r="I250" s="88"/>
      <c r="J250" s="50"/>
      <c r="K250" s="48"/>
      <c r="L250" s="48"/>
      <c r="M250" s="48"/>
      <c r="N250" s="50"/>
      <c r="O250" s="45"/>
      <c r="P250" s="212"/>
      <c r="Q250" s="45"/>
      <c r="R250" s="88"/>
      <c r="S250" s="50"/>
      <c r="T250" s="219"/>
      <c r="U250" s="89"/>
      <c r="V250" s="90"/>
      <c r="W250" s="93"/>
      <c r="X250" s="219"/>
      <c r="Y250" s="219"/>
      <c r="Z250" s="91"/>
      <c r="AA250" s="185" t="str">
        <f t="shared" si="7"/>
        <v/>
      </c>
      <c r="AB250" s="48"/>
      <c r="AC250" s="219"/>
      <c r="AD250" s="219"/>
      <c r="AE250" s="45"/>
      <c r="AF250" s="45"/>
      <c r="AG250" s="45"/>
      <c r="AH250" s="629"/>
      <c r="AI250" s="630"/>
      <c r="AJ250" s="46"/>
      <c r="AK250" s="45"/>
      <c r="AL250" s="382">
        <f t="shared" si="8"/>
        <v>0</v>
      </c>
      <c r="AM250" s="45"/>
      <c r="AN250" s="48"/>
      <c r="AO250" s="48"/>
      <c r="AP250" s="185"/>
    </row>
    <row r="251" spans="1:42" ht="45" customHeight="1">
      <c r="A251" s="70"/>
      <c r="B251" s="70"/>
      <c r="C251" s="70"/>
      <c r="D251" s="70"/>
      <c r="E251" s="48"/>
      <c r="F251" s="333" t="str">
        <f t="shared" si="9"/>
        <v/>
      </c>
      <c r="G251" s="91"/>
      <c r="H251" s="88"/>
      <c r="I251" s="88"/>
      <c r="J251" s="50"/>
      <c r="K251" s="48"/>
      <c r="L251" s="48"/>
      <c r="M251" s="48"/>
      <c r="N251" s="50"/>
      <c r="O251" s="45"/>
      <c r="P251" s="212"/>
      <c r="Q251" s="45"/>
      <c r="R251" s="88"/>
      <c r="S251" s="50"/>
      <c r="T251" s="219"/>
      <c r="U251" s="89"/>
      <c r="V251" s="90"/>
      <c r="W251" s="93"/>
      <c r="X251" s="219"/>
      <c r="Y251" s="219"/>
      <c r="Z251" s="91"/>
      <c r="AA251" s="185" t="str">
        <f t="shared" si="7"/>
        <v/>
      </c>
      <c r="AB251" s="48"/>
      <c r="AC251" s="219"/>
      <c r="AD251" s="219"/>
      <c r="AE251" s="45"/>
      <c r="AF251" s="45"/>
      <c r="AG251" s="45"/>
      <c r="AH251" s="629"/>
      <c r="AI251" s="630"/>
      <c r="AJ251" s="46"/>
      <c r="AK251" s="45"/>
      <c r="AL251" s="382">
        <f t="shared" si="8"/>
        <v>0</v>
      </c>
      <c r="AM251" s="45"/>
      <c r="AN251" s="48"/>
      <c r="AO251" s="48"/>
      <c r="AP251" s="185"/>
    </row>
    <row r="252" spans="1:42" ht="45" customHeight="1">
      <c r="A252" s="70"/>
      <c r="B252" s="70"/>
      <c r="C252" s="70"/>
      <c r="D252" s="70"/>
      <c r="E252" s="48"/>
      <c r="F252" s="333" t="str">
        <f t="shared" si="9"/>
        <v/>
      </c>
      <c r="G252" s="91"/>
      <c r="H252" s="88"/>
      <c r="I252" s="88"/>
      <c r="J252" s="50"/>
      <c r="K252" s="48"/>
      <c r="L252" s="48"/>
      <c r="M252" s="48"/>
      <c r="N252" s="50"/>
      <c r="O252" s="45"/>
      <c r="P252" s="212"/>
      <c r="Q252" s="45"/>
      <c r="R252" s="88"/>
      <c r="S252" s="50"/>
      <c r="T252" s="219"/>
      <c r="U252" s="89"/>
      <c r="V252" s="90"/>
      <c r="W252" s="93"/>
      <c r="X252" s="219"/>
      <c r="Y252" s="219"/>
      <c r="Z252" s="91"/>
      <c r="AA252" s="185" t="str">
        <f t="shared" si="7"/>
        <v/>
      </c>
      <c r="AB252" s="48"/>
      <c r="AC252" s="219"/>
      <c r="AD252" s="219"/>
      <c r="AE252" s="45"/>
      <c r="AF252" s="45"/>
      <c r="AG252" s="45"/>
      <c r="AH252" s="629"/>
      <c r="AI252" s="630"/>
      <c r="AJ252" s="46"/>
      <c r="AK252" s="45"/>
      <c r="AL252" s="382">
        <f t="shared" si="8"/>
        <v>0</v>
      </c>
      <c r="AM252" s="45"/>
      <c r="AN252" s="48"/>
      <c r="AO252" s="48"/>
      <c r="AP252" s="185"/>
    </row>
    <row r="253" spans="1:42" ht="45" customHeight="1">
      <c r="A253" s="70"/>
      <c r="B253" s="70"/>
      <c r="C253" s="70"/>
      <c r="D253" s="70"/>
      <c r="E253" s="48"/>
      <c r="F253" s="333" t="str">
        <f t="shared" si="9"/>
        <v/>
      </c>
      <c r="G253" s="91"/>
      <c r="H253" s="88"/>
      <c r="I253" s="88"/>
      <c r="J253" s="50"/>
      <c r="K253" s="48"/>
      <c r="L253" s="48"/>
      <c r="M253" s="48"/>
      <c r="N253" s="50"/>
      <c r="O253" s="45"/>
      <c r="P253" s="212"/>
      <c r="Q253" s="45"/>
      <c r="R253" s="88"/>
      <c r="S253" s="50"/>
      <c r="T253" s="219"/>
      <c r="U253" s="89"/>
      <c r="V253" s="90"/>
      <c r="W253" s="93"/>
      <c r="X253" s="219"/>
      <c r="Y253" s="219"/>
      <c r="Z253" s="91"/>
      <c r="AA253" s="185" t="str">
        <f t="shared" si="7"/>
        <v/>
      </c>
      <c r="AB253" s="48"/>
      <c r="AC253" s="219"/>
      <c r="AD253" s="219"/>
      <c r="AE253" s="45"/>
      <c r="AF253" s="45"/>
      <c r="AG253" s="45"/>
      <c r="AH253" s="629"/>
      <c r="AI253" s="630"/>
      <c r="AJ253" s="46"/>
      <c r="AK253" s="45"/>
      <c r="AL253" s="382">
        <f t="shared" si="8"/>
        <v>0</v>
      </c>
      <c r="AM253" s="45"/>
      <c r="AN253" s="48"/>
      <c r="AO253" s="48"/>
      <c r="AP253" s="185"/>
    </row>
    <row r="254" spans="1:42" ht="45" customHeight="1">
      <c r="A254" s="70"/>
      <c r="B254" s="70"/>
      <c r="C254" s="70"/>
      <c r="D254" s="70"/>
      <c r="E254" s="48"/>
      <c r="F254" s="333" t="str">
        <f t="shared" si="9"/>
        <v/>
      </c>
      <c r="G254" s="91"/>
      <c r="H254" s="88"/>
      <c r="I254" s="88"/>
      <c r="J254" s="50"/>
      <c r="K254" s="48"/>
      <c r="L254" s="48"/>
      <c r="M254" s="48"/>
      <c r="N254" s="50"/>
      <c r="O254" s="45"/>
      <c r="P254" s="212"/>
      <c r="Q254" s="45"/>
      <c r="R254" s="88"/>
      <c r="S254" s="50"/>
      <c r="T254" s="219"/>
      <c r="U254" s="89"/>
      <c r="V254" s="90"/>
      <c r="W254" s="93"/>
      <c r="X254" s="219"/>
      <c r="Y254" s="219"/>
      <c r="Z254" s="91"/>
      <c r="AA254" s="185" t="str">
        <f t="shared" si="7"/>
        <v/>
      </c>
      <c r="AB254" s="48"/>
      <c r="AC254" s="219"/>
      <c r="AD254" s="219"/>
      <c r="AE254" s="45"/>
      <c r="AF254" s="45"/>
      <c r="AG254" s="45"/>
      <c r="AH254" s="629"/>
      <c r="AI254" s="630"/>
      <c r="AJ254" s="46"/>
      <c r="AK254" s="45"/>
      <c r="AL254" s="382">
        <f t="shared" si="8"/>
        <v>0</v>
      </c>
      <c r="AM254" s="45"/>
      <c r="AN254" s="48"/>
      <c r="AO254" s="48"/>
      <c r="AP254" s="185"/>
    </row>
    <row r="255" spans="1:42" ht="45" customHeight="1">
      <c r="A255" s="70"/>
      <c r="B255" s="70"/>
      <c r="C255" s="70"/>
      <c r="D255" s="70"/>
      <c r="E255" s="48"/>
      <c r="F255" s="333" t="str">
        <f t="shared" si="9"/>
        <v/>
      </c>
      <c r="G255" s="91"/>
      <c r="H255" s="88"/>
      <c r="I255" s="88"/>
      <c r="J255" s="50"/>
      <c r="K255" s="48"/>
      <c r="L255" s="48"/>
      <c r="M255" s="48"/>
      <c r="N255" s="50"/>
      <c r="O255" s="45"/>
      <c r="P255" s="212"/>
      <c r="Q255" s="45"/>
      <c r="R255" s="88"/>
      <c r="S255" s="50"/>
      <c r="T255" s="219"/>
      <c r="U255" s="89"/>
      <c r="V255" s="90"/>
      <c r="W255" s="93"/>
      <c r="X255" s="219"/>
      <c r="Y255" s="219"/>
      <c r="Z255" s="91"/>
      <c r="AA255" s="185" t="str">
        <f t="shared" si="7"/>
        <v/>
      </c>
      <c r="AB255" s="48"/>
      <c r="AC255" s="219"/>
      <c r="AD255" s="219"/>
      <c r="AE255" s="45"/>
      <c r="AF255" s="45"/>
      <c r="AG255" s="45"/>
      <c r="AH255" s="629"/>
      <c r="AI255" s="630"/>
      <c r="AJ255" s="46"/>
      <c r="AK255" s="45"/>
      <c r="AL255" s="382">
        <f t="shared" si="8"/>
        <v>0</v>
      </c>
      <c r="AM255" s="45"/>
      <c r="AN255" s="48"/>
      <c r="AO255" s="48"/>
      <c r="AP255" s="185"/>
    </row>
    <row r="256" spans="1:42" ht="45" customHeight="1">
      <c r="A256" s="70"/>
      <c r="B256" s="70"/>
      <c r="C256" s="70"/>
      <c r="D256" s="70"/>
      <c r="E256" s="48"/>
      <c r="F256" s="333" t="str">
        <f t="shared" si="9"/>
        <v/>
      </c>
      <c r="G256" s="91"/>
      <c r="H256" s="88"/>
      <c r="I256" s="88"/>
      <c r="J256" s="50"/>
      <c r="K256" s="48"/>
      <c r="L256" s="48"/>
      <c r="M256" s="48"/>
      <c r="N256" s="50"/>
      <c r="O256" s="45"/>
      <c r="P256" s="212"/>
      <c r="Q256" s="45"/>
      <c r="R256" s="88"/>
      <c r="S256" s="50"/>
      <c r="T256" s="219"/>
      <c r="U256" s="89"/>
      <c r="V256" s="90"/>
      <c r="W256" s="93"/>
      <c r="X256" s="219"/>
      <c r="Y256" s="219"/>
      <c r="Z256" s="91"/>
      <c r="AA256" s="185" t="str">
        <f t="shared" si="7"/>
        <v/>
      </c>
      <c r="AB256" s="48"/>
      <c r="AC256" s="219"/>
      <c r="AD256" s="219"/>
      <c r="AE256" s="45"/>
      <c r="AF256" s="45"/>
      <c r="AG256" s="45"/>
      <c r="AH256" s="629"/>
      <c r="AI256" s="630"/>
      <c r="AJ256" s="46"/>
      <c r="AK256" s="45"/>
      <c r="AL256" s="382">
        <f t="shared" si="8"/>
        <v>0</v>
      </c>
      <c r="AM256" s="45"/>
      <c r="AN256" s="48"/>
      <c r="AO256" s="48"/>
      <c r="AP256" s="185"/>
    </row>
    <row r="257" spans="1:42" ht="45" customHeight="1">
      <c r="A257" s="70"/>
      <c r="B257" s="70"/>
      <c r="C257" s="70"/>
      <c r="D257" s="70"/>
      <c r="E257" s="48"/>
      <c r="F257" s="333" t="str">
        <f t="shared" si="9"/>
        <v/>
      </c>
      <c r="G257" s="91"/>
      <c r="H257" s="88"/>
      <c r="I257" s="88"/>
      <c r="J257" s="50"/>
      <c r="K257" s="48"/>
      <c r="L257" s="48"/>
      <c r="M257" s="48"/>
      <c r="N257" s="50"/>
      <c r="O257" s="45"/>
      <c r="P257" s="212"/>
      <c r="Q257" s="45"/>
      <c r="R257" s="88"/>
      <c r="S257" s="50"/>
      <c r="T257" s="219"/>
      <c r="U257" s="89"/>
      <c r="V257" s="90"/>
      <c r="W257" s="93"/>
      <c r="X257" s="219"/>
      <c r="Y257" s="219"/>
      <c r="Z257" s="91"/>
      <c r="AA257" s="185" t="str">
        <f t="shared" si="7"/>
        <v/>
      </c>
      <c r="AB257" s="48"/>
      <c r="AC257" s="219"/>
      <c r="AD257" s="219"/>
      <c r="AE257" s="45"/>
      <c r="AF257" s="45"/>
      <c r="AG257" s="45"/>
      <c r="AH257" s="629"/>
      <c r="AI257" s="630"/>
      <c r="AJ257" s="46"/>
      <c r="AK257" s="45"/>
      <c r="AL257" s="382">
        <f t="shared" si="8"/>
        <v>0</v>
      </c>
      <c r="AM257" s="45"/>
      <c r="AN257" s="48"/>
      <c r="AO257" s="48"/>
      <c r="AP257" s="185"/>
    </row>
    <row r="258" spans="1:42" ht="45" customHeight="1">
      <c r="A258" s="70"/>
      <c r="B258" s="70"/>
      <c r="C258" s="70"/>
      <c r="D258" s="70"/>
      <c r="E258" s="48"/>
      <c r="F258" s="333" t="str">
        <f t="shared" si="9"/>
        <v/>
      </c>
      <c r="G258" s="91"/>
      <c r="H258" s="88"/>
      <c r="I258" s="88"/>
      <c r="J258" s="50"/>
      <c r="K258" s="48"/>
      <c r="L258" s="48"/>
      <c r="M258" s="48"/>
      <c r="N258" s="50"/>
      <c r="O258" s="45"/>
      <c r="P258" s="212"/>
      <c r="Q258" s="45"/>
      <c r="R258" s="88"/>
      <c r="S258" s="50"/>
      <c r="T258" s="219"/>
      <c r="U258" s="89"/>
      <c r="V258" s="90"/>
      <c r="W258" s="93"/>
      <c r="X258" s="219"/>
      <c r="Y258" s="219"/>
      <c r="Z258" s="91"/>
      <c r="AA258" s="185" t="str">
        <f t="shared" si="7"/>
        <v/>
      </c>
      <c r="AB258" s="48"/>
      <c r="AC258" s="219"/>
      <c r="AD258" s="219"/>
      <c r="AE258" s="45"/>
      <c r="AF258" s="45"/>
      <c r="AG258" s="45"/>
      <c r="AH258" s="629"/>
      <c r="AI258" s="630"/>
      <c r="AJ258" s="46"/>
      <c r="AK258" s="45"/>
      <c r="AL258" s="382">
        <f t="shared" si="8"/>
        <v>0</v>
      </c>
      <c r="AM258" s="45"/>
      <c r="AN258" s="48"/>
      <c r="AO258" s="48"/>
      <c r="AP258" s="185"/>
    </row>
    <row r="259" spans="1:42" ht="45" customHeight="1">
      <c r="A259" s="70"/>
      <c r="B259" s="70"/>
      <c r="C259" s="70"/>
      <c r="D259" s="70"/>
      <c r="E259" s="48"/>
      <c r="F259" s="333" t="str">
        <f t="shared" si="9"/>
        <v/>
      </c>
      <c r="G259" s="91"/>
      <c r="H259" s="88"/>
      <c r="I259" s="88"/>
      <c r="J259" s="50"/>
      <c r="K259" s="48"/>
      <c r="L259" s="48"/>
      <c r="M259" s="48"/>
      <c r="N259" s="50"/>
      <c r="O259" s="45"/>
      <c r="P259" s="212"/>
      <c r="Q259" s="45"/>
      <c r="R259" s="88"/>
      <c r="S259" s="50"/>
      <c r="T259" s="219"/>
      <c r="U259" s="89"/>
      <c r="V259" s="90"/>
      <c r="W259" s="93"/>
      <c r="X259" s="219"/>
      <c r="Y259" s="219"/>
      <c r="Z259" s="91"/>
      <c r="AA259" s="185" t="str">
        <f t="shared" si="7"/>
        <v/>
      </c>
      <c r="AB259" s="48"/>
      <c r="AC259" s="219"/>
      <c r="AD259" s="219"/>
      <c r="AE259" s="45"/>
      <c r="AF259" s="45"/>
      <c r="AG259" s="45"/>
      <c r="AH259" s="629"/>
      <c r="AI259" s="630"/>
      <c r="AJ259" s="46"/>
      <c r="AK259" s="45"/>
      <c r="AL259" s="382">
        <f t="shared" si="8"/>
        <v>0</v>
      </c>
      <c r="AM259" s="45"/>
      <c r="AN259" s="48"/>
      <c r="AO259" s="48"/>
      <c r="AP259" s="185"/>
    </row>
    <row r="260" spans="1:42" ht="45" customHeight="1">
      <c r="A260" s="70"/>
      <c r="B260" s="70"/>
      <c r="C260" s="70"/>
      <c r="D260" s="70"/>
      <c r="E260" s="48"/>
      <c r="F260" s="333" t="str">
        <f t="shared" si="9"/>
        <v/>
      </c>
      <c r="G260" s="91"/>
      <c r="H260" s="88"/>
      <c r="I260" s="88"/>
      <c r="J260" s="50"/>
      <c r="K260" s="48"/>
      <c r="L260" s="48"/>
      <c r="M260" s="48"/>
      <c r="N260" s="50"/>
      <c r="O260" s="45"/>
      <c r="P260" s="212"/>
      <c r="Q260" s="45"/>
      <c r="R260" s="88"/>
      <c r="S260" s="50"/>
      <c r="T260" s="219"/>
      <c r="U260" s="89"/>
      <c r="V260" s="90"/>
      <c r="W260" s="93"/>
      <c r="X260" s="219"/>
      <c r="Y260" s="219"/>
      <c r="Z260" s="91"/>
      <c r="AA260" s="185" t="str">
        <f t="shared" si="7"/>
        <v/>
      </c>
      <c r="AB260" s="48"/>
      <c r="AC260" s="219"/>
      <c r="AD260" s="219"/>
      <c r="AE260" s="45"/>
      <c r="AF260" s="45"/>
      <c r="AG260" s="45"/>
      <c r="AH260" s="629"/>
      <c r="AI260" s="630"/>
      <c r="AJ260" s="46"/>
      <c r="AK260" s="45"/>
      <c r="AL260" s="382">
        <f t="shared" si="8"/>
        <v>0</v>
      </c>
      <c r="AM260" s="45"/>
      <c r="AN260" s="48"/>
      <c r="AO260" s="48"/>
      <c r="AP260" s="185"/>
    </row>
    <row r="261" spans="1:42" ht="45" customHeight="1">
      <c r="A261" s="70"/>
      <c r="B261" s="70"/>
      <c r="C261" s="70"/>
      <c r="D261" s="70"/>
      <c r="E261" s="48"/>
      <c r="F261" s="333" t="str">
        <f t="shared" si="9"/>
        <v/>
      </c>
      <c r="G261" s="91"/>
      <c r="H261" s="88"/>
      <c r="I261" s="88"/>
      <c r="J261" s="50"/>
      <c r="K261" s="48"/>
      <c r="L261" s="48"/>
      <c r="M261" s="48"/>
      <c r="N261" s="50"/>
      <c r="O261" s="45"/>
      <c r="P261" s="212"/>
      <c r="Q261" s="45"/>
      <c r="R261" s="88"/>
      <c r="S261" s="50"/>
      <c r="T261" s="219"/>
      <c r="U261" s="89"/>
      <c r="V261" s="90"/>
      <c r="W261" s="93"/>
      <c r="X261" s="219"/>
      <c r="Y261" s="219"/>
      <c r="Z261" s="91"/>
      <c r="AA261" s="185" t="str">
        <f t="shared" si="7"/>
        <v/>
      </c>
      <c r="AB261" s="48"/>
      <c r="AC261" s="219"/>
      <c r="AD261" s="219"/>
      <c r="AE261" s="45"/>
      <c r="AF261" s="45"/>
      <c r="AG261" s="45"/>
      <c r="AH261" s="629"/>
      <c r="AI261" s="630"/>
      <c r="AJ261" s="46"/>
      <c r="AK261" s="45"/>
      <c r="AL261" s="382">
        <f t="shared" si="8"/>
        <v>0</v>
      </c>
      <c r="AM261" s="45"/>
      <c r="AN261" s="48"/>
      <c r="AO261" s="48"/>
      <c r="AP261" s="185"/>
    </row>
    <row r="262" spans="1:42" ht="45" customHeight="1">
      <c r="A262" s="70"/>
      <c r="B262" s="70"/>
      <c r="C262" s="70"/>
      <c r="D262" s="70"/>
      <c r="E262" s="48"/>
      <c r="F262" s="333" t="str">
        <f t="shared" si="9"/>
        <v/>
      </c>
      <c r="G262" s="91"/>
      <c r="H262" s="88"/>
      <c r="I262" s="88"/>
      <c r="J262" s="50"/>
      <c r="K262" s="48"/>
      <c r="L262" s="48"/>
      <c r="M262" s="48"/>
      <c r="N262" s="50"/>
      <c r="O262" s="45"/>
      <c r="P262" s="212"/>
      <c r="Q262" s="45"/>
      <c r="R262" s="88"/>
      <c r="S262" s="50"/>
      <c r="T262" s="219"/>
      <c r="U262" s="89"/>
      <c r="V262" s="90"/>
      <c r="W262" s="93"/>
      <c r="X262" s="219"/>
      <c r="Y262" s="219"/>
      <c r="Z262" s="91"/>
      <c r="AA262" s="185" t="str">
        <f t="shared" si="7"/>
        <v/>
      </c>
      <c r="AB262" s="48"/>
      <c r="AC262" s="219"/>
      <c r="AD262" s="219"/>
      <c r="AE262" s="45"/>
      <c r="AF262" s="45"/>
      <c r="AG262" s="45"/>
      <c r="AH262" s="629"/>
      <c r="AI262" s="630"/>
      <c r="AJ262" s="46"/>
      <c r="AK262" s="45"/>
      <c r="AL262" s="382">
        <f t="shared" si="8"/>
        <v>0</v>
      </c>
      <c r="AM262" s="45"/>
      <c r="AN262" s="48"/>
      <c r="AO262" s="48"/>
      <c r="AP262" s="185"/>
    </row>
    <row r="263" spans="1:42" ht="45" customHeight="1">
      <c r="A263" s="70"/>
      <c r="B263" s="70"/>
      <c r="C263" s="70"/>
      <c r="D263" s="70"/>
      <c r="E263" s="48"/>
      <c r="F263" s="333" t="str">
        <f t="shared" si="9"/>
        <v/>
      </c>
      <c r="G263" s="91"/>
      <c r="H263" s="88"/>
      <c r="I263" s="88"/>
      <c r="J263" s="50"/>
      <c r="K263" s="48"/>
      <c r="L263" s="48"/>
      <c r="M263" s="48"/>
      <c r="N263" s="50"/>
      <c r="O263" s="45"/>
      <c r="P263" s="212"/>
      <c r="Q263" s="45"/>
      <c r="R263" s="88"/>
      <c r="S263" s="50"/>
      <c r="T263" s="219"/>
      <c r="U263" s="89"/>
      <c r="V263" s="90"/>
      <c r="W263" s="93"/>
      <c r="X263" s="219"/>
      <c r="Y263" s="219"/>
      <c r="Z263" s="91"/>
      <c r="AA263" s="185" t="str">
        <f t="shared" si="7"/>
        <v/>
      </c>
      <c r="AB263" s="48"/>
      <c r="AC263" s="219"/>
      <c r="AD263" s="219"/>
      <c r="AE263" s="45"/>
      <c r="AF263" s="45"/>
      <c r="AG263" s="45"/>
      <c r="AH263" s="629"/>
      <c r="AI263" s="630"/>
      <c r="AJ263" s="46"/>
      <c r="AK263" s="45"/>
      <c r="AL263" s="382">
        <f t="shared" si="8"/>
        <v>0</v>
      </c>
      <c r="AM263" s="45"/>
      <c r="AN263" s="48"/>
      <c r="AO263" s="48"/>
      <c r="AP263" s="185"/>
    </row>
    <row r="264" spans="1:42" ht="45" customHeight="1">
      <c r="A264" s="70"/>
      <c r="B264" s="70"/>
      <c r="C264" s="70"/>
      <c r="D264" s="70"/>
      <c r="E264" s="48"/>
      <c r="F264" s="333" t="str">
        <f t="shared" si="9"/>
        <v/>
      </c>
      <c r="G264" s="91"/>
      <c r="H264" s="88"/>
      <c r="I264" s="88"/>
      <c r="J264" s="50"/>
      <c r="K264" s="48"/>
      <c r="L264" s="48"/>
      <c r="M264" s="48"/>
      <c r="N264" s="50"/>
      <c r="O264" s="45"/>
      <c r="P264" s="212"/>
      <c r="Q264" s="45"/>
      <c r="R264" s="88"/>
      <c r="S264" s="50"/>
      <c r="T264" s="219"/>
      <c r="U264" s="89"/>
      <c r="V264" s="90"/>
      <c r="W264" s="93"/>
      <c r="X264" s="219"/>
      <c r="Y264" s="219"/>
      <c r="Z264" s="91"/>
      <c r="AA264" s="185" t="str">
        <f t="shared" si="7"/>
        <v/>
      </c>
      <c r="AB264" s="48"/>
      <c r="AC264" s="219"/>
      <c r="AD264" s="219"/>
      <c r="AE264" s="45"/>
      <c r="AF264" s="45"/>
      <c r="AG264" s="45"/>
      <c r="AH264" s="629"/>
      <c r="AI264" s="630"/>
      <c r="AJ264" s="46"/>
      <c r="AK264" s="45"/>
      <c r="AL264" s="382">
        <f t="shared" si="8"/>
        <v>0</v>
      </c>
      <c r="AM264" s="45"/>
      <c r="AN264" s="48"/>
      <c r="AO264" s="48"/>
      <c r="AP264" s="185"/>
    </row>
    <row r="265" spans="1:42" ht="45" customHeight="1">
      <c r="A265" s="70"/>
      <c r="B265" s="70"/>
      <c r="C265" s="70"/>
      <c r="D265" s="70"/>
      <c r="E265" s="48"/>
      <c r="F265" s="333" t="str">
        <f t="shared" si="9"/>
        <v/>
      </c>
      <c r="G265" s="91"/>
      <c r="H265" s="88"/>
      <c r="I265" s="88"/>
      <c r="J265" s="50"/>
      <c r="K265" s="48"/>
      <c r="L265" s="48"/>
      <c r="M265" s="48"/>
      <c r="N265" s="50"/>
      <c r="O265" s="45"/>
      <c r="P265" s="212"/>
      <c r="Q265" s="45"/>
      <c r="R265" s="88"/>
      <c r="S265" s="50"/>
      <c r="T265" s="219"/>
      <c r="U265" s="89"/>
      <c r="V265" s="90"/>
      <c r="W265" s="93"/>
      <c r="X265" s="219"/>
      <c r="Y265" s="219"/>
      <c r="Z265" s="91"/>
      <c r="AA265" s="185" t="str">
        <f t="shared" si="7"/>
        <v/>
      </c>
      <c r="AB265" s="48"/>
      <c r="AC265" s="219"/>
      <c r="AD265" s="219"/>
      <c r="AE265" s="45"/>
      <c r="AF265" s="45"/>
      <c r="AG265" s="45"/>
      <c r="AH265" s="629"/>
      <c r="AI265" s="630"/>
      <c r="AJ265" s="46"/>
      <c r="AK265" s="45"/>
      <c r="AL265" s="382">
        <f t="shared" si="8"/>
        <v>0</v>
      </c>
      <c r="AM265" s="45"/>
      <c r="AN265" s="48"/>
      <c r="AO265" s="48"/>
      <c r="AP265" s="185"/>
    </row>
    <row r="266" spans="1:42" ht="45" customHeight="1">
      <c r="A266" s="70"/>
      <c r="B266" s="70"/>
      <c r="C266" s="70"/>
      <c r="D266" s="70"/>
      <c r="E266" s="48"/>
      <c r="F266" s="333" t="str">
        <f t="shared" si="9"/>
        <v/>
      </c>
      <c r="G266" s="91"/>
      <c r="H266" s="88"/>
      <c r="I266" s="88"/>
      <c r="J266" s="50"/>
      <c r="K266" s="48"/>
      <c r="L266" s="48"/>
      <c r="M266" s="48"/>
      <c r="N266" s="50"/>
      <c r="O266" s="45"/>
      <c r="P266" s="212"/>
      <c r="Q266" s="45"/>
      <c r="R266" s="88"/>
      <c r="S266" s="50"/>
      <c r="T266" s="219"/>
      <c r="U266" s="89"/>
      <c r="V266" s="90"/>
      <c r="W266" s="93"/>
      <c r="X266" s="219"/>
      <c r="Y266" s="219"/>
      <c r="Z266" s="91"/>
      <c r="AA266" s="185" t="str">
        <f t="shared" si="7"/>
        <v/>
      </c>
      <c r="AB266" s="48"/>
      <c r="AC266" s="219"/>
      <c r="AD266" s="219"/>
      <c r="AE266" s="45"/>
      <c r="AF266" s="45"/>
      <c r="AG266" s="45"/>
      <c r="AH266" s="629"/>
      <c r="AI266" s="630"/>
      <c r="AJ266" s="46"/>
      <c r="AK266" s="45"/>
      <c r="AL266" s="382">
        <f t="shared" si="8"/>
        <v>0</v>
      </c>
      <c r="AM266" s="45"/>
      <c r="AN266" s="48"/>
      <c r="AO266" s="48"/>
      <c r="AP266" s="185"/>
    </row>
    <row r="267" spans="1:42" ht="45" customHeight="1">
      <c r="A267" s="70"/>
      <c r="B267" s="70"/>
      <c r="C267" s="70"/>
      <c r="D267" s="70"/>
      <c r="E267" s="48"/>
      <c r="F267" s="333" t="str">
        <f t="shared" si="9"/>
        <v/>
      </c>
      <c r="G267" s="91"/>
      <c r="H267" s="88"/>
      <c r="I267" s="88"/>
      <c r="J267" s="50"/>
      <c r="K267" s="48"/>
      <c r="L267" s="48"/>
      <c r="M267" s="48"/>
      <c r="N267" s="50"/>
      <c r="O267" s="45"/>
      <c r="P267" s="212"/>
      <c r="Q267" s="45"/>
      <c r="R267" s="88"/>
      <c r="S267" s="50"/>
      <c r="T267" s="219"/>
      <c r="U267" s="89"/>
      <c r="V267" s="90"/>
      <c r="W267" s="93"/>
      <c r="X267" s="219"/>
      <c r="Y267" s="219"/>
      <c r="Z267" s="91"/>
      <c r="AA267" s="185" t="str">
        <f t="shared" si="7"/>
        <v/>
      </c>
      <c r="AB267" s="48"/>
      <c r="AC267" s="219"/>
      <c r="AD267" s="219"/>
      <c r="AE267" s="45"/>
      <c r="AF267" s="45"/>
      <c r="AG267" s="45"/>
      <c r="AH267" s="629"/>
      <c r="AI267" s="630"/>
      <c r="AJ267" s="46"/>
      <c r="AK267" s="45"/>
      <c r="AL267" s="382">
        <f t="shared" si="8"/>
        <v>0</v>
      </c>
      <c r="AM267" s="45"/>
      <c r="AN267" s="48"/>
      <c r="AO267" s="48"/>
      <c r="AP267" s="185"/>
    </row>
    <row r="268" spans="1:42" ht="45" customHeight="1">
      <c r="A268" s="70"/>
      <c r="B268" s="70"/>
      <c r="C268" s="70"/>
      <c r="D268" s="70"/>
      <c r="E268" s="48"/>
      <c r="F268" s="333" t="str">
        <f t="shared" si="9"/>
        <v/>
      </c>
      <c r="G268" s="91"/>
      <c r="H268" s="88"/>
      <c r="I268" s="88"/>
      <c r="J268" s="50"/>
      <c r="K268" s="48"/>
      <c r="L268" s="48"/>
      <c r="M268" s="48"/>
      <c r="N268" s="50"/>
      <c r="O268" s="45"/>
      <c r="P268" s="212"/>
      <c r="Q268" s="45"/>
      <c r="R268" s="88"/>
      <c r="S268" s="50"/>
      <c r="T268" s="219"/>
      <c r="U268" s="89"/>
      <c r="V268" s="90"/>
      <c r="W268" s="93"/>
      <c r="X268" s="219"/>
      <c r="Y268" s="219"/>
      <c r="Z268" s="91"/>
      <c r="AA268" s="185" t="str">
        <f t="shared" ref="AA268:AA331" si="10">IF(ISBLANK(W268),"",DATEDIF(R268,W268,"d")/365)</f>
        <v/>
      </c>
      <c r="AB268" s="48"/>
      <c r="AC268" s="219"/>
      <c r="AD268" s="219"/>
      <c r="AE268" s="45"/>
      <c r="AF268" s="45"/>
      <c r="AG268" s="45"/>
      <c r="AH268" s="629"/>
      <c r="AI268" s="630"/>
      <c r="AJ268" s="46"/>
      <c r="AK268" s="45"/>
      <c r="AL268" s="382">
        <f t="shared" si="8"/>
        <v>0</v>
      </c>
      <c r="AM268" s="45"/>
      <c r="AN268" s="48"/>
      <c r="AO268" s="48"/>
      <c r="AP268" s="185"/>
    </row>
    <row r="269" spans="1:42" ht="45" customHeight="1">
      <c r="A269" s="70"/>
      <c r="B269" s="70"/>
      <c r="C269" s="70"/>
      <c r="D269" s="70"/>
      <c r="E269" s="48"/>
      <c r="F269" s="333" t="str">
        <f t="shared" si="9"/>
        <v/>
      </c>
      <c r="G269" s="91"/>
      <c r="H269" s="88"/>
      <c r="I269" s="88"/>
      <c r="J269" s="50"/>
      <c r="K269" s="48"/>
      <c r="L269" s="48"/>
      <c r="M269" s="48"/>
      <c r="N269" s="50"/>
      <c r="O269" s="45"/>
      <c r="P269" s="212"/>
      <c r="Q269" s="45"/>
      <c r="R269" s="88"/>
      <c r="S269" s="50"/>
      <c r="T269" s="219"/>
      <c r="U269" s="89"/>
      <c r="V269" s="90"/>
      <c r="W269" s="93"/>
      <c r="X269" s="219"/>
      <c r="Y269" s="219"/>
      <c r="Z269" s="91"/>
      <c r="AA269" s="185" t="str">
        <f t="shared" si="10"/>
        <v/>
      </c>
      <c r="AB269" s="48"/>
      <c r="AC269" s="219"/>
      <c r="AD269" s="219"/>
      <c r="AE269" s="45"/>
      <c r="AF269" s="45"/>
      <c r="AG269" s="45"/>
      <c r="AH269" s="629"/>
      <c r="AI269" s="630"/>
      <c r="AJ269" s="46"/>
      <c r="AK269" s="45"/>
      <c r="AL269" s="382">
        <f t="shared" ref="AL269:AL332" si="11">(R269-AK269)/365</f>
        <v>0</v>
      </c>
      <c r="AM269" s="45"/>
      <c r="AN269" s="48"/>
      <c r="AO269" s="48"/>
      <c r="AP269" s="185"/>
    </row>
    <row r="270" spans="1:42" ht="45" customHeight="1">
      <c r="A270" s="70"/>
      <c r="B270" s="70"/>
      <c r="C270" s="70"/>
      <c r="D270" s="70"/>
      <c r="E270" s="48"/>
      <c r="F270" s="333" t="str">
        <f t="shared" si="9"/>
        <v/>
      </c>
      <c r="G270" s="91"/>
      <c r="H270" s="88"/>
      <c r="I270" s="88"/>
      <c r="J270" s="50"/>
      <c r="K270" s="48"/>
      <c r="L270" s="48"/>
      <c r="M270" s="48"/>
      <c r="N270" s="50"/>
      <c r="O270" s="45"/>
      <c r="P270" s="212"/>
      <c r="Q270" s="45"/>
      <c r="R270" s="88"/>
      <c r="S270" s="50"/>
      <c r="T270" s="219"/>
      <c r="U270" s="89"/>
      <c r="V270" s="90"/>
      <c r="W270" s="93"/>
      <c r="X270" s="219"/>
      <c r="Y270" s="219"/>
      <c r="Z270" s="91"/>
      <c r="AA270" s="185" t="str">
        <f t="shared" si="10"/>
        <v/>
      </c>
      <c r="AB270" s="48"/>
      <c r="AC270" s="219"/>
      <c r="AD270" s="219"/>
      <c r="AE270" s="45"/>
      <c r="AF270" s="45"/>
      <c r="AG270" s="45"/>
      <c r="AH270" s="629"/>
      <c r="AI270" s="630"/>
      <c r="AJ270" s="46"/>
      <c r="AK270" s="45"/>
      <c r="AL270" s="382">
        <f t="shared" si="11"/>
        <v>0</v>
      </c>
      <c r="AM270" s="45"/>
      <c r="AN270" s="48"/>
      <c r="AO270" s="48"/>
      <c r="AP270" s="185"/>
    </row>
    <row r="271" spans="1:42" ht="45" customHeight="1">
      <c r="A271" s="70"/>
      <c r="B271" s="70"/>
      <c r="C271" s="70"/>
      <c r="D271" s="70"/>
      <c r="E271" s="48"/>
      <c r="F271" s="333" t="str">
        <f t="shared" si="9"/>
        <v/>
      </c>
      <c r="G271" s="91"/>
      <c r="H271" s="88"/>
      <c r="I271" s="88"/>
      <c r="J271" s="50"/>
      <c r="K271" s="48"/>
      <c r="L271" s="48"/>
      <c r="M271" s="48"/>
      <c r="N271" s="50"/>
      <c r="O271" s="45"/>
      <c r="P271" s="212"/>
      <c r="Q271" s="45"/>
      <c r="R271" s="88"/>
      <c r="S271" s="50"/>
      <c r="T271" s="219"/>
      <c r="U271" s="89"/>
      <c r="V271" s="90"/>
      <c r="W271" s="93"/>
      <c r="X271" s="219"/>
      <c r="Y271" s="219"/>
      <c r="Z271" s="91"/>
      <c r="AA271" s="185" t="str">
        <f t="shared" si="10"/>
        <v/>
      </c>
      <c r="AB271" s="48"/>
      <c r="AC271" s="219"/>
      <c r="AD271" s="219"/>
      <c r="AE271" s="45"/>
      <c r="AF271" s="45"/>
      <c r="AG271" s="45"/>
      <c r="AH271" s="629"/>
      <c r="AI271" s="630"/>
      <c r="AJ271" s="46"/>
      <c r="AK271" s="45"/>
      <c r="AL271" s="382">
        <f t="shared" si="11"/>
        <v>0</v>
      </c>
      <c r="AM271" s="45"/>
      <c r="AN271" s="48"/>
      <c r="AO271" s="48"/>
      <c r="AP271" s="185"/>
    </row>
    <row r="272" spans="1:42" ht="45" customHeight="1">
      <c r="A272" s="70"/>
      <c r="B272" s="70"/>
      <c r="C272" s="70"/>
      <c r="D272" s="70"/>
      <c r="E272" s="48"/>
      <c r="F272" s="333" t="str">
        <f t="shared" si="9"/>
        <v/>
      </c>
      <c r="G272" s="91"/>
      <c r="H272" s="88"/>
      <c r="I272" s="88"/>
      <c r="J272" s="50"/>
      <c r="K272" s="48"/>
      <c r="L272" s="48"/>
      <c r="M272" s="48"/>
      <c r="N272" s="50"/>
      <c r="O272" s="45"/>
      <c r="P272" s="212"/>
      <c r="Q272" s="45"/>
      <c r="R272" s="88"/>
      <c r="S272" s="50"/>
      <c r="T272" s="219"/>
      <c r="U272" s="89"/>
      <c r="V272" s="90"/>
      <c r="W272" s="93"/>
      <c r="X272" s="219"/>
      <c r="Y272" s="219"/>
      <c r="Z272" s="91"/>
      <c r="AA272" s="185" t="str">
        <f t="shared" si="10"/>
        <v/>
      </c>
      <c r="AB272" s="48"/>
      <c r="AC272" s="219"/>
      <c r="AD272" s="219"/>
      <c r="AE272" s="45"/>
      <c r="AF272" s="45"/>
      <c r="AG272" s="45"/>
      <c r="AH272" s="629"/>
      <c r="AI272" s="630"/>
      <c r="AJ272" s="46"/>
      <c r="AK272" s="45"/>
      <c r="AL272" s="382">
        <f t="shared" si="11"/>
        <v>0</v>
      </c>
      <c r="AM272" s="45"/>
      <c r="AN272" s="48"/>
      <c r="AO272" s="48"/>
      <c r="AP272" s="185"/>
    </row>
    <row r="273" spans="1:42" ht="45" customHeight="1">
      <c r="A273" s="70"/>
      <c r="B273" s="70"/>
      <c r="C273" s="70"/>
      <c r="D273" s="70"/>
      <c r="E273" s="48"/>
      <c r="F273" s="333" t="str">
        <f t="shared" si="9"/>
        <v/>
      </c>
      <c r="G273" s="91"/>
      <c r="H273" s="88"/>
      <c r="I273" s="88"/>
      <c r="J273" s="50"/>
      <c r="K273" s="48"/>
      <c r="L273" s="48"/>
      <c r="M273" s="48"/>
      <c r="N273" s="50"/>
      <c r="O273" s="45"/>
      <c r="P273" s="212"/>
      <c r="Q273" s="45"/>
      <c r="R273" s="88"/>
      <c r="S273" s="50"/>
      <c r="T273" s="219"/>
      <c r="U273" s="89"/>
      <c r="V273" s="90"/>
      <c r="W273" s="93"/>
      <c r="X273" s="219"/>
      <c r="Y273" s="219"/>
      <c r="Z273" s="91"/>
      <c r="AA273" s="185" t="str">
        <f t="shared" si="10"/>
        <v/>
      </c>
      <c r="AB273" s="48"/>
      <c r="AC273" s="219"/>
      <c r="AD273" s="219"/>
      <c r="AE273" s="45"/>
      <c r="AF273" s="45"/>
      <c r="AG273" s="45"/>
      <c r="AH273" s="629"/>
      <c r="AI273" s="630"/>
      <c r="AJ273" s="46"/>
      <c r="AK273" s="45"/>
      <c r="AL273" s="382">
        <f t="shared" si="11"/>
        <v>0</v>
      </c>
      <c r="AM273" s="45"/>
      <c r="AN273" s="48"/>
      <c r="AO273" s="48"/>
      <c r="AP273" s="185"/>
    </row>
    <row r="274" spans="1:42" ht="45" customHeight="1">
      <c r="A274" s="70"/>
      <c r="B274" s="70"/>
      <c r="C274" s="70"/>
      <c r="D274" s="70"/>
      <c r="E274" s="48"/>
      <c r="F274" s="333" t="str">
        <f t="shared" si="9"/>
        <v/>
      </c>
      <c r="G274" s="91"/>
      <c r="H274" s="88"/>
      <c r="I274" s="88"/>
      <c r="J274" s="50"/>
      <c r="K274" s="48"/>
      <c r="L274" s="48"/>
      <c r="M274" s="48"/>
      <c r="N274" s="50"/>
      <c r="O274" s="45"/>
      <c r="P274" s="212"/>
      <c r="Q274" s="45"/>
      <c r="R274" s="88"/>
      <c r="S274" s="50"/>
      <c r="T274" s="219"/>
      <c r="U274" s="89"/>
      <c r="V274" s="90"/>
      <c r="W274" s="93"/>
      <c r="X274" s="219"/>
      <c r="Y274" s="219"/>
      <c r="Z274" s="91"/>
      <c r="AA274" s="185" t="str">
        <f t="shared" si="10"/>
        <v/>
      </c>
      <c r="AB274" s="48"/>
      <c r="AC274" s="219"/>
      <c r="AD274" s="219"/>
      <c r="AE274" s="45"/>
      <c r="AF274" s="45"/>
      <c r="AG274" s="45"/>
      <c r="AH274" s="629"/>
      <c r="AI274" s="630"/>
      <c r="AJ274" s="46"/>
      <c r="AK274" s="45"/>
      <c r="AL274" s="382">
        <f t="shared" si="11"/>
        <v>0</v>
      </c>
      <c r="AM274" s="45"/>
      <c r="AN274" s="48"/>
      <c r="AO274" s="48"/>
      <c r="AP274" s="185"/>
    </row>
    <row r="275" spans="1:42" ht="45" customHeight="1">
      <c r="A275" s="70"/>
      <c r="B275" s="70"/>
      <c r="C275" s="70"/>
      <c r="D275" s="70"/>
      <c r="E275" s="48"/>
      <c r="F275" s="333" t="str">
        <f t="shared" si="9"/>
        <v/>
      </c>
      <c r="G275" s="91"/>
      <c r="H275" s="88"/>
      <c r="I275" s="88"/>
      <c r="J275" s="50"/>
      <c r="K275" s="48"/>
      <c r="L275" s="48"/>
      <c r="M275" s="48"/>
      <c r="N275" s="50"/>
      <c r="O275" s="45"/>
      <c r="P275" s="212"/>
      <c r="Q275" s="45"/>
      <c r="R275" s="88"/>
      <c r="S275" s="50"/>
      <c r="T275" s="219"/>
      <c r="U275" s="89"/>
      <c r="V275" s="90"/>
      <c r="W275" s="93"/>
      <c r="X275" s="219"/>
      <c r="Y275" s="219"/>
      <c r="Z275" s="91"/>
      <c r="AA275" s="185" t="str">
        <f t="shared" si="10"/>
        <v/>
      </c>
      <c r="AB275" s="48"/>
      <c r="AC275" s="219"/>
      <c r="AD275" s="219"/>
      <c r="AE275" s="45"/>
      <c r="AF275" s="45"/>
      <c r="AG275" s="45"/>
      <c r="AH275" s="629"/>
      <c r="AI275" s="630"/>
      <c r="AJ275" s="46"/>
      <c r="AK275" s="45"/>
      <c r="AL275" s="382">
        <f t="shared" si="11"/>
        <v>0</v>
      </c>
      <c r="AM275" s="45"/>
      <c r="AN275" s="48"/>
      <c r="AO275" s="48"/>
      <c r="AP275" s="185"/>
    </row>
    <row r="276" spans="1:42" ht="45" customHeight="1">
      <c r="A276" s="70"/>
      <c r="B276" s="70"/>
      <c r="C276" s="70"/>
      <c r="D276" s="70"/>
      <c r="E276" s="48"/>
      <c r="F276" s="333" t="str">
        <f t="shared" si="9"/>
        <v/>
      </c>
      <c r="G276" s="91"/>
      <c r="H276" s="88"/>
      <c r="I276" s="88"/>
      <c r="J276" s="50"/>
      <c r="K276" s="48"/>
      <c r="L276" s="48"/>
      <c r="M276" s="48"/>
      <c r="N276" s="50"/>
      <c r="O276" s="45"/>
      <c r="P276" s="212"/>
      <c r="Q276" s="45"/>
      <c r="R276" s="88"/>
      <c r="S276" s="50"/>
      <c r="T276" s="219"/>
      <c r="U276" s="89"/>
      <c r="V276" s="90"/>
      <c r="W276" s="93"/>
      <c r="X276" s="219"/>
      <c r="Y276" s="219"/>
      <c r="Z276" s="91"/>
      <c r="AA276" s="185" t="str">
        <f t="shared" si="10"/>
        <v/>
      </c>
      <c r="AB276" s="48"/>
      <c r="AC276" s="219"/>
      <c r="AD276" s="219"/>
      <c r="AE276" s="45"/>
      <c r="AF276" s="45"/>
      <c r="AG276" s="45"/>
      <c r="AH276" s="629"/>
      <c r="AI276" s="630"/>
      <c r="AJ276" s="46"/>
      <c r="AK276" s="45"/>
      <c r="AL276" s="382">
        <f t="shared" si="11"/>
        <v>0</v>
      </c>
      <c r="AM276" s="45"/>
      <c r="AN276" s="48"/>
      <c r="AO276" s="48"/>
      <c r="AP276" s="185"/>
    </row>
    <row r="277" spans="1:42" ht="45" customHeight="1">
      <c r="A277" s="70"/>
      <c r="B277" s="70"/>
      <c r="C277" s="70"/>
      <c r="D277" s="70"/>
      <c r="E277" s="48"/>
      <c r="F277" s="333" t="str">
        <f t="shared" si="9"/>
        <v/>
      </c>
      <c r="G277" s="91"/>
      <c r="H277" s="88"/>
      <c r="I277" s="88"/>
      <c r="J277" s="50"/>
      <c r="K277" s="48"/>
      <c r="L277" s="48"/>
      <c r="M277" s="48"/>
      <c r="N277" s="50"/>
      <c r="O277" s="45"/>
      <c r="P277" s="212"/>
      <c r="Q277" s="45"/>
      <c r="R277" s="88"/>
      <c r="S277" s="50"/>
      <c r="T277" s="219"/>
      <c r="U277" s="89"/>
      <c r="V277" s="90"/>
      <c r="W277" s="93"/>
      <c r="X277" s="219"/>
      <c r="Y277" s="219"/>
      <c r="Z277" s="91"/>
      <c r="AA277" s="185" t="str">
        <f t="shared" si="10"/>
        <v/>
      </c>
      <c r="AB277" s="48"/>
      <c r="AC277" s="219"/>
      <c r="AD277" s="219"/>
      <c r="AE277" s="45"/>
      <c r="AF277" s="45"/>
      <c r="AG277" s="45"/>
      <c r="AH277" s="629"/>
      <c r="AI277" s="630"/>
      <c r="AJ277" s="46"/>
      <c r="AK277" s="45"/>
      <c r="AL277" s="382">
        <f t="shared" si="11"/>
        <v>0</v>
      </c>
      <c r="AM277" s="45"/>
      <c r="AN277" s="48"/>
      <c r="AO277" s="48"/>
      <c r="AP277" s="185"/>
    </row>
    <row r="278" spans="1:42" ht="45" customHeight="1">
      <c r="A278" s="70"/>
      <c r="B278" s="70"/>
      <c r="C278" s="70"/>
      <c r="D278" s="70"/>
      <c r="E278" s="48"/>
      <c r="F278" s="333" t="str">
        <f t="shared" si="9"/>
        <v/>
      </c>
      <c r="G278" s="91"/>
      <c r="H278" s="88"/>
      <c r="I278" s="88"/>
      <c r="J278" s="50"/>
      <c r="K278" s="48"/>
      <c r="L278" s="48"/>
      <c r="M278" s="48"/>
      <c r="N278" s="50"/>
      <c r="O278" s="45"/>
      <c r="P278" s="212"/>
      <c r="Q278" s="45"/>
      <c r="R278" s="88"/>
      <c r="S278" s="50"/>
      <c r="T278" s="219"/>
      <c r="U278" s="89"/>
      <c r="V278" s="90"/>
      <c r="W278" s="93"/>
      <c r="X278" s="219"/>
      <c r="Y278" s="219"/>
      <c r="Z278" s="91"/>
      <c r="AA278" s="185" t="str">
        <f t="shared" si="10"/>
        <v/>
      </c>
      <c r="AB278" s="48"/>
      <c r="AC278" s="219"/>
      <c r="AD278" s="219"/>
      <c r="AE278" s="45"/>
      <c r="AF278" s="45"/>
      <c r="AG278" s="45"/>
      <c r="AH278" s="629"/>
      <c r="AI278" s="630"/>
      <c r="AJ278" s="46"/>
      <c r="AK278" s="45"/>
      <c r="AL278" s="382">
        <f t="shared" si="11"/>
        <v>0</v>
      </c>
      <c r="AM278" s="45"/>
      <c r="AN278" s="48"/>
      <c r="AO278" s="48"/>
      <c r="AP278" s="185"/>
    </row>
    <row r="279" spans="1:42" ht="45" customHeight="1">
      <c r="A279" s="70"/>
      <c r="B279" s="70"/>
      <c r="C279" s="70"/>
      <c r="D279" s="70"/>
      <c r="E279" s="48"/>
      <c r="F279" s="333" t="str">
        <f t="shared" si="9"/>
        <v/>
      </c>
      <c r="G279" s="91"/>
      <c r="H279" s="88"/>
      <c r="I279" s="88"/>
      <c r="J279" s="50"/>
      <c r="K279" s="48"/>
      <c r="L279" s="48"/>
      <c r="M279" s="48"/>
      <c r="N279" s="50"/>
      <c r="O279" s="45"/>
      <c r="P279" s="212"/>
      <c r="Q279" s="45"/>
      <c r="R279" s="88"/>
      <c r="S279" s="50"/>
      <c r="T279" s="219"/>
      <c r="U279" s="89"/>
      <c r="V279" s="90"/>
      <c r="W279" s="93"/>
      <c r="X279" s="219"/>
      <c r="Y279" s="219"/>
      <c r="Z279" s="91"/>
      <c r="AA279" s="185" t="str">
        <f t="shared" si="10"/>
        <v/>
      </c>
      <c r="AB279" s="48"/>
      <c r="AC279" s="219"/>
      <c r="AD279" s="219"/>
      <c r="AE279" s="45"/>
      <c r="AF279" s="45"/>
      <c r="AG279" s="45"/>
      <c r="AH279" s="629"/>
      <c r="AI279" s="630"/>
      <c r="AJ279" s="46"/>
      <c r="AK279" s="45"/>
      <c r="AL279" s="382">
        <f t="shared" si="11"/>
        <v>0</v>
      </c>
      <c r="AM279" s="45"/>
      <c r="AN279" s="48"/>
      <c r="AO279" s="48"/>
      <c r="AP279" s="185"/>
    </row>
    <row r="280" spans="1:42" ht="45" customHeight="1">
      <c r="A280" s="70"/>
      <c r="B280" s="70"/>
      <c r="C280" s="70"/>
      <c r="D280" s="70"/>
      <c r="E280" s="48"/>
      <c r="F280" s="333" t="str">
        <f t="shared" si="9"/>
        <v/>
      </c>
      <c r="G280" s="91"/>
      <c r="H280" s="88"/>
      <c r="I280" s="88"/>
      <c r="J280" s="50"/>
      <c r="K280" s="48"/>
      <c r="L280" s="48"/>
      <c r="M280" s="48"/>
      <c r="N280" s="50"/>
      <c r="O280" s="45"/>
      <c r="P280" s="212"/>
      <c r="Q280" s="45"/>
      <c r="R280" s="88"/>
      <c r="S280" s="50"/>
      <c r="T280" s="219"/>
      <c r="U280" s="89"/>
      <c r="V280" s="90"/>
      <c r="W280" s="93"/>
      <c r="X280" s="219"/>
      <c r="Y280" s="219"/>
      <c r="Z280" s="91"/>
      <c r="AA280" s="185" t="str">
        <f t="shared" si="10"/>
        <v/>
      </c>
      <c r="AB280" s="48"/>
      <c r="AC280" s="219"/>
      <c r="AD280" s="219"/>
      <c r="AE280" s="45"/>
      <c r="AF280" s="45"/>
      <c r="AG280" s="45"/>
      <c r="AH280" s="629"/>
      <c r="AI280" s="630"/>
      <c r="AJ280" s="46"/>
      <c r="AK280" s="45"/>
      <c r="AL280" s="382">
        <f t="shared" si="11"/>
        <v>0</v>
      </c>
      <c r="AM280" s="45"/>
      <c r="AN280" s="48"/>
      <c r="AO280" s="48"/>
      <c r="AP280" s="185"/>
    </row>
    <row r="281" spans="1:42" ht="45" customHeight="1">
      <c r="A281" s="70"/>
      <c r="B281" s="70"/>
      <c r="C281" s="70"/>
      <c r="D281" s="70"/>
      <c r="E281" s="48"/>
      <c r="F281" s="333" t="str">
        <f t="shared" si="9"/>
        <v/>
      </c>
      <c r="G281" s="91"/>
      <c r="H281" s="88"/>
      <c r="I281" s="88"/>
      <c r="J281" s="50"/>
      <c r="K281" s="48"/>
      <c r="L281" s="48"/>
      <c r="M281" s="48"/>
      <c r="N281" s="50"/>
      <c r="O281" s="45"/>
      <c r="P281" s="212"/>
      <c r="Q281" s="45"/>
      <c r="R281" s="88"/>
      <c r="S281" s="50"/>
      <c r="T281" s="219"/>
      <c r="U281" s="89"/>
      <c r="V281" s="90"/>
      <c r="W281" s="93"/>
      <c r="X281" s="219"/>
      <c r="Y281" s="219"/>
      <c r="Z281" s="91"/>
      <c r="AA281" s="185" t="str">
        <f t="shared" si="10"/>
        <v/>
      </c>
      <c r="AB281" s="48"/>
      <c r="AC281" s="219"/>
      <c r="AD281" s="219"/>
      <c r="AE281" s="45"/>
      <c r="AF281" s="45"/>
      <c r="AG281" s="45"/>
      <c r="AH281" s="629"/>
      <c r="AI281" s="630"/>
      <c r="AJ281" s="46"/>
      <c r="AK281" s="45"/>
      <c r="AL281" s="382">
        <f t="shared" si="11"/>
        <v>0</v>
      </c>
      <c r="AM281" s="45"/>
      <c r="AN281" s="48"/>
      <c r="AO281" s="48"/>
      <c r="AP281" s="185"/>
    </row>
    <row r="282" spans="1:42" ht="45" customHeight="1">
      <c r="A282" s="70"/>
      <c r="B282" s="70"/>
      <c r="C282" s="70"/>
      <c r="D282" s="70"/>
      <c r="E282" s="48"/>
      <c r="F282" s="333" t="str">
        <f t="shared" si="9"/>
        <v/>
      </c>
      <c r="G282" s="91"/>
      <c r="H282" s="88"/>
      <c r="I282" s="88"/>
      <c r="J282" s="50"/>
      <c r="K282" s="48"/>
      <c r="L282" s="48"/>
      <c r="M282" s="48"/>
      <c r="N282" s="50"/>
      <c r="O282" s="45"/>
      <c r="P282" s="212"/>
      <c r="Q282" s="45"/>
      <c r="R282" s="88"/>
      <c r="S282" s="50"/>
      <c r="T282" s="219"/>
      <c r="U282" s="89"/>
      <c r="V282" s="90"/>
      <c r="W282" s="93"/>
      <c r="X282" s="219"/>
      <c r="Y282" s="219"/>
      <c r="Z282" s="91"/>
      <c r="AA282" s="185" t="str">
        <f t="shared" si="10"/>
        <v/>
      </c>
      <c r="AB282" s="48"/>
      <c r="AC282" s="219"/>
      <c r="AD282" s="219"/>
      <c r="AE282" s="45"/>
      <c r="AF282" s="45"/>
      <c r="AG282" s="45"/>
      <c r="AH282" s="629"/>
      <c r="AI282" s="630"/>
      <c r="AJ282" s="46"/>
      <c r="AK282" s="45"/>
      <c r="AL282" s="382">
        <f t="shared" si="11"/>
        <v>0</v>
      </c>
      <c r="AM282" s="45"/>
      <c r="AN282" s="48"/>
      <c r="AO282" s="48"/>
      <c r="AP282" s="185"/>
    </row>
    <row r="283" spans="1:42" ht="45" customHeight="1">
      <c r="A283" s="70"/>
      <c r="B283" s="70"/>
      <c r="C283" s="70"/>
      <c r="D283" s="70"/>
      <c r="E283" s="48"/>
      <c r="F283" s="333" t="str">
        <f t="shared" si="9"/>
        <v/>
      </c>
      <c r="G283" s="91"/>
      <c r="H283" s="88"/>
      <c r="I283" s="88"/>
      <c r="J283" s="50"/>
      <c r="K283" s="48"/>
      <c r="L283" s="48"/>
      <c r="M283" s="48"/>
      <c r="N283" s="50"/>
      <c r="O283" s="45"/>
      <c r="P283" s="212"/>
      <c r="Q283" s="45"/>
      <c r="R283" s="88"/>
      <c r="S283" s="50"/>
      <c r="T283" s="219"/>
      <c r="U283" s="89"/>
      <c r="V283" s="90"/>
      <c r="W283" s="93"/>
      <c r="X283" s="219"/>
      <c r="Y283" s="219"/>
      <c r="Z283" s="91"/>
      <c r="AA283" s="185" t="str">
        <f t="shared" si="10"/>
        <v/>
      </c>
      <c r="AB283" s="48"/>
      <c r="AC283" s="219"/>
      <c r="AD283" s="219"/>
      <c r="AE283" s="45"/>
      <c r="AF283" s="45"/>
      <c r="AG283" s="45"/>
      <c r="AH283" s="629"/>
      <c r="AI283" s="630"/>
      <c r="AJ283" s="46"/>
      <c r="AK283" s="45"/>
      <c r="AL283" s="382">
        <f t="shared" si="11"/>
        <v>0</v>
      </c>
      <c r="AM283" s="45"/>
      <c r="AN283" s="48"/>
      <c r="AO283" s="48"/>
      <c r="AP283" s="185"/>
    </row>
    <row r="284" spans="1:42" ht="45" customHeight="1">
      <c r="A284" s="70"/>
      <c r="B284" s="70"/>
      <c r="C284" s="70"/>
      <c r="D284" s="70"/>
      <c r="E284" s="48"/>
      <c r="F284" s="333" t="str">
        <f t="shared" si="9"/>
        <v/>
      </c>
      <c r="G284" s="91"/>
      <c r="H284" s="88"/>
      <c r="I284" s="88"/>
      <c r="J284" s="50"/>
      <c r="K284" s="48"/>
      <c r="L284" s="48"/>
      <c r="M284" s="48"/>
      <c r="N284" s="50"/>
      <c r="O284" s="45"/>
      <c r="P284" s="212"/>
      <c r="Q284" s="45"/>
      <c r="R284" s="88"/>
      <c r="S284" s="50"/>
      <c r="T284" s="219"/>
      <c r="U284" s="89"/>
      <c r="V284" s="90"/>
      <c r="W284" s="93"/>
      <c r="X284" s="219"/>
      <c r="Y284" s="219"/>
      <c r="Z284" s="91"/>
      <c r="AA284" s="185" t="str">
        <f t="shared" si="10"/>
        <v/>
      </c>
      <c r="AB284" s="48"/>
      <c r="AC284" s="219"/>
      <c r="AD284" s="219"/>
      <c r="AE284" s="45"/>
      <c r="AF284" s="45"/>
      <c r="AG284" s="45"/>
      <c r="AH284" s="629"/>
      <c r="AI284" s="630"/>
      <c r="AJ284" s="46"/>
      <c r="AK284" s="45"/>
      <c r="AL284" s="382">
        <f t="shared" si="11"/>
        <v>0</v>
      </c>
      <c r="AM284" s="45"/>
      <c r="AN284" s="48"/>
      <c r="AO284" s="48"/>
      <c r="AP284" s="185"/>
    </row>
    <row r="285" spans="1:42" ht="45" customHeight="1">
      <c r="A285" s="70"/>
      <c r="B285" s="70"/>
      <c r="C285" s="70"/>
      <c r="D285" s="70"/>
      <c r="E285" s="48"/>
      <c r="F285" s="333" t="str">
        <f t="shared" si="9"/>
        <v/>
      </c>
      <c r="G285" s="91"/>
      <c r="H285" s="88"/>
      <c r="I285" s="88"/>
      <c r="J285" s="50"/>
      <c r="K285" s="48"/>
      <c r="L285" s="48"/>
      <c r="M285" s="48"/>
      <c r="N285" s="50"/>
      <c r="O285" s="45"/>
      <c r="P285" s="212"/>
      <c r="Q285" s="45"/>
      <c r="R285" s="88"/>
      <c r="S285" s="50"/>
      <c r="T285" s="219"/>
      <c r="U285" s="89"/>
      <c r="V285" s="90"/>
      <c r="W285" s="93"/>
      <c r="X285" s="219"/>
      <c r="Y285" s="219"/>
      <c r="Z285" s="91"/>
      <c r="AA285" s="185" t="str">
        <f t="shared" si="10"/>
        <v/>
      </c>
      <c r="AB285" s="48"/>
      <c r="AC285" s="219"/>
      <c r="AD285" s="219"/>
      <c r="AE285" s="45"/>
      <c r="AF285" s="45"/>
      <c r="AG285" s="45"/>
      <c r="AH285" s="629"/>
      <c r="AI285" s="630"/>
      <c r="AJ285" s="46"/>
      <c r="AK285" s="45"/>
      <c r="AL285" s="382">
        <f t="shared" si="11"/>
        <v>0</v>
      </c>
      <c r="AM285" s="45"/>
      <c r="AN285" s="48"/>
      <c r="AO285" s="48"/>
      <c r="AP285" s="185"/>
    </row>
    <row r="286" spans="1:42" ht="45" customHeight="1">
      <c r="A286" s="70"/>
      <c r="B286" s="70"/>
      <c r="C286" s="70"/>
      <c r="D286" s="70"/>
      <c r="E286" s="48"/>
      <c r="F286" s="333" t="str">
        <f t="shared" si="9"/>
        <v/>
      </c>
      <c r="G286" s="91"/>
      <c r="H286" s="88"/>
      <c r="I286" s="88"/>
      <c r="J286" s="50"/>
      <c r="K286" s="48"/>
      <c r="L286" s="48"/>
      <c r="M286" s="48"/>
      <c r="N286" s="50"/>
      <c r="O286" s="45"/>
      <c r="P286" s="212"/>
      <c r="Q286" s="45"/>
      <c r="R286" s="88"/>
      <c r="S286" s="50"/>
      <c r="T286" s="219"/>
      <c r="U286" s="89"/>
      <c r="V286" s="90"/>
      <c r="W286" s="93"/>
      <c r="X286" s="219"/>
      <c r="Y286" s="219"/>
      <c r="Z286" s="91"/>
      <c r="AA286" s="185" t="str">
        <f t="shared" si="10"/>
        <v/>
      </c>
      <c r="AB286" s="48"/>
      <c r="AC286" s="219"/>
      <c r="AD286" s="219"/>
      <c r="AE286" s="45"/>
      <c r="AF286" s="45"/>
      <c r="AG286" s="45"/>
      <c r="AH286" s="629"/>
      <c r="AI286" s="630"/>
      <c r="AJ286" s="46"/>
      <c r="AK286" s="45"/>
      <c r="AL286" s="382">
        <f t="shared" si="11"/>
        <v>0</v>
      </c>
      <c r="AM286" s="45"/>
      <c r="AN286" s="48"/>
      <c r="AO286" s="48"/>
      <c r="AP286" s="185"/>
    </row>
    <row r="287" spans="1:42" ht="45" customHeight="1">
      <c r="A287" s="70"/>
      <c r="B287" s="70"/>
      <c r="C287" s="70"/>
      <c r="D287" s="70"/>
      <c r="E287" s="48"/>
      <c r="F287" s="333" t="str">
        <f t="shared" si="9"/>
        <v/>
      </c>
      <c r="G287" s="91"/>
      <c r="H287" s="88"/>
      <c r="I287" s="88"/>
      <c r="J287" s="50"/>
      <c r="K287" s="48"/>
      <c r="L287" s="48"/>
      <c r="M287" s="48"/>
      <c r="N287" s="50"/>
      <c r="O287" s="45"/>
      <c r="P287" s="212"/>
      <c r="Q287" s="45"/>
      <c r="R287" s="88"/>
      <c r="S287" s="50"/>
      <c r="T287" s="219"/>
      <c r="U287" s="89"/>
      <c r="V287" s="90"/>
      <c r="W287" s="93"/>
      <c r="X287" s="219"/>
      <c r="Y287" s="219"/>
      <c r="Z287" s="91"/>
      <c r="AA287" s="185" t="str">
        <f t="shared" si="10"/>
        <v/>
      </c>
      <c r="AB287" s="48"/>
      <c r="AC287" s="219"/>
      <c r="AD287" s="219"/>
      <c r="AE287" s="45"/>
      <c r="AF287" s="45"/>
      <c r="AG287" s="45"/>
      <c r="AH287" s="629"/>
      <c r="AI287" s="630"/>
      <c r="AJ287" s="46"/>
      <c r="AK287" s="45"/>
      <c r="AL287" s="382">
        <f t="shared" si="11"/>
        <v>0</v>
      </c>
      <c r="AM287" s="45"/>
      <c r="AN287" s="48"/>
      <c r="AO287" s="48"/>
      <c r="AP287" s="185"/>
    </row>
    <row r="288" spans="1:42" ht="45" customHeight="1">
      <c r="A288" s="70"/>
      <c r="B288" s="70"/>
      <c r="C288" s="70"/>
      <c r="D288" s="70"/>
      <c r="E288" s="48"/>
      <c r="F288" s="333" t="str">
        <f t="shared" si="9"/>
        <v/>
      </c>
      <c r="G288" s="91"/>
      <c r="H288" s="88"/>
      <c r="I288" s="88"/>
      <c r="J288" s="50"/>
      <c r="K288" s="48"/>
      <c r="L288" s="48"/>
      <c r="M288" s="48"/>
      <c r="N288" s="50"/>
      <c r="O288" s="45"/>
      <c r="P288" s="212"/>
      <c r="Q288" s="45"/>
      <c r="R288" s="88"/>
      <c r="S288" s="50"/>
      <c r="T288" s="219"/>
      <c r="U288" s="89"/>
      <c r="V288" s="90"/>
      <c r="W288" s="93"/>
      <c r="X288" s="219"/>
      <c r="Y288" s="219"/>
      <c r="Z288" s="91"/>
      <c r="AA288" s="185" t="str">
        <f t="shared" si="10"/>
        <v/>
      </c>
      <c r="AB288" s="48"/>
      <c r="AC288" s="219"/>
      <c r="AD288" s="219"/>
      <c r="AE288" s="45"/>
      <c r="AF288" s="45"/>
      <c r="AG288" s="45"/>
      <c r="AH288" s="629"/>
      <c r="AI288" s="630"/>
      <c r="AJ288" s="46"/>
      <c r="AK288" s="45"/>
      <c r="AL288" s="382">
        <f t="shared" si="11"/>
        <v>0</v>
      </c>
      <c r="AM288" s="45"/>
      <c r="AN288" s="48"/>
      <c r="AO288" s="48"/>
      <c r="AP288" s="185"/>
    </row>
    <row r="289" spans="1:42" ht="45" customHeight="1">
      <c r="A289" s="70"/>
      <c r="B289" s="70"/>
      <c r="C289" s="70"/>
      <c r="D289" s="70"/>
      <c r="E289" s="48"/>
      <c r="F289" s="333" t="str">
        <f t="shared" si="9"/>
        <v/>
      </c>
      <c r="G289" s="91"/>
      <c r="H289" s="88"/>
      <c r="I289" s="88"/>
      <c r="J289" s="50"/>
      <c r="K289" s="48"/>
      <c r="L289" s="48"/>
      <c r="M289" s="48"/>
      <c r="N289" s="50"/>
      <c r="O289" s="45"/>
      <c r="P289" s="212"/>
      <c r="Q289" s="45"/>
      <c r="R289" s="88"/>
      <c r="S289" s="50"/>
      <c r="T289" s="219"/>
      <c r="U289" s="89"/>
      <c r="V289" s="90"/>
      <c r="W289" s="93"/>
      <c r="X289" s="219"/>
      <c r="Y289" s="219"/>
      <c r="Z289" s="91"/>
      <c r="AA289" s="185" t="str">
        <f t="shared" si="10"/>
        <v/>
      </c>
      <c r="AB289" s="48"/>
      <c r="AC289" s="219"/>
      <c r="AD289" s="219"/>
      <c r="AE289" s="45"/>
      <c r="AF289" s="45"/>
      <c r="AG289" s="45"/>
      <c r="AH289" s="629"/>
      <c r="AI289" s="630"/>
      <c r="AJ289" s="46"/>
      <c r="AK289" s="45"/>
      <c r="AL289" s="382">
        <f t="shared" si="11"/>
        <v>0</v>
      </c>
      <c r="AM289" s="45"/>
      <c r="AN289" s="48"/>
      <c r="AO289" s="48"/>
      <c r="AP289" s="185"/>
    </row>
    <row r="290" spans="1:42" ht="45" customHeight="1">
      <c r="A290" s="70"/>
      <c r="B290" s="70"/>
      <c r="C290" s="70"/>
      <c r="D290" s="70"/>
      <c r="E290" s="48"/>
      <c r="F290" s="333" t="str">
        <f t="shared" si="9"/>
        <v/>
      </c>
      <c r="G290" s="91"/>
      <c r="H290" s="88"/>
      <c r="I290" s="88"/>
      <c r="J290" s="50"/>
      <c r="K290" s="48"/>
      <c r="L290" s="48"/>
      <c r="M290" s="48"/>
      <c r="N290" s="50"/>
      <c r="O290" s="45"/>
      <c r="P290" s="212"/>
      <c r="Q290" s="45"/>
      <c r="R290" s="88"/>
      <c r="S290" s="50"/>
      <c r="T290" s="219"/>
      <c r="U290" s="89"/>
      <c r="V290" s="90"/>
      <c r="W290" s="93"/>
      <c r="X290" s="219"/>
      <c r="Y290" s="219"/>
      <c r="Z290" s="91"/>
      <c r="AA290" s="185" t="str">
        <f t="shared" si="10"/>
        <v/>
      </c>
      <c r="AB290" s="48"/>
      <c r="AC290" s="219"/>
      <c r="AD290" s="219"/>
      <c r="AE290" s="45"/>
      <c r="AF290" s="45"/>
      <c r="AG290" s="45"/>
      <c r="AH290" s="629"/>
      <c r="AI290" s="630"/>
      <c r="AJ290" s="46"/>
      <c r="AK290" s="45"/>
      <c r="AL290" s="382">
        <f t="shared" si="11"/>
        <v>0</v>
      </c>
      <c r="AM290" s="45"/>
      <c r="AN290" s="48"/>
      <c r="AO290" s="48"/>
      <c r="AP290" s="185"/>
    </row>
    <row r="291" spans="1:42" ht="45" customHeight="1">
      <c r="A291" s="70"/>
      <c r="B291" s="70"/>
      <c r="C291" s="70"/>
      <c r="D291" s="70"/>
      <c r="E291" s="48"/>
      <c r="F291" s="333" t="str">
        <f t="shared" si="9"/>
        <v/>
      </c>
      <c r="G291" s="91"/>
      <c r="H291" s="88"/>
      <c r="I291" s="88"/>
      <c r="J291" s="50"/>
      <c r="K291" s="48"/>
      <c r="L291" s="48"/>
      <c r="M291" s="48"/>
      <c r="N291" s="50"/>
      <c r="O291" s="45"/>
      <c r="P291" s="212"/>
      <c r="Q291" s="45"/>
      <c r="R291" s="88"/>
      <c r="S291" s="50"/>
      <c r="T291" s="219"/>
      <c r="U291" s="89"/>
      <c r="V291" s="90"/>
      <c r="W291" s="93"/>
      <c r="X291" s="219"/>
      <c r="Y291" s="219"/>
      <c r="Z291" s="91"/>
      <c r="AA291" s="185" t="str">
        <f t="shared" si="10"/>
        <v/>
      </c>
      <c r="AB291" s="48"/>
      <c r="AC291" s="219"/>
      <c r="AD291" s="219"/>
      <c r="AE291" s="45"/>
      <c r="AF291" s="45"/>
      <c r="AG291" s="45"/>
      <c r="AH291" s="629"/>
      <c r="AI291" s="630"/>
      <c r="AJ291" s="46"/>
      <c r="AK291" s="45"/>
      <c r="AL291" s="382">
        <f t="shared" si="11"/>
        <v>0</v>
      </c>
      <c r="AM291" s="45"/>
      <c r="AN291" s="48"/>
      <c r="AO291" s="48"/>
      <c r="AP291" s="185"/>
    </row>
    <row r="292" spans="1:42" ht="45" customHeight="1">
      <c r="A292" s="70"/>
      <c r="B292" s="70"/>
      <c r="C292" s="70"/>
      <c r="D292" s="70"/>
      <c r="E292" s="48"/>
      <c r="F292" s="333" t="str">
        <f t="shared" si="9"/>
        <v/>
      </c>
      <c r="G292" s="91"/>
      <c r="H292" s="88"/>
      <c r="I292" s="88"/>
      <c r="J292" s="50"/>
      <c r="K292" s="48"/>
      <c r="L292" s="48"/>
      <c r="M292" s="48"/>
      <c r="N292" s="50"/>
      <c r="O292" s="45"/>
      <c r="P292" s="212"/>
      <c r="Q292" s="45"/>
      <c r="R292" s="88"/>
      <c r="S292" s="50"/>
      <c r="T292" s="219"/>
      <c r="U292" s="89"/>
      <c r="V292" s="90"/>
      <c r="W292" s="93"/>
      <c r="X292" s="219"/>
      <c r="Y292" s="219"/>
      <c r="Z292" s="91"/>
      <c r="AA292" s="185" t="str">
        <f t="shared" si="10"/>
        <v/>
      </c>
      <c r="AB292" s="48"/>
      <c r="AC292" s="219"/>
      <c r="AD292" s="219"/>
      <c r="AE292" s="45"/>
      <c r="AF292" s="45"/>
      <c r="AG292" s="45"/>
      <c r="AH292" s="629"/>
      <c r="AI292" s="630"/>
      <c r="AJ292" s="46"/>
      <c r="AK292" s="45"/>
      <c r="AL292" s="382">
        <f t="shared" si="11"/>
        <v>0</v>
      </c>
      <c r="AM292" s="45"/>
      <c r="AN292" s="48"/>
      <c r="AO292" s="48"/>
      <c r="AP292" s="185"/>
    </row>
    <row r="293" spans="1:42" ht="45" customHeight="1">
      <c r="A293" s="70"/>
      <c r="B293" s="70"/>
      <c r="C293" s="70"/>
      <c r="D293" s="70"/>
      <c r="E293" s="48"/>
      <c r="F293" s="333" t="str">
        <f t="shared" si="9"/>
        <v/>
      </c>
      <c r="G293" s="91"/>
      <c r="H293" s="88"/>
      <c r="I293" s="88"/>
      <c r="J293" s="50"/>
      <c r="K293" s="48"/>
      <c r="L293" s="48"/>
      <c r="M293" s="48"/>
      <c r="N293" s="50"/>
      <c r="O293" s="45"/>
      <c r="P293" s="212"/>
      <c r="Q293" s="45"/>
      <c r="R293" s="88"/>
      <c r="S293" s="50"/>
      <c r="T293" s="219"/>
      <c r="U293" s="89"/>
      <c r="V293" s="90"/>
      <c r="W293" s="93"/>
      <c r="X293" s="219"/>
      <c r="Y293" s="219"/>
      <c r="Z293" s="91"/>
      <c r="AA293" s="185" t="str">
        <f t="shared" si="10"/>
        <v/>
      </c>
      <c r="AB293" s="48"/>
      <c r="AC293" s="219"/>
      <c r="AD293" s="219"/>
      <c r="AE293" s="45"/>
      <c r="AF293" s="45"/>
      <c r="AG293" s="45"/>
      <c r="AH293" s="629"/>
      <c r="AI293" s="630"/>
      <c r="AJ293" s="46"/>
      <c r="AK293" s="45"/>
      <c r="AL293" s="382">
        <f t="shared" si="11"/>
        <v>0</v>
      </c>
      <c r="AM293" s="45"/>
      <c r="AN293" s="48"/>
      <c r="AO293" s="48"/>
      <c r="AP293" s="185"/>
    </row>
    <row r="294" spans="1:42" ht="45" customHeight="1">
      <c r="A294" s="70"/>
      <c r="B294" s="70"/>
      <c r="C294" s="70"/>
      <c r="D294" s="70"/>
      <c r="E294" s="48"/>
      <c r="F294" s="333" t="str">
        <f t="shared" si="9"/>
        <v/>
      </c>
      <c r="G294" s="91"/>
      <c r="H294" s="88"/>
      <c r="I294" s="88"/>
      <c r="J294" s="50"/>
      <c r="K294" s="48"/>
      <c r="L294" s="48"/>
      <c r="M294" s="48"/>
      <c r="N294" s="50"/>
      <c r="O294" s="45"/>
      <c r="P294" s="212"/>
      <c r="Q294" s="45"/>
      <c r="R294" s="88"/>
      <c r="S294" s="50"/>
      <c r="T294" s="219"/>
      <c r="U294" s="89"/>
      <c r="V294" s="90"/>
      <c r="W294" s="93"/>
      <c r="X294" s="219"/>
      <c r="Y294" s="219"/>
      <c r="Z294" s="91"/>
      <c r="AA294" s="185" t="str">
        <f t="shared" si="10"/>
        <v/>
      </c>
      <c r="AB294" s="48"/>
      <c r="AC294" s="219"/>
      <c r="AD294" s="219"/>
      <c r="AE294" s="45"/>
      <c r="AF294" s="45"/>
      <c r="AG294" s="45"/>
      <c r="AH294" s="629"/>
      <c r="AI294" s="630"/>
      <c r="AJ294" s="46"/>
      <c r="AK294" s="45"/>
      <c r="AL294" s="382">
        <f t="shared" si="11"/>
        <v>0</v>
      </c>
      <c r="AM294" s="45"/>
      <c r="AN294" s="48"/>
      <c r="AO294" s="48"/>
      <c r="AP294" s="185"/>
    </row>
    <row r="295" spans="1:42" ht="45" customHeight="1">
      <c r="A295" s="70"/>
      <c r="B295" s="70"/>
      <c r="C295" s="70"/>
      <c r="D295" s="70"/>
      <c r="E295" s="48"/>
      <c r="F295" s="333" t="str">
        <f t="shared" si="9"/>
        <v/>
      </c>
      <c r="G295" s="91"/>
      <c r="H295" s="88"/>
      <c r="I295" s="88"/>
      <c r="J295" s="50"/>
      <c r="K295" s="48"/>
      <c r="L295" s="48"/>
      <c r="M295" s="48"/>
      <c r="N295" s="50"/>
      <c r="O295" s="45"/>
      <c r="P295" s="212"/>
      <c r="Q295" s="45"/>
      <c r="R295" s="88"/>
      <c r="S295" s="50"/>
      <c r="T295" s="219"/>
      <c r="U295" s="89"/>
      <c r="V295" s="90"/>
      <c r="W295" s="93"/>
      <c r="X295" s="219"/>
      <c r="Y295" s="219"/>
      <c r="Z295" s="91"/>
      <c r="AA295" s="185" t="str">
        <f t="shared" si="10"/>
        <v/>
      </c>
      <c r="AB295" s="48"/>
      <c r="AC295" s="219"/>
      <c r="AD295" s="219"/>
      <c r="AE295" s="45"/>
      <c r="AF295" s="45"/>
      <c r="AG295" s="45"/>
      <c r="AH295" s="629"/>
      <c r="AI295" s="630"/>
      <c r="AJ295" s="46"/>
      <c r="AK295" s="45"/>
      <c r="AL295" s="382">
        <f t="shared" si="11"/>
        <v>0</v>
      </c>
      <c r="AM295" s="45"/>
      <c r="AN295" s="48"/>
      <c r="AO295" s="48"/>
      <c r="AP295" s="185"/>
    </row>
    <row r="296" spans="1:42" ht="45" customHeight="1">
      <c r="A296" s="70"/>
      <c r="B296" s="70"/>
      <c r="C296" s="70"/>
      <c r="D296" s="70"/>
      <c r="E296" s="48"/>
      <c r="F296" s="333" t="str">
        <f t="shared" si="9"/>
        <v/>
      </c>
      <c r="G296" s="91"/>
      <c r="H296" s="88"/>
      <c r="I296" s="88"/>
      <c r="J296" s="50"/>
      <c r="K296" s="48"/>
      <c r="L296" s="48"/>
      <c r="M296" s="48"/>
      <c r="N296" s="50"/>
      <c r="O296" s="45"/>
      <c r="P296" s="212"/>
      <c r="Q296" s="45"/>
      <c r="R296" s="88"/>
      <c r="S296" s="50"/>
      <c r="T296" s="219"/>
      <c r="U296" s="89"/>
      <c r="V296" s="90"/>
      <c r="W296" s="93"/>
      <c r="X296" s="219"/>
      <c r="Y296" s="219"/>
      <c r="Z296" s="91"/>
      <c r="AA296" s="185" t="str">
        <f t="shared" si="10"/>
        <v/>
      </c>
      <c r="AB296" s="48"/>
      <c r="AC296" s="219"/>
      <c r="AD296" s="219"/>
      <c r="AE296" s="45"/>
      <c r="AF296" s="45"/>
      <c r="AG296" s="45"/>
      <c r="AH296" s="629"/>
      <c r="AI296" s="630"/>
      <c r="AJ296" s="46"/>
      <c r="AK296" s="45"/>
      <c r="AL296" s="382">
        <f t="shared" si="11"/>
        <v>0</v>
      </c>
      <c r="AM296" s="45"/>
      <c r="AN296" s="48"/>
      <c r="AO296" s="48"/>
      <c r="AP296" s="185"/>
    </row>
    <row r="297" spans="1:42" ht="45" customHeight="1">
      <c r="A297" s="70"/>
      <c r="B297" s="70"/>
      <c r="C297" s="70"/>
      <c r="D297" s="70"/>
      <c r="E297" s="48"/>
      <c r="F297" s="333" t="str">
        <f t="shared" si="9"/>
        <v/>
      </c>
      <c r="G297" s="91"/>
      <c r="H297" s="88"/>
      <c r="I297" s="88"/>
      <c r="J297" s="50"/>
      <c r="K297" s="48"/>
      <c r="L297" s="48"/>
      <c r="M297" s="48"/>
      <c r="N297" s="50"/>
      <c r="O297" s="45"/>
      <c r="P297" s="212"/>
      <c r="Q297" s="45"/>
      <c r="R297" s="88"/>
      <c r="S297" s="50"/>
      <c r="T297" s="219"/>
      <c r="U297" s="89"/>
      <c r="V297" s="90"/>
      <c r="W297" s="93"/>
      <c r="X297" s="219"/>
      <c r="Y297" s="219"/>
      <c r="Z297" s="91"/>
      <c r="AA297" s="185" t="str">
        <f t="shared" si="10"/>
        <v/>
      </c>
      <c r="AB297" s="48"/>
      <c r="AC297" s="219"/>
      <c r="AD297" s="219"/>
      <c r="AE297" s="45"/>
      <c r="AF297" s="45"/>
      <c r="AG297" s="45"/>
      <c r="AH297" s="629"/>
      <c r="AI297" s="630"/>
      <c r="AJ297" s="46"/>
      <c r="AK297" s="45"/>
      <c r="AL297" s="382">
        <f t="shared" si="11"/>
        <v>0</v>
      </c>
      <c r="AM297" s="45"/>
      <c r="AN297" s="48"/>
      <c r="AO297" s="48"/>
      <c r="AP297" s="185"/>
    </row>
    <row r="298" spans="1:42" ht="45" customHeight="1">
      <c r="A298" s="70"/>
      <c r="B298" s="70"/>
      <c r="C298" s="70"/>
      <c r="D298" s="70"/>
      <c r="E298" s="48"/>
      <c r="F298" s="333" t="str">
        <f t="shared" si="9"/>
        <v/>
      </c>
      <c r="G298" s="91"/>
      <c r="H298" s="88"/>
      <c r="I298" s="88"/>
      <c r="J298" s="50"/>
      <c r="K298" s="48"/>
      <c r="L298" s="48"/>
      <c r="M298" s="48"/>
      <c r="N298" s="50"/>
      <c r="O298" s="45"/>
      <c r="P298" s="212"/>
      <c r="Q298" s="45"/>
      <c r="R298" s="88"/>
      <c r="S298" s="50"/>
      <c r="T298" s="219"/>
      <c r="U298" s="89"/>
      <c r="V298" s="90"/>
      <c r="W298" s="93"/>
      <c r="X298" s="219"/>
      <c r="Y298" s="219"/>
      <c r="Z298" s="91"/>
      <c r="AA298" s="185" t="str">
        <f t="shared" si="10"/>
        <v/>
      </c>
      <c r="AB298" s="48"/>
      <c r="AC298" s="219"/>
      <c r="AD298" s="219"/>
      <c r="AE298" s="45"/>
      <c r="AF298" s="45"/>
      <c r="AG298" s="45"/>
      <c r="AH298" s="629"/>
      <c r="AI298" s="630"/>
      <c r="AJ298" s="46"/>
      <c r="AK298" s="45"/>
      <c r="AL298" s="382">
        <f t="shared" si="11"/>
        <v>0</v>
      </c>
      <c r="AM298" s="45"/>
      <c r="AN298" s="48"/>
      <c r="AO298" s="48"/>
      <c r="AP298" s="185"/>
    </row>
    <row r="299" spans="1:42" ht="45" customHeight="1">
      <c r="A299" s="70"/>
      <c r="B299" s="70"/>
      <c r="C299" s="70"/>
      <c r="D299" s="70"/>
      <c r="E299" s="48"/>
      <c r="F299" s="333" t="str">
        <f t="shared" si="9"/>
        <v/>
      </c>
      <c r="G299" s="91"/>
      <c r="H299" s="88"/>
      <c r="I299" s="88"/>
      <c r="J299" s="50"/>
      <c r="K299" s="48"/>
      <c r="L299" s="48"/>
      <c r="M299" s="48"/>
      <c r="N299" s="50"/>
      <c r="O299" s="45"/>
      <c r="P299" s="212"/>
      <c r="Q299" s="45"/>
      <c r="R299" s="88"/>
      <c r="S299" s="50"/>
      <c r="T299" s="219"/>
      <c r="U299" s="89"/>
      <c r="V299" s="90"/>
      <c r="W299" s="93"/>
      <c r="X299" s="219"/>
      <c r="Y299" s="219"/>
      <c r="Z299" s="91"/>
      <c r="AA299" s="185" t="str">
        <f t="shared" si="10"/>
        <v/>
      </c>
      <c r="AB299" s="48"/>
      <c r="AC299" s="219"/>
      <c r="AD299" s="219"/>
      <c r="AE299" s="45"/>
      <c r="AF299" s="45"/>
      <c r="AG299" s="45"/>
      <c r="AH299" s="629"/>
      <c r="AI299" s="630"/>
      <c r="AJ299" s="46"/>
      <c r="AK299" s="45"/>
      <c r="AL299" s="382">
        <f t="shared" si="11"/>
        <v>0</v>
      </c>
      <c r="AM299" s="45"/>
      <c r="AN299" s="48"/>
      <c r="AO299" s="48"/>
      <c r="AP299" s="185"/>
    </row>
    <row r="300" spans="1:42" ht="45" customHeight="1">
      <c r="A300" s="70"/>
      <c r="B300" s="70"/>
      <c r="C300" s="70"/>
      <c r="D300" s="70"/>
      <c r="E300" s="48"/>
      <c r="F300" s="333" t="str">
        <f t="shared" si="9"/>
        <v/>
      </c>
      <c r="G300" s="91"/>
      <c r="H300" s="88"/>
      <c r="I300" s="88"/>
      <c r="J300" s="50"/>
      <c r="K300" s="48"/>
      <c r="L300" s="48"/>
      <c r="M300" s="48"/>
      <c r="N300" s="50"/>
      <c r="O300" s="45"/>
      <c r="P300" s="212"/>
      <c r="Q300" s="45"/>
      <c r="R300" s="88"/>
      <c r="S300" s="50"/>
      <c r="T300" s="219"/>
      <c r="U300" s="89"/>
      <c r="V300" s="90"/>
      <c r="W300" s="93"/>
      <c r="X300" s="219"/>
      <c r="Y300" s="219"/>
      <c r="Z300" s="91"/>
      <c r="AA300" s="185" t="str">
        <f t="shared" si="10"/>
        <v/>
      </c>
      <c r="AB300" s="48"/>
      <c r="AC300" s="219"/>
      <c r="AD300" s="219"/>
      <c r="AE300" s="45"/>
      <c r="AF300" s="45"/>
      <c r="AG300" s="45"/>
      <c r="AH300" s="629"/>
      <c r="AI300" s="630"/>
      <c r="AJ300" s="46"/>
      <c r="AK300" s="45"/>
      <c r="AL300" s="382">
        <f t="shared" si="11"/>
        <v>0</v>
      </c>
      <c r="AM300" s="45"/>
      <c r="AN300" s="48"/>
      <c r="AO300" s="48"/>
      <c r="AP300" s="185"/>
    </row>
    <row r="301" spans="1:42" ht="45" customHeight="1">
      <c r="A301" s="70"/>
      <c r="B301" s="70"/>
      <c r="C301" s="70"/>
      <c r="D301" s="70"/>
      <c r="E301" s="48"/>
      <c r="F301" s="333" t="str">
        <f t="shared" si="9"/>
        <v/>
      </c>
      <c r="G301" s="91"/>
      <c r="H301" s="88"/>
      <c r="I301" s="88"/>
      <c r="J301" s="50"/>
      <c r="K301" s="48"/>
      <c r="L301" s="48"/>
      <c r="M301" s="48"/>
      <c r="N301" s="50"/>
      <c r="O301" s="45"/>
      <c r="P301" s="212"/>
      <c r="Q301" s="45"/>
      <c r="R301" s="88"/>
      <c r="S301" s="50"/>
      <c r="T301" s="219"/>
      <c r="U301" s="89"/>
      <c r="V301" s="90"/>
      <c r="W301" s="93"/>
      <c r="X301" s="219"/>
      <c r="Y301" s="219"/>
      <c r="Z301" s="91"/>
      <c r="AA301" s="185" t="str">
        <f t="shared" si="10"/>
        <v/>
      </c>
      <c r="AB301" s="48"/>
      <c r="AC301" s="219"/>
      <c r="AD301" s="219"/>
      <c r="AE301" s="45"/>
      <c r="AF301" s="45"/>
      <c r="AG301" s="45"/>
      <c r="AH301" s="629"/>
      <c r="AI301" s="630"/>
      <c r="AJ301" s="46"/>
      <c r="AK301" s="45"/>
      <c r="AL301" s="382">
        <f t="shared" si="11"/>
        <v>0</v>
      </c>
      <c r="AM301" s="45"/>
      <c r="AN301" s="48"/>
      <c r="AO301" s="48"/>
      <c r="AP301" s="185"/>
    </row>
    <row r="302" spans="1:42" ht="45" customHeight="1">
      <c r="A302" s="70"/>
      <c r="B302" s="70"/>
      <c r="C302" s="70"/>
      <c r="D302" s="70"/>
      <c r="E302" s="48"/>
      <c r="F302" s="333" t="str">
        <f t="shared" si="9"/>
        <v/>
      </c>
      <c r="G302" s="91"/>
      <c r="H302" s="88"/>
      <c r="I302" s="88"/>
      <c r="J302" s="50"/>
      <c r="K302" s="48"/>
      <c r="L302" s="48"/>
      <c r="M302" s="48"/>
      <c r="N302" s="50"/>
      <c r="O302" s="45"/>
      <c r="P302" s="212"/>
      <c r="Q302" s="45"/>
      <c r="R302" s="88"/>
      <c r="S302" s="50"/>
      <c r="T302" s="219"/>
      <c r="U302" s="89"/>
      <c r="V302" s="90"/>
      <c r="W302" s="93"/>
      <c r="X302" s="219"/>
      <c r="Y302" s="219"/>
      <c r="Z302" s="91"/>
      <c r="AA302" s="185" t="str">
        <f t="shared" si="10"/>
        <v/>
      </c>
      <c r="AB302" s="48"/>
      <c r="AC302" s="219"/>
      <c r="AD302" s="219"/>
      <c r="AE302" s="45"/>
      <c r="AF302" s="45"/>
      <c r="AG302" s="45"/>
      <c r="AH302" s="629"/>
      <c r="AI302" s="630"/>
      <c r="AJ302" s="46"/>
      <c r="AK302" s="45"/>
      <c r="AL302" s="382">
        <f t="shared" si="11"/>
        <v>0</v>
      </c>
      <c r="AM302" s="45"/>
      <c r="AN302" s="48"/>
      <c r="AO302" s="48"/>
      <c r="AP302" s="185"/>
    </row>
    <row r="303" spans="1:42" ht="45" customHeight="1">
      <c r="A303" s="70"/>
      <c r="B303" s="70"/>
      <c r="C303" s="70"/>
      <c r="D303" s="70"/>
      <c r="E303" s="48"/>
      <c r="F303" s="333" t="str">
        <f t="shared" si="9"/>
        <v/>
      </c>
      <c r="G303" s="91"/>
      <c r="H303" s="88"/>
      <c r="I303" s="88"/>
      <c r="J303" s="50"/>
      <c r="K303" s="48"/>
      <c r="L303" s="48"/>
      <c r="M303" s="48"/>
      <c r="N303" s="50"/>
      <c r="O303" s="45"/>
      <c r="P303" s="212"/>
      <c r="Q303" s="45"/>
      <c r="R303" s="88"/>
      <c r="S303" s="50"/>
      <c r="T303" s="219"/>
      <c r="U303" s="89"/>
      <c r="V303" s="90"/>
      <c r="W303" s="93"/>
      <c r="X303" s="219"/>
      <c r="Y303" s="219"/>
      <c r="Z303" s="91"/>
      <c r="AA303" s="185" t="str">
        <f t="shared" si="10"/>
        <v/>
      </c>
      <c r="AB303" s="48"/>
      <c r="AC303" s="219"/>
      <c r="AD303" s="219"/>
      <c r="AE303" s="45"/>
      <c r="AF303" s="45"/>
      <c r="AG303" s="45"/>
      <c r="AH303" s="629"/>
      <c r="AI303" s="630"/>
      <c r="AJ303" s="46"/>
      <c r="AK303" s="45"/>
      <c r="AL303" s="382">
        <f t="shared" si="11"/>
        <v>0</v>
      </c>
      <c r="AM303" s="45"/>
      <c r="AN303" s="48"/>
      <c r="AO303" s="48"/>
      <c r="AP303" s="185"/>
    </row>
    <row r="304" spans="1:42" ht="45" customHeight="1">
      <c r="A304" s="70"/>
      <c r="B304" s="70"/>
      <c r="C304" s="70"/>
      <c r="D304" s="70"/>
      <c r="E304" s="48"/>
      <c r="F304" s="333" t="str">
        <f t="shared" si="9"/>
        <v/>
      </c>
      <c r="G304" s="91"/>
      <c r="H304" s="88"/>
      <c r="I304" s="88"/>
      <c r="J304" s="50"/>
      <c r="K304" s="48"/>
      <c r="L304" s="48"/>
      <c r="M304" s="48"/>
      <c r="N304" s="50"/>
      <c r="O304" s="45"/>
      <c r="P304" s="212"/>
      <c r="Q304" s="45"/>
      <c r="R304" s="88"/>
      <c r="S304" s="50"/>
      <c r="T304" s="219"/>
      <c r="U304" s="89"/>
      <c r="V304" s="90"/>
      <c r="W304" s="93"/>
      <c r="X304" s="219"/>
      <c r="Y304" s="219"/>
      <c r="Z304" s="91"/>
      <c r="AA304" s="185" t="str">
        <f t="shared" si="10"/>
        <v/>
      </c>
      <c r="AB304" s="48"/>
      <c r="AC304" s="219"/>
      <c r="AD304" s="219"/>
      <c r="AE304" s="45"/>
      <c r="AF304" s="45"/>
      <c r="AG304" s="45"/>
      <c r="AH304" s="629"/>
      <c r="AI304" s="630"/>
      <c r="AJ304" s="46"/>
      <c r="AK304" s="45"/>
      <c r="AL304" s="382">
        <f t="shared" si="11"/>
        <v>0</v>
      </c>
      <c r="AM304" s="45"/>
      <c r="AN304" s="48"/>
      <c r="AO304" s="48"/>
      <c r="AP304" s="185"/>
    </row>
    <row r="305" spans="1:42" ht="45" customHeight="1">
      <c r="A305" s="70"/>
      <c r="B305" s="70"/>
      <c r="C305" s="70"/>
      <c r="D305" s="70"/>
      <c r="E305" s="48"/>
      <c r="F305" s="333" t="str">
        <f t="shared" si="9"/>
        <v/>
      </c>
      <c r="G305" s="91"/>
      <c r="H305" s="88"/>
      <c r="I305" s="88"/>
      <c r="J305" s="50"/>
      <c r="K305" s="48"/>
      <c r="L305" s="48"/>
      <c r="M305" s="48"/>
      <c r="N305" s="50"/>
      <c r="O305" s="45"/>
      <c r="P305" s="212"/>
      <c r="Q305" s="45"/>
      <c r="R305" s="88"/>
      <c r="S305" s="50"/>
      <c r="T305" s="219"/>
      <c r="U305" s="89"/>
      <c r="V305" s="90"/>
      <c r="W305" s="93"/>
      <c r="X305" s="219"/>
      <c r="Y305" s="219"/>
      <c r="Z305" s="91"/>
      <c r="AA305" s="185" t="str">
        <f t="shared" si="10"/>
        <v/>
      </c>
      <c r="AB305" s="48"/>
      <c r="AC305" s="219"/>
      <c r="AD305" s="219"/>
      <c r="AE305" s="45"/>
      <c r="AF305" s="45"/>
      <c r="AG305" s="45"/>
      <c r="AH305" s="629"/>
      <c r="AI305" s="630"/>
      <c r="AJ305" s="46"/>
      <c r="AK305" s="45"/>
      <c r="AL305" s="382">
        <f t="shared" si="11"/>
        <v>0</v>
      </c>
      <c r="AM305" s="45"/>
      <c r="AN305" s="48"/>
      <c r="AO305" s="48"/>
      <c r="AP305" s="185"/>
    </row>
    <row r="306" spans="1:42" ht="45" customHeight="1">
      <c r="A306" s="70"/>
      <c r="B306" s="70"/>
      <c r="C306" s="70"/>
      <c r="D306" s="70"/>
      <c r="E306" s="48"/>
      <c r="F306" s="333" t="str">
        <f t="shared" si="9"/>
        <v/>
      </c>
      <c r="G306" s="91"/>
      <c r="H306" s="88"/>
      <c r="I306" s="88"/>
      <c r="J306" s="50"/>
      <c r="K306" s="48"/>
      <c r="L306" s="48"/>
      <c r="M306" s="48"/>
      <c r="N306" s="50"/>
      <c r="O306" s="45"/>
      <c r="P306" s="212"/>
      <c r="Q306" s="45"/>
      <c r="R306" s="88"/>
      <c r="S306" s="50"/>
      <c r="T306" s="219"/>
      <c r="U306" s="89"/>
      <c r="V306" s="90"/>
      <c r="W306" s="93"/>
      <c r="X306" s="219"/>
      <c r="Y306" s="219"/>
      <c r="Z306" s="91"/>
      <c r="AA306" s="185" t="str">
        <f t="shared" si="10"/>
        <v/>
      </c>
      <c r="AB306" s="48"/>
      <c r="AC306" s="219"/>
      <c r="AD306" s="219"/>
      <c r="AE306" s="45"/>
      <c r="AF306" s="45"/>
      <c r="AG306" s="45"/>
      <c r="AH306" s="629"/>
      <c r="AI306" s="630"/>
      <c r="AJ306" s="46"/>
      <c r="AK306" s="45"/>
      <c r="AL306" s="382">
        <f t="shared" si="11"/>
        <v>0</v>
      </c>
      <c r="AM306" s="45"/>
      <c r="AN306" s="48"/>
      <c r="AO306" s="48"/>
      <c r="AP306" s="185"/>
    </row>
    <row r="307" spans="1:42" ht="45" customHeight="1">
      <c r="A307" s="70"/>
      <c r="B307" s="70"/>
      <c r="C307" s="70"/>
      <c r="D307" s="70"/>
      <c r="E307" s="48"/>
      <c r="F307" s="333" t="str">
        <f t="shared" si="9"/>
        <v/>
      </c>
      <c r="G307" s="91"/>
      <c r="H307" s="88"/>
      <c r="I307" s="88"/>
      <c r="J307" s="50"/>
      <c r="K307" s="48"/>
      <c r="L307" s="48"/>
      <c r="M307" s="48"/>
      <c r="N307" s="50"/>
      <c r="O307" s="45"/>
      <c r="P307" s="212"/>
      <c r="Q307" s="45"/>
      <c r="R307" s="88"/>
      <c r="S307" s="50"/>
      <c r="T307" s="219"/>
      <c r="U307" s="89"/>
      <c r="V307" s="90"/>
      <c r="W307" s="93"/>
      <c r="X307" s="219"/>
      <c r="Y307" s="219"/>
      <c r="Z307" s="91"/>
      <c r="AA307" s="185" t="str">
        <f t="shared" si="10"/>
        <v/>
      </c>
      <c r="AB307" s="48"/>
      <c r="AC307" s="219"/>
      <c r="AD307" s="219"/>
      <c r="AE307" s="45"/>
      <c r="AF307" s="45"/>
      <c r="AG307" s="45"/>
      <c r="AH307" s="629"/>
      <c r="AI307" s="630"/>
      <c r="AJ307" s="46"/>
      <c r="AK307" s="45"/>
      <c r="AL307" s="382">
        <f t="shared" si="11"/>
        <v>0</v>
      </c>
      <c r="AM307" s="45"/>
      <c r="AN307" s="48"/>
      <c r="AO307" s="48"/>
      <c r="AP307" s="185"/>
    </row>
    <row r="308" spans="1:42" ht="45" customHeight="1">
      <c r="A308" s="70"/>
      <c r="B308" s="70"/>
      <c r="C308" s="70"/>
      <c r="D308" s="70"/>
      <c r="E308" s="48"/>
      <c r="F308" s="333" t="str">
        <f t="shared" si="9"/>
        <v/>
      </c>
      <c r="G308" s="91"/>
      <c r="H308" s="88"/>
      <c r="I308" s="88"/>
      <c r="J308" s="50"/>
      <c r="K308" s="48"/>
      <c r="L308" s="48"/>
      <c r="M308" s="48"/>
      <c r="N308" s="50"/>
      <c r="O308" s="45"/>
      <c r="P308" s="212"/>
      <c r="Q308" s="45"/>
      <c r="R308" s="88"/>
      <c r="S308" s="50"/>
      <c r="T308" s="219"/>
      <c r="U308" s="89"/>
      <c r="V308" s="90"/>
      <c r="W308" s="93"/>
      <c r="X308" s="219"/>
      <c r="Y308" s="219"/>
      <c r="Z308" s="91"/>
      <c r="AA308" s="185" t="str">
        <f t="shared" si="10"/>
        <v/>
      </c>
      <c r="AB308" s="48"/>
      <c r="AC308" s="219"/>
      <c r="AD308" s="219"/>
      <c r="AE308" s="45"/>
      <c r="AF308" s="45"/>
      <c r="AG308" s="45"/>
      <c r="AH308" s="629"/>
      <c r="AI308" s="630"/>
      <c r="AJ308" s="46"/>
      <c r="AK308" s="45"/>
      <c r="AL308" s="382">
        <f t="shared" si="11"/>
        <v>0</v>
      </c>
      <c r="AM308" s="45"/>
      <c r="AN308" s="48"/>
      <c r="AO308" s="48"/>
      <c r="AP308" s="185"/>
    </row>
    <row r="309" spans="1:42" ht="45" customHeight="1">
      <c r="A309" s="70"/>
      <c r="B309" s="70"/>
      <c r="C309" s="70"/>
      <c r="D309" s="70"/>
      <c r="E309" s="48"/>
      <c r="F309" s="333" t="str">
        <f t="shared" si="9"/>
        <v/>
      </c>
      <c r="G309" s="91"/>
      <c r="H309" s="88"/>
      <c r="I309" s="88"/>
      <c r="J309" s="50"/>
      <c r="K309" s="48"/>
      <c r="L309" s="48"/>
      <c r="M309" s="48"/>
      <c r="N309" s="50"/>
      <c r="O309" s="45"/>
      <c r="P309" s="212"/>
      <c r="Q309" s="45"/>
      <c r="R309" s="88"/>
      <c r="S309" s="50"/>
      <c r="T309" s="219"/>
      <c r="U309" s="89"/>
      <c r="V309" s="90"/>
      <c r="W309" s="93"/>
      <c r="X309" s="219"/>
      <c r="Y309" s="219"/>
      <c r="Z309" s="91"/>
      <c r="AA309" s="185" t="str">
        <f t="shared" si="10"/>
        <v/>
      </c>
      <c r="AB309" s="48"/>
      <c r="AC309" s="219"/>
      <c r="AD309" s="219"/>
      <c r="AE309" s="45"/>
      <c r="AF309" s="45"/>
      <c r="AG309" s="45"/>
      <c r="AH309" s="629"/>
      <c r="AI309" s="630"/>
      <c r="AJ309" s="46"/>
      <c r="AK309" s="45"/>
      <c r="AL309" s="382">
        <f t="shared" si="11"/>
        <v>0</v>
      </c>
      <c r="AM309" s="45"/>
      <c r="AN309" s="48"/>
      <c r="AO309" s="48"/>
      <c r="AP309" s="185"/>
    </row>
    <row r="310" spans="1:42" ht="45" customHeight="1">
      <c r="A310" s="70"/>
      <c r="B310" s="70"/>
      <c r="C310" s="70"/>
      <c r="D310" s="70"/>
      <c r="E310" s="48"/>
      <c r="F310" s="333" t="str">
        <f t="shared" si="9"/>
        <v/>
      </c>
      <c r="G310" s="91"/>
      <c r="H310" s="88"/>
      <c r="I310" s="88"/>
      <c r="J310" s="50"/>
      <c r="K310" s="48"/>
      <c r="L310" s="48"/>
      <c r="M310" s="48"/>
      <c r="N310" s="50"/>
      <c r="O310" s="45"/>
      <c r="P310" s="212"/>
      <c r="Q310" s="45"/>
      <c r="R310" s="88"/>
      <c r="S310" s="50"/>
      <c r="T310" s="219"/>
      <c r="U310" s="89"/>
      <c r="V310" s="90"/>
      <c r="W310" s="93"/>
      <c r="X310" s="219"/>
      <c r="Y310" s="219"/>
      <c r="Z310" s="91"/>
      <c r="AA310" s="185" t="str">
        <f t="shared" si="10"/>
        <v/>
      </c>
      <c r="AB310" s="48"/>
      <c r="AC310" s="219"/>
      <c r="AD310" s="219"/>
      <c r="AE310" s="45"/>
      <c r="AF310" s="45"/>
      <c r="AG310" s="45"/>
      <c r="AH310" s="629"/>
      <c r="AI310" s="630"/>
      <c r="AJ310" s="46"/>
      <c r="AK310" s="45"/>
      <c r="AL310" s="382">
        <f t="shared" si="11"/>
        <v>0</v>
      </c>
      <c r="AM310" s="45"/>
      <c r="AN310" s="48"/>
      <c r="AO310" s="48"/>
      <c r="AP310" s="185"/>
    </row>
    <row r="311" spans="1:42" ht="45" customHeight="1">
      <c r="A311" s="70"/>
      <c r="B311" s="70"/>
      <c r="C311" s="70"/>
      <c r="D311" s="70"/>
      <c r="E311" s="48"/>
      <c r="F311" s="333" t="str">
        <f t="shared" ref="F311:F374" si="12">IF(ISBLANK($E311), "", VLOOKUP($E311,참여인력_개요,2,FALSE))</f>
        <v/>
      </c>
      <c r="G311" s="91"/>
      <c r="H311" s="88"/>
      <c r="I311" s="88"/>
      <c r="J311" s="50"/>
      <c r="K311" s="48"/>
      <c r="L311" s="48"/>
      <c r="M311" s="48"/>
      <c r="N311" s="50"/>
      <c r="O311" s="45"/>
      <c r="P311" s="212"/>
      <c r="Q311" s="45"/>
      <c r="R311" s="88"/>
      <c r="S311" s="50"/>
      <c r="T311" s="219"/>
      <c r="U311" s="89"/>
      <c r="V311" s="90"/>
      <c r="W311" s="93"/>
      <c r="X311" s="219"/>
      <c r="Y311" s="219"/>
      <c r="Z311" s="91"/>
      <c r="AA311" s="185" t="str">
        <f t="shared" si="10"/>
        <v/>
      </c>
      <c r="AB311" s="48"/>
      <c r="AC311" s="219"/>
      <c r="AD311" s="219"/>
      <c r="AE311" s="45"/>
      <c r="AF311" s="45"/>
      <c r="AG311" s="45"/>
      <c r="AH311" s="629"/>
      <c r="AI311" s="630"/>
      <c r="AJ311" s="46"/>
      <c r="AK311" s="45"/>
      <c r="AL311" s="382">
        <f t="shared" si="11"/>
        <v>0</v>
      </c>
      <c r="AM311" s="45"/>
      <c r="AN311" s="48"/>
      <c r="AO311" s="48"/>
      <c r="AP311" s="185"/>
    </row>
    <row r="312" spans="1:42" ht="45" customHeight="1">
      <c r="A312" s="70"/>
      <c r="B312" s="70"/>
      <c r="C312" s="70"/>
      <c r="D312" s="70"/>
      <c r="E312" s="48"/>
      <c r="F312" s="333" t="str">
        <f t="shared" si="12"/>
        <v/>
      </c>
      <c r="G312" s="91"/>
      <c r="H312" s="88"/>
      <c r="I312" s="88"/>
      <c r="J312" s="50"/>
      <c r="K312" s="48"/>
      <c r="L312" s="48"/>
      <c r="M312" s="48"/>
      <c r="N312" s="50"/>
      <c r="O312" s="45"/>
      <c r="P312" s="212"/>
      <c r="Q312" s="45"/>
      <c r="R312" s="88"/>
      <c r="S312" s="50"/>
      <c r="T312" s="219"/>
      <c r="U312" s="89"/>
      <c r="V312" s="90"/>
      <c r="W312" s="93"/>
      <c r="X312" s="219"/>
      <c r="Y312" s="219"/>
      <c r="Z312" s="91"/>
      <c r="AA312" s="185" t="str">
        <f t="shared" si="10"/>
        <v/>
      </c>
      <c r="AB312" s="48"/>
      <c r="AC312" s="219"/>
      <c r="AD312" s="219"/>
      <c r="AE312" s="45"/>
      <c r="AF312" s="45"/>
      <c r="AG312" s="45"/>
      <c r="AH312" s="629"/>
      <c r="AI312" s="630"/>
      <c r="AJ312" s="46"/>
      <c r="AK312" s="45"/>
      <c r="AL312" s="382">
        <f t="shared" si="11"/>
        <v>0</v>
      </c>
      <c r="AM312" s="45"/>
      <c r="AN312" s="48"/>
      <c r="AO312" s="48"/>
      <c r="AP312" s="185"/>
    </row>
    <row r="313" spans="1:42" ht="45" customHeight="1">
      <c r="A313" s="70"/>
      <c r="B313" s="70"/>
      <c r="C313" s="70"/>
      <c r="D313" s="70"/>
      <c r="E313" s="48"/>
      <c r="F313" s="333" t="str">
        <f t="shared" si="12"/>
        <v/>
      </c>
      <c r="G313" s="91"/>
      <c r="H313" s="88"/>
      <c r="I313" s="88"/>
      <c r="J313" s="50"/>
      <c r="K313" s="48"/>
      <c r="L313" s="48"/>
      <c r="M313" s="48"/>
      <c r="N313" s="50"/>
      <c r="O313" s="45"/>
      <c r="P313" s="212"/>
      <c r="Q313" s="45"/>
      <c r="R313" s="88"/>
      <c r="S313" s="50"/>
      <c r="T313" s="219"/>
      <c r="U313" s="89"/>
      <c r="V313" s="90"/>
      <c r="W313" s="93"/>
      <c r="X313" s="219"/>
      <c r="Y313" s="219"/>
      <c r="Z313" s="91"/>
      <c r="AA313" s="185" t="str">
        <f t="shared" si="10"/>
        <v/>
      </c>
      <c r="AB313" s="48"/>
      <c r="AC313" s="219"/>
      <c r="AD313" s="219"/>
      <c r="AE313" s="45"/>
      <c r="AF313" s="45"/>
      <c r="AG313" s="45"/>
      <c r="AH313" s="629"/>
      <c r="AI313" s="630"/>
      <c r="AJ313" s="46"/>
      <c r="AK313" s="45"/>
      <c r="AL313" s="382">
        <f t="shared" si="11"/>
        <v>0</v>
      </c>
      <c r="AM313" s="45"/>
      <c r="AN313" s="48"/>
      <c r="AO313" s="48"/>
      <c r="AP313" s="185"/>
    </row>
    <row r="314" spans="1:42" ht="45" customHeight="1">
      <c r="A314" s="70"/>
      <c r="B314" s="70"/>
      <c r="C314" s="70"/>
      <c r="D314" s="70"/>
      <c r="E314" s="48"/>
      <c r="F314" s="333" t="str">
        <f t="shared" si="12"/>
        <v/>
      </c>
      <c r="G314" s="91"/>
      <c r="H314" s="88"/>
      <c r="I314" s="88"/>
      <c r="J314" s="50"/>
      <c r="K314" s="48"/>
      <c r="L314" s="48"/>
      <c r="M314" s="48"/>
      <c r="N314" s="50"/>
      <c r="O314" s="45"/>
      <c r="P314" s="212"/>
      <c r="Q314" s="45"/>
      <c r="R314" s="88"/>
      <c r="S314" s="50"/>
      <c r="T314" s="219"/>
      <c r="U314" s="89"/>
      <c r="V314" s="90"/>
      <c r="W314" s="93"/>
      <c r="X314" s="219"/>
      <c r="Y314" s="219"/>
      <c r="Z314" s="91"/>
      <c r="AA314" s="185" t="str">
        <f t="shared" si="10"/>
        <v/>
      </c>
      <c r="AB314" s="48"/>
      <c r="AC314" s="219"/>
      <c r="AD314" s="219"/>
      <c r="AE314" s="45"/>
      <c r="AF314" s="45"/>
      <c r="AG314" s="45"/>
      <c r="AH314" s="629"/>
      <c r="AI314" s="630"/>
      <c r="AJ314" s="46"/>
      <c r="AK314" s="45"/>
      <c r="AL314" s="382">
        <f t="shared" si="11"/>
        <v>0</v>
      </c>
      <c r="AM314" s="45"/>
      <c r="AN314" s="48"/>
      <c r="AO314" s="48"/>
      <c r="AP314" s="185"/>
    </row>
    <row r="315" spans="1:42" ht="45" customHeight="1">
      <c r="A315" s="70"/>
      <c r="B315" s="70"/>
      <c r="C315" s="70"/>
      <c r="D315" s="70"/>
      <c r="E315" s="48"/>
      <c r="F315" s="333" t="str">
        <f t="shared" si="12"/>
        <v/>
      </c>
      <c r="G315" s="91"/>
      <c r="H315" s="88"/>
      <c r="I315" s="88"/>
      <c r="J315" s="50"/>
      <c r="K315" s="48"/>
      <c r="L315" s="48"/>
      <c r="M315" s="48"/>
      <c r="N315" s="50"/>
      <c r="O315" s="45"/>
      <c r="P315" s="212"/>
      <c r="Q315" s="45"/>
      <c r="R315" s="88"/>
      <c r="S315" s="50"/>
      <c r="T315" s="219"/>
      <c r="U315" s="89"/>
      <c r="V315" s="90"/>
      <c r="W315" s="93"/>
      <c r="X315" s="219"/>
      <c r="Y315" s="219"/>
      <c r="Z315" s="91"/>
      <c r="AA315" s="185" t="str">
        <f t="shared" si="10"/>
        <v/>
      </c>
      <c r="AB315" s="48"/>
      <c r="AC315" s="219"/>
      <c r="AD315" s="219"/>
      <c r="AE315" s="45"/>
      <c r="AF315" s="45"/>
      <c r="AG315" s="45"/>
      <c r="AH315" s="629"/>
      <c r="AI315" s="630"/>
      <c r="AJ315" s="46"/>
      <c r="AK315" s="45"/>
      <c r="AL315" s="382">
        <f t="shared" si="11"/>
        <v>0</v>
      </c>
      <c r="AM315" s="45"/>
      <c r="AN315" s="48"/>
      <c r="AO315" s="48"/>
      <c r="AP315" s="185"/>
    </row>
    <row r="316" spans="1:42" ht="45" customHeight="1">
      <c r="A316" s="70"/>
      <c r="B316" s="70"/>
      <c r="C316" s="70"/>
      <c r="D316" s="70"/>
      <c r="E316" s="48"/>
      <c r="F316" s="333" t="str">
        <f t="shared" si="12"/>
        <v/>
      </c>
      <c r="G316" s="91"/>
      <c r="H316" s="88"/>
      <c r="I316" s="88"/>
      <c r="J316" s="50"/>
      <c r="K316" s="48"/>
      <c r="L316" s="48"/>
      <c r="M316" s="48"/>
      <c r="N316" s="50"/>
      <c r="O316" s="45"/>
      <c r="P316" s="212"/>
      <c r="Q316" s="45"/>
      <c r="R316" s="88"/>
      <c r="S316" s="50"/>
      <c r="T316" s="219"/>
      <c r="U316" s="89"/>
      <c r="V316" s="90"/>
      <c r="W316" s="93"/>
      <c r="X316" s="219"/>
      <c r="Y316" s="219"/>
      <c r="Z316" s="91"/>
      <c r="AA316" s="185" t="str">
        <f t="shared" si="10"/>
        <v/>
      </c>
      <c r="AB316" s="48"/>
      <c r="AC316" s="219"/>
      <c r="AD316" s="219"/>
      <c r="AE316" s="45"/>
      <c r="AF316" s="45"/>
      <c r="AG316" s="45"/>
      <c r="AH316" s="629"/>
      <c r="AI316" s="630"/>
      <c r="AJ316" s="46"/>
      <c r="AK316" s="45"/>
      <c r="AL316" s="382">
        <f t="shared" si="11"/>
        <v>0</v>
      </c>
      <c r="AM316" s="45"/>
      <c r="AN316" s="48"/>
      <c r="AO316" s="48"/>
      <c r="AP316" s="185"/>
    </row>
    <row r="317" spans="1:42" ht="45" customHeight="1">
      <c r="A317" s="70"/>
      <c r="B317" s="70"/>
      <c r="C317" s="70"/>
      <c r="D317" s="70"/>
      <c r="E317" s="48"/>
      <c r="F317" s="333" t="str">
        <f t="shared" si="12"/>
        <v/>
      </c>
      <c r="G317" s="91"/>
      <c r="H317" s="88"/>
      <c r="I317" s="88"/>
      <c r="J317" s="50"/>
      <c r="K317" s="48"/>
      <c r="L317" s="48"/>
      <c r="M317" s="48"/>
      <c r="N317" s="50"/>
      <c r="O317" s="45"/>
      <c r="P317" s="212"/>
      <c r="Q317" s="45"/>
      <c r="R317" s="88"/>
      <c r="S317" s="50"/>
      <c r="T317" s="219"/>
      <c r="U317" s="89"/>
      <c r="V317" s="90"/>
      <c r="W317" s="93"/>
      <c r="X317" s="219"/>
      <c r="Y317" s="219"/>
      <c r="Z317" s="91"/>
      <c r="AA317" s="185" t="str">
        <f t="shared" si="10"/>
        <v/>
      </c>
      <c r="AB317" s="48"/>
      <c r="AC317" s="219"/>
      <c r="AD317" s="219"/>
      <c r="AE317" s="45"/>
      <c r="AF317" s="45"/>
      <c r="AG317" s="45"/>
      <c r="AH317" s="629"/>
      <c r="AI317" s="630"/>
      <c r="AJ317" s="46"/>
      <c r="AK317" s="45"/>
      <c r="AL317" s="382">
        <f t="shared" si="11"/>
        <v>0</v>
      </c>
      <c r="AM317" s="45"/>
      <c r="AN317" s="48"/>
      <c r="AO317" s="48"/>
      <c r="AP317" s="185"/>
    </row>
    <row r="318" spans="1:42" ht="45" customHeight="1">
      <c r="A318" s="70"/>
      <c r="B318" s="70"/>
      <c r="C318" s="70"/>
      <c r="D318" s="70"/>
      <c r="E318" s="48"/>
      <c r="F318" s="333" t="str">
        <f t="shared" si="12"/>
        <v/>
      </c>
      <c r="G318" s="91"/>
      <c r="H318" s="88"/>
      <c r="I318" s="88"/>
      <c r="J318" s="50"/>
      <c r="K318" s="48"/>
      <c r="L318" s="48"/>
      <c r="M318" s="48"/>
      <c r="N318" s="50"/>
      <c r="O318" s="45"/>
      <c r="P318" s="212"/>
      <c r="Q318" s="45"/>
      <c r="R318" s="88"/>
      <c r="S318" s="50"/>
      <c r="T318" s="219"/>
      <c r="U318" s="89"/>
      <c r="V318" s="90"/>
      <c r="W318" s="93"/>
      <c r="X318" s="219"/>
      <c r="Y318" s="219"/>
      <c r="Z318" s="91"/>
      <c r="AA318" s="185" t="str">
        <f t="shared" si="10"/>
        <v/>
      </c>
      <c r="AB318" s="48"/>
      <c r="AC318" s="219"/>
      <c r="AD318" s="219"/>
      <c r="AE318" s="45"/>
      <c r="AF318" s="45"/>
      <c r="AG318" s="45"/>
      <c r="AH318" s="629"/>
      <c r="AI318" s="630"/>
      <c r="AJ318" s="46"/>
      <c r="AK318" s="45"/>
      <c r="AL318" s="382">
        <f t="shared" si="11"/>
        <v>0</v>
      </c>
      <c r="AM318" s="45"/>
      <c r="AN318" s="48"/>
      <c r="AO318" s="48"/>
      <c r="AP318" s="185"/>
    </row>
    <row r="319" spans="1:42" ht="45" customHeight="1">
      <c r="A319" s="70"/>
      <c r="B319" s="70"/>
      <c r="C319" s="70"/>
      <c r="D319" s="70"/>
      <c r="E319" s="48"/>
      <c r="F319" s="333" t="str">
        <f t="shared" si="12"/>
        <v/>
      </c>
      <c r="G319" s="91"/>
      <c r="H319" s="88"/>
      <c r="I319" s="88"/>
      <c r="J319" s="50"/>
      <c r="K319" s="48"/>
      <c r="L319" s="48"/>
      <c r="M319" s="48"/>
      <c r="N319" s="50"/>
      <c r="O319" s="45"/>
      <c r="P319" s="212"/>
      <c r="Q319" s="45"/>
      <c r="R319" s="88"/>
      <c r="S319" s="50"/>
      <c r="T319" s="219"/>
      <c r="U319" s="89"/>
      <c r="V319" s="90"/>
      <c r="W319" s="93"/>
      <c r="X319" s="219"/>
      <c r="Y319" s="219"/>
      <c r="Z319" s="91"/>
      <c r="AA319" s="185" t="str">
        <f t="shared" si="10"/>
        <v/>
      </c>
      <c r="AB319" s="48"/>
      <c r="AC319" s="219"/>
      <c r="AD319" s="219"/>
      <c r="AE319" s="45"/>
      <c r="AF319" s="45"/>
      <c r="AG319" s="45"/>
      <c r="AH319" s="629"/>
      <c r="AI319" s="630"/>
      <c r="AJ319" s="46"/>
      <c r="AK319" s="45"/>
      <c r="AL319" s="382">
        <f t="shared" si="11"/>
        <v>0</v>
      </c>
      <c r="AM319" s="45"/>
      <c r="AN319" s="48"/>
      <c r="AO319" s="48"/>
      <c r="AP319" s="185"/>
    </row>
    <row r="320" spans="1:42" ht="45" customHeight="1">
      <c r="A320" s="70"/>
      <c r="B320" s="70"/>
      <c r="C320" s="70"/>
      <c r="D320" s="70"/>
      <c r="E320" s="48"/>
      <c r="F320" s="333" t="str">
        <f t="shared" si="12"/>
        <v/>
      </c>
      <c r="G320" s="91"/>
      <c r="H320" s="88"/>
      <c r="I320" s="88"/>
      <c r="J320" s="50"/>
      <c r="K320" s="48"/>
      <c r="L320" s="48"/>
      <c r="M320" s="48"/>
      <c r="N320" s="50"/>
      <c r="O320" s="45"/>
      <c r="P320" s="212"/>
      <c r="Q320" s="45"/>
      <c r="R320" s="88"/>
      <c r="S320" s="50"/>
      <c r="T320" s="219"/>
      <c r="U320" s="89"/>
      <c r="V320" s="90"/>
      <c r="W320" s="93"/>
      <c r="X320" s="219"/>
      <c r="Y320" s="219"/>
      <c r="Z320" s="91"/>
      <c r="AA320" s="185" t="str">
        <f t="shared" si="10"/>
        <v/>
      </c>
      <c r="AB320" s="48"/>
      <c r="AC320" s="219"/>
      <c r="AD320" s="219"/>
      <c r="AE320" s="45"/>
      <c r="AF320" s="45"/>
      <c r="AG320" s="45"/>
      <c r="AH320" s="629"/>
      <c r="AI320" s="630"/>
      <c r="AJ320" s="46"/>
      <c r="AK320" s="45"/>
      <c r="AL320" s="382">
        <f t="shared" si="11"/>
        <v>0</v>
      </c>
      <c r="AM320" s="45"/>
      <c r="AN320" s="48"/>
      <c r="AO320" s="48"/>
      <c r="AP320" s="185"/>
    </row>
    <row r="321" spans="1:42" ht="45" customHeight="1">
      <c r="A321" s="70"/>
      <c r="B321" s="70"/>
      <c r="C321" s="70"/>
      <c r="D321" s="70"/>
      <c r="E321" s="48"/>
      <c r="F321" s="333" t="str">
        <f t="shared" si="12"/>
        <v/>
      </c>
      <c r="G321" s="91"/>
      <c r="H321" s="88"/>
      <c r="I321" s="88"/>
      <c r="J321" s="50"/>
      <c r="K321" s="48"/>
      <c r="L321" s="48"/>
      <c r="M321" s="48"/>
      <c r="N321" s="50"/>
      <c r="O321" s="45"/>
      <c r="P321" s="212"/>
      <c r="Q321" s="45"/>
      <c r="R321" s="88"/>
      <c r="S321" s="50"/>
      <c r="T321" s="219"/>
      <c r="U321" s="89"/>
      <c r="V321" s="90"/>
      <c r="W321" s="93"/>
      <c r="X321" s="219"/>
      <c r="Y321" s="219"/>
      <c r="Z321" s="91"/>
      <c r="AA321" s="185" t="str">
        <f t="shared" si="10"/>
        <v/>
      </c>
      <c r="AB321" s="48"/>
      <c r="AC321" s="219"/>
      <c r="AD321" s="219"/>
      <c r="AE321" s="45"/>
      <c r="AF321" s="45"/>
      <c r="AG321" s="45"/>
      <c r="AH321" s="629"/>
      <c r="AI321" s="630"/>
      <c r="AJ321" s="46"/>
      <c r="AK321" s="45"/>
      <c r="AL321" s="382">
        <f t="shared" si="11"/>
        <v>0</v>
      </c>
      <c r="AM321" s="45"/>
      <c r="AN321" s="48"/>
      <c r="AO321" s="48"/>
      <c r="AP321" s="185"/>
    </row>
    <row r="322" spans="1:42" ht="45" customHeight="1">
      <c r="A322" s="70"/>
      <c r="B322" s="70"/>
      <c r="C322" s="70"/>
      <c r="D322" s="70"/>
      <c r="E322" s="48"/>
      <c r="F322" s="333" t="str">
        <f t="shared" si="12"/>
        <v/>
      </c>
      <c r="G322" s="91"/>
      <c r="H322" s="88"/>
      <c r="I322" s="88"/>
      <c r="J322" s="50"/>
      <c r="K322" s="48"/>
      <c r="L322" s="48"/>
      <c r="M322" s="48"/>
      <c r="N322" s="50"/>
      <c r="O322" s="45"/>
      <c r="P322" s="212"/>
      <c r="Q322" s="45"/>
      <c r="R322" s="88"/>
      <c r="S322" s="50"/>
      <c r="T322" s="219"/>
      <c r="U322" s="89"/>
      <c r="V322" s="90"/>
      <c r="W322" s="93"/>
      <c r="X322" s="219"/>
      <c r="Y322" s="219"/>
      <c r="Z322" s="91"/>
      <c r="AA322" s="185" t="str">
        <f t="shared" si="10"/>
        <v/>
      </c>
      <c r="AB322" s="48"/>
      <c r="AC322" s="219"/>
      <c r="AD322" s="219"/>
      <c r="AE322" s="45"/>
      <c r="AF322" s="45"/>
      <c r="AG322" s="45"/>
      <c r="AH322" s="629"/>
      <c r="AI322" s="630"/>
      <c r="AJ322" s="46"/>
      <c r="AK322" s="45"/>
      <c r="AL322" s="382">
        <f t="shared" si="11"/>
        <v>0</v>
      </c>
      <c r="AM322" s="45"/>
      <c r="AN322" s="48"/>
      <c r="AO322" s="48"/>
      <c r="AP322" s="185"/>
    </row>
    <row r="323" spans="1:42" ht="45" customHeight="1">
      <c r="A323" s="70"/>
      <c r="B323" s="70"/>
      <c r="C323" s="70"/>
      <c r="D323" s="70"/>
      <c r="E323" s="48"/>
      <c r="F323" s="333" t="str">
        <f t="shared" si="12"/>
        <v/>
      </c>
      <c r="G323" s="91"/>
      <c r="H323" s="88"/>
      <c r="I323" s="88"/>
      <c r="J323" s="50"/>
      <c r="K323" s="48"/>
      <c r="L323" s="48"/>
      <c r="M323" s="48"/>
      <c r="N323" s="50"/>
      <c r="O323" s="45"/>
      <c r="P323" s="212"/>
      <c r="Q323" s="45"/>
      <c r="R323" s="88"/>
      <c r="S323" s="50"/>
      <c r="T323" s="219"/>
      <c r="U323" s="89"/>
      <c r="V323" s="90"/>
      <c r="W323" s="93"/>
      <c r="X323" s="219"/>
      <c r="Y323" s="219"/>
      <c r="Z323" s="91"/>
      <c r="AA323" s="185" t="str">
        <f t="shared" si="10"/>
        <v/>
      </c>
      <c r="AB323" s="48"/>
      <c r="AC323" s="219"/>
      <c r="AD323" s="219"/>
      <c r="AE323" s="45"/>
      <c r="AF323" s="45"/>
      <c r="AG323" s="45"/>
      <c r="AH323" s="629"/>
      <c r="AI323" s="630"/>
      <c r="AJ323" s="46"/>
      <c r="AK323" s="45"/>
      <c r="AL323" s="382">
        <f t="shared" si="11"/>
        <v>0</v>
      </c>
      <c r="AM323" s="45"/>
      <c r="AN323" s="48"/>
      <c r="AO323" s="48"/>
      <c r="AP323" s="185"/>
    </row>
    <row r="324" spans="1:42" ht="45" customHeight="1">
      <c r="A324" s="70"/>
      <c r="B324" s="70"/>
      <c r="C324" s="70"/>
      <c r="D324" s="70"/>
      <c r="E324" s="48"/>
      <c r="F324" s="333" t="str">
        <f t="shared" si="12"/>
        <v/>
      </c>
      <c r="G324" s="91"/>
      <c r="H324" s="88"/>
      <c r="I324" s="88"/>
      <c r="J324" s="50"/>
      <c r="K324" s="48"/>
      <c r="L324" s="48"/>
      <c r="M324" s="48"/>
      <c r="N324" s="50"/>
      <c r="O324" s="45"/>
      <c r="P324" s="212"/>
      <c r="Q324" s="45"/>
      <c r="R324" s="88"/>
      <c r="S324" s="50"/>
      <c r="T324" s="219"/>
      <c r="U324" s="89"/>
      <c r="V324" s="90"/>
      <c r="W324" s="93"/>
      <c r="X324" s="219"/>
      <c r="Y324" s="219"/>
      <c r="Z324" s="91"/>
      <c r="AA324" s="185" t="str">
        <f t="shared" si="10"/>
        <v/>
      </c>
      <c r="AB324" s="48"/>
      <c r="AC324" s="219"/>
      <c r="AD324" s="219"/>
      <c r="AE324" s="45"/>
      <c r="AF324" s="45"/>
      <c r="AG324" s="45"/>
      <c r="AH324" s="629"/>
      <c r="AI324" s="630"/>
      <c r="AJ324" s="46"/>
      <c r="AK324" s="45"/>
      <c r="AL324" s="382">
        <f t="shared" si="11"/>
        <v>0</v>
      </c>
      <c r="AM324" s="45"/>
      <c r="AN324" s="48"/>
      <c r="AO324" s="48"/>
      <c r="AP324" s="185"/>
    </row>
    <row r="325" spans="1:42" ht="45" customHeight="1">
      <c r="A325" s="70"/>
      <c r="B325" s="70"/>
      <c r="C325" s="70"/>
      <c r="D325" s="70"/>
      <c r="E325" s="48"/>
      <c r="F325" s="333" t="str">
        <f t="shared" si="12"/>
        <v/>
      </c>
      <c r="G325" s="91"/>
      <c r="H325" s="88"/>
      <c r="I325" s="88"/>
      <c r="J325" s="50"/>
      <c r="K325" s="48"/>
      <c r="L325" s="48"/>
      <c r="M325" s="48"/>
      <c r="N325" s="50"/>
      <c r="O325" s="45"/>
      <c r="P325" s="212"/>
      <c r="Q325" s="45"/>
      <c r="R325" s="88"/>
      <c r="S325" s="50"/>
      <c r="T325" s="219"/>
      <c r="U325" s="89"/>
      <c r="V325" s="90"/>
      <c r="W325" s="93"/>
      <c r="X325" s="219"/>
      <c r="Y325" s="219"/>
      <c r="Z325" s="91"/>
      <c r="AA325" s="185" t="str">
        <f t="shared" si="10"/>
        <v/>
      </c>
      <c r="AB325" s="48"/>
      <c r="AC325" s="219"/>
      <c r="AD325" s="219"/>
      <c r="AE325" s="45"/>
      <c r="AF325" s="45"/>
      <c r="AG325" s="45"/>
      <c r="AH325" s="629"/>
      <c r="AI325" s="630"/>
      <c r="AJ325" s="46"/>
      <c r="AK325" s="45"/>
      <c r="AL325" s="382">
        <f t="shared" si="11"/>
        <v>0</v>
      </c>
      <c r="AM325" s="45"/>
      <c r="AN325" s="48"/>
      <c r="AO325" s="48"/>
      <c r="AP325" s="185"/>
    </row>
    <row r="326" spans="1:42" ht="45" customHeight="1">
      <c r="A326" s="70"/>
      <c r="B326" s="70"/>
      <c r="C326" s="70"/>
      <c r="D326" s="70"/>
      <c r="E326" s="48"/>
      <c r="F326" s="333" t="str">
        <f t="shared" si="12"/>
        <v/>
      </c>
      <c r="G326" s="91"/>
      <c r="H326" s="88"/>
      <c r="I326" s="88"/>
      <c r="J326" s="50"/>
      <c r="K326" s="48"/>
      <c r="L326" s="48"/>
      <c r="M326" s="48"/>
      <c r="N326" s="50"/>
      <c r="O326" s="45"/>
      <c r="P326" s="212"/>
      <c r="Q326" s="45"/>
      <c r="R326" s="88"/>
      <c r="S326" s="50"/>
      <c r="T326" s="219"/>
      <c r="U326" s="89"/>
      <c r="V326" s="90"/>
      <c r="W326" s="93"/>
      <c r="X326" s="219"/>
      <c r="Y326" s="219"/>
      <c r="Z326" s="91"/>
      <c r="AA326" s="185" t="str">
        <f t="shared" si="10"/>
        <v/>
      </c>
      <c r="AB326" s="48"/>
      <c r="AC326" s="219"/>
      <c r="AD326" s="219"/>
      <c r="AE326" s="45"/>
      <c r="AF326" s="45"/>
      <c r="AG326" s="45"/>
      <c r="AH326" s="629"/>
      <c r="AI326" s="630"/>
      <c r="AJ326" s="46"/>
      <c r="AK326" s="45"/>
      <c r="AL326" s="382">
        <f t="shared" si="11"/>
        <v>0</v>
      </c>
      <c r="AM326" s="45"/>
      <c r="AN326" s="48"/>
      <c r="AO326" s="48"/>
      <c r="AP326" s="185"/>
    </row>
    <row r="327" spans="1:42" ht="45" customHeight="1">
      <c r="A327" s="70"/>
      <c r="B327" s="70"/>
      <c r="C327" s="70"/>
      <c r="D327" s="70"/>
      <c r="E327" s="48"/>
      <c r="F327" s="333" t="str">
        <f t="shared" si="12"/>
        <v/>
      </c>
      <c r="G327" s="91"/>
      <c r="H327" s="88"/>
      <c r="I327" s="88"/>
      <c r="J327" s="50"/>
      <c r="K327" s="48"/>
      <c r="L327" s="48"/>
      <c r="M327" s="48"/>
      <c r="N327" s="50"/>
      <c r="O327" s="45"/>
      <c r="P327" s="212"/>
      <c r="Q327" s="45"/>
      <c r="R327" s="88"/>
      <c r="S327" s="50"/>
      <c r="T327" s="219"/>
      <c r="U327" s="89"/>
      <c r="V327" s="90"/>
      <c r="W327" s="93"/>
      <c r="X327" s="219"/>
      <c r="Y327" s="219"/>
      <c r="Z327" s="91"/>
      <c r="AA327" s="185" t="str">
        <f t="shared" si="10"/>
        <v/>
      </c>
      <c r="AB327" s="48"/>
      <c r="AC327" s="219"/>
      <c r="AD327" s="219"/>
      <c r="AE327" s="45"/>
      <c r="AF327" s="45"/>
      <c r="AG327" s="45"/>
      <c r="AH327" s="629"/>
      <c r="AI327" s="630"/>
      <c r="AJ327" s="46"/>
      <c r="AK327" s="45"/>
      <c r="AL327" s="382">
        <f t="shared" si="11"/>
        <v>0</v>
      </c>
      <c r="AM327" s="45"/>
      <c r="AN327" s="48"/>
      <c r="AO327" s="48"/>
      <c r="AP327" s="185"/>
    </row>
    <row r="328" spans="1:42" ht="45" customHeight="1">
      <c r="A328" s="70"/>
      <c r="B328" s="70"/>
      <c r="C328" s="70"/>
      <c r="D328" s="70"/>
      <c r="E328" s="48"/>
      <c r="F328" s="333" t="str">
        <f t="shared" si="12"/>
        <v/>
      </c>
      <c r="G328" s="91"/>
      <c r="H328" s="88"/>
      <c r="I328" s="88"/>
      <c r="J328" s="50"/>
      <c r="K328" s="48"/>
      <c r="L328" s="48"/>
      <c r="M328" s="48"/>
      <c r="N328" s="50"/>
      <c r="O328" s="45"/>
      <c r="P328" s="212"/>
      <c r="Q328" s="45"/>
      <c r="R328" s="88"/>
      <c r="S328" s="50"/>
      <c r="T328" s="219"/>
      <c r="U328" s="89"/>
      <c r="V328" s="90"/>
      <c r="W328" s="93"/>
      <c r="X328" s="219"/>
      <c r="Y328" s="219"/>
      <c r="Z328" s="91"/>
      <c r="AA328" s="185" t="str">
        <f t="shared" si="10"/>
        <v/>
      </c>
      <c r="AB328" s="48"/>
      <c r="AC328" s="219"/>
      <c r="AD328" s="219"/>
      <c r="AE328" s="45"/>
      <c r="AF328" s="45"/>
      <c r="AG328" s="45"/>
      <c r="AH328" s="629"/>
      <c r="AI328" s="630"/>
      <c r="AJ328" s="46"/>
      <c r="AK328" s="45"/>
      <c r="AL328" s="382">
        <f t="shared" si="11"/>
        <v>0</v>
      </c>
      <c r="AM328" s="45"/>
      <c r="AN328" s="48"/>
      <c r="AO328" s="48"/>
      <c r="AP328" s="185"/>
    </row>
    <row r="329" spans="1:42" ht="45" customHeight="1">
      <c r="A329" s="70"/>
      <c r="B329" s="70"/>
      <c r="C329" s="70"/>
      <c r="D329" s="70"/>
      <c r="E329" s="48"/>
      <c r="F329" s="333" t="str">
        <f t="shared" si="12"/>
        <v/>
      </c>
      <c r="G329" s="91"/>
      <c r="H329" s="88"/>
      <c r="I329" s="88"/>
      <c r="J329" s="50"/>
      <c r="K329" s="48"/>
      <c r="L329" s="48"/>
      <c r="M329" s="48"/>
      <c r="N329" s="50"/>
      <c r="O329" s="45"/>
      <c r="P329" s="212"/>
      <c r="Q329" s="45"/>
      <c r="R329" s="88"/>
      <c r="S329" s="50"/>
      <c r="T329" s="219"/>
      <c r="U329" s="89"/>
      <c r="V329" s="90"/>
      <c r="W329" s="93"/>
      <c r="X329" s="219"/>
      <c r="Y329" s="219"/>
      <c r="Z329" s="91"/>
      <c r="AA329" s="185" t="str">
        <f t="shared" si="10"/>
        <v/>
      </c>
      <c r="AB329" s="48"/>
      <c r="AC329" s="219"/>
      <c r="AD329" s="219"/>
      <c r="AE329" s="45"/>
      <c r="AF329" s="45"/>
      <c r="AG329" s="45"/>
      <c r="AH329" s="629"/>
      <c r="AI329" s="630"/>
      <c r="AJ329" s="46"/>
      <c r="AK329" s="45"/>
      <c r="AL329" s="382">
        <f t="shared" si="11"/>
        <v>0</v>
      </c>
      <c r="AM329" s="45"/>
      <c r="AN329" s="48"/>
      <c r="AO329" s="48"/>
      <c r="AP329" s="185"/>
    </row>
    <row r="330" spans="1:42" ht="45" customHeight="1">
      <c r="A330" s="70"/>
      <c r="B330" s="70"/>
      <c r="C330" s="70"/>
      <c r="D330" s="70"/>
      <c r="E330" s="48"/>
      <c r="F330" s="333" t="str">
        <f t="shared" si="12"/>
        <v/>
      </c>
      <c r="G330" s="91"/>
      <c r="H330" s="88"/>
      <c r="I330" s="88"/>
      <c r="J330" s="50"/>
      <c r="K330" s="48"/>
      <c r="L330" s="48"/>
      <c r="M330" s="48"/>
      <c r="N330" s="50"/>
      <c r="O330" s="45"/>
      <c r="P330" s="212"/>
      <c r="Q330" s="45"/>
      <c r="R330" s="88"/>
      <c r="S330" s="50"/>
      <c r="T330" s="219"/>
      <c r="U330" s="89"/>
      <c r="V330" s="90"/>
      <c r="W330" s="93"/>
      <c r="X330" s="219"/>
      <c r="Y330" s="219"/>
      <c r="Z330" s="91"/>
      <c r="AA330" s="185" t="str">
        <f t="shared" si="10"/>
        <v/>
      </c>
      <c r="AB330" s="48"/>
      <c r="AC330" s="219"/>
      <c r="AD330" s="219"/>
      <c r="AE330" s="45"/>
      <c r="AF330" s="45"/>
      <c r="AG330" s="45"/>
      <c r="AH330" s="629"/>
      <c r="AI330" s="630"/>
      <c r="AJ330" s="46"/>
      <c r="AK330" s="45"/>
      <c r="AL330" s="382">
        <f t="shared" si="11"/>
        <v>0</v>
      </c>
      <c r="AM330" s="45"/>
      <c r="AN330" s="48"/>
      <c r="AO330" s="48"/>
      <c r="AP330" s="185"/>
    </row>
    <row r="331" spans="1:42" ht="45" customHeight="1">
      <c r="A331" s="70"/>
      <c r="B331" s="70"/>
      <c r="C331" s="70"/>
      <c r="D331" s="70"/>
      <c r="E331" s="48"/>
      <c r="F331" s="333" t="str">
        <f t="shared" si="12"/>
        <v/>
      </c>
      <c r="G331" s="91"/>
      <c r="H331" s="88"/>
      <c r="I331" s="88"/>
      <c r="J331" s="50"/>
      <c r="K331" s="48"/>
      <c r="L331" s="48"/>
      <c r="M331" s="48"/>
      <c r="N331" s="50"/>
      <c r="O331" s="45"/>
      <c r="P331" s="212"/>
      <c r="Q331" s="45"/>
      <c r="R331" s="88"/>
      <c r="S331" s="50"/>
      <c r="T331" s="219"/>
      <c r="U331" s="89"/>
      <c r="V331" s="90"/>
      <c r="W331" s="93"/>
      <c r="X331" s="219"/>
      <c r="Y331" s="219"/>
      <c r="Z331" s="91"/>
      <c r="AA331" s="185" t="str">
        <f t="shared" si="10"/>
        <v/>
      </c>
      <c r="AB331" s="48"/>
      <c r="AC331" s="219"/>
      <c r="AD331" s="219"/>
      <c r="AE331" s="45"/>
      <c r="AF331" s="45"/>
      <c r="AG331" s="45"/>
      <c r="AH331" s="629"/>
      <c r="AI331" s="630"/>
      <c r="AJ331" s="46"/>
      <c r="AK331" s="45"/>
      <c r="AL331" s="382">
        <f t="shared" si="11"/>
        <v>0</v>
      </c>
      <c r="AM331" s="45"/>
      <c r="AN331" s="48"/>
      <c r="AO331" s="48"/>
      <c r="AP331" s="185"/>
    </row>
    <row r="332" spans="1:42" ht="45" customHeight="1">
      <c r="A332" s="70"/>
      <c r="B332" s="70"/>
      <c r="C332" s="70"/>
      <c r="D332" s="70"/>
      <c r="E332" s="48"/>
      <c r="F332" s="333" t="str">
        <f t="shared" si="12"/>
        <v/>
      </c>
      <c r="G332" s="91"/>
      <c r="H332" s="88"/>
      <c r="I332" s="88"/>
      <c r="J332" s="50"/>
      <c r="K332" s="48"/>
      <c r="L332" s="48"/>
      <c r="M332" s="48"/>
      <c r="N332" s="50"/>
      <c r="O332" s="45"/>
      <c r="P332" s="212"/>
      <c r="Q332" s="45"/>
      <c r="R332" s="88"/>
      <c r="S332" s="50"/>
      <c r="T332" s="219"/>
      <c r="U332" s="89"/>
      <c r="V332" s="90"/>
      <c r="W332" s="93"/>
      <c r="X332" s="219"/>
      <c r="Y332" s="219"/>
      <c r="Z332" s="91"/>
      <c r="AA332" s="185" t="str">
        <f t="shared" ref="AA332:AA395" si="13">IF(ISBLANK(W332),"",DATEDIF(R332,W332,"d")/365)</f>
        <v/>
      </c>
      <c r="AB332" s="48"/>
      <c r="AC332" s="219"/>
      <c r="AD332" s="219"/>
      <c r="AE332" s="45"/>
      <c r="AF332" s="45"/>
      <c r="AG332" s="45"/>
      <c r="AH332" s="629"/>
      <c r="AI332" s="630"/>
      <c r="AJ332" s="46"/>
      <c r="AK332" s="45"/>
      <c r="AL332" s="382">
        <f t="shared" si="11"/>
        <v>0</v>
      </c>
      <c r="AM332" s="45"/>
      <c r="AN332" s="48"/>
      <c r="AO332" s="48"/>
      <c r="AP332" s="185"/>
    </row>
    <row r="333" spans="1:42" ht="45" customHeight="1">
      <c r="A333" s="70"/>
      <c r="B333" s="70"/>
      <c r="C333" s="70"/>
      <c r="D333" s="70"/>
      <c r="E333" s="48"/>
      <c r="F333" s="333" t="str">
        <f t="shared" si="12"/>
        <v/>
      </c>
      <c r="G333" s="91"/>
      <c r="H333" s="88"/>
      <c r="I333" s="88"/>
      <c r="J333" s="50"/>
      <c r="K333" s="48"/>
      <c r="L333" s="48"/>
      <c r="M333" s="48"/>
      <c r="N333" s="50"/>
      <c r="O333" s="45"/>
      <c r="P333" s="212"/>
      <c r="Q333" s="45"/>
      <c r="R333" s="88"/>
      <c r="S333" s="50"/>
      <c r="T333" s="219"/>
      <c r="U333" s="89"/>
      <c r="V333" s="90"/>
      <c r="W333" s="93"/>
      <c r="X333" s="219"/>
      <c r="Y333" s="219"/>
      <c r="Z333" s="91"/>
      <c r="AA333" s="185" t="str">
        <f t="shared" si="13"/>
        <v/>
      </c>
      <c r="AB333" s="48"/>
      <c r="AC333" s="219"/>
      <c r="AD333" s="219"/>
      <c r="AE333" s="45"/>
      <c r="AF333" s="45"/>
      <c r="AG333" s="45"/>
      <c r="AH333" s="629"/>
      <c r="AI333" s="630"/>
      <c r="AJ333" s="46"/>
      <c r="AK333" s="45"/>
      <c r="AL333" s="382">
        <f t="shared" ref="AL333:AL396" si="14">(R333-AK333)/365</f>
        <v>0</v>
      </c>
      <c r="AM333" s="45"/>
      <c r="AN333" s="48"/>
      <c r="AO333" s="48"/>
      <c r="AP333" s="185"/>
    </row>
    <row r="334" spans="1:42" ht="45" customHeight="1">
      <c r="A334" s="70"/>
      <c r="B334" s="70"/>
      <c r="C334" s="70"/>
      <c r="D334" s="70"/>
      <c r="E334" s="48"/>
      <c r="F334" s="333" t="str">
        <f t="shared" si="12"/>
        <v/>
      </c>
      <c r="G334" s="91"/>
      <c r="H334" s="88"/>
      <c r="I334" s="88"/>
      <c r="J334" s="50"/>
      <c r="K334" s="48"/>
      <c r="L334" s="48"/>
      <c r="M334" s="48"/>
      <c r="N334" s="50"/>
      <c r="O334" s="45"/>
      <c r="P334" s="212"/>
      <c r="Q334" s="45"/>
      <c r="R334" s="88"/>
      <c r="S334" s="50"/>
      <c r="T334" s="219"/>
      <c r="U334" s="89"/>
      <c r="V334" s="90"/>
      <c r="W334" s="93"/>
      <c r="X334" s="219"/>
      <c r="Y334" s="219"/>
      <c r="Z334" s="91"/>
      <c r="AA334" s="185" t="str">
        <f t="shared" si="13"/>
        <v/>
      </c>
      <c r="AB334" s="48"/>
      <c r="AC334" s="219"/>
      <c r="AD334" s="219"/>
      <c r="AE334" s="45"/>
      <c r="AF334" s="45"/>
      <c r="AG334" s="45"/>
      <c r="AH334" s="629"/>
      <c r="AI334" s="630"/>
      <c r="AJ334" s="46"/>
      <c r="AK334" s="45"/>
      <c r="AL334" s="382">
        <f t="shared" si="14"/>
        <v>0</v>
      </c>
      <c r="AM334" s="45"/>
      <c r="AN334" s="48"/>
      <c r="AO334" s="48"/>
      <c r="AP334" s="185"/>
    </row>
    <row r="335" spans="1:42" ht="45" customHeight="1">
      <c r="A335" s="70"/>
      <c r="B335" s="70"/>
      <c r="C335" s="70"/>
      <c r="D335" s="70"/>
      <c r="E335" s="48"/>
      <c r="F335" s="333" t="str">
        <f t="shared" si="12"/>
        <v/>
      </c>
      <c r="G335" s="91"/>
      <c r="H335" s="88"/>
      <c r="I335" s="88"/>
      <c r="J335" s="50"/>
      <c r="K335" s="48"/>
      <c r="L335" s="48"/>
      <c r="M335" s="48"/>
      <c r="N335" s="50"/>
      <c r="O335" s="45"/>
      <c r="P335" s="212"/>
      <c r="Q335" s="45"/>
      <c r="R335" s="88"/>
      <c r="S335" s="50"/>
      <c r="T335" s="219"/>
      <c r="U335" s="89"/>
      <c r="V335" s="90"/>
      <c r="W335" s="93"/>
      <c r="X335" s="219"/>
      <c r="Y335" s="219"/>
      <c r="Z335" s="91"/>
      <c r="AA335" s="185" t="str">
        <f t="shared" si="13"/>
        <v/>
      </c>
      <c r="AB335" s="48"/>
      <c r="AC335" s="219"/>
      <c r="AD335" s="219"/>
      <c r="AE335" s="45"/>
      <c r="AF335" s="45"/>
      <c r="AG335" s="45"/>
      <c r="AH335" s="629"/>
      <c r="AI335" s="630"/>
      <c r="AJ335" s="46"/>
      <c r="AK335" s="45"/>
      <c r="AL335" s="382">
        <f t="shared" si="14"/>
        <v>0</v>
      </c>
      <c r="AM335" s="45"/>
      <c r="AN335" s="48"/>
      <c r="AO335" s="48"/>
      <c r="AP335" s="185"/>
    </row>
    <row r="336" spans="1:42" ht="45" customHeight="1">
      <c r="A336" s="70"/>
      <c r="B336" s="70"/>
      <c r="C336" s="70"/>
      <c r="D336" s="70"/>
      <c r="E336" s="48"/>
      <c r="F336" s="333" t="str">
        <f t="shared" si="12"/>
        <v/>
      </c>
      <c r="G336" s="91"/>
      <c r="H336" s="88"/>
      <c r="I336" s="88"/>
      <c r="J336" s="50"/>
      <c r="K336" s="48"/>
      <c r="L336" s="48"/>
      <c r="M336" s="48"/>
      <c r="N336" s="50"/>
      <c r="O336" s="45"/>
      <c r="P336" s="212"/>
      <c r="Q336" s="45"/>
      <c r="R336" s="88"/>
      <c r="S336" s="50"/>
      <c r="T336" s="219"/>
      <c r="U336" s="89"/>
      <c r="V336" s="90"/>
      <c r="W336" s="93"/>
      <c r="X336" s="219"/>
      <c r="Y336" s="219"/>
      <c r="Z336" s="91"/>
      <c r="AA336" s="185" t="str">
        <f t="shared" si="13"/>
        <v/>
      </c>
      <c r="AB336" s="48"/>
      <c r="AC336" s="219"/>
      <c r="AD336" s="219"/>
      <c r="AE336" s="45"/>
      <c r="AF336" s="45"/>
      <c r="AG336" s="45"/>
      <c r="AH336" s="629"/>
      <c r="AI336" s="630"/>
      <c r="AJ336" s="46"/>
      <c r="AK336" s="45"/>
      <c r="AL336" s="382">
        <f t="shared" si="14"/>
        <v>0</v>
      </c>
      <c r="AM336" s="45"/>
      <c r="AN336" s="48"/>
      <c r="AO336" s="48"/>
      <c r="AP336" s="185"/>
    </row>
    <row r="337" spans="1:42" ht="45" customHeight="1">
      <c r="A337" s="70"/>
      <c r="B337" s="70"/>
      <c r="C337" s="70"/>
      <c r="D337" s="70"/>
      <c r="E337" s="48"/>
      <c r="F337" s="333" t="str">
        <f t="shared" si="12"/>
        <v/>
      </c>
      <c r="G337" s="91"/>
      <c r="H337" s="88"/>
      <c r="I337" s="88"/>
      <c r="J337" s="50"/>
      <c r="K337" s="48"/>
      <c r="L337" s="48"/>
      <c r="M337" s="48"/>
      <c r="N337" s="50"/>
      <c r="O337" s="45"/>
      <c r="P337" s="212"/>
      <c r="Q337" s="45"/>
      <c r="R337" s="88"/>
      <c r="S337" s="50"/>
      <c r="T337" s="219"/>
      <c r="U337" s="89"/>
      <c r="V337" s="90"/>
      <c r="W337" s="93"/>
      <c r="X337" s="219"/>
      <c r="Y337" s="219"/>
      <c r="Z337" s="91"/>
      <c r="AA337" s="185" t="str">
        <f t="shared" si="13"/>
        <v/>
      </c>
      <c r="AB337" s="48"/>
      <c r="AC337" s="219"/>
      <c r="AD337" s="219"/>
      <c r="AE337" s="45"/>
      <c r="AF337" s="45"/>
      <c r="AG337" s="45"/>
      <c r="AH337" s="629"/>
      <c r="AI337" s="630"/>
      <c r="AJ337" s="46"/>
      <c r="AK337" s="45"/>
      <c r="AL337" s="382">
        <f t="shared" si="14"/>
        <v>0</v>
      </c>
      <c r="AM337" s="45"/>
      <c r="AN337" s="48"/>
      <c r="AO337" s="48"/>
      <c r="AP337" s="185"/>
    </row>
    <row r="338" spans="1:42" ht="45" customHeight="1">
      <c r="A338" s="70"/>
      <c r="B338" s="70"/>
      <c r="C338" s="70"/>
      <c r="D338" s="70"/>
      <c r="E338" s="48"/>
      <c r="F338" s="333" t="str">
        <f t="shared" si="12"/>
        <v/>
      </c>
      <c r="G338" s="91"/>
      <c r="H338" s="88"/>
      <c r="I338" s="88"/>
      <c r="J338" s="50"/>
      <c r="K338" s="48"/>
      <c r="L338" s="48"/>
      <c r="M338" s="48"/>
      <c r="N338" s="50"/>
      <c r="O338" s="45"/>
      <c r="P338" s="212"/>
      <c r="Q338" s="45"/>
      <c r="R338" s="88"/>
      <c r="S338" s="50"/>
      <c r="T338" s="219"/>
      <c r="U338" s="89"/>
      <c r="V338" s="90"/>
      <c r="W338" s="93"/>
      <c r="X338" s="219"/>
      <c r="Y338" s="219"/>
      <c r="Z338" s="91"/>
      <c r="AA338" s="185" t="str">
        <f t="shared" si="13"/>
        <v/>
      </c>
      <c r="AB338" s="48"/>
      <c r="AC338" s="219"/>
      <c r="AD338" s="219"/>
      <c r="AE338" s="45"/>
      <c r="AF338" s="45"/>
      <c r="AG338" s="45"/>
      <c r="AH338" s="629"/>
      <c r="AI338" s="630"/>
      <c r="AJ338" s="46"/>
      <c r="AK338" s="45"/>
      <c r="AL338" s="382">
        <f t="shared" si="14"/>
        <v>0</v>
      </c>
      <c r="AM338" s="45"/>
      <c r="AN338" s="48"/>
      <c r="AO338" s="48"/>
      <c r="AP338" s="185"/>
    </row>
    <row r="339" spans="1:42" ht="45" customHeight="1">
      <c r="A339" s="70"/>
      <c r="B339" s="70"/>
      <c r="C339" s="70"/>
      <c r="D339" s="70"/>
      <c r="E339" s="48"/>
      <c r="F339" s="333" t="str">
        <f t="shared" si="12"/>
        <v/>
      </c>
      <c r="G339" s="91"/>
      <c r="H339" s="88"/>
      <c r="I339" s="88"/>
      <c r="J339" s="50"/>
      <c r="K339" s="48"/>
      <c r="L339" s="48"/>
      <c r="M339" s="48"/>
      <c r="N339" s="50"/>
      <c r="O339" s="45"/>
      <c r="P339" s="212"/>
      <c r="Q339" s="45"/>
      <c r="R339" s="88"/>
      <c r="S339" s="50"/>
      <c r="T339" s="219"/>
      <c r="U339" s="89"/>
      <c r="V339" s="90"/>
      <c r="W339" s="93"/>
      <c r="X339" s="219"/>
      <c r="Y339" s="219"/>
      <c r="Z339" s="91"/>
      <c r="AA339" s="185" t="str">
        <f t="shared" si="13"/>
        <v/>
      </c>
      <c r="AB339" s="48"/>
      <c r="AC339" s="219"/>
      <c r="AD339" s="219"/>
      <c r="AE339" s="45"/>
      <c r="AF339" s="45"/>
      <c r="AG339" s="45"/>
      <c r="AH339" s="629"/>
      <c r="AI339" s="630"/>
      <c r="AJ339" s="46"/>
      <c r="AK339" s="45"/>
      <c r="AL339" s="382">
        <f t="shared" si="14"/>
        <v>0</v>
      </c>
      <c r="AM339" s="45"/>
      <c r="AN339" s="48"/>
      <c r="AO339" s="48"/>
      <c r="AP339" s="185"/>
    </row>
    <row r="340" spans="1:42" ht="45" customHeight="1">
      <c r="A340" s="70"/>
      <c r="B340" s="70"/>
      <c r="C340" s="70"/>
      <c r="D340" s="70"/>
      <c r="E340" s="48"/>
      <c r="F340" s="333" t="str">
        <f t="shared" si="12"/>
        <v/>
      </c>
      <c r="G340" s="91"/>
      <c r="H340" s="88"/>
      <c r="I340" s="88"/>
      <c r="J340" s="50"/>
      <c r="K340" s="48"/>
      <c r="L340" s="48"/>
      <c r="M340" s="48"/>
      <c r="N340" s="50"/>
      <c r="O340" s="45"/>
      <c r="P340" s="212"/>
      <c r="Q340" s="45"/>
      <c r="R340" s="88"/>
      <c r="S340" s="50"/>
      <c r="T340" s="219"/>
      <c r="U340" s="89"/>
      <c r="V340" s="90"/>
      <c r="W340" s="93"/>
      <c r="X340" s="219"/>
      <c r="Y340" s="219"/>
      <c r="Z340" s="91"/>
      <c r="AA340" s="185" t="str">
        <f t="shared" si="13"/>
        <v/>
      </c>
      <c r="AB340" s="48"/>
      <c r="AC340" s="219"/>
      <c r="AD340" s="219"/>
      <c r="AE340" s="45"/>
      <c r="AF340" s="45"/>
      <c r="AG340" s="45"/>
      <c r="AH340" s="629"/>
      <c r="AI340" s="630"/>
      <c r="AJ340" s="46"/>
      <c r="AK340" s="45"/>
      <c r="AL340" s="382">
        <f t="shared" si="14"/>
        <v>0</v>
      </c>
      <c r="AM340" s="45"/>
      <c r="AN340" s="48"/>
      <c r="AO340" s="48"/>
      <c r="AP340" s="185"/>
    </row>
    <row r="341" spans="1:42" ht="45" customHeight="1">
      <c r="A341" s="70"/>
      <c r="B341" s="70"/>
      <c r="C341" s="70"/>
      <c r="D341" s="70"/>
      <c r="E341" s="48"/>
      <c r="F341" s="333" t="str">
        <f t="shared" si="12"/>
        <v/>
      </c>
      <c r="G341" s="91"/>
      <c r="H341" s="88"/>
      <c r="I341" s="88"/>
      <c r="J341" s="50"/>
      <c r="K341" s="48"/>
      <c r="L341" s="48"/>
      <c r="M341" s="48"/>
      <c r="N341" s="50"/>
      <c r="O341" s="45"/>
      <c r="P341" s="212"/>
      <c r="Q341" s="45"/>
      <c r="R341" s="88"/>
      <c r="S341" s="50"/>
      <c r="T341" s="219"/>
      <c r="U341" s="89"/>
      <c r="V341" s="90"/>
      <c r="W341" s="93"/>
      <c r="X341" s="219"/>
      <c r="Y341" s="219"/>
      <c r="Z341" s="91"/>
      <c r="AA341" s="185" t="str">
        <f t="shared" si="13"/>
        <v/>
      </c>
      <c r="AB341" s="48"/>
      <c r="AC341" s="219"/>
      <c r="AD341" s="219"/>
      <c r="AE341" s="45"/>
      <c r="AF341" s="45"/>
      <c r="AG341" s="45"/>
      <c r="AH341" s="629"/>
      <c r="AI341" s="630"/>
      <c r="AJ341" s="46"/>
      <c r="AK341" s="45"/>
      <c r="AL341" s="382">
        <f t="shared" si="14"/>
        <v>0</v>
      </c>
      <c r="AM341" s="45"/>
      <c r="AN341" s="48"/>
      <c r="AO341" s="48"/>
      <c r="AP341" s="185"/>
    </row>
    <row r="342" spans="1:42" ht="45" customHeight="1">
      <c r="A342" s="70"/>
      <c r="B342" s="70"/>
      <c r="C342" s="70"/>
      <c r="D342" s="70"/>
      <c r="E342" s="48"/>
      <c r="F342" s="333" t="str">
        <f t="shared" si="12"/>
        <v/>
      </c>
      <c r="G342" s="91"/>
      <c r="H342" s="88"/>
      <c r="I342" s="88"/>
      <c r="J342" s="50"/>
      <c r="K342" s="48"/>
      <c r="L342" s="48"/>
      <c r="M342" s="48"/>
      <c r="N342" s="50"/>
      <c r="O342" s="45"/>
      <c r="P342" s="212"/>
      <c r="Q342" s="45"/>
      <c r="R342" s="88"/>
      <c r="S342" s="50"/>
      <c r="T342" s="219"/>
      <c r="U342" s="89"/>
      <c r="V342" s="90"/>
      <c r="W342" s="93"/>
      <c r="X342" s="219"/>
      <c r="Y342" s="219"/>
      <c r="Z342" s="91"/>
      <c r="AA342" s="185" t="str">
        <f t="shared" si="13"/>
        <v/>
      </c>
      <c r="AB342" s="48"/>
      <c r="AC342" s="219"/>
      <c r="AD342" s="219"/>
      <c r="AE342" s="45"/>
      <c r="AF342" s="45"/>
      <c r="AG342" s="45"/>
      <c r="AH342" s="629"/>
      <c r="AI342" s="630"/>
      <c r="AJ342" s="46"/>
      <c r="AK342" s="45"/>
      <c r="AL342" s="382">
        <f t="shared" si="14"/>
        <v>0</v>
      </c>
      <c r="AM342" s="45"/>
      <c r="AN342" s="48"/>
      <c r="AO342" s="48"/>
      <c r="AP342" s="185"/>
    </row>
    <row r="343" spans="1:42" ht="45" customHeight="1">
      <c r="A343" s="70"/>
      <c r="B343" s="70"/>
      <c r="C343" s="70"/>
      <c r="D343" s="70"/>
      <c r="E343" s="48"/>
      <c r="F343" s="333" t="str">
        <f t="shared" si="12"/>
        <v/>
      </c>
      <c r="G343" s="91"/>
      <c r="H343" s="88"/>
      <c r="I343" s="88"/>
      <c r="J343" s="50"/>
      <c r="K343" s="48"/>
      <c r="L343" s="48"/>
      <c r="M343" s="48"/>
      <c r="N343" s="50"/>
      <c r="O343" s="45"/>
      <c r="P343" s="212"/>
      <c r="Q343" s="45"/>
      <c r="R343" s="88"/>
      <c r="S343" s="50"/>
      <c r="T343" s="219"/>
      <c r="U343" s="89"/>
      <c r="V343" s="90"/>
      <c r="W343" s="93"/>
      <c r="X343" s="219"/>
      <c r="Y343" s="219"/>
      <c r="Z343" s="91"/>
      <c r="AA343" s="185" t="str">
        <f t="shared" si="13"/>
        <v/>
      </c>
      <c r="AB343" s="48"/>
      <c r="AC343" s="219"/>
      <c r="AD343" s="219"/>
      <c r="AE343" s="45"/>
      <c r="AF343" s="45"/>
      <c r="AG343" s="45"/>
      <c r="AH343" s="629"/>
      <c r="AI343" s="630"/>
      <c r="AJ343" s="46"/>
      <c r="AK343" s="45"/>
      <c r="AL343" s="382">
        <f t="shared" si="14"/>
        <v>0</v>
      </c>
      <c r="AM343" s="45"/>
      <c r="AN343" s="48"/>
      <c r="AO343" s="48"/>
      <c r="AP343" s="185"/>
    </row>
    <row r="344" spans="1:42" ht="45" customHeight="1">
      <c r="A344" s="70"/>
      <c r="B344" s="70"/>
      <c r="C344" s="70"/>
      <c r="D344" s="70"/>
      <c r="E344" s="48"/>
      <c r="F344" s="333" t="str">
        <f t="shared" si="12"/>
        <v/>
      </c>
      <c r="G344" s="91"/>
      <c r="H344" s="88"/>
      <c r="I344" s="88"/>
      <c r="J344" s="50"/>
      <c r="K344" s="48"/>
      <c r="L344" s="48"/>
      <c r="M344" s="48"/>
      <c r="N344" s="50"/>
      <c r="O344" s="45"/>
      <c r="P344" s="212"/>
      <c r="Q344" s="45"/>
      <c r="R344" s="88"/>
      <c r="S344" s="50"/>
      <c r="T344" s="219"/>
      <c r="U344" s="89"/>
      <c r="V344" s="90"/>
      <c r="W344" s="93"/>
      <c r="X344" s="219"/>
      <c r="Y344" s="219"/>
      <c r="Z344" s="91"/>
      <c r="AA344" s="185" t="str">
        <f t="shared" si="13"/>
        <v/>
      </c>
      <c r="AB344" s="48"/>
      <c r="AC344" s="219"/>
      <c r="AD344" s="219"/>
      <c r="AE344" s="45"/>
      <c r="AF344" s="45"/>
      <c r="AG344" s="45"/>
      <c r="AH344" s="629"/>
      <c r="AI344" s="630"/>
      <c r="AJ344" s="46"/>
      <c r="AK344" s="45"/>
      <c r="AL344" s="382">
        <f t="shared" si="14"/>
        <v>0</v>
      </c>
      <c r="AM344" s="45"/>
      <c r="AN344" s="48"/>
      <c r="AO344" s="48"/>
      <c r="AP344" s="185"/>
    </row>
    <row r="345" spans="1:42" ht="45" customHeight="1">
      <c r="A345" s="70"/>
      <c r="B345" s="70"/>
      <c r="C345" s="70"/>
      <c r="D345" s="70"/>
      <c r="E345" s="48"/>
      <c r="F345" s="333" t="str">
        <f t="shared" si="12"/>
        <v/>
      </c>
      <c r="G345" s="91"/>
      <c r="H345" s="88"/>
      <c r="I345" s="88"/>
      <c r="J345" s="50"/>
      <c r="K345" s="48"/>
      <c r="L345" s="48"/>
      <c r="M345" s="48"/>
      <c r="N345" s="50"/>
      <c r="O345" s="45"/>
      <c r="P345" s="212"/>
      <c r="Q345" s="45"/>
      <c r="R345" s="88"/>
      <c r="S345" s="50"/>
      <c r="T345" s="219"/>
      <c r="U345" s="89"/>
      <c r="V345" s="90"/>
      <c r="W345" s="93"/>
      <c r="X345" s="219"/>
      <c r="Y345" s="219"/>
      <c r="Z345" s="91"/>
      <c r="AA345" s="185" t="str">
        <f t="shared" si="13"/>
        <v/>
      </c>
      <c r="AB345" s="48"/>
      <c r="AC345" s="219"/>
      <c r="AD345" s="219"/>
      <c r="AE345" s="45"/>
      <c r="AF345" s="45"/>
      <c r="AG345" s="45"/>
      <c r="AH345" s="629"/>
      <c r="AI345" s="630"/>
      <c r="AJ345" s="46"/>
      <c r="AK345" s="45"/>
      <c r="AL345" s="382">
        <f t="shared" si="14"/>
        <v>0</v>
      </c>
      <c r="AM345" s="45"/>
      <c r="AN345" s="48"/>
      <c r="AO345" s="48"/>
      <c r="AP345" s="185"/>
    </row>
    <row r="346" spans="1:42" ht="45" customHeight="1">
      <c r="A346" s="70"/>
      <c r="B346" s="70"/>
      <c r="C346" s="70"/>
      <c r="D346" s="70"/>
      <c r="E346" s="48"/>
      <c r="F346" s="333" t="str">
        <f t="shared" si="12"/>
        <v/>
      </c>
      <c r="G346" s="91"/>
      <c r="H346" s="88"/>
      <c r="I346" s="88"/>
      <c r="J346" s="50"/>
      <c r="K346" s="48"/>
      <c r="L346" s="48"/>
      <c r="M346" s="48"/>
      <c r="N346" s="50"/>
      <c r="O346" s="45"/>
      <c r="P346" s="212"/>
      <c r="Q346" s="45"/>
      <c r="R346" s="88"/>
      <c r="S346" s="50"/>
      <c r="T346" s="219"/>
      <c r="U346" s="89"/>
      <c r="V346" s="90"/>
      <c r="W346" s="93"/>
      <c r="X346" s="219"/>
      <c r="Y346" s="219"/>
      <c r="Z346" s="91"/>
      <c r="AA346" s="185" t="str">
        <f t="shared" si="13"/>
        <v/>
      </c>
      <c r="AB346" s="48"/>
      <c r="AC346" s="219"/>
      <c r="AD346" s="219"/>
      <c r="AE346" s="45"/>
      <c r="AF346" s="45"/>
      <c r="AG346" s="45"/>
      <c r="AH346" s="629"/>
      <c r="AI346" s="630"/>
      <c r="AJ346" s="46"/>
      <c r="AK346" s="45"/>
      <c r="AL346" s="382">
        <f t="shared" si="14"/>
        <v>0</v>
      </c>
      <c r="AM346" s="45"/>
      <c r="AN346" s="48"/>
      <c r="AO346" s="48"/>
      <c r="AP346" s="185"/>
    </row>
    <row r="347" spans="1:42" ht="45" customHeight="1">
      <c r="A347" s="70"/>
      <c r="B347" s="70"/>
      <c r="C347" s="70"/>
      <c r="D347" s="70"/>
      <c r="E347" s="48"/>
      <c r="F347" s="333" t="str">
        <f t="shared" si="12"/>
        <v/>
      </c>
      <c r="G347" s="91"/>
      <c r="H347" s="88"/>
      <c r="I347" s="88"/>
      <c r="J347" s="50"/>
      <c r="K347" s="48"/>
      <c r="L347" s="48"/>
      <c r="M347" s="48"/>
      <c r="N347" s="50"/>
      <c r="O347" s="45"/>
      <c r="P347" s="212"/>
      <c r="Q347" s="45"/>
      <c r="R347" s="88"/>
      <c r="S347" s="50"/>
      <c r="T347" s="219"/>
      <c r="U347" s="89"/>
      <c r="V347" s="90"/>
      <c r="W347" s="93"/>
      <c r="X347" s="219"/>
      <c r="Y347" s="219"/>
      <c r="Z347" s="91"/>
      <c r="AA347" s="185" t="str">
        <f t="shared" si="13"/>
        <v/>
      </c>
      <c r="AB347" s="48"/>
      <c r="AC347" s="219"/>
      <c r="AD347" s="219"/>
      <c r="AE347" s="45"/>
      <c r="AF347" s="45"/>
      <c r="AG347" s="45"/>
      <c r="AH347" s="629"/>
      <c r="AI347" s="630"/>
      <c r="AJ347" s="46"/>
      <c r="AK347" s="45"/>
      <c r="AL347" s="382">
        <f t="shared" si="14"/>
        <v>0</v>
      </c>
      <c r="AM347" s="45"/>
      <c r="AN347" s="48"/>
      <c r="AO347" s="48"/>
      <c r="AP347" s="185"/>
    </row>
    <row r="348" spans="1:42" ht="45" customHeight="1">
      <c r="A348" s="70"/>
      <c r="B348" s="70"/>
      <c r="C348" s="70"/>
      <c r="D348" s="70"/>
      <c r="E348" s="48"/>
      <c r="F348" s="333" t="str">
        <f t="shared" si="12"/>
        <v/>
      </c>
      <c r="G348" s="91"/>
      <c r="H348" s="88"/>
      <c r="I348" s="88"/>
      <c r="J348" s="50"/>
      <c r="K348" s="48"/>
      <c r="L348" s="48"/>
      <c r="M348" s="48"/>
      <c r="N348" s="50"/>
      <c r="O348" s="45"/>
      <c r="P348" s="212"/>
      <c r="Q348" s="45"/>
      <c r="R348" s="88"/>
      <c r="S348" s="50"/>
      <c r="T348" s="219"/>
      <c r="U348" s="89"/>
      <c r="V348" s="90"/>
      <c r="W348" s="93"/>
      <c r="X348" s="219"/>
      <c r="Y348" s="219"/>
      <c r="Z348" s="91"/>
      <c r="AA348" s="185" t="str">
        <f t="shared" si="13"/>
        <v/>
      </c>
      <c r="AB348" s="48"/>
      <c r="AC348" s="219"/>
      <c r="AD348" s="219"/>
      <c r="AE348" s="45"/>
      <c r="AF348" s="45"/>
      <c r="AG348" s="45"/>
      <c r="AH348" s="629"/>
      <c r="AI348" s="630"/>
      <c r="AJ348" s="46"/>
      <c r="AK348" s="45"/>
      <c r="AL348" s="382">
        <f t="shared" si="14"/>
        <v>0</v>
      </c>
      <c r="AM348" s="45"/>
      <c r="AN348" s="48"/>
      <c r="AO348" s="48"/>
      <c r="AP348" s="185"/>
    </row>
    <row r="349" spans="1:42" ht="45" customHeight="1">
      <c r="A349" s="70"/>
      <c r="B349" s="70"/>
      <c r="C349" s="70"/>
      <c r="D349" s="70"/>
      <c r="E349" s="48"/>
      <c r="F349" s="333" t="str">
        <f t="shared" si="12"/>
        <v/>
      </c>
      <c r="G349" s="91"/>
      <c r="H349" s="88"/>
      <c r="I349" s="88"/>
      <c r="J349" s="50"/>
      <c r="K349" s="48"/>
      <c r="L349" s="48"/>
      <c r="M349" s="48"/>
      <c r="N349" s="50"/>
      <c r="O349" s="45"/>
      <c r="P349" s="212"/>
      <c r="Q349" s="45"/>
      <c r="R349" s="88"/>
      <c r="S349" s="50"/>
      <c r="T349" s="219"/>
      <c r="U349" s="89"/>
      <c r="V349" s="90"/>
      <c r="W349" s="93"/>
      <c r="X349" s="219"/>
      <c r="Y349" s="219"/>
      <c r="Z349" s="91"/>
      <c r="AA349" s="185" t="str">
        <f t="shared" si="13"/>
        <v/>
      </c>
      <c r="AB349" s="48"/>
      <c r="AC349" s="219"/>
      <c r="AD349" s="219"/>
      <c r="AE349" s="45"/>
      <c r="AF349" s="45"/>
      <c r="AG349" s="45"/>
      <c r="AH349" s="629"/>
      <c r="AI349" s="630"/>
      <c r="AJ349" s="46"/>
      <c r="AK349" s="45"/>
      <c r="AL349" s="382">
        <f t="shared" si="14"/>
        <v>0</v>
      </c>
      <c r="AM349" s="45"/>
      <c r="AN349" s="48"/>
      <c r="AO349" s="48"/>
      <c r="AP349" s="185"/>
    </row>
    <row r="350" spans="1:42" ht="45" customHeight="1">
      <c r="A350" s="70"/>
      <c r="B350" s="70"/>
      <c r="C350" s="70"/>
      <c r="D350" s="70"/>
      <c r="E350" s="48"/>
      <c r="F350" s="333" t="str">
        <f t="shared" si="12"/>
        <v/>
      </c>
      <c r="G350" s="91"/>
      <c r="H350" s="88"/>
      <c r="I350" s="88"/>
      <c r="J350" s="50"/>
      <c r="K350" s="48"/>
      <c r="L350" s="48"/>
      <c r="M350" s="48"/>
      <c r="N350" s="50"/>
      <c r="O350" s="45"/>
      <c r="P350" s="212"/>
      <c r="Q350" s="45"/>
      <c r="R350" s="88"/>
      <c r="S350" s="50"/>
      <c r="T350" s="219"/>
      <c r="U350" s="89"/>
      <c r="V350" s="90"/>
      <c r="W350" s="93"/>
      <c r="X350" s="219"/>
      <c r="Y350" s="219"/>
      <c r="Z350" s="91"/>
      <c r="AA350" s="185" t="str">
        <f t="shared" si="13"/>
        <v/>
      </c>
      <c r="AB350" s="48"/>
      <c r="AC350" s="219"/>
      <c r="AD350" s="219"/>
      <c r="AE350" s="45"/>
      <c r="AF350" s="45"/>
      <c r="AG350" s="45"/>
      <c r="AH350" s="629"/>
      <c r="AI350" s="630"/>
      <c r="AJ350" s="46"/>
      <c r="AK350" s="45"/>
      <c r="AL350" s="382">
        <f t="shared" si="14"/>
        <v>0</v>
      </c>
      <c r="AM350" s="45"/>
      <c r="AN350" s="48"/>
      <c r="AO350" s="48"/>
      <c r="AP350" s="185"/>
    </row>
    <row r="351" spans="1:42" ht="45" customHeight="1">
      <c r="A351" s="70"/>
      <c r="B351" s="70"/>
      <c r="C351" s="70"/>
      <c r="D351" s="70"/>
      <c r="E351" s="48"/>
      <c r="F351" s="333" t="str">
        <f t="shared" si="12"/>
        <v/>
      </c>
      <c r="G351" s="91"/>
      <c r="H351" s="88"/>
      <c r="I351" s="88"/>
      <c r="J351" s="50"/>
      <c r="K351" s="48"/>
      <c r="L351" s="48"/>
      <c r="M351" s="48"/>
      <c r="N351" s="50"/>
      <c r="O351" s="45"/>
      <c r="P351" s="212"/>
      <c r="Q351" s="45"/>
      <c r="R351" s="88"/>
      <c r="S351" s="50"/>
      <c r="T351" s="219"/>
      <c r="U351" s="89"/>
      <c r="V351" s="90"/>
      <c r="W351" s="93"/>
      <c r="X351" s="219"/>
      <c r="Y351" s="219"/>
      <c r="Z351" s="91"/>
      <c r="AA351" s="185" t="str">
        <f t="shared" si="13"/>
        <v/>
      </c>
      <c r="AB351" s="48"/>
      <c r="AC351" s="219"/>
      <c r="AD351" s="219"/>
      <c r="AE351" s="45"/>
      <c r="AF351" s="45"/>
      <c r="AG351" s="45"/>
      <c r="AH351" s="629"/>
      <c r="AI351" s="630"/>
      <c r="AJ351" s="46"/>
      <c r="AK351" s="45"/>
      <c r="AL351" s="382">
        <f t="shared" si="14"/>
        <v>0</v>
      </c>
      <c r="AM351" s="45"/>
      <c r="AN351" s="48"/>
      <c r="AO351" s="48"/>
      <c r="AP351" s="185"/>
    </row>
    <row r="352" spans="1:42" ht="45" customHeight="1">
      <c r="A352" s="70"/>
      <c r="B352" s="70"/>
      <c r="C352" s="70"/>
      <c r="D352" s="70"/>
      <c r="E352" s="48"/>
      <c r="F352" s="333" t="str">
        <f t="shared" si="12"/>
        <v/>
      </c>
      <c r="G352" s="91"/>
      <c r="H352" s="88"/>
      <c r="I352" s="88"/>
      <c r="J352" s="50"/>
      <c r="K352" s="48"/>
      <c r="L352" s="48"/>
      <c r="M352" s="48"/>
      <c r="N352" s="50"/>
      <c r="O352" s="45"/>
      <c r="P352" s="212"/>
      <c r="Q352" s="45"/>
      <c r="R352" s="88"/>
      <c r="S352" s="50"/>
      <c r="T352" s="219"/>
      <c r="U352" s="89"/>
      <c r="V352" s="90"/>
      <c r="W352" s="93"/>
      <c r="X352" s="219"/>
      <c r="Y352" s="219"/>
      <c r="Z352" s="91"/>
      <c r="AA352" s="185" t="str">
        <f t="shared" si="13"/>
        <v/>
      </c>
      <c r="AB352" s="48"/>
      <c r="AC352" s="219"/>
      <c r="AD352" s="219"/>
      <c r="AE352" s="45"/>
      <c r="AF352" s="45"/>
      <c r="AG352" s="45"/>
      <c r="AH352" s="629"/>
      <c r="AI352" s="630"/>
      <c r="AJ352" s="46"/>
      <c r="AK352" s="45"/>
      <c r="AL352" s="382">
        <f t="shared" si="14"/>
        <v>0</v>
      </c>
      <c r="AM352" s="45"/>
      <c r="AN352" s="48"/>
      <c r="AO352" s="48"/>
      <c r="AP352" s="185"/>
    </row>
    <row r="353" spans="1:42" ht="45" customHeight="1">
      <c r="A353" s="70"/>
      <c r="B353" s="70"/>
      <c r="C353" s="70"/>
      <c r="D353" s="70"/>
      <c r="E353" s="48"/>
      <c r="F353" s="333" t="str">
        <f t="shared" si="12"/>
        <v/>
      </c>
      <c r="G353" s="91"/>
      <c r="H353" s="88"/>
      <c r="I353" s="88"/>
      <c r="J353" s="50"/>
      <c r="K353" s="48"/>
      <c r="L353" s="48"/>
      <c r="M353" s="48"/>
      <c r="N353" s="50"/>
      <c r="O353" s="45"/>
      <c r="P353" s="212"/>
      <c r="Q353" s="45"/>
      <c r="R353" s="88"/>
      <c r="S353" s="50"/>
      <c r="T353" s="219"/>
      <c r="U353" s="89"/>
      <c r="V353" s="90"/>
      <c r="W353" s="93"/>
      <c r="X353" s="219"/>
      <c r="Y353" s="219"/>
      <c r="Z353" s="91"/>
      <c r="AA353" s="185" t="str">
        <f t="shared" si="13"/>
        <v/>
      </c>
      <c r="AB353" s="48"/>
      <c r="AC353" s="219"/>
      <c r="AD353" s="219"/>
      <c r="AE353" s="45"/>
      <c r="AF353" s="45"/>
      <c r="AG353" s="45"/>
      <c r="AH353" s="629"/>
      <c r="AI353" s="630"/>
      <c r="AJ353" s="46"/>
      <c r="AK353" s="45"/>
      <c r="AL353" s="382">
        <f t="shared" si="14"/>
        <v>0</v>
      </c>
      <c r="AM353" s="45"/>
      <c r="AN353" s="48"/>
      <c r="AO353" s="48"/>
      <c r="AP353" s="185"/>
    </row>
    <row r="354" spans="1:42" ht="45" customHeight="1">
      <c r="A354" s="70"/>
      <c r="B354" s="70"/>
      <c r="C354" s="70"/>
      <c r="D354" s="70"/>
      <c r="E354" s="48"/>
      <c r="F354" s="333" t="str">
        <f t="shared" si="12"/>
        <v/>
      </c>
      <c r="G354" s="91"/>
      <c r="H354" s="88"/>
      <c r="I354" s="88"/>
      <c r="J354" s="50"/>
      <c r="K354" s="48"/>
      <c r="L354" s="48"/>
      <c r="M354" s="48"/>
      <c r="N354" s="50"/>
      <c r="O354" s="45"/>
      <c r="P354" s="212"/>
      <c r="Q354" s="45"/>
      <c r="R354" s="88"/>
      <c r="S354" s="50"/>
      <c r="T354" s="219"/>
      <c r="U354" s="89"/>
      <c r="V354" s="90"/>
      <c r="W354" s="93"/>
      <c r="X354" s="219"/>
      <c r="Y354" s="219"/>
      <c r="Z354" s="91"/>
      <c r="AA354" s="185" t="str">
        <f t="shared" si="13"/>
        <v/>
      </c>
      <c r="AB354" s="48"/>
      <c r="AC354" s="219"/>
      <c r="AD354" s="219"/>
      <c r="AE354" s="45"/>
      <c r="AF354" s="45"/>
      <c r="AG354" s="45"/>
      <c r="AH354" s="629"/>
      <c r="AI354" s="630"/>
      <c r="AJ354" s="46"/>
      <c r="AK354" s="45"/>
      <c r="AL354" s="382">
        <f t="shared" si="14"/>
        <v>0</v>
      </c>
      <c r="AM354" s="45"/>
      <c r="AN354" s="48"/>
      <c r="AO354" s="48"/>
      <c r="AP354" s="185"/>
    </row>
    <row r="355" spans="1:42" ht="45" customHeight="1">
      <c r="A355" s="70"/>
      <c r="B355" s="70"/>
      <c r="C355" s="70"/>
      <c r="D355" s="70"/>
      <c r="E355" s="48"/>
      <c r="F355" s="333" t="str">
        <f t="shared" si="12"/>
        <v/>
      </c>
      <c r="G355" s="91"/>
      <c r="H355" s="88"/>
      <c r="I355" s="88"/>
      <c r="J355" s="50"/>
      <c r="K355" s="48"/>
      <c r="L355" s="48"/>
      <c r="M355" s="48"/>
      <c r="N355" s="50"/>
      <c r="O355" s="45"/>
      <c r="P355" s="212"/>
      <c r="Q355" s="45"/>
      <c r="R355" s="88"/>
      <c r="S355" s="50"/>
      <c r="T355" s="219"/>
      <c r="U355" s="89"/>
      <c r="V355" s="90"/>
      <c r="W355" s="93"/>
      <c r="X355" s="219"/>
      <c r="Y355" s="219"/>
      <c r="Z355" s="91"/>
      <c r="AA355" s="185" t="str">
        <f t="shared" si="13"/>
        <v/>
      </c>
      <c r="AB355" s="48"/>
      <c r="AC355" s="219"/>
      <c r="AD355" s="219"/>
      <c r="AE355" s="45"/>
      <c r="AF355" s="45"/>
      <c r="AG355" s="45"/>
      <c r="AH355" s="629"/>
      <c r="AI355" s="630"/>
      <c r="AJ355" s="46"/>
      <c r="AK355" s="45"/>
      <c r="AL355" s="382">
        <f t="shared" si="14"/>
        <v>0</v>
      </c>
      <c r="AM355" s="45"/>
      <c r="AN355" s="48"/>
      <c r="AO355" s="48"/>
      <c r="AP355" s="185"/>
    </row>
    <row r="356" spans="1:42" ht="45" customHeight="1">
      <c r="A356" s="70"/>
      <c r="B356" s="70"/>
      <c r="C356" s="70"/>
      <c r="D356" s="70"/>
      <c r="E356" s="48"/>
      <c r="F356" s="333" t="str">
        <f t="shared" si="12"/>
        <v/>
      </c>
      <c r="G356" s="91"/>
      <c r="H356" s="88"/>
      <c r="I356" s="88"/>
      <c r="J356" s="50"/>
      <c r="K356" s="48"/>
      <c r="L356" s="48"/>
      <c r="M356" s="48"/>
      <c r="N356" s="50"/>
      <c r="O356" s="45"/>
      <c r="P356" s="212"/>
      <c r="Q356" s="45"/>
      <c r="R356" s="88"/>
      <c r="S356" s="50"/>
      <c r="T356" s="219"/>
      <c r="U356" s="89"/>
      <c r="V356" s="90"/>
      <c r="W356" s="93"/>
      <c r="X356" s="219"/>
      <c r="Y356" s="219"/>
      <c r="Z356" s="91"/>
      <c r="AA356" s="185" t="str">
        <f t="shared" si="13"/>
        <v/>
      </c>
      <c r="AB356" s="48"/>
      <c r="AC356" s="219"/>
      <c r="AD356" s="219"/>
      <c r="AE356" s="45"/>
      <c r="AF356" s="45"/>
      <c r="AG356" s="45"/>
      <c r="AH356" s="629"/>
      <c r="AI356" s="630"/>
      <c r="AJ356" s="46"/>
      <c r="AK356" s="45"/>
      <c r="AL356" s="382">
        <f t="shared" si="14"/>
        <v>0</v>
      </c>
      <c r="AM356" s="45"/>
      <c r="AN356" s="48"/>
      <c r="AO356" s="48"/>
      <c r="AP356" s="185"/>
    </row>
    <row r="357" spans="1:42" ht="45" customHeight="1">
      <c r="A357" s="70"/>
      <c r="B357" s="70"/>
      <c r="C357" s="70"/>
      <c r="D357" s="70"/>
      <c r="E357" s="48"/>
      <c r="F357" s="333" t="str">
        <f t="shared" si="12"/>
        <v/>
      </c>
      <c r="G357" s="91"/>
      <c r="H357" s="88"/>
      <c r="I357" s="88"/>
      <c r="J357" s="50"/>
      <c r="K357" s="48"/>
      <c r="L357" s="48"/>
      <c r="M357" s="48"/>
      <c r="N357" s="50"/>
      <c r="O357" s="45"/>
      <c r="P357" s="212"/>
      <c r="Q357" s="45"/>
      <c r="R357" s="88"/>
      <c r="S357" s="50"/>
      <c r="T357" s="219"/>
      <c r="U357" s="89"/>
      <c r="V357" s="90"/>
      <c r="W357" s="93"/>
      <c r="X357" s="219"/>
      <c r="Y357" s="219"/>
      <c r="Z357" s="91"/>
      <c r="AA357" s="185" t="str">
        <f t="shared" si="13"/>
        <v/>
      </c>
      <c r="AB357" s="48"/>
      <c r="AC357" s="219"/>
      <c r="AD357" s="219"/>
      <c r="AE357" s="45"/>
      <c r="AF357" s="45"/>
      <c r="AG357" s="45"/>
      <c r="AH357" s="629"/>
      <c r="AI357" s="630"/>
      <c r="AJ357" s="46"/>
      <c r="AK357" s="45"/>
      <c r="AL357" s="382">
        <f t="shared" si="14"/>
        <v>0</v>
      </c>
      <c r="AM357" s="45"/>
      <c r="AN357" s="48"/>
      <c r="AO357" s="48"/>
      <c r="AP357" s="185"/>
    </row>
    <row r="358" spans="1:42" ht="45" customHeight="1">
      <c r="A358" s="70"/>
      <c r="B358" s="70"/>
      <c r="C358" s="70"/>
      <c r="D358" s="70"/>
      <c r="E358" s="48"/>
      <c r="F358" s="333" t="str">
        <f t="shared" si="12"/>
        <v/>
      </c>
      <c r="G358" s="91"/>
      <c r="H358" s="88"/>
      <c r="I358" s="88"/>
      <c r="J358" s="50"/>
      <c r="K358" s="48"/>
      <c r="L358" s="48"/>
      <c r="M358" s="48"/>
      <c r="N358" s="50"/>
      <c r="O358" s="45"/>
      <c r="P358" s="212"/>
      <c r="Q358" s="45"/>
      <c r="R358" s="88"/>
      <c r="S358" s="50"/>
      <c r="T358" s="219"/>
      <c r="U358" s="89"/>
      <c r="V358" s="90"/>
      <c r="W358" s="93"/>
      <c r="X358" s="219"/>
      <c r="Y358" s="219"/>
      <c r="Z358" s="91"/>
      <c r="AA358" s="185" t="str">
        <f t="shared" si="13"/>
        <v/>
      </c>
      <c r="AB358" s="48"/>
      <c r="AC358" s="219"/>
      <c r="AD358" s="219"/>
      <c r="AE358" s="45"/>
      <c r="AF358" s="45"/>
      <c r="AG358" s="45"/>
      <c r="AH358" s="629"/>
      <c r="AI358" s="630"/>
      <c r="AJ358" s="46"/>
      <c r="AK358" s="45"/>
      <c r="AL358" s="382">
        <f t="shared" si="14"/>
        <v>0</v>
      </c>
      <c r="AM358" s="45"/>
      <c r="AN358" s="48"/>
      <c r="AO358" s="48"/>
      <c r="AP358" s="185"/>
    </row>
    <row r="359" spans="1:42" ht="45" customHeight="1">
      <c r="A359" s="70"/>
      <c r="B359" s="70"/>
      <c r="C359" s="70"/>
      <c r="D359" s="70"/>
      <c r="E359" s="48"/>
      <c r="F359" s="333" t="str">
        <f t="shared" si="12"/>
        <v/>
      </c>
      <c r="G359" s="91"/>
      <c r="H359" s="88"/>
      <c r="I359" s="88"/>
      <c r="J359" s="50"/>
      <c r="K359" s="48"/>
      <c r="L359" s="48"/>
      <c r="M359" s="48"/>
      <c r="N359" s="50"/>
      <c r="O359" s="45"/>
      <c r="P359" s="212"/>
      <c r="Q359" s="45"/>
      <c r="R359" s="88"/>
      <c r="S359" s="50"/>
      <c r="T359" s="219"/>
      <c r="U359" s="89"/>
      <c r="V359" s="90"/>
      <c r="W359" s="93"/>
      <c r="X359" s="219"/>
      <c r="Y359" s="219"/>
      <c r="Z359" s="91"/>
      <c r="AA359" s="185" t="str">
        <f t="shared" si="13"/>
        <v/>
      </c>
      <c r="AB359" s="48"/>
      <c r="AC359" s="219"/>
      <c r="AD359" s="219"/>
      <c r="AE359" s="45"/>
      <c r="AF359" s="45"/>
      <c r="AG359" s="45"/>
      <c r="AH359" s="629"/>
      <c r="AI359" s="630"/>
      <c r="AJ359" s="46"/>
      <c r="AK359" s="45"/>
      <c r="AL359" s="382">
        <f t="shared" si="14"/>
        <v>0</v>
      </c>
      <c r="AM359" s="45"/>
      <c r="AN359" s="48"/>
      <c r="AO359" s="48"/>
      <c r="AP359" s="185"/>
    </row>
    <row r="360" spans="1:42" ht="45" customHeight="1">
      <c r="A360" s="70"/>
      <c r="B360" s="70"/>
      <c r="C360" s="70"/>
      <c r="D360" s="70"/>
      <c r="E360" s="48"/>
      <c r="F360" s="333" t="str">
        <f t="shared" si="12"/>
        <v/>
      </c>
      <c r="G360" s="91"/>
      <c r="H360" s="88"/>
      <c r="I360" s="88"/>
      <c r="J360" s="50"/>
      <c r="K360" s="48"/>
      <c r="L360" s="48"/>
      <c r="M360" s="48"/>
      <c r="N360" s="50"/>
      <c r="O360" s="45"/>
      <c r="P360" s="212"/>
      <c r="Q360" s="45"/>
      <c r="R360" s="88"/>
      <c r="S360" s="50"/>
      <c r="T360" s="219"/>
      <c r="U360" s="89"/>
      <c r="V360" s="90"/>
      <c r="W360" s="93"/>
      <c r="X360" s="219"/>
      <c r="Y360" s="219"/>
      <c r="Z360" s="91"/>
      <c r="AA360" s="185" t="str">
        <f t="shared" si="13"/>
        <v/>
      </c>
      <c r="AB360" s="48"/>
      <c r="AC360" s="219"/>
      <c r="AD360" s="219"/>
      <c r="AE360" s="45"/>
      <c r="AF360" s="45"/>
      <c r="AG360" s="45"/>
      <c r="AH360" s="629"/>
      <c r="AI360" s="630"/>
      <c r="AJ360" s="46"/>
      <c r="AK360" s="45"/>
      <c r="AL360" s="382">
        <f t="shared" si="14"/>
        <v>0</v>
      </c>
      <c r="AM360" s="45"/>
      <c r="AN360" s="48"/>
      <c r="AO360" s="48"/>
      <c r="AP360" s="185"/>
    </row>
    <row r="361" spans="1:42" ht="45" customHeight="1">
      <c r="A361" s="70"/>
      <c r="B361" s="70"/>
      <c r="C361" s="70"/>
      <c r="D361" s="70"/>
      <c r="E361" s="48"/>
      <c r="F361" s="333" t="str">
        <f t="shared" si="12"/>
        <v/>
      </c>
      <c r="G361" s="91"/>
      <c r="H361" s="88"/>
      <c r="I361" s="88"/>
      <c r="J361" s="50"/>
      <c r="K361" s="48"/>
      <c r="L361" s="48"/>
      <c r="M361" s="48"/>
      <c r="N361" s="50"/>
      <c r="O361" s="45"/>
      <c r="P361" s="212"/>
      <c r="Q361" s="45"/>
      <c r="R361" s="88"/>
      <c r="S361" s="50"/>
      <c r="T361" s="219"/>
      <c r="U361" s="89"/>
      <c r="V361" s="90"/>
      <c r="W361" s="93"/>
      <c r="X361" s="219"/>
      <c r="Y361" s="219"/>
      <c r="Z361" s="91"/>
      <c r="AA361" s="185" t="str">
        <f t="shared" si="13"/>
        <v/>
      </c>
      <c r="AB361" s="48"/>
      <c r="AC361" s="219"/>
      <c r="AD361" s="219"/>
      <c r="AE361" s="45"/>
      <c r="AF361" s="45"/>
      <c r="AG361" s="45"/>
      <c r="AH361" s="629"/>
      <c r="AI361" s="630"/>
      <c r="AJ361" s="46"/>
      <c r="AK361" s="45"/>
      <c r="AL361" s="382">
        <f t="shared" si="14"/>
        <v>0</v>
      </c>
      <c r="AM361" s="45"/>
      <c r="AN361" s="48"/>
      <c r="AO361" s="48"/>
      <c r="AP361" s="185"/>
    </row>
    <row r="362" spans="1:42" ht="45" customHeight="1">
      <c r="A362" s="70"/>
      <c r="B362" s="70"/>
      <c r="C362" s="70"/>
      <c r="D362" s="70"/>
      <c r="E362" s="48"/>
      <c r="F362" s="333" t="str">
        <f t="shared" si="12"/>
        <v/>
      </c>
      <c r="G362" s="91"/>
      <c r="H362" s="88"/>
      <c r="I362" s="88"/>
      <c r="J362" s="50"/>
      <c r="K362" s="48"/>
      <c r="L362" s="48"/>
      <c r="M362" s="48"/>
      <c r="N362" s="50"/>
      <c r="O362" s="45"/>
      <c r="P362" s="212"/>
      <c r="Q362" s="45"/>
      <c r="R362" s="88"/>
      <c r="S362" s="50"/>
      <c r="T362" s="219"/>
      <c r="U362" s="89"/>
      <c r="V362" s="90"/>
      <c r="W362" s="93"/>
      <c r="X362" s="219"/>
      <c r="Y362" s="219"/>
      <c r="Z362" s="91"/>
      <c r="AA362" s="185" t="str">
        <f t="shared" si="13"/>
        <v/>
      </c>
      <c r="AB362" s="48"/>
      <c r="AC362" s="219"/>
      <c r="AD362" s="219"/>
      <c r="AE362" s="45"/>
      <c r="AF362" s="45"/>
      <c r="AG362" s="45"/>
      <c r="AH362" s="629"/>
      <c r="AI362" s="630"/>
      <c r="AJ362" s="46"/>
      <c r="AK362" s="45"/>
      <c r="AL362" s="382">
        <f t="shared" si="14"/>
        <v>0</v>
      </c>
      <c r="AM362" s="45"/>
      <c r="AN362" s="48"/>
      <c r="AO362" s="48"/>
      <c r="AP362" s="185"/>
    </row>
    <row r="363" spans="1:42" ht="45" customHeight="1">
      <c r="A363" s="70"/>
      <c r="B363" s="70"/>
      <c r="C363" s="70"/>
      <c r="D363" s="70"/>
      <c r="E363" s="48"/>
      <c r="F363" s="333" t="str">
        <f t="shared" si="12"/>
        <v/>
      </c>
      <c r="G363" s="91"/>
      <c r="H363" s="88"/>
      <c r="I363" s="88"/>
      <c r="J363" s="50"/>
      <c r="K363" s="48"/>
      <c r="L363" s="48"/>
      <c r="M363" s="48"/>
      <c r="N363" s="50"/>
      <c r="O363" s="45"/>
      <c r="P363" s="212"/>
      <c r="Q363" s="45"/>
      <c r="R363" s="88"/>
      <c r="S363" s="50"/>
      <c r="T363" s="219"/>
      <c r="U363" s="89"/>
      <c r="V363" s="90"/>
      <c r="W363" s="93"/>
      <c r="X363" s="219"/>
      <c r="Y363" s="219"/>
      <c r="Z363" s="91"/>
      <c r="AA363" s="185" t="str">
        <f t="shared" si="13"/>
        <v/>
      </c>
      <c r="AB363" s="48"/>
      <c r="AC363" s="219"/>
      <c r="AD363" s="219"/>
      <c r="AE363" s="45"/>
      <c r="AF363" s="45"/>
      <c r="AG363" s="45"/>
      <c r="AH363" s="629"/>
      <c r="AI363" s="630"/>
      <c r="AJ363" s="46"/>
      <c r="AK363" s="45"/>
      <c r="AL363" s="382">
        <f t="shared" si="14"/>
        <v>0</v>
      </c>
      <c r="AM363" s="45"/>
      <c r="AN363" s="48"/>
      <c r="AO363" s="48"/>
      <c r="AP363" s="185"/>
    </row>
    <row r="364" spans="1:42" ht="45" customHeight="1">
      <c r="A364" s="70"/>
      <c r="B364" s="70"/>
      <c r="C364" s="70"/>
      <c r="D364" s="70"/>
      <c r="E364" s="48"/>
      <c r="F364" s="333" t="str">
        <f t="shared" si="12"/>
        <v/>
      </c>
      <c r="G364" s="91"/>
      <c r="H364" s="88"/>
      <c r="I364" s="88"/>
      <c r="J364" s="50"/>
      <c r="K364" s="48"/>
      <c r="L364" s="48"/>
      <c r="M364" s="48"/>
      <c r="N364" s="50"/>
      <c r="O364" s="45"/>
      <c r="P364" s="212"/>
      <c r="Q364" s="45"/>
      <c r="R364" s="88"/>
      <c r="S364" s="50"/>
      <c r="T364" s="219"/>
      <c r="U364" s="89"/>
      <c r="V364" s="90"/>
      <c r="W364" s="93"/>
      <c r="X364" s="219"/>
      <c r="Y364" s="219"/>
      <c r="Z364" s="91"/>
      <c r="AA364" s="185" t="str">
        <f t="shared" si="13"/>
        <v/>
      </c>
      <c r="AB364" s="48"/>
      <c r="AC364" s="219"/>
      <c r="AD364" s="219"/>
      <c r="AE364" s="45"/>
      <c r="AF364" s="45"/>
      <c r="AG364" s="45"/>
      <c r="AH364" s="629"/>
      <c r="AI364" s="630"/>
      <c r="AJ364" s="46"/>
      <c r="AK364" s="45"/>
      <c r="AL364" s="382">
        <f t="shared" si="14"/>
        <v>0</v>
      </c>
      <c r="AM364" s="45"/>
      <c r="AN364" s="48"/>
      <c r="AO364" s="48"/>
      <c r="AP364" s="185"/>
    </row>
    <row r="365" spans="1:42" ht="45" customHeight="1">
      <c r="A365" s="70"/>
      <c r="B365" s="70"/>
      <c r="C365" s="70"/>
      <c r="D365" s="70"/>
      <c r="E365" s="48"/>
      <c r="F365" s="333" t="str">
        <f t="shared" si="12"/>
        <v/>
      </c>
      <c r="G365" s="91"/>
      <c r="H365" s="88"/>
      <c r="I365" s="88"/>
      <c r="J365" s="50"/>
      <c r="K365" s="48"/>
      <c r="L365" s="48"/>
      <c r="M365" s="48"/>
      <c r="N365" s="50"/>
      <c r="O365" s="45"/>
      <c r="P365" s="212"/>
      <c r="Q365" s="45"/>
      <c r="R365" s="88"/>
      <c r="S365" s="50"/>
      <c r="T365" s="219"/>
      <c r="U365" s="89"/>
      <c r="V365" s="90"/>
      <c r="W365" s="93"/>
      <c r="X365" s="219"/>
      <c r="Y365" s="219"/>
      <c r="Z365" s="91"/>
      <c r="AA365" s="185" t="str">
        <f t="shared" si="13"/>
        <v/>
      </c>
      <c r="AB365" s="48"/>
      <c r="AC365" s="219"/>
      <c r="AD365" s="219"/>
      <c r="AE365" s="45"/>
      <c r="AF365" s="45"/>
      <c r="AG365" s="45"/>
      <c r="AH365" s="629"/>
      <c r="AI365" s="630"/>
      <c r="AJ365" s="46"/>
      <c r="AK365" s="45"/>
      <c r="AL365" s="382">
        <f t="shared" si="14"/>
        <v>0</v>
      </c>
      <c r="AM365" s="45"/>
      <c r="AN365" s="48"/>
      <c r="AO365" s="48"/>
      <c r="AP365" s="185"/>
    </row>
    <row r="366" spans="1:42" ht="45" customHeight="1">
      <c r="A366" s="70"/>
      <c r="B366" s="70"/>
      <c r="C366" s="70"/>
      <c r="D366" s="70"/>
      <c r="E366" s="48"/>
      <c r="F366" s="333" t="str">
        <f t="shared" si="12"/>
        <v/>
      </c>
      <c r="G366" s="91"/>
      <c r="H366" s="88"/>
      <c r="I366" s="88"/>
      <c r="J366" s="50"/>
      <c r="K366" s="48"/>
      <c r="L366" s="48"/>
      <c r="M366" s="48"/>
      <c r="N366" s="50"/>
      <c r="O366" s="45"/>
      <c r="P366" s="212"/>
      <c r="Q366" s="45"/>
      <c r="R366" s="88"/>
      <c r="S366" s="50"/>
      <c r="T366" s="219"/>
      <c r="U366" s="89"/>
      <c r="V366" s="90"/>
      <c r="W366" s="93"/>
      <c r="X366" s="219"/>
      <c r="Y366" s="219"/>
      <c r="Z366" s="91"/>
      <c r="AA366" s="185" t="str">
        <f t="shared" si="13"/>
        <v/>
      </c>
      <c r="AB366" s="48"/>
      <c r="AC366" s="219"/>
      <c r="AD366" s="219"/>
      <c r="AE366" s="45"/>
      <c r="AF366" s="45"/>
      <c r="AG366" s="45"/>
      <c r="AH366" s="629"/>
      <c r="AI366" s="630"/>
      <c r="AJ366" s="46"/>
      <c r="AK366" s="45"/>
      <c r="AL366" s="382">
        <f t="shared" si="14"/>
        <v>0</v>
      </c>
      <c r="AM366" s="45"/>
      <c r="AN366" s="48"/>
      <c r="AO366" s="48"/>
      <c r="AP366" s="185"/>
    </row>
    <row r="367" spans="1:42" ht="45" customHeight="1">
      <c r="A367" s="70"/>
      <c r="B367" s="70"/>
      <c r="C367" s="70"/>
      <c r="D367" s="70"/>
      <c r="E367" s="48"/>
      <c r="F367" s="333" t="str">
        <f t="shared" si="12"/>
        <v/>
      </c>
      <c r="G367" s="91"/>
      <c r="H367" s="88"/>
      <c r="I367" s="88"/>
      <c r="J367" s="50"/>
      <c r="K367" s="48"/>
      <c r="L367" s="48"/>
      <c r="M367" s="48"/>
      <c r="N367" s="50"/>
      <c r="O367" s="45"/>
      <c r="P367" s="212"/>
      <c r="Q367" s="45"/>
      <c r="R367" s="88"/>
      <c r="S367" s="50"/>
      <c r="T367" s="219"/>
      <c r="U367" s="89"/>
      <c r="V367" s="90"/>
      <c r="W367" s="93"/>
      <c r="X367" s="219"/>
      <c r="Y367" s="219"/>
      <c r="Z367" s="91"/>
      <c r="AA367" s="185" t="str">
        <f t="shared" si="13"/>
        <v/>
      </c>
      <c r="AB367" s="48"/>
      <c r="AC367" s="219"/>
      <c r="AD367" s="219"/>
      <c r="AE367" s="45"/>
      <c r="AF367" s="45"/>
      <c r="AG367" s="45"/>
      <c r="AH367" s="629"/>
      <c r="AI367" s="630"/>
      <c r="AJ367" s="46"/>
      <c r="AK367" s="45"/>
      <c r="AL367" s="382">
        <f t="shared" si="14"/>
        <v>0</v>
      </c>
      <c r="AM367" s="45"/>
      <c r="AN367" s="48"/>
      <c r="AO367" s="48"/>
      <c r="AP367" s="185"/>
    </row>
    <row r="368" spans="1:42" ht="45" customHeight="1">
      <c r="A368" s="70"/>
      <c r="B368" s="70"/>
      <c r="C368" s="70"/>
      <c r="D368" s="70"/>
      <c r="E368" s="48"/>
      <c r="F368" s="333" t="str">
        <f t="shared" si="12"/>
        <v/>
      </c>
      <c r="G368" s="91"/>
      <c r="H368" s="88"/>
      <c r="I368" s="88"/>
      <c r="J368" s="50"/>
      <c r="K368" s="48"/>
      <c r="L368" s="48"/>
      <c r="M368" s="48"/>
      <c r="N368" s="50"/>
      <c r="O368" s="45"/>
      <c r="P368" s="212"/>
      <c r="Q368" s="45"/>
      <c r="R368" s="88"/>
      <c r="S368" s="50"/>
      <c r="T368" s="219"/>
      <c r="U368" s="89"/>
      <c r="V368" s="90"/>
      <c r="W368" s="93"/>
      <c r="X368" s="219"/>
      <c r="Y368" s="219"/>
      <c r="Z368" s="91"/>
      <c r="AA368" s="185" t="str">
        <f t="shared" si="13"/>
        <v/>
      </c>
      <c r="AB368" s="48"/>
      <c r="AC368" s="219"/>
      <c r="AD368" s="219"/>
      <c r="AE368" s="45"/>
      <c r="AF368" s="45"/>
      <c r="AG368" s="45"/>
      <c r="AH368" s="629"/>
      <c r="AI368" s="630"/>
      <c r="AJ368" s="46"/>
      <c r="AK368" s="45"/>
      <c r="AL368" s="382">
        <f t="shared" si="14"/>
        <v>0</v>
      </c>
      <c r="AM368" s="45"/>
      <c r="AN368" s="48"/>
      <c r="AO368" s="48"/>
      <c r="AP368" s="185"/>
    </row>
    <row r="369" spans="1:42" ht="45" customHeight="1">
      <c r="A369" s="70"/>
      <c r="B369" s="70"/>
      <c r="C369" s="70"/>
      <c r="D369" s="70"/>
      <c r="E369" s="48"/>
      <c r="F369" s="333" t="str">
        <f t="shared" si="12"/>
        <v/>
      </c>
      <c r="G369" s="91"/>
      <c r="H369" s="88"/>
      <c r="I369" s="88"/>
      <c r="J369" s="50"/>
      <c r="K369" s="48"/>
      <c r="L369" s="48"/>
      <c r="M369" s="48"/>
      <c r="N369" s="50"/>
      <c r="O369" s="45"/>
      <c r="P369" s="212"/>
      <c r="Q369" s="45"/>
      <c r="R369" s="88"/>
      <c r="S369" s="50"/>
      <c r="T369" s="219"/>
      <c r="U369" s="89"/>
      <c r="V369" s="90"/>
      <c r="W369" s="93"/>
      <c r="X369" s="219"/>
      <c r="Y369" s="219"/>
      <c r="Z369" s="91"/>
      <c r="AA369" s="185" t="str">
        <f t="shared" si="13"/>
        <v/>
      </c>
      <c r="AB369" s="48"/>
      <c r="AC369" s="219"/>
      <c r="AD369" s="219"/>
      <c r="AE369" s="45"/>
      <c r="AF369" s="45"/>
      <c r="AG369" s="45"/>
      <c r="AH369" s="629"/>
      <c r="AI369" s="630"/>
      <c r="AJ369" s="46"/>
      <c r="AK369" s="45"/>
      <c r="AL369" s="382">
        <f t="shared" si="14"/>
        <v>0</v>
      </c>
      <c r="AM369" s="45"/>
      <c r="AN369" s="48"/>
      <c r="AO369" s="48"/>
      <c r="AP369" s="185"/>
    </row>
    <row r="370" spans="1:42" ht="45" customHeight="1">
      <c r="A370" s="70"/>
      <c r="B370" s="70"/>
      <c r="C370" s="70"/>
      <c r="D370" s="70"/>
      <c r="E370" s="48"/>
      <c r="F370" s="333" t="str">
        <f t="shared" si="12"/>
        <v/>
      </c>
      <c r="G370" s="91"/>
      <c r="H370" s="88"/>
      <c r="I370" s="88"/>
      <c r="J370" s="50"/>
      <c r="K370" s="48"/>
      <c r="L370" s="48"/>
      <c r="M370" s="48"/>
      <c r="N370" s="50"/>
      <c r="O370" s="45"/>
      <c r="P370" s="212"/>
      <c r="Q370" s="45"/>
      <c r="R370" s="88"/>
      <c r="S370" s="50"/>
      <c r="T370" s="219"/>
      <c r="U370" s="89"/>
      <c r="V370" s="90"/>
      <c r="W370" s="93"/>
      <c r="X370" s="219"/>
      <c r="Y370" s="219"/>
      <c r="Z370" s="91"/>
      <c r="AA370" s="185" t="str">
        <f t="shared" si="13"/>
        <v/>
      </c>
      <c r="AB370" s="48"/>
      <c r="AC370" s="219"/>
      <c r="AD370" s="219"/>
      <c r="AE370" s="45"/>
      <c r="AF370" s="45"/>
      <c r="AG370" s="45"/>
      <c r="AH370" s="629"/>
      <c r="AI370" s="630"/>
      <c r="AJ370" s="46"/>
      <c r="AK370" s="45"/>
      <c r="AL370" s="382">
        <f t="shared" si="14"/>
        <v>0</v>
      </c>
      <c r="AM370" s="45"/>
      <c r="AN370" s="48"/>
      <c r="AO370" s="48"/>
      <c r="AP370" s="185"/>
    </row>
    <row r="371" spans="1:42" ht="45" customHeight="1">
      <c r="A371" s="70"/>
      <c r="B371" s="70"/>
      <c r="C371" s="70"/>
      <c r="D371" s="70"/>
      <c r="E371" s="48"/>
      <c r="F371" s="333" t="str">
        <f t="shared" si="12"/>
        <v/>
      </c>
      <c r="G371" s="91"/>
      <c r="H371" s="88"/>
      <c r="I371" s="88"/>
      <c r="J371" s="50"/>
      <c r="K371" s="48"/>
      <c r="L371" s="48"/>
      <c r="M371" s="48"/>
      <c r="N371" s="50"/>
      <c r="O371" s="45"/>
      <c r="P371" s="212"/>
      <c r="Q371" s="45"/>
      <c r="R371" s="88"/>
      <c r="S371" s="50"/>
      <c r="T371" s="219"/>
      <c r="U371" s="89"/>
      <c r="V371" s="90"/>
      <c r="W371" s="93"/>
      <c r="X371" s="219"/>
      <c r="Y371" s="219"/>
      <c r="Z371" s="91"/>
      <c r="AA371" s="185" t="str">
        <f t="shared" si="13"/>
        <v/>
      </c>
      <c r="AB371" s="48"/>
      <c r="AC371" s="219"/>
      <c r="AD371" s="219"/>
      <c r="AE371" s="45"/>
      <c r="AF371" s="45"/>
      <c r="AG371" s="45"/>
      <c r="AH371" s="629"/>
      <c r="AI371" s="630"/>
      <c r="AJ371" s="46"/>
      <c r="AK371" s="45"/>
      <c r="AL371" s="382">
        <f t="shared" si="14"/>
        <v>0</v>
      </c>
      <c r="AM371" s="45"/>
      <c r="AN371" s="48"/>
      <c r="AO371" s="48"/>
      <c r="AP371" s="185"/>
    </row>
    <row r="372" spans="1:42" ht="45" customHeight="1">
      <c r="A372" s="70"/>
      <c r="B372" s="70"/>
      <c r="C372" s="70"/>
      <c r="D372" s="70"/>
      <c r="E372" s="48"/>
      <c r="F372" s="333" t="str">
        <f t="shared" si="12"/>
        <v/>
      </c>
      <c r="G372" s="91"/>
      <c r="H372" s="88"/>
      <c r="I372" s="88"/>
      <c r="J372" s="50"/>
      <c r="K372" s="48"/>
      <c r="L372" s="48"/>
      <c r="M372" s="48"/>
      <c r="N372" s="50"/>
      <c r="O372" s="45"/>
      <c r="P372" s="212"/>
      <c r="Q372" s="45"/>
      <c r="R372" s="88"/>
      <c r="S372" s="50"/>
      <c r="T372" s="219"/>
      <c r="U372" s="89"/>
      <c r="V372" s="90"/>
      <c r="W372" s="93"/>
      <c r="X372" s="219"/>
      <c r="Y372" s="219"/>
      <c r="Z372" s="91"/>
      <c r="AA372" s="185" t="str">
        <f t="shared" si="13"/>
        <v/>
      </c>
      <c r="AB372" s="48"/>
      <c r="AC372" s="219"/>
      <c r="AD372" s="219"/>
      <c r="AE372" s="45"/>
      <c r="AF372" s="45"/>
      <c r="AG372" s="45"/>
      <c r="AH372" s="629"/>
      <c r="AI372" s="630"/>
      <c r="AJ372" s="46"/>
      <c r="AK372" s="45"/>
      <c r="AL372" s="382">
        <f t="shared" si="14"/>
        <v>0</v>
      </c>
      <c r="AM372" s="45"/>
      <c r="AN372" s="48"/>
      <c r="AO372" s="48"/>
      <c r="AP372" s="185"/>
    </row>
    <row r="373" spans="1:42" ht="45" customHeight="1">
      <c r="A373" s="70"/>
      <c r="B373" s="70"/>
      <c r="C373" s="70"/>
      <c r="D373" s="70"/>
      <c r="E373" s="48"/>
      <c r="F373" s="333" t="str">
        <f t="shared" si="12"/>
        <v/>
      </c>
      <c r="G373" s="91"/>
      <c r="H373" s="88"/>
      <c r="I373" s="88"/>
      <c r="J373" s="50"/>
      <c r="K373" s="48"/>
      <c r="L373" s="48"/>
      <c r="M373" s="48"/>
      <c r="N373" s="50"/>
      <c r="O373" s="45"/>
      <c r="P373" s="212"/>
      <c r="Q373" s="45"/>
      <c r="R373" s="88"/>
      <c r="S373" s="50"/>
      <c r="T373" s="219"/>
      <c r="U373" s="89"/>
      <c r="V373" s="90"/>
      <c r="W373" s="93"/>
      <c r="X373" s="219"/>
      <c r="Y373" s="219"/>
      <c r="Z373" s="91"/>
      <c r="AA373" s="185" t="str">
        <f t="shared" si="13"/>
        <v/>
      </c>
      <c r="AB373" s="48"/>
      <c r="AC373" s="219"/>
      <c r="AD373" s="219"/>
      <c r="AE373" s="45"/>
      <c r="AF373" s="45"/>
      <c r="AG373" s="45"/>
      <c r="AH373" s="629"/>
      <c r="AI373" s="630"/>
      <c r="AJ373" s="46"/>
      <c r="AK373" s="45"/>
      <c r="AL373" s="382">
        <f t="shared" si="14"/>
        <v>0</v>
      </c>
      <c r="AM373" s="45"/>
      <c r="AN373" s="48"/>
      <c r="AO373" s="48"/>
      <c r="AP373" s="185"/>
    </row>
    <row r="374" spans="1:42" ht="45" customHeight="1">
      <c r="A374" s="70"/>
      <c r="B374" s="70"/>
      <c r="C374" s="70"/>
      <c r="D374" s="70"/>
      <c r="E374" s="48"/>
      <c r="F374" s="333" t="str">
        <f t="shared" si="12"/>
        <v/>
      </c>
      <c r="G374" s="91"/>
      <c r="H374" s="88"/>
      <c r="I374" s="88"/>
      <c r="J374" s="50"/>
      <c r="K374" s="48"/>
      <c r="L374" s="48"/>
      <c r="M374" s="48"/>
      <c r="N374" s="50"/>
      <c r="O374" s="45"/>
      <c r="P374" s="212"/>
      <c r="Q374" s="45"/>
      <c r="R374" s="88"/>
      <c r="S374" s="50"/>
      <c r="T374" s="219"/>
      <c r="U374" s="89"/>
      <c r="V374" s="90"/>
      <c r="W374" s="93"/>
      <c r="X374" s="219"/>
      <c r="Y374" s="219"/>
      <c r="Z374" s="91"/>
      <c r="AA374" s="185" t="str">
        <f t="shared" si="13"/>
        <v/>
      </c>
      <c r="AB374" s="48"/>
      <c r="AC374" s="219"/>
      <c r="AD374" s="219"/>
      <c r="AE374" s="45"/>
      <c r="AF374" s="45"/>
      <c r="AG374" s="45"/>
      <c r="AH374" s="629"/>
      <c r="AI374" s="630"/>
      <c r="AJ374" s="46"/>
      <c r="AK374" s="45"/>
      <c r="AL374" s="382">
        <f t="shared" si="14"/>
        <v>0</v>
      </c>
      <c r="AM374" s="45"/>
      <c r="AN374" s="48"/>
      <c r="AO374" s="48"/>
      <c r="AP374" s="185"/>
    </row>
    <row r="375" spans="1:42" ht="45" customHeight="1">
      <c r="A375" s="70"/>
      <c r="B375" s="70"/>
      <c r="C375" s="70"/>
      <c r="D375" s="70"/>
      <c r="E375" s="48"/>
      <c r="F375" s="333" t="str">
        <f t="shared" ref="F375:F438" si="15">IF(ISBLANK($E375), "", VLOOKUP($E375,참여인력_개요,2,FALSE))</f>
        <v/>
      </c>
      <c r="G375" s="91"/>
      <c r="H375" s="88"/>
      <c r="I375" s="88"/>
      <c r="J375" s="50"/>
      <c r="K375" s="48"/>
      <c r="L375" s="48"/>
      <c r="M375" s="48"/>
      <c r="N375" s="50"/>
      <c r="O375" s="45"/>
      <c r="P375" s="212"/>
      <c r="Q375" s="45"/>
      <c r="R375" s="88"/>
      <c r="S375" s="50"/>
      <c r="T375" s="219"/>
      <c r="U375" s="89"/>
      <c r="V375" s="90"/>
      <c r="W375" s="93"/>
      <c r="X375" s="219"/>
      <c r="Y375" s="219"/>
      <c r="Z375" s="91"/>
      <c r="AA375" s="185" t="str">
        <f t="shared" si="13"/>
        <v/>
      </c>
      <c r="AB375" s="48"/>
      <c r="AC375" s="219"/>
      <c r="AD375" s="219"/>
      <c r="AE375" s="45"/>
      <c r="AF375" s="45"/>
      <c r="AG375" s="45"/>
      <c r="AH375" s="629"/>
      <c r="AI375" s="630"/>
      <c r="AJ375" s="46"/>
      <c r="AK375" s="45"/>
      <c r="AL375" s="382">
        <f t="shared" si="14"/>
        <v>0</v>
      </c>
      <c r="AM375" s="45"/>
      <c r="AN375" s="48"/>
      <c r="AO375" s="48"/>
      <c r="AP375" s="185"/>
    </row>
    <row r="376" spans="1:42" ht="45" customHeight="1">
      <c r="A376" s="70"/>
      <c r="B376" s="70"/>
      <c r="C376" s="70"/>
      <c r="D376" s="70"/>
      <c r="E376" s="48"/>
      <c r="F376" s="333" t="str">
        <f t="shared" si="15"/>
        <v/>
      </c>
      <c r="G376" s="91"/>
      <c r="H376" s="88"/>
      <c r="I376" s="88"/>
      <c r="J376" s="50"/>
      <c r="K376" s="48"/>
      <c r="L376" s="48"/>
      <c r="M376" s="48"/>
      <c r="N376" s="50"/>
      <c r="O376" s="45"/>
      <c r="P376" s="212"/>
      <c r="Q376" s="45"/>
      <c r="R376" s="88"/>
      <c r="S376" s="50"/>
      <c r="T376" s="219"/>
      <c r="U376" s="89"/>
      <c r="V376" s="90"/>
      <c r="W376" s="93"/>
      <c r="X376" s="219"/>
      <c r="Y376" s="219"/>
      <c r="Z376" s="91"/>
      <c r="AA376" s="185" t="str">
        <f t="shared" si="13"/>
        <v/>
      </c>
      <c r="AB376" s="48"/>
      <c r="AC376" s="219"/>
      <c r="AD376" s="219"/>
      <c r="AE376" s="45"/>
      <c r="AF376" s="45"/>
      <c r="AG376" s="45"/>
      <c r="AH376" s="629"/>
      <c r="AI376" s="630"/>
      <c r="AJ376" s="46"/>
      <c r="AK376" s="45"/>
      <c r="AL376" s="382">
        <f t="shared" si="14"/>
        <v>0</v>
      </c>
      <c r="AM376" s="45"/>
      <c r="AN376" s="48"/>
      <c r="AO376" s="48"/>
      <c r="AP376" s="185"/>
    </row>
    <row r="377" spans="1:42" ht="45" customHeight="1">
      <c r="A377" s="70"/>
      <c r="B377" s="70"/>
      <c r="C377" s="70"/>
      <c r="D377" s="70"/>
      <c r="E377" s="48"/>
      <c r="F377" s="333" t="str">
        <f t="shared" si="15"/>
        <v/>
      </c>
      <c r="G377" s="91"/>
      <c r="H377" s="88"/>
      <c r="I377" s="88"/>
      <c r="J377" s="50"/>
      <c r="K377" s="48"/>
      <c r="L377" s="48"/>
      <c r="M377" s="48"/>
      <c r="N377" s="50"/>
      <c r="O377" s="45"/>
      <c r="P377" s="212"/>
      <c r="Q377" s="45"/>
      <c r="R377" s="88"/>
      <c r="S377" s="50"/>
      <c r="T377" s="219"/>
      <c r="U377" s="89"/>
      <c r="V377" s="90"/>
      <c r="W377" s="93"/>
      <c r="X377" s="219"/>
      <c r="Y377" s="219"/>
      <c r="Z377" s="91"/>
      <c r="AA377" s="185" t="str">
        <f t="shared" si="13"/>
        <v/>
      </c>
      <c r="AB377" s="48"/>
      <c r="AC377" s="219"/>
      <c r="AD377" s="219"/>
      <c r="AE377" s="45"/>
      <c r="AF377" s="45"/>
      <c r="AG377" s="45"/>
      <c r="AH377" s="629"/>
      <c r="AI377" s="630"/>
      <c r="AJ377" s="46"/>
      <c r="AK377" s="45"/>
      <c r="AL377" s="382">
        <f t="shared" si="14"/>
        <v>0</v>
      </c>
      <c r="AM377" s="45"/>
      <c r="AN377" s="48"/>
      <c r="AO377" s="48"/>
      <c r="AP377" s="185"/>
    </row>
    <row r="378" spans="1:42" ht="45" customHeight="1">
      <c r="A378" s="70"/>
      <c r="B378" s="70"/>
      <c r="C378" s="70"/>
      <c r="D378" s="70"/>
      <c r="E378" s="48"/>
      <c r="F378" s="333" t="str">
        <f t="shared" si="15"/>
        <v/>
      </c>
      <c r="G378" s="91"/>
      <c r="H378" s="88"/>
      <c r="I378" s="88"/>
      <c r="J378" s="50"/>
      <c r="K378" s="48"/>
      <c r="L378" s="48"/>
      <c r="M378" s="48"/>
      <c r="N378" s="50"/>
      <c r="O378" s="45"/>
      <c r="P378" s="212"/>
      <c r="Q378" s="45"/>
      <c r="R378" s="88"/>
      <c r="S378" s="50"/>
      <c r="T378" s="219"/>
      <c r="U378" s="89"/>
      <c r="V378" s="90"/>
      <c r="W378" s="93"/>
      <c r="X378" s="219"/>
      <c r="Y378" s="219"/>
      <c r="Z378" s="91"/>
      <c r="AA378" s="185" t="str">
        <f t="shared" si="13"/>
        <v/>
      </c>
      <c r="AB378" s="48"/>
      <c r="AC378" s="219"/>
      <c r="AD378" s="219"/>
      <c r="AE378" s="45"/>
      <c r="AF378" s="45"/>
      <c r="AG378" s="45"/>
      <c r="AH378" s="629"/>
      <c r="AI378" s="630"/>
      <c r="AJ378" s="46"/>
      <c r="AK378" s="45"/>
      <c r="AL378" s="382">
        <f t="shared" si="14"/>
        <v>0</v>
      </c>
      <c r="AM378" s="45"/>
      <c r="AN378" s="48"/>
      <c r="AO378" s="48"/>
      <c r="AP378" s="185"/>
    </row>
    <row r="379" spans="1:42" ht="45" customHeight="1">
      <c r="A379" s="70"/>
      <c r="B379" s="70"/>
      <c r="C379" s="70"/>
      <c r="D379" s="70"/>
      <c r="E379" s="48"/>
      <c r="F379" s="333" t="str">
        <f t="shared" si="15"/>
        <v/>
      </c>
      <c r="G379" s="91"/>
      <c r="H379" s="88"/>
      <c r="I379" s="88"/>
      <c r="J379" s="50"/>
      <c r="K379" s="48"/>
      <c r="L379" s="48"/>
      <c r="M379" s="48"/>
      <c r="N379" s="50"/>
      <c r="O379" s="45"/>
      <c r="P379" s="212"/>
      <c r="Q379" s="45"/>
      <c r="R379" s="88"/>
      <c r="S379" s="50"/>
      <c r="T379" s="219"/>
      <c r="U379" s="89"/>
      <c r="V379" s="90"/>
      <c r="W379" s="93"/>
      <c r="X379" s="219"/>
      <c r="Y379" s="219"/>
      <c r="Z379" s="91"/>
      <c r="AA379" s="185" t="str">
        <f t="shared" si="13"/>
        <v/>
      </c>
      <c r="AB379" s="48"/>
      <c r="AC379" s="219"/>
      <c r="AD379" s="219"/>
      <c r="AE379" s="45"/>
      <c r="AF379" s="45"/>
      <c r="AG379" s="45"/>
      <c r="AH379" s="629"/>
      <c r="AI379" s="630"/>
      <c r="AJ379" s="46"/>
      <c r="AK379" s="45"/>
      <c r="AL379" s="382">
        <f t="shared" si="14"/>
        <v>0</v>
      </c>
      <c r="AM379" s="45"/>
      <c r="AN379" s="48"/>
      <c r="AO379" s="48"/>
      <c r="AP379" s="185"/>
    </row>
    <row r="380" spans="1:42" ht="45" customHeight="1">
      <c r="A380" s="70"/>
      <c r="B380" s="70"/>
      <c r="C380" s="70"/>
      <c r="D380" s="70"/>
      <c r="E380" s="48"/>
      <c r="F380" s="333" t="str">
        <f t="shared" si="15"/>
        <v/>
      </c>
      <c r="G380" s="91"/>
      <c r="H380" s="88"/>
      <c r="I380" s="88"/>
      <c r="J380" s="50"/>
      <c r="K380" s="48"/>
      <c r="L380" s="48"/>
      <c r="M380" s="48"/>
      <c r="N380" s="50"/>
      <c r="O380" s="45"/>
      <c r="P380" s="212"/>
      <c r="Q380" s="45"/>
      <c r="R380" s="88"/>
      <c r="S380" s="50"/>
      <c r="T380" s="219"/>
      <c r="U380" s="89"/>
      <c r="V380" s="90"/>
      <c r="W380" s="93"/>
      <c r="X380" s="219"/>
      <c r="Y380" s="219"/>
      <c r="Z380" s="91"/>
      <c r="AA380" s="185" t="str">
        <f t="shared" si="13"/>
        <v/>
      </c>
      <c r="AB380" s="48"/>
      <c r="AC380" s="219"/>
      <c r="AD380" s="219"/>
      <c r="AE380" s="45"/>
      <c r="AF380" s="45"/>
      <c r="AG380" s="45"/>
      <c r="AH380" s="629"/>
      <c r="AI380" s="630"/>
      <c r="AJ380" s="46"/>
      <c r="AK380" s="45"/>
      <c r="AL380" s="382">
        <f t="shared" si="14"/>
        <v>0</v>
      </c>
      <c r="AM380" s="45"/>
      <c r="AN380" s="48"/>
      <c r="AO380" s="48"/>
      <c r="AP380" s="185"/>
    </row>
    <row r="381" spans="1:42" ht="45" customHeight="1">
      <c r="A381" s="70"/>
      <c r="B381" s="70"/>
      <c r="C381" s="70"/>
      <c r="D381" s="70"/>
      <c r="E381" s="48"/>
      <c r="F381" s="333" t="str">
        <f t="shared" si="15"/>
        <v/>
      </c>
      <c r="G381" s="91"/>
      <c r="H381" s="88"/>
      <c r="I381" s="88"/>
      <c r="J381" s="50"/>
      <c r="K381" s="48"/>
      <c r="L381" s="48"/>
      <c r="M381" s="48"/>
      <c r="N381" s="50"/>
      <c r="O381" s="45"/>
      <c r="P381" s="212"/>
      <c r="Q381" s="45"/>
      <c r="R381" s="88"/>
      <c r="S381" s="50"/>
      <c r="T381" s="219"/>
      <c r="U381" s="89"/>
      <c r="V381" s="90"/>
      <c r="W381" s="93"/>
      <c r="X381" s="219"/>
      <c r="Y381" s="219"/>
      <c r="Z381" s="91"/>
      <c r="AA381" s="185" t="str">
        <f t="shared" si="13"/>
        <v/>
      </c>
      <c r="AB381" s="48"/>
      <c r="AC381" s="219"/>
      <c r="AD381" s="219"/>
      <c r="AE381" s="45"/>
      <c r="AF381" s="45"/>
      <c r="AG381" s="45"/>
      <c r="AH381" s="629"/>
      <c r="AI381" s="630"/>
      <c r="AJ381" s="46"/>
      <c r="AK381" s="45"/>
      <c r="AL381" s="382">
        <f t="shared" si="14"/>
        <v>0</v>
      </c>
      <c r="AM381" s="45"/>
      <c r="AN381" s="48"/>
      <c r="AO381" s="48"/>
      <c r="AP381" s="185"/>
    </row>
    <row r="382" spans="1:42" ht="45" customHeight="1">
      <c r="A382" s="70"/>
      <c r="B382" s="70"/>
      <c r="C382" s="70"/>
      <c r="D382" s="70"/>
      <c r="E382" s="48"/>
      <c r="F382" s="333" t="str">
        <f t="shared" si="15"/>
        <v/>
      </c>
      <c r="G382" s="91"/>
      <c r="H382" s="88"/>
      <c r="I382" s="88"/>
      <c r="J382" s="50"/>
      <c r="K382" s="48"/>
      <c r="L382" s="48"/>
      <c r="M382" s="48"/>
      <c r="N382" s="50"/>
      <c r="O382" s="45"/>
      <c r="P382" s="212"/>
      <c r="Q382" s="45"/>
      <c r="R382" s="88"/>
      <c r="S382" s="50"/>
      <c r="T382" s="219"/>
      <c r="U382" s="89"/>
      <c r="V382" s="90"/>
      <c r="W382" s="93"/>
      <c r="X382" s="219"/>
      <c r="Y382" s="219"/>
      <c r="Z382" s="91"/>
      <c r="AA382" s="185" t="str">
        <f t="shared" si="13"/>
        <v/>
      </c>
      <c r="AB382" s="48"/>
      <c r="AC382" s="219"/>
      <c r="AD382" s="219"/>
      <c r="AE382" s="45"/>
      <c r="AF382" s="45"/>
      <c r="AG382" s="45"/>
      <c r="AH382" s="629"/>
      <c r="AI382" s="630"/>
      <c r="AJ382" s="46"/>
      <c r="AK382" s="45"/>
      <c r="AL382" s="382">
        <f t="shared" si="14"/>
        <v>0</v>
      </c>
      <c r="AM382" s="45"/>
      <c r="AN382" s="48"/>
      <c r="AO382" s="48"/>
      <c r="AP382" s="185"/>
    </row>
    <row r="383" spans="1:42" ht="45" customHeight="1">
      <c r="A383" s="70"/>
      <c r="B383" s="70"/>
      <c r="C383" s="70"/>
      <c r="D383" s="70"/>
      <c r="E383" s="48"/>
      <c r="F383" s="333" t="str">
        <f t="shared" si="15"/>
        <v/>
      </c>
      <c r="G383" s="91"/>
      <c r="H383" s="88"/>
      <c r="I383" s="88"/>
      <c r="J383" s="50"/>
      <c r="K383" s="48"/>
      <c r="L383" s="48"/>
      <c r="M383" s="48"/>
      <c r="N383" s="50"/>
      <c r="O383" s="45"/>
      <c r="P383" s="212"/>
      <c r="Q383" s="45"/>
      <c r="R383" s="88"/>
      <c r="S383" s="50"/>
      <c r="T383" s="219"/>
      <c r="U383" s="89"/>
      <c r="V383" s="90"/>
      <c r="W383" s="93"/>
      <c r="X383" s="219"/>
      <c r="Y383" s="219"/>
      <c r="Z383" s="91"/>
      <c r="AA383" s="185" t="str">
        <f t="shared" si="13"/>
        <v/>
      </c>
      <c r="AB383" s="48"/>
      <c r="AC383" s="219"/>
      <c r="AD383" s="219"/>
      <c r="AE383" s="45"/>
      <c r="AF383" s="45"/>
      <c r="AG383" s="45"/>
      <c r="AH383" s="629"/>
      <c r="AI383" s="630"/>
      <c r="AJ383" s="46"/>
      <c r="AK383" s="45"/>
      <c r="AL383" s="382">
        <f t="shared" si="14"/>
        <v>0</v>
      </c>
      <c r="AM383" s="45"/>
      <c r="AN383" s="48"/>
      <c r="AO383" s="48"/>
      <c r="AP383" s="185"/>
    </row>
    <row r="384" spans="1:42" ht="45" customHeight="1">
      <c r="A384" s="70"/>
      <c r="B384" s="70"/>
      <c r="C384" s="70"/>
      <c r="D384" s="70"/>
      <c r="E384" s="48"/>
      <c r="F384" s="333" t="str">
        <f t="shared" si="15"/>
        <v/>
      </c>
      <c r="G384" s="91"/>
      <c r="H384" s="88"/>
      <c r="I384" s="88"/>
      <c r="J384" s="50"/>
      <c r="K384" s="48"/>
      <c r="L384" s="48"/>
      <c r="M384" s="48"/>
      <c r="N384" s="50"/>
      <c r="O384" s="45"/>
      <c r="P384" s="212"/>
      <c r="Q384" s="45"/>
      <c r="R384" s="88"/>
      <c r="S384" s="50"/>
      <c r="T384" s="219"/>
      <c r="U384" s="89"/>
      <c r="V384" s="90"/>
      <c r="W384" s="93"/>
      <c r="X384" s="219"/>
      <c r="Y384" s="219"/>
      <c r="Z384" s="91"/>
      <c r="AA384" s="185" t="str">
        <f t="shared" si="13"/>
        <v/>
      </c>
      <c r="AB384" s="48"/>
      <c r="AC384" s="219"/>
      <c r="AD384" s="219"/>
      <c r="AE384" s="45"/>
      <c r="AF384" s="45"/>
      <c r="AG384" s="45"/>
      <c r="AH384" s="629"/>
      <c r="AI384" s="630"/>
      <c r="AJ384" s="46"/>
      <c r="AK384" s="45"/>
      <c r="AL384" s="382">
        <f t="shared" si="14"/>
        <v>0</v>
      </c>
      <c r="AM384" s="45"/>
      <c r="AN384" s="48"/>
      <c r="AO384" s="48"/>
      <c r="AP384" s="185"/>
    </row>
    <row r="385" spans="1:42" ht="45" customHeight="1">
      <c r="A385" s="70"/>
      <c r="B385" s="70"/>
      <c r="C385" s="70"/>
      <c r="D385" s="70"/>
      <c r="E385" s="48"/>
      <c r="F385" s="333" t="str">
        <f t="shared" si="15"/>
        <v/>
      </c>
      <c r="G385" s="91"/>
      <c r="H385" s="88"/>
      <c r="I385" s="88"/>
      <c r="J385" s="50"/>
      <c r="K385" s="48"/>
      <c r="L385" s="48"/>
      <c r="M385" s="48"/>
      <c r="N385" s="50"/>
      <c r="O385" s="45"/>
      <c r="P385" s="212"/>
      <c r="Q385" s="45"/>
      <c r="R385" s="88"/>
      <c r="S385" s="50"/>
      <c r="T385" s="219"/>
      <c r="U385" s="89"/>
      <c r="V385" s="90"/>
      <c r="W385" s="93"/>
      <c r="X385" s="219"/>
      <c r="Y385" s="219"/>
      <c r="Z385" s="91"/>
      <c r="AA385" s="185" t="str">
        <f t="shared" si="13"/>
        <v/>
      </c>
      <c r="AB385" s="48"/>
      <c r="AC385" s="219"/>
      <c r="AD385" s="219"/>
      <c r="AE385" s="45"/>
      <c r="AF385" s="45"/>
      <c r="AG385" s="45"/>
      <c r="AH385" s="629"/>
      <c r="AI385" s="630"/>
      <c r="AJ385" s="46"/>
      <c r="AK385" s="45"/>
      <c r="AL385" s="382">
        <f t="shared" si="14"/>
        <v>0</v>
      </c>
      <c r="AM385" s="45"/>
      <c r="AN385" s="48"/>
      <c r="AO385" s="48"/>
      <c r="AP385" s="185"/>
    </row>
    <row r="386" spans="1:42" ht="45" customHeight="1">
      <c r="A386" s="70"/>
      <c r="B386" s="70"/>
      <c r="C386" s="70"/>
      <c r="D386" s="70"/>
      <c r="E386" s="48"/>
      <c r="F386" s="333" t="str">
        <f t="shared" si="15"/>
        <v/>
      </c>
      <c r="G386" s="91"/>
      <c r="H386" s="88"/>
      <c r="I386" s="88"/>
      <c r="J386" s="50"/>
      <c r="K386" s="48"/>
      <c r="L386" s="48"/>
      <c r="M386" s="48"/>
      <c r="N386" s="50"/>
      <c r="O386" s="45"/>
      <c r="P386" s="212"/>
      <c r="Q386" s="45"/>
      <c r="R386" s="88"/>
      <c r="S386" s="50"/>
      <c r="T386" s="219"/>
      <c r="U386" s="89"/>
      <c r="V386" s="90"/>
      <c r="W386" s="93"/>
      <c r="X386" s="219"/>
      <c r="Y386" s="219"/>
      <c r="Z386" s="91"/>
      <c r="AA386" s="185" t="str">
        <f t="shared" si="13"/>
        <v/>
      </c>
      <c r="AB386" s="48"/>
      <c r="AC386" s="219"/>
      <c r="AD386" s="219"/>
      <c r="AE386" s="45"/>
      <c r="AF386" s="45"/>
      <c r="AG386" s="45"/>
      <c r="AH386" s="629"/>
      <c r="AI386" s="630"/>
      <c r="AJ386" s="46"/>
      <c r="AK386" s="45"/>
      <c r="AL386" s="382">
        <f t="shared" si="14"/>
        <v>0</v>
      </c>
      <c r="AM386" s="45"/>
      <c r="AN386" s="48"/>
      <c r="AO386" s="48"/>
      <c r="AP386" s="185"/>
    </row>
    <row r="387" spans="1:42" ht="45" customHeight="1">
      <c r="A387" s="70"/>
      <c r="B387" s="70"/>
      <c r="C387" s="70"/>
      <c r="D387" s="70"/>
      <c r="E387" s="48"/>
      <c r="F387" s="333" t="str">
        <f t="shared" si="15"/>
        <v/>
      </c>
      <c r="G387" s="91"/>
      <c r="H387" s="88"/>
      <c r="I387" s="88"/>
      <c r="J387" s="50"/>
      <c r="K387" s="48"/>
      <c r="L387" s="48"/>
      <c r="M387" s="48"/>
      <c r="N387" s="50"/>
      <c r="O387" s="45"/>
      <c r="P387" s="212"/>
      <c r="Q387" s="45"/>
      <c r="R387" s="88"/>
      <c r="S387" s="50"/>
      <c r="T387" s="219"/>
      <c r="U387" s="89"/>
      <c r="V387" s="90"/>
      <c r="W387" s="93"/>
      <c r="X387" s="219"/>
      <c r="Y387" s="219"/>
      <c r="Z387" s="91"/>
      <c r="AA387" s="185" t="str">
        <f t="shared" si="13"/>
        <v/>
      </c>
      <c r="AB387" s="48"/>
      <c r="AC387" s="219"/>
      <c r="AD387" s="219"/>
      <c r="AE387" s="45"/>
      <c r="AF387" s="45"/>
      <c r="AG387" s="45"/>
      <c r="AH387" s="629"/>
      <c r="AI387" s="630"/>
      <c r="AJ387" s="46"/>
      <c r="AK387" s="45"/>
      <c r="AL387" s="382">
        <f t="shared" si="14"/>
        <v>0</v>
      </c>
      <c r="AM387" s="45"/>
      <c r="AN387" s="48"/>
      <c r="AO387" s="48"/>
      <c r="AP387" s="185"/>
    </row>
    <row r="388" spans="1:42" ht="45" customHeight="1">
      <c r="A388" s="70"/>
      <c r="B388" s="70"/>
      <c r="C388" s="70"/>
      <c r="D388" s="70"/>
      <c r="E388" s="48"/>
      <c r="F388" s="333" t="str">
        <f t="shared" si="15"/>
        <v/>
      </c>
      <c r="G388" s="91"/>
      <c r="H388" s="88"/>
      <c r="I388" s="88"/>
      <c r="J388" s="50"/>
      <c r="K388" s="48"/>
      <c r="L388" s="48"/>
      <c r="M388" s="48"/>
      <c r="N388" s="50"/>
      <c r="O388" s="45"/>
      <c r="P388" s="212"/>
      <c r="Q388" s="45"/>
      <c r="R388" s="88"/>
      <c r="S388" s="50"/>
      <c r="T388" s="219"/>
      <c r="U388" s="89"/>
      <c r="V388" s="90"/>
      <c r="W388" s="93"/>
      <c r="X388" s="219"/>
      <c r="Y388" s="219"/>
      <c r="Z388" s="91"/>
      <c r="AA388" s="185" t="str">
        <f t="shared" si="13"/>
        <v/>
      </c>
      <c r="AB388" s="48"/>
      <c r="AC388" s="219"/>
      <c r="AD388" s="219"/>
      <c r="AE388" s="45"/>
      <c r="AF388" s="45"/>
      <c r="AG388" s="45"/>
      <c r="AH388" s="629"/>
      <c r="AI388" s="630"/>
      <c r="AJ388" s="46"/>
      <c r="AK388" s="45"/>
      <c r="AL388" s="382">
        <f t="shared" si="14"/>
        <v>0</v>
      </c>
      <c r="AM388" s="45"/>
      <c r="AN388" s="48"/>
      <c r="AO388" s="48"/>
      <c r="AP388" s="185"/>
    </row>
    <row r="389" spans="1:42" ht="45" customHeight="1">
      <c r="A389" s="70"/>
      <c r="B389" s="70"/>
      <c r="C389" s="70"/>
      <c r="D389" s="70"/>
      <c r="E389" s="48"/>
      <c r="F389" s="333" t="str">
        <f t="shared" si="15"/>
        <v/>
      </c>
      <c r="G389" s="91"/>
      <c r="H389" s="88"/>
      <c r="I389" s="88"/>
      <c r="J389" s="50"/>
      <c r="K389" s="48"/>
      <c r="L389" s="48"/>
      <c r="M389" s="48"/>
      <c r="N389" s="50"/>
      <c r="O389" s="45"/>
      <c r="P389" s="212"/>
      <c r="Q389" s="45"/>
      <c r="R389" s="88"/>
      <c r="S389" s="50"/>
      <c r="T389" s="219"/>
      <c r="U389" s="89"/>
      <c r="V389" s="90"/>
      <c r="W389" s="93"/>
      <c r="X389" s="219"/>
      <c r="Y389" s="219"/>
      <c r="Z389" s="91"/>
      <c r="AA389" s="185" t="str">
        <f t="shared" si="13"/>
        <v/>
      </c>
      <c r="AB389" s="48"/>
      <c r="AC389" s="219"/>
      <c r="AD389" s="219"/>
      <c r="AE389" s="45"/>
      <c r="AF389" s="45"/>
      <c r="AG389" s="45"/>
      <c r="AH389" s="629"/>
      <c r="AI389" s="630"/>
      <c r="AJ389" s="46"/>
      <c r="AK389" s="45"/>
      <c r="AL389" s="382">
        <f t="shared" si="14"/>
        <v>0</v>
      </c>
      <c r="AM389" s="45"/>
      <c r="AN389" s="48"/>
      <c r="AO389" s="48"/>
      <c r="AP389" s="185"/>
    </row>
    <row r="390" spans="1:42" ht="45" customHeight="1">
      <c r="A390" s="70"/>
      <c r="B390" s="70"/>
      <c r="C390" s="70"/>
      <c r="D390" s="70"/>
      <c r="E390" s="48"/>
      <c r="F390" s="333" t="str">
        <f t="shared" si="15"/>
        <v/>
      </c>
      <c r="G390" s="91"/>
      <c r="H390" s="88"/>
      <c r="I390" s="88"/>
      <c r="J390" s="50"/>
      <c r="K390" s="48"/>
      <c r="L390" s="48"/>
      <c r="M390" s="48"/>
      <c r="N390" s="50"/>
      <c r="O390" s="45"/>
      <c r="P390" s="212"/>
      <c r="Q390" s="45"/>
      <c r="R390" s="88"/>
      <c r="S390" s="50"/>
      <c r="T390" s="219"/>
      <c r="U390" s="89"/>
      <c r="V390" s="90"/>
      <c r="W390" s="93"/>
      <c r="X390" s="219"/>
      <c r="Y390" s="219"/>
      <c r="Z390" s="91"/>
      <c r="AA390" s="185" t="str">
        <f t="shared" si="13"/>
        <v/>
      </c>
      <c r="AB390" s="48"/>
      <c r="AC390" s="219"/>
      <c r="AD390" s="219"/>
      <c r="AE390" s="45"/>
      <c r="AF390" s="45"/>
      <c r="AG390" s="45"/>
      <c r="AH390" s="629"/>
      <c r="AI390" s="630"/>
      <c r="AJ390" s="46"/>
      <c r="AK390" s="45"/>
      <c r="AL390" s="382">
        <f t="shared" si="14"/>
        <v>0</v>
      </c>
      <c r="AM390" s="45"/>
      <c r="AN390" s="48"/>
      <c r="AO390" s="48"/>
      <c r="AP390" s="185"/>
    </row>
    <row r="391" spans="1:42" ht="45" customHeight="1">
      <c r="A391" s="70"/>
      <c r="B391" s="70"/>
      <c r="C391" s="70"/>
      <c r="D391" s="70"/>
      <c r="E391" s="48"/>
      <c r="F391" s="333" t="str">
        <f t="shared" si="15"/>
        <v/>
      </c>
      <c r="G391" s="91"/>
      <c r="H391" s="88"/>
      <c r="I391" s="88"/>
      <c r="J391" s="50"/>
      <c r="K391" s="48"/>
      <c r="L391" s="48"/>
      <c r="M391" s="48"/>
      <c r="N391" s="50"/>
      <c r="O391" s="45"/>
      <c r="P391" s="212"/>
      <c r="Q391" s="45"/>
      <c r="R391" s="88"/>
      <c r="S391" s="50"/>
      <c r="T391" s="219"/>
      <c r="U391" s="89"/>
      <c r="V391" s="90"/>
      <c r="W391" s="93"/>
      <c r="X391" s="219"/>
      <c r="Y391" s="219"/>
      <c r="Z391" s="91"/>
      <c r="AA391" s="185" t="str">
        <f t="shared" si="13"/>
        <v/>
      </c>
      <c r="AB391" s="48"/>
      <c r="AC391" s="219"/>
      <c r="AD391" s="219"/>
      <c r="AE391" s="45"/>
      <c r="AF391" s="45"/>
      <c r="AG391" s="45"/>
      <c r="AH391" s="629"/>
      <c r="AI391" s="630"/>
      <c r="AJ391" s="46"/>
      <c r="AK391" s="45"/>
      <c r="AL391" s="382">
        <f t="shared" si="14"/>
        <v>0</v>
      </c>
      <c r="AM391" s="45"/>
      <c r="AN391" s="48"/>
      <c r="AO391" s="48"/>
      <c r="AP391" s="185"/>
    </row>
    <row r="392" spans="1:42" ht="45" customHeight="1">
      <c r="A392" s="70"/>
      <c r="B392" s="70"/>
      <c r="C392" s="70"/>
      <c r="D392" s="70"/>
      <c r="E392" s="48"/>
      <c r="F392" s="333" t="str">
        <f t="shared" si="15"/>
        <v/>
      </c>
      <c r="G392" s="91"/>
      <c r="H392" s="88"/>
      <c r="I392" s="88"/>
      <c r="J392" s="50"/>
      <c r="K392" s="48"/>
      <c r="L392" s="48"/>
      <c r="M392" s="48"/>
      <c r="N392" s="50"/>
      <c r="O392" s="45"/>
      <c r="P392" s="212"/>
      <c r="Q392" s="45"/>
      <c r="R392" s="88"/>
      <c r="S392" s="50"/>
      <c r="T392" s="219"/>
      <c r="U392" s="89"/>
      <c r="V392" s="90"/>
      <c r="W392" s="93"/>
      <c r="X392" s="219"/>
      <c r="Y392" s="219"/>
      <c r="Z392" s="91"/>
      <c r="AA392" s="185" t="str">
        <f t="shared" si="13"/>
        <v/>
      </c>
      <c r="AB392" s="48"/>
      <c r="AC392" s="219"/>
      <c r="AD392" s="219"/>
      <c r="AE392" s="45"/>
      <c r="AF392" s="45"/>
      <c r="AG392" s="45"/>
      <c r="AH392" s="629"/>
      <c r="AI392" s="630"/>
      <c r="AJ392" s="46"/>
      <c r="AK392" s="45"/>
      <c r="AL392" s="382">
        <f t="shared" si="14"/>
        <v>0</v>
      </c>
      <c r="AM392" s="45"/>
      <c r="AN392" s="48"/>
      <c r="AO392" s="48"/>
      <c r="AP392" s="185"/>
    </row>
    <row r="393" spans="1:42" ht="45" customHeight="1">
      <c r="A393" s="70"/>
      <c r="B393" s="70"/>
      <c r="C393" s="70"/>
      <c r="D393" s="70"/>
      <c r="E393" s="48"/>
      <c r="F393" s="333" t="str">
        <f t="shared" si="15"/>
        <v/>
      </c>
      <c r="G393" s="91"/>
      <c r="H393" s="88"/>
      <c r="I393" s="88"/>
      <c r="J393" s="50"/>
      <c r="K393" s="48"/>
      <c r="L393" s="48"/>
      <c r="M393" s="48"/>
      <c r="N393" s="50"/>
      <c r="O393" s="45"/>
      <c r="P393" s="212"/>
      <c r="Q393" s="45"/>
      <c r="R393" s="88"/>
      <c r="S393" s="50"/>
      <c r="T393" s="219"/>
      <c r="U393" s="89"/>
      <c r="V393" s="90"/>
      <c r="W393" s="93"/>
      <c r="X393" s="219"/>
      <c r="Y393" s="219"/>
      <c r="Z393" s="91"/>
      <c r="AA393" s="185" t="str">
        <f t="shared" si="13"/>
        <v/>
      </c>
      <c r="AB393" s="48"/>
      <c r="AC393" s="219"/>
      <c r="AD393" s="219"/>
      <c r="AE393" s="45"/>
      <c r="AF393" s="45"/>
      <c r="AG393" s="45"/>
      <c r="AH393" s="629"/>
      <c r="AI393" s="630"/>
      <c r="AJ393" s="46"/>
      <c r="AK393" s="45"/>
      <c r="AL393" s="382">
        <f t="shared" si="14"/>
        <v>0</v>
      </c>
      <c r="AM393" s="45"/>
      <c r="AN393" s="48"/>
      <c r="AO393" s="48"/>
      <c r="AP393" s="185"/>
    </row>
    <row r="394" spans="1:42" ht="45" customHeight="1">
      <c r="A394" s="70"/>
      <c r="B394" s="70"/>
      <c r="C394" s="70"/>
      <c r="D394" s="70"/>
      <c r="E394" s="48"/>
      <c r="F394" s="333" t="str">
        <f t="shared" si="15"/>
        <v/>
      </c>
      <c r="G394" s="91"/>
      <c r="H394" s="88"/>
      <c r="I394" s="88"/>
      <c r="J394" s="50"/>
      <c r="K394" s="48"/>
      <c r="L394" s="48"/>
      <c r="M394" s="48"/>
      <c r="N394" s="50"/>
      <c r="O394" s="45"/>
      <c r="P394" s="212"/>
      <c r="Q394" s="45"/>
      <c r="R394" s="88"/>
      <c r="S394" s="50"/>
      <c r="T394" s="219"/>
      <c r="U394" s="89"/>
      <c r="V394" s="90"/>
      <c r="W394" s="93"/>
      <c r="X394" s="219"/>
      <c r="Y394" s="219"/>
      <c r="Z394" s="91"/>
      <c r="AA394" s="185" t="str">
        <f t="shared" si="13"/>
        <v/>
      </c>
      <c r="AB394" s="48"/>
      <c r="AC394" s="219"/>
      <c r="AD394" s="219"/>
      <c r="AE394" s="45"/>
      <c r="AF394" s="45"/>
      <c r="AG394" s="45"/>
      <c r="AH394" s="629"/>
      <c r="AI394" s="630"/>
      <c r="AJ394" s="46"/>
      <c r="AK394" s="45"/>
      <c r="AL394" s="382">
        <f t="shared" si="14"/>
        <v>0</v>
      </c>
      <c r="AM394" s="45"/>
      <c r="AN394" s="48"/>
      <c r="AO394" s="48"/>
      <c r="AP394" s="185"/>
    </row>
    <row r="395" spans="1:42" ht="45" customHeight="1">
      <c r="A395" s="70"/>
      <c r="B395" s="70"/>
      <c r="C395" s="70"/>
      <c r="D395" s="70"/>
      <c r="E395" s="48"/>
      <c r="F395" s="333" t="str">
        <f t="shared" si="15"/>
        <v/>
      </c>
      <c r="G395" s="91"/>
      <c r="H395" s="88"/>
      <c r="I395" s="88"/>
      <c r="J395" s="50"/>
      <c r="K395" s="48"/>
      <c r="L395" s="48"/>
      <c r="M395" s="48"/>
      <c r="N395" s="50"/>
      <c r="O395" s="45"/>
      <c r="P395" s="212"/>
      <c r="Q395" s="45"/>
      <c r="R395" s="88"/>
      <c r="S395" s="50"/>
      <c r="T395" s="219"/>
      <c r="U395" s="89"/>
      <c r="V395" s="90"/>
      <c r="W395" s="93"/>
      <c r="X395" s="219"/>
      <c r="Y395" s="219"/>
      <c r="Z395" s="91"/>
      <c r="AA395" s="185" t="str">
        <f t="shared" si="13"/>
        <v/>
      </c>
      <c r="AB395" s="48"/>
      <c r="AC395" s="219"/>
      <c r="AD395" s="219"/>
      <c r="AE395" s="45"/>
      <c r="AF395" s="45"/>
      <c r="AG395" s="45"/>
      <c r="AH395" s="629"/>
      <c r="AI395" s="630"/>
      <c r="AJ395" s="46"/>
      <c r="AK395" s="45"/>
      <c r="AL395" s="382">
        <f t="shared" si="14"/>
        <v>0</v>
      </c>
      <c r="AM395" s="45"/>
      <c r="AN395" s="48"/>
      <c r="AO395" s="48"/>
      <c r="AP395" s="185"/>
    </row>
    <row r="396" spans="1:42" ht="45" customHeight="1">
      <c r="A396" s="70"/>
      <c r="B396" s="70"/>
      <c r="C396" s="70"/>
      <c r="D396" s="70"/>
      <c r="E396" s="48"/>
      <c r="F396" s="333" t="str">
        <f t="shared" si="15"/>
        <v/>
      </c>
      <c r="G396" s="91"/>
      <c r="H396" s="88"/>
      <c r="I396" s="88"/>
      <c r="J396" s="50"/>
      <c r="K396" s="48"/>
      <c r="L396" s="48"/>
      <c r="M396" s="48"/>
      <c r="N396" s="50"/>
      <c r="O396" s="45"/>
      <c r="P396" s="212"/>
      <c r="Q396" s="45"/>
      <c r="R396" s="88"/>
      <c r="S396" s="50"/>
      <c r="T396" s="219"/>
      <c r="U396" s="89"/>
      <c r="V396" s="90"/>
      <c r="W396" s="93"/>
      <c r="X396" s="219"/>
      <c r="Y396" s="219"/>
      <c r="Z396" s="91"/>
      <c r="AA396" s="185" t="str">
        <f t="shared" ref="AA396:AA459" si="16">IF(ISBLANK(W396),"",DATEDIF(R396,W396,"d")/365)</f>
        <v/>
      </c>
      <c r="AB396" s="48"/>
      <c r="AC396" s="219"/>
      <c r="AD396" s="219"/>
      <c r="AE396" s="45"/>
      <c r="AF396" s="45"/>
      <c r="AG396" s="45"/>
      <c r="AH396" s="629"/>
      <c r="AI396" s="630"/>
      <c r="AJ396" s="46"/>
      <c r="AK396" s="45"/>
      <c r="AL396" s="382">
        <f t="shared" si="14"/>
        <v>0</v>
      </c>
      <c r="AM396" s="45"/>
      <c r="AN396" s="48"/>
      <c r="AO396" s="48"/>
      <c r="AP396" s="185"/>
    </row>
    <row r="397" spans="1:42" ht="45" customHeight="1">
      <c r="A397" s="70"/>
      <c r="B397" s="70"/>
      <c r="C397" s="70"/>
      <c r="D397" s="70"/>
      <c r="E397" s="48"/>
      <c r="F397" s="333" t="str">
        <f t="shared" si="15"/>
        <v/>
      </c>
      <c r="G397" s="91"/>
      <c r="H397" s="88"/>
      <c r="I397" s="88"/>
      <c r="J397" s="50"/>
      <c r="K397" s="48"/>
      <c r="L397" s="48"/>
      <c r="M397" s="48"/>
      <c r="N397" s="50"/>
      <c r="O397" s="45"/>
      <c r="P397" s="212"/>
      <c r="Q397" s="45"/>
      <c r="R397" s="88"/>
      <c r="S397" s="50"/>
      <c r="T397" s="219"/>
      <c r="U397" s="89"/>
      <c r="V397" s="90"/>
      <c r="W397" s="93"/>
      <c r="X397" s="219"/>
      <c r="Y397" s="219"/>
      <c r="Z397" s="91"/>
      <c r="AA397" s="185" t="str">
        <f t="shared" si="16"/>
        <v/>
      </c>
      <c r="AB397" s="48"/>
      <c r="AC397" s="219"/>
      <c r="AD397" s="219"/>
      <c r="AE397" s="45"/>
      <c r="AF397" s="45"/>
      <c r="AG397" s="45"/>
      <c r="AH397" s="629"/>
      <c r="AI397" s="630"/>
      <c r="AJ397" s="46"/>
      <c r="AK397" s="45"/>
      <c r="AL397" s="382">
        <f t="shared" ref="AL397:AL460" si="17">(R397-AK397)/365</f>
        <v>0</v>
      </c>
      <c r="AM397" s="45"/>
      <c r="AN397" s="48"/>
      <c r="AO397" s="48"/>
      <c r="AP397" s="185"/>
    </row>
    <row r="398" spans="1:42" ht="45" customHeight="1">
      <c r="A398" s="72"/>
      <c r="B398" s="72"/>
      <c r="C398" s="72"/>
      <c r="D398" s="70"/>
      <c r="E398" s="48"/>
      <c r="F398" s="333" t="str">
        <f t="shared" si="15"/>
        <v/>
      </c>
      <c r="G398" s="91"/>
      <c r="H398" s="88"/>
      <c r="I398" s="88"/>
      <c r="J398" s="50"/>
      <c r="K398" s="48"/>
      <c r="L398" s="48"/>
      <c r="M398" s="48"/>
      <c r="N398" s="50"/>
      <c r="O398" s="45"/>
      <c r="P398" s="212"/>
      <c r="Q398" s="45"/>
      <c r="R398" s="88"/>
      <c r="S398" s="50"/>
      <c r="T398" s="219"/>
      <c r="U398" s="89"/>
      <c r="V398" s="17"/>
      <c r="W398" s="93"/>
      <c r="X398" s="219"/>
      <c r="Y398" s="219"/>
      <c r="Z398" s="91"/>
      <c r="AA398" s="185" t="str">
        <f t="shared" si="16"/>
        <v/>
      </c>
      <c r="AB398" s="48"/>
      <c r="AC398" s="219"/>
      <c r="AD398" s="219"/>
      <c r="AE398" s="45"/>
      <c r="AF398" s="45"/>
      <c r="AG398" s="45"/>
      <c r="AH398" s="629"/>
      <c r="AI398" s="630"/>
      <c r="AJ398" s="46"/>
      <c r="AK398" s="45"/>
      <c r="AL398" s="382">
        <f t="shared" si="17"/>
        <v>0</v>
      </c>
      <c r="AM398" s="45"/>
      <c r="AN398" s="48"/>
      <c r="AO398" s="48"/>
      <c r="AP398" s="185"/>
    </row>
    <row r="399" spans="1:42" ht="45" customHeight="1">
      <c r="A399" s="72"/>
      <c r="B399" s="72"/>
      <c r="C399" s="72"/>
      <c r="D399" s="70"/>
      <c r="E399" s="48"/>
      <c r="F399" s="333" t="str">
        <f t="shared" si="15"/>
        <v/>
      </c>
      <c r="G399" s="91"/>
      <c r="H399" s="88"/>
      <c r="I399" s="88"/>
      <c r="J399" s="50"/>
      <c r="K399" s="48"/>
      <c r="L399" s="48"/>
      <c r="M399" s="48"/>
      <c r="N399" s="50"/>
      <c r="O399" s="45"/>
      <c r="P399" s="212"/>
      <c r="Q399" s="45"/>
      <c r="R399" s="88"/>
      <c r="S399" s="50"/>
      <c r="T399" s="219"/>
      <c r="U399" s="89"/>
      <c r="V399" s="17"/>
      <c r="W399" s="93"/>
      <c r="X399" s="219"/>
      <c r="Y399" s="219"/>
      <c r="Z399" s="91"/>
      <c r="AA399" s="185" t="str">
        <f t="shared" si="16"/>
        <v/>
      </c>
      <c r="AB399" s="48"/>
      <c r="AC399" s="219"/>
      <c r="AD399" s="219"/>
      <c r="AE399" s="45"/>
      <c r="AF399" s="45"/>
      <c r="AG399" s="45"/>
      <c r="AH399" s="629"/>
      <c r="AI399" s="630"/>
      <c r="AJ399" s="46"/>
      <c r="AK399" s="45"/>
      <c r="AL399" s="382">
        <f t="shared" si="17"/>
        <v>0</v>
      </c>
      <c r="AM399" s="45"/>
      <c r="AN399" s="48"/>
      <c r="AO399" s="48"/>
      <c r="AP399" s="185"/>
    </row>
    <row r="400" spans="1:42" ht="45" customHeight="1">
      <c r="A400" s="72"/>
      <c r="B400" s="72"/>
      <c r="C400" s="72"/>
      <c r="D400" s="70"/>
      <c r="E400" s="48"/>
      <c r="F400" s="333" t="str">
        <f t="shared" si="15"/>
        <v/>
      </c>
      <c r="G400" s="91"/>
      <c r="H400" s="88"/>
      <c r="I400" s="88"/>
      <c r="J400" s="50"/>
      <c r="K400" s="48"/>
      <c r="L400" s="48"/>
      <c r="M400" s="48"/>
      <c r="N400" s="50"/>
      <c r="O400" s="45"/>
      <c r="P400" s="212"/>
      <c r="Q400" s="45"/>
      <c r="R400" s="88"/>
      <c r="S400" s="50"/>
      <c r="T400" s="219"/>
      <c r="U400" s="89"/>
      <c r="V400" s="17"/>
      <c r="W400" s="93"/>
      <c r="X400" s="219"/>
      <c r="Y400" s="219"/>
      <c r="Z400" s="91"/>
      <c r="AA400" s="185" t="str">
        <f t="shared" si="16"/>
        <v/>
      </c>
      <c r="AB400" s="48"/>
      <c r="AC400" s="219"/>
      <c r="AD400" s="219"/>
      <c r="AE400" s="45"/>
      <c r="AF400" s="45"/>
      <c r="AG400" s="45"/>
      <c r="AH400" s="629"/>
      <c r="AI400" s="630"/>
      <c r="AJ400" s="46"/>
      <c r="AK400" s="45"/>
      <c r="AL400" s="382">
        <f t="shared" si="17"/>
        <v>0</v>
      </c>
      <c r="AM400" s="45"/>
      <c r="AN400" s="48"/>
      <c r="AO400" s="48"/>
      <c r="AP400" s="185"/>
    </row>
    <row r="401" spans="1:42" ht="45" customHeight="1">
      <c r="A401" s="72"/>
      <c r="B401" s="72"/>
      <c r="C401" s="72"/>
      <c r="D401" s="70"/>
      <c r="E401" s="48"/>
      <c r="F401" s="333" t="str">
        <f t="shared" si="15"/>
        <v/>
      </c>
      <c r="G401" s="91"/>
      <c r="H401" s="88"/>
      <c r="I401" s="88"/>
      <c r="J401" s="50"/>
      <c r="K401" s="48"/>
      <c r="L401" s="48"/>
      <c r="M401" s="48"/>
      <c r="N401" s="50"/>
      <c r="O401" s="45"/>
      <c r="P401" s="212"/>
      <c r="Q401" s="45"/>
      <c r="R401" s="88"/>
      <c r="S401" s="50"/>
      <c r="T401" s="219"/>
      <c r="U401" s="89"/>
      <c r="V401" s="17"/>
      <c r="W401" s="93"/>
      <c r="X401" s="219"/>
      <c r="Y401" s="219"/>
      <c r="Z401" s="91"/>
      <c r="AA401" s="185" t="str">
        <f t="shared" si="16"/>
        <v/>
      </c>
      <c r="AB401" s="48"/>
      <c r="AC401" s="219"/>
      <c r="AD401" s="219"/>
      <c r="AE401" s="45"/>
      <c r="AF401" s="45"/>
      <c r="AG401" s="45"/>
      <c r="AH401" s="629"/>
      <c r="AI401" s="630"/>
      <c r="AJ401" s="46"/>
      <c r="AK401" s="45"/>
      <c r="AL401" s="382">
        <f t="shared" si="17"/>
        <v>0</v>
      </c>
      <c r="AM401" s="45"/>
      <c r="AN401" s="48"/>
      <c r="AO401" s="48"/>
      <c r="AP401" s="185"/>
    </row>
    <row r="402" spans="1:42" ht="45" customHeight="1">
      <c r="A402" s="72"/>
      <c r="B402" s="72"/>
      <c r="C402" s="72"/>
      <c r="D402" s="70"/>
      <c r="E402" s="48"/>
      <c r="F402" s="333" t="str">
        <f t="shared" si="15"/>
        <v/>
      </c>
      <c r="G402" s="91"/>
      <c r="H402" s="88"/>
      <c r="I402" s="88"/>
      <c r="J402" s="50"/>
      <c r="K402" s="48"/>
      <c r="L402" s="48"/>
      <c r="M402" s="48"/>
      <c r="N402" s="50"/>
      <c r="O402" s="45"/>
      <c r="P402" s="212"/>
      <c r="Q402" s="45"/>
      <c r="R402" s="88"/>
      <c r="S402" s="50"/>
      <c r="T402" s="219"/>
      <c r="U402" s="89"/>
      <c r="V402" s="17"/>
      <c r="W402" s="93"/>
      <c r="X402" s="219"/>
      <c r="Y402" s="219"/>
      <c r="Z402" s="91"/>
      <c r="AA402" s="185" t="str">
        <f t="shared" si="16"/>
        <v/>
      </c>
      <c r="AB402" s="48"/>
      <c r="AC402" s="219"/>
      <c r="AD402" s="219"/>
      <c r="AE402" s="45"/>
      <c r="AF402" s="45"/>
      <c r="AG402" s="45"/>
      <c r="AH402" s="629"/>
      <c r="AI402" s="630"/>
      <c r="AJ402" s="46"/>
      <c r="AK402" s="45"/>
      <c r="AL402" s="382">
        <f t="shared" si="17"/>
        <v>0</v>
      </c>
      <c r="AM402" s="45"/>
      <c r="AN402" s="48"/>
      <c r="AO402" s="48"/>
      <c r="AP402" s="185"/>
    </row>
    <row r="403" spans="1:42" ht="45" customHeight="1">
      <c r="A403" s="72"/>
      <c r="B403" s="72"/>
      <c r="C403" s="72"/>
      <c r="D403" s="70"/>
      <c r="E403" s="48"/>
      <c r="F403" s="333" t="str">
        <f t="shared" si="15"/>
        <v/>
      </c>
      <c r="G403" s="91"/>
      <c r="H403" s="88"/>
      <c r="I403" s="88"/>
      <c r="J403" s="50"/>
      <c r="K403" s="48"/>
      <c r="L403" s="48"/>
      <c r="M403" s="48"/>
      <c r="N403" s="50"/>
      <c r="O403" s="45"/>
      <c r="P403" s="212"/>
      <c r="Q403" s="45"/>
      <c r="R403" s="88"/>
      <c r="S403" s="50"/>
      <c r="T403" s="219"/>
      <c r="U403" s="89"/>
      <c r="V403" s="17"/>
      <c r="W403" s="93"/>
      <c r="X403" s="219"/>
      <c r="Y403" s="219"/>
      <c r="Z403" s="91"/>
      <c r="AA403" s="185" t="str">
        <f t="shared" si="16"/>
        <v/>
      </c>
      <c r="AB403" s="48"/>
      <c r="AC403" s="219"/>
      <c r="AD403" s="219"/>
      <c r="AE403" s="45"/>
      <c r="AF403" s="45"/>
      <c r="AG403" s="45"/>
      <c r="AH403" s="629"/>
      <c r="AI403" s="630"/>
      <c r="AJ403" s="46"/>
      <c r="AK403" s="45"/>
      <c r="AL403" s="382">
        <f t="shared" si="17"/>
        <v>0</v>
      </c>
      <c r="AM403" s="45"/>
      <c r="AN403" s="48"/>
      <c r="AO403" s="48"/>
      <c r="AP403" s="185"/>
    </row>
    <row r="404" spans="1:42" ht="45" customHeight="1">
      <c r="A404" s="72"/>
      <c r="B404" s="72"/>
      <c r="C404" s="72"/>
      <c r="D404" s="70"/>
      <c r="E404" s="48"/>
      <c r="F404" s="333" t="str">
        <f t="shared" si="15"/>
        <v/>
      </c>
      <c r="G404" s="91"/>
      <c r="H404" s="88"/>
      <c r="I404" s="88"/>
      <c r="J404" s="50"/>
      <c r="K404" s="48"/>
      <c r="L404" s="48"/>
      <c r="M404" s="48"/>
      <c r="N404" s="50"/>
      <c r="O404" s="45"/>
      <c r="P404" s="212"/>
      <c r="Q404" s="45"/>
      <c r="R404" s="88"/>
      <c r="S404" s="50"/>
      <c r="T404" s="219"/>
      <c r="U404" s="89"/>
      <c r="V404" s="17"/>
      <c r="W404" s="93"/>
      <c r="X404" s="219"/>
      <c r="Y404" s="219"/>
      <c r="Z404" s="91"/>
      <c r="AA404" s="185" t="str">
        <f t="shared" si="16"/>
        <v/>
      </c>
      <c r="AB404" s="48"/>
      <c r="AC404" s="219"/>
      <c r="AD404" s="219"/>
      <c r="AE404" s="45"/>
      <c r="AF404" s="45"/>
      <c r="AG404" s="45"/>
      <c r="AH404" s="629"/>
      <c r="AI404" s="630"/>
      <c r="AJ404" s="46"/>
      <c r="AK404" s="45"/>
      <c r="AL404" s="382">
        <f t="shared" si="17"/>
        <v>0</v>
      </c>
      <c r="AM404" s="45"/>
      <c r="AN404" s="48"/>
      <c r="AO404" s="48"/>
      <c r="AP404" s="185"/>
    </row>
    <row r="405" spans="1:42" ht="45" customHeight="1">
      <c r="A405" s="72"/>
      <c r="B405" s="72"/>
      <c r="C405" s="72"/>
      <c r="D405" s="70"/>
      <c r="E405" s="48"/>
      <c r="F405" s="333" t="str">
        <f t="shared" si="15"/>
        <v/>
      </c>
      <c r="G405" s="91"/>
      <c r="H405" s="88"/>
      <c r="I405" s="88"/>
      <c r="J405" s="50"/>
      <c r="K405" s="48"/>
      <c r="L405" s="48"/>
      <c r="M405" s="48"/>
      <c r="N405" s="50"/>
      <c r="O405" s="45"/>
      <c r="P405" s="212"/>
      <c r="Q405" s="45"/>
      <c r="R405" s="88"/>
      <c r="S405" s="50"/>
      <c r="T405" s="219"/>
      <c r="U405" s="89"/>
      <c r="V405" s="17"/>
      <c r="W405" s="93"/>
      <c r="X405" s="219"/>
      <c r="Y405" s="219"/>
      <c r="Z405" s="91"/>
      <c r="AA405" s="185" t="str">
        <f t="shared" si="16"/>
        <v/>
      </c>
      <c r="AB405" s="48"/>
      <c r="AC405" s="219"/>
      <c r="AD405" s="219"/>
      <c r="AE405" s="45"/>
      <c r="AF405" s="45"/>
      <c r="AG405" s="45"/>
      <c r="AH405" s="629"/>
      <c r="AI405" s="630"/>
      <c r="AJ405" s="46"/>
      <c r="AK405" s="45"/>
      <c r="AL405" s="382">
        <f t="shared" si="17"/>
        <v>0</v>
      </c>
      <c r="AM405" s="45"/>
      <c r="AN405" s="48"/>
      <c r="AO405" s="48"/>
      <c r="AP405" s="185"/>
    </row>
    <row r="406" spans="1:42" ht="45" customHeight="1">
      <c r="A406" s="72"/>
      <c r="B406" s="72"/>
      <c r="C406" s="72"/>
      <c r="D406" s="70"/>
      <c r="E406" s="48"/>
      <c r="F406" s="333" t="str">
        <f t="shared" si="15"/>
        <v/>
      </c>
      <c r="G406" s="91"/>
      <c r="H406" s="88"/>
      <c r="I406" s="88"/>
      <c r="J406" s="50"/>
      <c r="K406" s="48"/>
      <c r="L406" s="48"/>
      <c r="M406" s="48"/>
      <c r="N406" s="50"/>
      <c r="O406" s="45"/>
      <c r="P406" s="212"/>
      <c r="Q406" s="45"/>
      <c r="R406" s="88"/>
      <c r="S406" s="50"/>
      <c r="T406" s="219"/>
      <c r="U406" s="89"/>
      <c r="V406" s="17"/>
      <c r="W406" s="93"/>
      <c r="X406" s="219"/>
      <c r="Y406" s="219"/>
      <c r="Z406" s="91"/>
      <c r="AA406" s="185" t="str">
        <f t="shared" si="16"/>
        <v/>
      </c>
      <c r="AB406" s="48"/>
      <c r="AC406" s="219"/>
      <c r="AD406" s="219"/>
      <c r="AE406" s="45"/>
      <c r="AF406" s="45"/>
      <c r="AG406" s="45"/>
      <c r="AH406" s="629"/>
      <c r="AI406" s="630"/>
      <c r="AJ406" s="46"/>
      <c r="AK406" s="45"/>
      <c r="AL406" s="382">
        <f t="shared" si="17"/>
        <v>0</v>
      </c>
      <c r="AM406" s="45"/>
      <c r="AN406" s="48"/>
      <c r="AO406" s="48"/>
      <c r="AP406" s="185"/>
    </row>
    <row r="407" spans="1:42" ht="45" customHeight="1">
      <c r="A407" s="72"/>
      <c r="B407" s="72"/>
      <c r="C407" s="72"/>
      <c r="D407" s="70"/>
      <c r="E407" s="48"/>
      <c r="F407" s="333" t="str">
        <f t="shared" si="15"/>
        <v/>
      </c>
      <c r="G407" s="91"/>
      <c r="H407" s="88"/>
      <c r="I407" s="88"/>
      <c r="J407" s="50"/>
      <c r="K407" s="48"/>
      <c r="L407" s="48"/>
      <c r="M407" s="48"/>
      <c r="N407" s="50"/>
      <c r="O407" s="45"/>
      <c r="P407" s="212"/>
      <c r="Q407" s="45"/>
      <c r="R407" s="88"/>
      <c r="S407" s="50"/>
      <c r="T407" s="219"/>
      <c r="U407" s="89"/>
      <c r="V407" s="17"/>
      <c r="W407" s="93"/>
      <c r="X407" s="219"/>
      <c r="Y407" s="219"/>
      <c r="Z407" s="91"/>
      <c r="AA407" s="185" t="str">
        <f t="shared" si="16"/>
        <v/>
      </c>
      <c r="AB407" s="48"/>
      <c r="AC407" s="219"/>
      <c r="AD407" s="219"/>
      <c r="AE407" s="45"/>
      <c r="AF407" s="45"/>
      <c r="AG407" s="45"/>
      <c r="AH407" s="629"/>
      <c r="AI407" s="630"/>
      <c r="AJ407" s="46"/>
      <c r="AK407" s="45"/>
      <c r="AL407" s="382">
        <f t="shared" si="17"/>
        <v>0</v>
      </c>
      <c r="AM407" s="45"/>
      <c r="AN407" s="48"/>
      <c r="AO407" s="48"/>
      <c r="AP407" s="185"/>
    </row>
    <row r="408" spans="1:42" ht="45" customHeight="1">
      <c r="A408" s="72"/>
      <c r="B408" s="72"/>
      <c r="C408" s="72"/>
      <c r="D408" s="70"/>
      <c r="E408" s="48"/>
      <c r="F408" s="333" t="str">
        <f t="shared" si="15"/>
        <v/>
      </c>
      <c r="G408" s="91"/>
      <c r="H408" s="88"/>
      <c r="I408" s="88"/>
      <c r="J408" s="50"/>
      <c r="K408" s="48"/>
      <c r="L408" s="48"/>
      <c r="M408" s="48"/>
      <c r="N408" s="50"/>
      <c r="O408" s="45"/>
      <c r="P408" s="212"/>
      <c r="Q408" s="45"/>
      <c r="R408" s="88"/>
      <c r="S408" s="50"/>
      <c r="T408" s="219"/>
      <c r="U408" s="89"/>
      <c r="V408" s="17"/>
      <c r="W408" s="93"/>
      <c r="X408" s="219"/>
      <c r="Y408" s="219"/>
      <c r="Z408" s="91"/>
      <c r="AA408" s="185" t="str">
        <f t="shared" si="16"/>
        <v/>
      </c>
      <c r="AB408" s="48"/>
      <c r="AC408" s="219"/>
      <c r="AD408" s="219"/>
      <c r="AE408" s="45"/>
      <c r="AF408" s="45"/>
      <c r="AG408" s="45"/>
      <c r="AH408" s="629"/>
      <c r="AI408" s="630"/>
      <c r="AJ408" s="46"/>
      <c r="AK408" s="45"/>
      <c r="AL408" s="382">
        <f t="shared" si="17"/>
        <v>0</v>
      </c>
      <c r="AM408" s="45"/>
      <c r="AN408" s="48"/>
      <c r="AO408" s="48"/>
      <c r="AP408" s="185"/>
    </row>
    <row r="409" spans="1:42" ht="45" customHeight="1">
      <c r="A409" s="72"/>
      <c r="B409" s="72"/>
      <c r="C409" s="72"/>
      <c r="D409" s="70"/>
      <c r="E409" s="48"/>
      <c r="F409" s="333" t="str">
        <f t="shared" si="15"/>
        <v/>
      </c>
      <c r="G409" s="91"/>
      <c r="H409" s="88"/>
      <c r="I409" s="88"/>
      <c r="J409" s="50"/>
      <c r="K409" s="48"/>
      <c r="L409" s="48"/>
      <c r="M409" s="48"/>
      <c r="N409" s="50"/>
      <c r="O409" s="45"/>
      <c r="P409" s="212"/>
      <c r="Q409" s="45"/>
      <c r="R409" s="88"/>
      <c r="S409" s="50"/>
      <c r="T409" s="219"/>
      <c r="U409" s="89"/>
      <c r="V409" s="17"/>
      <c r="W409" s="93"/>
      <c r="X409" s="219"/>
      <c r="Y409" s="219"/>
      <c r="Z409" s="91"/>
      <c r="AA409" s="185" t="str">
        <f t="shared" si="16"/>
        <v/>
      </c>
      <c r="AB409" s="48"/>
      <c r="AC409" s="219"/>
      <c r="AD409" s="219"/>
      <c r="AE409" s="45"/>
      <c r="AF409" s="45"/>
      <c r="AG409" s="45"/>
      <c r="AH409" s="629"/>
      <c r="AI409" s="630"/>
      <c r="AJ409" s="46"/>
      <c r="AK409" s="45"/>
      <c r="AL409" s="382">
        <f t="shared" si="17"/>
        <v>0</v>
      </c>
      <c r="AM409" s="45"/>
      <c r="AN409" s="48"/>
      <c r="AO409" s="48"/>
      <c r="AP409" s="185"/>
    </row>
    <row r="410" spans="1:42" ht="45" customHeight="1">
      <c r="A410" s="72"/>
      <c r="B410" s="72"/>
      <c r="C410" s="72"/>
      <c r="D410" s="70"/>
      <c r="E410" s="48"/>
      <c r="F410" s="333" t="str">
        <f t="shared" si="15"/>
        <v/>
      </c>
      <c r="G410" s="91"/>
      <c r="H410" s="88"/>
      <c r="I410" s="88"/>
      <c r="J410" s="50"/>
      <c r="K410" s="48"/>
      <c r="L410" s="48"/>
      <c r="M410" s="48"/>
      <c r="N410" s="50"/>
      <c r="O410" s="45"/>
      <c r="P410" s="212"/>
      <c r="Q410" s="45"/>
      <c r="R410" s="88"/>
      <c r="S410" s="50"/>
      <c r="T410" s="219"/>
      <c r="U410" s="89"/>
      <c r="V410" s="17"/>
      <c r="W410" s="93"/>
      <c r="X410" s="219"/>
      <c r="Y410" s="219"/>
      <c r="Z410" s="91"/>
      <c r="AA410" s="185" t="str">
        <f t="shared" si="16"/>
        <v/>
      </c>
      <c r="AB410" s="48"/>
      <c r="AC410" s="219"/>
      <c r="AD410" s="219"/>
      <c r="AE410" s="45"/>
      <c r="AF410" s="45"/>
      <c r="AG410" s="45"/>
      <c r="AH410" s="629"/>
      <c r="AI410" s="630"/>
      <c r="AJ410" s="46"/>
      <c r="AK410" s="45"/>
      <c r="AL410" s="382">
        <f t="shared" si="17"/>
        <v>0</v>
      </c>
      <c r="AM410" s="45"/>
      <c r="AN410" s="48"/>
      <c r="AO410" s="48"/>
      <c r="AP410" s="185"/>
    </row>
    <row r="411" spans="1:42" ht="45" customHeight="1">
      <c r="A411" s="72"/>
      <c r="B411" s="72"/>
      <c r="C411" s="72"/>
      <c r="D411" s="70"/>
      <c r="E411" s="48"/>
      <c r="F411" s="333" t="str">
        <f t="shared" si="15"/>
        <v/>
      </c>
      <c r="G411" s="91"/>
      <c r="H411" s="88"/>
      <c r="I411" s="88"/>
      <c r="J411" s="50"/>
      <c r="K411" s="48"/>
      <c r="L411" s="48"/>
      <c r="M411" s="48"/>
      <c r="N411" s="50"/>
      <c r="O411" s="45"/>
      <c r="P411" s="212"/>
      <c r="Q411" s="45"/>
      <c r="R411" s="88"/>
      <c r="S411" s="50"/>
      <c r="T411" s="219"/>
      <c r="U411" s="89"/>
      <c r="V411" s="17"/>
      <c r="W411" s="93"/>
      <c r="X411" s="219"/>
      <c r="Y411" s="219"/>
      <c r="Z411" s="91"/>
      <c r="AA411" s="185" t="str">
        <f t="shared" si="16"/>
        <v/>
      </c>
      <c r="AB411" s="48"/>
      <c r="AC411" s="219"/>
      <c r="AD411" s="219"/>
      <c r="AE411" s="45"/>
      <c r="AF411" s="45"/>
      <c r="AG411" s="45"/>
      <c r="AH411" s="629"/>
      <c r="AI411" s="630"/>
      <c r="AJ411" s="46"/>
      <c r="AK411" s="45"/>
      <c r="AL411" s="382">
        <f t="shared" si="17"/>
        <v>0</v>
      </c>
      <c r="AM411" s="45"/>
      <c r="AN411" s="48"/>
      <c r="AO411" s="48"/>
      <c r="AP411" s="185"/>
    </row>
    <row r="412" spans="1:42" ht="45" customHeight="1">
      <c r="A412" s="72"/>
      <c r="B412" s="72"/>
      <c r="C412" s="72"/>
      <c r="D412" s="70"/>
      <c r="E412" s="48"/>
      <c r="F412" s="333" t="str">
        <f t="shared" si="15"/>
        <v/>
      </c>
      <c r="G412" s="91"/>
      <c r="H412" s="88"/>
      <c r="I412" s="88"/>
      <c r="J412" s="50"/>
      <c r="K412" s="48"/>
      <c r="L412" s="48"/>
      <c r="M412" s="48"/>
      <c r="N412" s="50"/>
      <c r="O412" s="45"/>
      <c r="P412" s="212"/>
      <c r="Q412" s="45"/>
      <c r="R412" s="88"/>
      <c r="S412" s="50"/>
      <c r="T412" s="219"/>
      <c r="U412" s="89"/>
      <c r="V412" s="17"/>
      <c r="W412" s="93"/>
      <c r="X412" s="219"/>
      <c r="Y412" s="219"/>
      <c r="Z412" s="91"/>
      <c r="AA412" s="185" t="str">
        <f t="shared" si="16"/>
        <v/>
      </c>
      <c r="AB412" s="48"/>
      <c r="AC412" s="219"/>
      <c r="AD412" s="219"/>
      <c r="AE412" s="45"/>
      <c r="AF412" s="45"/>
      <c r="AG412" s="45"/>
      <c r="AH412" s="629"/>
      <c r="AI412" s="630"/>
      <c r="AJ412" s="46"/>
      <c r="AK412" s="45"/>
      <c r="AL412" s="382">
        <f t="shared" si="17"/>
        <v>0</v>
      </c>
      <c r="AM412" s="45"/>
      <c r="AN412" s="48"/>
      <c r="AO412" s="48"/>
      <c r="AP412" s="185"/>
    </row>
    <row r="413" spans="1:42" ht="45" customHeight="1">
      <c r="A413" s="72"/>
      <c r="B413" s="72"/>
      <c r="C413" s="72"/>
      <c r="D413" s="70"/>
      <c r="E413" s="48"/>
      <c r="F413" s="333" t="str">
        <f t="shared" si="15"/>
        <v/>
      </c>
      <c r="G413" s="91"/>
      <c r="H413" s="88"/>
      <c r="I413" s="88"/>
      <c r="J413" s="50"/>
      <c r="K413" s="48"/>
      <c r="L413" s="48"/>
      <c r="M413" s="48"/>
      <c r="N413" s="50"/>
      <c r="O413" s="45"/>
      <c r="P413" s="212"/>
      <c r="Q413" s="45"/>
      <c r="R413" s="88"/>
      <c r="S413" s="50"/>
      <c r="T413" s="219"/>
      <c r="U413" s="89"/>
      <c r="V413" s="17"/>
      <c r="W413" s="93"/>
      <c r="X413" s="219"/>
      <c r="Y413" s="219"/>
      <c r="Z413" s="91"/>
      <c r="AA413" s="185" t="str">
        <f t="shared" si="16"/>
        <v/>
      </c>
      <c r="AB413" s="48"/>
      <c r="AC413" s="219"/>
      <c r="AD413" s="219"/>
      <c r="AE413" s="45"/>
      <c r="AF413" s="45"/>
      <c r="AG413" s="45"/>
      <c r="AH413" s="629"/>
      <c r="AI413" s="630"/>
      <c r="AJ413" s="46"/>
      <c r="AK413" s="45"/>
      <c r="AL413" s="382">
        <f t="shared" si="17"/>
        <v>0</v>
      </c>
      <c r="AM413" s="45"/>
      <c r="AN413" s="48"/>
      <c r="AO413" s="48"/>
      <c r="AP413" s="185"/>
    </row>
    <row r="414" spans="1:42" ht="45" customHeight="1">
      <c r="A414" s="72"/>
      <c r="B414" s="72"/>
      <c r="C414" s="72"/>
      <c r="D414" s="70"/>
      <c r="E414" s="48"/>
      <c r="F414" s="333" t="str">
        <f t="shared" si="15"/>
        <v/>
      </c>
      <c r="G414" s="91"/>
      <c r="H414" s="88"/>
      <c r="I414" s="88"/>
      <c r="J414" s="50"/>
      <c r="K414" s="48"/>
      <c r="L414" s="48"/>
      <c r="M414" s="48"/>
      <c r="N414" s="50"/>
      <c r="O414" s="45"/>
      <c r="P414" s="212"/>
      <c r="Q414" s="45"/>
      <c r="R414" s="88"/>
      <c r="S414" s="50"/>
      <c r="T414" s="219"/>
      <c r="U414" s="89"/>
      <c r="V414" s="17"/>
      <c r="W414" s="93"/>
      <c r="X414" s="219"/>
      <c r="Y414" s="219"/>
      <c r="Z414" s="91"/>
      <c r="AA414" s="185" t="str">
        <f t="shared" si="16"/>
        <v/>
      </c>
      <c r="AB414" s="48"/>
      <c r="AC414" s="219"/>
      <c r="AD414" s="219"/>
      <c r="AE414" s="45"/>
      <c r="AF414" s="45"/>
      <c r="AG414" s="45"/>
      <c r="AH414" s="629"/>
      <c r="AI414" s="630"/>
      <c r="AJ414" s="46"/>
      <c r="AK414" s="45"/>
      <c r="AL414" s="382">
        <f t="shared" si="17"/>
        <v>0</v>
      </c>
      <c r="AM414" s="45"/>
      <c r="AN414" s="48"/>
      <c r="AO414" s="48"/>
      <c r="AP414" s="185"/>
    </row>
    <row r="415" spans="1:42" ht="45" customHeight="1">
      <c r="A415" s="72"/>
      <c r="B415" s="72"/>
      <c r="C415" s="72"/>
      <c r="D415" s="70"/>
      <c r="E415" s="48"/>
      <c r="F415" s="333" t="str">
        <f t="shared" si="15"/>
        <v/>
      </c>
      <c r="G415" s="91"/>
      <c r="H415" s="88"/>
      <c r="I415" s="88"/>
      <c r="J415" s="50"/>
      <c r="K415" s="48"/>
      <c r="L415" s="48"/>
      <c r="M415" s="48"/>
      <c r="N415" s="50"/>
      <c r="O415" s="45"/>
      <c r="P415" s="212"/>
      <c r="Q415" s="45"/>
      <c r="R415" s="88"/>
      <c r="S415" s="50"/>
      <c r="T415" s="219"/>
      <c r="U415" s="89"/>
      <c r="V415" s="17"/>
      <c r="W415" s="93"/>
      <c r="X415" s="219"/>
      <c r="Y415" s="219"/>
      <c r="Z415" s="91"/>
      <c r="AA415" s="185" t="str">
        <f t="shared" si="16"/>
        <v/>
      </c>
      <c r="AB415" s="48"/>
      <c r="AC415" s="219"/>
      <c r="AD415" s="219"/>
      <c r="AE415" s="45"/>
      <c r="AF415" s="45"/>
      <c r="AG415" s="45"/>
      <c r="AH415" s="629"/>
      <c r="AI415" s="630"/>
      <c r="AJ415" s="46"/>
      <c r="AK415" s="45"/>
      <c r="AL415" s="382">
        <f t="shared" si="17"/>
        <v>0</v>
      </c>
      <c r="AM415" s="45"/>
      <c r="AN415" s="48"/>
      <c r="AO415" s="48"/>
      <c r="AP415" s="185"/>
    </row>
    <row r="416" spans="1:42" ht="45" customHeight="1">
      <c r="A416" s="72"/>
      <c r="B416" s="72"/>
      <c r="C416" s="72"/>
      <c r="D416" s="70"/>
      <c r="E416" s="48"/>
      <c r="F416" s="333" t="str">
        <f t="shared" si="15"/>
        <v/>
      </c>
      <c r="G416" s="91"/>
      <c r="H416" s="88"/>
      <c r="I416" s="88"/>
      <c r="J416" s="50"/>
      <c r="K416" s="48"/>
      <c r="L416" s="48"/>
      <c r="M416" s="48"/>
      <c r="N416" s="50"/>
      <c r="O416" s="45"/>
      <c r="P416" s="212"/>
      <c r="Q416" s="45"/>
      <c r="R416" s="88"/>
      <c r="S416" s="50"/>
      <c r="T416" s="219"/>
      <c r="U416" s="89"/>
      <c r="V416" s="17"/>
      <c r="W416" s="93"/>
      <c r="X416" s="219"/>
      <c r="Y416" s="219"/>
      <c r="Z416" s="91"/>
      <c r="AA416" s="185" t="str">
        <f t="shared" si="16"/>
        <v/>
      </c>
      <c r="AB416" s="48"/>
      <c r="AC416" s="219"/>
      <c r="AD416" s="219"/>
      <c r="AE416" s="45"/>
      <c r="AF416" s="45"/>
      <c r="AG416" s="45"/>
      <c r="AH416" s="629"/>
      <c r="AI416" s="630"/>
      <c r="AJ416" s="46"/>
      <c r="AK416" s="45"/>
      <c r="AL416" s="382">
        <f t="shared" si="17"/>
        <v>0</v>
      </c>
      <c r="AM416" s="45"/>
      <c r="AN416" s="48"/>
      <c r="AO416" s="48"/>
      <c r="AP416" s="185"/>
    </row>
    <row r="417" spans="1:42" ht="45" customHeight="1">
      <c r="A417" s="72"/>
      <c r="B417" s="72"/>
      <c r="C417" s="72"/>
      <c r="D417" s="70"/>
      <c r="E417" s="48"/>
      <c r="F417" s="333" t="str">
        <f t="shared" si="15"/>
        <v/>
      </c>
      <c r="G417" s="91"/>
      <c r="H417" s="88"/>
      <c r="I417" s="88"/>
      <c r="J417" s="50"/>
      <c r="K417" s="48"/>
      <c r="L417" s="48"/>
      <c r="M417" s="48"/>
      <c r="N417" s="50"/>
      <c r="O417" s="45"/>
      <c r="P417" s="212"/>
      <c r="Q417" s="45"/>
      <c r="R417" s="88"/>
      <c r="S417" s="50"/>
      <c r="T417" s="219"/>
      <c r="U417" s="89"/>
      <c r="V417" s="17"/>
      <c r="W417" s="93"/>
      <c r="X417" s="219"/>
      <c r="Y417" s="219"/>
      <c r="Z417" s="91"/>
      <c r="AA417" s="185" t="str">
        <f t="shared" si="16"/>
        <v/>
      </c>
      <c r="AB417" s="48"/>
      <c r="AC417" s="219"/>
      <c r="AD417" s="219"/>
      <c r="AE417" s="45"/>
      <c r="AF417" s="45"/>
      <c r="AG417" s="45"/>
      <c r="AH417" s="629"/>
      <c r="AI417" s="630"/>
      <c r="AJ417" s="46"/>
      <c r="AK417" s="45"/>
      <c r="AL417" s="382">
        <f t="shared" si="17"/>
        <v>0</v>
      </c>
      <c r="AM417" s="45"/>
      <c r="AN417" s="48"/>
      <c r="AO417" s="48"/>
      <c r="AP417" s="185"/>
    </row>
    <row r="418" spans="1:42" ht="45" customHeight="1">
      <c r="A418" s="72"/>
      <c r="B418" s="72"/>
      <c r="C418" s="72"/>
      <c r="D418" s="70"/>
      <c r="E418" s="48"/>
      <c r="F418" s="333" t="str">
        <f t="shared" si="15"/>
        <v/>
      </c>
      <c r="G418" s="91"/>
      <c r="H418" s="88"/>
      <c r="I418" s="88"/>
      <c r="J418" s="50"/>
      <c r="K418" s="48"/>
      <c r="L418" s="48"/>
      <c r="M418" s="48"/>
      <c r="N418" s="50"/>
      <c r="O418" s="45"/>
      <c r="P418" s="212"/>
      <c r="Q418" s="45"/>
      <c r="R418" s="88"/>
      <c r="S418" s="50"/>
      <c r="T418" s="219"/>
      <c r="U418" s="89"/>
      <c r="V418" s="17"/>
      <c r="W418" s="93"/>
      <c r="X418" s="219"/>
      <c r="Y418" s="219"/>
      <c r="Z418" s="91"/>
      <c r="AA418" s="185" t="str">
        <f t="shared" si="16"/>
        <v/>
      </c>
      <c r="AB418" s="48"/>
      <c r="AC418" s="219"/>
      <c r="AD418" s="219"/>
      <c r="AE418" s="45"/>
      <c r="AF418" s="45"/>
      <c r="AG418" s="45"/>
      <c r="AH418" s="629"/>
      <c r="AI418" s="630"/>
      <c r="AJ418" s="46"/>
      <c r="AK418" s="45"/>
      <c r="AL418" s="382">
        <f t="shared" si="17"/>
        <v>0</v>
      </c>
      <c r="AM418" s="45"/>
      <c r="AN418" s="48"/>
      <c r="AO418" s="48"/>
      <c r="AP418" s="185"/>
    </row>
    <row r="419" spans="1:42" ht="45" customHeight="1">
      <c r="A419" s="72"/>
      <c r="B419" s="72"/>
      <c r="C419" s="72"/>
      <c r="D419" s="70"/>
      <c r="E419" s="48"/>
      <c r="F419" s="333" t="str">
        <f t="shared" si="15"/>
        <v/>
      </c>
      <c r="G419" s="91"/>
      <c r="H419" s="88"/>
      <c r="I419" s="88"/>
      <c r="J419" s="50"/>
      <c r="K419" s="48"/>
      <c r="L419" s="48"/>
      <c r="M419" s="48"/>
      <c r="N419" s="50"/>
      <c r="O419" s="45"/>
      <c r="P419" s="212"/>
      <c r="Q419" s="45"/>
      <c r="R419" s="88"/>
      <c r="S419" s="50"/>
      <c r="T419" s="219"/>
      <c r="U419" s="89"/>
      <c r="V419" s="17"/>
      <c r="W419" s="93"/>
      <c r="X419" s="219"/>
      <c r="Y419" s="219"/>
      <c r="Z419" s="91"/>
      <c r="AA419" s="185" t="str">
        <f t="shared" si="16"/>
        <v/>
      </c>
      <c r="AB419" s="48"/>
      <c r="AC419" s="219"/>
      <c r="AD419" s="219"/>
      <c r="AE419" s="45"/>
      <c r="AF419" s="45"/>
      <c r="AG419" s="45"/>
      <c r="AH419" s="629"/>
      <c r="AI419" s="630"/>
      <c r="AJ419" s="46"/>
      <c r="AK419" s="45"/>
      <c r="AL419" s="382">
        <f t="shared" si="17"/>
        <v>0</v>
      </c>
      <c r="AM419" s="45"/>
      <c r="AN419" s="48"/>
      <c r="AO419" s="48"/>
      <c r="AP419" s="185"/>
    </row>
    <row r="420" spans="1:42" ht="45" customHeight="1">
      <c r="A420" s="72"/>
      <c r="B420" s="72"/>
      <c r="C420" s="72"/>
      <c r="D420" s="70"/>
      <c r="E420" s="48"/>
      <c r="F420" s="333" t="str">
        <f t="shared" si="15"/>
        <v/>
      </c>
      <c r="G420" s="91"/>
      <c r="H420" s="88"/>
      <c r="I420" s="88"/>
      <c r="J420" s="50"/>
      <c r="K420" s="48"/>
      <c r="L420" s="48"/>
      <c r="M420" s="48"/>
      <c r="N420" s="50"/>
      <c r="O420" s="45"/>
      <c r="P420" s="212"/>
      <c r="Q420" s="45"/>
      <c r="R420" s="88"/>
      <c r="S420" s="50"/>
      <c r="T420" s="219"/>
      <c r="U420" s="89"/>
      <c r="V420" s="17"/>
      <c r="W420" s="93"/>
      <c r="X420" s="219"/>
      <c r="Y420" s="219"/>
      <c r="Z420" s="91"/>
      <c r="AA420" s="185" t="str">
        <f t="shared" si="16"/>
        <v/>
      </c>
      <c r="AB420" s="48"/>
      <c r="AC420" s="219"/>
      <c r="AD420" s="219"/>
      <c r="AE420" s="45"/>
      <c r="AF420" s="45"/>
      <c r="AG420" s="45"/>
      <c r="AH420" s="629"/>
      <c r="AI420" s="630"/>
      <c r="AJ420" s="46"/>
      <c r="AK420" s="45"/>
      <c r="AL420" s="382">
        <f t="shared" si="17"/>
        <v>0</v>
      </c>
      <c r="AM420" s="45"/>
      <c r="AN420" s="48"/>
      <c r="AO420" s="48"/>
      <c r="AP420" s="185"/>
    </row>
    <row r="421" spans="1:42" ht="45" customHeight="1">
      <c r="A421" s="72"/>
      <c r="B421" s="72"/>
      <c r="C421" s="72"/>
      <c r="D421" s="70"/>
      <c r="E421" s="48"/>
      <c r="F421" s="333" t="str">
        <f t="shared" si="15"/>
        <v/>
      </c>
      <c r="G421" s="91"/>
      <c r="H421" s="88"/>
      <c r="I421" s="88"/>
      <c r="J421" s="50"/>
      <c r="K421" s="48"/>
      <c r="L421" s="48"/>
      <c r="M421" s="48"/>
      <c r="N421" s="50"/>
      <c r="O421" s="45"/>
      <c r="P421" s="212"/>
      <c r="Q421" s="45"/>
      <c r="R421" s="88"/>
      <c r="S421" s="50"/>
      <c r="T421" s="219"/>
      <c r="U421" s="89"/>
      <c r="V421" s="17"/>
      <c r="W421" s="93"/>
      <c r="X421" s="219"/>
      <c r="Y421" s="219"/>
      <c r="Z421" s="91"/>
      <c r="AA421" s="185" t="str">
        <f t="shared" si="16"/>
        <v/>
      </c>
      <c r="AB421" s="48"/>
      <c r="AC421" s="219"/>
      <c r="AD421" s="219"/>
      <c r="AE421" s="45"/>
      <c r="AF421" s="45"/>
      <c r="AG421" s="45"/>
      <c r="AH421" s="629"/>
      <c r="AI421" s="630"/>
      <c r="AJ421" s="46"/>
      <c r="AK421" s="45"/>
      <c r="AL421" s="382">
        <f t="shared" si="17"/>
        <v>0</v>
      </c>
      <c r="AM421" s="45"/>
      <c r="AN421" s="48"/>
      <c r="AO421" s="48"/>
      <c r="AP421" s="185"/>
    </row>
    <row r="422" spans="1:42" ht="45" customHeight="1">
      <c r="A422" s="72"/>
      <c r="B422" s="72"/>
      <c r="C422" s="72"/>
      <c r="D422" s="70"/>
      <c r="E422" s="48"/>
      <c r="F422" s="333" t="str">
        <f t="shared" si="15"/>
        <v/>
      </c>
      <c r="G422" s="91"/>
      <c r="H422" s="88"/>
      <c r="I422" s="88"/>
      <c r="J422" s="50"/>
      <c r="K422" s="48"/>
      <c r="L422" s="48"/>
      <c r="M422" s="48"/>
      <c r="N422" s="50"/>
      <c r="O422" s="45"/>
      <c r="P422" s="212"/>
      <c r="Q422" s="45"/>
      <c r="R422" s="88"/>
      <c r="S422" s="50"/>
      <c r="T422" s="219"/>
      <c r="U422" s="89"/>
      <c r="V422" s="17"/>
      <c r="W422" s="93"/>
      <c r="X422" s="219"/>
      <c r="Y422" s="219"/>
      <c r="Z422" s="91"/>
      <c r="AA422" s="185" t="str">
        <f t="shared" si="16"/>
        <v/>
      </c>
      <c r="AB422" s="48"/>
      <c r="AC422" s="219"/>
      <c r="AD422" s="219"/>
      <c r="AE422" s="45"/>
      <c r="AF422" s="45"/>
      <c r="AG422" s="45"/>
      <c r="AH422" s="629"/>
      <c r="AI422" s="630"/>
      <c r="AJ422" s="46"/>
      <c r="AK422" s="45"/>
      <c r="AL422" s="382">
        <f t="shared" si="17"/>
        <v>0</v>
      </c>
      <c r="AM422" s="45"/>
      <c r="AN422" s="48"/>
      <c r="AO422" s="48"/>
      <c r="AP422" s="185"/>
    </row>
    <row r="423" spans="1:42" ht="45" customHeight="1">
      <c r="A423" s="72"/>
      <c r="B423" s="72"/>
      <c r="C423" s="72"/>
      <c r="D423" s="70"/>
      <c r="E423" s="48"/>
      <c r="F423" s="333" t="str">
        <f t="shared" si="15"/>
        <v/>
      </c>
      <c r="G423" s="91"/>
      <c r="H423" s="88"/>
      <c r="I423" s="88"/>
      <c r="J423" s="50"/>
      <c r="K423" s="48"/>
      <c r="L423" s="48"/>
      <c r="M423" s="48"/>
      <c r="N423" s="50"/>
      <c r="O423" s="45"/>
      <c r="P423" s="212"/>
      <c r="Q423" s="45"/>
      <c r="R423" s="88"/>
      <c r="S423" s="50"/>
      <c r="T423" s="219"/>
      <c r="U423" s="89"/>
      <c r="V423" s="17"/>
      <c r="W423" s="93"/>
      <c r="X423" s="219"/>
      <c r="Y423" s="219"/>
      <c r="Z423" s="91"/>
      <c r="AA423" s="185" t="str">
        <f t="shared" si="16"/>
        <v/>
      </c>
      <c r="AB423" s="48"/>
      <c r="AC423" s="219"/>
      <c r="AD423" s="219"/>
      <c r="AE423" s="45"/>
      <c r="AF423" s="45"/>
      <c r="AG423" s="45"/>
      <c r="AH423" s="629"/>
      <c r="AI423" s="630"/>
      <c r="AJ423" s="46"/>
      <c r="AK423" s="45"/>
      <c r="AL423" s="382">
        <f t="shared" si="17"/>
        <v>0</v>
      </c>
      <c r="AM423" s="45"/>
      <c r="AN423" s="48"/>
      <c r="AO423" s="48"/>
      <c r="AP423" s="185"/>
    </row>
    <row r="424" spans="1:42" ht="45" customHeight="1">
      <c r="A424" s="72"/>
      <c r="B424" s="72"/>
      <c r="C424" s="72"/>
      <c r="D424" s="70"/>
      <c r="E424" s="48"/>
      <c r="F424" s="333" t="str">
        <f t="shared" si="15"/>
        <v/>
      </c>
      <c r="G424" s="91"/>
      <c r="H424" s="88"/>
      <c r="I424" s="88"/>
      <c r="J424" s="50"/>
      <c r="K424" s="48"/>
      <c r="L424" s="48"/>
      <c r="M424" s="48"/>
      <c r="N424" s="50"/>
      <c r="O424" s="45"/>
      <c r="P424" s="212"/>
      <c r="Q424" s="45"/>
      <c r="R424" s="88"/>
      <c r="S424" s="50"/>
      <c r="T424" s="219"/>
      <c r="U424" s="89"/>
      <c r="V424" s="17"/>
      <c r="W424" s="93"/>
      <c r="X424" s="219"/>
      <c r="Y424" s="219"/>
      <c r="Z424" s="91"/>
      <c r="AA424" s="185" t="str">
        <f t="shared" si="16"/>
        <v/>
      </c>
      <c r="AB424" s="48"/>
      <c r="AC424" s="219"/>
      <c r="AD424" s="219"/>
      <c r="AE424" s="45"/>
      <c r="AF424" s="45"/>
      <c r="AG424" s="45"/>
      <c r="AH424" s="629"/>
      <c r="AI424" s="630"/>
      <c r="AJ424" s="46"/>
      <c r="AK424" s="45"/>
      <c r="AL424" s="382">
        <f t="shared" si="17"/>
        <v>0</v>
      </c>
      <c r="AM424" s="45"/>
      <c r="AN424" s="48"/>
      <c r="AO424" s="48"/>
      <c r="AP424" s="185"/>
    </row>
    <row r="425" spans="1:42" ht="45" customHeight="1">
      <c r="A425" s="72"/>
      <c r="B425" s="72"/>
      <c r="C425" s="72"/>
      <c r="D425" s="70"/>
      <c r="E425" s="48"/>
      <c r="F425" s="333" t="str">
        <f t="shared" si="15"/>
        <v/>
      </c>
      <c r="G425" s="91"/>
      <c r="H425" s="88"/>
      <c r="I425" s="88"/>
      <c r="J425" s="50"/>
      <c r="K425" s="48"/>
      <c r="L425" s="48"/>
      <c r="M425" s="48"/>
      <c r="N425" s="50"/>
      <c r="O425" s="45"/>
      <c r="P425" s="212"/>
      <c r="Q425" s="45"/>
      <c r="R425" s="88"/>
      <c r="S425" s="50"/>
      <c r="T425" s="219"/>
      <c r="U425" s="89"/>
      <c r="V425" s="17"/>
      <c r="W425" s="93"/>
      <c r="X425" s="219"/>
      <c r="Y425" s="219"/>
      <c r="Z425" s="91"/>
      <c r="AA425" s="185" t="str">
        <f t="shared" si="16"/>
        <v/>
      </c>
      <c r="AB425" s="48"/>
      <c r="AC425" s="219"/>
      <c r="AD425" s="219"/>
      <c r="AE425" s="45"/>
      <c r="AF425" s="45"/>
      <c r="AG425" s="45"/>
      <c r="AH425" s="629"/>
      <c r="AI425" s="630"/>
      <c r="AJ425" s="46"/>
      <c r="AK425" s="45"/>
      <c r="AL425" s="382">
        <f t="shared" si="17"/>
        <v>0</v>
      </c>
      <c r="AM425" s="45"/>
      <c r="AN425" s="48"/>
      <c r="AO425" s="48"/>
      <c r="AP425" s="185"/>
    </row>
    <row r="426" spans="1:42" ht="45" customHeight="1">
      <c r="A426" s="72"/>
      <c r="B426" s="72"/>
      <c r="C426" s="72"/>
      <c r="D426" s="70"/>
      <c r="E426" s="48"/>
      <c r="F426" s="333" t="str">
        <f t="shared" si="15"/>
        <v/>
      </c>
      <c r="G426" s="91"/>
      <c r="H426" s="88"/>
      <c r="I426" s="88"/>
      <c r="J426" s="50"/>
      <c r="K426" s="48"/>
      <c r="L426" s="48"/>
      <c r="M426" s="48"/>
      <c r="N426" s="50"/>
      <c r="O426" s="45"/>
      <c r="P426" s="212"/>
      <c r="Q426" s="45"/>
      <c r="R426" s="88"/>
      <c r="S426" s="50"/>
      <c r="T426" s="219"/>
      <c r="U426" s="89"/>
      <c r="V426" s="17"/>
      <c r="W426" s="93"/>
      <c r="X426" s="219"/>
      <c r="Y426" s="219"/>
      <c r="Z426" s="91"/>
      <c r="AA426" s="185" t="str">
        <f t="shared" si="16"/>
        <v/>
      </c>
      <c r="AB426" s="48"/>
      <c r="AC426" s="219"/>
      <c r="AD426" s="219"/>
      <c r="AE426" s="45"/>
      <c r="AF426" s="45"/>
      <c r="AG426" s="45"/>
      <c r="AH426" s="629"/>
      <c r="AI426" s="630"/>
      <c r="AJ426" s="46"/>
      <c r="AK426" s="45"/>
      <c r="AL426" s="382">
        <f t="shared" si="17"/>
        <v>0</v>
      </c>
      <c r="AM426" s="45"/>
      <c r="AN426" s="48"/>
      <c r="AO426" s="48"/>
      <c r="AP426" s="185"/>
    </row>
    <row r="427" spans="1:42" ht="45" customHeight="1">
      <c r="A427" s="72"/>
      <c r="B427" s="72"/>
      <c r="C427" s="72"/>
      <c r="D427" s="70"/>
      <c r="E427" s="48"/>
      <c r="F427" s="333" t="str">
        <f t="shared" si="15"/>
        <v/>
      </c>
      <c r="G427" s="91"/>
      <c r="H427" s="88"/>
      <c r="I427" s="88"/>
      <c r="J427" s="50"/>
      <c r="K427" s="48"/>
      <c r="L427" s="48"/>
      <c r="M427" s="48"/>
      <c r="N427" s="50"/>
      <c r="O427" s="45"/>
      <c r="P427" s="212"/>
      <c r="Q427" s="45"/>
      <c r="R427" s="88"/>
      <c r="S427" s="50"/>
      <c r="T427" s="219"/>
      <c r="U427" s="89"/>
      <c r="V427" s="17"/>
      <c r="W427" s="93"/>
      <c r="X427" s="219"/>
      <c r="Y427" s="219"/>
      <c r="Z427" s="91"/>
      <c r="AA427" s="185" t="str">
        <f t="shared" si="16"/>
        <v/>
      </c>
      <c r="AB427" s="48"/>
      <c r="AC427" s="219"/>
      <c r="AD427" s="219"/>
      <c r="AE427" s="45"/>
      <c r="AF427" s="45"/>
      <c r="AG427" s="45"/>
      <c r="AH427" s="629"/>
      <c r="AI427" s="630"/>
      <c r="AJ427" s="46"/>
      <c r="AK427" s="45"/>
      <c r="AL427" s="382">
        <f t="shared" si="17"/>
        <v>0</v>
      </c>
      <c r="AM427" s="45"/>
      <c r="AN427" s="48"/>
      <c r="AO427" s="48"/>
      <c r="AP427" s="185"/>
    </row>
    <row r="428" spans="1:42" ht="45" customHeight="1">
      <c r="A428" s="72"/>
      <c r="B428" s="72"/>
      <c r="C428" s="72"/>
      <c r="D428" s="70"/>
      <c r="E428" s="48"/>
      <c r="F428" s="333" t="str">
        <f t="shared" si="15"/>
        <v/>
      </c>
      <c r="G428" s="91"/>
      <c r="H428" s="88"/>
      <c r="I428" s="88"/>
      <c r="J428" s="50"/>
      <c r="K428" s="48"/>
      <c r="L428" s="48"/>
      <c r="M428" s="48"/>
      <c r="N428" s="50"/>
      <c r="O428" s="45"/>
      <c r="P428" s="212"/>
      <c r="Q428" s="45"/>
      <c r="R428" s="88"/>
      <c r="S428" s="50"/>
      <c r="T428" s="219"/>
      <c r="U428" s="89"/>
      <c r="V428" s="17"/>
      <c r="W428" s="93"/>
      <c r="X428" s="219"/>
      <c r="Y428" s="219"/>
      <c r="Z428" s="91"/>
      <c r="AA428" s="185" t="str">
        <f t="shared" si="16"/>
        <v/>
      </c>
      <c r="AB428" s="48"/>
      <c r="AC428" s="219"/>
      <c r="AD428" s="219"/>
      <c r="AE428" s="45"/>
      <c r="AF428" s="45"/>
      <c r="AG428" s="45"/>
      <c r="AH428" s="629"/>
      <c r="AI428" s="630"/>
      <c r="AJ428" s="46"/>
      <c r="AK428" s="45"/>
      <c r="AL428" s="382">
        <f t="shared" si="17"/>
        <v>0</v>
      </c>
      <c r="AM428" s="45"/>
      <c r="AN428" s="48"/>
      <c r="AO428" s="48"/>
      <c r="AP428" s="185"/>
    </row>
    <row r="429" spans="1:42" ht="45" customHeight="1">
      <c r="A429" s="72"/>
      <c r="B429" s="72"/>
      <c r="C429" s="72"/>
      <c r="D429" s="70"/>
      <c r="E429" s="48"/>
      <c r="F429" s="333" t="str">
        <f t="shared" si="15"/>
        <v/>
      </c>
      <c r="G429" s="91"/>
      <c r="H429" s="88"/>
      <c r="I429" s="88"/>
      <c r="J429" s="50"/>
      <c r="K429" s="48"/>
      <c r="L429" s="48"/>
      <c r="M429" s="48"/>
      <c r="N429" s="50"/>
      <c r="O429" s="45"/>
      <c r="P429" s="212"/>
      <c r="Q429" s="45"/>
      <c r="R429" s="88"/>
      <c r="S429" s="50"/>
      <c r="T429" s="219"/>
      <c r="U429" s="89"/>
      <c r="V429" s="17"/>
      <c r="W429" s="93"/>
      <c r="X429" s="219"/>
      <c r="Y429" s="219"/>
      <c r="Z429" s="91"/>
      <c r="AA429" s="185" t="str">
        <f t="shared" si="16"/>
        <v/>
      </c>
      <c r="AB429" s="48"/>
      <c r="AC429" s="219"/>
      <c r="AD429" s="219"/>
      <c r="AE429" s="45"/>
      <c r="AF429" s="45"/>
      <c r="AG429" s="45"/>
      <c r="AH429" s="629"/>
      <c r="AI429" s="630"/>
      <c r="AJ429" s="46"/>
      <c r="AK429" s="45"/>
      <c r="AL429" s="382">
        <f t="shared" si="17"/>
        <v>0</v>
      </c>
      <c r="AM429" s="45"/>
      <c r="AN429" s="48"/>
      <c r="AO429" s="48"/>
      <c r="AP429" s="185"/>
    </row>
    <row r="430" spans="1:42" ht="45" customHeight="1">
      <c r="A430" s="72"/>
      <c r="B430" s="72"/>
      <c r="C430" s="72"/>
      <c r="D430" s="70"/>
      <c r="E430" s="48"/>
      <c r="F430" s="333" t="str">
        <f t="shared" si="15"/>
        <v/>
      </c>
      <c r="G430" s="91"/>
      <c r="H430" s="88"/>
      <c r="I430" s="88"/>
      <c r="J430" s="50"/>
      <c r="K430" s="48"/>
      <c r="L430" s="48"/>
      <c r="M430" s="48"/>
      <c r="N430" s="50"/>
      <c r="O430" s="45"/>
      <c r="P430" s="212"/>
      <c r="Q430" s="45"/>
      <c r="R430" s="88"/>
      <c r="S430" s="50"/>
      <c r="T430" s="219"/>
      <c r="U430" s="89"/>
      <c r="V430" s="17"/>
      <c r="W430" s="93"/>
      <c r="X430" s="219"/>
      <c r="Y430" s="219"/>
      <c r="Z430" s="91"/>
      <c r="AA430" s="185" t="str">
        <f t="shared" si="16"/>
        <v/>
      </c>
      <c r="AB430" s="48"/>
      <c r="AC430" s="219"/>
      <c r="AD430" s="219"/>
      <c r="AE430" s="45"/>
      <c r="AF430" s="45"/>
      <c r="AG430" s="45"/>
      <c r="AH430" s="629"/>
      <c r="AI430" s="630"/>
      <c r="AJ430" s="46"/>
      <c r="AK430" s="45"/>
      <c r="AL430" s="382">
        <f t="shared" si="17"/>
        <v>0</v>
      </c>
      <c r="AM430" s="45"/>
      <c r="AN430" s="48"/>
      <c r="AO430" s="48"/>
      <c r="AP430" s="185"/>
    </row>
    <row r="431" spans="1:42" ht="45" customHeight="1">
      <c r="A431" s="72"/>
      <c r="B431" s="72"/>
      <c r="C431" s="72"/>
      <c r="D431" s="70"/>
      <c r="E431" s="48"/>
      <c r="F431" s="333" t="str">
        <f t="shared" si="15"/>
        <v/>
      </c>
      <c r="G431" s="91"/>
      <c r="H431" s="88"/>
      <c r="I431" s="88"/>
      <c r="J431" s="50"/>
      <c r="K431" s="48"/>
      <c r="L431" s="48"/>
      <c r="M431" s="48"/>
      <c r="N431" s="50"/>
      <c r="O431" s="45"/>
      <c r="P431" s="212"/>
      <c r="Q431" s="45"/>
      <c r="R431" s="88"/>
      <c r="S431" s="50"/>
      <c r="T431" s="219"/>
      <c r="U431" s="89"/>
      <c r="V431" s="17"/>
      <c r="W431" s="93"/>
      <c r="X431" s="219"/>
      <c r="Y431" s="219"/>
      <c r="Z431" s="91"/>
      <c r="AA431" s="185" t="str">
        <f t="shared" si="16"/>
        <v/>
      </c>
      <c r="AB431" s="48"/>
      <c r="AC431" s="219"/>
      <c r="AD431" s="219"/>
      <c r="AE431" s="45"/>
      <c r="AF431" s="45"/>
      <c r="AG431" s="45"/>
      <c r="AH431" s="629"/>
      <c r="AI431" s="630"/>
      <c r="AJ431" s="46"/>
      <c r="AK431" s="45"/>
      <c r="AL431" s="382">
        <f t="shared" si="17"/>
        <v>0</v>
      </c>
      <c r="AM431" s="45"/>
      <c r="AN431" s="48"/>
      <c r="AO431" s="48"/>
      <c r="AP431" s="185"/>
    </row>
    <row r="432" spans="1:42" ht="45" customHeight="1">
      <c r="A432" s="72"/>
      <c r="B432" s="72"/>
      <c r="C432" s="72"/>
      <c r="D432" s="70"/>
      <c r="E432" s="48"/>
      <c r="F432" s="333" t="str">
        <f t="shared" si="15"/>
        <v/>
      </c>
      <c r="G432" s="91"/>
      <c r="H432" s="88"/>
      <c r="I432" s="88"/>
      <c r="J432" s="50"/>
      <c r="K432" s="48"/>
      <c r="L432" s="48"/>
      <c r="M432" s="48"/>
      <c r="N432" s="50"/>
      <c r="O432" s="45"/>
      <c r="P432" s="212"/>
      <c r="Q432" s="45"/>
      <c r="R432" s="88"/>
      <c r="S432" s="50"/>
      <c r="T432" s="219"/>
      <c r="U432" s="89"/>
      <c r="V432" s="17"/>
      <c r="W432" s="93"/>
      <c r="X432" s="219"/>
      <c r="Y432" s="219"/>
      <c r="Z432" s="91"/>
      <c r="AA432" s="185" t="str">
        <f t="shared" si="16"/>
        <v/>
      </c>
      <c r="AB432" s="48"/>
      <c r="AC432" s="219"/>
      <c r="AD432" s="219"/>
      <c r="AE432" s="45"/>
      <c r="AF432" s="45"/>
      <c r="AG432" s="45"/>
      <c r="AH432" s="629"/>
      <c r="AI432" s="630"/>
      <c r="AJ432" s="46"/>
      <c r="AK432" s="45"/>
      <c r="AL432" s="382">
        <f t="shared" si="17"/>
        <v>0</v>
      </c>
      <c r="AM432" s="45"/>
      <c r="AN432" s="48"/>
      <c r="AO432" s="48"/>
      <c r="AP432" s="185"/>
    </row>
    <row r="433" spans="1:42" ht="45" customHeight="1">
      <c r="A433" s="72"/>
      <c r="B433" s="72"/>
      <c r="C433" s="72"/>
      <c r="D433" s="70"/>
      <c r="E433" s="48"/>
      <c r="F433" s="333" t="str">
        <f t="shared" si="15"/>
        <v/>
      </c>
      <c r="G433" s="91"/>
      <c r="H433" s="88"/>
      <c r="I433" s="88"/>
      <c r="J433" s="50"/>
      <c r="K433" s="48"/>
      <c r="L433" s="48"/>
      <c r="M433" s="48"/>
      <c r="N433" s="50"/>
      <c r="O433" s="45"/>
      <c r="P433" s="212"/>
      <c r="Q433" s="45"/>
      <c r="R433" s="88"/>
      <c r="S433" s="50"/>
      <c r="T433" s="219"/>
      <c r="U433" s="89"/>
      <c r="V433" s="17"/>
      <c r="W433" s="93"/>
      <c r="X433" s="219"/>
      <c r="Y433" s="219"/>
      <c r="Z433" s="91"/>
      <c r="AA433" s="185" t="str">
        <f t="shared" si="16"/>
        <v/>
      </c>
      <c r="AB433" s="48"/>
      <c r="AC433" s="219"/>
      <c r="AD433" s="219"/>
      <c r="AE433" s="45"/>
      <c r="AF433" s="45"/>
      <c r="AG433" s="45"/>
      <c r="AH433" s="629"/>
      <c r="AI433" s="630"/>
      <c r="AJ433" s="46"/>
      <c r="AK433" s="45"/>
      <c r="AL433" s="382">
        <f t="shared" si="17"/>
        <v>0</v>
      </c>
      <c r="AM433" s="45"/>
      <c r="AN433" s="48"/>
      <c r="AO433" s="48"/>
      <c r="AP433" s="185"/>
    </row>
    <row r="434" spans="1:42" ht="45" customHeight="1">
      <c r="A434" s="72"/>
      <c r="B434" s="72"/>
      <c r="C434" s="72"/>
      <c r="D434" s="70"/>
      <c r="E434" s="48"/>
      <c r="F434" s="333" t="str">
        <f t="shared" si="15"/>
        <v/>
      </c>
      <c r="G434" s="91"/>
      <c r="H434" s="88"/>
      <c r="I434" s="88"/>
      <c r="J434" s="50"/>
      <c r="K434" s="48"/>
      <c r="L434" s="48"/>
      <c r="M434" s="48"/>
      <c r="N434" s="50"/>
      <c r="O434" s="45"/>
      <c r="P434" s="212"/>
      <c r="Q434" s="45"/>
      <c r="R434" s="88"/>
      <c r="S434" s="50"/>
      <c r="T434" s="219"/>
      <c r="U434" s="89"/>
      <c r="V434" s="17"/>
      <c r="W434" s="93"/>
      <c r="X434" s="219"/>
      <c r="Y434" s="219"/>
      <c r="Z434" s="91"/>
      <c r="AA434" s="185" t="str">
        <f t="shared" si="16"/>
        <v/>
      </c>
      <c r="AB434" s="48"/>
      <c r="AC434" s="219"/>
      <c r="AD434" s="219"/>
      <c r="AE434" s="45"/>
      <c r="AF434" s="45"/>
      <c r="AG434" s="45"/>
      <c r="AH434" s="629"/>
      <c r="AI434" s="630"/>
      <c r="AJ434" s="46"/>
      <c r="AK434" s="45"/>
      <c r="AL434" s="382">
        <f t="shared" si="17"/>
        <v>0</v>
      </c>
      <c r="AM434" s="45"/>
      <c r="AN434" s="48"/>
      <c r="AO434" s="48"/>
      <c r="AP434" s="185"/>
    </row>
    <row r="435" spans="1:42" ht="45" customHeight="1">
      <c r="A435" s="72"/>
      <c r="B435" s="72"/>
      <c r="C435" s="72"/>
      <c r="D435" s="70"/>
      <c r="E435" s="48"/>
      <c r="F435" s="333" t="str">
        <f t="shared" si="15"/>
        <v/>
      </c>
      <c r="G435" s="91"/>
      <c r="H435" s="88"/>
      <c r="I435" s="88"/>
      <c r="J435" s="50"/>
      <c r="K435" s="48"/>
      <c r="L435" s="48"/>
      <c r="M435" s="48"/>
      <c r="N435" s="50"/>
      <c r="O435" s="45"/>
      <c r="P435" s="212"/>
      <c r="Q435" s="45"/>
      <c r="R435" s="88"/>
      <c r="S435" s="50"/>
      <c r="T435" s="219"/>
      <c r="U435" s="89"/>
      <c r="V435" s="17"/>
      <c r="W435" s="93"/>
      <c r="X435" s="219"/>
      <c r="Y435" s="219"/>
      <c r="Z435" s="91"/>
      <c r="AA435" s="185" t="str">
        <f t="shared" si="16"/>
        <v/>
      </c>
      <c r="AB435" s="48"/>
      <c r="AC435" s="219"/>
      <c r="AD435" s="219"/>
      <c r="AE435" s="45"/>
      <c r="AF435" s="45"/>
      <c r="AG435" s="45"/>
      <c r="AH435" s="629"/>
      <c r="AI435" s="630"/>
      <c r="AJ435" s="46"/>
      <c r="AK435" s="45"/>
      <c r="AL435" s="382">
        <f t="shared" si="17"/>
        <v>0</v>
      </c>
      <c r="AM435" s="45"/>
      <c r="AN435" s="48"/>
      <c r="AO435" s="48"/>
      <c r="AP435" s="185"/>
    </row>
    <row r="436" spans="1:42" ht="45" customHeight="1">
      <c r="A436" s="72"/>
      <c r="B436" s="72"/>
      <c r="C436" s="72"/>
      <c r="D436" s="70"/>
      <c r="E436" s="48"/>
      <c r="F436" s="333" t="str">
        <f t="shared" si="15"/>
        <v/>
      </c>
      <c r="G436" s="91"/>
      <c r="H436" s="88"/>
      <c r="I436" s="88"/>
      <c r="J436" s="50"/>
      <c r="K436" s="48"/>
      <c r="L436" s="48"/>
      <c r="M436" s="48"/>
      <c r="N436" s="50"/>
      <c r="O436" s="45"/>
      <c r="P436" s="212"/>
      <c r="Q436" s="45"/>
      <c r="R436" s="88"/>
      <c r="S436" s="50"/>
      <c r="T436" s="219"/>
      <c r="U436" s="89"/>
      <c r="V436" s="17"/>
      <c r="W436" s="93"/>
      <c r="X436" s="219"/>
      <c r="Y436" s="219"/>
      <c r="Z436" s="91"/>
      <c r="AA436" s="185" t="str">
        <f t="shared" si="16"/>
        <v/>
      </c>
      <c r="AB436" s="48"/>
      <c r="AC436" s="219"/>
      <c r="AD436" s="219"/>
      <c r="AE436" s="45"/>
      <c r="AF436" s="45"/>
      <c r="AG436" s="45"/>
      <c r="AH436" s="629"/>
      <c r="AI436" s="630"/>
      <c r="AJ436" s="46"/>
      <c r="AK436" s="45"/>
      <c r="AL436" s="382">
        <f t="shared" si="17"/>
        <v>0</v>
      </c>
      <c r="AM436" s="45"/>
      <c r="AN436" s="48"/>
      <c r="AO436" s="48"/>
      <c r="AP436" s="185"/>
    </row>
    <row r="437" spans="1:42" ht="45" customHeight="1">
      <c r="A437" s="72"/>
      <c r="B437" s="72"/>
      <c r="C437" s="72"/>
      <c r="D437" s="70"/>
      <c r="E437" s="48"/>
      <c r="F437" s="333" t="str">
        <f t="shared" si="15"/>
        <v/>
      </c>
      <c r="G437" s="91"/>
      <c r="H437" s="88"/>
      <c r="I437" s="88"/>
      <c r="J437" s="50"/>
      <c r="K437" s="48"/>
      <c r="L437" s="48"/>
      <c r="M437" s="48"/>
      <c r="N437" s="50"/>
      <c r="O437" s="45"/>
      <c r="P437" s="212"/>
      <c r="Q437" s="45"/>
      <c r="R437" s="88"/>
      <c r="S437" s="50"/>
      <c r="T437" s="219"/>
      <c r="U437" s="89"/>
      <c r="V437" s="17"/>
      <c r="W437" s="93"/>
      <c r="X437" s="219"/>
      <c r="Y437" s="219"/>
      <c r="Z437" s="91"/>
      <c r="AA437" s="185" t="str">
        <f t="shared" si="16"/>
        <v/>
      </c>
      <c r="AB437" s="48"/>
      <c r="AC437" s="219"/>
      <c r="AD437" s="219"/>
      <c r="AE437" s="45"/>
      <c r="AF437" s="45"/>
      <c r="AG437" s="45"/>
      <c r="AH437" s="629"/>
      <c r="AI437" s="630"/>
      <c r="AJ437" s="46"/>
      <c r="AK437" s="45"/>
      <c r="AL437" s="382">
        <f t="shared" si="17"/>
        <v>0</v>
      </c>
      <c r="AM437" s="45"/>
      <c r="AN437" s="48"/>
      <c r="AO437" s="48"/>
      <c r="AP437" s="185"/>
    </row>
    <row r="438" spans="1:42" ht="45" customHeight="1">
      <c r="A438" s="72"/>
      <c r="B438" s="72"/>
      <c r="C438" s="72"/>
      <c r="D438" s="70"/>
      <c r="E438" s="48"/>
      <c r="F438" s="333" t="str">
        <f t="shared" si="15"/>
        <v/>
      </c>
      <c r="G438" s="91"/>
      <c r="H438" s="88"/>
      <c r="I438" s="88"/>
      <c r="J438" s="50"/>
      <c r="K438" s="48"/>
      <c r="L438" s="48"/>
      <c r="M438" s="48"/>
      <c r="N438" s="50"/>
      <c r="O438" s="45"/>
      <c r="P438" s="212"/>
      <c r="Q438" s="45"/>
      <c r="R438" s="88"/>
      <c r="S438" s="50"/>
      <c r="T438" s="219"/>
      <c r="U438" s="89"/>
      <c r="V438" s="17"/>
      <c r="W438" s="93"/>
      <c r="X438" s="219"/>
      <c r="Y438" s="219"/>
      <c r="Z438" s="91"/>
      <c r="AA438" s="185" t="str">
        <f t="shared" si="16"/>
        <v/>
      </c>
      <c r="AB438" s="48"/>
      <c r="AC438" s="219"/>
      <c r="AD438" s="219"/>
      <c r="AE438" s="45"/>
      <c r="AF438" s="45"/>
      <c r="AG438" s="45"/>
      <c r="AH438" s="629"/>
      <c r="AI438" s="630"/>
      <c r="AJ438" s="46"/>
      <c r="AK438" s="45"/>
      <c r="AL438" s="382">
        <f t="shared" si="17"/>
        <v>0</v>
      </c>
      <c r="AM438" s="45"/>
      <c r="AN438" s="48"/>
      <c r="AO438" s="48"/>
      <c r="AP438" s="185"/>
    </row>
    <row r="439" spans="1:42" ht="45" customHeight="1">
      <c r="A439" s="72"/>
      <c r="B439" s="72"/>
      <c r="C439" s="72"/>
      <c r="D439" s="70"/>
      <c r="E439" s="48"/>
      <c r="F439" s="333" t="str">
        <f t="shared" ref="F439:F500" si="18">IF(ISBLANK($E439), "", VLOOKUP($E439,참여인력_개요,2,FALSE))</f>
        <v/>
      </c>
      <c r="G439" s="91"/>
      <c r="H439" s="88"/>
      <c r="I439" s="88"/>
      <c r="J439" s="50"/>
      <c r="K439" s="48"/>
      <c r="L439" s="48"/>
      <c r="M439" s="48"/>
      <c r="N439" s="50"/>
      <c r="O439" s="45"/>
      <c r="P439" s="212"/>
      <c r="Q439" s="45"/>
      <c r="R439" s="88"/>
      <c r="S439" s="50"/>
      <c r="T439" s="219"/>
      <c r="U439" s="89"/>
      <c r="V439" s="17"/>
      <c r="W439" s="93"/>
      <c r="X439" s="219"/>
      <c r="Y439" s="219"/>
      <c r="Z439" s="91"/>
      <c r="AA439" s="185" t="str">
        <f t="shared" si="16"/>
        <v/>
      </c>
      <c r="AB439" s="48"/>
      <c r="AC439" s="219"/>
      <c r="AD439" s="219"/>
      <c r="AE439" s="45"/>
      <c r="AF439" s="45"/>
      <c r="AG439" s="45"/>
      <c r="AH439" s="629"/>
      <c r="AI439" s="630"/>
      <c r="AJ439" s="46"/>
      <c r="AK439" s="45"/>
      <c r="AL439" s="382">
        <f t="shared" si="17"/>
        <v>0</v>
      </c>
      <c r="AM439" s="45"/>
      <c r="AN439" s="48"/>
      <c r="AO439" s="48"/>
      <c r="AP439" s="185"/>
    </row>
    <row r="440" spans="1:42" ht="45" customHeight="1">
      <c r="A440" s="72"/>
      <c r="B440" s="72"/>
      <c r="C440" s="72"/>
      <c r="D440" s="70"/>
      <c r="E440" s="48"/>
      <c r="F440" s="333" t="str">
        <f t="shared" si="18"/>
        <v/>
      </c>
      <c r="G440" s="91"/>
      <c r="H440" s="88"/>
      <c r="I440" s="88"/>
      <c r="J440" s="50"/>
      <c r="K440" s="48"/>
      <c r="L440" s="48"/>
      <c r="M440" s="48"/>
      <c r="N440" s="50"/>
      <c r="O440" s="45"/>
      <c r="P440" s="212"/>
      <c r="Q440" s="45"/>
      <c r="R440" s="88"/>
      <c r="S440" s="50"/>
      <c r="T440" s="219"/>
      <c r="U440" s="89"/>
      <c r="V440" s="17"/>
      <c r="W440" s="93"/>
      <c r="X440" s="219"/>
      <c r="Y440" s="219"/>
      <c r="Z440" s="91"/>
      <c r="AA440" s="185" t="str">
        <f t="shared" si="16"/>
        <v/>
      </c>
      <c r="AB440" s="48"/>
      <c r="AC440" s="219"/>
      <c r="AD440" s="219"/>
      <c r="AE440" s="45"/>
      <c r="AF440" s="45"/>
      <c r="AG440" s="45"/>
      <c r="AH440" s="629"/>
      <c r="AI440" s="630"/>
      <c r="AJ440" s="46"/>
      <c r="AK440" s="45"/>
      <c r="AL440" s="382">
        <f t="shared" si="17"/>
        <v>0</v>
      </c>
      <c r="AM440" s="45"/>
      <c r="AN440" s="48"/>
      <c r="AO440" s="48"/>
      <c r="AP440" s="185"/>
    </row>
    <row r="441" spans="1:42" ht="45" customHeight="1">
      <c r="A441" s="72"/>
      <c r="B441" s="72"/>
      <c r="C441" s="72"/>
      <c r="D441" s="70"/>
      <c r="E441" s="48"/>
      <c r="F441" s="333" t="str">
        <f t="shared" si="18"/>
        <v/>
      </c>
      <c r="G441" s="91"/>
      <c r="H441" s="88"/>
      <c r="I441" s="88"/>
      <c r="J441" s="50"/>
      <c r="K441" s="48"/>
      <c r="L441" s="48"/>
      <c r="M441" s="48"/>
      <c r="N441" s="50"/>
      <c r="O441" s="45"/>
      <c r="P441" s="212"/>
      <c r="Q441" s="45"/>
      <c r="R441" s="88"/>
      <c r="S441" s="50"/>
      <c r="T441" s="219"/>
      <c r="U441" s="89"/>
      <c r="V441" s="17"/>
      <c r="W441" s="93"/>
      <c r="X441" s="219"/>
      <c r="Y441" s="219"/>
      <c r="Z441" s="91"/>
      <c r="AA441" s="185" t="str">
        <f t="shared" si="16"/>
        <v/>
      </c>
      <c r="AB441" s="48"/>
      <c r="AC441" s="219"/>
      <c r="AD441" s="219"/>
      <c r="AE441" s="45"/>
      <c r="AF441" s="45"/>
      <c r="AG441" s="45"/>
      <c r="AH441" s="629"/>
      <c r="AI441" s="630"/>
      <c r="AJ441" s="46"/>
      <c r="AK441" s="45"/>
      <c r="AL441" s="382">
        <f t="shared" si="17"/>
        <v>0</v>
      </c>
      <c r="AM441" s="45"/>
      <c r="AN441" s="48"/>
      <c r="AO441" s="48"/>
      <c r="AP441" s="185"/>
    </row>
    <row r="442" spans="1:42" ht="45" customHeight="1">
      <c r="A442" s="72"/>
      <c r="B442" s="72"/>
      <c r="C442" s="72"/>
      <c r="D442" s="70"/>
      <c r="E442" s="48"/>
      <c r="F442" s="333" t="str">
        <f t="shared" si="18"/>
        <v/>
      </c>
      <c r="G442" s="91"/>
      <c r="H442" s="88"/>
      <c r="I442" s="88"/>
      <c r="J442" s="50"/>
      <c r="K442" s="48"/>
      <c r="L442" s="48"/>
      <c r="M442" s="48"/>
      <c r="N442" s="50"/>
      <c r="O442" s="45"/>
      <c r="P442" s="212"/>
      <c r="Q442" s="45"/>
      <c r="R442" s="88"/>
      <c r="S442" s="50"/>
      <c r="T442" s="219"/>
      <c r="U442" s="89"/>
      <c r="V442" s="17"/>
      <c r="W442" s="93"/>
      <c r="X442" s="219"/>
      <c r="Y442" s="219"/>
      <c r="Z442" s="91"/>
      <c r="AA442" s="185" t="str">
        <f t="shared" si="16"/>
        <v/>
      </c>
      <c r="AB442" s="48"/>
      <c r="AC442" s="219"/>
      <c r="AD442" s="219"/>
      <c r="AE442" s="45"/>
      <c r="AF442" s="45"/>
      <c r="AG442" s="45"/>
      <c r="AH442" s="629"/>
      <c r="AI442" s="630"/>
      <c r="AJ442" s="46"/>
      <c r="AK442" s="45"/>
      <c r="AL442" s="382">
        <f t="shared" si="17"/>
        <v>0</v>
      </c>
      <c r="AM442" s="45"/>
      <c r="AN442" s="48"/>
      <c r="AO442" s="48"/>
      <c r="AP442" s="185"/>
    </row>
    <row r="443" spans="1:42" ht="45" customHeight="1">
      <c r="A443" s="72"/>
      <c r="B443" s="72"/>
      <c r="C443" s="72"/>
      <c r="D443" s="70"/>
      <c r="E443" s="48"/>
      <c r="F443" s="333" t="str">
        <f t="shared" si="18"/>
        <v/>
      </c>
      <c r="G443" s="91"/>
      <c r="H443" s="88"/>
      <c r="I443" s="88"/>
      <c r="J443" s="50"/>
      <c r="K443" s="48"/>
      <c r="L443" s="48"/>
      <c r="M443" s="48"/>
      <c r="N443" s="50"/>
      <c r="O443" s="45"/>
      <c r="P443" s="212"/>
      <c r="Q443" s="45"/>
      <c r="R443" s="88"/>
      <c r="S443" s="50"/>
      <c r="T443" s="219"/>
      <c r="U443" s="89"/>
      <c r="V443" s="17"/>
      <c r="W443" s="93"/>
      <c r="X443" s="219"/>
      <c r="Y443" s="219"/>
      <c r="Z443" s="91"/>
      <c r="AA443" s="185" t="str">
        <f t="shared" si="16"/>
        <v/>
      </c>
      <c r="AB443" s="48"/>
      <c r="AC443" s="219"/>
      <c r="AD443" s="219"/>
      <c r="AE443" s="45"/>
      <c r="AF443" s="45"/>
      <c r="AG443" s="45"/>
      <c r="AH443" s="629"/>
      <c r="AI443" s="630"/>
      <c r="AJ443" s="46"/>
      <c r="AK443" s="45"/>
      <c r="AL443" s="382">
        <f t="shared" si="17"/>
        <v>0</v>
      </c>
      <c r="AM443" s="45"/>
      <c r="AN443" s="48"/>
      <c r="AO443" s="48"/>
      <c r="AP443" s="185"/>
    </row>
    <row r="444" spans="1:42" ht="45" customHeight="1">
      <c r="A444" s="72"/>
      <c r="B444" s="72"/>
      <c r="C444" s="72"/>
      <c r="D444" s="70"/>
      <c r="E444" s="48"/>
      <c r="F444" s="333" t="str">
        <f t="shared" si="18"/>
        <v/>
      </c>
      <c r="G444" s="91"/>
      <c r="H444" s="88"/>
      <c r="I444" s="88"/>
      <c r="J444" s="50"/>
      <c r="K444" s="48"/>
      <c r="L444" s="48"/>
      <c r="M444" s="48"/>
      <c r="N444" s="50"/>
      <c r="O444" s="45"/>
      <c r="P444" s="212"/>
      <c r="Q444" s="45"/>
      <c r="R444" s="88"/>
      <c r="S444" s="50"/>
      <c r="T444" s="219"/>
      <c r="U444" s="89"/>
      <c r="V444" s="17"/>
      <c r="W444" s="93"/>
      <c r="X444" s="219"/>
      <c r="Y444" s="219"/>
      <c r="Z444" s="91"/>
      <c r="AA444" s="185" t="str">
        <f t="shared" si="16"/>
        <v/>
      </c>
      <c r="AB444" s="48"/>
      <c r="AC444" s="219"/>
      <c r="AD444" s="219"/>
      <c r="AE444" s="45"/>
      <c r="AF444" s="45"/>
      <c r="AG444" s="45"/>
      <c r="AH444" s="629"/>
      <c r="AI444" s="630"/>
      <c r="AJ444" s="46"/>
      <c r="AK444" s="45"/>
      <c r="AL444" s="382">
        <f t="shared" si="17"/>
        <v>0</v>
      </c>
      <c r="AM444" s="45"/>
      <c r="AN444" s="48"/>
      <c r="AO444" s="48"/>
      <c r="AP444" s="185"/>
    </row>
    <row r="445" spans="1:42" ht="45" customHeight="1">
      <c r="A445" s="72"/>
      <c r="B445" s="72"/>
      <c r="C445" s="72"/>
      <c r="D445" s="70"/>
      <c r="E445" s="48"/>
      <c r="F445" s="333" t="str">
        <f t="shared" si="18"/>
        <v/>
      </c>
      <c r="G445" s="91"/>
      <c r="H445" s="88"/>
      <c r="I445" s="88"/>
      <c r="J445" s="50"/>
      <c r="K445" s="48"/>
      <c r="L445" s="48"/>
      <c r="M445" s="48"/>
      <c r="N445" s="50"/>
      <c r="O445" s="45"/>
      <c r="P445" s="212"/>
      <c r="Q445" s="45"/>
      <c r="R445" s="88"/>
      <c r="S445" s="50"/>
      <c r="T445" s="219"/>
      <c r="U445" s="89"/>
      <c r="V445" s="17"/>
      <c r="W445" s="93"/>
      <c r="X445" s="219"/>
      <c r="Y445" s="219"/>
      <c r="Z445" s="91"/>
      <c r="AA445" s="185" t="str">
        <f t="shared" si="16"/>
        <v/>
      </c>
      <c r="AB445" s="48"/>
      <c r="AC445" s="219"/>
      <c r="AD445" s="219"/>
      <c r="AE445" s="45"/>
      <c r="AF445" s="45"/>
      <c r="AG445" s="45"/>
      <c r="AH445" s="629"/>
      <c r="AI445" s="630"/>
      <c r="AJ445" s="46"/>
      <c r="AK445" s="45"/>
      <c r="AL445" s="382">
        <f t="shared" si="17"/>
        <v>0</v>
      </c>
      <c r="AM445" s="45"/>
      <c r="AN445" s="48"/>
      <c r="AO445" s="48"/>
      <c r="AP445" s="185"/>
    </row>
    <row r="446" spans="1:42" ht="45" customHeight="1">
      <c r="A446" s="72"/>
      <c r="B446" s="72"/>
      <c r="C446" s="72"/>
      <c r="D446" s="70"/>
      <c r="E446" s="48"/>
      <c r="F446" s="333" t="str">
        <f t="shared" si="18"/>
        <v/>
      </c>
      <c r="G446" s="91"/>
      <c r="H446" s="88"/>
      <c r="I446" s="88"/>
      <c r="J446" s="50"/>
      <c r="K446" s="48"/>
      <c r="L446" s="48"/>
      <c r="M446" s="48"/>
      <c r="N446" s="50"/>
      <c r="O446" s="45"/>
      <c r="P446" s="212"/>
      <c r="Q446" s="45"/>
      <c r="R446" s="88"/>
      <c r="S446" s="50"/>
      <c r="T446" s="219"/>
      <c r="U446" s="89"/>
      <c r="V446" s="17"/>
      <c r="W446" s="93"/>
      <c r="X446" s="219"/>
      <c r="Y446" s="219"/>
      <c r="Z446" s="91"/>
      <c r="AA446" s="185" t="str">
        <f t="shared" si="16"/>
        <v/>
      </c>
      <c r="AB446" s="48"/>
      <c r="AC446" s="219"/>
      <c r="AD446" s="219"/>
      <c r="AE446" s="45"/>
      <c r="AF446" s="45"/>
      <c r="AG446" s="45"/>
      <c r="AH446" s="629"/>
      <c r="AI446" s="630"/>
      <c r="AJ446" s="46"/>
      <c r="AK446" s="45"/>
      <c r="AL446" s="382">
        <f t="shared" si="17"/>
        <v>0</v>
      </c>
      <c r="AM446" s="45"/>
      <c r="AN446" s="48"/>
      <c r="AO446" s="48"/>
      <c r="AP446" s="185"/>
    </row>
    <row r="447" spans="1:42" ht="45" customHeight="1">
      <c r="A447" s="72"/>
      <c r="B447" s="72"/>
      <c r="C447" s="72"/>
      <c r="D447" s="70"/>
      <c r="E447" s="48"/>
      <c r="F447" s="333" t="str">
        <f t="shared" si="18"/>
        <v/>
      </c>
      <c r="G447" s="91"/>
      <c r="H447" s="88"/>
      <c r="I447" s="88"/>
      <c r="J447" s="50"/>
      <c r="K447" s="48"/>
      <c r="L447" s="48"/>
      <c r="M447" s="48"/>
      <c r="N447" s="50"/>
      <c r="O447" s="45"/>
      <c r="P447" s="212"/>
      <c r="Q447" s="45"/>
      <c r="R447" s="88"/>
      <c r="S447" s="50"/>
      <c r="T447" s="219"/>
      <c r="U447" s="89"/>
      <c r="V447" s="17"/>
      <c r="W447" s="93"/>
      <c r="X447" s="219"/>
      <c r="Y447" s="219"/>
      <c r="Z447" s="91"/>
      <c r="AA447" s="185" t="str">
        <f t="shared" si="16"/>
        <v/>
      </c>
      <c r="AB447" s="48"/>
      <c r="AC447" s="219"/>
      <c r="AD447" s="219"/>
      <c r="AE447" s="45"/>
      <c r="AF447" s="45"/>
      <c r="AG447" s="45"/>
      <c r="AH447" s="629"/>
      <c r="AI447" s="630"/>
      <c r="AJ447" s="46"/>
      <c r="AK447" s="45"/>
      <c r="AL447" s="382">
        <f t="shared" si="17"/>
        <v>0</v>
      </c>
      <c r="AM447" s="45"/>
      <c r="AN447" s="48"/>
      <c r="AO447" s="48"/>
      <c r="AP447" s="185"/>
    </row>
    <row r="448" spans="1:42" ht="45" customHeight="1">
      <c r="A448" s="72"/>
      <c r="B448" s="72"/>
      <c r="C448" s="72"/>
      <c r="D448" s="70"/>
      <c r="E448" s="48"/>
      <c r="F448" s="333" t="str">
        <f t="shared" si="18"/>
        <v/>
      </c>
      <c r="G448" s="91"/>
      <c r="H448" s="88"/>
      <c r="I448" s="88"/>
      <c r="J448" s="50"/>
      <c r="K448" s="48"/>
      <c r="L448" s="48"/>
      <c r="M448" s="48"/>
      <c r="N448" s="50"/>
      <c r="O448" s="45"/>
      <c r="P448" s="212"/>
      <c r="Q448" s="45"/>
      <c r="R448" s="88"/>
      <c r="S448" s="50"/>
      <c r="T448" s="219"/>
      <c r="U448" s="89"/>
      <c r="V448" s="17"/>
      <c r="W448" s="93"/>
      <c r="X448" s="219"/>
      <c r="Y448" s="219"/>
      <c r="Z448" s="91"/>
      <c r="AA448" s="185" t="str">
        <f t="shared" si="16"/>
        <v/>
      </c>
      <c r="AB448" s="48"/>
      <c r="AC448" s="219"/>
      <c r="AD448" s="219"/>
      <c r="AE448" s="45"/>
      <c r="AF448" s="45"/>
      <c r="AG448" s="45"/>
      <c r="AH448" s="629"/>
      <c r="AI448" s="630"/>
      <c r="AJ448" s="46"/>
      <c r="AK448" s="45"/>
      <c r="AL448" s="382">
        <f t="shared" si="17"/>
        <v>0</v>
      </c>
      <c r="AM448" s="45"/>
      <c r="AN448" s="48"/>
      <c r="AO448" s="48"/>
      <c r="AP448" s="185"/>
    </row>
    <row r="449" spans="1:42" ht="45" customHeight="1">
      <c r="A449" s="72"/>
      <c r="B449" s="72"/>
      <c r="C449" s="72"/>
      <c r="D449" s="70"/>
      <c r="E449" s="48"/>
      <c r="F449" s="333" t="str">
        <f t="shared" si="18"/>
        <v/>
      </c>
      <c r="G449" s="91"/>
      <c r="H449" s="88"/>
      <c r="I449" s="88"/>
      <c r="J449" s="50"/>
      <c r="K449" s="48"/>
      <c r="L449" s="48"/>
      <c r="M449" s="48"/>
      <c r="N449" s="50"/>
      <c r="O449" s="45"/>
      <c r="P449" s="212"/>
      <c r="Q449" s="45"/>
      <c r="R449" s="88"/>
      <c r="S449" s="50"/>
      <c r="T449" s="219"/>
      <c r="U449" s="89"/>
      <c r="V449" s="17"/>
      <c r="W449" s="93"/>
      <c r="X449" s="219"/>
      <c r="Y449" s="219"/>
      <c r="Z449" s="91"/>
      <c r="AA449" s="185" t="str">
        <f t="shared" si="16"/>
        <v/>
      </c>
      <c r="AB449" s="48"/>
      <c r="AC449" s="219"/>
      <c r="AD449" s="219"/>
      <c r="AE449" s="45"/>
      <c r="AF449" s="45"/>
      <c r="AG449" s="45"/>
      <c r="AH449" s="629"/>
      <c r="AI449" s="630"/>
      <c r="AJ449" s="46"/>
      <c r="AK449" s="45"/>
      <c r="AL449" s="382">
        <f t="shared" si="17"/>
        <v>0</v>
      </c>
      <c r="AM449" s="45"/>
      <c r="AN449" s="48"/>
      <c r="AO449" s="48"/>
      <c r="AP449" s="185"/>
    </row>
    <row r="450" spans="1:42" ht="45" customHeight="1">
      <c r="A450" s="72"/>
      <c r="B450" s="72"/>
      <c r="C450" s="72"/>
      <c r="D450" s="70"/>
      <c r="E450" s="48"/>
      <c r="F450" s="333" t="str">
        <f t="shared" si="18"/>
        <v/>
      </c>
      <c r="G450" s="91"/>
      <c r="H450" s="88"/>
      <c r="I450" s="88"/>
      <c r="J450" s="50"/>
      <c r="K450" s="48"/>
      <c r="L450" s="48"/>
      <c r="M450" s="48"/>
      <c r="N450" s="50"/>
      <c r="O450" s="45"/>
      <c r="P450" s="212"/>
      <c r="Q450" s="45"/>
      <c r="R450" s="88"/>
      <c r="S450" s="50"/>
      <c r="T450" s="219"/>
      <c r="U450" s="89"/>
      <c r="V450" s="17"/>
      <c r="W450" s="93"/>
      <c r="X450" s="219"/>
      <c r="Y450" s="219"/>
      <c r="Z450" s="91"/>
      <c r="AA450" s="185" t="str">
        <f t="shared" si="16"/>
        <v/>
      </c>
      <c r="AB450" s="48"/>
      <c r="AC450" s="219"/>
      <c r="AD450" s="219"/>
      <c r="AE450" s="45"/>
      <c r="AF450" s="45"/>
      <c r="AG450" s="45"/>
      <c r="AH450" s="629"/>
      <c r="AI450" s="630"/>
      <c r="AJ450" s="46"/>
      <c r="AK450" s="45"/>
      <c r="AL450" s="382">
        <f t="shared" si="17"/>
        <v>0</v>
      </c>
      <c r="AM450" s="45"/>
      <c r="AN450" s="48"/>
      <c r="AO450" s="48"/>
      <c r="AP450" s="185"/>
    </row>
    <row r="451" spans="1:42" ht="45" customHeight="1">
      <c r="A451" s="72"/>
      <c r="B451" s="72"/>
      <c r="C451" s="72"/>
      <c r="D451" s="70"/>
      <c r="E451" s="48"/>
      <c r="F451" s="333" t="str">
        <f t="shared" si="18"/>
        <v/>
      </c>
      <c r="G451" s="91"/>
      <c r="H451" s="88"/>
      <c r="I451" s="88"/>
      <c r="J451" s="50"/>
      <c r="K451" s="48"/>
      <c r="L451" s="48"/>
      <c r="M451" s="48"/>
      <c r="N451" s="50"/>
      <c r="O451" s="45"/>
      <c r="P451" s="212"/>
      <c r="Q451" s="45"/>
      <c r="R451" s="88"/>
      <c r="S451" s="50"/>
      <c r="T451" s="219"/>
      <c r="U451" s="89"/>
      <c r="V451" s="17"/>
      <c r="W451" s="93"/>
      <c r="X451" s="219"/>
      <c r="Y451" s="219"/>
      <c r="Z451" s="91"/>
      <c r="AA451" s="185" t="str">
        <f t="shared" si="16"/>
        <v/>
      </c>
      <c r="AB451" s="48"/>
      <c r="AC451" s="219"/>
      <c r="AD451" s="219"/>
      <c r="AE451" s="45"/>
      <c r="AF451" s="45"/>
      <c r="AG451" s="45"/>
      <c r="AH451" s="629"/>
      <c r="AI451" s="630"/>
      <c r="AJ451" s="46"/>
      <c r="AK451" s="45"/>
      <c r="AL451" s="382">
        <f t="shared" si="17"/>
        <v>0</v>
      </c>
      <c r="AM451" s="45"/>
      <c r="AN451" s="48"/>
      <c r="AO451" s="48"/>
      <c r="AP451" s="185"/>
    </row>
    <row r="452" spans="1:42" ht="45" customHeight="1">
      <c r="A452" s="72"/>
      <c r="B452" s="72"/>
      <c r="C452" s="72"/>
      <c r="D452" s="70"/>
      <c r="E452" s="48"/>
      <c r="F452" s="333" t="str">
        <f t="shared" si="18"/>
        <v/>
      </c>
      <c r="G452" s="91"/>
      <c r="H452" s="88"/>
      <c r="I452" s="88"/>
      <c r="J452" s="50"/>
      <c r="K452" s="48"/>
      <c r="L452" s="48"/>
      <c r="M452" s="48"/>
      <c r="N452" s="50"/>
      <c r="O452" s="45"/>
      <c r="P452" s="212"/>
      <c r="Q452" s="45"/>
      <c r="R452" s="88"/>
      <c r="S452" s="50"/>
      <c r="T452" s="219"/>
      <c r="U452" s="89"/>
      <c r="V452" s="17"/>
      <c r="W452" s="93"/>
      <c r="X452" s="219"/>
      <c r="Y452" s="219"/>
      <c r="Z452" s="91"/>
      <c r="AA452" s="185" t="str">
        <f t="shared" si="16"/>
        <v/>
      </c>
      <c r="AB452" s="48"/>
      <c r="AC452" s="219"/>
      <c r="AD452" s="219"/>
      <c r="AE452" s="45"/>
      <c r="AF452" s="45"/>
      <c r="AG452" s="45"/>
      <c r="AH452" s="629"/>
      <c r="AI452" s="630"/>
      <c r="AJ452" s="46"/>
      <c r="AK452" s="45"/>
      <c r="AL452" s="382">
        <f t="shared" si="17"/>
        <v>0</v>
      </c>
      <c r="AM452" s="45"/>
      <c r="AN452" s="48"/>
      <c r="AO452" s="48"/>
      <c r="AP452" s="185"/>
    </row>
    <row r="453" spans="1:42" ht="45" customHeight="1">
      <c r="A453" s="72"/>
      <c r="B453" s="72"/>
      <c r="C453" s="72"/>
      <c r="D453" s="70"/>
      <c r="E453" s="48"/>
      <c r="F453" s="333" t="str">
        <f t="shared" si="18"/>
        <v/>
      </c>
      <c r="G453" s="91"/>
      <c r="H453" s="88"/>
      <c r="I453" s="88"/>
      <c r="J453" s="50"/>
      <c r="K453" s="48"/>
      <c r="L453" s="48"/>
      <c r="M453" s="48"/>
      <c r="N453" s="50"/>
      <c r="O453" s="45"/>
      <c r="P453" s="212"/>
      <c r="Q453" s="45"/>
      <c r="R453" s="88"/>
      <c r="S453" s="50"/>
      <c r="T453" s="219"/>
      <c r="U453" s="89"/>
      <c r="V453" s="17"/>
      <c r="W453" s="93"/>
      <c r="X453" s="219"/>
      <c r="Y453" s="219"/>
      <c r="Z453" s="91"/>
      <c r="AA453" s="185" t="str">
        <f t="shared" si="16"/>
        <v/>
      </c>
      <c r="AB453" s="48"/>
      <c r="AC453" s="219"/>
      <c r="AD453" s="219"/>
      <c r="AE453" s="45"/>
      <c r="AF453" s="45"/>
      <c r="AG453" s="45"/>
      <c r="AH453" s="629"/>
      <c r="AI453" s="630"/>
      <c r="AJ453" s="46"/>
      <c r="AK453" s="45"/>
      <c r="AL453" s="382">
        <f t="shared" si="17"/>
        <v>0</v>
      </c>
      <c r="AM453" s="45"/>
      <c r="AN453" s="48"/>
      <c r="AO453" s="48"/>
      <c r="AP453" s="185"/>
    </row>
    <row r="454" spans="1:42" ht="45" customHeight="1">
      <c r="A454" s="72"/>
      <c r="B454" s="72"/>
      <c r="C454" s="72"/>
      <c r="D454" s="70"/>
      <c r="E454" s="48"/>
      <c r="F454" s="333" t="str">
        <f t="shared" si="18"/>
        <v/>
      </c>
      <c r="G454" s="91"/>
      <c r="H454" s="88"/>
      <c r="I454" s="88"/>
      <c r="J454" s="50"/>
      <c r="K454" s="48"/>
      <c r="L454" s="48"/>
      <c r="M454" s="48"/>
      <c r="N454" s="50"/>
      <c r="O454" s="45"/>
      <c r="P454" s="212"/>
      <c r="Q454" s="45"/>
      <c r="R454" s="88"/>
      <c r="S454" s="50"/>
      <c r="T454" s="219"/>
      <c r="U454" s="89"/>
      <c r="V454" s="17"/>
      <c r="W454" s="93"/>
      <c r="X454" s="219"/>
      <c r="Y454" s="219"/>
      <c r="Z454" s="91"/>
      <c r="AA454" s="185" t="str">
        <f t="shared" si="16"/>
        <v/>
      </c>
      <c r="AB454" s="48"/>
      <c r="AC454" s="219"/>
      <c r="AD454" s="219"/>
      <c r="AE454" s="45"/>
      <c r="AF454" s="45"/>
      <c r="AG454" s="45"/>
      <c r="AH454" s="629"/>
      <c r="AI454" s="630"/>
      <c r="AJ454" s="46"/>
      <c r="AK454" s="45"/>
      <c r="AL454" s="382">
        <f t="shared" si="17"/>
        <v>0</v>
      </c>
      <c r="AM454" s="45"/>
      <c r="AN454" s="48"/>
      <c r="AO454" s="48"/>
      <c r="AP454" s="185"/>
    </row>
    <row r="455" spans="1:42" ht="45" customHeight="1">
      <c r="A455" s="72"/>
      <c r="B455" s="72"/>
      <c r="C455" s="72"/>
      <c r="D455" s="70"/>
      <c r="E455" s="48"/>
      <c r="F455" s="333" t="str">
        <f t="shared" si="18"/>
        <v/>
      </c>
      <c r="G455" s="91"/>
      <c r="H455" s="88"/>
      <c r="I455" s="88"/>
      <c r="J455" s="50"/>
      <c r="K455" s="48"/>
      <c r="L455" s="48"/>
      <c r="M455" s="48"/>
      <c r="N455" s="50"/>
      <c r="O455" s="45"/>
      <c r="P455" s="212"/>
      <c r="Q455" s="45"/>
      <c r="R455" s="88"/>
      <c r="S455" s="50"/>
      <c r="T455" s="219"/>
      <c r="U455" s="89"/>
      <c r="V455" s="17"/>
      <c r="W455" s="93"/>
      <c r="X455" s="219"/>
      <c r="Y455" s="219"/>
      <c r="Z455" s="91"/>
      <c r="AA455" s="185" t="str">
        <f t="shared" si="16"/>
        <v/>
      </c>
      <c r="AB455" s="48"/>
      <c r="AC455" s="219"/>
      <c r="AD455" s="219"/>
      <c r="AE455" s="45"/>
      <c r="AF455" s="45"/>
      <c r="AG455" s="45"/>
      <c r="AH455" s="629"/>
      <c r="AI455" s="630"/>
      <c r="AJ455" s="46"/>
      <c r="AK455" s="45"/>
      <c r="AL455" s="382">
        <f t="shared" si="17"/>
        <v>0</v>
      </c>
      <c r="AM455" s="45"/>
      <c r="AN455" s="48"/>
      <c r="AO455" s="48"/>
      <c r="AP455" s="185"/>
    </row>
    <row r="456" spans="1:42" ht="45" customHeight="1">
      <c r="A456" s="72"/>
      <c r="B456" s="72"/>
      <c r="C456" s="72"/>
      <c r="D456" s="70"/>
      <c r="E456" s="48"/>
      <c r="F456" s="333" t="str">
        <f t="shared" si="18"/>
        <v/>
      </c>
      <c r="G456" s="91"/>
      <c r="H456" s="88"/>
      <c r="I456" s="88"/>
      <c r="J456" s="50"/>
      <c r="K456" s="48"/>
      <c r="L456" s="48"/>
      <c r="M456" s="48"/>
      <c r="N456" s="50"/>
      <c r="O456" s="45"/>
      <c r="P456" s="212"/>
      <c r="Q456" s="45"/>
      <c r="R456" s="88"/>
      <c r="S456" s="50"/>
      <c r="T456" s="219"/>
      <c r="U456" s="89"/>
      <c r="V456" s="17"/>
      <c r="W456" s="93"/>
      <c r="X456" s="219"/>
      <c r="Y456" s="219"/>
      <c r="Z456" s="91"/>
      <c r="AA456" s="185" t="str">
        <f t="shared" si="16"/>
        <v/>
      </c>
      <c r="AB456" s="48"/>
      <c r="AC456" s="219"/>
      <c r="AD456" s="219"/>
      <c r="AE456" s="45"/>
      <c r="AF456" s="45"/>
      <c r="AG456" s="45"/>
      <c r="AH456" s="629"/>
      <c r="AI456" s="630"/>
      <c r="AJ456" s="46"/>
      <c r="AK456" s="45"/>
      <c r="AL456" s="382">
        <f t="shared" si="17"/>
        <v>0</v>
      </c>
      <c r="AM456" s="45"/>
      <c r="AN456" s="48"/>
      <c r="AO456" s="48"/>
      <c r="AP456" s="185"/>
    </row>
    <row r="457" spans="1:42" ht="45" customHeight="1">
      <c r="A457" s="72"/>
      <c r="B457" s="72"/>
      <c r="C457" s="72"/>
      <c r="D457" s="70"/>
      <c r="E457" s="48"/>
      <c r="F457" s="333" t="str">
        <f t="shared" si="18"/>
        <v/>
      </c>
      <c r="G457" s="91"/>
      <c r="H457" s="88"/>
      <c r="I457" s="88"/>
      <c r="J457" s="50"/>
      <c r="K457" s="48"/>
      <c r="L457" s="48"/>
      <c r="M457" s="48"/>
      <c r="N457" s="50"/>
      <c r="O457" s="45"/>
      <c r="P457" s="212"/>
      <c r="Q457" s="45"/>
      <c r="R457" s="88"/>
      <c r="S457" s="50"/>
      <c r="T457" s="219"/>
      <c r="U457" s="89"/>
      <c r="V457" s="17"/>
      <c r="W457" s="93"/>
      <c r="X457" s="219"/>
      <c r="Y457" s="219"/>
      <c r="Z457" s="91"/>
      <c r="AA457" s="185" t="str">
        <f t="shared" si="16"/>
        <v/>
      </c>
      <c r="AB457" s="48"/>
      <c r="AC457" s="219"/>
      <c r="AD457" s="219"/>
      <c r="AE457" s="45"/>
      <c r="AF457" s="45"/>
      <c r="AG457" s="45"/>
      <c r="AH457" s="629"/>
      <c r="AI457" s="630"/>
      <c r="AJ457" s="46"/>
      <c r="AK457" s="45"/>
      <c r="AL457" s="382">
        <f t="shared" si="17"/>
        <v>0</v>
      </c>
      <c r="AM457" s="45"/>
      <c r="AN457" s="48"/>
      <c r="AO457" s="48"/>
      <c r="AP457" s="185"/>
    </row>
    <row r="458" spans="1:42" ht="45" customHeight="1">
      <c r="A458" s="72"/>
      <c r="B458" s="72"/>
      <c r="C458" s="72"/>
      <c r="D458" s="70"/>
      <c r="E458" s="48"/>
      <c r="F458" s="333" t="str">
        <f t="shared" si="18"/>
        <v/>
      </c>
      <c r="G458" s="91"/>
      <c r="H458" s="88"/>
      <c r="I458" s="88"/>
      <c r="J458" s="50"/>
      <c r="K458" s="48"/>
      <c r="L458" s="48"/>
      <c r="M458" s="48"/>
      <c r="N458" s="50"/>
      <c r="O458" s="45"/>
      <c r="P458" s="212"/>
      <c r="Q458" s="45"/>
      <c r="R458" s="88"/>
      <c r="S458" s="50"/>
      <c r="T458" s="219"/>
      <c r="U458" s="89"/>
      <c r="V458" s="17"/>
      <c r="W458" s="93"/>
      <c r="X458" s="219"/>
      <c r="Y458" s="219"/>
      <c r="Z458" s="91"/>
      <c r="AA458" s="185" t="str">
        <f t="shared" si="16"/>
        <v/>
      </c>
      <c r="AB458" s="48"/>
      <c r="AC458" s="219"/>
      <c r="AD458" s="219"/>
      <c r="AE458" s="45"/>
      <c r="AF458" s="45"/>
      <c r="AG458" s="45"/>
      <c r="AH458" s="629"/>
      <c r="AI458" s="630"/>
      <c r="AJ458" s="46"/>
      <c r="AK458" s="45"/>
      <c r="AL458" s="382">
        <f t="shared" si="17"/>
        <v>0</v>
      </c>
      <c r="AM458" s="45"/>
      <c r="AN458" s="48"/>
      <c r="AO458" s="48"/>
      <c r="AP458" s="185"/>
    </row>
    <row r="459" spans="1:42" ht="45" customHeight="1">
      <c r="A459" s="72"/>
      <c r="B459" s="72"/>
      <c r="C459" s="72"/>
      <c r="D459" s="70"/>
      <c r="E459" s="48"/>
      <c r="F459" s="333" t="str">
        <f t="shared" si="18"/>
        <v/>
      </c>
      <c r="G459" s="91"/>
      <c r="H459" s="88"/>
      <c r="I459" s="88"/>
      <c r="J459" s="50"/>
      <c r="K459" s="48"/>
      <c r="L459" s="48"/>
      <c r="M459" s="48"/>
      <c r="N459" s="50"/>
      <c r="O459" s="45"/>
      <c r="P459" s="212"/>
      <c r="Q459" s="45"/>
      <c r="R459" s="88"/>
      <c r="S459" s="50"/>
      <c r="T459" s="219"/>
      <c r="U459" s="89"/>
      <c r="V459" s="17"/>
      <c r="W459" s="93"/>
      <c r="X459" s="219"/>
      <c r="Y459" s="219"/>
      <c r="Z459" s="91"/>
      <c r="AA459" s="185" t="str">
        <f t="shared" si="16"/>
        <v/>
      </c>
      <c r="AB459" s="48"/>
      <c r="AC459" s="219"/>
      <c r="AD459" s="219"/>
      <c r="AE459" s="45"/>
      <c r="AF459" s="45"/>
      <c r="AG459" s="45"/>
      <c r="AH459" s="629"/>
      <c r="AI459" s="630"/>
      <c r="AJ459" s="46"/>
      <c r="AK459" s="45"/>
      <c r="AL459" s="382">
        <f t="shared" si="17"/>
        <v>0</v>
      </c>
      <c r="AM459" s="45"/>
      <c r="AN459" s="48"/>
      <c r="AO459" s="48"/>
      <c r="AP459" s="185"/>
    </row>
    <row r="460" spans="1:42" ht="45" customHeight="1">
      <c r="A460" s="72"/>
      <c r="B460" s="72"/>
      <c r="C460" s="72"/>
      <c r="D460" s="70"/>
      <c r="E460" s="48"/>
      <c r="F460" s="333" t="str">
        <f t="shared" si="18"/>
        <v/>
      </c>
      <c r="G460" s="91"/>
      <c r="H460" s="88"/>
      <c r="I460" s="88"/>
      <c r="J460" s="50"/>
      <c r="K460" s="48"/>
      <c r="L460" s="48"/>
      <c r="M460" s="48"/>
      <c r="N460" s="50"/>
      <c r="O460" s="45"/>
      <c r="P460" s="212"/>
      <c r="Q460" s="45"/>
      <c r="R460" s="88"/>
      <c r="S460" s="50"/>
      <c r="T460" s="219"/>
      <c r="U460" s="89"/>
      <c r="V460" s="17"/>
      <c r="W460" s="93"/>
      <c r="X460" s="219"/>
      <c r="Y460" s="219"/>
      <c r="Z460" s="91"/>
      <c r="AA460" s="185" t="str">
        <f t="shared" ref="AA460:AA500" si="19">IF(ISBLANK(W460),"",DATEDIF(R460,W460,"d")/365)</f>
        <v/>
      </c>
      <c r="AB460" s="48"/>
      <c r="AC460" s="219"/>
      <c r="AD460" s="219"/>
      <c r="AE460" s="45"/>
      <c r="AF460" s="45"/>
      <c r="AG460" s="45"/>
      <c r="AH460" s="629"/>
      <c r="AI460" s="630"/>
      <c r="AJ460" s="46"/>
      <c r="AK460" s="45"/>
      <c r="AL460" s="382">
        <f t="shared" si="17"/>
        <v>0</v>
      </c>
      <c r="AM460" s="45"/>
      <c r="AN460" s="48"/>
      <c r="AO460" s="48"/>
      <c r="AP460" s="185"/>
    </row>
    <row r="461" spans="1:42" ht="45" customHeight="1">
      <c r="A461" s="72"/>
      <c r="B461" s="72"/>
      <c r="C461" s="72"/>
      <c r="D461" s="70"/>
      <c r="E461" s="48"/>
      <c r="F461" s="333" t="str">
        <f t="shared" si="18"/>
        <v/>
      </c>
      <c r="G461" s="91"/>
      <c r="H461" s="88"/>
      <c r="I461" s="88"/>
      <c r="J461" s="50"/>
      <c r="K461" s="48"/>
      <c r="L461" s="48"/>
      <c r="M461" s="48"/>
      <c r="N461" s="50"/>
      <c r="O461" s="45"/>
      <c r="P461" s="212"/>
      <c r="Q461" s="45"/>
      <c r="R461" s="88"/>
      <c r="S461" s="50"/>
      <c r="T461" s="219"/>
      <c r="U461" s="89"/>
      <c r="V461" s="17"/>
      <c r="W461" s="93"/>
      <c r="X461" s="219"/>
      <c r="Y461" s="219"/>
      <c r="Z461" s="91"/>
      <c r="AA461" s="185" t="str">
        <f t="shared" si="19"/>
        <v/>
      </c>
      <c r="AB461" s="48"/>
      <c r="AC461" s="219"/>
      <c r="AD461" s="219"/>
      <c r="AE461" s="45"/>
      <c r="AF461" s="45"/>
      <c r="AG461" s="45"/>
      <c r="AH461" s="629"/>
      <c r="AI461" s="630"/>
      <c r="AJ461" s="46"/>
      <c r="AK461" s="45"/>
      <c r="AL461" s="382">
        <f t="shared" ref="AL461:AL500" si="20">(R461-AK461)/365</f>
        <v>0</v>
      </c>
      <c r="AM461" s="45"/>
      <c r="AN461" s="48"/>
      <c r="AO461" s="48"/>
      <c r="AP461" s="185"/>
    </row>
    <row r="462" spans="1:42" ht="45" customHeight="1">
      <c r="A462" s="72"/>
      <c r="B462" s="72"/>
      <c r="C462" s="72"/>
      <c r="D462" s="70"/>
      <c r="E462" s="48"/>
      <c r="F462" s="333" t="str">
        <f t="shared" si="18"/>
        <v/>
      </c>
      <c r="G462" s="91"/>
      <c r="H462" s="88"/>
      <c r="I462" s="88"/>
      <c r="J462" s="50"/>
      <c r="K462" s="48"/>
      <c r="L462" s="48"/>
      <c r="M462" s="48"/>
      <c r="N462" s="50"/>
      <c r="O462" s="45"/>
      <c r="P462" s="212"/>
      <c r="Q462" s="45"/>
      <c r="R462" s="88"/>
      <c r="S462" s="50"/>
      <c r="T462" s="219"/>
      <c r="U462" s="89"/>
      <c r="V462" s="17"/>
      <c r="W462" s="93"/>
      <c r="X462" s="219"/>
      <c r="Y462" s="219"/>
      <c r="Z462" s="91"/>
      <c r="AA462" s="185" t="str">
        <f t="shared" si="19"/>
        <v/>
      </c>
      <c r="AB462" s="48"/>
      <c r="AC462" s="219"/>
      <c r="AD462" s="219"/>
      <c r="AE462" s="45"/>
      <c r="AF462" s="45"/>
      <c r="AG462" s="45"/>
      <c r="AH462" s="629"/>
      <c r="AI462" s="630"/>
      <c r="AJ462" s="46"/>
      <c r="AK462" s="45"/>
      <c r="AL462" s="382">
        <f t="shared" si="20"/>
        <v>0</v>
      </c>
      <c r="AM462" s="45"/>
      <c r="AN462" s="48"/>
      <c r="AO462" s="48"/>
      <c r="AP462" s="185"/>
    </row>
    <row r="463" spans="1:42" ht="45" customHeight="1">
      <c r="A463" s="72"/>
      <c r="B463" s="72"/>
      <c r="C463" s="72"/>
      <c r="D463" s="70"/>
      <c r="E463" s="48"/>
      <c r="F463" s="333" t="str">
        <f t="shared" si="18"/>
        <v/>
      </c>
      <c r="G463" s="91"/>
      <c r="H463" s="88"/>
      <c r="I463" s="88"/>
      <c r="J463" s="50"/>
      <c r="K463" s="48"/>
      <c r="L463" s="48"/>
      <c r="M463" s="48"/>
      <c r="N463" s="50"/>
      <c r="O463" s="45"/>
      <c r="P463" s="212"/>
      <c r="Q463" s="45"/>
      <c r="R463" s="88"/>
      <c r="S463" s="50"/>
      <c r="T463" s="219"/>
      <c r="U463" s="89"/>
      <c r="V463" s="17"/>
      <c r="W463" s="93"/>
      <c r="X463" s="219"/>
      <c r="Y463" s="219"/>
      <c r="Z463" s="91"/>
      <c r="AA463" s="185" t="str">
        <f t="shared" si="19"/>
        <v/>
      </c>
      <c r="AB463" s="48"/>
      <c r="AC463" s="219"/>
      <c r="AD463" s="219"/>
      <c r="AE463" s="45"/>
      <c r="AF463" s="45"/>
      <c r="AG463" s="45"/>
      <c r="AH463" s="629"/>
      <c r="AI463" s="630"/>
      <c r="AJ463" s="46"/>
      <c r="AK463" s="45"/>
      <c r="AL463" s="382">
        <f t="shared" si="20"/>
        <v>0</v>
      </c>
      <c r="AM463" s="45"/>
      <c r="AN463" s="48"/>
      <c r="AO463" s="48"/>
      <c r="AP463" s="185"/>
    </row>
    <row r="464" spans="1:42" ht="45" customHeight="1">
      <c r="A464" s="72"/>
      <c r="B464" s="72"/>
      <c r="C464" s="72"/>
      <c r="D464" s="70"/>
      <c r="E464" s="48"/>
      <c r="F464" s="333" t="str">
        <f t="shared" si="18"/>
        <v/>
      </c>
      <c r="G464" s="91"/>
      <c r="H464" s="88"/>
      <c r="I464" s="88"/>
      <c r="J464" s="50"/>
      <c r="K464" s="48"/>
      <c r="L464" s="48"/>
      <c r="M464" s="48"/>
      <c r="N464" s="50"/>
      <c r="O464" s="45"/>
      <c r="P464" s="212"/>
      <c r="Q464" s="45"/>
      <c r="R464" s="88"/>
      <c r="S464" s="50"/>
      <c r="T464" s="219"/>
      <c r="U464" s="89"/>
      <c r="V464" s="17"/>
      <c r="W464" s="93"/>
      <c r="X464" s="219"/>
      <c r="Y464" s="219"/>
      <c r="Z464" s="91"/>
      <c r="AA464" s="185" t="str">
        <f t="shared" si="19"/>
        <v/>
      </c>
      <c r="AB464" s="48"/>
      <c r="AC464" s="219"/>
      <c r="AD464" s="219"/>
      <c r="AE464" s="45"/>
      <c r="AF464" s="45"/>
      <c r="AG464" s="45"/>
      <c r="AH464" s="629"/>
      <c r="AI464" s="630"/>
      <c r="AJ464" s="46"/>
      <c r="AK464" s="45"/>
      <c r="AL464" s="382">
        <f t="shared" si="20"/>
        <v>0</v>
      </c>
      <c r="AM464" s="45"/>
      <c r="AN464" s="48"/>
      <c r="AO464" s="48"/>
      <c r="AP464" s="185"/>
    </row>
    <row r="465" spans="1:42" ht="45" customHeight="1">
      <c r="A465" s="72"/>
      <c r="B465" s="72"/>
      <c r="C465" s="72"/>
      <c r="D465" s="70"/>
      <c r="E465" s="48"/>
      <c r="F465" s="333" t="str">
        <f t="shared" si="18"/>
        <v/>
      </c>
      <c r="G465" s="91"/>
      <c r="H465" s="88"/>
      <c r="I465" s="88"/>
      <c r="J465" s="50"/>
      <c r="K465" s="48"/>
      <c r="L465" s="48"/>
      <c r="M465" s="48"/>
      <c r="N465" s="50"/>
      <c r="O465" s="45"/>
      <c r="P465" s="212"/>
      <c r="Q465" s="45"/>
      <c r="R465" s="88"/>
      <c r="S465" s="50"/>
      <c r="T465" s="219"/>
      <c r="U465" s="89"/>
      <c r="V465" s="17"/>
      <c r="W465" s="93"/>
      <c r="X465" s="219"/>
      <c r="Y465" s="219"/>
      <c r="Z465" s="91"/>
      <c r="AA465" s="185" t="str">
        <f t="shared" si="19"/>
        <v/>
      </c>
      <c r="AB465" s="48"/>
      <c r="AC465" s="219"/>
      <c r="AD465" s="219"/>
      <c r="AE465" s="45"/>
      <c r="AF465" s="45"/>
      <c r="AG465" s="45"/>
      <c r="AH465" s="629"/>
      <c r="AI465" s="630"/>
      <c r="AJ465" s="46"/>
      <c r="AK465" s="45"/>
      <c r="AL465" s="382">
        <f t="shared" si="20"/>
        <v>0</v>
      </c>
      <c r="AM465" s="45"/>
      <c r="AN465" s="48"/>
      <c r="AO465" s="48"/>
      <c r="AP465" s="185"/>
    </row>
    <row r="466" spans="1:42" ht="45" customHeight="1">
      <c r="A466" s="72"/>
      <c r="B466" s="72"/>
      <c r="C466" s="72"/>
      <c r="D466" s="70"/>
      <c r="E466" s="48"/>
      <c r="F466" s="333" t="str">
        <f t="shared" si="18"/>
        <v/>
      </c>
      <c r="G466" s="91"/>
      <c r="H466" s="88"/>
      <c r="I466" s="88"/>
      <c r="J466" s="50"/>
      <c r="K466" s="48"/>
      <c r="L466" s="48"/>
      <c r="M466" s="48"/>
      <c r="N466" s="50"/>
      <c r="O466" s="45"/>
      <c r="P466" s="212"/>
      <c r="Q466" s="45"/>
      <c r="R466" s="88"/>
      <c r="S466" s="50"/>
      <c r="T466" s="219"/>
      <c r="U466" s="89"/>
      <c r="V466" s="17"/>
      <c r="W466" s="93"/>
      <c r="X466" s="219"/>
      <c r="Y466" s="219"/>
      <c r="Z466" s="91"/>
      <c r="AA466" s="185" t="str">
        <f t="shared" si="19"/>
        <v/>
      </c>
      <c r="AB466" s="48"/>
      <c r="AC466" s="219"/>
      <c r="AD466" s="219"/>
      <c r="AE466" s="45"/>
      <c r="AF466" s="45"/>
      <c r="AG466" s="45"/>
      <c r="AH466" s="629"/>
      <c r="AI466" s="630"/>
      <c r="AJ466" s="46"/>
      <c r="AK466" s="45"/>
      <c r="AL466" s="382">
        <f t="shared" si="20"/>
        <v>0</v>
      </c>
      <c r="AM466" s="45"/>
      <c r="AN466" s="48"/>
      <c r="AO466" s="48"/>
      <c r="AP466" s="185"/>
    </row>
    <row r="467" spans="1:42" ht="45" customHeight="1">
      <c r="A467" s="72"/>
      <c r="B467" s="72"/>
      <c r="C467" s="72"/>
      <c r="D467" s="70"/>
      <c r="E467" s="48"/>
      <c r="F467" s="333" t="str">
        <f t="shared" si="18"/>
        <v/>
      </c>
      <c r="G467" s="91"/>
      <c r="H467" s="88"/>
      <c r="I467" s="88"/>
      <c r="J467" s="50"/>
      <c r="K467" s="48"/>
      <c r="L467" s="48"/>
      <c r="M467" s="48"/>
      <c r="N467" s="50"/>
      <c r="O467" s="45"/>
      <c r="P467" s="212"/>
      <c r="Q467" s="45"/>
      <c r="R467" s="88"/>
      <c r="S467" s="50"/>
      <c r="T467" s="219"/>
      <c r="U467" s="89"/>
      <c r="V467" s="17"/>
      <c r="W467" s="93"/>
      <c r="X467" s="219"/>
      <c r="Y467" s="219"/>
      <c r="Z467" s="91"/>
      <c r="AA467" s="185" t="str">
        <f t="shared" si="19"/>
        <v/>
      </c>
      <c r="AB467" s="48"/>
      <c r="AC467" s="219"/>
      <c r="AD467" s="219"/>
      <c r="AE467" s="45"/>
      <c r="AF467" s="45"/>
      <c r="AG467" s="45"/>
      <c r="AH467" s="629"/>
      <c r="AI467" s="630"/>
      <c r="AJ467" s="46"/>
      <c r="AK467" s="45"/>
      <c r="AL467" s="382">
        <f t="shared" si="20"/>
        <v>0</v>
      </c>
      <c r="AM467" s="45"/>
      <c r="AN467" s="48"/>
      <c r="AO467" s="48"/>
      <c r="AP467" s="185"/>
    </row>
    <row r="468" spans="1:42" ht="45" customHeight="1">
      <c r="A468" s="72"/>
      <c r="B468" s="72"/>
      <c r="C468" s="72"/>
      <c r="D468" s="70"/>
      <c r="E468" s="48"/>
      <c r="F468" s="333" t="str">
        <f t="shared" si="18"/>
        <v/>
      </c>
      <c r="G468" s="91"/>
      <c r="H468" s="88"/>
      <c r="I468" s="88"/>
      <c r="J468" s="50"/>
      <c r="K468" s="48"/>
      <c r="L468" s="48"/>
      <c r="M468" s="48"/>
      <c r="N468" s="50"/>
      <c r="O468" s="45"/>
      <c r="P468" s="212"/>
      <c r="Q468" s="45"/>
      <c r="R468" s="88"/>
      <c r="S468" s="50"/>
      <c r="T468" s="219"/>
      <c r="U468" s="89"/>
      <c r="V468" s="17"/>
      <c r="W468" s="93"/>
      <c r="X468" s="219"/>
      <c r="Y468" s="219"/>
      <c r="Z468" s="91"/>
      <c r="AA468" s="185" t="str">
        <f t="shared" si="19"/>
        <v/>
      </c>
      <c r="AB468" s="48"/>
      <c r="AC468" s="219"/>
      <c r="AD468" s="219"/>
      <c r="AE468" s="45"/>
      <c r="AF468" s="45"/>
      <c r="AG468" s="45"/>
      <c r="AH468" s="629"/>
      <c r="AI468" s="630"/>
      <c r="AJ468" s="46"/>
      <c r="AK468" s="45"/>
      <c r="AL468" s="382">
        <f t="shared" si="20"/>
        <v>0</v>
      </c>
      <c r="AM468" s="45"/>
      <c r="AN468" s="48"/>
      <c r="AO468" s="48"/>
      <c r="AP468" s="185"/>
    </row>
    <row r="469" spans="1:42" ht="45" customHeight="1">
      <c r="A469" s="72"/>
      <c r="B469" s="72"/>
      <c r="C469" s="72"/>
      <c r="D469" s="70"/>
      <c r="E469" s="48"/>
      <c r="F469" s="333" t="str">
        <f t="shared" si="18"/>
        <v/>
      </c>
      <c r="G469" s="91"/>
      <c r="H469" s="88"/>
      <c r="I469" s="88"/>
      <c r="J469" s="50"/>
      <c r="K469" s="48"/>
      <c r="L469" s="48"/>
      <c r="M469" s="48"/>
      <c r="N469" s="50"/>
      <c r="O469" s="45"/>
      <c r="P469" s="212"/>
      <c r="Q469" s="45"/>
      <c r="R469" s="88"/>
      <c r="S469" s="50"/>
      <c r="T469" s="219"/>
      <c r="U469" s="89"/>
      <c r="V469" s="17"/>
      <c r="W469" s="93"/>
      <c r="X469" s="219"/>
      <c r="Y469" s="219"/>
      <c r="Z469" s="91"/>
      <c r="AA469" s="185" t="str">
        <f t="shared" si="19"/>
        <v/>
      </c>
      <c r="AB469" s="48"/>
      <c r="AC469" s="219"/>
      <c r="AD469" s="219"/>
      <c r="AE469" s="45"/>
      <c r="AF469" s="45"/>
      <c r="AG469" s="45"/>
      <c r="AH469" s="629"/>
      <c r="AI469" s="630"/>
      <c r="AJ469" s="46"/>
      <c r="AK469" s="45"/>
      <c r="AL469" s="382">
        <f t="shared" si="20"/>
        <v>0</v>
      </c>
      <c r="AM469" s="45"/>
      <c r="AN469" s="48"/>
      <c r="AO469" s="48"/>
      <c r="AP469" s="185"/>
    </row>
    <row r="470" spans="1:42" ht="45" customHeight="1">
      <c r="A470" s="72"/>
      <c r="B470" s="72"/>
      <c r="C470" s="72"/>
      <c r="D470" s="70"/>
      <c r="E470" s="48"/>
      <c r="F470" s="333" t="str">
        <f t="shared" si="18"/>
        <v/>
      </c>
      <c r="G470" s="91"/>
      <c r="H470" s="88"/>
      <c r="I470" s="88"/>
      <c r="J470" s="50"/>
      <c r="K470" s="48"/>
      <c r="L470" s="48"/>
      <c r="M470" s="48"/>
      <c r="N470" s="50"/>
      <c r="O470" s="45"/>
      <c r="P470" s="212"/>
      <c r="Q470" s="45"/>
      <c r="R470" s="88"/>
      <c r="S470" s="50"/>
      <c r="T470" s="219"/>
      <c r="U470" s="89"/>
      <c r="V470" s="17"/>
      <c r="W470" s="93"/>
      <c r="X470" s="219"/>
      <c r="Y470" s="219"/>
      <c r="Z470" s="91"/>
      <c r="AA470" s="185" t="str">
        <f t="shared" si="19"/>
        <v/>
      </c>
      <c r="AB470" s="48"/>
      <c r="AC470" s="219"/>
      <c r="AD470" s="219"/>
      <c r="AE470" s="45"/>
      <c r="AF470" s="45"/>
      <c r="AG470" s="45"/>
      <c r="AH470" s="629"/>
      <c r="AI470" s="630"/>
      <c r="AJ470" s="46"/>
      <c r="AK470" s="45"/>
      <c r="AL470" s="382">
        <f t="shared" si="20"/>
        <v>0</v>
      </c>
      <c r="AM470" s="45"/>
      <c r="AN470" s="48"/>
      <c r="AO470" s="48"/>
      <c r="AP470" s="185"/>
    </row>
    <row r="471" spans="1:42" ht="45" customHeight="1">
      <c r="A471" s="72"/>
      <c r="B471" s="72"/>
      <c r="C471" s="72"/>
      <c r="D471" s="70"/>
      <c r="E471" s="48"/>
      <c r="F471" s="333" t="str">
        <f t="shared" si="18"/>
        <v/>
      </c>
      <c r="G471" s="91"/>
      <c r="H471" s="88"/>
      <c r="I471" s="88"/>
      <c r="J471" s="50"/>
      <c r="K471" s="48"/>
      <c r="L471" s="48"/>
      <c r="M471" s="48"/>
      <c r="N471" s="50"/>
      <c r="O471" s="45"/>
      <c r="P471" s="212"/>
      <c r="Q471" s="45"/>
      <c r="R471" s="88"/>
      <c r="S471" s="50"/>
      <c r="T471" s="219"/>
      <c r="U471" s="89"/>
      <c r="V471" s="17"/>
      <c r="W471" s="93"/>
      <c r="X471" s="219"/>
      <c r="Y471" s="219"/>
      <c r="Z471" s="91"/>
      <c r="AA471" s="185" t="str">
        <f t="shared" si="19"/>
        <v/>
      </c>
      <c r="AB471" s="48"/>
      <c r="AC471" s="219"/>
      <c r="AD471" s="219"/>
      <c r="AE471" s="45"/>
      <c r="AF471" s="45"/>
      <c r="AG471" s="45"/>
      <c r="AH471" s="629"/>
      <c r="AI471" s="630"/>
      <c r="AJ471" s="46"/>
      <c r="AK471" s="45"/>
      <c r="AL471" s="382">
        <f t="shared" si="20"/>
        <v>0</v>
      </c>
      <c r="AM471" s="45"/>
      <c r="AN471" s="48"/>
      <c r="AO471" s="48"/>
      <c r="AP471" s="185"/>
    </row>
    <row r="472" spans="1:42" ht="45" customHeight="1">
      <c r="A472" s="72"/>
      <c r="B472" s="72"/>
      <c r="C472" s="72"/>
      <c r="D472" s="70"/>
      <c r="E472" s="48"/>
      <c r="F472" s="333" t="str">
        <f t="shared" si="18"/>
        <v/>
      </c>
      <c r="G472" s="91"/>
      <c r="H472" s="88"/>
      <c r="I472" s="88"/>
      <c r="J472" s="50"/>
      <c r="K472" s="48"/>
      <c r="L472" s="48"/>
      <c r="M472" s="48"/>
      <c r="N472" s="50"/>
      <c r="O472" s="45"/>
      <c r="P472" s="212"/>
      <c r="Q472" s="45"/>
      <c r="R472" s="88"/>
      <c r="S472" s="50"/>
      <c r="T472" s="219"/>
      <c r="U472" s="89"/>
      <c r="V472" s="17"/>
      <c r="W472" s="93"/>
      <c r="X472" s="219"/>
      <c r="Y472" s="219"/>
      <c r="Z472" s="91"/>
      <c r="AA472" s="185" t="str">
        <f t="shared" si="19"/>
        <v/>
      </c>
      <c r="AB472" s="48"/>
      <c r="AC472" s="219"/>
      <c r="AD472" s="219"/>
      <c r="AE472" s="45"/>
      <c r="AF472" s="45"/>
      <c r="AG472" s="45"/>
      <c r="AH472" s="629"/>
      <c r="AI472" s="630"/>
      <c r="AJ472" s="46"/>
      <c r="AK472" s="45"/>
      <c r="AL472" s="382">
        <f t="shared" si="20"/>
        <v>0</v>
      </c>
      <c r="AM472" s="45"/>
      <c r="AN472" s="48"/>
      <c r="AO472" s="48"/>
      <c r="AP472" s="185"/>
    </row>
    <row r="473" spans="1:42" ht="45" customHeight="1">
      <c r="A473" s="72"/>
      <c r="B473" s="72"/>
      <c r="C473" s="72"/>
      <c r="D473" s="70"/>
      <c r="E473" s="48"/>
      <c r="F473" s="333" t="str">
        <f t="shared" si="18"/>
        <v/>
      </c>
      <c r="G473" s="91"/>
      <c r="H473" s="88"/>
      <c r="I473" s="88"/>
      <c r="J473" s="50"/>
      <c r="K473" s="48"/>
      <c r="L473" s="48"/>
      <c r="M473" s="48"/>
      <c r="N473" s="50"/>
      <c r="O473" s="45"/>
      <c r="P473" s="212"/>
      <c r="Q473" s="45"/>
      <c r="R473" s="88"/>
      <c r="S473" s="50"/>
      <c r="T473" s="219"/>
      <c r="U473" s="89"/>
      <c r="V473" s="17"/>
      <c r="W473" s="93"/>
      <c r="X473" s="219"/>
      <c r="Y473" s="219"/>
      <c r="Z473" s="91"/>
      <c r="AA473" s="185" t="str">
        <f t="shared" si="19"/>
        <v/>
      </c>
      <c r="AB473" s="48"/>
      <c r="AC473" s="219"/>
      <c r="AD473" s="219"/>
      <c r="AE473" s="45"/>
      <c r="AF473" s="45"/>
      <c r="AG473" s="45"/>
      <c r="AH473" s="629"/>
      <c r="AI473" s="630"/>
      <c r="AJ473" s="46"/>
      <c r="AK473" s="45"/>
      <c r="AL473" s="382">
        <f t="shared" si="20"/>
        <v>0</v>
      </c>
      <c r="AM473" s="45"/>
      <c r="AN473" s="48"/>
      <c r="AO473" s="48"/>
      <c r="AP473" s="185"/>
    </row>
    <row r="474" spans="1:42" ht="45" customHeight="1">
      <c r="A474" s="72"/>
      <c r="B474" s="72"/>
      <c r="C474" s="72"/>
      <c r="D474" s="70"/>
      <c r="E474" s="48"/>
      <c r="F474" s="333" t="str">
        <f t="shared" si="18"/>
        <v/>
      </c>
      <c r="G474" s="91"/>
      <c r="H474" s="88"/>
      <c r="I474" s="88"/>
      <c r="J474" s="50"/>
      <c r="K474" s="48"/>
      <c r="L474" s="48"/>
      <c r="M474" s="48"/>
      <c r="N474" s="50"/>
      <c r="O474" s="45"/>
      <c r="P474" s="212"/>
      <c r="Q474" s="45"/>
      <c r="R474" s="88"/>
      <c r="S474" s="124"/>
      <c r="T474" s="219"/>
      <c r="U474" s="89"/>
      <c r="V474" s="17"/>
      <c r="W474" s="93"/>
      <c r="X474" s="219"/>
      <c r="Y474" s="219"/>
      <c r="Z474" s="91"/>
      <c r="AA474" s="185" t="str">
        <f t="shared" si="19"/>
        <v/>
      </c>
      <c r="AB474" s="48"/>
      <c r="AC474" s="219"/>
      <c r="AD474" s="219"/>
      <c r="AE474" s="45"/>
      <c r="AF474" s="45"/>
      <c r="AG474" s="45"/>
      <c r="AH474" s="629"/>
      <c r="AI474" s="630"/>
      <c r="AJ474" s="46"/>
      <c r="AK474" s="45"/>
      <c r="AL474" s="382">
        <f t="shared" si="20"/>
        <v>0</v>
      </c>
      <c r="AM474" s="45"/>
      <c r="AN474" s="48"/>
      <c r="AO474" s="48"/>
      <c r="AP474" s="185"/>
    </row>
    <row r="475" spans="1:42" ht="45" customHeight="1">
      <c r="A475" s="72"/>
      <c r="B475" s="72"/>
      <c r="C475" s="72"/>
      <c r="D475" s="70"/>
      <c r="E475" s="48"/>
      <c r="F475" s="333" t="str">
        <f t="shared" si="18"/>
        <v/>
      </c>
      <c r="G475" s="91"/>
      <c r="H475" s="88"/>
      <c r="I475" s="88"/>
      <c r="J475" s="50"/>
      <c r="K475" s="48"/>
      <c r="L475" s="48"/>
      <c r="M475" s="48"/>
      <c r="N475" s="50"/>
      <c r="O475" s="45"/>
      <c r="P475" s="212"/>
      <c r="Q475" s="45"/>
      <c r="R475" s="88"/>
      <c r="S475" s="124"/>
      <c r="T475" s="219"/>
      <c r="U475" s="89"/>
      <c r="V475" s="17"/>
      <c r="W475" s="93"/>
      <c r="X475" s="219"/>
      <c r="Y475" s="219"/>
      <c r="Z475" s="91"/>
      <c r="AA475" s="185" t="str">
        <f t="shared" si="19"/>
        <v/>
      </c>
      <c r="AB475" s="48"/>
      <c r="AC475" s="219"/>
      <c r="AD475" s="219"/>
      <c r="AE475" s="45"/>
      <c r="AF475" s="45"/>
      <c r="AG475" s="45"/>
      <c r="AH475" s="629"/>
      <c r="AI475" s="630"/>
      <c r="AJ475" s="46"/>
      <c r="AK475" s="45"/>
      <c r="AL475" s="382">
        <f t="shared" si="20"/>
        <v>0</v>
      </c>
      <c r="AM475" s="45"/>
      <c r="AN475" s="48"/>
      <c r="AO475" s="48"/>
      <c r="AP475" s="185"/>
    </row>
    <row r="476" spans="1:42" ht="45" customHeight="1">
      <c r="A476" s="72"/>
      <c r="B476" s="72"/>
      <c r="C476" s="72"/>
      <c r="D476" s="70"/>
      <c r="E476" s="48"/>
      <c r="F476" s="333" t="str">
        <f t="shared" si="18"/>
        <v/>
      </c>
      <c r="G476" s="91"/>
      <c r="H476" s="88"/>
      <c r="I476" s="88"/>
      <c r="J476" s="50"/>
      <c r="K476" s="48"/>
      <c r="L476" s="48"/>
      <c r="M476" s="48"/>
      <c r="N476" s="50"/>
      <c r="O476" s="45"/>
      <c r="P476" s="212"/>
      <c r="Q476" s="45"/>
      <c r="R476" s="88"/>
      <c r="S476" s="124"/>
      <c r="T476" s="219"/>
      <c r="U476" s="89"/>
      <c r="V476" s="17"/>
      <c r="W476" s="93"/>
      <c r="X476" s="219"/>
      <c r="Y476" s="219"/>
      <c r="Z476" s="91"/>
      <c r="AA476" s="185" t="str">
        <f t="shared" si="19"/>
        <v/>
      </c>
      <c r="AB476" s="48"/>
      <c r="AC476" s="219"/>
      <c r="AD476" s="219"/>
      <c r="AE476" s="45"/>
      <c r="AF476" s="45"/>
      <c r="AG476" s="45"/>
      <c r="AH476" s="629"/>
      <c r="AI476" s="630"/>
      <c r="AJ476" s="46"/>
      <c r="AK476" s="45"/>
      <c r="AL476" s="382">
        <f t="shared" si="20"/>
        <v>0</v>
      </c>
      <c r="AM476" s="45"/>
      <c r="AN476" s="48"/>
      <c r="AO476" s="48"/>
      <c r="AP476" s="185"/>
    </row>
    <row r="477" spans="1:42" ht="45" customHeight="1">
      <c r="A477" s="72"/>
      <c r="B477" s="72"/>
      <c r="C477" s="72"/>
      <c r="D477" s="70"/>
      <c r="E477" s="48"/>
      <c r="F477" s="333" t="str">
        <f t="shared" si="18"/>
        <v/>
      </c>
      <c r="G477" s="91"/>
      <c r="H477" s="88"/>
      <c r="I477" s="88"/>
      <c r="J477" s="50"/>
      <c r="K477" s="48"/>
      <c r="L477" s="48"/>
      <c r="M477" s="48"/>
      <c r="N477" s="50"/>
      <c r="O477" s="45"/>
      <c r="P477" s="212"/>
      <c r="Q477" s="45"/>
      <c r="R477" s="88"/>
      <c r="S477" s="124"/>
      <c r="T477" s="219"/>
      <c r="U477" s="89"/>
      <c r="V477" s="17"/>
      <c r="W477" s="93"/>
      <c r="X477" s="219"/>
      <c r="Y477" s="219"/>
      <c r="Z477" s="91"/>
      <c r="AA477" s="185" t="str">
        <f t="shared" si="19"/>
        <v/>
      </c>
      <c r="AB477" s="48"/>
      <c r="AC477" s="219"/>
      <c r="AD477" s="219"/>
      <c r="AE477" s="45"/>
      <c r="AF477" s="45"/>
      <c r="AG477" s="45"/>
      <c r="AH477" s="629"/>
      <c r="AI477" s="630"/>
      <c r="AJ477" s="46"/>
      <c r="AK477" s="45"/>
      <c r="AL477" s="382">
        <f t="shared" si="20"/>
        <v>0</v>
      </c>
      <c r="AM477" s="45"/>
      <c r="AN477" s="48"/>
      <c r="AO477" s="48"/>
      <c r="AP477" s="185"/>
    </row>
    <row r="478" spans="1:42" ht="45" customHeight="1">
      <c r="A478" s="72"/>
      <c r="B478" s="72"/>
      <c r="C478" s="72"/>
      <c r="D478" s="70"/>
      <c r="E478" s="48"/>
      <c r="F478" s="333" t="str">
        <f t="shared" si="18"/>
        <v/>
      </c>
      <c r="G478" s="91"/>
      <c r="H478" s="88"/>
      <c r="I478" s="88"/>
      <c r="J478" s="50"/>
      <c r="K478" s="48"/>
      <c r="L478" s="48"/>
      <c r="M478" s="48"/>
      <c r="N478" s="50"/>
      <c r="O478" s="45"/>
      <c r="P478" s="212"/>
      <c r="Q478" s="45"/>
      <c r="R478" s="88"/>
      <c r="S478" s="50"/>
      <c r="T478" s="219"/>
      <c r="U478" s="89"/>
      <c r="V478" s="17"/>
      <c r="W478" s="93"/>
      <c r="X478" s="219"/>
      <c r="Y478" s="219"/>
      <c r="Z478" s="91"/>
      <c r="AA478" s="185" t="str">
        <f t="shared" si="19"/>
        <v/>
      </c>
      <c r="AB478" s="48"/>
      <c r="AC478" s="219"/>
      <c r="AD478" s="219"/>
      <c r="AE478" s="45"/>
      <c r="AF478" s="45"/>
      <c r="AG478" s="45"/>
      <c r="AH478" s="629"/>
      <c r="AI478" s="630"/>
      <c r="AJ478" s="46"/>
      <c r="AK478" s="45"/>
      <c r="AL478" s="382">
        <f t="shared" si="20"/>
        <v>0</v>
      </c>
      <c r="AM478" s="45"/>
      <c r="AN478" s="48"/>
      <c r="AO478" s="48"/>
      <c r="AP478" s="185"/>
    </row>
    <row r="479" spans="1:42" ht="45" customHeight="1">
      <c r="A479" s="72"/>
      <c r="B479" s="72"/>
      <c r="C479" s="72"/>
      <c r="D479" s="70"/>
      <c r="E479" s="48"/>
      <c r="F479" s="333" t="str">
        <f t="shared" si="18"/>
        <v/>
      </c>
      <c r="G479" s="91"/>
      <c r="H479" s="88"/>
      <c r="I479" s="88"/>
      <c r="J479" s="50"/>
      <c r="K479" s="48"/>
      <c r="L479" s="48"/>
      <c r="M479" s="48"/>
      <c r="N479" s="50"/>
      <c r="O479" s="45"/>
      <c r="P479" s="212"/>
      <c r="Q479" s="45"/>
      <c r="R479" s="88"/>
      <c r="S479" s="124"/>
      <c r="T479" s="219"/>
      <c r="U479" s="89"/>
      <c r="V479" s="17"/>
      <c r="W479" s="93"/>
      <c r="X479" s="219"/>
      <c r="Y479" s="219"/>
      <c r="Z479" s="91"/>
      <c r="AA479" s="185" t="str">
        <f t="shared" si="19"/>
        <v/>
      </c>
      <c r="AB479" s="48"/>
      <c r="AC479" s="219"/>
      <c r="AD479" s="219"/>
      <c r="AE479" s="45"/>
      <c r="AF479" s="45"/>
      <c r="AG479" s="45"/>
      <c r="AH479" s="629"/>
      <c r="AI479" s="630"/>
      <c r="AJ479" s="46"/>
      <c r="AK479" s="45"/>
      <c r="AL479" s="382">
        <f t="shared" si="20"/>
        <v>0</v>
      </c>
      <c r="AM479" s="45"/>
      <c r="AN479" s="48"/>
      <c r="AO479" s="48"/>
      <c r="AP479" s="185"/>
    </row>
    <row r="480" spans="1:42" ht="45" customHeight="1">
      <c r="A480" s="72"/>
      <c r="B480" s="72"/>
      <c r="C480" s="72"/>
      <c r="D480" s="70"/>
      <c r="E480" s="48"/>
      <c r="F480" s="333" t="str">
        <f t="shared" si="18"/>
        <v/>
      </c>
      <c r="G480" s="91"/>
      <c r="H480" s="88"/>
      <c r="I480" s="88"/>
      <c r="J480" s="50"/>
      <c r="K480" s="48"/>
      <c r="L480" s="48"/>
      <c r="M480" s="48"/>
      <c r="N480" s="50"/>
      <c r="O480" s="45"/>
      <c r="P480" s="212"/>
      <c r="Q480" s="45"/>
      <c r="R480" s="88"/>
      <c r="S480" s="124"/>
      <c r="T480" s="219"/>
      <c r="U480" s="89"/>
      <c r="V480" s="17"/>
      <c r="W480" s="93"/>
      <c r="X480" s="219"/>
      <c r="Y480" s="219"/>
      <c r="Z480" s="91"/>
      <c r="AA480" s="185" t="str">
        <f t="shared" si="19"/>
        <v/>
      </c>
      <c r="AB480" s="48"/>
      <c r="AC480" s="219"/>
      <c r="AD480" s="219"/>
      <c r="AE480" s="45"/>
      <c r="AF480" s="45"/>
      <c r="AG480" s="45"/>
      <c r="AH480" s="629"/>
      <c r="AI480" s="630"/>
      <c r="AJ480" s="46"/>
      <c r="AK480" s="45"/>
      <c r="AL480" s="382">
        <f t="shared" si="20"/>
        <v>0</v>
      </c>
      <c r="AM480" s="45"/>
      <c r="AN480" s="48"/>
      <c r="AO480" s="48"/>
      <c r="AP480" s="185"/>
    </row>
    <row r="481" spans="1:42" ht="45" customHeight="1">
      <c r="A481" s="72"/>
      <c r="B481" s="72"/>
      <c r="C481" s="72"/>
      <c r="D481" s="70"/>
      <c r="E481" s="48"/>
      <c r="F481" s="333" t="str">
        <f t="shared" si="18"/>
        <v/>
      </c>
      <c r="G481" s="91"/>
      <c r="H481" s="88"/>
      <c r="I481" s="88"/>
      <c r="J481" s="50"/>
      <c r="K481" s="48"/>
      <c r="L481" s="48"/>
      <c r="M481" s="48"/>
      <c r="N481" s="50"/>
      <c r="O481" s="45"/>
      <c r="P481" s="212"/>
      <c r="Q481" s="45"/>
      <c r="R481" s="88"/>
      <c r="S481" s="50"/>
      <c r="T481" s="219"/>
      <c r="U481" s="89"/>
      <c r="V481" s="17"/>
      <c r="W481" s="93"/>
      <c r="X481" s="219"/>
      <c r="Y481" s="219"/>
      <c r="Z481" s="91"/>
      <c r="AA481" s="185" t="str">
        <f t="shared" si="19"/>
        <v/>
      </c>
      <c r="AB481" s="48"/>
      <c r="AC481" s="219"/>
      <c r="AD481" s="219"/>
      <c r="AE481" s="45"/>
      <c r="AF481" s="45"/>
      <c r="AG481" s="45"/>
      <c r="AH481" s="629"/>
      <c r="AI481" s="630"/>
      <c r="AJ481" s="46"/>
      <c r="AK481" s="45"/>
      <c r="AL481" s="382">
        <f t="shared" si="20"/>
        <v>0</v>
      </c>
      <c r="AM481" s="45"/>
      <c r="AN481" s="48"/>
      <c r="AO481" s="48"/>
      <c r="AP481" s="185"/>
    </row>
    <row r="482" spans="1:42" ht="45" customHeight="1">
      <c r="A482" s="72"/>
      <c r="B482" s="72"/>
      <c r="C482" s="72"/>
      <c r="D482" s="70"/>
      <c r="E482" s="48"/>
      <c r="F482" s="333" t="str">
        <f t="shared" si="18"/>
        <v/>
      </c>
      <c r="G482" s="91"/>
      <c r="H482" s="88"/>
      <c r="I482" s="88"/>
      <c r="J482" s="50"/>
      <c r="K482" s="48"/>
      <c r="L482" s="48"/>
      <c r="M482" s="48"/>
      <c r="N482" s="50"/>
      <c r="O482" s="45"/>
      <c r="P482" s="212"/>
      <c r="Q482" s="45"/>
      <c r="R482" s="88"/>
      <c r="S482" s="124"/>
      <c r="T482" s="219"/>
      <c r="U482" s="89"/>
      <c r="V482" s="17"/>
      <c r="W482" s="93"/>
      <c r="X482" s="219"/>
      <c r="Y482" s="219"/>
      <c r="Z482" s="91"/>
      <c r="AA482" s="185" t="str">
        <f t="shared" si="19"/>
        <v/>
      </c>
      <c r="AB482" s="48"/>
      <c r="AC482" s="219"/>
      <c r="AD482" s="219"/>
      <c r="AE482" s="45"/>
      <c r="AF482" s="45"/>
      <c r="AG482" s="45"/>
      <c r="AH482" s="629"/>
      <c r="AI482" s="630"/>
      <c r="AJ482" s="46"/>
      <c r="AK482" s="45"/>
      <c r="AL482" s="382">
        <f t="shared" si="20"/>
        <v>0</v>
      </c>
      <c r="AM482" s="45"/>
      <c r="AN482" s="48"/>
      <c r="AO482" s="48"/>
      <c r="AP482" s="185"/>
    </row>
    <row r="483" spans="1:42" ht="45" customHeight="1">
      <c r="A483" s="72"/>
      <c r="B483" s="72"/>
      <c r="C483" s="72"/>
      <c r="D483" s="70"/>
      <c r="E483" s="48"/>
      <c r="F483" s="333" t="str">
        <f t="shared" si="18"/>
        <v/>
      </c>
      <c r="G483" s="91"/>
      <c r="H483" s="88"/>
      <c r="I483" s="88"/>
      <c r="J483" s="50"/>
      <c r="K483" s="48"/>
      <c r="L483" s="48"/>
      <c r="M483" s="48"/>
      <c r="N483" s="50"/>
      <c r="O483" s="45"/>
      <c r="P483" s="212"/>
      <c r="Q483" s="45"/>
      <c r="R483" s="88"/>
      <c r="S483" s="124"/>
      <c r="T483" s="219"/>
      <c r="U483" s="89"/>
      <c r="V483" s="17"/>
      <c r="W483" s="93"/>
      <c r="X483" s="219"/>
      <c r="Y483" s="219"/>
      <c r="Z483" s="91"/>
      <c r="AA483" s="185" t="str">
        <f t="shared" si="19"/>
        <v/>
      </c>
      <c r="AB483" s="48"/>
      <c r="AC483" s="219"/>
      <c r="AD483" s="219"/>
      <c r="AE483" s="45"/>
      <c r="AF483" s="45"/>
      <c r="AG483" s="45"/>
      <c r="AH483" s="629"/>
      <c r="AI483" s="630"/>
      <c r="AJ483" s="46"/>
      <c r="AK483" s="45"/>
      <c r="AL483" s="382">
        <f t="shared" si="20"/>
        <v>0</v>
      </c>
      <c r="AM483" s="45"/>
      <c r="AN483" s="48"/>
      <c r="AO483" s="48"/>
      <c r="AP483" s="185"/>
    </row>
    <row r="484" spans="1:42" ht="45" customHeight="1">
      <c r="A484" s="72"/>
      <c r="B484" s="72"/>
      <c r="C484" s="72"/>
      <c r="D484" s="70"/>
      <c r="E484" s="48"/>
      <c r="F484" s="333" t="str">
        <f t="shared" si="18"/>
        <v/>
      </c>
      <c r="G484" s="91"/>
      <c r="H484" s="88"/>
      <c r="I484" s="88"/>
      <c r="J484" s="50"/>
      <c r="K484" s="48"/>
      <c r="L484" s="48"/>
      <c r="M484" s="48"/>
      <c r="N484" s="50"/>
      <c r="O484" s="45"/>
      <c r="P484" s="212"/>
      <c r="Q484" s="45"/>
      <c r="R484" s="88"/>
      <c r="S484" s="124"/>
      <c r="T484" s="219"/>
      <c r="U484" s="89"/>
      <c r="V484" s="17"/>
      <c r="W484" s="93"/>
      <c r="X484" s="219"/>
      <c r="Y484" s="219"/>
      <c r="Z484" s="91"/>
      <c r="AA484" s="185" t="str">
        <f t="shared" si="19"/>
        <v/>
      </c>
      <c r="AB484" s="48"/>
      <c r="AC484" s="219"/>
      <c r="AD484" s="219"/>
      <c r="AE484" s="45"/>
      <c r="AF484" s="45"/>
      <c r="AG484" s="45"/>
      <c r="AH484" s="629"/>
      <c r="AI484" s="630"/>
      <c r="AJ484" s="46"/>
      <c r="AK484" s="45"/>
      <c r="AL484" s="382">
        <f t="shared" si="20"/>
        <v>0</v>
      </c>
      <c r="AM484" s="45"/>
      <c r="AN484" s="48"/>
      <c r="AO484" s="48"/>
      <c r="AP484" s="185"/>
    </row>
    <row r="485" spans="1:42" ht="45" customHeight="1">
      <c r="A485" s="72"/>
      <c r="B485" s="72"/>
      <c r="C485" s="72"/>
      <c r="D485" s="70"/>
      <c r="E485" s="48"/>
      <c r="F485" s="333" t="str">
        <f t="shared" si="18"/>
        <v/>
      </c>
      <c r="G485" s="91"/>
      <c r="H485" s="88"/>
      <c r="I485" s="88"/>
      <c r="J485" s="50"/>
      <c r="K485" s="48"/>
      <c r="L485" s="48"/>
      <c r="M485" s="48"/>
      <c r="N485" s="50"/>
      <c r="O485" s="45"/>
      <c r="P485" s="212"/>
      <c r="Q485" s="45"/>
      <c r="R485" s="88"/>
      <c r="S485" s="124"/>
      <c r="T485" s="219"/>
      <c r="U485" s="89"/>
      <c r="V485" s="17"/>
      <c r="W485" s="93"/>
      <c r="X485" s="219"/>
      <c r="Y485" s="219"/>
      <c r="Z485" s="91"/>
      <c r="AA485" s="185" t="str">
        <f t="shared" si="19"/>
        <v/>
      </c>
      <c r="AB485" s="48"/>
      <c r="AC485" s="219"/>
      <c r="AD485" s="219"/>
      <c r="AE485" s="45"/>
      <c r="AF485" s="45"/>
      <c r="AG485" s="45"/>
      <c r="AH485" s="629"/>
      <c r="AI485" s="630"/>
      <c r="AJ485" s="46"/>
      <c r="AK485" s="45"/>
      <c r="AL485" s="382">
        <f t="shared" si="20"/>
        <v>0</v>
      </c>
      <c r="AM485" s="45"/>
      <c r="AN485" s="48"/>
      <c r="AO485" s="48"/>
      <c r="AP485" s="185"/>
    </row>
    <row r="486" spans="1:42" ht="45" customHeight="1">
      <c r="A486" s="72"/>
      <c r="B486" s="72"/>
      <c r="C486" s="72"/>
      <c r="D486" s="70"/>
      <c r="E486" s="48"/>
      <c r="F486" s="333" t="str">
        <f t="shared" si="18"/>
        <v/>
      </c>
      <c r="G486" s="91"/>
      <c r="H486" s="88"/>
      <c r="I486" s="88"/>
      <c r="J486" s="50"/>
      <c r="K486" s="48"/>
      <c r="L486" s="48"/>
      <c r="M486" s="48"/>
      <c r="N486" s="50"/>
      <c r="O486" s="45"/>
      <c r="P486" s="212"/>
      <c r="Q486" s="45"/>
      <c r="R486" s="88"/>
      <c r="S486" s="124"/>
      <c r="T486" s="219"/>
      <c r="U486" s="89"/>
      <c r="V486" s="17"/>
      <c r="W486" s="93"/>
      <c r="X486" s="219"/>
      <c r="Y486" s="219"/>
      <c r="Z486" s="91"/>
      <c r="AA486" s="185" t="str">
        <f t="shared" si="19"/>
        <v/>
      </c>
      <c r="AB486" s="48"/>
      <c r="AC486" s="219"/>
      <c r="AD486" s="219"/>
      <c r="AE486" s="45"/>
      <c r="AF486" s="45"/>
      <c r="AG486" s="45"/>
      <c r="AH486" s="629"/>
      <c r="AI486" s="630"/>
      <c r="AJ486" s="46"/>
      <c r="AK486" s="45"/>
      <c r="AL486" s="382">
        <f t="shared" si="20"/>
        <v>0</v>
      </c>
      <c r="AM486" s="45"/>
      <c r="AN486" s="48"/>
      <c r="AO486" s="48"/>
      <c r="AP486" s="185"/>
    </row>
    <row r="487" spans="1:42" ht="45" customHeight="1">
      <c r="A487" s="72"/>
      <c r="B487" s="72"/>
      <c r="C487" s="72"/>
      <c r="D487" s="70"/>
      <c r="E487" s="48"/>
      <c r="F487" s="333" t="str">
        <f t="shared" si="18"/>
        <v/>
      </c>
      <c r="G487" s="91"/>
      <c r="H487" s="88"/>
      <c r="I487" s="88"/>
      <c r="J487" s="50"/>
      <c r="K487" s="48"/>
      <c r="L487" s="48"/>
      <c r="M487" s="48"/>
      <c r="N487" s="50"/>
      <c r="O487" s="45"/>
      <c r="P487" s="212"/>
      <c r="Q487" s="45"/>
      <c r="R487" s="88"/>
      <c r="S487" s="124"/>
      <c r="T487" s="219"/>
      <c r="U487" s="89"/>
      <c r="V487" s="17"/>
      <c r="W487" s="93"/>
      <c r="X487" s="219"/>
      <c r="Y487" s="219"/>
      <c r="Z487" s="91"/>
      <c r="AA487" s="185" t="str">
        <f t="shared" si="19"/>
        <v/>
      </c>
      <c r="AB487" s="48"/>
      <c r="AC487" s="219"/>
      <c r="AD487" s="219"/>
      <c r="AE487" s="45"/>
      <c r="AF487" s="45"/>
      <c r="AG487" s="45"/>
      <c r="AH487" s="629"/>
      <c r="AI487" s="630"/>
      <c r="AJ487" s="46"/>
      <c r="AK487" s="45"/>
      <c r="AL487" s="382">
        <f t="shared" si="20"/>
        <v>0</v>
      </c>
      <c r="AM487" s="45"/>
      <c r="AN487" s="48"/>
      <c r="AO487" s="48"/>
      <c r="AP487" s="185"/>
    </row>
    <row r="488" spans="1:42" ht="45" customHeight="1">
      <c r="A488" s="72"/>
      <c r="B488" s="72"/>
      <c r="C488" s="72"/>
      <c r="D488" s="70"/>
      <c r="E488" s="48"/>
      <c r="F488" s="333" t="str">
        <f t="shared" si="18"/>
        <v/>
      </c>
      <c r="G488" s="91"/>
      <c r="H488" s="88"/>
      <c r="I488" s="88"/>
      <c r="J488" s="50"/>
      <c r="K488" s="48"/>
      <c r="L488" s="48"/>
      <c r="M488" s="48"/>
      <c r="N488" s="50"/>
      <c r="O488" s="45"/>
      <c r="P488" s="212"/>
      <c r="Q488" s="45"/>
      <c r="R488" s="88"/>
      <c r="S488" s="124"/>
      <c r="T488" s="219"/>
      <c r="U488" s="89"/>
      <c r="V488" s="17"/>
      <c r="W488" s="93"/>
      <c r="X488" s="219"/>
      <c r="Y488" s="219"/>
      <c r="Z488" s="91"/>
      <c r="AA488" s="185" t="str">
        <f t="shared" si="19"/>
        <v/>
      </c>
      <c r="AB488" s="48"/>
      <c r="AC488" s="219"/>
      <c r="AD488" s="219"/>
      <c r="AE488" s="45"/>
      <c r="AF488" s="45"/>
      <c r="AG488" s="45"/>
      <c r="AH488" s="629"/>
      <c r="AI488" s="630"/>
      <c r="AJ488" s="46"/>
      <c r="AK488" s="45"/>
      <c r="AL488" s="382">
        <f t="shared" si="20"/>
        <v>0</v>
      </c>
      <c r="AM488" s="45"/>
      <c r="AN488" s="48"/>
      <c r="AO488" s="48"/>
      <c r="AP488" s="185"/>
    </row>
    <row r="489" spans="1:42" ht="45" customHeight="1">
      <c r="A489" s="72"/>
      <c r="B489" s="72"/>
      <c r="C489" s="72"/>
      <c r="D489" s="70"/>
      <c r="E489" s="48"/>
      <c r="F489" s="333" t="str">
        <f t="shared" si="18"/>
        <v/>
      </c>
      <c r="G489" s="91"/>
      <c r="H489" s="88"/>
      <c r="I489" s="88"/>
      <c r="J489" s="50"/>
      <c r="K489" s="48"/>
      <c r="L489" s="48"/>
      <c r="M489" s="48"/>
      <c r="N489" s="50"/>
      <c r="O489" s="45"/>
      <c r="P489" s="212"/>
      <c r="Q489" s="45"/>
      <c r="R489" s="88"/>
      <c r="S489" s="124"/>
      <c r="T489" s="219"/>
      <c r="U489" s="89"/>
      <c r="V489" s="17"/>
      <c r="W489" s="93"/>
      <c r="X489" s="219"/>
      <c r="Y489" s="219"/>
      <c r="Z489" s="91"/>
      <c r="AA489" s="185" t="str">
        <f t="shared" si="19"/>
        <v/>
      </c>
      <c r="AB489" s="48"/>
      <c r="AC489" s="219"/>
      <c r="AD489" s="219"/>
      <c r="AE489" s="45"/>
      <c r="AF489" s="45"/>
      <c r="AG489" s="45"/>
      <c r="AH489" s="629"/>
      <c r="AI489" s="630"/>
      <c r="AJ489" s="46"/>
      <c r="AK489" s="45"/>
      <c r="AL489" s="382">
        <f t="shared" si="20"/>
        <v>0</v>
      </c>
      <c r="AM489" s="45"/>
      <c r="AN489" s="48"/>
      <c r="AO489" s="48"/>
      <c r="AP489" s="185"/>
    </row>
    <row r="490" spans="1:42" ht="45" customHeight="1">
      <c r="A490" s="72"/>
      <c r="B490" s="72"/>
      <c r="C490" s="72"/>
      <c r="D490" s="70"/>
      <c r="E490" s="48"/>
      <c r="F490" s="333" t="str">
        <f t="shared" si="18"/>
        <v/>
      </c>
      <c r="G490" s="91"/>
      <c r="H490" s="88"/>
      <c r="I490" s="88"/>
      <c r="J490" s="50"/>
      <c r="K490" s="48"/>
      <c r="L490" s="48"/>
      <c r="M490" s="48"/>
      <c r="N490" s="50"/>
      <c r="O490" s="45"/>
      <c r="P490" s="212"/>
      <c r="Q490" s="45"/>
      <c r="R490" s="88"/>
      <c r="S490" s="124"/>
      <c r="T490" s="219"/>
      <c r="U490" s="89"/>
      <c r="V490" s="17"/>
      <c r="W490" s="93"/>
      <c r="X490" s="219"/>
      <c r="Y490" s="219"/>
      <c r="Z490" s="91"/>
      <c r="AA490" s="185" t="str">
        <f t="shared" si="19"/>
        <v/>
      </c>
      <c r="AB490" s="48"/>
      <c r="AC490" s="219"/>
      <c r="AD490" s="219"/>
      <c r="AE490" s="45"/>
      <c r="AF490" s="45"/>
      <c r="AG490" s="45"/>
      <c r="AH490" s="629"/>
      <c r="AI490" s="630"/>
      <c r="AJ490" s="46"/>
      <c r="AK490" s="45"/>
      <c r="AL490" s="382">
        <f t="shared" si="20"/>
        <v>0</v>
      </c>
      <c r="AM490" s="45"/>
      <c r="AN490" s="48"/>
      <c r="AO490" s="48"/>
      <c r="AP490" s="185"/>
    </row>
    <row r="491" spans="1:42" ht="45" customHeight="1">
      <c r="A491" s="72"/>
      <c r="B491" s="72"/>
      <c r="C491" s="72"/>
      <c r="D491" s="70"/>
      <c r="E491" s="48"/>
      <c r="F491" s="333" t="str">
        <f t="shared" si="18"/>
        <v/>
      </c>
      <c r="G491" s="91"/>
      <c r="H491" s="88"/>
      <c r="I491" s="88"/>
      <c r="J491" s="50"/>
      <c r="K491" s="48"/>
      <c r="L491" s="48"/>
      <c r="M491" s="48"/>
      <c r="N491" s="50"/>
      <c r="O491" s="45"/>
      <c r="P491" s="212"/>
      <c r="Q491" s="45"/>
      <c r="R491" s="88"/>
      <c r="S491" s="124"/>
      <c r="T491" s="219"/>
      <c r="U491" s="89"/>
      <c r="V491" s="17"/>
      <c r="W491" s="93"/>
      <c r="X491" s="219"/>
      <c r="Y491" s="219"/>
      <c r="Z491" s="91"/>
      <c r="AA491" s="185" t="str">
        <f t="shared" si="19"/>
        <v/>
      </c>
      <c r="AB491" s="48"/>
      <c r="AC491" s="219"/>
      <c r="AD491" s="219"/>
      <c r="AE491" s="45"/>
      <c r="AF491" s="45"/>
      <c r="AG491" s="45"/>
      <c r="AH491" s="629"/>
      <c r="AI491" s="630"/>
      <c r="AJ491" s="46"/>
      <c r="AK491" s="45"/>
      <c r="AL491" s="382">
        <f t="shared" si="20"/>
        <v>0</v>
      </c>
      <c r="AM491" s="45"/>
      <c r="AN491" s="48"/>
      <c r="AO491" s="48"/>
      <c r="AP491" s="185"/>
    </row>
    <row r="492" spans="1:42" ht="45" customHeight="1">
      <c r="A492" s="72"/>
      <c r="B492" s="72"/>
      <c r="C492" s="72"/>
      <c r="D492" s="70"/>
      <c r="E492" s="48"/>
      <c r="F492" s="333" t="str">
        <f t="shared" si="18"/>
        <v/>
      </c>
      <c r="G492" s="91"/>
      <c r="H492" s="88"/>
      <c r="I492" s="88"/>
      <c r="J492" s="50"/>
      <c r="K492" s="48"/>
      <c r="L492" s="48"/>
      <c r="M492" s="48"/>
      <c r="N492" s="50"/>
      <c r="O492" s="45"/>
      <c r="P492" s="212"/>
      <c r="Q492" s="45"/>
      <c r="R492" s="88"/>
      <c r="S492" s="124"/>
      <c r="T492" s="219"/>
      <c r="U492" s="89"/>
      <c r="V492" s="17"/>
      <c r="W492" s="93"/>
      <c r="X492" s="219"/>
      <c r="Y492" s="219"/>
      <c r="Z492" s="91"/>
      <c r="AA492" s="185" t="str">
        <f t="shared" si="19"/>
        <v/>
      </c>
      <c r="AB492" s="48"/>
      <c r="AC492" s="219"/>
      <c r="AD492" s="219"/>
      <c r="AE492" s="45"/>
      <c r="AF492" s="45"/>
      <c r="AG492" s="45"/>
      <c r="AH492" s="629"/>
      <c r="AI492" s="630"/>
      <c r="AJ492" s="46"/>
      <c r="AK492" s="45"/>
      <c r="AL492" s="382">
        <f t="shared" si="20"/>
        <v>0</v>
      </c>
      <c r="AM492" s="45"/>
      <c r="AN492" s="48"/>
      <c r="AO492" s="48"/>
      <c r="AP492" s="185"/>
    </row>
    <row r="493" spans="1:42" ht="45" customHeight="1">
      <c r="A493" s="72"/>
      <c r="B493" s="72"/>
      <c r="C493" s="72"/>
      <c r="D493" s="70"/>
      <c r="E493" s="48"/>
      <c r="F493" s="333" t="str">
        <f t="shared" si="18"/>
        <v/>
      </c>
      <c r="G493" s="91"/>
      <c r="H493" s="88"/>
      <c r="I493" s="88"/>
      <c r="J493" s="50"/>
      <c r="K493" s="48"/>
      <c r="L493" s="48"/>
      <c r="M493" s="48"/>
      <c r="N493" s="50"/>
      <c r="O493" s="45"/>
      <c r="P493" s="212"/>
      <c r="Q493" s="45"/>
      <c r="R493" s="88"/>
      <c r="S493" s="124"/>
      <c r="T493" s="219"/>
      <c r="U493" s="89"/>
      <c r="V493" s="17"/>
      <c r="W493" s="93"/>
      <c r="X493" s="219"/>
      <c r="Y493" s="219"/>
      <c r="Z493" s="91"/>
      <c r="AA493" s="185" t="str">
        <f t="shared" si="19"/>
        <v/>
      </c>
      <c r="AB493" s="48"/>
      <c r="AC493" s="219"/>
      <c r="AD493" s="219"/>
      <c r="AE493" s="45"/>
      <c r="AF493" s="45"/>
      <c r="AG493" s="45"/>
      <c r="AH493" s="629"/>
      <c r="AI493" s="630"/>
      <c r="AJ493" s="46"/>
      <c r="AK493" s="45"/>
      <c r="AL493" s="382">
        <f t="shared" si="20"/>
        <v>0</v>
      </c>
      <c r="AM493" s="45"/>
      <c r="AN493" s="48"/>
      <c r="AO493" s="48"/>
      <c r="AP493" s="185"/>
    </row>
    <row r="494" spans="1:42" ht="45" customHeight="1">
      <c r="A494" s="72"/>
      <c r="B494" s="72"/>
      <c r="C494" s="72"/>
      <c r="D494" s="70"/>
      <c r="E494" s="48"/>
      <c r="F494" s="333" t="str">
        <f t="shared" si="18"/>
        <v/>
      </c>
      <c r="G494" s="91"/>
      <c r="H494" s="88"/>
      <c r="I494" s="88"/>
      <c r="J494" s="50"/>
      <c r="K494" s="48"/>
      <c r="L494" s="48"/>
      <c r="M494" s="48"/>
      <c r="N494" s="50"/>
      <c r="O494" s="45"/>
      <c r="P494" s="212"/>
      <c r="Q494" s="45"/>
      <c r="R494" s="88"/>
      <c r="S494" s="124"/>
      <c r="T494" s="219"/>
      <c r="U494" s="89"/>
      <c r="V494" s="17"/>
      <c r="W494" s="93"/>
      <c r="X494" s="219"/>
      <c r="Y494" s="219"/>
      <c r="Z494" s="91"/>
      <c r="AA494" s="185" t="str">
        <f t="shared" si="19"/>
        <v/>
      </c>
      <c r="AB494" s="48"/>
      <c r="AC494" s="219"/>
      <c r="AD494" s="219"/>
      <c r="AE494" s="45"/>
      <c r="AF494" s="45"/>
      <c r="AG494" s="45"/>
      <c r="AH494" s="629"/>
      <c r="AI494" s="630"/>
      <c r="AJ494" s="46"/>
      <c r="AK494" s="45"/>
      <c r="AL494" s="382">
        <f t="shared" si="20"/>
        <v>0</v>
      </c>
      <c r="AM494" s="45"/>
      <c r="AN494" s="48"/>
      <c r="AO494" s="48"/>
      <c r="AP494" s="185"/>
    </row>
    <row r="495" spans="1:42" ht="45" customHeight="1">
      <c r="A495" s="72"/>
      <c r="B495" s="72"/>
      <c r="C495" s="72"/>
      <c r="D495" s="70"/>
      <c r="E495" s="48"/>
      <c r="F495" s="333" t="str">
        <f t="shared" si="18"/>
        <v/>
      </c>
      <c r="G495" s="91"/>
      <c r="H495" s="88"/>
      <c r="I495" s="88"/>
      <c r="J495" s="50"/>
      <c r="K495" s="48"/>
      <c r="L495" s="48"/>
      <c r="M495" s="48"/>
      <c r="N495" s="50"/>
      <c r="O495" s="45"/>
      <c r="P495" s="212"/>
      <c r="Q495" s="45"/>
      <c r="R495" s="88"/>
      <c r="S495" s="124"/>
      <c r="T495" s="219"/>
      <c r="U495" s="89"/>
      <c r="V495" s="17"/>
      <c r="W495" s="93"/>
      <c r="X495" s="219"/>
      <c r="Y495" s="219"/>
      <c r="Z495" s="91"/>
      <c r="AA495" s="185" t="str">
        <f t="shared" si="19"/>
        <v/>
      </c>
      <c r="AB495" s="48"/>
      <c r="AC495" s="219"/>
      <c r="AD495" s="219"/>
      <c r="AE495" s="45"/>
      <c r="AF495" s="45"/>
      <c r="AG495" s="45"/>
      <c r="AH495" s="629"/>
      <c r="AI495" s="630"/>
      <c r="AJ495" s="46"/>
      <c r="AK495" s="45"/>
      <c r="AL495" s="382">
        <f t="shared" si="20"/>
        <v>0</v>
      </c>
      <c r="AM495" s="45"/>
      <c r="AN495" s="48"/>
      <c r="AO495" s="48"/>
      <c r="AP495" s="185"/>
    </row>
    <row r="496" spans="1:42" ht="45" customHeight="1">
      <c r="A496" s="72"/>
      <c r="B496" s="72"/>
      <c r="C496" s="72"/>
      <c r="D496" s="70"/>
      <c r="E496" s="48"/>
      <c r="F496" s="333" t="str">
        <f t="shared" si="18"/>
        <v/>
      </c>
      <c r="G496" s="91"/>
      <c r="H496" s="88"/>
      <c r="I496" s="88"/>
      <c r="J496" s="50"/>
      <c r="K496" s="48"/>
      <c r="L496" s="48"/>
      <c r="M496" s="48"/>
      <c r="N496" s="50"/>
      <c r="O496" s="45"/>
      <c r="P496" s="212"/>
      <c r="Q496" s="45"/>
      <c r="R496" s="88"/>
      <c r="S496" s="124"/>
      <c r="T496" s="219"/>
      <c r="U496" s="89"/>
      <c r="V496" s="17"/>
      <c r="W496" s="93"/>
      <c r="X496" s="219"/>
      <c r="Y496" s="219"/>
      <c r="Z496" s="91"/>
      <c r="AA496" s="185" t="str">
        <f t="shared" si="19"/>
        <v/>
      </c>
      <c r="AB496" s="48"/>
      <c r="AC496" s="219"/>
      <c r="AD496" s="219"/>
      <c r="AE496" s="45"/>
      <c r="AF496" s="45"/>
      <c r="AG496" s="45"/>
      <c r="AH496" s="629"/>
      <c r="AI496" s="630"/>
      <c r="AJ496" s="46"/>
      <c r="AK496" s="45"/>
      <c r="AL496" s="382">
        <f t="shared" si="20"/>
        <v>0</v>
      </c>
      <c r="AM496" s="45"/>
      <c r="AN496" s="48"/>
      <c r="AO496" s="48"/>
      <c r="AP496" s="185"/>
    </row>
    <row r="497" spans="1:42" ht="45" customHeight="1">
      <c r="A497" s="72"/>
      <c r="B497" s="72"/>
      <c r="C497" s="72"/>
      <c r="D497" s="70"/>
      <c r="E497" s="48"/>
      <c r="F497" s="333" t="str">
        <f t="shared" si="18"/>
        <v/>
      </c>
      <c r="G497" s="91"/>
      <c r="H497" s="88"/>
      <c r="I497" s="88"/>
      <c r="J497" s="50"/>
      <c r="K497" s="48"/>
      <c r="L497" s="48"/>
      <c r="M497" s="48"/>
      <c r="N497" s="50"/>
      <c r="O497" s="45"/>
      <c r="P497" s="212"/>
      <c r="Q497" s="45"/>
      <c r="R497" s="88"/>
      <c r="S497" s="124"/>
      <c r="T497" s="219"/>
      <c r="U497" s="89"/>
      <c r="V497" s="17"/>
      <c r="W497" s="93"/>
      <c r="X497" s="219"/>
      <c r="Y497" s="219"/>
      <c r="Z497" s="91"/>
      <c r="AA497" s="185" t="str">
        <f t="shared" si="19"/>
        <v/>
      </c>
      <c r="AB497" s="48"/>
      <c r="AC497" s="219"/>
      <c r="AD497" s="219"/>
      <c r="AE497" s="45"/>
      <c r="AF497" s="45"/>
      <c r="AG497" s="45"/>
      <c r="AH497" s="629"/>
      <c r="AI497" s="630"/>
      <c r="AJ497" s="46"/>
      <c r="AK497" s="45"/>
      <c r="AL497" s="382">
        <f t="shared" si="20"/>
        <v>0</v>
      </c>
      <c r="AM497" s="45"/>
      <c r="AN497" s="48"/>
      <c r="AO497" s="48"/>
      <c r="AP497" s="185"/>
    </row>
    <row r="498" spans="1:42" ht="45" customHeight="1">
      <c r="A498" s="72"/>
      <c r="B498" s="72"/>
      <c r="C498" s="72"/>
      <c r="D498" s="70"/>
      <c r="E498" s="48"/>
      <c r="F498" s="333" t="str">
        <f t="shared" si="18"/>
        <v/>
      </c>
      <c r="G498" s="91"/>
      <c r="H498" s="88"/>
      <c r="I498" s="88"/>
      <c r="J498" s="50"/>
      <c r="K498" s="48"/>
      <c r="L498" s="48"/>
      <c r="M498" s="48"/>
      <c r="N498" s="50"/>
      <c r="O498" s="45"/>
      <c r="P498" s="212"/>
      <c r="Q498" s="45"/>
      <c r="R498" s="88"/>
      <c r="S498" s="124"/>
      <c r="T498" s="219"/>
      <c r="U498" s="89"/>
      <c r="V498" s="17"/>
      <c r="W498" s="93"/>
      <c r="X498" s="219"/>
      <c r="Y498" s="219"/>
      <c r="Z498" s="91"/>
      <c r="AA498" s="185" t="str">
        <f t="shared" si="19"/>
        <v/>
      </c>
      <c r="AB498" s="48"/>
      <c r="AC498" s="219"/>
      <c r="AD498" s="219"/>
      <c r="AE498" s="45"/>
      <c r="AF498" s="45"/>
      <c r="AG498" s="45"/>
      <c r="AH498" s="629"/>
      <c r="AI498" s="630"/>
      <c r="AJ498" s="46"/>
      <c r="AK498" s="45"/>
      <c r="AL498" s="382">
        <f t="shared" si="20"/>
        <v>0</v>
      </c>
      <c r="AM498" s="45"/>
      <c r="AN498" s="48"/>
      <c r="AO498" s="48"/>
      <c r="AP498" s="185"/>
    </row>
    <row r="499" spans="1:42" ht="45" customHeight="1">
      <c r="A499" s="72"/>
      <c r="B499" s="72"/>
      <c r="C499" s="72"/>
      <c r="D499" s="70"/>
      <c r="E499" s="48"/>
      <c r="F499" s="333" t="str">
        <f t="shared" si="18"/>
        <v/>
      </c>
      <c r="G499" s="91"/>
      <c r="H499" s="88"/>
      <c r="I499" s="88"/>
      <c r="J499" s="50"/>
      <c r="K499" s="48"/>
      <c r="L499" s="48"/>
      <c r="M499" s="48"/>
      <c r="N499" s="50"/>
      <c r="O499" s="45"/>
      <c r="P499" s="212"/>
      <c r="Q499" s="45"/>
      <c r="R499" s="88"/>
      <c r="S499" s="124"/>
      <c r="T499" s="219"/>
      <c r="U499" s="89"/>
      <c r="V499" s="17"/>
      <c r="W499" s="93"/>
      <c r="X499" s="219"/>
      <c r="Y499" s="219"/>
      <c r="Z499" s="91"/>
      <c r="AA499" s="185" t="str">
        <f t="shared" si="19"/>
        <v/>
      </c>
      <c r="AB499" s="48"/>
      <c r="AC499" s="219"/>
      <c r="AD499" s="219"/>
      <c r="AE499" s="45"/>
      <c r="AF499" s="45"/>
      <c r="AG499" s="45"/>
      <c r="AH499" s="629"/>
      <c r="AI499" s="630"/>
      <c r="AJ499" s="46"/>
      <c r="AK499" s="45"/>
      <c r="AL499" s="382">
        <f t="shared" si="20"/>
        <v>0</v>
      </c>
      <c r="AM499" s="45"/>
      <c r="AN499" s="48"/>
      <c r="AO499" s="48"/>
      <c r="AP499" s="185"/>
    </row>
    <row r="500" spans="1:42" ht="45" customHeight="1">
      <c r="A500" s="72"/>
      <c r="B500" s="72"/>
      <c r="C500" s="72"/>
      <c r="D500" s="70"/>
      <c r="E500" s="48"/>
      <c r="F500" s="333" t="str">
        <f t="shared" si="18"/>
        <v/>
      </c>
      <c r="G500" s="91"/>
      <c r="H500" s="88"/>
      <c r="I500" s="88"/>
      <c r="J500" s="50"/>
      <c r="K500" s="48"/>
      <c r="L500" s="48"/>
      <c r="M500" s="48"/>
      <c r="N500" s="50"/>
      <c r="O500" s="45"/>
      <c r="P500" s="212"/>
      <c r="Q500" s="45"/>
      <c r="R500" s="88"/>
      <c r="S500" s="124"/>
      <c r="T500" s="219"/>
      <c r="U500" s="89"/>
      <c r="V500" s="17"/>
      <c r="W500" s="93"/>
      <c r="X500" s="219"/>
      <c r="Y500" s="219"/>
      <c r="Z500" s="91"/>
      <c r="AA500" s="185" t="str">
        <f t="shared" si="19"/>
        <v/>
      </c>
      <c r="AB500" s="48"/>
      <c r="AC500" s="219"/>
      <c r="AD500" s="219"/>
      <c r="AE500" s="45"/>
      <c r="AF500" s="45"/>
      <c r="AG500" s="45"/>
      <c r="AH500" s="629"/>
      <c r="AI500" s="630"/>
      <c r="AJ500" s="46"/>
      <c r="AK500" s="45"/>
      <c r="AL500" s="382">
        <f t="shared" si="20"/>
        <v>0</v>
      </c>
      <c r="AM500" s="45"/>
      <c r="AN500" s="48"/>
      <c r="AO500" s="48"/>
      <c r="AP500" s="185"/>
    </row>
  </sheetData>
  <sheetProtection formatRows="0" insertRows="0" deleteRows="0" selectLockedCells="1"/>
  <mergeCells count="505">
    <mergeCell ref="AH3:AJ3"/>
    <mergeCell ref="E3:F3"/>
    <mergeCell ref="G3:M3"/>
    <mergeCell ref="N3:V3"/>
    <mergeCell ref="W3:AA3"/>
    <mergeCell ref="AB3:AE3"/>
    <mergeCell ref="AG3:AG4"/>
    <mergeCell ref="AH4:AI4"/>
    <mergeCell ref="AH16:AI16"/>
    <mergeCell ref="AF3:AF4"/>
    <mergeCell ref="AH17:AI17"/>
    <mergeCell ref="AH18:AI18"/>
    <mergeCell ref="AH19:AI19"/>
    <mergeCell ref="AH20:AI20"/>
    <mergeCell ref="AH11:AI11"/>
    <mergeCell ref="AH12:AI12"/>
    <mergeCell ref="AH13:AI13"/>
    <mergeCell ref="AH14:AI14"/>
    <mergeCell ref="AH15:AI15"/>
    <mergeCell ref="AH26:AI26"/>
    <mergeCell ref="AH27:AI27"/>
    <mergeCell ref="AH28:AI28"/>
    <mergeCell ref="AH29:AI29"/>
    <mergeCell ref="AH30:AI30"/>
    <mergeCell ref="AH21:AI21"/>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76:AI76"/>
    <mergeCell ref="AH77:AI77"/>
    <mergeCell ref="AH78:AI78"/>
    <mergeCell ref="AH79:AI79"/>
    <mergeCell ref="AH80:AI80"/>
    <mergeCell ref="AH71:AI71"/>
    <mergeCell ref="AH72:AI72"/>
    <mergeCell ref="AH73:AI73"/>
    <mergeCell ref="AH74:AI74"/>
    <mergeCell ref="AH75:AI75"/>
    <mergeCell ref="AH86:AI86"/>
    <mergeCell ref="AH87:AI87"/>
    <mergeCell ref="AH88:AI88"/>
    <mergeCell ref="AH89:AI89"/>
    <mergeCell ref="AH90:AI90"/>
    <mergeCell ref="AH81:AI81"/>
    <mergeCell ref="AH82:AI82"/>
    <mergeCell ref="AH83:AI83"/>
    <mergeCell ref="AH84:AI84"/>
    <mergeCell ref="AH85:AI85"/>
    <mergeCell ref="AH96:AI96"/>
    <mergeCell ref="AH97:AI97"/>
    <mergeCell ref="AH98:AI98"/>
    <mergeCell ref="AH99:AI99"/>
    <mergeCell ref="AH100:AI100"/>
    <mergeCell ref="AH91:AI91"/>
    <mergeCell ref="AH92:AI92"/>
    <mergeCell ref="AH93:AI93"/>
    <mergeCell ref="AH94:AI94"/>
    <mergeCell ref="AH95:AI95"/>
    <mergeCell ref="AH106:AI106"/>
    <mergeCell ref="AH107:AI107"/>
    <mergeCell ref="AH108:AI108"/>
    <mergeCell ref="AH109:AI109"/>
    <mergeCell ref="AH110:AI110"/>
    <mergeCell ref="AH101:AI101"/>
    <mergeCell ref="AH102:AI102"/>
    <mergeCell ref="AH103:AI103"/>
    <mergeCell ref="AH104:AI104"/>
    <mergeCell ref="AH105:AI105"/>
    <mergeCell ref="AH116:AI116"/>
    <mergeCell ref="AH117:AI117"/>
    <mergeCell ref="AH118:AI118"/>
    <mergeCell ref="AH119:AI119"/>
    <mergeCell ref="AH120:AI120"/>
    <mergeCell ref="AH111:AI111"/>
    <mergeCell ref="AH112:AI112"/>
    <mergeCell ref="AH113:AI113"/>
    <mergeCell ref="AH114:AI114"/>
    <mergeCell ref="AH115:AI115"/>
    <mergeCell ref="AH126:AI126"/>
    <mergeCell ref="AH127:AI127"/>
    <mergeCell ref="AH128:AI128"/>
    <mergeCell ref="AH129:AI129"/>
    <mergeCell ref="AH130:AI130"/>
    <mergeCell ref="AH121:AI121"/>
    <mergeCell ref="AH122:AI122"/>
    <mergeCell ref="AH123:AI123"/>
    <mergeCell ref="AH124:AI124"/>
    <mergeCell ref="AH125:AI125"/>
    <mergeCell ref="AH136:AI136"/>
    <mergeCell ref="AH137:AI137"/>
    <mergeCell ref="AH138:AI138"/>
    <mergeCell ref="AH139:AI139"/>
    <mergeCell ref="AH140:AI140"/>
    <mergeCell ref="AH131:AI131"/>
    <mergeCell ref="AH132:AI132"/>
    <mergeCell ref="AH133:AI133"/>
    <mergeCell ref="AH134:AI134"/>
    <mergeCell ref="AH135:AI135"/>
    <mergeCell ref="AH146:AI146"/>
    <mergeCell ref="AH147:AI147"/>
    <mergeCell ref="AH148:AI148"/>
    <mergeCell ref="AH149:AI149"/>
    <mergeCell ref="AH150:AI150"/>
    <mergeCell ref="AH141:AI141"/>
    <mergeCell ref="AH142:AI142"/>
    <mergeCell ref="AH143:AI143"/>
    <mergeCell ref="AH144:AI144"/>
    <mergeCell ref="AH145:AI145"/>
    <mergeCell ref="AH156:AI156"/>
    <mergeCell ref="AH157:AI157"/>
    <mergeCell ref="AH158:AI158"/>
    <mergeCell ref="AH159:AI159"/>
    <mergeCell ref="AH160:AI160"/>
    <mergeCell ref="AH151:AI151"/>
    <mergeCell ref="AH152:AI152"/>
    <mergeCell ref="AH153:AI153"/>
    <mergeCell ref="AH154:AI154"/>
    <mergeCell ref="AH155:AI155"/>
    <mergeCell ref="AH166:AI166"/>
    <mergeCell ref="AH167:AI167"/>
    <mergeCell ref="AH168:AI168"/>
    <mergeCell ref="AH169:AI169"/>
    <mergeCell ref="AH170:AI170"/>
    <mergeCell ref="AH161:AI161"/>
    <mergeCell ref="AH162:AI162"/>
    <mergeCell ref="AH163:AI163"/>
    <mergeCell ref="AH164:AI164"/>
    <mergeCell ref="AH165:AI165"/>
    <mergeCell ref="AH176:AI176"/>
    <mergeCell ref="AH177:AI177"/>
    <mergeCell ref="AH178:AI178"/>
    <mergeCell ref="AH179:AI179"/>
    <mergeCell ref="AH180:AI180"/>
    <mergeCell ref="AH171:AI171"/>
    <mergeCell ref="AH172:AI172"/>
    <mergeCell ref="AH173:AI173"/>
    <mergeCell ref="AH174:AI174"/>
    <mergeCell ref="AH175:AI175"/>
    <mergeCell ref="AH186:AI186"/>
    <mergeCell ref="AH187:AI187"/>
    <mergeCell ref="AH188:AI188"/>
    <mergeCell ref="AH189:AI189"/>
    <mergeCell ref="AH190:AI190"/>
    <mergeCell ref="AH181:AI181"/>
    <mergeCell ref="AH182:AI182"/>
    <mergeCell ref="AH183:AI183"/>
    <mergeCell ref="AH184:AI184"/>
    <mergeCell ref="AH185:AI185"/>
    <mergeCell ref="AH196:AI196"/>
    <mergeCell ref="AH197:AI197"/>
    <mergeCell ref="AH198:AI198"/>
    <mergeCell ref="AH199:AI199"/>
    <mergeCell ref="AH200:AI200"/>
    <mergeCell ref="AH191:AI191"/>
    <mergeCell ref="AH192:AI192"/>
    <mergeCell ref="AH193:AI193"/>
    <mergeCell ref="AH194:AI194"/>
    <mergeCell ref="AH195:AI195"/>
    <mergeCell ref="AH206:AI206"/>
    <mergeCell ref="AH207:AI207"/>
    <mergeCell ref="AH208:AI208"/>
    <mergeCell ref="AH209:AI209"/>
    <mergeCell ref="AH210:AI210"/>
    <mergeCell ref="AH201:AI201"/>
    <mergeCell ref="AH202:AI202"/>
    <mergeCell ref="AH203:AI203"/>
    <mergeCell ref="AH204:AI204"/>
    <mergeCell ref="AH205:AI205"/>
    <mergeCell ref="AH216:AI216"/>
    <mergeCell ref="AH217:AI217"/>
    <mergeCell ref="AH218:AI218"/>
    <mergeCell ref="AH219:AI219"/>
    <mergeCell ref="AH220:AI220"/>
    <mergeCell ref="AH211:AI211"/>
    <mergeCell ref="AH212:AI212"/>
    <mergeCell ref="AH213:AI213"/>
    <mergeCell ref="AH214:AI214"/>
    <mergeCell ref="AH215:AI215"/>
    <mergeCell ref="AH226:AI226"/>
    <mergeCell ref="AH227:AI227"/>
    <mergeCell ref="AH228:AI228"/>
    <mergeCell ref="AH229:AI229"/>
    <mergeCell ref="AH230:AI230"/>
    <mergeCell ref="AH221:AI221"/>
    <mergeCell ref="AH222:AI222"/>
    <mergeCell ref="AH223:AI223"/>
    <mergeCell ref="AH224:AI224"/>
    <mergeCell ref="AH225:AI225"/>
    <mergeCell ref="AH236:AI236"/>
    <mergeCell ref="AH237:AI237"/>
    <mergeCell ref="AH238:AI238"/>
    <mergeCell ref="AH239:AI239"/>
    <mergeCell ref="AH240:AI240"/>
    <mergeCell ref="AH231:AI231"/>
    <mergeCell ref="AH232:AI232"/>
    <mergeCell ref="AH233:AI233"/>
    <mergeCell ref="AH234:AI234"/>
    <mergeCell ref="AH235:AI235"/>
    <mergeCell ref="AH246:AI246"/>
    <mergeCell ref="AH247:AI247"/>
    <mergeCell ref="AH248:AI248"/>
    <mergeCell ref="AH249:AI249"/>
    <mergeCell ref="AH250:AI250"/>
    <mergeCell ref="AH241:AI241"/>
    <mergeCell ref="AH242:AI242"/>
    <mergeCell ref="AH243:AI243"/>
    <mergeCell ref="AH244:AI244"/>
    <mergeCell ref="AH245:AI245"/>
    <mergeCell ref="AH256:AI256"/>
    <mergeCell ref="AH257:AI257"/>
    <mergeCell ref="AH258:AI258"/>
    <mergeCell ref="AH259:AI259"/>
    <mergeCell ref="AH260:AI260"/>
    <mergeCell ref="AH251:AI251"/>
    <mergeCell ref="AH252:AI252"/>
    <mergeCell ref="AH253:AI253"/>
    <mergeCell ref="AH254:AI254"/>
    <mergeCell ref="AH255:AI255"/>
    <mergeCell ref="AH266:AI266"/>
    <mergeCell ref="AH267:AI267"/>
    <mergeCell ref="AH268:AI268"/>
    <mergeCell ref="AH269:AI269"/>
    <mergeCell ref="AH270:AI270"/>
    <mergeCell ref="AH261:AI261"/>
    <mergeCell ref="AH262:AI262"/>
    <mergeCell ref="AH263:AI263"/>
    <mergeCell ref="AH264:AI264"/>
    <mergeCell ref="AH265:AI265"/>
    <mergeCell ref="AH276:AI276"/>
    <mergeCell ref="AH277:AI277"/>
    <mergeCell ref="AH278:AI278"/>
    <mergeCell ref="AH279:AI279"/>
    <mergeCell ref="AH280:AI280"/>
    <mergeCell ref="AH271:AI271"/>
    <mergeCell ref="AH272:AI272"/>
    <mergeCell ref="AH273:AI273"/>
    <mergeCell ref="AH274:AI274"/>
    <mergeCell ref="AH275:AI275"/>
    <mergeCell ref="AH286:AI286"/>
    <mergeCell ref="AH287:AI287"/>
    <mergeCell ref="AH288:AI288"/>
    <mergeCell ref="AH289:AI289"/>
    <mergeCell ref="AH290:AI290"/>
    <mergeCell ref="AH281:AI281"/>
    <mergeCell ref="AH282:AI282"/>
    <mergeCell ref="AH283:AI283"/>
    <mergeCell ref="AH284:AI284"/>
    <mergeCell ref="AH285:AI285"/>
    <mergeCell ref="AH296:AI296"/>
    <mergeCell ref="AH297:AI297"/>
    <mergeCell ref="AH298:AI298"/>
    <mergeCell ref="AH299:AI299"/>
    <mergeCell ref="AH300:AI300"/>
    <mergeCell ref="AH291:AI291"/>
    <mergeCell ref="AH292:AI292"/>
    <mergeCell ref="AH293:AI293"/>
    <mergeCell ref="AH294:AI294"/>
    <mergeCell ref="AH295:AI295"/>
    <mergeCell ref="AH306:AI306"/>
    <mergeCell ref="AH307:AI307"/>
    <mergeCell ref="AH308:AI308"/>
    <mergeCell ref="AH309:AI309"/>
    <mergeCell ref="AH310:AI310"/>
    <mergeCell ref="AH301:AI301"/>
    <mergeCell ref="AH302:AI302"/>
    <mergeCell ref="AH303:AI303"/>
    <mergeCell ref="AH304:AI304"/>
    <mergeCell ref="AH305:AI305"/>
    <mergeCell ref="AH316:AI316"/>
    <mergeCell ref="AH317:AI317"/>
    <mergeCell ref="AH318:AI318"/>
    <mergeCell ref="AH319:AI319"/>
    <mergeCell ref="AH320:AI320"/>
    <mergeCell ref="AH311:AI311"/>
    <mergeCell ref="AH312:AI312"/>
    <mergeCell ref="AH313:AI313"/>
    <mergeCell ref="AH314:AI314"/>
    <mergeCell ref="AH315:AI315"/>
    <mergeCell ref="AH326:AI326"/>
    <mergeCell ref="AH327:AI327"/>
    <mergeCell ref="AH328:AI328"/>
    <mergeCell ref="AH329:AI329"/>
    <mergeCell ref="AH330:AI330"/>
    <mergeCell ref="AH321:AI321"/>
    <mergeCell ref="AH322:AI322"/>
    <mergeCell ref="AH323:AI323"/>
    <mergeCell ref="AH324:AI324"/>
    <mergeCell ref="AH325:AI325"/>
    <mergeCell ref="AH336:AI336"/>
    <mergeCell ref="AH337:AI337"/>
    <mergeCell ref="AH338:AI338"/>
    <mergeCell ref="AH339:AI339"/>
    <mergeCell ref="AH340:AI340"/>
    <mergeCell ref="AH331:AI331"/>
    <mergeCell ref="AH332:AI332"/>
    <mergeCell ref="AH333:AI333"/>
    <mergeCell ref="AH334:AI334"/>
    <mergeCell ref="AH335:AI335"/>
    <mergeCell ref="AH346:AI346"/>
    <mergeCell ref="AH347:AI347"/>
    <mergeCell ref="AH348:AI348"/>
    <mergeCell ref="AH349:AI349"/>
    <mergeCell ref="AH350:AI350"/>
    <mergeCell ref="AH341:AI341"/>
    <mergeCell ref="AH342:AI342"/>
    <mergeCell ref="AH343:AI343"/>
    <mergeCell ref="AH344:AI344"/>
    <mergeCell ref="AH345:AI345"/>
    <mergeCell ref="AH356:AI356"/>
    <mergeCell ref="AH357:AI357"/>
    <mergeCell ref="AH358:AI358"/>
    <mergeCell ref="AH359:AI359"/>
    <mergeCell ref="AH360:AI360"/>
    <mergeCell ref="AH351:AI351"/>
    <mergeCell ref="AH352:AI352"/>
    <mergeCell ref="AH353:AI353"/>
    <mergeCell ref="AH354:AI354"/>
    <mergeCell ref="AH355:AI355"/>
    <mergeCell ref="AH366:AI366"/>
    <mergeCell ref="AH367:AI367"/>
    <mergeCell ref="AH368:AI368"/>
    <mergeCell ref="AH369:AI369"/>
    <mergeCell ref="AH370:AI370"/>
    <mergeCell ref="AH361:AI361"/>
    <mergeCell ref="AH362:AI362"/>
    <mergeCell ref="AH363:AI363"/>
    <mergeCell ref="AH364:AI364"/>
    <mergeCell ref="AH365:AI365"/>
    <mergeCell ref="AH376:AI376"/>
    <mergeCell ref="AH377:AI377"/>
    <mergeCell ref="AH378:AI378"/>
    <mergeCell ref="AH379:AI379"/>
    <mergeCell ref="AH380:AI380"/>
    <mergeCell ref="AH371:AI371"/>
    <mergeCell ref="AH372:AI372"/>
    <mergeCell ref="AH373:AI373"/>
    <mergeCell ref="AH374:AI374"/>
    <mergeCell ref="AH375:AI375"/>
    <mergeCell ref="AH386:AI386"/>
    <mergeCell ref="AH387:AI387"/>
    <mergeCell ref="AH388:AI388"/>
    <mergeCell ref="AH389:AI389"/>
    <mergeCell ref="AH390:AI390"/>
    <mergeCell ref="AH381:AI381"/>
    <mergeCell ref="AH382:AI382"/>
    <mergeCell ref="AH383:AI383"/>
    <mergeCell ref="AH384:AI384"/>
    <mergeCell ref="AH385:AI385"/>
    <mergeCell ref="AH396:AI396"/>
    <mergeCell ref="AH397:AI397"/>
    <mergeCell ref="AH398:AI398"/>
    <mergeCell ref="AH399:AI399"/>
    <mergeCell ref="AH400:AI400"/>
    <mergeCell ref="AH391:AI391"/>
    <mergeCell ref="AH392:AI392"/>
    <mergeCell ref="AH393:AI393"/>
    <mergeCell ref="AH394:AI394"/>
    <mergeCell ref="AH395:AI395"/>
    <mergeCell ref="AH406:AI406"/>
    <mergeCell ref="AH407:AI407"/>
    <mergeCell ref="AH408:AI408"/>
    <mergeCell ref="AH409:AI409"/>
    <mergeCell ref="AH410:AI410"/>
    <mergeCell ref="AH401:AI401"/>
    <mergeCell ref="AH402:AI402"/>
    <mergeCell ref="AH403:AI403"/>
    <mergeCell ref="AH404:AI404"/>
    <mergeCell ref="AH405:AI405"/>
    <mergeCell ref="AH416:AI416"/>
    <mergeCell ref="AH417:AI417"/>
    <mergeCell ref="AH418:AI418"/>
    <mergeCell ref="AH419:AI419"/>
    <mergeCell ref="AH420:AI420"/>
    <mergeCell ref="AH411:AI411"/>
    <mergeCell ref="AH412:AI412"/>
    <mergeCell ref="AH413:AI413"/>
    <mergeCell ref="AH414:AI414"/>
    <mergeCell ref="AH415:AI415"/>
    <mergeCell ref="AH426:AI426"/>
    <mergeCell ref="AH427:AI427"/>
    <mergeCell ref="AH428:AI428"/>
    <mergeCell ref="AH429:AI429"/>
    <mergeCell ref="AH430:AI430"/>
    <mergeCell ref="AH421:AI421"/>
    <mergeCell ref="AH422:AI422"/>
    <mergeCell ref="AH423:AI423"/>
    <mergeCell ref="AH424:AI424"/>
    <mergeCell ref="AH425:AI425"/>
    <mergeCell ref="AH436:AI436"/>
    <mergeCell ref="AH437:AI437"/>
    <mergeCell ref="AH438:AI438"/>
    <mergeCell ref="AH439:AI439"/>
    <mergeCell ref="AH440:AI440"/>
    <mergeCell ref="AH431:AI431"/>
    <mergeCell ref="AH432:AI432"/>
    <mergeCell ref="AH433:AI433"/>
    <mergeCell ref="AH434:AI434"/>
    <mergeCell ref="AH435:AI435"/>
    <mergeCell ref="AH446:AI446"/>
    <mergeCell ref="AH447:AI447"/>
    <mergeCell ref="AH448:AI448"/>
    <mergeCell ref="AH449:AI449"/>
    <mergeCell ref="AH450:AI450"/>
    <mergeCell ref="AH441:AI441"/>
    <mergeCell ref="AH442:AI442"/>
    <mergeCell ref="AH443:AI443"/>
    <mergeCell ref="AH444:AI444"/>
    <mergeCell ref="AH445:AI445"/>
    <mergeCell ref="AH456:AI456"/>
    <mergeCell ref="AH457:AI457"/>
    <mergeCell ref="AH458:AI458"/>
    <mergeCell ref="AH459:AI459"/>
    <mergeCell ref="AH460:AI460"/>
    <mergeCell ref="AH451:AI451"/>
    <mergeCell ref="AH452:AI452"/>
    <mergeCell ref="AH453:AI453"/>
    <mergeCell ref="AH454:AI454"/>
    <mergeCell ref="AH455:AI455"/>
    <mergeCell ref="AH466:AI466"/>
    <mergeCell ref="AH467:AI467"/>
    <mergeCell ref="AH468:AI468"/>
    <mergeCell ref="AH469:AI469"/>
    <mergeCell ref="AH470:AI470"/>
    <mergeCell ref="AH461:AI461"/>
    <mergeCell ref="AH462:AI462"/>
    <mergeCell ref="AH463:AI463"/>
    <mergeCell ref="AH464:AI464"/>
    <mergeCell ref="AH465:AI465"/>
    <mergeCell ref="AH499:AI499"/>
    <mergeCell ref="AH500:AI500"/>
    <mergeCell ref="AH491:AI491"/>
    <mergeCell ref="AH492:AI492"/>
    <mergeCell ref="AH493:AI493"/>
    <mergeCell ref="AH494:AI494"/>
    <mergeCell ref="AH495:AI495"/>
    <mergeCell ref="AH486:AI486"/>
    <mergeCell ref="AH487:AI487"/>
    <mergeCell ref="AH488:AI488"/>
    <mergeCell ref="AH489:AI489"/>
    <mergeCell ref="AH490:AI490"/>
    <mergeCell ref="AN3:AO3"/>
    <mergeCell ref="AP3:AP4"/>
    <mergeCell ref="AK3:AK4"/>
    <mergeCell ref="AL3:AL4"/>
    <mergeCell ref="AM3:AM4"/>
    <mergeCell ref="AQ3:AQ4"/>
    <mergeCell ref="AH496:AI496"/>
    <mergeCell ref="AH497:AI497"/>
    <mergeCell ref="AH498:AI498"/>
    <mergeCell ref="AH481:AI481"/>
    <mergeCell ref="AH482:AI482"/>
    <mergeCell ref="AH483:AI483"/>
    <mergeCell ref="AH484:AI484"/>
    <mergeCell ref="AH485:AI485"/>
    <mergeCell ref="AH476:AI476"/>
    <mergeCell ref="AH477:AI477"/>
    <mergeCell ref="AH478:AI478"/>
    <mergeCell ref="AH479:AI479"/>
    <mergeCell ref="AH480:AI480"/>
    <mergeCell ref="AH471:AI471"/>
    <mergeCell ref="AH472:AI472"/>
    <mergeCell ref="AH473:AI473"/>
    <mergeCell ref="AH474:AI474"/>
    <mergeCell ref="AH475:AI475"/>
  </mergeCells>
  <phoneticPr fontId="22" type="noConversion"/>
  <dataValidations disablePrompts="1" count="11">
    <dataValidation type="list" allowBlank="1" showInputMessage="1" showErrorMessage="1" error="목록에서 선택" sqref="Z405 Z11:Z403 Z407:Z1048576">
      <formula1>회수유형</formula1>
    </dataValidation>
    <dataValidation type="date" allowBlank="1" showInputMessage="1" showErrorMessage="1" error="제안서작성일 이전 연월일을 입력" sqref="W458 I421:I422 W421:W422 I416:I417 W416:W417">
      <formula1>1</formula1>
      <formula2>제안서작성기준일</formula2>
    </dataValidation>
    <dataValidation type="date" allowBlank="1" showInputMessage="1" showErrorMessage="1" error="연월일을 입력" sqref="H426:H1048576 H11:I399 R11:R399 W11:W397 R414:R415 R421:R1048576 I423:I1048576 W423:W457 H421:H423 W459:W1048576 R418:R419 W418 H414:I415 W414:W415 H418:H419 I418 H411:I412 W411:W412 R411:R412 I407:I408 W407:W408 W399">
      <formula1>1</formula1>
      <formula2>2958465</formula2>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error="목록에서 선택" sqref="K11:M1048576 AB11:AB1048576">
      <formula1>여부</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S11:S500">
      <formula1>투자유형</formula1>
    </dataValidation>
    <dataValidation type="list" allowBlank="1" showInputMessage="1" showErrorMessage="1" sqref="AP11:AP500">
      <formula1>기업규모</formula1>
    </dataValidation>
    <dataValidation type="list" allowBlank="1" showInputMessage="1" showErrorMessage="1" sqref="AO11:AO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ax="41" man="1"/>
  </rowBreaks>
  <ignoredErrors>
    <ignoredError sqref="AL11:AL12" unlockedFormula="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작성요령!$C$443:$C$445</xm:f>
          </x14:formula1>
          <xm:sqref>AF11:AF12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75" zoomScaleNormal="70" zoomScaleSheetLayoutView="75" workbookViewId="0">
      <pane xSplit="6" ySplit="10" topLeftCell="G11" activePane="bottomRight" state="frozen"/>
      <selection activeCell="A35" sqref="A35"/>
      <selection pane="topRight" activeCell="A35" sqref="A35"/>
      <selection pane="bottomLeft" activeCell="A35" sqref="A35"/>
      <selection pane="bottomRight" activeCell="G11" sqref="G11"/>
    </sheetView>
  </sheetViews>
  <sheetFormatPr defaultColWidth="9" defaultRowHeight="13.5"/>
  <cols>
    <col min="1" max="1" width="9.625" style="135" hidden="1" customWidth="1"/>
    <col min="2" max="2" width="8" style="135" hidden="1" customWidth="1"/>
    <col min="3" max="4" width="10" style="135" hidden="1" customWidth="1"/>
    <col min="5" max="5" width="10.625" style="32" customWidth="1"/>
    <col min="6" max="6" width="13.625" style="167" customWidth="1"/>
    <col min="7" max="7" width="12.625" style="32" customWidth="1"/>
    <col min="8" max="8" width="35" style="32" customWidth="1"/>
    <col min="9" max="9" width="30.625" style="32" customWidth="1"/>
    <col min="10" max="10" width="15.625" style="32" customWidth="1"/>
    <col min="11" max="11" width="12.625" style="32" bestFit="1" customWidth="1"/>
    <col min="12" max="52" width="9" style="32"/>
    <col min="53" max="53" width="5.5" style="32" customWidth="1"/>
    <col min="54" max="54" width="4.875" style="32" customWidth="1"/>
    <col min="55" max="55" width="9" style="32"/>
    <col min="56" max="57" width="5" style="32" customWidth="1"/>
    <col min="58" max="16384" width="9" style="32"/>
  </cols>
  <sheetData>
    <row r="1" spans="1:17" hidden="1">
      <c r="A1" s="82" t="s">
        <v>155</v>
      </c>
      <c r="B1" s="82" t="s">
        <v>196</v>
      </c>
      <c r="C1" s="82" t="s">
        <v>302</v>
      </c>
      <c r="D1" s="82" t="s">
        <v>189</v>
      </c>
      <c r="E1" s="80" t="s">
        <v>303</v>
      </c>
      <c r="F1" s="166" t="s">
        <v>304</v>
      </c>
      <c r="G1" s="80" t="s">
        <v>340</v>
      </c>
      <c r="H1" s="80" t="s">
        <v>341</v>
      </c>
      <c r="I1" s="80" t="s">
        <v>342</v>
      </c>
      <c r="J1" s="80" t="s">
        <v>343</v>
      </c>
      <c r="K1" s="80" t="s">
        <v>344</v>
      </c>
    </row>
    <row r="2" spans="1:17" hidden="1">
      <c r="A2" s="82"/>
      <c r="B2" s="82"/>
      <c r="C2" s="82"/>
      <c r="D2" s="82"/>
      <c r="E2" s="80"/>
      <c r="F2" s="166"/>
      <c r="G2" s="80"/>
      <c r="H2" s="80"/>
      <c r="I2" s="80"/>
      <c r="J2" s="80"/>
      <c r="K2" s="80"/>
    </row>
    <row r="3" spans="1:17" ht="30" customHeight="1">
      <c r="A3" s="82"/>
      <c r="B3" s="82"/>
      <c r="C3" s="82"/>
      <c r="D3" s="82"/>
      <c r="E3" s="602" t="s">
        <v>452</v>
      </c>
      <c r="F3" s="602"/>
      <c r="G3" s="602" t="s">
        <v>507</v>
      </c>
      <c r="H3" s="602"/>
      <c r="I3" s="602"/>
      <c r="J3" s="602"/>
      <c r="K3" s="602"/>
    </row>
    <row r="4" spans="1:17" ht="45" customHeight="1">
      <c r="A4" s="82" t="s">
        <v>148</v>
      </c>
      <c r="B4" s="82" t="s">
        <v>146</v>
      </c>
      <c r="C4" s="82" t="s">
        <v>147</v>
      </c>
      <c r="D4" s="82" t="s">
        <v>149</v>
      </c>
      <c r="E4" s="115" t="s">
        <v>508</v>
      </c>
      <c r="F4" s="103" t="s">
        <v>719</v>
      </c>
      <c r="G4" s="115" t="s">
        <v>509</v>
      </c>
      <c r="H4" s="115" t="s">
        <v>510</v>
      </c>
      <c r="I4" s="115" t="s">
        <v>20</v>
      </c>
      <c r="J4" s="257" t="s">
        <v>21</v>
      </c>
      <c r="K4" s="257" t="s">
        <v>22</v>
      </c>
      <c r="Q4" s="152"/>
    </row>
    <row r="5" spans="1:17" hidden="1"/>
    <row r="6" spans="1:17" hidden="1"/>
    <row r="7" spans="1:17" hidden="1"/>
    <row r="8" spans="1:17" hidden="1">
      <c r="A8" s="82"/>
      <c r="B8" s="82"/>
      <c r="C8" s="82"/>
      <c r="D8" s="82"/>
      <c r="E8" s="80"/>
      <c r="F8" s="166"/>
      <c r="G8" s="80"/>
      <c r="H8" s="80"/>
      <c r="I8" s="80"/>
      <c r="J8" s="80"/>
      <c r="K8" s="80"/>
    </row>
    <row r="9" spans="1:17" hidden="1">
      <c r="A9" s="82"/>
      <c r="B9" s="82"/>
      <c r="C9" s="82"/>
      <c r="D9" s="82"/>
      <c r="E9" s="80"/>
      <c r="F9" s="166"/>
      <c r="G9" s="80"/>
      <c r="H9" s="80"/>
      <c r="I9" s="80"/>
      <c r="J9" s="80"/>
      <c r="K9" s="80"/>
    </row>
    <row r="10" spans="1:17" hidden="1">
      <c r="A10" s="82"/>
      <c r="B10" s="82"/>
      <c r="C10" s="82"/>
      <c r="D10" s="82"/>
      <c r="E10" s="80"/>
      <c r="F10" s="166"/>
      <c r="G10" s="80"/>
      <c r="H10" s="80"/>
      <c r="I10" s="80"/>
      <c r="J10" s="80"/>
      <c r="K10" s="80"/>
    </row>
    <row r="11" spans="1:17" ht="20.100000000000001" customHeight="1">
      <c r="A11" s="70"/>
      <c r="B11" s="70"/>
      <c r="C11" s="70"/>
      <c r="D11" s="70"/>
      <c r="E11" s="303" t="s">
        <v>667</v>
      </c>
      <c r="F11" s="333">
        <f t="shared" ref="F11:F220" si="0">IF(ISBLANK($E11),"",VLOOKUP($E11,참여인력_개요,2,FALSE))</f>
        <v>25569</v>
      </c>
      <c r="G11" s="88">
        <v>36892</v>
      </c>
      <c r="H11" s="46" t="s">
        <v>691</v>
      </c>
      <c r="I11" s="46" t="s">
        <v>604</v>
      </c>
      <c r="J11" s="48" t="s">
        <v>603</v>
      </c>
      <c r="K11" s="48" t="s">
        <v>594</v>
      </c>
    </row>
    <row r="12" spans="1:17" ht="20.100000000000001" customHeight="1">
      <c r="A12" s="70"/>
      <c r="B12" s="70"/>
      <c r="C12" s="70"/>
      <c r="D12" s="70"/>
      <c r="E12" s="303" t="s">
        <v>667</v>
      </c>
      <c r="F12" s="333">
        <f t="shared" si="0"/>
        <v>25569</v>
      </c>
      <c r="G12" s="88">
        <v>35065</v>
      </c>
      <c r="H12" s="46" t="s">
        <v>692</v>
      </c>
      <c r="I12" s="46"/>
      <c r="J12" s="48"/>
      <c r="K12" s="48" t="s">
        <v>594</v>
      </c>
    </row>
    <row r="13" spans="1:17" ht="20.100000000000001" customHeight="1">
      <c r="A13" s="70"/>
      <c r="B13" s="70"/>
      <c r="C13" s="70"/>
      <c r="D13" s="70"/>
      <c r="E13" s="303"/>
      <c r="F13" s="333" t="str">
        <f t="shared" si="0"/>
        <v/>
      </c>
      <c r="G13" s="88"/>
      <c r="H13" s="46"/>
      <c r="I13" s="46"/>
      <c r="J13" s="48"/>
      <c r="K13" s="48"/>
    </row>
    <row r="14" spans="1:17" ht="20.100000000000001" customHeight="1">
      <c r="A14" s="70"/>
      <c r="B14" s="70"/>
      <c r="C14" s="70"/>
      <c r="D14" s="70"/>
      <c r="E14" s="303"/>
      <c r="F14" s="333" t="str">
        <f t="shared" si="0"/>
        <v/>
      </c>
      <c r="G14" s="88"/>
      <c r="H14" s="46"/>
      <c r="I14" s="46"/>
      <c r="J14" s="48"/>
      <c r="K14" s="48"/>
    </row>
    <row r="15" spans="1:17" ht="20.100000000000001" customHeight="1">
      <c r="A15" s="70"/>
      <c r="B15" s="70"/>
      <c r="C15" s="70"/>
      <c r="D15" s="70"/>
      <c r="E15" s="303"/>
      <c r="F15" s="333" t="str">
        <f t="shared" si="0"/>
        <v/>
      </c>
      <c r="G15" s="88"/>
      <c r="H15" s="46"/>
      <c r="I15" s="46"/>
      <c r="J15" s="48"/>
      <c r="K15" s="48"/>
    </row>
    <row r="16" spans="1:17" ht="20.100000000000001" customHeight="1">
      <c r="A16" s="70"/>
      <c r="B16" s="70"/>
      <c r="C16" s="70"/>
      <c r="D16" s="70"/>
      <c r="E16" s="303"/>
      <c r="F16" s="333" t="str">
        <f t="shared" si="0"/>
        <v/>
      </c>
      <c r="G16" s="88"/>
      <c r="H16" s="46"/>
      <c r="I16" s="46"/>
      <c r="J16" s="48"/>
      <c r="K16" s="48"/>
    </row>
    <row r="17" spans="1:11" ht="20.100000000000001" customHeight="1">
      <c r="A17" s="70"/>
      <c r="B17" s="70"/>
      <c r="C17" s="70"/>
      <c r="D17" s="70"/>
      <c r="E17" s="303"/>
      <c r="F17" s="333" t="str">
        <f t="shared" si="0"/>
        <v/>
      </c>
      <c r="G17" s="88"/>
      <c r="H17" s="46"/>
      <c r="I17" s="46"/>
      <c r="J17" s="48"/>
      <c r="K17" s="48"/>
    </row>
    <row r="18" spans="1:11" ht="20.100000000000001" customHeight="1">
      <c r="A18" s="70"/>
      <c r="B18" s="70"/>
      <c r="C18" s="70"/>
      <c r="D18" s="70"/>
      <c r="E18" s="303"/>
      <c r="F18" s="333" t="str">
        <f t="shared" si="0"/>
        <v/>
      </c>
      <c r="G18" s="88"/>
      <c r="H18" s="46"/>
      <c r="I18" s="46"/>
      <c r="J18" s="48"/>
      <c r="K18" s="48"/>
    </row>
    <row r="19" spans="1:11" ht="20.100000000000001" customHeight="1">
      <c r="A19" s="70"/>
      <c r="B19" s="70"/>
      <c r="C19" s="70"/>
      <c r="D19" s="70"/>
      <c r="E19" s="303"/>
      <c r="F19" s="333" t="str">
        <f t="shared" si="0"/>
        <v/>
      </c>
      <c r="G19" s="88"/>
      <c r="H19" s="46"/>
      <c r="I19" s="46"/>
      <c r="J19" s="48"/>
      <c r="K19" s="48"/>
    </row>
    <row r="20" spans="1:11" ht="20.100000000000001" customHeight="1">
      <c r="A20" s="70"/>
      <c r="B20" s="70"/>
      <c r="C20" s="70"/>
      <c r="D20" s="70"/>
      <c r="E20" s="303"/>
      <c r="F20" s="333" t="str">
        <f t="shared" si="0"/>
        <v/>
      </c>
      <c r="G20" s="88"/>
      <c r="H20" s="46"/>
      <c r="I20" s="46"/>
      <c r="J20" s="48"/>
      <c r="K20" s="48"/>
    </row>
    <row r="21" spans="1:11" ht="20.100000000000001" customHeight="1">
      <c r="A21" s="70"/>
      <c r="B21" s="70"/>
      <c r="C21" s="70"/>
      <c r="D21" s="70"/>
      <c r="E21" s="303"/>
      <c r="F21" s="333" t="str">
        <f t="shared" si="0"/>
        <v/>
      </c>
      <c r="G21" s="88"/>
      <c r="H21" s="46"/>
      <c r="I21" s="46"/>
      <c r="J21" s="48"/>
      <c r="K21" s="48"/>
    </row>
    <row r="22" spans="1:11" ht="20.100000000000001" customHeight="1">
      <c r="A22" s="70"/>
      <c r="B22" s="70"/>
      <c r="C22" s="70"/>
      <c r="D22" s="70"/>
      <c r="E22" s="303"/>
      <c r="F22" s="333" t="str">
        <f t="shared" si="0"/>
        <v/>
      </c>
      <c r="G22" s="88"/>
      <c r="H22" s="46"/>
      <c r="I22" s="46"/>
      <c r="J22" s="48"/>
      <c r="K22" s="48"/>
    </row>
    <row r="23" spans="1:11" ht="20.100000000000001" customHeight="1">
      <c r="A23" s="70"/>
      <c r="B23" s="70"/>
      <c r="C23" s="70"/>
      <c r="D23" s="70"/>
      <c r="E23" s="303"/>
      <c r="F23" s="333" t="str">
        <f t="shared" si="0"/>
        <v/>
      </c>
      <c r="G23" s="88"/>
      <c r="H23" s="46"/>
      <c r="I23" s="46"/>
      <c r="J23" s="48"/>
      <c r="K23" s="48"/>
    </row>
    <row r="24" spans="1:11" ht="20.100000000000001" customHeight="1">
      <c r="A24" s="70"/>
      <c r="B24" s="70"/>
      <c r="C24" s="70"/>
      <c r="D24" s="70"/>
      <c r="E24" s="303"/>
      <c r="F24" s="333" t="str">
        <f t="shared" si="0"/>
        <v/>
      </c>
      <c r="G24" s="88"/>
      <c r="H24" s="46"/>
      <c r="I24" s="46"/>
      <c r="J24" s="48"/>
      <c r="K24" s="48"/>
    </row>
    <row r="25" spans="1:11" ht="20.100000000000001" customHeight="1">
      <c r="A25" s="70"/>
      <c r="B25" s="70"/>
      <c r="C25" s="70"/>
      <c r="D25" s="70"/>
      <c r="E25" s="303"/>
      <c r="F25" s="333" t="str">
        <f t="shared" si="0"/>
        <v/>
      </c>
      <c r="G25" s="88"/>
      <c r="H25" s="46"/>
      <c r="I25" s="46"/>
      <c r="J25" s="48"/>
      <c r="K25" s="48"/>
    </row>
    <row r="26" spans="1:11" ht="20.100000000000001" customHeight="1">
      <c r="A26" s="70"/>
      <c r="B26" s="70"/>
      <c r="C26" s="70"/>
      <c r="D26" s="70"/>
      <c r="E26" s="303"/>
      <c r="F26" s="333" t="str">
        <f t="shared" si="0"/>
        <v/>
      </c>
      <c r="G26" s="88"/>
      <c r="H26" s="46"/>
      <c r="I26" s="46"/>
      <c r="J26" s="48"/>
      <c r="K26" s="48"/>
    </row>
    <row r="27" spans="1:11" ht="20.100000000000001" customHeight="1">
      <c r="A27" s="70"/>
      <c r="B27" s="70"/>
      <c r="C27" s="70"/>
      <c r="D27" s="70"/>
      <c r="E27" s="303"/>
      <c r="F27" s="333" t="str">
        <f t="shared" si="0"/>
        <v/>
      </c>
      <c r="G27" s="88"/>
      <c r="H27" s="46"/>
      <c r="I27" s="46"/>
      <c r="J27" s="48"/>
      <c r="K27" s="48"/>
    </row>
    <row r="28" spans="1:11" ht="20.100000000000001" customHeight="1">
      <c r="A28" s="70"/>
      <c r="B28" s="70"/>
      <c r="C28" s="70"/>
      <c r="D28" s="70"/>
      <c r="E28" s="303"/>
      <c r="F28" s="333" t="str">
        <f t="shared" si="0"/>
        <v/>
      </c>
      <c r="G28" s="88"/>
      <c r="H28" s="46"/>
      <c r="I28" s="46"/>
      <c r="J28" s="48"/>
      <c r="K28" s="48"/>
    </row>
    <row r="29" spans="1:11" ht="20.100000000000001" customHeight="1">
      <c r="A29" s="70"/>
      <c r="B29" s="70"/>
      <c r="C29" s="70"/>
      <c r="D29" s="70"/>
      <c r="E29" s="303"/>
      <c r="F29" s="333" t="str">
        <f t="shared" si="0"/>
        <v/>
      </c>
      <c r="G29" s="88"/>
      <c r="H29" s="46"/>
      <c r="I29" s="46"/>
      <c r="J29" s="48"/>
      <c r="K29" s="48"/>
    </row>
    <row r="30" spans="1:11" ht="20.100000000000001" customHeight="1">
      <c r="A30" s="70"/>
      <c r="B30" s="70"/>
      <c r="C30" s="70"/>
      <c r="D30" s="70"/>
      <c r="E30" s="303"/>
      <c r="F30" s="333" t="str">
        <f t="shared" si="0"/>
        <v/>
      </c>
      <c r="G30" s="88"/>
      <c r="H30" s="46"/>
      <c r="I30" s="46"/>
      <c r="J30" s="48"/>
      <c r="K30" s="48"/>
    </row>
    <row r="31" spans="1:11" ht="20.100000000000001" customHeight="1">
      <c r="A31" s="70"/>
      <c r="B31" s="70"/>
      <c r="C31" s="70"/>
      <c r="D31" s="70"/>
      <c r="E31" s="303"/>
      <c r="F31" s="333" t="str">
        <f t="shared" si="0"/>
        <v/>
      </c>
      <c r="G31" s="88"/>
      <c r="H31" s="46"/>
      <c r="I31" s="46"/>
      <c r="J31" s="48"/>
      <c r="K31" s="48"/>
    </row>
    <row r="32" spans="1:11" ht="20.100000000000001" customHeight="1">
      <c r="A32" s="70"/>
      <c r="B32" s="70"/>
      <c r="C32" s="70"/>
      <c r="D32" s="70"/>
      <c r="E32" s="303"/>
      <c r="F32" s="333" t="str">
        <f t="shared" si="0"/>
        <v/>
      </c>
      <c r="G32" s="88"/>
      <c r="H32" s="46"/>
      <c r="I32" s="46"/>
      <c r="J32" s="48"/>
      <c r="K32" s="48"/>
    </row>
    <row r="33" spans="1:11" ht="20.100000000000001" customHeight="1">
      <c r="A33" s="70"/>
      <c r="B33" s="70"/>
      <c r="C33" s="70"/>
      <c r="D33" s="70"/>
      <c r="E33" s="303"/>
      <c r="F33" s="333" t="str">
        <f t="shared" si="0"/>
        <v/>
      </c>
      <c r="G33" s="88"/>
      <c r="H33" s="46"/>
      <c r="I33" s="46"/>
      <c r="J33" s="48"/>
      <c r="K33" s="48"/>
    </row>
    <row r="34" spans="1:11" ht="20.100000000000001" customHeight="1">
      <c r="A34" s="70"/>
      <c r="B34" s="70"/>
      <c r="C34" s="70"/>
      <c r="D34" s="70"/>
      <c r="E34" s="303"/>
      <c r="F34" s="333" t="str">
        <f t="shared" si="0"/>
        <v/>
      </c>
      <c r="G34" s="88"/>
      <c r="H34" s="46"/>
      <c r="I34" s="46"/>
      <c r="J34" s="48"/>
      <c r="K34" s="48"/>
    </row>
    <row r="35" spans="1:11" ht="20.100000000000001" customHeight="1">
      <c r="A35" s="70"/>
      <c r="B35" s="70"/>
      <c r="C35" s="70"/>
      <c r="D35" s="70"/>
      <c r="E35" s="303"/>
      <c r="F35" s="333" t="str">
        <f t="shared" si="0"/>
        <v/>
      </c>
      <c r="G35" s="88"/>
      <c r="H35" s="46"/>
      <c r="I35" s="46"/>
      <c r="J35" s="48"/>
      <c r="K35" s="48"/>
    </row>
    <row r="36" spans="1:11" ht="20.100000000000001" customHeight="1">
      <c r="A36" s="70"/>
      <c r="B36" s="70"/>
      <c r="C36" s="70"/>
      <c r="D36" s="70"/>
      <c r="E36" s="303"/>
      <c r="F36" s="333" t="str">
        <f t="shared" si="0"/>
        <v/>
      </c>
      <c r="G36" s="88"/>
      <c r="H36" s="46"/>
      <c r="I36" s="46"/>
      <c r="J36" s="48"/>
      <c r="K36" s="48"/>
    </row>
    <row r="37" spans="1:11" ht="20.100000000000001" customHeight="1">
      <c r="A37" s="70"/>
      <c r="B37" s="70"/>
      <c r="C37" s="70"/>
      <c r="D37" s="70"/>
      <c r="E37" s="303"/>
      <c r="F37" s="333" t="str">
        <f t="shared" si="0"/>
        <v/>
      </c>
      <c r="G37" s="88"/>
      <c r="H37" s="46"/>
      <c r="I37" s="46"/>
      <c r="J37" s="48"/>
      <c r="K37" s="48"/>
    </row>
    <row r="38" spans="1:11" ht="20.100000000000001" customHeight="1">
      <c r="A38" s="70"/>
      <c r="B38" s="70"/>
      <c r="C38" s="70"/>
      <c r="D38" s="70"/>
      <c r="E38" s="303"/>
      <c r="F38" s="333" t="str">
        <f t="shared" si="0"/>
        <v/>
      </c>
      <c r="G38" s="88"/>
      <c r="H38" s="46"/>
      <c r="I38" s="46"/>
      <c r="J38" s="48"/>
      <c r="K38" s="48"/>
    </row>
    <row r="39" spans="1:11" ht="20.100000000000001" customHeight="1">
      <c r="A39" s="70"/>
      <c r="B39" s="70"/>
      <c r="C39" s="70"/>
      <c r="D39" s="70"/>
      <c r="E39" s="303"/>
      <c r="F39" s="333" t="str">
        <f t="shared" si="0"/>
        <v/>
      </c>
      <c r="G39" s="88"/>
      <c r="H39" s="46"/>
      <c r="I39" s="46"/>
      <c r="J39" s="48"/>
      <c r="K39" s="48"/>
    </row>
    <row r="40" spans="1:11" ht="20.100000000000001" customHeight="1">
      <c r="A40" s="70"/>
      <c r="B40" s="70"/>
      <c r="C40" s="70"/>
      <c r="D40" s="70"/>
      <c r="E40" s="303"/>
      <c r="F40" s="333" t="str">
        <f t="shared" si="0"/>
        <v/>
      </c>
      <c r="G40" s="88"/>
      <c r="H40" s="46"/>
      <c r="I40" s="46"/>
      <c r="J40" s="48"/>
      <c r="K40" s="48"/>
    </row>
    <row r="41" spans="1:11" ht="20.100000000000001" customHeight="1">
      <c r="A41" s="70"/>
      <c r="B41" s="70"/>
      <c r="C41" s="70"/>
      <c r="D41" s="70"/>
      <c r="E41" s="303"/>
      <c r="F41" s="333" t="str">
        <f t="shared" si="0"/>
        <v/>
      </c>
      <c r="G41" s="88"/>
      <c r="H41" s="46"/>
      <c r="I41" s="46"/>
      <c r="J41" s="48"/>
      <c r="K41" s="48"/>
    </row>
    <row r="42" spans="1:11" ht="20.100000000000001" customHeight="1">
      <c r="A42" s="70"/>
      <c r="B42" s="70"/>
      <c r="C42" s="70"/>
      <c r="D42" s="70"/>
      <c r="E42" s="303"/>
      <c r="F42" s="333" t="str">
        <f t="shared" si="0"/>
        <v/>
      </c>
      <c r="G42" s="88"/>
      <c r="H42" s="46"/>
      <c r="I42" s="46"/>
      <c r="J42" s="48"/>
      <c r="K42" s="48"/>
    </row>
    <row r="43" spans="1:11" ht="20.100000000000001" customHeight="1">
      <c r="A43" s="70"/>
      <c r="B43" s="70"/>
      <c r="C43" s="70"/>
      <c r="D43" s="70"/>
      <c r="E43" s="303"/>
      <c r="F43" s="333" t="str">
        <f t="shared" si="0"/>
        <v/>
      </c>
      <c r="G43" s="88"/>
      <c r="H43" s="46"/>
      <c r="I43" s="46"/>
      <c r="J43" s="48"/>
      <c r="K43" s="48"/>
    </row>
    <row r="44" spans="1:11" ht="20.100000000000001" customHeight="1">
      <c r="A44" s="70"/>
      <c r="B44" s="70"/>
      <c r="C44" s="70"/>
      <c r="D44" s="70"/>
      <c r="E44" s="303"/>
      <c r="F44" s="333" t="str">
        <f t="shared" si="0"/>
        <v/>
      </c>
      <c r="G44" s="88"/>
      <c r="H44" s="46"/>
      <c r="I44" s="46"/>
      <c r="J44" s="48"/>
      <c r="K44" s="48"/>
    </row>
    <row r="45" spans="1:11" ht="20.100000000000001" customHeight="1">
      <c r="A45" s="70"/>
      <c r="B45" s="70"/>
      <c r="C45" s="70"/>
      <c r="D45" s="70"/>
      <c r="E45" s="303"/>
      <c r="F45" s="333" t="str">
        <f t="shared" si="0"/>
        <v/>
      </c>
      <c r="G45" s="88"/>
      <c r="H45" s="46"/>
      <c r="I45" s="46"/>
      <c r="J45" s="48"/>
      <c r="K45" s="48"/>
    </row>
    <row r="46" spans="1:11" ht="20.100000000000001" customHeight="1">
      <c r="A46" s="70"/>
      <c r="B46" s="70"/>
      <c r="C46" s="70"/>
      <c r="D46" s="70"/>
      <c r="E46" s="303"/>
      <c r="F46" s="333" t="str">
        <f t="shared" si="0"/>
        <v/>
      </c>
      <c r="G46" s="88"/>
      <c r="H46" s="46"/>
      <c r="I46" s="46"/>
      <c r="J46" s="48"/>
      <c r="K46" s="48"/>
    </row>
    <row r="47" spans="1:11" ht="20.100000000000001" customHeight="1">
      <c r="A47" s="70"/>
      <c r="B47" s="70"/>
      <c r="C47" s="70"/>
      <c r="D47" s="70"/>
      <c r="E47" s="303"/>
      <c r="F47" s="333" t="str">
        <f t="shared" si="0"/>
        <v/>
      </c>
      <c r="G47" s="88"/>
      <c r="H47" s="46"/>
      <c r="I47" s="46"/>
      <c r="J47" s="48"/>
      <c r="K47" s="48"/>
    </row>
    <row r="48" spans="1:11" ht="20.100000000000001" customHeight="1">
      <c r="A48" s="70"/>
      <c r="B48" s="70"/>
      <c r="C48" s="70"/>
      <c r="D48" s="70"/>
      <c r="E48" s="303"/>
      <c r="F48" s="333" t="str">
        <f t="shared" si="0"/>
        <v/>
      </c>
      <c r="G48" s="88"/>
      <c r="H48" s="46"/>
      <c r="I48" s="46"/>
      <c r="J48" s="48"/>
      <c r="K48" s="48"/>
    </row>
    <row r="49" spans="1:11" ht="20.100000000000001" customHeight="1">
      <c r="A49" s="70"/>
      <c r="B49" s="70"/>
      <c r="C49" s="70"/>
      <c r="D49" s="70"/>
      <c r="E49" s="303"/>
      <c r="F49" s="333" t="str">
        <f t="shared" si="0"/>
        <v/>
      </c>
      <c r="G49" s="88"/>
      <c r="H49" s="46"/>
      <c r="I49" s="46"/>
      <c r="J49" s="48"/>
      <c r="K49" s="48"/>
    </row>
    <row r="50" spans="1:11" ht="20.100000000000001" customHeight="1">
      <c r="A50" s="70"/>
      <c r="B50" s="70"/>
      <c r="C50" s="70"/>
      <c r="D50" s="70"/>
      <c r="E50" s="303"/>
      <c r="F50" s="333" t="str">
        <f t="shared" si="0"/>
        <v/>
      </c>
      <c r="G50" s="88"/>
      <c r="H50" s="46"/>
      <c r="I50" s="46"/>
      <c r="J50" s="48"/>
      <c r="K50" s="48"/>
    </row>
    <row r="51" spans="1:11" ht="20.100000000000001" customHeight="1">
      <c r="A51" s="70"/>
      <c r="B51" s="70"/>
      <c r="C51" s="70"/>
      <c r="D51" s="70"/>
      <c r="E51" s="303"/>
      <c r="F51" s="333" t="str">
        <f t="shared" si="0"/>
        <v/>
      </c>
      <c r="G51" s="88"/>
      <c r="H51" s="46"/>
      <c r="I51" s="46"/>
      <c r="J51" s="48"/>
      <c r="K51" s="48"/>
    </row>
    <row r="52" spans="1:11" ht="20.100000000000001" customHeight="1">
      <c r="A52" s="70"/>
      <c r="B52" s="70"/>
      <c r="C52" s="70"/>
      <c r="D52" s="70"/>
      <c r="E52" s="303"/>
      <c r="F52" s="333" t="str">
        <f t="shared" si="0"/>
        <v/>
      </c>
      <c r="G52" s="88"/>
      <c r="H52" s="46"/>
      <c r="I52" s="46"/>
      <c r="J52" s="48"/>
      <c r="K52" s="48"/>
    </row>
    <row r="53" spans="1:11" ht="20.100000000000001" customHeight="1">
      <c r="A53" s="70"/>
      <c r="B53" s="70"/>
      <c r="C53" s="70"/>
      <c r="D53" s="70"/>
      <c r="E53" s="303"/>
      <c r="F53" s="333" t="str">
        <f t="shared" si="0"/>
        <v/>
      </c>
      <c r="G53" s="88"/>
      <c r="H53" s="46"/>
      <c r="I53" s="46"/>
      <c r="J53" s="48"/>
      <c r="K53" s="48"/>
    </row>
    <row r="54" spans="1:11" ht="20.100000000000001" customHeight="1">
      <c r="A54" s="70"/>
      <c r="B54" s="70"/>
      <c r="C54" s="70"/>
      <c r="D54" s="70"/>
      <c r="E54" s="303"/>
      <c r="F54" s="333" t="str">
        <f t="shared" si="0"/>
        <v/>
      </c>
      <c r="G54" s="88"/>
      <c r="H54" s="46"/>
      <c r="I54" s="46"/>
      <c r="J54" s="48"/>
      <c r="K54" s="48"/>
    </row>
    <row r="55" spans="1:11" ht="20.100000000000001" customHeight="1">
      <c r="A55" s="70"/>
      <c r="B55" s="70"/>
      <c r="C55" s="70"/>
      <c r="D55" s="70"/>
      <c r="E55" s="303"/>
      <c r="F55" s="333" t="str">
        <f t="shared" si="0"/>
        <v/>
      </c>
      <c r="G55" s="88"/>
      <c r="H55" s="46"/>
      <c r="I55" s="46"/>
      <c r="J55" s="48"/>
      <c r="K55" s="48"/>
    </row>
    <row r="56" spans="1:11" ht="20.100000000000001" customHeight="1">
      <c r="A56" s="70"/>
      <c r="B56" s="70"/>
      <c r="C56" s="70"/>
      <c r="D56" s="70"/>
      <c r="E56" s="303"/>
      <c r="F56" s="333" t="str">
        <f t="shared" si="0"/>
        <v/>
      </c>
      <c r="G56" s="88"/>
      <c r="H56" s="46"/>
      <c r="I56" s="46"/>
      <c r="J56" s="48"/>
      <c r="K56" s="48"/>
    </row>
    <row r="57" spans="1:11" ht="20.100000000000001" customHeight="1">
      <c r="A57" s="70"/>
      <c r="B57" s="70"/>
      <c r="C57" s="70"/>
      <c r="D57" s="70"/>
      <c r="E57" s="303"/>
      <c r="F57" s="333" t="str">
        <f t="shared" si="0"/>
        <v/>
      </c>
      <c r="G57" s="88"/>
      <c r="H57" s="46"/>
      <c r="I57" s="46"/>
      <c r="J57" s="48"/>
      <c r="K57" s="48"/>
    </row>
    <row r="58" spans="1:11" ht="20.100000000000001" customHeight="1">
      <c r="A58" s="70"/>
      <c r="B58" s="70"/>
      <c r="C58" s="70"/>
      <c r="D58" s="70"/>
      <c r="E58" s="303"/>
      <c r="F58" s="333" t="str">
        <f t="shared" si="0"/>
        <v/>
      </c>
      <c r="G58" s="88"/>
      <c r="H58" s="46"/>
      <c r="I58" s="46"/>
      <c r="J58" s="48"/>
      <c r="K58" s="48"/>
    </row>
    <row r="59" spans="1:11" ht="20.100000000000001" customHeight="1">
      <c r="A59" s="70"/>
      <c r="B59" s="70"/>
      <c r="C59" s="70"/>
      <c r="D59" s="70"/>
      <c r="E59" s="303"/>
      <c r="F59" s="333" t="str">
        <f t="shared" si="0"/>
        <v/>
      </c>
      <c r="G59" s="88"/>
      <c r="H59" s="46"/>
      <c r="I59" s="46"/>
      <c r="J59" s="48"/>
      <c r="K59" s="48"/>
    </row>
    <row r="60" spans="1:11" ht="20.100000000000001" customHeight="1">
      <c r="A60" s="70"/>
      <c r="B60" s="70"/>
      <c r="C60" s="70"/>
      <c r="D60" s="70"/>
      <c r="E60" s="303"/>
      <c r="F60" s="333" t="str">
        <f t="shared" si="0"/>
        <v/>
      </c>
      <c r="G60" s="88"/>
      <c r="H60" s="46"/>
      <c r="I60" s="46"/>
      <c r="J60" s="48"/>
      <c r="K60" s="48"/>
    </row>
    <row r="61" spans="1:11" ht="20.100000000000001" customHeight="1">
      <c r="A61" s="70"/>
      <c r="B61" s="70"/>
      <c r="C61" s="70"/>
      <c r="D61" s="70"/>
      <c r="E61" s="303"/>
      <c r="F61" s="333" t="str">
        <f t="shared" si="0"/>
        <v/>
      </c>
      <c r="G61" s="88"/>
      <c r="H61" s="46"/>
      <c r="I61" s="46"/>
      <c r="J61" s="48"/>
      <c r="K61" s="48"/>
    </row>
    <row r="62" spans="1:11" ht="20.100000000000001" customHeight="1">
      <c r="A62" s="70"/>
      <c r="B62" s="70"/>
      <c r="C62" s="70"/>
      <c r="D62" s="70"/>
      <c r="E62" s="303"/>
      <c r="F62" s="333" t="str">
        <f t="shared" si="0"/>
        <v/>
      </c>
      <c r="G62" s="88"/>
      <c r="H62" s="46"/>
      <c r="I62" s="46"/>
      <c r="J62" s="48"/>
      <c r="K62" s="48"/>
    </row>
    <row r="63" spans="1:11" ht="20.100000000000001" customHeight="1">
      <c r="A63" s="70"/>
      <c r="B63" s="70"/>
      <c r="C63" s="70"/>
      <c r="D63" s="70"/>
      <c r="E63" s="303"/>
      <c r="F63" s="333" t="str">
        <f t="shared" si="0"/>
        <v/>
      </c>
      <c r="G63" s="88"/>
      <c r="H63" s="46"/>
      <c r="I63" s="46"/>
      <c r="J63" s="48"/>
      <c r="K63" s="48"/>
    </row>
    <row r="64" spans="1:11" ht="20.100000000000001" customHeight="1">
      <c r="A64" s="70"/>
      <c r="B64" s="70"/>
      <c r="C64" s="70"/>
      <c r="D64" s="70"/>
      <c r="E64" s="303"/>
      <c r="F64" s="333" t="str">
        <f t="shared" si="0"/>
        <v/>
      </c>
      <c r="G64" s="88"/>
      <c r="H64" s="46"/>
      <c r="I64" s="46"/>
      <c r="J64" s="48"/>
      <c r="K64" s="48"/>
    </row>
    <row r="65" spans="1:11" ht="20.100000000000001" customHeight="1">
      <c r="A65" s="70"/>
      <c r="B65" s="70"/>
      <c r="C65" s="70"/>
      <c r="D65" s="70"/>
      <c r="E65" s="303"/>
      <c r="F65" s="333" t="str">
        <f t="shared" si="0"/>
        <v/>
      </c>
      <c r="G65" s="88"/>
      <c r="H65" s="46"/>
      <c r="I65" s="46"/>
      <c r="J65" s="48"/>
      <c r="K65" s="48"/>
    </row>
    <row r="66" spans="1:11" ht="20.100000000000001" customHeight="1">
      <c r="A66" s="70"/>
      <c r="B66" s="70"/>
      <c r="C66" s="70"/>
      <c r="D66" s="70"/>
      <c r="E66" s="303"/>
      <c r="F66" s="333" t="str">
        <f t="shared" si="0"/>
        <v/>
      </c>
      <c r="G66" s="88"/>
      <c r="H66" s="46"/>
      <c r="I66" s="46"/>
      <c r="J66" s="48"/>
      <c r="K66" s="48"/>
    </row>
    <row r="67" spans="1:11" ht="20.100000000000001" customHeight="1">
      <c r="A67" s="70"/>
      <c r="B67" s="70"/>
      <c r="C67" s="70"/>
      <c r="D67" s="70"/>
      <c r="E67" s="303"/>
      <c r="F67" s="333" t="str">
        <f t="shared" si="0"/>
        <v/>
      </c>
      <c r="G67" s="88"/>
      <c r="H67" s="46"/>
      <c r="I67" s="46"/>
      <c r="J67" s="48"/>
      <c r="K67" s="48"/>
    </row>
    <row r="68" spans="1:11" ht="20.100000000000001" customHeight="1">
      <c r="A68" s="70"/>
      <c r="B68" s="70"/>
      <c r="C68" s="70"/>
      <c r="D68" s="70"/>
      <c r="E68" s="303"/>
      <c r="F68" s="333" t="str">
        <f t="shared" si="0"/>
        <v/>
      </c>
      <c r="G68" s="88"/>
      <c r="H68" s="46"/>
      <c r="I68" s="46"/>
      <c r="J68" s="48"/>
      <c r="K68" s="48"/>
    </row>
    <row r="69" spans="1:11" ht="20.100000000000001" customHeight="1">
      <c r="A69" s="70"/>
      <c r="B69" s="70"/>
      <c r="C69" s="70"/>
      <c r="D69" s="70"/>
      <c r="E69" s="303"/>
      <c r="F69" s="333" t="str">
        <f t="shared" si="0"/>
        <v/>
      </c>
      <c r="G69" s="88"/>
      <c r="H69" s="46"/>
      <c r="I69" s="46"/>
      <c r="J69" s="48"/>
      <c r="K69" s="48"/>
    </row>
    <row r="70" spans="1:11" ht="20.100000000000001" customHeight="1">
      <c r="A70" s="70"/>
      <c r="B70" s="70"/>
      <c r="C70" s="70"/>
      <c r="D70" s="70"/>
      <c r="E70" s="303"/>
      <c r="F70" s="333" t="str">
        <f t="shared" si="0"/>
        <v/>
      </c>
      <c r="G70" s="88"/>
      <c r="H70" s="46"/>
      <c r="I70" s="46"/>
      <c r="J70" s="48"/>
      <c r="K70" s="48"/>
    </row>
    <row r="71" spans="1:11" ht="20.100000000000001" customHeight="1">
      <c r="A71" s="70"/>
      <c r="B71" s="70"/>
      <c r="C71" s="70"/>
      <c r="D71" s="70"/>
      <c r="E71" s="303"/>
      <c r="F71" s="333" t="str">
        <f t="shared" si="0"/>
        <v/>
      </c>
      <c r="G71" s="88"/>
      <c r="H71" s="46"/>
      <c r="I71" s="46"/>
      <c r="J71" s="48"/>
      <c r="K71" s="48"/>
    </row>
    <row r="72" spans="1:11" ht="20.100000000000001" customHeight="1">
      <c r="A72" s="70"/>
      <c r="B72" s="70"/>
      <c r="C72" s="70"/>
      <c r="D72" s="70"/>
      <c r="E72" s="303"/>
      <c r="F72" s="333" t="str">
        <f t="shared" si="0"/>
        <v/>
      </c>
      <c r="G72" s="88"/>
      <c r="H72" s="46"/>
      <c r="I72" s="46"/>
      <c r="J72" s="48"/>
      <c r="K72" s="48"/>
    </row>
    <row r="73" spans="1:11" ht="20.100000000000001" customHeight="1">
      <c r="A73" s="70"/>
      <c r="B73" s="70"/>
      <c r="C73" s="70"/>
      <c r="D73" s="70"/>
      <c r="E73" s="303"/>
      <c r="F73" s="333" t="str">
        <f t="shared" si="0"/>
        <v/>
      </c>
      <c r="G73" s="88"/>
      <c r="H73" s="46"/>
      <c r="I73" s="46"/>
      <c r="J73" s="48"/>
      <c r="K73" s="48"/>
    </row>
    <row r="74" spans="1:11" ht="20.100000000000001" customHeight="1">
      <c r="A74" s="70"/>
      <c r="B74" s="70"/>
      <c r="C74" s="70"/>
      <c r="D74" s="70"/>
      <c r="E74" s="303"/>
      <c r="F74" s="333" t="str">
        <f t="shared" si="0"/>
        <v/>
      </c>
      <c r="G74" s="88"/>
      <c r="H74" s="46"/>
      <c r="I74" s="46"/>
      <c r="J74" s="48"/>
      <c r="K74" s="48"/>
    </row>
    <row r="75" spans="1:11" ht="20.100000000000001" customHeight="1">
      <c r="A75" s="70"/>
      <c r="B75" s="70"/>
      <c r="C75" s="70"/>
      <c r="D75" s="70"/>
      <c r="E75" s="303"/>
      <c r="F75" s="333" t="str">
        <f t="shared" si="0"/>
        <v/>
      </c>
      <c r="G75" s="88"/>
      <c r="H75" s="46"/>
      <c r="I75" s="46"/>
      <c r="J75" s="48"/>
      <c r="K75" s="48"/>
    </row>
    <row r="76" spans="1:11" ht="20.100000000000001" customHeight="1">
      <c r="A76" s="70"/>
      <c r="B76" s="70"/>
      <c r="C76" s="70"/>
      <c r="D76" s="70"/>
      <c r="E76" s="303"/>
      <c r="F76" s="333" t="str">
        <f t="shared" si="0"/>
        <v/>
      </c>
      <c r="G76" s="88"/>
      <c r="H76" s="46"/>
      <c r="I76" s="46"/>
      <c r="J76" s="48"/>
      <c r="K76" s="48"/>
    </row>
    <row r="77" spans="1:11" ht="20.100000000000001" customHeight="1">
      <c r="A77" s="70"/>
      <c r="B77" s="70"/>
      <c r="C77" s="70"/>
      <c r="D77" s="70"/>
      <c r="E77" s="303"/>
      <c r="F77" s="333" t="str">
        <f t="shared" si="0"/>
        <v/>
      </c>
      <c r="G77" s="88"/>
      <c r="H77" s="46"/>
      <c r="I77" s="46"/>
      <c r="J77" s="48"/>
      <c r="K77" s="48"/>
    </row>
    <row r="78" spans="1:11" ht="20.100000000000001" customHeight="1">
      <c r="A78" s="70"/>
      <c r="B78" s="70"/>
      <c r="C78" s="70"/>
      <c r="D78" s="70"/>
      <c r="E78" s="303"/>
      <c r="F78" s="333" t="str">
        <f t="shared" si="0"/>
        <v/>
      </c>
      <c r="G78" s="88"/>
      <c r="H78" s="46"/>
      <c r="I78" s="46"/>
      <c r="J78" s="48"/>
      <c r="K78" s="48"/>
    </row>
    <row r="79" spans="1:11" ht="20.100000000000001" customHeight="1">
      <c r="A79" s="70"/>
      <c r="B79" s="70"/>
      <c r="C79" s="70"/>
      <c r="D79" s="70"/>
      <c r="E79" s="303"/>
      <c r="F79" s="333" t="str">
        <f t="shared" si="0"/>
        <v/>
      </c>
      <c r="G79" s="88"/>
      <c r="H79" s="46"/>
      <c r="I79" s="46"/>
      <c r="J79" s="48"/>
      <c r="K79" s="48"/>
    </row>
    <row r="80" spans="1:11" ht="20.100000000000001" customHeight="1">
      <c r="A80" s="70"/>
      <c r="B80" s="70"/>
      <c r="C80" s="70"/>
      <c r="D80" s="70"/>
      <c r="E80" s="303"/>
      <c r="F80" s="333" t="str">
        <f t="shared" si="0"/>
        <v/>
      </c>
      <c r="G80" s="88"/>
      <c r="H80" s="46"/>
      <c r="I80" s="46"/>
      <c r="J80" s="48"/>
      <c r="K80" s="48"/>
    </row>
    <row r="81" spans="1:11" ht="20.100000000000001" customHeight="1">
      <c r="A81" s="70"/>
      <c r="B81" s="70"/>
      <c r="C81" s="70"/>
      <c r="D81" s="70"/>
      <c r="E81" s="303"/>
      <c r="F81" s="333" t="str">
        <f t="shared" si="0"/>
        <v/>
      </c>
      <c r="G81" s="88"/>
      <c r="H81" s="46"/>
      <c r="I81" s="46"/>
      <c r="J81" s="48"/>
      <c r="K81" s="48"/>
    </row>
    <row r="82" spans="1:11" ht="20.100000000000001" customHeight="1">
      <c r="A82" s="70"/>
      <c r="B82" s="70"/>
      <c r="C82" s="70"/>
      <c r="D82" s="70"/>
      <c r="E82" s="303"/>
      <c r="F82" s="333" t="str">
        <f t="shared" si="0"/>
        <v/>
      </c>
      <c r="G82" s="88"/>
      <c r="H82" s="46"/>
      <c r="I82" s="46"/>
      <c r="J82" s="48"/>
      <c r="K82" s="48"/>
    </row>
    <row r="83" spans="1:11" ht="20.100000000000001" customHeight="1">
      <c r="A83" s="70"/>
      <c r="B83" s="70"/>
      <c r="C83" s="70"/>
      <c r="D83" s="70"/>
      <c r="E83" s="303"/>
      <c r="F83" s="333" t="str">
        <f t="shared" si="0"/>
        <v/>
      </c>
      <c r="G83" s="88"/>
      <c r="H83" s="46"/>
      <c r="I83" s="46"/>
      <c r="J83" s="48"/>
      <c r="K83" s="48"/>
    </row>
    <row r="84" spans="1:11" ht="20.100000000000001" customHeight="1">
      <c r="A84" s="70"/>
      <c r="B84" s="70"/>
      <c r="C84" s="70"/>
      <c r="D84" s="70"/>
      <c r="E84" s="303"/>
      <c r="F84" s="333" t="str">
        <f t="shared" si="0"/>
        <v/>
      </c>
      <c r="G84" s="88"/>
      <c r="H84" s="46"/>
      <c r="I84" s="46"/>
      <c r="J84" s="48"/>
      <c r="K84" s="48"/>
    </row>
    <row r="85" spans="1:11" ht="20.100000000000001" customHeight="1">
      <c r="A85" s="70"/>
      <c r="B85" s="70"/>
      <c r="C85" s="70"/>
      <c r="D85" s="70"/>
      <c r="E85" s="303"/>
      <c r="F85" s="333" t="str">
        <f t="shared" si="0"/>
        <v/>
      </c>
      <c r="G85" s="88"/>
      <c r="H85" s="46"/>
      <c r="I85" s="46"/>
      <c r="J85" s="48"/>
      <c r="K85" s="48"/>
    </row>
    <row r="86" spans="1:11" ht="20.100000000000001" customHeight="1">
      <c r="A86" s="70"/>
      <c r="B86" s="70"/>
      <c r="C86" s="70"/>
      <c r="D86" s="70"/>
      <c r="E86" s="303"/>
      <c r="F86" s="333" t="str">
        <f t="shared" si="0"/>
        <v/>
      </c>
      <c r="G86" s="88"/>
      <c r="H86" s="46"/>
      <c r="I86" s="46"/>
      <c r="J86" s="48"/>
      <c r="K86" s="48"/>
    </row>
    <row r="87" spans="1:11" ht="20.100000000000001" customHeight="1">
      <c r="A87" s="70"/>
      <c r="B87" s="70"/>
      <c r="C87" s="70"/>
      <c r="D87" s="70"/>
      <c r="E87" s="303"/>
      <c r="F87" s="333" t="str">
        <f t="shared" si="0"/>
        <v/>
      </c>
      <c r="G87" s="88"/>
      <c r="H87" s="46"/>
      <c r="I87" s="46"/>
      <c r="J87" s="48"/>
      <c r="K87" s="48"/>
    </row>
    <row r="88" spans="1:11" ht="20.100000000000001" customHeight="1">
      <c r="A88" s="70"/>
      <c r="B88" s="70"/>
      <c r="C88" s="70"/>
      <c r="D88" s="70"/>
      <c r="E88" s="303"/>
      <c r="F88" s="333" t="str">
        <f t="shared" si="0"/>
        <v/>
      </c>
      <c r="G88" s="88"/>
      <c r="H88" s="46"/>
      <c r="I88" s="46"/>
      <c r="J88" s="48"/>
      <c r="K88" s="48"/>
    </row>
    <row r="89" spans="1:11" ht="20.100000000000001" customHeight="1">
      <c r="A89" s="70"/>
      <c r="B89" s="70"/>
      <c r="C89" s="70"/>
      <c r="D89" s="70"/>
      <c r="E89" s="303"/>
      <c r="F89" s="333" t="str">
        <f t="shared" si="0"/>
        <v/>
      </c>
      <c r="G89" s="88"/>
      <c r="H89" s="46"/>
      <c r="I89" s="46"/>
      <c r="J89" s="48"/>
      <c r="K89" s="48"/>
    </row>
    <row r="90" spans="1:11" ht="20.100000000000001" customHeight="1">
      <c r="A90" s="70"/>
      <c r="B90" s="70"/>
      <c r="C90" s="70"/>
      <c r="D90" s="70"/>
      <c r="E90" s="303"/>
      <c r="F90" s="333" t="str">
        <f t="shared" si="0"/>
        <v/>
      </c>
      <c r="G90" s="88"/>
      <c r="H90" s="46"/>
      <c r="I90" s="46"/>
      <c r="J90" s="48"/>
      <c r="K90" s="48"/>
    </row>
    <row r="91" spans="1:11" ht="20.100000000000001" customHeight="1">
      <c r="A91" s="70"/>
      <c r="B91" s="70"/>
      <c r="C91" s="70"/>
      <c r="D91" s="70"/>
      <c r="E91" s="303"/>
      <c r="F91" s="333" t="str">
        <f t="shared" si="0"/>
        <v/>
      </c>
      <c r="G91" s="88"/>
      <c r="H91" s="46"/>
      <c r="I91" s="46"/>
      <c r="J91" s="48"/>
      <c r="K91" s="48"/>
    </row>
    <row r="92" spans="1:11" ht="20.100000000000001" customHeight="1">
      <c r="A92" s="70"/>
      <c r="B92" s="70"/>
      <c r="C92" s="70"/>
      <c r="D92" s="70"/>
      <c r="E92" s="303"/>
      <c r="F92" s="333" t="str">
        <f t="shared" si="0"/>
        <v/>
      </c>
      <c r="G92" s="88"/>
      <c r="H92" s="46"/>
      <c r="I92" s="46"/>
      <c r="J92" s="48"/>
      <c r="K92" s="48"/>
    </row>
    <row r="93" spans="1:11" ht="20.100000000000001" customHeight="1">
      <c r="A93" s="70"/>
      <c r="B93" s="70"/>
      <c r="C93" s="70"/>
      <c r="D93" s="70"/>
      <c r="E93" s="303"/>
      <c r="F93" s="333" t="str">
        <f t="shared" si="0"/>
        <v/>
      </c>
      <c r="G93" s="88"/>
      <c r="H93" s="46"/>
      <c r="I93" s="46"/>
      <c r="J93" s="48"/>
      <c r="K93" s="48"/>
    </row>
    <row r="94" spans="1:11" ht="20.100000000000001" customHeight="1">
      <c r="A94" s="70"/>
      <c r="B94" s="70"/>
      <c r="C94" s="70"/>
      <c r="D94" s="70"/>
      <c r="E94" s="303"/>
      <c r="F94" s="333" t="str">
        <f t="shared" si="0"/>
        <v/>
      </c>
      <c r="G94" s="88"/>
      <c r="H94" s="46"/>
      <c r="I94" s="46"/>
      <c r="J94" s="48"/>
      <c r="K94" s="48"/>
    </row>
    <row r="95" spans="1:11" ht="20.100000000000001" customHeight="1">
      <c r="A95" s="70"/>
      <c r="B95" s="70"/>
      <c r="C95" s="70"/>
      <c r="D95" s="70"/>
      <c r="E95" s="303"/>
      <c r="F95" s="333" t="str">
        <f t="shared" si="0"/>
        <v/>
      </c>
      <c r="G95" s="88"/>
      <c r="H95" s="46"/>
      <c r="I95" s="46"/>
      <c r="J95" s="48"/>
      <c r="K95" s="48"/>
    </row>
    <row r="96" spans="1:11" ht="20.100000000000001" customHeight="1">
      <c r="A96" s="70"/>
      <c r="B96" s="70"/>
      <c r="C96" s="70"/>
      <c r="D96" s="70"/>
      <c r="E96" s="303"/>
      <c r="F96" s="333" t="str">
        <f t="shared" si="0"/>
        <v/>
      </c>
      <c r="G96" s="88"/>
      <c r="H96" s="46"/>
      <c r="I96" s="46"/>
      <c r="J96" s="48"/>
      <c r="K96" s="48"/>
    </row>
    <row r="97" spans="1:11" ht="20.100000000000001" customHeight="1">
      <c r="A97" s="70"/>
      <c r="B97" s="70"/>
      <c r="C97" s="70"/>
      <c r="D97" s="70"/>
      <c r="E97" s="303"/>
      <c r="F97" s="333" t="str">
        <f t="shared" si="0"/>
        <v/>
      </c>
      <c r="G97" s="88"/>
      <c r="H97" s="46"/>
      <c r="I97" s="46"/>
      <c r="J97" s="48"/>
      <c r="K97" s="48"/>
    </row>
    <row r="98" spans="1:11" ht="20.100000000000001" customHeight="1">
      <c r="A98" s="70"/>
      <c r="B98" s="70"/>
      <c r="C98" s="70"/>
      <c r="D98" s="70"/>
      <c r="E98" s="303"/>
      <c r="F98" s="333" t="str">
        <f t="shared" si="0"/>
        <v/>
      </c>
      <c r="G98" s="88"/>
      <c r="H98" s="46"/>
      <c r="I98" s="46"/>
      <c r="J98" s="48"/>
      <c r="K98" s="48"/>
    </row>
    <row r="99" spans="1:11" ht="20.100000000000001" customHeight="1">
      <c r="A99" s="70"/>
      <c r="B99" s="70"/>
      <c r="C99" s="70"/>
      <c r="D99" s="70"/>
      <c r="E99" s="303"/>
      <c r="F99" s="333" t="str">
        <f t="shared" si="0"/>
        <v/>
      </c>
      <c r="G99" s="88"/>
      <c r="H99" s="46"/>
      <c r="I99" s="46"/>
      <c r="J99" s="48"/>
      <c r="K99" s="48"/>
    </row>
    <row r="100" spans="1:11" ht="20.100000000000001" customHeight="1">
      <c r="A100" s="70"/>
      <c r="B100" s="70"/>
      <c r="C100" s="70"/>
      <c r="D100" s="70"/>
      <c r="E100" s="303"/>
      <c r="F100" s="333" t="str">
        <f t="shared" si="0"/>
        <v/>
      </c>
      <c r="G100" s="88"/>
      <c r="H100" s="46"/>
      <c r="I100" s="46"/>
      <c r="J100" s="48"/>
      <c r="K100" s="48"/>
    </row>
    <row r="101" spans="1:11" ht="20.100000000000001" customHeight="1">
      <c r="A101" s="70"/>
      <c r="B101" s="70"/>
      <c r="C101" s="70"/>
      <c r="D101" s="70"/>
      <c r="E101" s="303"/>
      <c r="F101" s="333" t="str">
        <f t="shared" si="0"/>
        <v/>
      </c>
      <c r="G101" s="88"/>
      <c r="H101" s="46"/>
      <c r="I101" s="46"/>
      <c r="J101" s="48"/>
      <c r="K101" s="48"/>
    </row>
    <row r="102" spans="1:11" ht="20.100000000000001" customHeight="1">
      <c r="A102" s="70"/>
      <c r="B102" s="70"/>
      <c r="C102" s="70"/>
      <c r="D102" s="70"/>
      <c r="E102" s="303"/>
      <c r="F102" s="333" t="str">
        <f t="shared" si="0"/>
        <v/>
      </c>
      <c r="G102" s="88"/>
      <c r="H102" s="46"/>
      <c r="I102" s="46"/>
      <c r="J102" s="48"/>
      <c r="K102" s="48"/>
    </row>
    <row r="103" spans="1:11" ht="20.100000000000001" customHeight="1">
      <c r="A103" s="70"/>
      <c r="B103" s="70"/>
      <c r="C103" s="70"/>
      <c r="D103" s="70"/>
      <c r="E103" s="303"/>
      <c r="F103" s="333" t="str">
        <f t="shared" si="0"/>
        <v/>
      </c>
      <c r="G103" s="88"/>
      <c r="H103" s="46"/>
      <c r="I103" s="46"/>
      <c r="J103" s="48"/>
      <c r="K103" s="48"/>
    </row>
    <row r="104" spans="1:11" ht="20.100000000000001" customHeight="1">
      <c r="A104" s="70"/>
      <c r="B104" s="70"/>
      <c r="C104" s="70"/>
      <c r="D104" s="70"/>
      <c r="E104" s="303"/>
      <c r="F104" s="333" t="str">
        <f t="shared" si="0"/>
        <v/>
      </c>
      <c r="G104" s="88"/>
      <c r="H104" s="46"/>
      <c r="I104" s="46"/>
      <c r="J104" s="48"/>
      <c r="K104" s="48"/>
    </row>
    <row r="105" spans="1:11" ht="20.100000000000001" customHeight="1">
      <c r="A105" s="70"/>
      <c r="B105" s="70"/>
      <c r="C105" s="70"/>
      <c r="D105" s="70"/>
      <c r="E105" s="303"/>
      <c r="F105" s="333" t="str">
        <f t="shared" si="0"/>
        <v/>
      </c>
      <c r="G105" s="88"/>
      <c r="H105" s="46"/>
      <c r="I105" s="46"/>
      <c r="J105" s="48"/>
      <c r="K105" s="48"/>
    </row>
    <row r="106" spans="1:11" ht="20.100000000000001" customHeight="1">
      <c r="A106" s="70"/>
      <c r="B106" s="70"/>
      <c r="C106" s="70"/>
      <c r="D106" s="70"/>
      <c r="E106" s="303"/>
      <c r="F106" s="333" t="str">
        <f t="shared" si="0"/>
        <v/>
      </c>
      <c r="G106" s="88"/>
      <c r="H106" s="46"/>
      <c r="I106" s="46"/>
      <c r="J106" s="48"/>
      <c r="K106" s="48"/>
    </row>
    <row r="107" spans="1:11" ht="20.100000000000001" customHeight="1">
      <c r="A107" s="70"/>
      <c r="B107" s="70"/>
      <c r="C107" s="70"/>
      <c r="D107" s="70"/>
      <c r="E107" s="303"/>
      <c r="F107" s="333" t="str">
        <f t="shared" si="0"/>
        <v/>
      </c>
      <c r="G107" s="88"/>
      <c r="H107" s="46"/>
      <c r="I107" s="46"/>
      <c r="J107" s="48"/>
      <c r="K107" s="48"/>
    </row>
    <row r="108" spans="1:11" ht="20.100000000000001" customHeight="1">
      <c r="A108" s="70"/>
      <c r="B108" s="70"/>
      <c r="C108" s="70"/>
      <c r="D108" s="70"/>
      <c r="E108" s="303"/>
      <c r="F108" s="333" t="str">
        <f t="shared" si="0"/>
        <v/>
      </c>
      <c r="G108" s="88"/>
      <c r="H108" s="46"/>
      <c r="I108" s="46"/>
      <c r="J108" s="48"/>
      <c r="K108" s="48"/>
    </row>
    <row r="109" spans="1:11" ht="20.100000000000001" customHeight="1">
      <c r="A109" s="70"/>
      <c r="B109" s="70"/>
      <c r="C109" s="70"/>
      <c r="D109" s="70"/>
      <c r="E109" s="303"/>
      <c r="F109" s="333" t="str">
        <f t="shared" si="0"/>
        <v/>
      </c>
      <c r="G109" s="88"/>
      <c r="H109" s="46"/>
      <c r="I109" s="46"/>
      <c r="J109" s="48"/>
      <c r="K109" s="48"/>
    </row>
    <row r="110" spans="1:11" ht="20.100000000000001" customHeight="1">
      <c r="A110" s="70"/>
      <c r="B110" s="70"/>
      <c r="C110" s="70"/>
      <c r="D110" s="70"/>
      <c r="E110" s="303"/>
      <c r="F110" s="333" t="str">
        <f t="shared" si="0"/>
        <v/>
      </c>
      <c r="G110" s="88"/>
      <c r="H110" s="46"/>
      <c r="I110" s="46"/>
      <c r="J110" s="48"/>
      <c r="K110" s="48"/>
    </row>
    <row r="111" spans="1:11" ht="20.100000000000001" customHeight="1">
      <c r="A111" s="70"/>
      <c r="B111" s="70"/>
      <c r="C111" s="70"/>
      <c r="D111" s="70"/>
      <c r="E111" s="303"/>
      <c r="F111" s="333" t="str">
        <f t="shared" si="0"/>
        <v/>
      </c>
      <c r="G111" s="88"/>
      <c r="H111" s="46"/>
      <c r="I111" s="46"/>
      <c r="J111" s="48"/>
      <c r="K111" s="48"/>
    </row>
    <row r="112" spans="1:11" ht="20.100000000000001" customHeight="1">
      <c r="A112" s="70"/>
      <c r="B112" s="70"/>
      <c r="C112" s="70"/>
      <c r="D112" s="70"/>
      <c r="E112" s="303"/>
      <c r="F112" s="333" t="str">
        <f t="shared" si="0"/>
        <v/>
      </c>
      <c r="G112" s="88"/>
      <c r="H112" s="46"/>
      <c r="I112" s="46"/>
      <c r="J112" s="48"/>
      <c r="K112" s="48"/>
    </row>
    <row r="113" spans="1:11" ht="20.100000000000001" customHeight="1">
      <c r="A113" s="70"/>
      <c r="B113" s="70"/>
      <c r="C113" s="70"/>
      <c r="D113" s="70"/>
      <c r="E113" s="303"/>
      <c r="F113" s="333" t="str">
        <f t="shared" si="0"/>
        <v/>
      </c>
      <c r="G113" s="88"/>
      <c r="H113" s="46"/>
      <c r="I113" s="46"/>
      <c r="J113" s="48"/>
      <c r="K113" s="48"/>
    </row>
    <row r="114" spans="1:11" ht="20.100000000000001" customHeight="1">
      <c r="A114" s="70"/>
      <c r="B114" s="70"/>
      <c r="C114" s="70"/>
      <c r="D114" s="70"/>
      <c r="E114" s="303"/>
      <c r="F114" s="333" t="str">
        <f t="shared" si="0"/>
        <v/>
      </c>
      <c r="G114" s="88"/>
      <c r="H114" s="46"/>
      <c r="I114" s="46"/>
      <c r="J114" s="48"/>
      <c r="K114" s="48"/>
    </row>
    <row r="115" spans="1:11" ht="20.100000000000001" customHeight="1">
      <c r="A115" s="70"/>
      <c r="B115" s="70"/>
      <c r="C115" s="70"/>
      <c r="D115" s="70"/>
      <c r="E115" s="303"/>
      <c r="F115" s="333" t="str">
        <f t="shared" si="0"/>
        <v/>
      </c>
      <c r="G115" s="88"/>
      <c r="H115" s="46"/>
      <c r="I115" s="46"/>
      <c r="J115" s="48"/>
      <c r="K115" s="48"/>
    </row>
    <row r="116" spans="1:11" ht="20.100000000000001" customHeight="1">
      <c r="A116" s="70"/>
      <c r="B116" s="70"/>
      <c r="C116" s="70"/>
      <c r="D116" s="70"/>
      <c r="E116" s="303"/>
      <c r="F116" s="333" t="str">
        <f t="shared" si="0"/>
        <v/>
      </c>
      <c r="G116" s="88"/>
      <c r="H116" s="46"/>
      <c r="I116" s="46"/>
      <c r="J116" s="48"/>
      <c r="K116" s="48"/>
    </row>
    <row r="117" spans="1:11" ht="20.100000000000001" customHeight="1">
      <c r="A117" s="70"/>
      <c r="B117" s="70"/>
      <c r="C117" s="70"/>
      <c r="D117" s="70"/>
      <c r="E117" s="303"/>
      <c r="F117" s="333" t="str">
        <f t="shared" si="0"/>
        <v/>
      </c>
      <c r="G117" s="88"/>
      <c r="H117" s="46"/>
      <c r="I117" s="46"/>
      <c r="J117" s="48"/>
      <c r="K117" s="48"/>
    </row>
    <row r="118" spans="1:11" ht="20.100000000000001" customHeight="1">
      <c r="A118" s="70"/>
      <c r="B118" s="70"/>
      <c r="C118" s="70"/>
      <c r="D118" s="70"/>
      <c r="E118" s="303"/>
      <c r="F118" s="333" t="str">
        <f t="shared" si="0"/>
        <v/>
      </c>
      <c r="G118" s="88"/>
      <c r="H118" s="46"/>
      <c r="I118" s="46"/>
      <c r="J118" s="48"/>
      <c r="K118" s="48"/>
    </row>
    <row r="119" spans="1:11" ht="20.100000000000001" customHeight="1">
      <c r="A119" s="70"/>
      <c r="B119" s="70"/>
      <c r="C119" s="70"/>
      <c r="D119" s="70"/>
      <c r="E119" s="303"/>
      <c r="F119" s="333" t="str">
        <f t="shared" si="0"/>
        <v/>
      </c>
      <c r="G119" s="88"/>
      <c r="H119" s="46"/>
      <c r="I119" s="46"/>
      <c r="J119" s="48"/>
      <c r="K119" s="48"/>
    </row>
    <row r="120" spans="1:11" ht="20.100000000000001" customHeight="1">
      <c r="A120" s="70"/>
      <c r="B120" s="70"/>
      <c r="C120" s="70"/>
      <c r="D120" s="70"/>
      <c r="E120" s="303"/>
      <c r="F120" s="333" t="str">
        <f t="shared" si="0"/>
        <v/>
      </c>
      <c r="G120" s="88"/>
      <c r="H120" s="46"/>
      <c r="I120" s="46"/>
      <c r="J120" s="48"/>
      <c r="K120" s="48"/>
    </row>
    <row r="121" spans="1:11" ht="20.100000000000001" customHeight="1">
      <c r="A121" s="70"/>
      <c r="B121" s="70"/>
      <c r="C121" s="70"/>
      <c r="D121" s="70"/>
      <c r="E121" s="303"/>
      <c r="F121" s="333" t="str">
        <f t="shared" si="0"/>
        <v/>
      </c>
      <c r="G121" s="88"/>
      <c r="H121" s="46"/>
      <c r="I121" s="46"/>
      <c r="J121" s="48"/>
      <c r="K121" s="48"/>
    </row>
    <row r="122" spans="1:11" ht="20.100000000000001" customHeight="1">
      <c r="A122" s="70"/>
      <c r="B122" s="70"/>
      <c r="C122" s="70"/>
      <c r="D122" s="70"/>
      <c r="E122" s="303"/>
      <c r="F122" s="333" t="str">
        <f t="shared" si="0"/>
        <v/>
      </c>
      <c r="G122" s="88"/>
      <c r="H122" s="46"/>
      <c r="I122" s="46"/>
      <c r="J122" s="48"/>
      <c r="K122" s="48"/>
    </row>
    <row r="123" spans="1:11" ht="20.100000000000001" customHeight="1">
      <c r="A123" s="70"/>
      <c r="B123" s="70"/>
      <c r="C123" s="70"/>
      <c r="D123" s="70"/>
      <c r="E123" s="303"/>
      <c r="F123" s="333" t="str">
        <f t="shared" si="0"/>
        <v/>
      </c>
      <c r="G123" s="88"/>
      <c r="H123" s="46"/>
      <c r="I123" s="46"/>
      <c r="J123" s="48"/>
      <c r="K123" s="48"/>
    </row>
    <row r="124" spans="1:11" ht="20.100000000000001" customHeight="1">
      <c r="A124" s="70"/>
      <c r="B124" s="70"/>
      <c r="C124" s="70"/>
      <c r="D124" s="70"/>
      <c r="E124" s="303"/>
      <c r="F124" s="333" t="str">
        <f t="shared" si="0"/>
        <v/>
      </c>
      <c r="G124" s="88"/>
      <c r="H124" s="46"/>
      <c r="I124" s="46"/>
      <c r="J124" s="48"/>
      <c r="K124" s="48"/>
    </row>
    <row r="125" spans="1:11" ht="20.100000000000001" customHeight="1">
      <c r="A125" s="70"/>
      <c r="B125" s="70"/>
      <c r="C125" s="70"/>
      <c r="D125" s="70"/>
      <c r="E125" s="303"/>
      <c r="F125" s="333" t="str">
        <f t="shared" si="0"/>
        <v/>
      </c>
      <c r="G125" s="88"/>
      <c r="H125" s="46"/>
      <c r="I125" s="46"/>
      <c r="J125" s="48"/>
      <c r="K125" s="48"/>
    </row>
    <row r="126" spans="1:11" ht="20.100000000000001" customHeight="1">
      <c r="A126" s="70"/>
      <c r="B126" s="70"/>
      <c r="C126" s="70"/>
      <c r="D126" s="70"/>
      <c r="E126" s="303"/>
      <c r="F126" s="333" t="str">
        <f t="shared" si="0"/>
        <v/>
      </c>
      <c r="G126" s="88"/>
      <c r="H126" s="46"/>
      <c r="I126" s="46"/>
      <c r="J126" s="48"/>
      <c r="K126" s="48"/>
    </row>
    <row r="127" spans="1:11" ht="20.100000000000001" customHeight="1">
      <c r="A127" s="70"/>
      <c r="B127" s="70"/>
      <c r="C127" s="70"/>
      <c r="D127" s="70"/>
      <c r="E127" s="303"/>
      <c r="F127" s="333" t="str">
        <f t="shared" si="0"/>
        <v/>
      </c>
      <c r="G127" s="88"/>
      <c r="H127" s="46"/>
      <c r="I127" s="46"/>
      <c r="J127" s="48"/>
      <c r="K127" s="48"/>
    </row>
    <row r="128" spans="1:11" ht="20.100000000000001" customHeight="1">
      <c r="A128" s="70"/>
      <c r="B128" s="70"/>
      <c r="C128" s="70"/>
      <c r="D128" s="70"/>
      <c r="E128" s="303"/>
      <c r="F128" s="333" t="str">
        <f t="shared" si="0"/>
        <v/>
      </c>
      <c r="G128" s="88"/>
      <c r="H128" s="46"/>
      <c r="I128" s="46"/>
      <c r="J128" s="48"/>
      <c r="K128" s="48"/>
    </row>
    <row r="129" spans="1:11" ht="20.100000000000001" customHeight="1">
      <c r="A129" s="70"/>
      <c r="B129" s="70"/>
      <c r="C129" s="70"/>
      <c r="D129" s="70"/>
      <c r="E129" s="303"/>
      <c r="F129" s="333" t="str">
        <f t="shared" si="0"/>
        <v/>
      </c>
      <c r="G129" s="88"/>
      <c r="H129" s="46"/>
      <c r="I129" s="46"/>
      <c r="J129" s="48"/>
      <c r="K129" s="48"/>
    </row>
    <row r="130" spans="1:11" ht="20.100000000000001" customHeight="1">
      <c r="A130" s="70"/>
      <c r="B130" s="70"/>
      <c r="C130" s="70"/>
      <c r="D130" s="70"/>
      <c r="E130" s="303"/>
      <c r="F130" s="333" t="str">
        <f t="shared" si="0"/>
        <v/>
      </c>
      <c r="G130" s="88"/>
      <c r="H130" s="46"/>
      <c r="I130" s="46"/>
      <c r="J130" s="48"/>
      <c r="K130" s="48"/>
    </row>
    <row r="131" spans="1:11" ht="20.100000000000001" customHeight="1">
      <c r="A131" s="70"/>
      <c r="B131" s="70"/>
      <c r="C131" s="70"/>
      <c r="D131" s="70"/>
      <c r="E131" s="303"/>
      <c r="F131" s="333" t="str">
        <f t="shared" si="0"/>
        <v/>
      </c>
      <c r="G131" s="88"/>
      <c r="H131" s="46"/>
      <c r="I131" s="46"/>
      <c r="J131" s="48"/>
      <c r="K131" s="48"/>
    </row>
    <row r="132" spans="1:11" ht="20.100000000000001" customHeight="1">
      <c r="A132" s="70"/>
      <c r="B132" s="70"/>
      <c r="C132" s="70"/>
      <c r="D132" s="70"/>
      <c r="E132" s="303"/>
      <c r="F132" s="333" t="str">
        <f t="shared" si="0"/>
        <v/>
      </c>
      <c r="G132" s="88"/>
      <c r="H132" s="46"/>
      <c r="I132" s="46"/>
      <c r="J132" s="48"/>
      <c r="K132" s="48"/>
    </row>
    <row r="133" spans="1:11" ht="20.100000000000001" customHeight="1">
      <c r="A133" s="70"/>
      <c r="B133" s="70"/>
      <c r="C133" s="70"/>
      <c r="D133" s="70"/>
      <c r="E133" s="303"/>
      <c r="F133" s="333" t="str">
        <f t="shared" si="0"/>
        <v/>
      </c>
      <c r="G133" s="88"/>
      <c r="H133" s="46"/>
      <c r="I133" s="46"/>
      <c r="J133" s="48"/>
      <c r="K133" s="48"/>
    </row>
    <row r="134" spans="1:11" ht="20.100000000000001" customHeight="1">
      <c r="A134" s="70"/>
      <c r="B134" s="70"/>
      <c r="C134" s="70"/>
      <c r="D134" s="70"/>
      <c r="E134" s="303"/>
      <c r="F134" s="333" t="str">
        <f t="shared" si="0"/>
        <v/>
      </c>
      <c r="G134" s="88"/>
      <c r="H134" s="46"/>
      <c r="I134" s="46"/>
      <c r="J134" s="48"/>
      <c r="K134" s="48"/>
    </row>
    <row r="135" spans="1:11" ht="20.100000000000001" customHeight="1">
      <c r="A135" s="70"/>
      <c r="B135" s="70"/>
      <c r="C135" s="70"/>
      <c r="D135" s="70"/>
      <c r="E135" s="303"/>
      <c r="F135" s="333" t="str">
        <f t="shared" si="0"/>
        <v/>
      </c>
      <c r="G135" s="88"/>
      <c r="H135" s="46"/>
      <c r="I135" s="46"/>
      <c r="J135" s="48"/>
      <c r="K135" s="48"/>
    </row>
    <row r="136" spans="1:11" ht="20.100000000000001" customHeight="1">
      <c r="A136" s="70"/>
      <c r="B136" s="70"/>
      <c r="C136" s="70"/>
      <c r="D136" s="70"/>
      <c r="E136" s="303"/>
      <c r="F136" s="333" t="str">
        <f t="shared" si="0"/>
        <v/>
      </c>
      <c r="G136" s="88"/>
      <c r="H136" s="46"/>
      <c r="I136" s="46"/>
      <c r="J136" s="48"/>
      <c r="K136" s="48"/>
    </row>
    <row r="137" spans="1:11" ht="20.100000000000001" customHeight="1">
      <c r="A137" s="70"/>
      <c r="B137" s="70"/>
      <c r="C137" s="70"/>
      <c r="D137" s="70"/>
      <c r="E137" s="303"/>
      <c r="F137" s="333" t="str">
        <f t="shared" si="0"/>
        <v/>
      </c>
      <c r="G137" s="88"/>
      <c r="H137" s="46"/>
      <c r="I137" s="46"/>
      <c r="J137" s="48"/>
      <c r="K137" s="48"/>
    </row>
    <row r="138" spans="1:11" ht="20.100000000000001" customHeight="1">
      <c r="A138" s="70"/>
      <c r="B138" s="70"/>
      <c r="C138" s="70"/>
      <c r="D138" s="70"/>
      <c r="E138" s="303"/>
      <c r="F138" s="333" t="str">
        <f t="shared" si="0"/>
        <v/>
      </c>
      <c r="G138" s="88"/>
      <c r="H138" s="46"/>
      <c r="I138" s="46"/>
      <c r="J138" s="48"/>
      <c r="K138" s="48"/>
    </row>
    <row r="139" spans="1:11" ht="20.100000000000001" customHeight="1">
      <c r="A139" s="70"/>
      <c r="B139" s="70"/>
      <c r="C139" s="70"/>
      <c r="D139" s="70"/>
      <c r="E139" s="303"/>
      <c r="F139" s="333" t="str">
        <f t="shared" si="0"/>
        <v/>
      </c>
      <c r="G139" s="88"/>
      <c r="H139" s="46"/>
      <c r="I139" s="46"/>
      <c r="J139" s="48"/>
      <c r="K139" s="48"/>
    </row>
    <row r="140" spans="1:11" ht="20.100000000000001" customHeight="1">
      <c r="A140" s="70"/>
      <c r="B140" s="70"/>
      <c r="C140" s="70"/>
      <c r="D140" s="70"/>
      <c r="E140" s="303"/>
      <c r="F140" s="333" t="str">
        <f t="shared" si="0"/>
        <v/>
      </c>
      <c r="G140" s="88"/>
      <c r="H140" s="46"/>
      <c r="I140" s="46"/>
      <c r="J140" s="48"/>
      <c r="K140" s="48"/>
    </row>
    <row r="141" spans="1:11" ht="20.100000000000001" customHeight="1">
      <c r="A141" s="70"/>
      <c r="B141" s="70"/>
      <c r="C141" s="70"/>
      <c r="D141" s="70"/>
      <c r="E141" s="303"/>
      <c r="F141" s="333" t="str">
        <f t="shared" si="0"/>
        <v/>
      </c>
      <c r="G141" s="88"/>
      <c r="H141" s="46"/>
      <c r="I141" s="46"/>
      <c r="J141" s="48"/>
      <c r="K141" s="48"/>
    </row>
    <row r="142" spans="1:11" ht="20.100000000000001" customHeight="1">
      <c r="A142" s="70"/>
      <c r="B142" s="70"/>
      <c r="C142" s="70"/>
      <c r="D142" s="70"/>
      <c r="E142" s="303"/>
      <c r="F142" s="333" t="str">
        <f t="shared" si="0"/>
        <v/>
      </c>
      <c r="G142" s="88"/>
      <c r="H142" s="46"/>
      <c r="I142" s="46"/>
      <c r="J142" s="48"/>
      <c r="K142" s="48"/>
    </row>
    <row r="143" spans="1:11" ht="20.100000000000001" customHeight="1">
      <c r="A143" s="70"/>
      <c r="B143" s="70"/>
      <c r="C143" s="70"/>
      <c r="D143" s="70"/>
      <c r="E143" s="303"/>
      <c r="F143" s="333" t="str">
        <f t="shared" si="0"/>
        <v/>
      </c>
      <c r="G143" s="88"/>
      <c r="H143" s="46"/>
      <c r="I143" s="46"/>
      <c r="J143" s="48"/>
      <c r="K143" s="48"/>
    </row>
    <row r="144" spans="1:11" ht="20.100000000000001" customHeight="1">
      <c r="A144" s="70"/>
      <c r="B144" s="70"/>
      <c r="C144" s="70"/>
      <c r="D144" s="70"/>
      <c r="E144" s="303"/>
      <c r="F144" s="333" t="str">
        <f t="shared" si="0"/>
        <v/>
      </c>
      <c r="G144" s="88"/>
      <c r="H144" s="46"/>
      <c r="I144" s="46"/>
      <c r="J144" s="48"/>
      <c r="K144" s="48"/>
    </row>
    <row r="145" spans="1:11" ht="20.100000000000001" customHeight="1">
      <c r="A145" s="70"/>
      <c r="B145" s="70"/>
      <c r="C145" s="70"/>
      <c r="D145" s="70"/>
      <c r="E145" s="303"/>
      <c r="F145" s="333" t="str">
        <f t="shared" si="0"/>
        <v/>
      </c>
      <c r="G145" s="88"/>
      <c r="H145" s="46"/>
      <c r="I145" s="46"/>
      <c r="J145" s="48"/>
      <c r="K145" s="48"/>
    </row>
    <row r="146" spans="1:11" ht="20.100000000000001" customHeight="1">
      <c r="A146" s="70"/>
      <c r="B146" s="70"/>
      <c r="C146" s="70"/>
      <c r="D146" s="70"/>
      <c r="E146" s="303"/>
      <c r="F146" s="333" t="str">
        <f t="shared" si="0"/>
        <v/>
      </c>
      <c r="G146" s="88"/>
      <c r="H146" s="46"/>
      <c r="I146" s="46"/>
      <c r="J146" s="48"/>
      <c r="K146" s="48"/>
    </row>
    <row r="147" spans="1:11" ht="20.100000000000001" customHeight="1">
      <c r="A147" s="70"/>
      <c r="B147" s="70"/>
      <c r="C147" s="70"/>
      <c r="D147" s="70"/>
      <c r="E147" s="303"/>
      <c r="F147" s="333" t="str">
        <f t="shared" si="0"/>
        <v/>
      </c>
      <c r="G147" s="88"/>
      <c r="H147" s="46"/>
      <c r="I147" s="46"/>
      <c r="J147" s="48"/>
      <c r="K147" s="48"/>
    </row>
    <row r="148" spans="1:11" ht="20.100000000000001" customHeight="1">
      <c r="A148" s="70"/>
      <c r="B148" s="70"/>
      <c r="C148" s="70"/>
      <c r="D148" s="70"/>
      <c r="E148" s="303"/>
      <c r="F148" s="333" t="str">
        <f t="shared" si="0"/>
        <v/>
      </c>
      <c r="G148" s="88"/>
      <c r="H148" s="46"/>
      <c r="I148" s="46"/>
      <c r="J148" s="48"/>
      <c r="K148" s="48"/>
    </row>
    <row r="149" spans="1:11" ht="20.100000000000001" customHeight="1">
      <c r="A149" s="70"/>
      <c r="B149" s="70"/>
      <c r="C149" s="70"/>
      <c r="D149" s="70"/>
      <c r="E149" s="303"/>
      <c r="F149" s="333" t="str">
        <f t="shared" si="0"/>
        <v/>
      </c>
      <c r="G149" s="88"/>
      <c r="H149" s="46"/>
      <c r="I149" s="46"/>
      <c r="J149" s="48"/>
      <c r="K149" s="48"/>
    </row>
    <row r="150" spans="1:11" ht="20.100000000000001" customHeight="1">
      <c r="A150" s="70"/>
      <c r="B150" s="70"/>
      <c r="C150" s="70"/>
      <c r="D150" s="70"/>
      <c r="E150" s="303"/>
      <c r="F150" s="333" t="str">
        <f t="shared" si="0"/>
        <v/>
      </c>
      <c r="G150" s="88"/>
      <c r="H150" s="46"/>
      <c r="I150" s="46"/>
      <c r="J150" s="48"/>
      <c r="K150" s="48"/>
    </row>
    <row r="151" spans="1:11" ht="20.100000000000001" customHeight="1">
      <c r="A151" s="70"/>
      <c r="B151" s="70"/>
      <c r="C151" s="70"/>
      <c r="D151" s="70"/>
      <c r="E151" s="303"/>
      <c r="F151" s="333" t="str">
        <f t="shared" si="0"/>
        <v/>
      </c>
      <c r="G151" s="88"/>
      <c r="H151" s="46"/>
      <c r="I151" s="46"/>
      <c r="J151" s="48"/>
      <c r="K151" s="48"/>
    </row>
    <row r="152" spans="1:11" ht="20.100000000000001" customHeight="1">
      <c r="A152" s="70"/>
      <c r="B152" s="70"/>
      <c r="C152" s="70"/>
      <c r="D152" s="70"/>
      <c r="E152" s="303"/>
      <c r="F152" s="333" t="str">
        <f t="shared" si="0"/>
        <v/>
      </c>
      <c r="G152" s="88"/>
      <c r="H152" s="46"/>
      <c r="I152" s="46"/>
      <c r="J152" s="48"/>
      <c r="K152" s="48"/>
    </row>
    <row r="153" spans="1:11" ht="20.100000000000001" customHeight="1">
      <c r="A153" s="70"/>
      <c r="B153" s="70"/>
      <c r="C153" s="70"/>
      <c r="D153" s="70"/>
      <c r="E153" s="303"/>
      <c r="F153" s="333" t="str">
        <f t="shared" si="0"/>
        <v/>
      </c>
      <c r="G153" s="88"/>
      <c r="H153" s="46"/>
      <c r="I153" s="46"/>
      <c r="J153" s="48"/>
      <c r="K153" s="48"/>
    </row>
    <row r="154" spans="1:11" ht="20.100000000000001" customHeight="1">
      <c r="A154" s="70"/>
      <c r="B154" s="70"/>
      <c r="C154" s="70"/>
      <c r="D154" s="70"/>
      <c r="E154" s="303"/>
      <c r="F154" s="333" t="str">
        <f t="shared" si="0"/>
        <v/>
      </c>
      <c r="G154" s="88"/>
      <c r="H154" s="46"/>
      <c r="I154" s="46"/>
      <c r="J154" s="48"/>
      <c r="K154" s="48"/>
    </row>
    <row r="155" spans="1:11" ht="20.100000000000001" customHeight="1">
      <c r="A155" s="70"/>
      <c r="B155" s="70"/>
      <c r="C155" s="70"/>
      <c r="D155" s="70"/>
      <c r="E155" s="303"/>
      <c r="F155" s="333" t="str">
        <f t="shared" si="0"/>
        <v/>
      </c>
      <c r="G155" s="88"/>
      <c r="H155" s="46"/>
      <c r="I155" s="46"/>
      <c r="J155" s="48"/>
      <c r="K155" s="48"/>
    </row>
    <row r="156" spans="1:11" ht="20.100000000000001" customHeight="1">
      <c r="A156" s="70"/>
      <c r="B156" s="70"/>
      <c r="C156" s="70"/>
      <c r="D156" s="70"/>
      <c r="E156" s="303"/>
      <c r="F156" s="333" t="str">
        <f t="shared" si="0"/>
        <v/>
      </c>
      <c r="G156" s="88"/>
      <c r="H156" s="46"/>
      <c r="I156" s="46"/>
      <c r="J156" s="48"/>
      <c r="K156" s="48"/>
    </row>
    <row r="157" spans="1:11" ht="20.100000000000001" customHeight="1">
      <c r="A157" s="70"/>
      <c r="B157" s="70"/>
      <c r="C157" s="70"/>
      <c r="D157" s="70"/>
      <c r="E157" s="303"/>
      <c r="F157" s="333" t="str">
        <f t="shared" si="0"/>
        <v/>
      </c>
      <c r="G157" s="88"/>
      <c r="H157" s="46"/>
      <c r="I157" s="46"/>
      <c r="J157" s="48"/>
      <c r="K157" s="48"/>
    </row>
    <row r="158" spans="1:11" ht="20.100000000000001" customHeight="1">
      <c r="A158" s="70"/>
      <c r="B158" s="70"/>
      <c r="C158" s="70"/>
      <c r="D158" s="70"/>
      <c r="E158" s="303"/>
      <c r="F158" s="333" t="str">
        <f t="shared" si="0"/>
        <v/>
      </c>
      <c r="G158" s="88"/>
      <c r="H158" s="46"/>
      <c r="I158" s="46"/>
      <c r="J158" s="48"/>
      <c r="K158" s="48"/>
    </row>
    <row r="159" spans="1:11" ht="20.100000000000001" customHeight="1">
      <c r="A159" s="70"/>
      <c r="B159" s="70"/>
      <c r="C159" s="70"/>
      <c r="D159" s="70"/>
      <c r="E159" s="303"/>
      <c r="F159" s="333" t="str">
        <f t="shared" si="0"/>
        <v/>
      </c>
      <c r="G159" s="88"/>
      <c r="H159" s="46"/>
      <c r="I159" s="46"/>
      <c r="J159" s="48"/>
      <c r="K159" s="48"/>
    </row>
    <row r="160" spans="1:11" ht="20.100000000000001" customHeight="1">
      <c r="A160" s="70"/>
      <c r="B160" s="70"/>
      <c r="C160" s="70"/>
      <c r="D160" s="70"/>
      <c r="E160" s="303"/>
      <c r="F160" s="333" t="str">
        <f t="shared" si="0"/>
        <v/>
      </c>
      <c r="G160" s="88"/>
      <c r="H160" s="46"/>
      <c r="I160" s="46"/>
      <c r="J160" s="48"/>
      <c r="K160" s="48"/>
    </row>
    <row r="161" spans="1:11" ht="20.100000000000001" customHeight="1">
      <c r="A161" s="70"/>
      <c r="B161" s="70"/>
      <c r="C161" s="70"/>
      <c r="D161" s="70"/>
      <c r="E161" s="303"/>
      <c r="F161" s="333" t="str">
        <f t="shared" si="0"/>
        <v/>
      </c>
      <c r="G161" s="88"/>
      <c r="H161" s="46"/>
      <c r="I161" s="46"/>
      <c r="J161" s="48"/>
      <c r="K161" s="48"/>
    </row>
    <row r="162" spans="1:11" ht="20.100000000000001" customHeight="1">
      <c r="A162" s="70"/>
      <c r="B162" s="70"/>
      <c r="C162" s="70"/>
      <c r="D162" s="70"/>
      <c r="E162" s="303"/>
      <c r="F162" s="333" t="str">
        <f t="shared" si="0"/>
        <v/>
      </c>
      <c r="G162" s="88"/>
      <c r="H162" s="46"/>
      <c r="I162" s="46"/>
      <c r="J162" s="48"/>
      <c r="K162" s="48"/>
    </row>
    <row r="163" spans="1:11" ht="20.100000000000001" customHeight="1">
      <c r="A163" s="70"/>
      <c r="B163" s="70"/>
      <c r="C163" s="70"/>
      <c r="D163" s="70"/>
      <c r="E163" s="303"/>
      <c r="F163" s="333" t="str">
        <f t="shared" si="0"/>
        <v/>
      </c>
      <c r="G163" s="88"/>
      <c r="H163" s="46"/>
      <c r="I163" s="46"/>
      <c r="J163" s="48"/>
      <c r="K163" s="48"/>
    </row>
    <row r="164" spans="1:11" ht="20.100000000000001" customHeight="1">
      <c r="A164" s="70"/>
      <c r="B164" s="70"/>
      <c r="C164" s="70"/>
      <c r="D164" s="70"/>
      <c r="E164" s="303"/>
      <c r="F164" s="333" t="str">
        <f t="shared" si="0"/>
        <v/>
      </c>
      <c r="G164" s="88"/>
      <c r="H164" s="46"/>
      <c r="I164" s="46"/>
      <c r="J164" s="48"/>
      <c r="K164" s="48"/>
    </row>
    <row r="165" spans="1:11" ht="20.100000000000001" customHeight="1">
      <c r="A165" s="70"/>
      <c r="B165" s="70"/>
      <c r="C165" s="70"/>
      <c r="D165" s="70"/>
      <c r="E165" s="303"/>
      <c r="F165" s="333" t="str">
        <f t="shared" si="0"/>
        <v/>
      </c>
      <c r="G165" s="88"/>
      <c r="H165" s="46"/>
      <c r="I165" s="46"/>
      <c r="J165" s="48"/>
      <c r="K165" s="48"/>
    </row>
    <row r="166" spans="1:11" ht="20.100000000000001" customHeight="1">
      <c r="A166" s="70"/>
      <c r="B166" s="70"/>
      <c r="C166" s="70"/>
      <c r="D166" s="70"/>
      <c r="E166" s="303"/>
      <c r="F166" s="333" t="str">
        <f t="shared" si="0"/>
        <v/>
      </c>
      <c r="G166" s="88"/>
      <c r="H166" s="46"/>
      <c r="I166" s="46"/>
      <c r="J166" s="48"/>
      <c r="K166" s="48"/>
    </row>
    <row r="167" spans="1:11" ht="20.100000000000001" customHeight="1">
      <c r="A167" s="70"/>
      <c r="B167" s="70"/>
      <c r="C167" s="70"/>
      <c r="D167" s="70"/>
      <c r="E167" s="303"/>
      <c r="F167" s="333" t="str">
        <f t="shared" si="0"/>
        <v/>
      </c>
      <c r="G167" s="88"/>
      <c r="H167" s="46"/>
      <c r="I167" s="46"/>
      <c r="J167" s="48"/>
      <c r="K167" s="48"/>
    </row>
    <row r="168" spans="1:11" ht="20.100000000000001" customHeight="1">
      <c r="A168" s="70"/>
      <c r="B168" s="70"/>
      <c r="C168" s="70"/>
      <c r="D168" s="70"/>
      <c r="E168" s="303"/>
      <c r="F168" s="333" t="str">
        <f t="shared" si="0"/>
        <v/>
      </c>
      <c r="G168" s="88"/>
      <c r="H168" s="46"/>
      <c r="I168" s="46"/>
      <c r="J168" s="48"/>
      <c r="K168" s="48"/>
    </row>
    <row r="169" spans="1:11" ht="20.100000000000001" customHeight="1">
      <c r="A169" s="70"/>
      <c r="B169" s="70"/>
      <c r="C169" s="70"/>
      <c r="D169" s="70"/>
      <c r="E169" s="303"/>
      <c r="F169" s="333" t="str">
        <f t="shared" si="0"/>
        <v/>
      </c>
      <c r="G169" s="88"/>
      <c r="H169" s="46"/>
      <c r="I169" s="46"/>
      <c r="J169" s="48"/>
      <c r="K169" s="48"/>
    </row>
    <row r="170" spans="1:11" ht="20.100000000000001" customHeight="1">
      <c r="A170" s="70"/>
      <c r="B170" s="70"/>
      <c r="C170" s="70"/>
      <c r="D170" s="70"/>
      <c r="E170" s="303"/>
      <c r="F170" s="333" t="str">
        <f t="shared" si="0"/>
        <v/>
      </c>
      <c r="G170" s="88"/>
      <c r="H170" s="46"/>
      <c r="I170" s="46"/>
      <c r="J170" s="48"/>
      <c r="K170" s="48"/>
    </row>
    <row r="171" spans="1:11" ht="20.100000000000001" customHeight="1">
      <c r="A171" s="70"/>
      <c r="B171" s="70"/>
      <c r="C171" s="70"/>
      <c r="D171" s="70"/>
      <c r="E171" s="303"/>
      <c r="F171" s="333" t="str">
        <f t="shared" si="0"/>
        <v/>
      </c>
      <c r="G171" s="88"/>
      <c r="H171" s="46"/>
      <c r="I171" s="46"/>
      <c r="J171" s="48"/>
      <c r="K171" s="48"/>
    </row>
    <row r="172" spans="1:11" ht="20.100000000000001" customHeight="1">
      <c r="A172" s="70"/>
      <c r="B172" s="70"/>
      <c r="C172" s="70"/>
      <c r="D172" s="70"/>
      <c r="E172" s="303"/>
      <c r="F172" s="333" t="str">
        <f t="shared" si="0"/>
        <v/>
      </c>
      <c r="G172" s="88"/>
      <c r="H172" s="46"/>
      <c r="I172" s="46"/>
      <c r="J172" s="48"/>
      <c r="K172" s="48"/>
    </row>
    <row r="173" spans="1:11" ht="20.100000000000001" customHeight="1">
      <c r="A173" s="70"/>
      <c r="B173" s="70"/>
      <c r="C173" s="70"/>
      <c r="D173" s="70"/>
      <c r="E173" s="303"/>
      <c r="F173" s="333" t="str">
        <f t="shared" si="0"/>
        <v/>
      </c>
      <c r="G173" s="88"/>
      <c r="H173" s="46"/>
      <c r="I173" s="46"/>
      <c r="J173" s="48"/>
      <c r="K173" s="48"/>
    </row>
    <row r="174" spans="1:11" ht="20.100000000000001" customHeight="1">
      <c r="A174" s="70"/>
      <c r="B174" s="70"/>
      <c r="C174" s="70"/>
      <c r="D174" s="70"/>
      <c r="E174" s="303"/>
      <c r="F174" s="333" t="str">
        <f t="shared" si="0"/>
        <v/>
      </c>
      <c r="G174" s="88"/>
      <c r="H174" s="46"/>
      <c r="I174" s="46"/>
      <c r="J174" s="48"/>
      <c r="K174" s="48"/>
    </row>
    <row r="175" spans="1:11" ht="20.100000000000001" customHeight="1">
      <c r="A175" s="70"/>
      <c r="B175" s="70"/>
      <c r="C175" s="70"/>
      <c r="D175" s="70"/>
      <c r="E175" s="303"/>
      <c r="F175" s="333" t="str">
        <f t="shared" si="0"/>
        <v/>
      </c>
      <c r="G175" s="88"/>
      <c r="H175" s="46"/>
      <c r="I175" s="46"/>
      <c r="J175" s="48"/>
      <c r="K175" s="48"/>
    </row>
    <row r="176" spans="1:11" ht="20.100000000000001" customHeight="1">
      <c r="A176" s="70"/>
      <c r="B176" s="70"/>
      <c r="C176" s="70"/>
      <c r="D176" s="70"/>
      <c r="E176" s="303"/>
      <c r="F176" s="333" t="str">
        <f t="shared" si="0"/>
        <v/>
      </c>
      <c r="G176" s="88"/>
      <c r="H176" s="46"/>
      <c r="I176" s="46"/>
      <c r="J176" s="48"/>
      <c r="K176" s="48"/>
    </row>
    <row r="177" spans="1:11" ht="20.100000000000001" customHeight="1">
      <c r="A177" s="70"/>
      <c r="B177" s="70"/>
      <c r="C177" s="70"/>
      <c r="D177" s="70"/>
      <c r="E177" s="303"/>
      <c r="F177" s="333" t="str">
        <f t="shared" si="0"/>
        <v/>
      </c>
      <c r="G177" s="88"/>
      <c r="H177" s="46"/>
      <c r="I177" s="46"/>
      <c r="J177" s="48"/>
      <c r="K177" s="48"/>
    </row>
    <row r="178" spans="1:11" ht="20.100000000000001" customHeight="1">
      <c r="A178" s="70"/>
      <c r="B178" s="70"/>
      <c r="C178" s="70"/>
      <c r="D178" s="70"/>
      <c r="E178" s="303"/>
      <c r="F178" s="333" t="str">
        <f t="shared" si="0"/>
        <v/>
      </c>
      <c r="G178" s="88"/>
      <c r="H178" s="46"/>
      <c r="I178" s="46"/>
      <c r="J178" s="48"/>
      <c r="K178" s="48"/>
    </row>
    <row r="179" spans="1:11" ht="20.100000000000001" customHeight="1">
      <c r="A179" s="70"/>
      <c r="B179" s="70"/>
      <c r="C179" s="70"/>
      <c r="D179" s="70"/>
      <c r="E179" s="303"/>
      <c r="F179" s="333" t="str">
        <f t="shared" si="0"/>
        <v/>
      </c>
      <c r="G179" s="88"/>
      <c r="H179" s="46"/>
      <c r="I179" s="46"/>
      <c r="J179" s="48"/>
      <c r="K179" s="48"/>
    </row>
    <row r="180" spans="1:11" ht="20.100000000000001" customHeight="1">
      <c r="A180" s="70"/>
      <c r="B180" s="70"/>
      <c r="C180" s="70"/>
      <c r="D180" s="70"/>
      <c r="E180" s="303"/>
      <c r="F180" s="333" t="str">
        <f t="shared" si="0"/>
        <v/>
      </c>
      <c r="G180" s="88"/>
      <c r="H180" s="46"/>
      <c r="I180" s="46"/>
      <c r="J180" s="48"/>
      <c r="K180" s="48"/>
    </row>
    <row r="181" spans="1:11" ht="20.100000000000001" customHeight="1">
      <c r="A181" s="70"/>
      <c r="B181" s="70"/>
      <c r="C181" s="70"/>
      <c r="D181" s="70"/>
      <c r="E181" s="303"/>
      <c r="F181" s="333" t="str">
        <f t="shared" si="0"/>
        <v/>
      </c>
      <c r="G181" s="88"/>
      <c r="H181" s="46"/>
      <c r="I181" s="46"/>
      <c r="J181" s="48"/>
      <c r="K181" s="48"/>
    </row>
    <row r="182" spans="1:11" ht="20.100000000000001" customHeight="1">
      <c r="A182" s="70"/>
      <c r="B182" s="70"/>
      <c r="C182" s="70"/>
      <c r="D182" s="70"/>
      <c r="E182" s="303"/>
      <c r="F182" s="333" t="str">
        <f t="shared" si="0"/>
        <v/>
      </c>
      <c r="G182" s="88"/>
      <c r="H182" s="46"/>
      <c r="I182" s="46"/>
      <c r="J182" s="48"/>
      <c r="K182" s="48"/>
    </row>
    <row r="183" spans="1:11" ht="20.100000000000001" customHeight="1">
      <c r="A183" s="70"/>
      <c r="B183" s="70"/>
      <c r="C183" s="70"/>
      <c r="D183" s="70"/>
      <c r="E183" s="303"/>
      <c r="F183" s="333" t="str">
        <f t="shared" si="0"/>
        <v/>
      </c>
      <c r="G183" s="88"/>
      <c r="H183" s="46"/>
      <c r="I183" s="46"/>
      <c r="J183" s="48"/>
      <c r="K183" s="48"/>
    </row>
    <row r="184" spans="1:11" ht="20.100000000000001" customHeight="1">
      <c r="A184" s="70"/>
      <c r="B184" s="70"/>
      <c r="C184" s="70"/>
      <c r="D184" s="70"/>
      <c r="E184" s="303"/>
      <c r="F184" s="333" t="str">
        <f t="shared" si="0"/>
        <v/>
      </c>
      <c r="G184" s="88"/>
      <c r="H184" s="46"/>
      <c r="I184" s="46"/>
      <c r="J184" s="48"/>
      <c r="K184" s="48"/>
    </row>
    <row r="185" spans="1:11" ht="20.100000000000001" customHeight="1">
      <c r="A185" s="70"/>
      <c r="B185" s="70"/>
      <c r="C185" s="70"/>
      <c r="D185" s="70"/>
      <c r="E185" s="303"/>
      <c r="F185" s="333" t="str">
        <f t="shared" si="0"/>
        <v/>
      </c>
      <c r="G185" s="88"/>
      <c r="H185" s="46"/>
      <c r="I185" s="46"/>
      <c r="J185" s="48"/>
      <c r="K185" s="48"/>
    </row>
    <row r="186" spans="1:11" ht="20.100000000000001" customHeight="1">
      <c r="A186" s="70"/>
      <c r="B186" s="70"/>
      <c r="C186" s="70"/>
      <c r="D186" s="70"/>
      <c r="E186" s="303"/>
      <c r="F186" s="333" t="str">
        <f t="shared" si="0"/>
        <v/>
      </c>
      <c r="G186" s="88"/>
      <c r="H186" s="46"/>
      <c r="I186" s="46"/>
      <c r="J186" s="48"/>
      <c r="K186" s="48"/>
    </row>
    <row r="187" spans="1:11" ht="20.100000000000001" customHeight="1">
      <c r="A187" s="70"/>
      <c r="B187" s="70"/>
      <c r="C187" s="70"/>
      <c r="D187" s="70"/>
      <c r="E187" s="303"/>
      <c r="F187" s="333" t="str">
        <f t="shared" si="0"/>
        <v/>
      </c>
      <c r="G187" s="88"/>
      <c r="H187" s="46"/>
      <c r="I187" s="46"/>
      <c r="J187" s="48"/>
      <c r="K187" s="48"/>
    </row>
    <row r="188" spans="1:11" ht="20.100000000000001" customHeight="1">
      <c r="A188" s="70"/>
      <c r="B188" s="70"/>
      <c r="C188" s="70"/>
      <c r="D188" s="70"/>
      <c r="E188" s="303"/>
      <c r="F188" s="333" t="str">
        <f t="shared" si="0"/>
        <v/>
      </c>
      <c r="G188" s="88"/>
      <c r="H188" s="46"/>
      <c r="I188" s="46"/>
      <c r="J188" s="48"/>
      <c r="K188" s="48"/>
    </row>
    <row r="189" spans="1:11" ht="20.100000000000001" customHeight="1">
      <c r="A189" s="70"/>
      <c r="B189" s="70"/>
      <c r="C189" s="70"/>
      <c r="D189" s="70"/>
      <c r="E189" s="303"/>
      <c r="F189" s="333" t="str">
        <f t="shared" si="0"/>
        <v/>
      </c>
      <c r="G189" s="88"/>
      <c r="H189" s="46"/>
      <c r="I189" s="46"/>
      <c r="J189" s="48"/>
      <c r="K189" s="48"/>
    </row>
    <row r="190" spans="1:11" ht="20.100000000000001" customHeight="1">
      <c r="A190" s="70"/>
      <c r="B190" s="70"/>
      <c r="C190" s="70"/>
      <c r="D190" s="70"/>
      <c r="E190" s="303"/>
      <c r="F190" s="333" t="str">
        <f t="shared" si="0"/>
        <v/>
      </c>
      <c r="G190" s="88"/>
      <c r="H190" s="46"/>
      <c r="I190" s="46"/>
      <c r="J190" s="48"/>
      <c r="K190" s="48"/>
    </row>
    <row r="191" spans="1:11" ht="20.100000000000001" customHeight="1">
      <c r="A191" s="70"/>
      <c r="B191" s="70"/>
      <c r="C191" s="70"/>
      <c r="D191" s="70"/>
      <c r="E191" s="303"/>
      <c r="F191" s="333" t="str">
        <f t="shared" si="0"/>
        <v/>
      </c>
      <c r="G191" s="88"/>
      <c r="H191" s="46"/>
      <c r="I191" s="46"/>
      <c r="J191" s="48"/>
      <c r="K191" s="48"/>
    </row>
    <row r="192" spans="1:11" ht="20.100000000000001" customHeight="1">
      <c r="A192" s="70"/>
      <c r="B192" s="70"/>
      <c r="C192" s="70"/>
      <c r="D192" s="70"/>
      <c r="E192" s="303"/>
      <c r="F192" s="333" t="str">
        <f t="shared" si="0"/>
        <v/>
      </c>
      <c r="G192" s="88"/>
      <c r="H192" s="46"/>
      <c r="I192" s="46"/>
      <c r="J192" s="48"/>
      <c r="K192" s="48"/>
    </row>
    <row r="193" spans="1:11" ht="20.100000000000001" customHeight="1">
      <c r="A193" s="70"/>
      <c r="B193" s="70"/>
      <c r="C193" s="70"/>
      <c r="D193" s="70"/>
      <c r="E193" s="303"/>
      <c r="F193" s="333" t="str">
        <f t="shared" si="0"/>
        <v/>
      </c>
      <c r="G193" s="88"/>
      <c r="H193" s="46"/>
      <c r="I193" s="46"/>
      <c r="J193" s="48"/>
      <c r="K193" s="48"/>
    </row>
    <row r="194" spans="1:11" ht="20.100000000000001" customHeight="1">
      <c r="A194" s="70"/>
      <c r="B194" s="70"/>
      <c r="C194" s="70"/>
      <c r="D194" s="70"/>
      <c r="E194" s="303"/>
      <c r="F194" s="333" t="str">
        <f t="shared" si="0"/>
        <v/>
      </c>
      <c r="G194" s="88"/>
      <c r="H194" s="46"/>
      <c r="I194" s="46"/>
      <c r="J194" s="48"/>
      <c r="K194" s="48"/>
    </row>
    <row r="195" spans="1:11" ht="20.100000000000001" customHeight="1">
      <c r="A195" s="70"/>
      <c r="B195" s="70"/>
      <c r="C195" s="70"/>
      <c r="D195" s="70"/>
      <c r="E195" s="303"/>
      <c r="F195" s="333" t="str">
        <f t="shared" si="0"/>
        <v/>
      </c>
      <c r="G195" s="88"/>
      <c r="H195" s="46"/>
      <c r="I195" s="46"/>
      <c r="J195" s="48"/>
      <c r="K195" s="48"/>
    </row>
    <row r="196" spans="1:11" ht="20.100000000000001" customHeight="1">
      <c r="A196" s="70"/>
      <c r="B196" s="70"/>
      <c r="C196" s="70"/>
      <c r="D196" s="70"/>
      <c r="E196" s="303"/>
      <c r="F196" s="333" t="str">
        <f t="shared" si="0"/>
        <v/>
      </c>
      <c r="G196" s="88"/>
      <c r="H196" s="46"/>
      <c r="I196" s="46"/>
      <c r="J196" s="48"/>
      <c r="K196" s="48"/>
    </row>
    <row r="197" spans="1:11" ht="20.100000000000001" customHeight="1">
      <c r="A197" s="70"/>
      <c r="B197" s="70"/>
      <c r="C197" s="70"/>
      <c r="D197" s="70"/>
      <c r="E197" s="303"/>
      <c r="F197" s="333" t="str">
        <f t="shared" si="0"/>
        <v/>
      </c>
      <c r="G197" s="88"/>
      <c r="H197" s="46"/>
      <c r="I197" s="46"/>
      <c r="J197" s="48"/>
      <c r="K197" s="48"/>
    </row>
    <row r="198" spans="1:11" ht="20.100000000000001" customHeight="1">
      <c r="A198" s="70"/>
      <c r="B198" s="70"/>
      <c r="C198" s="70"/>
      <c r="D198" s="70"/>
      <c r="E198" s="303"/>
      <c r="F198" s="333" t="str">
        <f t="shared" si="0"/>
        <v/>
      </c>
      <c r="G198" s="88"/>
      <c r="H198" s="46"/>
      <c r="I198" s="46"/>
      <c r="J198" s="48"/>
      <c r="K198" s="48"/>
    </row>
    <row r="199" spans="1:11" ht="20.100000000000001" customHeight="1">
      <c r="A199" s="70"/>
      <c r="B199" s="70"/>
      <c r="C199" s="70"/>
      <c r="D199" s="70"/>
      <c r="E199" s="303"/>
      <c r="F199" s="333" t="str">
        <f t="shared" si="0"/>
        <v/>
      </c>
      <c r="G199" s="88"/>
      <c r="H199" s="46"/>
      <c r="I199" s="46"/>
      <c r="J199" s="48"/>
      <c r="K199" s="48"/>
    </row>
    <row r="200" spans="1:11" ht="20.100000000000001" customHeight="1">
      <c r="A200" s="70"/>
      <c r="B200" s="70"/>
      <c r="C200" s="70"/>
      <c r="D200" s="70"/>
      <c r="E200" s="303"/>
      <c r="F200" s="333" t="str">
        <f t="shared" si="0"/>
        <v/>
      </c>
      <c r="G200" s="88"/>
      <c r="H200" s="46"/>
      <c r="I200" s="46"/>
      <c r="J200" s="48"/>
      <c r="K200" s="48"/>
    </row>
    <row r="201" spans="1:11" ht="20.100000000000001" customHeight="1">
      <c r="A201" s="70"/>
      <c r="B201" s="70"/>
      <c r="C201" s="70"/>
      <c r="D201" s="70"/>
      <c r="E201" s="303"/>
      <c r="F201" s="333" t="str">
        <f t="shared" si="0"/>
        <v/>
      </c>
      <c r="G201" s="88"/>
      <c r="H201" s="46"/>
      <c r="I201" s="46"/>
      <c r="J201" s="48"/>
      <c r="K201" s="48"/>
    </row>
    <row r="202" spans="1:11" ht="20.100000000000001" customHeight="1">
      <c r="A202" s="70"/>
      <c r="B202" s="70"/>
      <c r="C202" s="70"/>
      <c r="D202" s="70"/>
      <c r="E202" s="303"/>
      <c r="F202" s="333" t="str">
        <f t="shared" si="0"/>
        <v/>
      </c>
      <c r="G202" s="88"/>
      <c r="H202" s="46"/>
      <c r="I202" s="46"/>
      <c r="J202" s="48"/>
      <c r="K202" s="48"/>
    </row>
    <row r="203" spans="1:11" ht="20.100000000000001" customHeight="1">
      <c r="A203" s="70"/>
      <c r="B203" s="70"/>
      <c r="C203" s="70"/>
      <c r="D203" s="70"/>
      <c r="E203" s="303"/>
      <c r="F203" s="333" t="str">
        <f t="shared" si="0"/>
        <v/>
      </c>
      <c r="G203" s="88"/>
      <c r="H203" s="46"/>
      <c r="I203" s="46"/>
      <c r="J203" s="48"/>
      <c r="K203" s="48"/>
    </row>
    <row r="204" spans="1:11" ht="20.100000000000001" customHeight="1">
      <c r="A204" s="70"/>
      <c r="B204" s="70"/>
      <c r="C204" s="70"/>
      <c r="D204" s="70"/>
      <c r="E204" s="303"/>
      <c r="F204" s="333" t="str">
        <f t="shared" si="0"/>
        <v/>
      </c>
      <c r="G204" s="88"/>
      <c r="H204" s="46"/>
      <c r="I204" s="46"/>
      <c r="J204" s="48"/>
      <c r="K204" s="48"/>
    </row>
    <row r="205" spans="1:11" ht="20.100000000000001" customHeight="1">
      <c r="A205" s="70"/>
      <c r="B205" s="70"/>
      <c r="C205" s="70"/>
      <c r="D205" s="70"/>
      <c r="E205" s="303"/>
      <c r="F205" s="333" t="str">
        <f t="shared" si="0"/>
        <v/>
      </c>
      <c r="G205" s="88"/>
      <c r="H205" s="46"/>
      <c r="I205" s="46"/>
      <c r="J205" s="48"/>
      <c r="K205" s="48"/>
    </row>
    <row r="206" spans="1:11" ht="20.100000000000001" customHeight="1">
      <c r="A206" s="70"/>
      <c r="B206" s="70"/>
      <c r="C206" s="70"/>
      <c r="D206" s="70"/>
      <c r="E206" s="303"/>
      <c r="F206" s="333" t="str">
        <f t="shared" si="0"/>
        <v/>
      </c>
      <c r="G206" s="88"/>
      <c r="H206" s="46"/>
      <c r="I206" s="46"/>
      <c r="J206" s="48"/>
      <c r="K206" s="48"/>
    </row>
    <row r="207" spans="1:11" ht="20.100000000000001" customHeight="1">
      <c r="A207" s="70"/>
      <c r="B207" s="70"/>
      <c r="C207" s="70"/>
      <c r="D207" s="70"/>
      <c r="E207" s="303"/>
      <c r="F207" s="333" t="str">
        <f t="shared" si="0"/>
        <v/>
      </c>
      <c r="G207" s="88"/>
      <c r="H207" s="46"/>
      <c r="I207" s="46"/>
      <c r="J207" s="48"/>
      <c r="K207" s="48"/>
    </row>
    <row r="208" spans="1:11" ht="20.100000000000001" customHeight="1">
      <c r="A208" s="70"/>
      <c r="B208" s="70"/>
      <c r="C208" s="70"/>
      <c r="D208" s="70"/>
      <c r="E208" s="303"/>
      <c r="F208" s="333" t="str">
        <f t="shared" si="0"/>
        <v/>
      </c>
      <c r="G208" s="88"/>
      <c r="H208" s="46"/>
      <c r="I208" s="46"/>
      <c r="J208" s="48"/>
      <c r="K208" s="48"/>
    </row>
    <row r="209" spans="1:11" ht="20.100000000000001" customHeight="1">
      <c r="A209" s="70"/>
      <c r="B209" s="70"/>
      <c r="C209" s="70"/>
      <c r="D209" s="70"/>
      <c r="E209" s="303"/>
      <c r="F209" s="333" t="str">
        <f t="shared" si="0"/>
        <v/>
      </c>
      <c r="G209" s="88"/>
      <c r="H209" s="46"/>
      <c r="I209" s="46"/>
      <c r="J209" s="48"/>
      <c r="K209" s="48"/>
    </row>
    <row r="210" spans="1:11" ht="20.100000000000001" customHeight="1">
      <c r="A210" s="70"/>
      <c r="B210" s="70"/>
      <c r="C210" s="70"/>
      <c r="D210" s="70"/>
      <c r="E210" s="303"/>
      <c r="F210" s="333" t="str">
        <f t="shared" si="0"/>
        <v/>
      </c>
      <c r="G210" s="88"/>
      <c r="H210" s="46"/>
      <c r="I210" s="46"/>
      <c r="J210" s="48"/>
      <c r="K210" s="48"/>
    </row>
    <row r="211" spans="1:11" ht="20.100000000000001" customHeight="1">
      <c r="A211" s="70"/>
      <c r="B211" s="70"/>
      <c r="C211" s="70"/>
      <c r="D211" s="70"/>
      <c r="E211" s="303"/>
      <c r="F211" s="333" t="str">
        <f t="shared" si="0"/>
        <v/>
      </c>
      <c r="G211" s="88"/>
      <c r="H211" s="46"/>
      <c r="I211" s="46"/>
      <c r="J211" s="48"/>
      <c r="K211" s="48"/>
    </row>
    <row r="212" spans="1:11" ht="20.100000000000001" customHeight="1">
      <c r="A212" s="70"/>
      <c r="B212" s="70"/>
      <c r="C212" s="70"/>
      <c r="D212" s="70"/>
      <c r="E212" s="303"/>
      <c r="F212" s="333" t="str">
        <f t="shared" si="0"/>
        <v/>
      </c>
      <c r="G212" s="88"/>
      <c r="H212" s="46"/>
      <c r="I212" s="46"/>
      <c r="J212" s="48"/>
      <c r="K212" s="48"/>
    </row>
    <row r="213" spans="1:11" ht="20.100000000000001" customHeight="1">
      <c r="A213" s="70"/>
      <c r="B213" s="70"/>
      <c r="C213" s="70"/>
      <c r="D213" s="70"/>
      <c r="E213" s="303"/>
      <c r="F213" s="333" t="str">
        <f t="shared" si="0"/>
        <v/>
      </c>
      <c r="G213" s="88"/>
      <c r="H213" s="46"/>
      <c r="I213" s="46"/>
      <c r="J213" s="48"/>
      <c r="K213" s="48"/>
    </row>
    <row r="214" spans="1:11" ht="20.100000000000001" customHeight="1">
      <c r="A214" s="70"/>
      <c r="B214" s="70"/>
      <c r="C214" s="70"/>
      <c r="D214" s="70"/>
      <c r="E214" s="303"/>
      <c r="F214" s="333" t="str">
        <f t="shared" si="0"/>
        <v/>
      </c>
      <c r="G214" s="88"/>
      <c r="H214" s="46"/>
      <c r="I214" s="46"/>
      <c r="J214" s="48"/>
      <c r="K214" s="48"/>
    </row>
    <row r="215" spans="1:11" ht="20.100000000000001" customHeight="1">
      <c r="A215" s="70"/>
      <c r="B215" s="70"/>
      <c r="C215" s="70"/>
      <c r="D215" s="70"/>
      <c r="E215" s="303"/>
      <c r="F215" s="333" t="str">
        <f t="shared" si="0"/>
        <v/>
      </c>
      <c r="G215" s="88"/>
      <c r="H215" s="46"/>
      <c r="I215" s="46"/>
      <c r="J215" s="48"/>
      <c r="K215" s="48"/>
    </row>
    <row r="216" spans="1:11" ht="20.100000000000001" customHeight="1">
      <c r="A216" s="70"/>
      <c r="B216" s="70"/>
      <c r="C216" s="70"/>
      <c r="D216" s="70"/>
      <c r="E216" s="303"/>
      <c r="F216" s="333" t="str">
        <f t="shared" si="0"/>
        <v/>
      </c>
      <c r="G216" s="88"/>
      <c r="H216" s="46"/>
      <c r="I216" s="46"/>
      <c r="J216" s="48"/>
      <c r="K216" s="48"/>
    </row>
    <row r="217" spans="1:11" ht="20.100000000000001" customHeight="1">
      <c r="A217" s="70"/>
      <c r="B217" s="70"/>
      <c r="C217" s="70"/>
      <c r="D217" s="70"/>
      <c r="E217" s="303"/>
      <c r="F217" s="333" t="str">
        <f t="shared" si="0"/>
        <v/>
      </c>
      <c r="G217" s="88"/>
      <c r="H217" s="46"/>
      <c r="I217" s="46"/>
      <c r="J217" s="48"/>
      <c r="K217" s="48"/>
    </row>
    <row r="218" spans="1:11" ht="20.100000000000001" customHeight="1">
      <c r="A218" s="70"/>
      <c r="B218" s="70"/>
      <c r="C218" s="70"/>
      <c r="D218" s="70"/>
      <c r="E218" s="303"/>
      <c r="F218" s="333" t="str">
        <f t="shared" si="0"/>
        <v/>
      </c>
      <c r="G218" s="88"/>
      <c r="H218" s="46"/>
      <c r="I218" s="46"/>
      <c r="J218" s="48"/>
      <c r="K218" s="48"/>
    </row>
    <row r="219" spans="1:11" ht="20.100000000000001" customHeight="1">
      <c r="A219" s="70"/>
      <c r="B219" s="70"/>
      <c r="C219" s="70"/>
      <c r="D219" s="70"/>
      <c r="E219" s="303"/>
      <c r="F219" s="333" t="str">
        <f t="shared" si="0"/>
        <v/>
      </c>
      <c r="G219" s="88"/>
      <c r="H219" s="46"/>
      <c r="I219" s="46"/>
      <c r="J219" s="48"/>
      <c r="K219" s="48"/>
    </row>
    <row r="220" spans="1:11" ht="20.100000000000001" customHeight="1">
      <c r="A220" s="70"/>
      <c r="B220" s="70"/>
      <c r="C220" s="70"/>
      <c r="D220" s="70"/>
      <c r="E220" s="303"/>
      <c r="F220" s="333" t="str">
        <f t="shared" si="0"/>
        <v/>
      </c>
      <c r="G220" s="88"/>
      <c r="H220" s="46"/>
      <c r="I220" s="46"/>
      <c r="J220" s="48"/>
      <c r="K220" s="48"/>
    </row>
    <row r="221" spans="1:11" ht="20.100000000000001" customHeight="1">
      <c r="A221" s="70"/>
      <c r="B221" s="70"/>
      <c r="C221" s="70"/>
      <c r="D221" s="70"/>
      <c r="E221" s="303"/>
      <c r="F221" s="333" t="str">
        <f t="shared" ref="F221:F284" si="1">IF(ISBLANK($E221),"",VLOOKUP($E221,참여인력_개요,2,FALSE))</f>
        <v/>
      </c>
      <c r="G221" s="88"/>
      <c r="H221" s="46"/>
      <c r="I221" s="46"/>
      <c r="J221" s="48"/>
      <c r="K221" s="48"/>
    </row>
    <row r="222" spans="1:11" ht="20.100000000000001" customHeight="1">
      <c r="A222" s="70"/>
      <c r="B222" s="70"/>
      <c r="C222" s="70"/>
      <c r="D222" s="70"/>
      <c r="E222" s="303"/>
      <c r="F222" s="333" t="str">
        <f t="shared" si="1"/>
        <v/>
      </c>
      <c r="G222" s="88"/>
      <c r="H222" s="46"/>
      <c r="I222" s="46"/>
      <c r="J222" s="48"/>
      <c r="K222" s="48"/>
    </row>
    <row r="223" spans="1:11" ht="20.100000000000001" customHeight="1">
      <c r="A223" s="70"/>
      <c r="B223" s="70"/>
      <c r="C223" s="70"/>
      <c r="D223" s="70"/>
      <c r="E223" s="303"/>
      <c r="F223" s="333" t="str">
        <f t="shared" si="1"/>
        <v/>
      </c>
      <c r="G223" s="88"/>
      <c r="H223" s="46"/>
      <c r="I223" s="46"/>
      <c r="J223" s="48"/>
      <c r="K223" s="48"/>
    </row>
    <row r="224" spans="1:11" ht="20.100000000000001" customHeight="1">
      <c r="A224" s="70"/>
      <c r="B224" s="70"/>
      <c r="C224" s="70"/>
      <c r="D224" s="70"/>
      <c r="E224" s="303"/>
      <c r="F224" s="333" t="str">
        <f t="shared" si="1"/>
        <v/>
      </c>
      <c r="G224" s="88"/>
      <c r="H224" s="46"/>
      <c r="I224" s="46"/>
      <c r="J224" s="48"/>
      <c r="K224" s="48"/>
    </row>
    <row r="225" spans="1:11" ht="20.100000000000001" customHeight="1">
      <c r="A225" s="70"/>
      <c r="B225" s="70"/>
      <c r="C225" s="70"/>
      <c r="D225" s="70"/>
      <c r="E225" s="303"/>
      <c r="F225" s="333" t="str">
        <f t="shared" si="1"/>
        <v/>
      </c>
      <c r="G225" s="88"/>
      <c r="H225" s="46"/>
      <c r="I225" s="46"/>
      <c r="J225" s="48"/>
      <c r="K225" s="48"/>
    </row>
    <row r="226" spans="1:11" ht="20.100000000000001" customHeight="1">
      <c r="A226" s="70"/>
      <c r="B226" s="70"/>
      <c r="C226" s="70"/>
      <c r="D226" s="70"/>
      <c r="E226" s="303"/>
      <c r="F226" s="333" t="str">
        <f t="shared" si="1"/>
        <v/>
      </c>
      <c r="G226" s="88"/>
      <c r="H226" s="46"/>
      <c r="I226" s="46"/>
      <c r="J226" s="48"/>
      <c r="K226" s="48"/>
    </row>
    <row r="227" spans="1:11" ht="20.100000000000001" customHeight="1">
      <c r="A227" s="70"/>
      <c r="B227" s="70"/>
      <c r="C227" s="70"/>
      <c r="D227" s="70"/>
      <c r="E227" s="303"/>
      <c r="F227" s="333" t="str">
        <f t="shared" si="1"/>
        <v/>
      </c>
      <c r="G227" s="88"/>
      <c r="H227" s="46"/>
      <c r="I227" s="46"/>
      <c r="J227" s="48"/>
      <c r="K227" s="48"/>
    </row>
    <row r="228" spans="1:11" ht="20.100000000000001" customHeight="1">
      <c r="A228" s="70"/>
      <c r="B228" s="70"/>
      <c r="C228" s="70"/>
      <c r="D228" s="70"/>
      <c r="E228" s="303"/>
      <c r="F228" s="333" t="str">
        <f t="shared" si="1"/>
        <v/>
      </c>
      <c r="G228" s="88"/>
      <c r="H228" s="46"/>
      <c r="I228" s="46"/>
      <c r="J228" s="48"/>
      <c r="K228" s="48"/>
    </row>
    <row r="229" spans="1:11" ht="20.100000000000001" customHeight="1">
      <c r="A229" s="70"/>
      <c r="B229" s="70"/>
      <c r="C229" s="70"/>
      <c r="D229" s="70"/>
      <c r="E229" s="303"/>
      <c r="F229" s="333" t="str">
        <f t="shared" si="1"/>
        <v/>
      </c>
      <c r="G229" s="88"/>
      <c r="H229" s="46"/>
      <c r="I229" s="46"/>
      <c r="J229" s="48"/>
      <c r="K229" s="48"/>
    </row>
    <row r="230" spans="1:11" ht="20.100000000000001" customHeight="1">
      <c r="A230" s="70"/>
      <c r="B230" s="70"/>
      <c r="C230" s="70"/>
      <c r="D230" s="70"/>
      <c r="E230" s="303"/>
      <c r="F230" s="333" t="str">
        <f t="shared" si="1"/>
        <v/>
      </c>
      <c r="G230" s="88"/>
      <c r="H230" s="46"/>
      <c r="I230" s="46"/>
      <c r="J230" s="48"/>
      <c r="K230" s="48"/>
    </row>
    <row r="231" spans="1:11" ht="20.100000000000001" customHeight="1">
      <c r="A231" s="70"/>
      <c r="B231" s="70"/>
      <c r="C231" s="70"/>
      <c r="D231" s="70"/>
      <c r="E231" s="303"/>
      <c r="F231" s="333" t="str">
        <f t="shared" si="1"/>
        <v/>
      </c>
      <c r="G231" s="88"/>
      <c r="H231" s="46"/>
      <c r="I231" s="46"/>
      <c r="J231" s="48"/>
      <c r="K231" s="48"/>
    </row>
    <row r="232" spans="1:11" ht="20.100000000000001" customHeight="1">
      <c r="A232" s="70"/>
      <c r="B232" s="70"/>
      <c r="C232" s="70"/>
      <c r="D232" s="70"/>
      <c r="E232" s="303"/>
      <c r="F232" s="333" t="str">
        <f t="shared" si="1"/>
        <v/>
      </c>
      <c r="G232" s="88"/>
      <c r="H232" s="46"/>
      <c r="I232" s="46"/>
      <c r="J232" s="48"/>
      <c r="K232" s="48"/>
    </row>
    <row r="233" spans="1:11" ht="20.100000000000001" customHeight="1">
      <c r="A233" s="70"/>
      <c r="B233" s="70"/>
      <c r="C233" s="70"/>
      <c r="D233" s="70"/>
      <c r="E233" s="303"/>
      <c r="F233" s="333" t="str">
        <f t="shared" si="1"/>
        <v/>
      </c>
      <c r="G233" s="88"/>
      <c r="H233" s="46"/>
      <c r="I233" s="46"/>
      <c r="J233" s="48"/>
      <c r="K233" s="48"/>
    </row>
    <row r="234" spans="1:11" ht="20.100000000000001" customHeight="1">
      <c r="A234" s="70"/>
      <c r="B234" s="70"/>
      <c r="C234" s="70"/>
      <c r="D234" s="70"/>
      <c r="E234" s="303"/>
      <c r="F234" s="333" t="str">
        <f t="shared" si="1"/>
        <v/>
      </c>
      <c r="G234" s="88"/>
      <c r="H234" s="46"/>
      <c r="I234" s="46"/>
      <c r="J234" s="48"/>
      <c r="K234" s="48"/>
    </row>
    <row r="235" spans="1:11" ht="20.100000000000001" customHeight="1">
      <c r="A235" s="70"/>
      <c r="B235" s="70"/>
      <c r="C235" s="70"/>
      <c r="D235" s="70"/>
      <c r="E235" s="303"/>
      <c r="F235" s="333" t="str">
        <f t="shared" si="1"/>
        <v/>
      </c>
      <c r="G235" s="88"/>
      <c r="H235" s="46"/>
      <c r="I235" s="46"/>
      <c r="J235" s="48"/>
      <c r="K235" s="48"/>
    </row>
    <row r="236" spans="1:11" ht="20.100000000000001" customHeight="1">
      <c r="A236" s="70"/>
      <c r="B236" s="70"/>
      <c r="C236" s="70"/>
      <c r="D236" s="70"/>
      <c r="E236" s="303"/>
      <c r="F236" s="333" t="str">
        <f t="shared" si="1"/>
        <v/>
      </c>
      <c r="G236" s="88"/>
      <c r="H236" s="46"/>
      <c r="I236" s="46"/>
      <c r="J236" s="48"/>
      <c r="K236" s="48"/>
    </row>
    <row r="237" spans="1:11" ht="20.100000000000001" customHeight="1">
      <c r="A237" s="70"/>
      <c r="B237" s="70"/>
      <c r="C237" s="70"/>
      <c r="D237" s="70"/>
      <c r="E237" s="303"/>
      <c r="F237" s="333" t="str">
        <f t="shared" si="1"/>
        <v/>
      </c>
      <c r="G237" s="88"/>
      <c r="H237" s="46"/>
      <c r="I237" s="46"/>
      <c r="J237" s="48"/>
      <c r="K237" s="48"/>
    </row>
    <row r="238" spans="1:11" ht="20.100000000000001" customHeight="1">
      <c r="A238" s="70"/>
      <c r="B238" s="70"/>
      <c r="C238" s="70"/>
      <c r="D238" s="70"/>
      <c r="E238" s="303"/>
      <c r="F238" s="333" t="str">
        <f t="shared" si="1"/>
        <v/>
      </c>
      <c r="G238" s="88"/>
      <c r="H238" s="46"/>
      <c r="I238" s="46"/>
      <c r="J238" s="48"/>
      <c r="K238" s="48"/>
    </row>
    <row r="239" spans="1:11" ht="20.100000000000001" customHeight="1">
      <c r="A239" s="70"/>
      <c r="B239" s="70"/>
      <c r="C239" s="70"/>
      <c r="D239" s="70"/>
      <c r="E239" s="303"/>
      <c r="F239" s="333" t="str">
        <f t="shared" si="1"/>
        <v/>
      </c>
      <c r="G239" s="88"/>
      <c r="H239" s="46"/>
      <c r="I239" s="46"/>
      <c r="J239" s="48"/>
      <c r="K239" s="48"/>
    </row>
    <row r="240" spans="1:11" ht="20.100000000000001" customHeight="1">
      <c r="A240" s="70"/>
      <c r="B240" s="70"/>
      <c r="C240" s="70"/>
      <c r="D240" s="70"/>
      <c r="E240" s="303"/>
      <c r="F240" s="333" t="str">
        <f t="shared" si="1"/>
        <v/>
      </c>
      <c r="G240" s="88"/>
      <c r="H240" s="46"/>
      <c r="I240" s="46"/>
      <c r="J240" s="48"/>
      <c r="K240" s="48"/>
    </row>
    <row r="241" spans="1:11" ht="20.100000000000001" customHeight="1">
      <c r="A241" s="70"/>
      <c r="B241" s="70"/>
      <c r="C241" s="70"/>
      <c r="D241" s="70"/>
      <c r="E241" s="303"/>
      <c r="F241" s="333" t="str">
        <f t="shared" si="1"/>
        <v/>
      </c>
      <c r="G241" s="88"/>
      <c r="H241" s="46"/>
      <c r="I241" s="46"/>
      <c r="J241" s="48"/>
      <c r="K241" s="48"/>
    </row>
    <row r="242" spans="1:11" ht="20.100000000000001" customHeight="1">
      <c r="A242" s="70"/>
      <c r="B242" s="70"/>
      <c r="C242" s="70"/>
      <c r="D242" s="70"/>
      <c r="E242" s="303"/>
      <c r="F242" s="333" t="str">
        <f t="shared" si="1"/>
        <v/>
      </c>
      <c r="G242" s="88"/>
      <c r="H242" s="46"/>
      <c r="I242" s="46"/>
      <c r="J242" s="48"/>
      <c r="K242" s="48"/>
    </row>
    <row r="243" spans="1:11" ht="20.100000000000001" customHeight="1">
      <c r="A243" s="70"/>
      <c r="B243" s="70"/>
      <c r="C243" s="70"/>
      <c r="D243" s="70"/>
      <c r="E243" s="303"/>
      <c r="F243" s="333" t="str">
        <f t="shared" si="1"/>
        <v/>
      </c>
      <c r="G243" s="88"/>
      <c r="H243" s="46"/>
      <c r="I243" s="46"/>
      <c r="J243" s="48"/>
      <c r="K243" s="48"/>
    </row>
    <row r="244" spans="1:11" ht="20.100000000000001" customHeight="1">
      <c r="A244" s="70"/>
      <c r="B244" s="70"/>
      <c r="C244" s="70"/>
      <c r="D244" s="70"/>
      <c r="E244" s="303"/>
      <c r="F244" s="333" t="str">
        <f t="shared" si="1"/>
        <v/>
      </c>
      <c r="G244" s="88"/>
      <c r="H244" s="46"/>
      <c r="I244" s="46"/>
      <c r="J244" s="48"/>
      <c r="K244" s="48"/>
    </row>
    <row r="245" spans="1:11" ht="20.100000000000001" customHeight="1">
      <c r="A245" s="70"/>
      <c r="B245" s="70"/>
      <c r="C245" s="70"/>
      <c r="D245" s="70"/>
      <c r="E245" s="303"/>
      <c r="F245" s="333" t="str">
        <f t="shared" si="1"/>
        <v/>
      </c>
      <c r="G245" s="88"/>
      <c r="H245" s="46"/>
      <c r="I245" s="46"/>
      <c r="J245" s="48"/>
      <c r="K245" s="48"/>
    </row>
    <row r="246" spans="1:11" ht="20.100000000000001" customHeight="1">
      <c r="A246" s="70"/>
      <c r="B246" s="70"/>
      <c r="C246" s="70"/>
      <c r="D246" s="70"/>
      <c r="E246" s="303"/>
      <c r="F246" s="333" t="str">
        <f t="shared" si="1"/>
        <v/>
      </c>
      <c r="G246" s="88"/>
      <c r="H246" s="46"/>
      <c r="I246" s="46"/>
      <c r="J246" s="48"/>
      <c r="K246" s="48"/>
    </row>
    <row r="247" spans="1:11" ht="20.100000000000001" customHeight="1">
      <c r="A247" s="70"/>
      <c r="B247" s="70"/>
      <c r="C247" s="70"/>
      <c r="D247" s="70"/>
      <c r="E247" s="303"/>
      <c r="F247" s="333" t="str">
        <f t="shared" si="1"/>
        <v/>
      </c>
      <c r="G247" s="88"/>
      <c r="H247" s="46"/>
      <c r="I247" s="46"/>
      <c r="J247" s="48"/>
      <c r="K247" s="48"/>
    </row>
    <row r="248" spans="1:11" ht="20.100000000000001" customHeight="1">
      <c r="A248" s="70"/>
      <c r="B248" s="70"/>
      <c r="C248" s="70"/>
      <c r="D248" s="70"/>
      <c r="E248" s="303"/>
      <c r="F248" s="333" t="str">
        <f t="shared" si="1"/>
        <v/>
      </c>
      <c r="G248" s="88"/>
      <c r="H248" s="46"/>
      <c r="I248" s="46"/>
      <c r="J248" s="48"/>
      <c r="K248" s="48"/>
    </row>
    <row r="249" spans="1:11" ht="20.100000000000001" customHeight="1">
      <c r="A249" s="70"/>
      <c r="B249" s="70"/>
      <c r="C249" s="70"/>
      <c r="D249" s="70"/>
      <c r="E249" s="303"/>
      <c r="F249" s="333" t="str">
        <f t="shared" si="1"/>
        <v/>
      </c>
      <c r="G249" s="88"/>
      <c r="H249" s="46"/>
      <c r="I249" s="46"/>
      <c r="J249" s="48"/>
      <c r="K249" s="48"/>
    </row>
    <row r="250" spans="1:11" ht="20.100000000000001" customHeight="1">
      <c r="A250" s="70"/>
      <c r="B250" s="70"/>
      <c r="C250" s="70"/>
      <c r="D250" s="70"/>
      <c r="E250" s="303"/>
      <c r="F250" s="333" t="str">
        <f t="shared" si="1"/>
        <v/>
      </c>
      <c r="G250" s="88"/>
      <c r="H250" s="46"/>
      <c r="I250" s="46"/>
      <c r="J250" s="48"/>
      <c r="K250" s="48"/>
    </row>
    <row r="251" spans="1:11" ht="20.100000000000001" customHeight="1">
      <c r="A251" s="70"/>
      <c r="B251" s="70"/>
      <c r="C251" s="70"/>
      <c r="D251" s="70"/>
      <c r="E251" s="303"/>
      <c r="F251" s="333" t="str">
        <f t="shared" si="1"/>
        <v/>
      </c>
      <c r="G251" s="88"/>
      <c r="H251" s="46"/>
      <c r="I251" s="46"/>
      <c r="J251" s="48"/>
      <c r="K251" s="48"/>
    </row>
    <row r="252" spans="1:11" ht="20.100000000000001" customHeight="1">
      <c r="A252" s="70"/>
      <c r="B252" s="70"/>
      <c r="C252" s="70"/>
      <c r="D252" s="70"/>
      <c r="E252" s="303"/>
      <c r="F252" s="333" t="str">
        <f t="shared" si="1"/>
        <v/>
      </c>
      <c r="G252" s="88"/>
      <c r="H252" s="46"/>
      <c r="I252" s="46"/>
      <c r="J252" s="48"/>
      <c r="K252" s="48"/>
    </row>
    <row r="253" spans="1:11" ht="20.100000000000001" customHeight="1">
      <c r="A253" s="70"/>
      <c r="B253" s="70"/>
      <c r="C253" s="70"/>
      <c r="D253" s="70"/>
      <c r="E253" s="303"/>
      <c r="F253" s="333" t="str">
        <f t="shared" si="1"/>
        <v/>
      </c>
      <c r="G253" s="88"/>
      <c r="H253" s="46"/>
      <c r="I253" s="46"/>
      <c r="J253" s="48"/>
      <c r="K253" s="48"/>
    </row>
    <row r="254" spans="1:11" ht="20.100000000000001" customHeight="1">
      <c r="A254" s="70"/>
      <c r="B254" s="70"/>
      <c r="C254" s="70"/>
      <c r="D254" s="70"/>
      <c r="E254" s="303"/>
      <c r="F254" s="333" t="str">
        <f t="shared" si="1"/>
        <v/>
      </c>
      <c r="G254" s="88"/>
      <c r="H254" s="46"/>
      <c r="I254" s="46"/>
      <c r="J254" s="48"/>
      <c r="K254" s="48"/>
    </row>
    <row r="255" spans="1:11" ht="20.100000000000001" customHeight="1">
      <c r="A255" s="70"/>
      <c r="B255" s="70"/>
      <c r="C255" s="70"/>
      <c r="D255" s="70"/>
      <c r="E255" s="303"/>
      <c r="F255" s="333" t="str">
        <f t="shared" si="1"/>
        <v/>
      </c>
      <c r="G255" s="88"/>
      <c r="H255" s="46"/>
      <c r="I255" s="46"/>
      <c r="J255" s="48"/>
      <c r="K255" s="48"/>
    </row>
    <row r="256" spans="1:11" ht="20.100000000000001" customHeight="1">
      <c r="A256" s="70"/>
      <c r="B256" s="70"/>
      <c r="C256" s="70"/>
      <c r="D256" s="70"/>
      <c r="E256" s="303"/>
      <c r="F256" s="333" t="str">
        <f t="shared" si="1"/>
        <v/>
      </c>
      <c r="G256" s="88"/>
      <c r="H256" s="46"/>
      <c r="I256" s="46"/>
      <c r="J256" s="48"/>
      <c r="K256" s="48"/>
    </row>
    <row r="257" spans="1:11" ht="20.100000000000001" customHeight="1">
      <c r="A257" s="70"/>
      <c r="B257" s="70"/>
      <c r="C257" s="70"/>
      <c r="D257" s="70"/>
      <c r="E257" s="303"/>
      <c r="F257" s="333" t="str">
        <f t="shared" si="1"/>
        <v/>
      </c>
      <c r="G257" s="88"/>
      <c r="H257" s="46"/>
      <c r="I257" s="46"/>
      <c r="J257" s="48"/>
      <c r="K257" s="48"/>
    </row>
    <row r="258" spans="1:11" ht="20.100000000000001" customHeight="1">
      <c r="A258" s="70"/>
      <c r="B258" s="70"/>
      <c r="C258" s="70"/>
      <c r="D258" s="70"/>
      <c r="E258" s="303"/>
      <c r="F258" s="333" t="str">
        <f t="shared" si="1"/>
        <v/>
      </c>
      <c r="G258" s="88"/>
      <c r="H258" s="46"/>
      <c r="I258" s="46"/>
      <c r="J258" s="48"/>
      <c r="K258" s="48"/>
    </row>
    <row r="259" spans="1:11" ht="20.100000000000001" customHeight="1">
      <c r="A259" s="70"/>
      <c r="B259" s="70"/>
      <c r="C259" s="70"/>
      <c r="D259" s="70"/>
      <c r="E259" s="303"/>
      <c r="F259" s="333" t="str">
        <f t="shared" si="1"/>
        <v/>
      </c>
      <c r="G259" s="88"/>
      <c r="H259" s="46"/>
      <c r="I259" s="46"/>
      <c r="J259" s="48"/>
      <c r="K259" s="48"/>
    </row>
    <row r="260" spans="1:11" ht="20.100000000000001" customHeight="1">
      <c r="A260" s="70"/>
      <c r="B260" s="70"/>
      <c r="C260" s="70"/>
      <c r="D260" s="70"/>
      <c r="E260" s="303"/>
      <c r="F260" s="333" t="str">
        <f t="shared" si="1"/>
        <v/>
      </c>
      <c r="G260" s="88"/>
      <c r="H260" s="46"/>
      <c r="I260" s="46"/>
      <c r="J260" s="48"/>
      <c r="K260" s="48"/>
    </row>
    <row r="261" spans="1:11" ht="20.100000000000001" customHeight="1">
      <c r="A261" s="70"/>
      <c r="B261" s="70"/>
      <c r="C261" s="70"/>
      <c r="D261" s="70"/>
      <c r="E261" s="303"/>
      <c r="F261" s="333" t="str">
        <f t="shared" si="1"/>
        <v/>
      </c>
      <c r="G261" s="88"/>
      <c r="H261" s="46"/>
      <c r="I261" s="46"/>
      <c r="J261" s="48"/>
      <c r="K261" s="48"/>
    </row>
    <row r="262" spans="1:11" ht="20.100000000000001" customHeight="1">
      <c r="A262" s="70"/>
      <c r="B262" s="70"/>
      <c r="C262" s="70"/>
      <c r="D262" s="70"/>
      <c r="E262" s="303"/>
      <c r="F262" s="333" t="str">
        <f t="shared" si="1"/>
        <v/>
      </c>
      <c r="G262" s="88"/>
      <c r="H262" s="46"/>
      <c r="I262" s="46"/>
      <c r="J262" s="48"/>
      <c r="K262" s="48"/>
    </row>
    <row r="263" spans="1:11" ht="20.100000000000001" customHeight="1">
      <c r="A263" s="70"/>
      <c r="B263" s="70"/>
      <c r="C263" s="70"/>
      <c r="D263" s="70"/>
      <c r="E263" s="303"/>
      <c r="F263" s="333" t="str">
        <f t="shared" si="1"/>
        <v/>
      </c>
      <c r="G263" s="88"/>
      <c r="H263" s="46"/>
      <c r="I263" s="46"/>
      <c r="J263" s="48"/>
      <c r="K263" s="48"/>
    </row>
    <row r="264" spans="1:11" ht="20.100000000000001" customHeight="1">
      <c r="A264" s="70"/>
      <c r="B264" s="70"/>
      <c r="C264" s="70"/>
      <c r="D264" s="70"/>
      <c r="E264" s="303"/>
      <c r="F264" s="333" t="str">
        <f t="shared" si="1"/>
        <v/>
      </c>
      <c r="G264" s="88"/>
      <c r="H264" s="46"/>
      <c r="I264" s="46"/>
      <c r="J264" s="48"/>
      <c r="K264" s="48"/>
    </row>
    <row r="265" spans="1:11" ht="20.100000000000001" customHeight="1">
      <c r="A265" s="70"/>
      <c r="B265" s="70"/>
      <c r="C265" s="70"/>
      <c r="D265" s="70"/>
      <c r="E265" s="303"/>
      <c r="F265" s="333" t="str">
        <f t="shared" si="1"/>
        <v/>
      </c>
      <c r="G265" s="88"/>
      <c r="H265" s="46"/>
      <c r="I265" s="46"/>
      <c r="J265" s="48"/>
      <c r="K265" s="48"/>
    </row>
    <row r="266" spans="1:11" ht="20.100000000000001" customHeight="1">
      <c r="A266" s="70"/>
      <c r="B266" s="70"/>
      <c r="C266" s="70"/>
      <c r="D266" s="70"/>
      <c r="E266" s="303"/>
      <c r="F266" s="333" t="str">
        <f t="shared" si="1"/>
        <v/>
      </c>
      <c r="G266" s="88"/>
      <c r="H266" s="46"/>
      <c r="I266" s="46"/>
      <c r="J266" s="48"/>
      <c r="K266" s="48"/>
    </row>
    <row r="267" spans="1:11" ht="20.100000000000001" customHeight="1">
      <c r="A267" s="70"/>
      <c r="B267" s="70"/>
      <c r="C267" s="70"/>
      <c r="D267" s="70"/>
      <c r="E267" s="303"/>
      <c r="F267" s="333" t="str">
        <f t="shared" si="1"/>
        <v/>
      </c>
      <c r="G267" s="88"/>
      <c r="H267" s="46"/>
      <c r="I267" s="46"/>
      <c r="J267" s="48"/>
      <c r="K267" s="48"/>
    </row>
    <row r="268" spans="1:11" ht="20.100000000000001" customHeight="1">
      <c r="A268" s="70"/>
      <c r="B268" s="70"/>
      <c r="C268" s="70"/>
      <c r="D268" s="70"/>
      <c r="E268" s="303"/>
      <c r="F268" s="333" t="str">
        <f t="shared" si="1"/>
        <v/>
      </c>
      <c r="G268" s="88"/>
      <c r="H268" s="46"/>
      <c r="I268" s="46"/>
      <c r="J268" s="48"/>
      <c r="K268" s="48"/>
    </row>
    <row r="269" spans="1:11" ht="20.100000000000001" customHeight="1">
      <c r="A269" s="70"/>
      <c r="B269" s="70"/>
      <c r="C269" s="70"/>
      <c r="D269" s="70"/>
      <c r="E269" s="303"/>
      <c r="F269" s="333" t="str">
        <f t="shared" si="1"/>
        <v/>
      </c>
      <c r="G269" s="88"/>
      <c r="H269" s="46"/>
      <c r="I269" s="46"/>
      <c r="J269" s="48"/>
      <c r="K269" s="48"/>
    </row>
    <row r="270" spans="1:11" ht="20.100000000000001" customHeight="1">
      <c r="A270" s="70"/>
      <c r="B270" s="70"/>
      <c r="C270" s="70"/>
      <c r="D270" s="70"/>
      <c r="E270" s="303"/>
      <c r="F270" s="333" t="str">
        <f t="shared" si="1"/>
        <v/>
      </c>
      <c r="G270" s="88"/>
      <c r="H270" s="46"/>
      <c r="I270" s="46"/>
      <c r="J270" s="48"/>
      <c r="K270" s="48"/>
    </row>
    <row r="271" spans="1:11" ht="20.100000000000001" customHeight="1">
      <c r="A271" s="70"/>
      <c r="B271" s="70"/>
      <c r="C271" s="70"/>
      <c r="D271" s="70"/>
      <c r="E271" s="303"/>
      <c r="F271" s="333" t="str">
        <f t="shared" si="1"/>
        <v/>
      </c>
      <c r="G271" s="88"/>
      <c r="H271" s="46"/>
      <c r="I271" s="46"/>
      <c r="J271" s="48"/>
      <c r="K271" s="48"/>
    </row>
    <row r="272" spans="1:11" ht="20.100000000000001" customHeight="1">
      <c r="A272" s="70"/>
      <c r="B272" s="70"/>
      <c r="C272" s="70"/>
      <c r="D272" s="70"/>
      <c r="E272" s="303"/>
      <c r="F272" s="333" t="str">
        <f t="shared" si="1"/>
        <v/>
      </c>
      <c r="G272" s="88"/>
      <c r="H272" s="46"/>
      <c r="I272" s="46"/>
      <c r="J272" s="48"/>
      <c r="K272" s="48"/>
    </row>
    <row r="273" spans="1:11" ht="20.100000000000001" customHeight="1">
      <c r="A273" s="70"/>
      <c r="B273" s="70"/>
      <c r="C273" s="70"/>
      <c r="D273" s="70"/>
      <c r="E273" s="303"/>
      <c r="F273" s="333" t="str">
        <f t="shared" si="1"/>
        <v/>
      </c>
      <c r="G273" s="88"/>
      <c r="H273" s="46"/>
      <c r="I273" s="46"/>
      <c r="J273" s="48"/>
      <c r="K273" s="48"/>
    </row>
    <row r="274" spans="1:11" ht="20.100000000000001" customHeight="1">
      <c r="A274" s="70"/>
      <c r="B274" s="70"/>
      <c r="C274" s="70"/>
      <c r="D274" s="70"/>
      <c r="E274" s="303"/>
      <c r="F274" s="333" t="str">
        <f t="shared" si="1"/>
        <v/>
      </c>
      <c r="G274" s="88"/>
      <c r="H274" s="46"/>
      <c r="I274" s="46"/>
      <c r="J274" s="48"/>
      <c r="K274" s="48"/>
    </row>
    <row r="275" spans="1:11" ht="20.100000000000001" customHeight="1">
      <c r="A275" s="70"/>
      <c r="B275" s="70"/>
      <c r="C275" s="70"/>
      <c r="D275" s="70"/>
      <c r="E275" s="303"/>
      <c r="F275" s="333" t="str">
        <f t="shared" si="1"/>
        <v/>
      </c>
      <c r="G275" s="88"/>
      <c r="H275" s="46"/>
      <c r="I275" s="46"/>
      <c r="J275" s="48"/>
      <c r="K275" s="48"/>
    </row>
    <row r="276" spans="1:11" ht="20.100000000000001" customHeight="1">
      <c r="A276" s="70"/>
      <c r="B276" s="70"/>
      <c r="C276" s="70"/>
      <c r="D276" s="70"/>
      <c r="E276" s="303"/>
      <c r="F276" s="333" t="str">
        <f t="shared" si="1"/>
        <v/>
      </c>
      <c r="G276" s="88"/>
      <c r="H276" s="46"/>
      <c r="I276" s="46"/>
      <c r="J276" s="48"/>
      <c r="K276" s="48"/>
    </row>
    <row r="277" spans="1:11" ht="20.100000000000001" customHeight="1">
      <c r="A277" s="70"/>
      <c r="B277" s="70"/>
      <c r="C277" s="70"/>
      <c r="D277" s="70"/>
      <c r="E277" s="303"/>
      <c r="F277" s="333" t="str">
        <f t="shared" si="1"/>
        <v/>
      </c>
      <c r="G277" s="88"/>
      <c r="H277" s="46"/>
      <c r="I277" s="46"/>
      <c r="J277" s="48"/>
      <c r="K277" s="48"/>
    </row>
    <row r="278" spans="1:11" ht="20.100000000000001" customHeight="1">
      <c r="A278" s="70"/>
      <c r="B278" s="70"/>
      <c r="C278" s="70"/>
      <c r="D278" s="70"/>
      <c r="E278" s="303"/>
      <c r="F278" s="333" t="str">
        <f t="shared" si="1"/>
        <v/>
      </c>
      <c r="G278" s="88"/>
      <c r="H278" s="46"/>
      <c r="I278" s="46"/>
      <c r="J278" s="48"/>
      <c r="K278" s="48"/>
    </row>
    <row r="279" spans="1:11" ht="20.100000000000001" customHeight="1">
      <c r="A279" s="70"/>
      <c r="B279" s="70"/>
      <c r="C279" s="70"/>
      <c r="D279" s="70"/>
      <c r="E279" s="303"/>
      <c r="F279" s="333" t="str">
        <f t="shared" si="1"/>
        <v/>
      </c>
      <c r="G279" s="88"/>
      <c r="H279" s="46"/>
      <c r="I279" s="46"/>
      <c r="J279" s="48"/>
      <c r="K279" s="48"/>
    </row>
    <row r="280" spans="1:11" ht="20.100000000000001" customHeight="1">
      <c r="A280" s="70"/>
      <c r="B280" s="70"/>
      <c r="C280" s="70"/>
      <c r="D280" s="70"/>
      <c r="E280" s="303"/>
      <c r="F280" s="333" t="str">
        <f t="shared" si="1"/>
        <v/>
      </c>
      <c r="G280" s="88"/>
      <c r="H280" s="46"/>
      <c r="I280" s="46"/>
      <c r="J280" s="48"/>
      <c r="K280" s="48"/>
    </row>
    <row r="281" spans="1:11" ht="20.100000000000001" customHeight="1">
      <c r="A281" s="70"/>
      <c r="B281" s="70"/>
      <c r="C281" s="70"/>
      <c r="D281" s="70"/>
      <c r="E281" s="303"/>
      <c r="F281" s="333" t="str">
        <f t="shared" si="1"/>
        <v/>
      </c>
      <c r="G281" s="88"/>
      <c r="H281" s="46"/>
      <c r="I281" s="46"/>
      <c r="J281" s="48"/>
      <c r="K281" s="48"/>
    </row>
    <row r="282" spans="1:11" ht="20.100000000000001" customHeight="1">
      <c r="A282" s="70"/>
      <c r="B282" s="70"/>
      <c r="C282" s="70"/>
      <c r="D282" s="70"/>
      <c r="E282" s="303"/>
      <c r="F282" s="333" t="str">
        <f t="shared" si="1"/>
        <v/>
      </c>
      <c r="G282" s="88"/>
      <c r="H282" s="46"/>
      <c r="I282" s="46"/>
      <c r="J282" s="48"/>
      <c r="K282" s="48"/>
    </row>
    <row r="283" spans="1:11" ht="20.100000000000001" customHeight="1">
      <c r="A283" s="70"/>
      <c r="B283" s="70"/>
      <c r="C283" s="70"/>
      <c r="D283" s="70"/>
      <c r="E283" s="303"/>
      <c r="F283" s="333" t="str">
        <f t="shared" si="1"/>
        <v/>
      </c>
      <c r="G283" s="88"/>
      <c r="H283" s="46"/>
      <c r="I283" s="46"/>
      <c r="J283" s="48"/>
      <c r="K283" s="48"/>
    </row>
    <row r="284" spans="1:11" ht="20.100000000000001" customHeight="1">
      <c r="A284" s="70"/>
      <c r="B284" s="70"/>
      <c r="C284" s="70"/>
      <c r="D284" s="70"/>
      <c r="E284" s="303"/>
      <c r="F284" s="333" t="str">
        <f t="shared" si="1"/>
        <v/>
      </c>
      <c r="G284" s="88"/>
      <c r="H284" s="46"/>
      <c r="I284" s="46"/>
      <c r="J284" s="48"/>
      <c r="K284" s="48"/>
    </row>
    <row r="285" spans="1:11" ht="20.100000000000001" customHeight="1">
      <c r="A285" s="70"/>
      <c r="B285" s="70"/>
      <c r="C285" s="70"/>
      <c r="D285" s="70"/>
      <c r="E285" s="303"/>
      <c r="F285" s="333" t="str">
        <f t="shared" ref="F285:F348" si="2">IF(ISBLANK($E285),"",VLOOKUP($E285,참여인력_개요,2,FALSE))</f>
        <v/>
      </c>
      <c r="G285" s="88"/>
      <c r="H285" s="46"/>
      <c r="I285" s="46"/>
      <c r="J285" s="48"/>
      <c r="K285" s="48"/>
    </row>
    <row r="286" spans="1:11" ht="20.100000000000001" customHeight="1">
      <c r="A286" s="70"/>
      <c r="B286" s="70"/>
      <c r="C286" s="70"/>
      <c r="D286" s="70"/>
      <c r="E286" s="303"/>
      <c r="F286" s="333" t="str">
        <f t="shared" si="2"/>
        <v/>
      </c>
      <c r="G286" s="88"/>
      <c r="H286" s="46"/>
      <c r="I286" s="46"/>
      <c r="J286" s="48"/>
      <c r="K286" s="48"/>
    </row>
    <row r="287" spans="1:11" ht="20.100000000000001" customHeight="1">
      <c r="A287" s="70"/>
      <c r="B287" s="70"/>
      <c r="C287" s="70"/>
      <c r="D287" s="70"/>
      <c r="E287" s="303"/>
      <c r="F287" s="333" t="str">
        <f t="shared" si="2"/>
        <v/>
      </c>
      <c r="G287" s="88"/>
      <c r="H287" s="46"/>
      <c r="I287" s="46"/>
      <c r="J287" s="48"/>
      <c r="K287" s="48"/>
    </row>
    <row r="288" spans="1:11" ht="20.100000000000001" customHeight="1">
      <c r="A288" s="70"/>
      <c r="B288" s="70"/>
      <c r="C288" s="70"/>
      <c r="D288" s="70"/>
      <c r="E288" s="303"/>
      <c r="F288" s="333" t="str">
        <f t="shared" si="2"/>
        <v/>
      </c>
      <c r="G288" s="88"/>
      <c r="H288" s="46"/>
      <c r="I288" s="46"/>
      <c r="J288" s="48"/>
      <c r="K288" s="48"/>
    </row>
    <row r="289" spans="1:11" ht="20.100000000000001" customHeight="1">
      <c r="A289" s="70"/>
      <c r="B289" s="70"/>
      <c r="C289" s="70"/>
      <c r="D289" s="70"/>
      <c r="E289" s="303"/>
      <c r="F289" s="333" t="str">
        <f t="shared" si="2"/>
        <v/>
      </c>
      <c r="G289" s="88"/>
      <c r="H289" s="46"/>
      <c r="I289" s="46"/>
      <c r="J289" s="48"/>
      <c r="K289" s="48"/>
    </row>
    <row r="290" spans="1:11" ht="20.100000000000001" customHeight="1">
      <c r="A290" s="70"/>
      <c r="B290" s="70"/>
      <c r="C290" s="70"/>
      <c r="D290" s="70"/>
      <c r="E290" s="303"/>
      <c r="F290" s="333" t="str">
        <f t="shared" si="2"/>
        <v/>
      </c>
      <c r="G290" s="88"/>
      <c r="H290" s="46"/>
      <c r="I290" s="46"/>
      <c r="J290" s="48"/>
      <c r="K290" s="48"/>
    </row>
    <row r="291" spans="1:11" ht="20.100000000000001" customHeight="1">
      <c r="A291" s="70"/>
      <c r="B291" s="70"/>
      <c r="C291" s="70"/>
      <c r="D291" s="70"/>
      <c r="E291" s="303"/>
      <c r="F291" s="333" t="str">
        <f t="shared" si="2"/>
        <v/>
      </c>
      <c r="G291" s="88"/>
      <c r="H291" s="46"/>
      <c r="I291" s="46"/>
      <c r="J291" s="48"/>
      <c r="K291" s="48"/>
    </row>
    <row r="292" spans="1:11" ht="20.100000000000001" customHeight="1">
      <c r="A292" s="70"/>
      <c r="B292" s="70"/>
      <c r="C292" s="70"/>
      <c r="D292" s="70"/>
      <c r="E292" s="303"/>
      <c r="F292" s="333" t="str">
        <f t="shared" si="2"/>
        <v/>
      </c>
      <c r="G292" s="88"/>
      <c r="H292" s="46"/>
      <c r="I292" s="46"/>
      <c r="J292" s="48"/>
      <c r="K292" s="48"/>
    </row>
    <row r="293" spans="1:11" ht="20.100000000000001" customHeight="1">
      <c r="A293" s="70"/>
      <c r="B293" s="70"/>
      <c r="C293" s="70"/>
      <c r="D293" s="70"/>
      <c r="E293" s="303"/>
      <c r="F293" s="333" t="str">
        <f t="shared" si="2"/>
        <v/>
      </c>
      <c r="G293" s="88"/>
      <c r="H293" s="46"/>
      <c r="I293" s="46"/>
      <c r="J293" s="48"/>
      <c r="K293" s="48"/>
    </row>
    <row r="294" spans="1:11" ht="20.100000000000001" customHeight="1">
      <c r="A294" s="70"/>
      <c r="B294" s="70"/>
      <c r="C294" s="70"/>
      <c r="D294" s="70"/>
      <c r="E294" s="303"/>
      <c r="F294" s="333" t="str">
        <f t="shared" si="2"/>
        <v/>
      </c>
      <c r="G294" s="88"/>
      <c r="H294" s="46"/>
      <c r="I294" s="46"/>
      <c r="J294" s="48"/>
      <c r="K294" s="48"/>
    </row>
    <row r="295" spans="1:11" ht="20.100000000000001" customHeight="1">
      <c r="A295" s="70"/>
      <c r="B295" s="70"/>
      <c r="C295" s="70"/>
      <c r="D295" s="70"/>
      <c r="E295" s="303"/>
      <c r="F295" s="333" t="str">
        <f t="shared" si="2"/>
        <v/>
      </c>
      <c r="G295" s="88"/>
      <c r="H295" s="46"/>
      <c r="I295" s="46"/>
      <c r="J295" s="48"/>
      <c r="K295" s="48"/>
    </row>
    <row r="296" spans="1:11" ht="20.100000000000001" customHeight="1">
      <c r="A296" s="70"/>
      <c r="B296" s="70"/>
      <c r="C296" s="70"/>
      <c r="D296" s="70"/>
      <c r="E296" s="303"/>
      <c r="F296" s="333" t="str">
        <f t="shared" si="2"/>
        <v/>
      </c>
      <c r="G296" s="88"/>
      <c r="H296" s="46"/>
      <c r="I296" s="46"/>
      <c r="J296" s="48"/>
      <c r="K296" s="48"/>
    </row>
    <row r="297" spans="1:11" ht="20.100000000000001" customHeight="1">
      <c r="A297" s="70"/>
      <c r="B297" s="70"/>
      <c r="C297" s="70"/>
      <c r="D297" s="70"/>
      <c r="E297" s="303"/>
      <c r="F297" s="333" t="str">
        <f t="shared" si="2"/>
        <v/>
      </c>
      <c r="G297" s="88"/>
      <c r="H297" s="46"/>
      <c r="I297" s="46"/>
      <c r="J297" s="48"/>
      <c r="K297" s="48"/>
    </row>
    <row r="298" spans="1:11" ht="20.100000000000001" customHeight="1">
      <c r="A298" s="70"/>
      <c r="B298" s="70"/>
      <c r="C298" s="70"/>
      <c r="D298" s="70"/>
      <c r="E298" s="303"/>
      <c r="F298" s="333" t="str">
        <f t="shared" si="2"/>
        <v/>
      </c>
      <c r="G298" s="88"/>
      <c r="H298" s="46"/>
      <c r="I298" s="46"/>
      <c r="J298" s="48"/>
      <c r="K298" s="48"/>
    </row>
    <row r="299" spans="1:11" ht="20.100000000000001" customHeight="1">
      <c r="A299" s="70"/>
      <c r="B299" s="70"/>
      <c r="C299" s="70"/>
      <c r="D299" s="70"/>
      <c r="E299" s="303"/>
      <c r="F299" s="333" t="str">
        <f t="shared" si="2"/>
        <v/>
      </c>
      <c r="G299" s="88"/>
      <c r="H299" s="46"/>
      <c r="I299" s="46"/>
      <c r="J299" s="48"/>
      <c r="K299" s="48"/>
    </row>
    <row r="300" spans="1:11" ht="20.100000000000001" customHeight="1">
      <c r="A300" s="70"/>
      <c r="B300" s="70"/>
      <c r="C300" s="70"/>
      <c r="D300" s="70"/>
      <c r="E300" s="303"/>
      <c r="F300" s="333" t="str">
        <f t="shared" si="2"/>
        <v/>
      </c>
      <c r="G300" s="88"/>
      <c r="H300" s="46"/>
      <c r="I300" s="46"/>
      <c r="J300" s="48"/>
      <c r="K300" s="48"/>
    </row>
    <row r="301" spans="1:11" ht="20.100000000000001" customHeight="1">
      <c r="A301" s="70"/>
      <c r="B301" s="70"/>
      <c r="C301" s="70"/>
      <c r="D301" s="70"/>
      <c r="E301" s="303"/>
      <c r="F301" s="333" t="str">
        <f t="shared" si="2"/>
        <v/>
      </c>
      <c r="G301" s="88"/>
      <c r="H301" s="46"/>
      <c r="I301" s="46"/>
      <c r="J301" s="48"/>
      <c r="K301" s="48"/>
    </row>
    <row r="302" spans="1:11" ht="20.100000000000001" customHeight="1">
      <c r="A302" s="70"/>
      <c r="B302" s="70"/>
      <c r="C302" s="70"/>
      <c r="D302" s="70"/>
      <c r="E302" s="303"/>
      <c r="F302" s="333" t="str">
        <f t="shared" si="2"/>
        <v/>
      </c>
      <c r="G302" s="88"/>
      <c r="H302" s="46"/>
      <c r="I302" s="46"/>
      <c r="J302" s="48"/>
      <c r="K302" s="48"/>
    </row>
    <row r="303" spans="1:11" ht="20.100000000000001" customHeight="1">
      <c r="A303" s="70"/>
      <c r="B303" s="70"/>
      <c r="C303" s="70"/>
      <c r="D303" s="70"/>
      <c r="E303" s="303"/>
      <c r="F303" s="333" t="str">
        <f t="shared" si="2"/>
        <v/>
      </c>
      <c r="G303" s="88"/>
      <c r="H303" s="46"/>
      <c r="I303" s="46"/>
      <c r="J303" s="48"/>
      <c r="K303" s="48"/>
    </row>
    <row r="304" spans="1:11" ht="20.100000000000001" customHeight="1">
      <c r="A304" s="70"/>
      <c r="B304" s="70"/>
      <c r="C304" s="70"/>
      <c r="D304" s="70"/>
      <c r="E304" s="303"/>
      <c r="F304" s="333" t="str">
        <f t="shared" si="2"/>
        <v/>
      </c>
      <c r="G304" s="88"/>
      <c r="H304" s="46"/>
      <c r="I304" s="46"/>
      <c r="J304" s="48"/>
      <c r="K304" s="48"/>
    </row>
    <row r="305" spans="1:11" ht="20.100000000000001" customHeight="1">
      <c r="A305" s="70"/>
      <c r="B305" s="70"/>
      <c r="C305" s="70"/>
      <c r="D305" s="70"/>
      <c r="E305" s="303"/>
      <c r="F305" s="333" t="str">
        <f t="shared" si="2"/>
        <v/>
      </c>
      <c r="G305" s="88"/>
      <c r="H305" s="46"/>
      <c r="I305" s="46"/>
      <c r="J305" s="48"/>
      <c r="K305" s="48"/>
    </row>
    <row r="306" spans="1:11" ht="20.100000000000001" customHeight="1">
      <c r="A306" s="70"/>
      <c r="B306" s="70"/>
      <c r="C306" s="70"/>
      <c r="D306" s="70"/>
      <c r="E306" s="303"/>
      <c r="F306" s="333" t="str">
        <f t="shared" si="2"/>
        <v/>
      </c>
      <c r="G306" s="88"/>
      <c r="H306" s="46"/>
      <c r="I306" s="46"/>
      <c r="J306" s="48"/>
      <c r="K306" s="48"/>
    </row>
    <row r="307" spans="1:11" ht="20.100000000000001" customHeight="1">
      <c r="A307" s="70"/>
      <c r="B307" s="70"/>
      <c r="C307" s="70"/>
      <c r="D307" s="70"/>
      <c r="E307" s="303"/>
      <c r="F307" s="333" t="str">
        <f t="shared" si="2"/>
        <v/>
      </c>
      <c r="G307" s="88"/>
      <c r="H307" s="46"/>
      <c r="I307" s="46"/>
      <c r="J307" s="48"/>
      <c r="K307" s="48"/>
    </row>
    <row r="308" spans="1:11" ht="20.100000000000001" customHeight="1">
      <c r="A308" s="70"/>
      <c r="B308" s="70"/>
      <c r="C308" s="70"/>
      <c r="D308" s="70"/>
      <c r="E308" s="303"/>
      <c r="F308" s="333" t="str">
        <f t="shared" si="2"/>
        <v/>
      </c>
      <c r="G308" s="88"/>
      <c r="H308" s="46"/>
      <c r="I308" s="46"/>
      <c r="J308" s="48"/>
      <c r="K308" s="48"/>
    </row>
    <row r="309" spans="1:11" ht="20.100000000000001" customHeight="1">
      <c r="A309" s="70"/>
      <c r="B309" s="70"/>
      <c r="C309" s="70"/>
      <c r="D309" s="70"/>
      <c r="E309" s="303"/>
      <c r="F309" s="333" t="str">
        <f t="shared" si="2"/>
        <v/>
      </c>
      <c r="G309" s="88"/>
      <c r="H309" s="46"/>
      <c r="I309" s="46"/>
      <c r="J309" s="48"/>
      <c r="K309" s="48"/>
    </row>
    <row r="310" spans="1:11" ht="20.100000000000001" customHeight="1">
      <c r="A310" s="70"/>
      <c r="B310" s="70"/>
      <c r="C310" s="70"/>
      <c r="D310" s="70"/>
      <c r="E310" s="303"/>
      <c r="F310" s="333" t="str">
        <f t="shared" si="2"/>
        <v/>
      </c>
      <c r="G310" s="88"/>
      <c r="H310" s="46"/>
      <c r="I310" s="46"/>
      <c r="J310" s="48"/>
      <c r="K310" s="48"/>
    </row>
    <row r="311" spans="1:11" ht="20.100000000000001" customHeight="1">
      <c r="A311" s="70"/>
      <c r="B311" s="70"/>
      <c r="C311" s="70"/>
      <c r="D311" s="70"/>
      <c r="E311" s="303"/>
      <c r="F311" s="333" t="str">
        <f t="shared" si="2"/>
        <v/>
      </c>
      <c r="G311" s="88"/>
      <c r="H311" s="46"/>
      <c r="I311" s="46"/>
      <c r="J311" s="48"/>
      <c r="K311" s="48"/>
    </row>
    <row r="312" spans="1:11" ht="20.100000000000001" customHeight="1">
      <c r="A312" s="70"/>
      <c r="B312" s="70"/>
      <c r="C312" s="70"/>
      <c r="D312" s="70"/>
      <c r="E312" s="303"/>
      <c r="F312" s="333" t="str">
        <f t="shared" si="2"/>
        <v/>
      </c>
      <c r="G312" s="88"/>
      <c r="H312" s="46"/>
      <c r="I312" s="46"/>
      <c r="J312" s="48"/>
      <c r="K312" s="48"/>
    </row>
    <row r="313" spans="1:11" ht="20.100000000000001" customHeight="1">
      <c r="A313" s="70"/>
      <c r="B313" s="70"/>
      <c r="C313" s="70"/>
      <c r="D313" s="70"/>
      <c r="E313" s="303"/>
      <c r="F313" s="333" t="str">
        <f t="shared" si="2"/>
        <v/>
      </c>
      <c r="G313" s="88"/>
      <c r="H313" s="46"/>
      <c r="I313" s="46"/>
      <c r="J313" s="48"/>
      <c r="K313" s="48"/>
    </row>
    <row r="314" spans="1:11" ht="20.100000000000001" customHeight="1">
      <c r="A314" s="70"/>
      <c r="B314" s="70"/>
      <c r="C314" s="70"/>
      <c r="D314" s="70"/>
      <c r="E314" s="303"/>
      <c r="F314" s="333" t="str">
        <f t="shared" si="2"/>
        <v/>
      </c>
      <c r="G314" s="88"/>
      <c r="H314" s="46"/>
      <c r="I314" s="46"/>
      <c r="J314" s="48"/>
      <c r="K314" s="48"/>
    </row>
    <row r="315" spans="1:11" ht="20.100000000000001" customHeight="1">
      <c r="A315" s="70"/>
      <c r="B315" s="70"/>
      <c r="C315" s="70"/>
      <c r="D315" s="70"/>
      <c r="E315" s="303"/>
      <c r="F315" s="333" t="str">
        <f t="shared" si="2"/>
        <v/>
      </c>
      <c r="G315" s="88"/>
      <c r="H315" s="46"/>
      <c r="I315" s="46"/>
      <c r="J315" s="48"/>
      <c r="K315" s="48"/>
    </row>
    <row r="316" spans="1:11" ht="20.100000000000001" customHeight="1">
      <c r="A316" s="70"/>
      <c r="B316" s="70"/>
      <c r="C316" s="70"/>
      <c r="D316" s="70"/>
      <c r="E316" s="303"/>
      <c r="F316" s="333" t="str">
        <f t="shared" si="2"/>
        <v/>
      </c>
      <c r="G316" s="88"/>
      <c r="H316" s="46"/>
      <c r="I316" s="46"/>
      <c r="J316" s="48"/>
      <c r="K316" s="48"/>
    </row>
    <row r="317" spans="1:11" ht="20.100000000000001" customHeight="1">
      <c r="A317" s="70"/>
      <c r="B317" s="70"/>
      <c r="C317" s="70"/>
      <c r="D317" s="70"/>
      <c r="E317" s="303"/>
      <c r="F317" s="333" t="str">
        <f t="shared" si="2"/>
        <v/>
      </c>
      <c r="G317" s="88"/>
      <c r="H317" s="46"/>
      <c r="I317" s="46"/>
      <c r="J317" s="48"/>
      <c r="K317" s="48"/>
    </row>
    <row r="318" spans="1:11" ht="20.100000000000001" customHeight="1">
      <c r="A318" s="70"/>
      <c r="B318" s="70"/>
      <c r="C318" s="70"/>
      <c r="D318" s="70"/>
      <c r="E318" s="303"/>
      <c r="F318" s="333" t="str">
        <f t="shared" si="2"/>
        <v/>
      </c>
      <c r="G318" s="88"/>
      <c r="H318" s="46"/>
      <c r="I318" s="46"/>
      <c r="J318" s="48"/>
      <c r="K318" s="48"/>
    </row>
    <row r="319" spans="1:11" ht="20.100000000000001" customHeight="1">
      <c r="A319" s="70"/>
      <c r="B319" s="70"/>
      <c r="C319" s="70"/>
      <c r="D319" s="70"/>
      <c r="E319" s="303"/>
      <c r="F319" s="333" t="str">
        <f t="shared" si="2"/>
        <v/>
      </c>
      <c r="G319" s="88"/>
      <c r="H319" s="46"/>
      <c r="I319" s="46"/>
      <c r="J319" s="48"/>
      <c r="K319" s="48"/>
    </row>
    <row r="320" spans="1:11" ht="20.100000000000001" customHeight="1">
      <c r="A320" s="70"/>
      <c r="B320" s="70"/>
      <c r="C320" s="70"/>
      <c r="D320" s="70"/>
      <c r="E320" s="303"/>
      <c r="F320" s="333" t="str">
        <f t="shared" si="2"/>
        <v/>
      </c>
      <c r="G320" s="88"/>
      <c r="H320" s="46"/>
      <c r="I320" s="46"/>
      <c r="J320" s="48"/>
      <c r="K320" s="48"/>
    </row>
    <row r="321" spans="1:11" ht="20.100000000000001" customHeight="1">
      <c r="A321" s="70"/>
      <c r="B321" s="70"/>
      <c r="C321" s="70"/>
      <c r="D321" s="70"/>
      <c r="E321" s="303"/>
      <c r="F321" s="333" t="str">
        <f t="shared" si="2"/>
        <v/>
      </c>
      <c r="G321" s="88"/>
      <c r="H321" s="46"/>
      <c r="I321" s="46"/>
      <c r="J321" s="48"/>
      <c r="K321" s="48"/>
    </row>
    <row r="322" spans="1:11" ht="20.100000000000001" customHeight="1">
      <c r="A322" s="70"/>
      <c r="B322" s="70"/>
      <c r="C322" s="70"/>
      <c r="D322" s="70"/>
      <c r="E322" s="303"/>
      <c r="F322" s="333" t="str">
        <f t="shared" si="2"/>
        <v/>
      </c>
      <c r="G322" s="88"/>
      <c r="H322" s="46"/>
      <c r="I322" s="46"/>
      <c r="J322" s="48"/>
      <c r="K322" s="48"/>
    </row>
    <row r="323" spans="1:11" ht="20.100000000000001" customHeight="1">
      <c r="A323" s="70"/>
      <c r="B323" s="70"/>
      <c r="C323" s="70"/>
      <c r="D323" s="70"/>
      <c r="E323" s="303"/>
      <c r="F323" s="333" t="str">
        <f t="shared" si="2"/>
        <v/>
      </c>
      <c r="G323" s="88"/>
      <c r="H323" s="46"/>
      <c r="I323" s="46"/>
      <c r="J323" s="48"/>
      <c r="K323" s="48"/>
    </row>
    <row r="324" spans="1:11" ht="20.100000000000001" customHeight="1">
      <c r="A324" s="70"/>
      <c r="B324" s="70"/>
      <c r="C324" s="70"/>
      <c r="D324" s="70"/>
      <c r="E324" s="303"/>
      <c r="F324" s="333" t="str">
        <f t="shared" si="2"/>
        <v/>
      </c>
      <c r="G324" s="88"/>
      <c r="H324" s="46"/>
      <c r="I324" s="46"/>
      <c r="J324" s="48"/>
      <c r="K324" s="48"/>
    </row>
    <row r="325" spans="1:11" ht="20.100000000000001" customHeight="1">
      <c r="A325" s="70"/>
      <c r="B325" s="70"/>
      <c r="C325" s="70"/>
      <c r="D325" s="70"/>
      <c r="E325" s="303"/>
      <c r="F325" s="333" t="str">
        <f t="shared" si="2"/>
        <v/>
      </c>
      <c r="G325" s="88"/>
      <c r="H325" s="46"/>
      <c r="I325" s="46"/>
      <c r="J325" s="48"/>
      <c r="K325" s="48"/>
    </row>
    <row r="326" spans="1:11" ht="20.100000000000001" customHeight="1">
      <c r="A326" s="70"/>
      <c r="B326" s="70"/>
      <c r="C326" s="70"/>
      <c r="D326" s="70"/>
      <c r="E326" s="303"/>
      <c r="F326" s="333" t="str">
        <f t="shared" si="2"/>
        <v/>
      </c>
      <c r="G326" s="88"/>
      <c r="H326" s="46"/>
      <c r="I326" s="46"/>
      <c r="J326" s="48"/>
      <c r="K326" s="48"/>
    </row>
    <row r="327" spans="1:11" ht="20.100000000000001" customHeight="1">
      <c r="A327" s="70"/>
      <c r="B327" s="70"/>
      <c r="C327" s="70"/>
      <c r="D327" s="70"/>
      <c r="E327" s="303"/>
      <c r="F327" s="333" t="str">
        <f t="shared" si="2"/>
        <v/>
      </c>
      <c r="G327" s="88"/>
      <c r="H327" s="46"/>
      <c r="I327" s="46"/>
      <c r="J327" s="48"/>
      <c r="K327" s="48"/>
    </row>
    <row r="328" spans="1:11" ht="20.100000000000001" customHeight="1">
      <c r="A328" s="70"/>
      <c r="B328" s="70"/>
      <c r="C328" s="70"/>
      <c r="D328" s="70"/>
      <c r="E328" s="303"/>
      <c r="F328" s="333" t="str">
        <f t="shared" si="2"/>
        <v/>
      </c>
      <c r="G328" s="88"/>
      <c r="H328" s="46"/>
      <c r="I328" s="46"/>
      <c r="J328" s="48"/>
      <c r="K328" s="48"/>
    </row>
    <row r="329" spans="1:11" ht="20.100000000000001" customHeight="1">
      <c r="A329" s="70"/>
      <c r="B329" s="70"/>
      <c r="C329" s="70"/>
      <c r="D329" s="70"/>
      <c r="E329" s="303"/>
      <c r="F329" s="333" t="str">
        <f t="shared" si="2"/>
        <v/>
      </c>
      <c r="G329" s="88"/>
      <c r="H329" s="46"/>
      <c r="I329" s="46"/>
      <c r="J329" s="48"/>
      <c r="K329" s="48"/>
    </row>
    <row r="330" spans="1:11" ht="20.100000000000001" customHeight="1">
      <c r="A330" s="70"/>
      <c r="B330" s="70"/>
      <c r="C330" s="70"/>
      <c r="D330" s="70"/>
      <c r="E330" s="303"/>
      <c r="F330" s="333" t="str">
        <f t="shared" si="2"/>
        <v/>
      </c>
      <c r="G330" s="88"/>
      <c r="H330" s="46"/>
      <c r="I330" s="46"/>
      <c r="J330" s="48"/>
      <c r="K330" s="48"/>
    </row>
    <row r="331" spans="1:11" ht="20.100000000000001" customHeight="1">
      <c r="A331" s="70"/>
      <c r="B331" s="70"/>
      <c r="C331" s="70"/>
      <c r="D331" s="70"/>
      <c r="E331" s="303"/>
      <c r="F331" s="333" t="str">
        <f t="shared" si="2"/>
        <v/>
      </c>
      <c r="G331" s="88"/>
      <c r="H331" s="46"/>
      <c r="I331" s="46"/>
      <c r="J331" s="48"/>
      <c r="K331" s="48"/>
    </row>
    <row r="332" spans="1:11" ht="20.100000000000001" customHeight="1">
      <c r="A332" s="70"/>
      <c r="B332" s="70"/>
      <c r="C332" s="70"/>
      <c r="D332" s="70"/>
      <c r="E332" s="303"/>
      <c r="F332" s="333" t="str">
        <f t="shared" si="2"/>
        <v/>
      </c>
      <c r="G332" s="88"/>
      <c r="H332" s="46"/>
      <c r="I332" s="46"/>
      <c r="J332" s="48"/>
      <c r="K332" s="48"/>
    </row>
    <row r="333" spans="1:11" ht="20.100000000000001" customHeight="1">
      <c r="A333" s="70"/>
      <c r="B333" s="70"/>
      <c r="C333" s="70"/>
      <c r="D333" s="70"/>
      <c r="E333" s="303"/>
      <c r="F333" s="333" t="str">
        <f t="shared" si="2"/>
        <v/>
      </c>
      <c r="G333" s="88"/>
      <c r="H333" s="46"/>
      <c r="I333" s="46"/>
      <c r="J333" s="48"/>
      <c r="K333" s="48"/>
    </row>
    <row r="334" spans="1:11" ht="20.100000000000001" customHeight="1">
      <c r="A334" s="70"/>
      <c r="B334" s="70"/>
      <c r="C334" s="70"/>
      <c r="D334" s="70"/>
      <c r="E334" s="303"/>
      <c r="F334" s="333" t="str">
        <f t="shared" si="2"/>
        <v/>
      </c>
      <c r="G334" s="88"/>
      <c r="H334" s="46"/>
      <c r="I334" s="46"/>
      <c r="J334" s="48"/>
      <c r="K334" s="48"/>
    </row>
    <row r="335" spans="1:11" ht="20.100000000000001" customHeight="1">
      <c r="A335" s="70"/>
      <c r="B335" s="70"/>
      <c r="C335" s="70"/>
      <c r="D335" s="70"/>
      <c r="E335" s="303"/>
      <c r="F335" s="333" t="str">
        <f t="shared" si="2"/>
        <v/>
      </c>
      <c r="G335" s="88"/>
      <c r="H335" s="46"/>
      <c r="I335" s="46"/>
      <c r="J335" s="48"/>
      <c r="K335" s="48"/>
    </row>
    <row r="336" spans="1:11" ht="20.100000000000001" customHeight="1">
      <c r="A336" s="70"/>
      <c r="B336" s="70"/>
      <c r="C336" s="70"/>
      <c r="D336" s="70"/>
      <c r="E336" s="303"/>
      <c r="F336" s="333" t="str">
        <f t="shared" si="2"/>
        <v/>
      </c>
      <c r="G336" s="88"/>
      <c r="H336" s="46"/>
      <c r="I336" s="46"/>
      <c r="J336" s="48"/>
      <c r="K336" s="48"/>
    </row>
    <row r="337" spans="1:11" ht="20.100000000000001" customHeight="1">
      <c r="A337" s="70"/>
      <c r="B337" s="70"/>
      <c r="C337" s="70"/>
      <c r="D337" s="70"/>
      <c r="E337" s="303"/>
      <c r="F337" s="333" t="str">
        <f t="shared" si="2"/>
        <v/>
      </c>
      <c r="G337" s="88"/>
      <c r="H337" s="46"/>
      <c r="I337" s="46"/>
      <c r="J337" s="48"/>
      <c r="K337" s="48"/>
    </row>
    <row r="338" spans="1:11" ht="20.100000000000001" customHeight="1">
      <c r="A338" s="70"/>
      <c r="B338" s="70"/>
      <c r="C338" s="70"/>
      <c r="D338" s="70"/>
      <c r="E338" s="303"/>
      <c r="F338" s="333" t="str">
        <f t="shared" si="2"/>
        <v/>
      </c>
      <c r="G338" s="88"/>
      <c r="H338" s="46"/>
      <c r="I338" s="46"/>
      <c r="J338" s="48"/>
      <c r="K338" s="48"/>
    </row>
    <row r="339" spans="1:11" ht="20.100000000000001" customHeight="1">
      <c r="A339" s="70"/>
      <c r="B339" s="70"/>
      <c r="C339" s="70"/>
      <c r="D339" s="70"/>
      <c r="E339" s="303"/>
      <c r="F339" s="333" t="str">
        <f t="shared" si="2"/>
        <v/>
      </c>
      <c r="G339" s="88"/>
      <c r="H339" s="46"/>
      <c r="I339" s="46"/>
      <c r="J339" s="48"/>
      <c r="K339" s="48"/>
    </row>
    <row r="340" spans="1:11" ht="20.100000000000001" customHeight="1">
      <c r="A340" s="70"/>
      <c r="B340" s="70"/>
      <c r="C340" s="70"/>
      <c r="D340" s="70"/>
      <c r="E340" s="303"/>
      <c r="F340" s="333" t="str">
        <f t="shared" si="2"/>
        <v/>
      </c>
      <c r="G340" s="88"/>
      <c r="H340" s="46"/>
      <c r="I340" s="46"/>
      <c r="J340" s="48"/>
      <c r="K340" s="48"/>
    </row>
    <row r="341" spans="1:11" ht="20.100000000000001" customHeight="1">
      <c r="A341" s="70"/>
      <c r="B341" s="70"/>
      <c r="C341" s="70"/>
      <c r="D341" s="70"/>
      <c r="E341" s="303"/>
      <c r="F341" s="333" t="str">
        <f t="shared" si="2"/>
        <v/>
      </c>
      <c r="G341" s="88"/>
      <c r="H341" s="46"/>
      <c r="I341" s="46"/>
      <c r="J341" s="48"/>
      <c r="K341" s="48"/>
    </row>
    <row r="342" spans="1:11" ht="20.100000000000001" customHeight="1">
      <c r="A342" s="70"/>
      <c r="B342" s="70"/>
      <c r="C342" s="70"/>
      <c r="D342" s="70"/>
      <c r="E342" s="303"/>
      <c r="F342" s="333" t="str">
        <f t="shared" si="2"/>
        <v/>
      </c>
      <c r="G342" s="88"/>
      <c r="H342" s="46"/>
      <c r="I342" s="46"/>
      <c r="J342" s="48"/>
      <c r="K342" s="48"/>
    </row>
    <row r="343" spans="1:11" ht="20.100000000000001" customHeight="1">
      <c r="A343" s="70"/>
      <c r="B343" s="70"/>
      <c r="C343" s="70"/>
      <c r="D343" s="70"/>
      <c r="E343" s="303"/>
      <c r="F343" s="333" t="str">
        <f t="shared" si="2"/>
        <v/>
      </c>
      <c r="G343" s="88"/>
      <c r="H343" s="46"/>
      <c r="I343" s="46"/>
      <c r="J343" s="48"/>
      <c r="K343" s="48"/>
    </row>
    <row r="344" spans="1:11" ht="20.100000000000001" customHeight="1">
      <c r="A344" s="70"/>
      <c r="B344" s="70"/>
      <c r="C344" s="70"/>
      <c r="D344" s="70"/>
      <c r="E344" s="303"/>
      <c r="F344" s="333" t="str">
        <f t="shared" si="2"/>
        <v/>
      </c>
      <c r="G344" s="88"/>
      <c r="H344" s="46"/>
      <c r="I344" s="46"/>
      <c r="J344" s="48"/>
      <c r="K344" s="48"/>
    </row>
    <row r="345" spans="1:11" ht="20.100000000000001" customHeight="1">
      <c r="A345" s="70"/>
      <c r="B345" s="70"/>
      <c r="C345" s="70"/>
      <c r="D345" s="70"/>
      <c r="E345" s="303"/>
      <c r="F345" s="333" t="str">
        <f t="shared" si="2"/>
        <v/>
      </c>
      <c r="G345" s="88"/>
      <c r="H345" s="46"/>
      <c r="I345" s="46"/>
      <c r="J345" s="48"/>
      <c r="K345" s="48"/>
    </row>
    <row r="346" spans="1:11" ht="20.100000000000001" customHeight="1">
      <c r="A346" s="70"/>
      <c r="B346" s="70"/>
      <c r="C346" s="70"/>
      <c r="D346" s="70"/>
      <c r="E346" s="303"/>
      <c r="F346" s="333" t="str">
        <f t="shared" si="2"/>
        <v/>
      </c>
      <c r="G346" s="88"/>
      <c r="H346" s="46"/>
      <c r="I346" s="46"/>
      <c r="J346" s="48"/>
      <c r="K346" s="48"/>
    </row>
    <row r="347" spans="1:11" ht="20.100000000000001" customHeight="1">
      <c r="A347" s="70"/>
      <c r="B347" s="70"/>
      <c r="C347" s="70"/>
      <c r="D347" s="70"/>
      <c r="E347" s="303"/>
      <c r="F347" s="333" t="str">
        <f t="shared" si="2"/>
        <v/>
      </c>
      <c r="G347" s="88"/>
      <c r="H347" s="46"/>
      <c r="I347" s="46"/>
      <c r="J347" s="48"/>
      <c r="K347" s="48"/>
    </row>
    <row r="348" spans="1:11" ht="20.100000000000001" customHeight="1">
      <c r="A348" s="70"/>
      <c r="B348" s="70"/>
      <c r="C348" s="70"/>
      <c r="D348" s="70"/>
      <c r="E348" s="303"/>
      <c r="F348" s="333" t="str">
        <f t="shared" si="2"/>
        <v/>
      </c>
      <c r="G348" s="88"/>
      <c r="H348" s="46"/>
      <c r="I348" s="46"/>
      <c r="J348" s="48"/>
      <c r="K348" s="48"/>
    </row>
    <row r="349" spans="1:11" ht="20.100000000000001" customHeight="1">
      <c r="A349" s="70"/>
      <c r="B349" s="70"/>
      <c r="C349" s="70"/>
      <c r="D349" s="70"/>
      <c r="E349" s="303"/>
      <c r="F349" s="333" t="str">
        <f t="shared" ref="F349:F412" si="3">IF(ISBLANK($E349),"",VLOOKUP($E349,참여인력_개요,2,FALSE))</f>
        <v/>
      </c>
      <c r="G349" s="88"/>
      <c r="H349" s="46"/>
      <c r="I349" s="46"/>
      <c r="J349" s="48"/>
      <c r="K349" s="48"/>
    </row>
    <row r="350" spans="1:11" ht="20.100000000000001" customHeight="1">
      <c r="A350" s="70"/>
      <c r="B350" s="70"/>
      <c r="C350" s="70"/>
      <c r="D350" s="70"/>
      <c r="E350" s="303"/>
      <c r="F350" s="333" t="str">
        <f t="shared" si="3"/>
        <v/>
      </c>
      <c r="G350" s="88"/>
      <c r="H350" s="46"/>
      <c r="I350" s="46"/>
      <c r="J350" s="48"/>
      <c r="K350" s="48"/>
    </row>
    <row r="351" spans="1:11" ht="20.100000000000001" customHeight="1">
      <c r="A351" s="70"/>
      <c r="B351" s="70"/>
      <c r="C351" s="70"/>
      <c r="D351" s="70"/>
      <c r="E351" s="303"/>
      <c r="F351" s="333" t="str">
        <f t="shared" si="3"/>
        <v/>
      </c>
      <c r="G351" s="88"/>
      <c r="H351" s="46"/>
      <c r="I351" s="46"/>
      <c r="J351" s="48"/>
      <c r="K351" s="48"/>
    </row>
    <row r="352" spans="1:11" ht="20.100000000000001" customHeight="1">
      <c r="A352" s="70"/>
      <c r="B352" s="70"/>
      <c r="C352" s="70"/>
      <c r="D352" s="70"/>
      <c r="E352" s="303"/>
      <c r="F352" s="333" t="str">
        <f t="shared" si="3"/>
        <v/>
      </c>
      <c r="G352" s="88"/>
      <c r="H352" s="46"/>
      <c r="I352" s="46"/>
      <c r="J352" s="48"/>
      <c r="K352" s="48"/>
    </row>
    <row r="353" spans="1:11" ht="20.100000000000001" customHeight="1">
      <c r="A353" s="70"/>
      <c r="B353" s="70"/>
      <c r="C353" s="70"/>
      <c r="D353" s="70"/>
      <c r="E353" s="303"/>
      <c r="F353" s="333" t="str">
        <f t="shared" si="3"/>
        <v/>
      </c>
      <c r="G353" s="88"/>
      <c r="H353" s="46"/>
      <c r="I353" s="46"/>
      <c r="J353" s="48"/>
      <c r="K353" s="48"/>
    </row>
    <row r="354" spans="1:11" ht="20.100000000000001" customHeight="1">
      <c r="A354" s="70"/>
      <c r="B354" s="70"/>
      <c r="C354" s="70"/>
      <c r="D354" s="70"/>
      <c r="E354" s="303"/>
      <c r="F354" s="333" t="str">
        <f t="shared" si="3"/>
        <v/>
      </c>
      <c r="G354" s="88"/>
      <c r="H354" s="46"/>
      <c r="I354" s="46"/>
      <c r="J354" s="48"/>
      <c r="K354" s="48"/>
    </row>
    <row r="355" spans="1:11" ht="20.100000000000001" customHeight="1">
      <c r="A355" s="70"/>
      <c r="B355" s="70"/>
      <c r="C355" s="70"/>
      <c r="D355" s="70"/>
      <c r="E355" s="303"/>
      <c r="F355" s="333" t="str">
        <f t="shared" si="3"/>
        <v/>
      </c>
      <c r="G355" s="88"/>
      <c r="H355" s="46"/>
      <c r="I355" s="46"/>
      <c r="J355" s="48"/>
      <c r="K355" s="48"/>
    </row>
    <row r="356" spans="1:11" ht="20.100000000000001" customHeight="1">
      <c r="A356" s="70"/>
      <c r="B356" s="70"/>
      <c r="C356" s="70"/>
      <c r="D356" s="70"/>
      <c r="E356" s="303"/>
      <c r="F356" s="333" t="str">
        <f t="shared" si="3"/>
        <v/>
      </c>
      <c r="G356" s="88"/>
      <c r="H356" s="46"/>
      <c r="I356" s="46"/>
      <c r="J356" s="48"/>
      <c r="K356" s="48"/>
    </row>
    <row r="357" spans="1:11" ht="20.100000000000001" customHeight="1">
      <c r="A357" s="70"/>
      <c r="B357" s="70"/>
      <c r="C357" s="70"/>
      <c r="D357" s="70"/>
      <c r="E357" s="303"/>
      <c r="F357" s="333" t="str">
        <f t="shared" si="3"/>
        <v/>
      </c>
      <c r="G357" s="88"/>
      <c r="H357" s="46"/>
      <c r="I357" s="46"/>
      <c r="J357" s="48"/>
      <c r="K357" s="48"/>
    </row>
    <row r="358" spans="1:11" ht="20.100000000000001" customHeight="1">
      <c r="A358" s="70"/>
      <c r="B358" s="70"/>
      <c r="C358" s="70"/>
      <c r="D358" s="70"/>
      <c r="E358" s="303"/>
      <c r="F358" s="333" t="str">
        <f t="shared" si="3"/>
        <v/>
      </c>
      <c r="G358" s="88"/>
      <c r="H358" s="46"/>
      <c r="I358" s="46"/>
      <c r="J358" s="48"/>
      <c r="K358" s="48"/>
    </row>
    <row r="359" spans="1:11" ht="20.100000000000001" customHeight="1">
      <c r="A359" s="70"/>
      <c r="B359" s="70"/>
      <c r="C359" s="70"/>
      <c r="D359" s="70"/>
      <c r="E359" s="303"/>
      <c r="F359" s="333" t="str">
        <f t="shared" si="3"/>
        <v/>
      </c>
      <c r="G359" s="88"/>
      <c r="H359" s="46"/>
      <c r="I359" s="46"/>
      <c r="J359" s="48"/>
      <c r="K359" s="48"/>
    </row>
    <row r="360" spans="1:11" ht="20.100000000000001" customHeight="1">
      <c r="A360" s="70"/>
      <c r="B360" s="70"/>
      <c r="C360" s="70"/>
      <c r="D360" s="70"/>
      <c r="E360" s="303"/>
      <c r="F360" s="333" t="str">
        <f t="shared" si="3"/>
        <v/>
      </c>
      <c r="G360" s="88"/>
      <c r="H360" s="46"/>
      <c r="I360" s="46"/>
      <c r="J360" s="48"/>
      <c r="K360" s="48"/>
    </row>
    <row r="361" spans="1:11" ht="20.100000000000001" customHeight="1">
      <c r="A361" s="70"/>
      <c r="B361" s="70"/>
      <c r="C361" s="70"/>
      <c r="D361" s="70"/>
      <c r="E361" s="303"/>
      <c r="F361" s="333" t="str">
        <f t="shared" si="3"/>
        <v/>
      </c>
      <c r="G361" s="88"/>
      <c r="H361" s="46"/>
      <c r="I361" s="46"/>
      <c r="J361" s="48"/>
      <c r="K361" s="48"/>
    </row>
    <row r="362" spans="1:11" ht="20.100000000000001" customHeight="1">
      <c r="A362" s="70"/>
      <c r="B362" s="70"/>
      <c r="C362" s="70"/>
      <c r="D362" s="70"/>
      <c r="E362" s="303"/>
      <c r="F362" s="333" t="str">
        <f t="shared" si="3"/>
        <v/>
      </c>
      <c r="G362" s="88"/>
      <c r="H362" s="46"/>
      <c r="I362" s="46"/>
      <c r="J362" s="48"/>
      <c r="K362" s="48"/>
    </row>
    <row r="363" spans="1:11" ht="20.100000000000001" customHeight="1">
      <c r="A363" s="70"/>
      <c r="B363" s="70"/>
      <c r="C363" s="70"/>
      <c r="D363" s="70"/>
      <c r="E363" s="303"/>
      <c r="F363" s="333" t="str">
        <f t="shared" si="3"/>
        <v/>
      </c>
      <c r="G363" s="88"/>
      <c r="H363" s="46"/>
      <c r="I363" s="46"/>
      <c r="J363" s="48"/>
      <c r="K363" s="48"/>
    </row>
    <row r="364" spans="1:11" ht="20.100000000000001" customHeight="1">
      <c r="A364" s="70"/>
      <c r="B364" s="70"/>
      <c r="C364" s="70"/>
      <c r="D364" s="70"/>
      <c r="E364" s="303"/>
      <c r="F364" s="333" t="str">
        <f t="shared" si="3"/>
        <v/>
      </c>
      <c r="G364" s="88"/>
      <c r="H364" s="46"/>
      <c r="I364" s="46"/>
      <c r="J364" s="48"/>
      <c r="K364" s="48"/>
    </row>
    <row r="365" spans="1:11" ht="20.100000000000001" customHeight="1">
      <c r="A365" s="70"/>
      <c r="B365" s="70"/>
      <c r="C365" s="70"/>
      <c r="D365" s="70"/>
      <c r="E365" s="303"/>
      <c r="F365" s="333" t="str">
        <f t="shared" si="3"/>
        <v/>
      </c>
      <c r="G365" s="88"/>
      <c r="H365" s="46"/>
      <c r="I365" s="46"/>
      <c r="J365" s="48"/>
      <c r="K365" s="48"/>
    </row>
    <row r="366" spans="1:11" ht="20.100000000000001" customHeight="1">
      <c r="A366" s="70"/>
      <c r="B366" s="70"/>
      <c r="C366" s="70"/>
      <c r="D366" s="70"/>
      <c r="E366" s="303"/>
      <c r="F366" s="333" t="str">
        <f t="shared" si="3"/>
        <v/>
      </c>
      <c r="G366" s="88"/>
      <c r="H366" s="46"/>
      <c r="I366" s="46"/>
      <c r="J366" s="48"/>
      <c r="K366" s="48"/>
    </row>
    <row r="367" spans="1:11" ht="20.100000000000001" customHeight="1">
      <c r="A367" s="70"/>
      <c r="B367" s="70"/>
      <c r="C367" s="70"/>
      <c r="D367" s="70"/>
      <c r="E367" s="303"/>
      <c r="F367" s="333" t="str">
        <f t="shared" si="3"/>
        <v/>
      </c>
      <c r="G367" s="88"/>
      <c r="H367" s="46"/>
      <c r="I367" s="46"/>
      <c r="J367" s="48"/>
      <c r="K367" s="48"/>
    </row>
    <row r="368" spans="1:11" ht="20.100000000000001" customHeight="1">
      <c r="A368" s="70"/>
      <c r="B368" s="70"/>
      <c r="C368" s="70"/>
      <c r="D368" s="70"/>
      <c r="E368" s="303"/>
      <c r="F368" s="333" t="str">
        <f t="shared" si="3"/>
        <v/>
      </c>
      <c r="G368" s="88"/>
      <c r="H368" s="46"/>
      <c r="I368" s="46"/>
      <c r="J368" s="48"/>
      <c r="K368" s="48"/>
    </row>
    <row r="369" spans="1:11" ht="20.100000000000001" customHeight="1">
      <c r="A369" s="70"/>
      <c r="B369" s="70"/>
      <c r="C369" s="70"/>
      <c r="D369" s="70"/>
      <c r="E369" s="303"/>
      <c r="F369" s="333" t="str">
        <f t="shared" si="3"/>
        <v/>
      </c>
      <c r="G369" s="88"/>
      <c r="H369" s="46"/>
      <c r="I369" s="46"/>
      <c r="J369" s="48"/>
      <c r="K369" s="48"/>
    </row>
    <row r="370" spans="1:11" ht="20.100000000000001" customHeight="1">
      <c r="A370" s="70"/>
      <c r="B370" s="70"/>
      <c r="C370" s="70"/>
      <c r="D370" s="70"/>
      <c r="E370" s="303"/>
      <c r="F370" s="333" t="str">
        <f t="shared" si="3"/>
        <v/>
      </c>
      <c r="G370" s="88"/>
      <c r="H370" s="46"/>
      <c r="I370" s="46"/>
      <c r="J370" s="48"/>
      <c r="K370" s="48"/>
    </row>
    <row r="371" spans="1:11" ht="20.100000000000001" customHeight="1">
      <c r="A371" s="70"/>
      <c r="B371" s="70"/>
      <c r="C371" s="70"/>
      <c r="D371" s="70"/>
      <c r="E371" s="303"/>
      <c r="F371" s="333" t="str">
        <f t="shared" si="3"/>
        <v/>
      </c>
      <c r="G371" s="88"/>
      <c r="H371" s="46"/>
      <c r="I371" s="46"/>
      <c r="J371" s="48"/>
      <c r="K371" s="48"/>
    </row>
    <row r="372" spans="1:11" ht="20.100000000000001" customHeight="1">
      <c r="A372" s="70"/>
      <c r="B372" s="70"/>
      <c r="C372" s="70"/>
      <c r="D372" s="70"/>
      <c r="E372" s="303"/>
      <c r="F372" s="333" t="str">
        <f t="shared" si="3"/>
        <v/>
      </c>
      <c r="G372" s="88"/>
      <c r="H372" s="46"/>
      <c r="I372" s="46"/>
      <c r="J372" s="48"/>
      <c r="K372" s="48"/>
    </row>
    <row r="373" spans="1:11" ht="20.100000000000001" customHeight="1">
      <c r="A373" s="70"/>
      <c r="B373" s="70"/>
      <c r="C373" s="70"/>
      <c r="D373" s="70"/>
      <c r="E373" s="303"/>
      <c r="F373" s="333" t="str">
        <f t="shared" si="3"/>
        <v/>
      </c>
      <c r="G373" s="88"/>
      <c r="H373" s="46"/>
      <c r="I373" s="46"/>
      <c r="J373" s="48"/>
      <c r="K373" s="48"/>
    </row>
    <row r="374" spans="1:11" ht="20.100000000000001" customHeight="1">
      <c r="A374" s="70"/>
      <c r="B374" s="70"/>
      <c r="C374" s="70"/>
      <c r="D374" s="70"/>
      <c r="E374" s="303"/>
      <c r="F374" s="333" t="str">
        <f t="shared" si="3"/>
        <v/>
      </c>
      <c r="G374" s="88"/>
      <c r="H374" s="46"/>
      <c r="I374" s="46"/>
      <c r="J374" s="48"/>
      <c r="K374" s="48"/>
    </row>
    <row r="375" spans="1:11" ht="20.100000000000001" customHeight="1">
      <c r="A375" s="70"/>
      <c r="B375" s="70"/>
      <c r="C375" s="70"/>
      <c r="D375" s="70"/>
      <c r="E375" s="303"/>
      <c r="F375" s="333" t="str">
        <f t="shared" si="3"/>
        <v/>
      </c>
      <c r="G375" s="88"/>
      <c r="H375" s="46"/>
      <c r="I375" s="46"/>
      <c r="J375" s="48"/>
      <c r="K375" s="48"/>
    </row>
    <row r="376" spans="1:11" ht="20.100000000000001" customHeight="1">
      <c r="A376" s="70"/>
      <c r="B376" s="70"/>
      <c r="C376" s="70"/>
      <c r="D376" s="70"/>
      <c r="E376" s="303"/>
      <c r="F376" s="333" t="str">
        <f t="shared" si="3"/>
        <v/>
      </c>
      <c r="G376" s="88"/>
      <c r="H376" s="46"/>
      <c r="I376" s="46"/>
      <c r="J376" s="48"/>
      <c r="K376" s="48"/>
    </row>
    <row r="377" spans="1:11" ht="20.100000000000001" customHeight="1">
      <c r="A377" s="70"/>
      <c r="B377" s="70"/>
      <c r="C377" s="70"/>
      <c r="D377" s="70"/>
      <c r="E377" s="303"/>
      <c r="F377" s="333" t="str">
        <f t="shared" si="3"/>
        <v/>
      </c>
      <c r="G377" s="88"/>
      <c r="H377" s="46"/>
      <c r="I377" s="46"/>
      <c r="J377" s="48"/>
      <c r="K377" s="48"/>
    </row>
    <row r="378" spans="1:11" ht="20.100000000000001" customHeight="1">
      <c r="A378" s="70"/>
      <c r="B378" s="70"/>
      <c r="C378" s="70"/>
      <c r="D378" s="70"/>
      <c r="E378" s="303"/>
      <c r="F378" s="333" t="str">
        <f t="shared" si="3"/>
        <v/>
      </c>
      <c r="G378" s="88"/>
      <c r="H378" s="46"/>
      <c r="I378" s="46"/>
      <c r="J378" s="48"/>
      <c r="K378" s="48"/>
    </row>
    <row r="379" spans="1:11" ht="20.100000000000001" customHeight="1">
      <c r="A379" s="70"/>
      <c r="B379" s="70"/>
      <c r="C379" s="70"/>
      <c r="D379" s="70"/>
      <c r="E379" s="303"/>
      <c r="F379" s="333" t="str">
        <f t="shared" si="3"/>
        <v/>
      </c>
      <c r="G379" s="88"/>
      <c r="H379" s="46"/>
      <c r="I379" s="46"/>
      <c r="J379" s="48"/>
      <c r="K379" s="48"/>
    </row>
    <row r="380" spans="1:11" ht="20.100000000000001" customHeight="1">
      <c r="A380" s="70"/>
      <c r="B380" s="70"/>
      <c r="C380" s="70"/>
      <c r="D380" s="70"/>
      <c r="E380" s="303"/>
      <c r="F380" s="333" t="str">
        <f t="shared" si="3"/>
        <v/>
      </c>
      <c r="G380" s="88"/>
      <c r="H380" s="46"/>
      <c r="I380" s="46"/>
      <c r="J380" s="48"/>
      <c r="K380" s="48"/>
    </row>
    <row r="381" spans="1:11" ht="20.100000000000001" customHeight="1">
      <c r="A381" s="70"/>
      <c r="B381" s="70"/>
      <c r="C381" s="70"/>
      <c r="D381" s="70"/>
      <c r="E381" s="303"/>
      <c r="F381" s="333" t="str">
        <f t="shared" si="3"/>
        <v/>
      </c>
      <c r="G381" s="88"/>
      <c r="H381" s="46"/>
      <c r="I381" s="46"/>
      <c r="J381" s="48"/>
      <c r="K381" s="48"/>
    </row>
    <row r="382" spans="1:11" ht="20.100000000000001" customHeight="1">
      <c r="A382" s="70"/>
      <c r="B382" s="70"/>
      <c r="C382" s="70"/>
      <c r="D382" s="70"/>
      <c r="E382" s="303"/>
      <c r="F382" s="333" t="str">
        <f t="shared" si="3"/>
        <v/>
      </c>
      <c r="G382" s="88"/>
      <c r="H382" s="46"/>
      <c r="I382" s="46"/>
      <c r="J382" s="48"/>
      <c r="K382" s="48"/>
    </row>
    <row r="383" spans="1:11" ht="20.100000000000001" customHeight="1">
      <c r="A383" s="70"/>
      <c r="B383" s="70"/>
      <c r="C383" s="70"/>
      <c r="D383" s="70"/>
      <c r="E383" s="303"/>
      <c r="F383" s="333" t="str">
        <f t="shared" si="3"/>
        <v/>
      </c>
      <c r="G383" s="88"/>
      <c r="H383" s="46"/>
      <c r="I383" s="46"/>
      <c r="J383" s="48"/>
      <c r="K383" s="48"/>
    </row>
    <row r="384" spans="1:11" ht="20.100000000000001" customHeight="1">
      <c r="A384" s="70"/>
      <c r="B384" s="70"/>
      <c r="C384" s="70"/>
      <c r="D384" s="70"/>
      <c r="E384" s="303"/>
      <c r="F384" s="333" t="str">
        <f t="shared" si="3"/>
        <v/>
      </c>
      <c r="G384" s="88"/>
      <c r="H384" s="46"/>
      <c r="I384" s="46"/>
      <c r="J384" s="48"/>
      <c r="K384" s="48"/>
    </row>
    <row r="385" spans="1:11" ht="20.100000000000001" customHeight="1">
      <c r="A385" s="70"/>
      <c r="B385" s="70"/>
      <c r="C385" s="70"/>
      <c r="D385" s="70"/>
      <c r="E385" s="303"/>
      <c r="F385" s="333" t="str">
        <f t="shared" si="3"/>
        <v/>
      </c>
      <c r="G385" s="88"/>
      <c r="H385" s="46"/>
      <c r="I385" s="46"/>
      <c r="J385" s="48"/>
      <c r="K385" s="48"/>
    </row>
    <row r="386" spans="1:11" ht="20.100000000000001" customHeight="1">
      <c r="A386" s="70"/>
      <c r="B386" s="70"/>
      <c r="C386" s="70"/>
      <c r="D386" s="70"/>
      <c r="E386" s="303"/>
      <c r="F386" s="333" t="str">
        <f t="shared" si="3"/>
        <v/>
      </c>
      <c r="G386" s="88"/>
      <c r="H386" s="46"/>
      <c r="I386" s="46"/>
      <c r="J386" s="48"/>
      <c r="K386" s="48"/>
    </row>
    <row r="387" spans="1:11" ht="20.100000000000001" customHeight="1">
      <c r="A387" s="70"/>
      <c r="B387" s="70"/>
      <c r="C387" s="70"/>
      <c r="D387" s="70"/>
      <c r="E387" s="303"/>
      <c r="F387" s="333" t="str">
        <f t="shared" si="3"/>
        <v/>
      </c>
      <c r="G387" s="88"/>
      <c r="H387" s="46"/>
      <c r="I387" s="46"/>
      <c r="J387" s="48"/>
      <c r="K387" s="48"/>
    </row>
    <row r="388" spans="1:11" ht="20.100000000000001" customHeight="1">
      <c r="A388" s="70"/>
      <c r="B388" s="70"/>
      <c r="C388" s="70"/>
      <c r="D388" s="70"/>
      <c r="E388" s="303"/>
      <c r="F388" s="333" t="str">
        <f t="shared" si="3"/>
        <v/>
      </c>
      <c r="G388" s="88"/>
      <c r="H388" s="46"/>
      <c r="I388" s="46"/>
      <c r="J388" s="48"/>
      <c r="K388" s="48"/>
    </row>
    <row r="389" spans="1:11" ht="20.100000000000001" customHeight="1">
      <c r="A389" s="70"/>
      <c r="B389" s="70"/>
      <c r="C389" s="70"/>
      <c r="D389" s="70"/>
      <c r="E389" s="303"/>
      <c r="F389" s="333" t="str">
        <f t="shared" si="3"/>
        <v/>
      </c>
      <c r="G389" s="88"/>
      <c r="H389" s="46"/>
      <c r="I389" s="46"/>
      <c r="J389" s="48"/>
      <c r="K389" s="48"/>
    </row>
    <row r="390" spans="1:11" ht="20.100000000000001" customHeight="1">
      <c r="A390" s="70"/>
      <c r="B390" s="70"/>
      <c r="C390" s="70"/>
      <c r="D390" s="70"/>
      <c r="E390" s="303"/>
      <c r="F390" s="333" t="str">
        <f t="shared" si="3"/>
        <v/>
      </c>
      <c r="G390" s="88"/>
      <c r="H390" s="46"/>
      <c r="I390" s="46"/>
      <c r="J390" s="48"/>
      <c r="K390" s="48"/>
    </row>
    <row r="391" spans="1:11" ht="20.100000000000001" customHeight="1">
      <c r="A391" s="70"/>
      <c r="B391" s="70"/>
      <c r="C391" s="70"/>
      <c r="D391" s="70"/>
      <c r="E391" s="303"/>
      <c r="F391" s="333" t="str">
        <f t="shared" si="3"/>
        <v/>
      </c>
      <c r="G391" s="88"/>
      <c r="H391" s="46"/>
      <c r="I391" s="46"/>
      <c r="J391" s="48"/>
      <c r="K391" s="48"/>
    </row>
    <row r="392" spans="1:11" ht="20.100000000000001" customHeight="1">
      <c r="A392" s="70"/>
      <c r="B392" s="70"/>
      <c r="C392" s="70"/>
      <c r="D392" s="70"/>
      <c r="E392" s="303"/>
      <c r="F392" s="333" t="str">
        <f t="shared" si="3"/>
        <v/>
      </c>
      <c r="G392" s="88"/>
      <c r="H392" s="46"/>
      <c r="I392" s="46"/>
      <c r="J392" s="48"/>
      <c r="K392" s="48"/>
    </row>
    <row r="393" spans="1:11" ht="20.100000000000001" customHeight="1">
      <c r="A393" s="70"/>
      <c r="B393" s="70"/>
      <c r="C393" s="70"/>
      <c r="D393" s="70"/>
      <c r="E393" s="303"/>
      <c r="F393" s="333" t="str">
        <f t="shared" si="3"/>
        <v/>
      </c>
      <c r="G393" s="88"/>
      <c r="H393" s="46"/>
      <c r="I393" s="46"/>
      <c r="J393" s="48"/>
      <c r="K393" s="48"/>
    </row>
    <row r="394" spans="1:11" ht="20.100000000000001" customHeight="1">
      <c r="A394" s="70"/>
      <c r="B394" s="70"/>
      <c r="C394" s="70"/>
      <c r="D394" s="70"/>
      <c r="E394" s="303"/>
      <c r="F394" s="333" t="str">
        <f t="shared" si="3"/>
        <v/>
      </c>
      <c r="G394" s="88"/>
      <c r="H394" s="46"/>
      <c r="I394" s="46"/>
      <c r="J394" s="48"/>
      <c r="K394" s="48"/>
    </row>
    <row r="395" spans="1:11" ht="20.100000000000001" customHeight="1">
      <c r="A395" s="70"/>
      <c r="B395" s="70"/>
      <c r="C395" s="70"/>
      <c r="D395" s="70"/>
      <c r="E395" s="303"/>
      <c r="F395" s="333" t="str">
        <f t="shared" si="3"/>
        <v/>
      </c>
      <c r="G395" s="88"/>
      <c r="H395" s="46"/>
      <c r="I395" s="46"/>
      <c r="J395" s="48"/>
      <c r="K395" s="48"/>
    </row>
    <row r="396" spans="1:11" ht="20.100000000000001" customHeight="1">
      <c r="A396" s="70"/>
      <c r="B396" s="70"/>
      <c r="C396" s="70"/>
      <c r="D396" s="70"/>
      <c r="E396" s="303"/>
      <c r="F396" s="333" t="str">
        <f t="shared" si="3"/>
        <v/>
      </c>
      <c r="G396" s="88"/>
      <c r="H396" s="46"/>
      <c r="I396" s="46"/>
      <c r="J396" s="48"/>
      <c r="K396" s="48"/>
    </row>
    <row r="397" spans="1:11" ht="20.100000000000001" customHeight="1">
      <c r="A397" s="70"/>
      <c r="B397" s="70"/>
      <c r="C397" s="70"/>
      <c r="D397" s="70"/>
      <c r="E397" s="303"/>
      <c r="F397" s="333" t="str">
        <f t="shared" si="3"/>
        <v/>
      </c>
      <c r="G397" s="88"/>
      <c r="H397" s="46"/>
      <c r="I397" s="46"/>
      <c r="J397" s="48"/>
      <c r="K397" s="48"/>
    </row>
    <row r="398" spans="1:11" ht="20.100000000000001" customHeight="1">
      <c r="A398" s="70"/>
      <c r="B398" s="70"/>
      <c r="C398" s="70"/>
      <c r="D398" s="70"/>
      <c r="E398" s="303"/>
      <c r="F398" s="333" t="str">
        <f t="shared" si="3"/>
        <v/>
      </c>
      <c r="G398" s="88"/>
      <c r="H398" s="46"/>
      <c r="I398" s="46"/>
      <c r="J398" s="48"/>
      <c r="K398" s="48"/>
    </row>
    <row r="399" spans="1:11" ht="20.100000000000001" customHeight="1">
      <c r="A399" s="70"/>
      <c r="B399" s="70"/>
      <c r="C399" s="70"/>
      <c r="D399" s="70"/>
      <c r="E399" s="303"/>
      <c r="F399" s="333" t="str">
        <f t="shared" si="3"/>
        <v/>
      </c>
      <c r="G399" s="88"/>
      <c r="H399" s="46"/>
      <c r="I399" s="46"/>
      <c r="J399" s="48"/>
      <c r="K399" s="48"/>
    </row>
    <row r="400" spans="1:11" ht="20.100000000000001" customHeight="1">
      <c r="A400" s="70"/>
      <c r="B400" s="70"/>
      <c r="C400" s="70"/>
      <c r="D400" s="70"/>
      <c r="E400" s="303"/>
      <c r="F400" s="333" t="str">
        <f t="shared" si="3"/>
        <v/>
      </c>
      <c r="G400" s="88"/>
      <c r="H400" s="46"/>
      <c r="I400" s="46"/>
      <c r="J400" s="48"/>
      <c r="K400" s="48"/>
    </row>
    <row r="401" spans="1:11" ht="20.100000000000001" customHeight="1">
      <c r="A401" s="70"/>
      <c r="B401" s="70"/>
      <c r="C401" s="70"/>
      <c r="D401" s="70"/>
      <c r="E401" s="303"/>
      <c r="F401" s="333" t="str">
        <f t="shared" si="3"/>
        <v/>
      </c>
      <c r="G401" s="88"/>
      <c r="H401" s="46"/>
      <c r="I401" s="46"/>
      <c r="J401" s="48"/>
      <c r="K401" s="48"/>
    </row>
    <row r="402" spans="1:11" ht="20.100000000000001" customHeight="1">
      <c r="A402" s="70"/>
      <c r="B402" s="70"/>
      <c r="C402" s="70"/>
      <c r="D402" s="70"/>
      <c r="E402" s="303"/>
      <c r="F402" s="333" t="str">
        <f t="shared" si="3"/>
        <v/>
      </c>
      <c r="G402" s="88"/>
      <c r="H402" s="46"/>
      <c r="I402" s="46"/>
      <c r="J402" s="48"/>
      <c r="K402" s="48"/>
    </row>
    <row r="403" spans="1:11" ht="20.100000000000001" customHeight="1">
      <c r="A403" s="70"/>
      <c r="B403" s="70"/>
      <c r="C403" s="70"/>
      <c r="D403" s="70"/>
      <c r="E403" s="303"/>
      <c r="F403" s="333" t="str">
        <f t="shared" si="3"/>
        <v/>
      </c>
      <c r="G403" s="88"/>
      <c r="H403" s="46"/>
      <c r="I403" s="46"/>
      <c r="J403" s="48"/>
      <c r="K403" s="48"/>
    </row>
    <row r="404" spans="1:11" ht="20.100000000000001" customHeight="1">
      <c r="A404" s="70"/>
      <c r="B404" s="70"/>
      <c r="C404" s="70"/>
      <c r="D404" s="70"/>
      <c r="E404" s="303"/>
      <c r="F404" s="333" t="str">
        <f t="shared" si="3"/>
        <v/>
      </c>
      <c r="G404" s="88"/>
      <c r="H404" s="46"/>
      <c r="I404" s="46"/>
      <c r="J404" s="48"/>
      <c r="K404" s="48"/>
    </row>
    <row r="405" spans="1:11" ht="20.100000000000001" customHeight="1">
      <c r="A405" s="70"/>
      <c r="B405" s="70"/>
      <c r="C405" s="70"/>
      <c r="D405" s="70"/>
      <c r="E405" s="303"/>
      <c r="F405" s="333" t="str">
        <f t="shared" si="3"/>
        <v/>
      </c>
      <c r="G405" s="88"/>
      <c r="H405" s="46"/>
      <c r="I405" s="46"/>
      <c r="J405" s="48"/>
      <c r="K405" s="48"/>
    </row>
    <row r="406" spans="1:11" ht="20.100000000000001" customHeight="1">
      <c r="A406" s="70"/>
      <c r="B406" s="70"/>
      <c r="C406" s="70"/>
      <c r="D406" s="70"/>
      <c r="E406" s="303"/>
      <c r="F406" s="333" t="str">
        <f t="shared" si="3"/>
        <v/>
      </c>
      <c r="G406" s="88"/>
      <c r="H406" s="46"/>
      <c r="I406" s="46"/>
      <c r="J406" s="48"/>
      <c r="K406" s="48"/>
    </row>
    <row r="407" spans="1:11" ht="20.100000000000001" customHeight="1">
      <c r="A407" s="70"/>
      <c r="B407" s="70"/>
      <c r="C407" s="70"/>
      <c r="D407" s="70"/>
      <c r="E407" s="303"/>
      <c r="F407" s="333" t="str">
        <f t="shared" si="3"/>
        <v/>
      </c>
      <c r="G407" s="88"/>
      <c r="H407" s="46"/>
      <c r="I407" s="46"/>
      <c r="J407" s="48"/>
      <c r="K407" s="48"/>
    </row>
    <row r="408" spans="1:11" ht="20.100000000000001" customHeight="1">
      <c r="A408" s="70"/>
      <c r="B408" s="70"/>
      <c r="C408" s="70"/>
      <c r="D408" s="70"/>
      <c r="E408" s="303"/>
      <c r="F408" s="333" t="str">
        <f t="shared" si="3"/>
        <v/>
      </c>
      <c r="G408" s="88"/>
      <c r="H408" s="46"/>
      <c r="I408" s="46"/>
      <c r="J408" s="48"/>
      <c r="K408" s="48"/>
    </row>
    <row r="409" spans="1:11" ht="20.100000000000001" customHeight="1">
      <c r="A409" s="70"/>
      <c r="B409" s="70"/>
      <c r="C409" s="70"/>
      <c r="D409" s="70"/>
      <c r="E409" s="303"/>
      <c r="F409" s="333" t="str">
        <f t="shared" si="3"/>
        <v/>
      </c>
      <c r="G409" s="88"/>
      <c r="H409" s="46"/>
      <c r="I409" s="46"/>
      <c r="J409" s="48"/>
      <c r="K409" s="48"/>
    </row>
    <row r="410" spans="1:11" ht="20.100000000000001" customHeight="1">
      <c r="A410" s="70"/>
      <c r="B410" s="70"/>
      <c r="C410" s="70"/>
      <c r="D410" s="70"/>
      <c r="E410" s="303"/>
      <c r="F410" s="333" t="str">
        <f t="shared" si="3"/>
        <v/>
      </c>
      <c r="G410" s="88"/>
      <c r="H410" s="46"/>
      <c r="I410" s="46"/>
      <c r="J410" s="48"/>
      <c r="K410" s="48"/>
    </row>
    <row r="411" spans="1:11" ht="20.100000000000001" customHeight="1">
      <c r="A411" s="70"/>
      <c r="B411" s="70"/>
      <c r="C411" s="70"/>
      <c r="D411" s="70"/>
      <c r="E411" s="303"/>
      <c r="F411" s="333" t="str">
        <f t="shared" si="3"/>
        <v/>
      </c>
      <c r="G411" s="88"/>
      <c r="H411" s="46"/>
      <c r="I411" s="46"/>
      <c r="J411" s="48"/>
      <c r="K411" s="48"/>
    </row>
    <row r="412" spans="1:11" ht="20.100000000000001" customHeight="1">
      <c r="A412" s="70"/>
      <c r="B412" s="70"/>
      <c r="C412" s="70"/>
      <c r="D412" s="70"/>
      <c r="E412" s="303"/>
      <c r="F412" s="333" t="str">
        <f t="shared" si="3"/>
        <v/>
      </c>
      <c r="G412" s="88"/>
      <c r="H412" s="46"/>
      <c r="I412" s="46"/>
      <c r="J412" s="48"/>
      <c r="K412" s="48"/>
    </row>
    <row r="413" spans="1:11" ht="20.100000000000001" customHeight="1">
      <c r="A413" s="70"/>
      <c r="B413" s="70"/>
      <c r="C413" s="70"/>
      <c r="D413" s="70"/>
      <c r="E413" s="303"/>
      <c r="F413" s="333" t="str">
        <f t="shared" ref="F413:F476" si="4">IF(ISBLANK($E413),"",VLOOKUP($E413,참여인력_개요,2,FALSE))</f>
        <v/>
      </c>
      <c r="G413" s="88"/>
      <c r="H413" s="46"/>
      <c r="I413" s="46"/>
      <c r="J413" s="48"/>
      <c r="K413" s="48"/>
    </row>
    <row r="414" spans="1:11" ht="20.100000000000001" customHeight="1">
      <c r="A414" s="70"/>
      <c r="B414" s="70"/>
      <c r="C414" s="70"/>
      <c r="D414" s="70"/>
      <c r="E414" s="303"/>
      <c r="F414" s="333" t="str">
        <f t="shared" si="4"/>
        <v/>
      </c>
      <c r="G414" s="88"/>
      <c r="H414" s="46"/>
      <c r="I414" s="46"/>
      <c r="J414" s="48"/>
      <c r="K414" s="48"/>
    </row>
    <row r="415" spans="1:11" ht="20.100000000000001" customHeight="1">
      <c r="A415" s="70"/>
      <c r="B415" s="70"/>
      <c r="C415" s="70"/>
      <c r="D415" s="70"/>
      <c r="E415" s="303"/>
      <c r="F415" s="333" t="str">
        <f t="shared" si="4"/>
        <v/>
      </c>
      <c r="G415" s="88"/>
      <c r="H415" s="46"/>
      <c r="I415" s="46"/>
      <c r="J415" s="48"/>
      <c r="K415" s="48"/>
    </row>
    <row r="416" spans="1:11" ht="20.100000000000001" customHeight="1">
      <c r="A416" s="70"/>
      <c r="B416" s="70"/>
      <c r="C416" s="70"/>
      <c r="D416" s="70"/>
      <c r="E416" s="303"/>
      <c r="F416" s="333" t="str">
        <f t="shared" si="4"/>
        <v/>
      </c>
      <c r="G416" s="88"/>
      <c r="H416" s="46"/>
      <c r="I416" s="46"/>
      <c r="J416" s="48"/>
      <c r="K416" s="48"/>
    </row>
    <row r="417" spans="1:11" ht="20.100000000000001" customHeight="1">
      <c r="A417" s="70"/>
      <c r="B417" s="70"/>
      <c r="C417" s="70"/>
      <c r="D417" s="70"/>
      <c r="E417" s="303"/>
      <c r="F417" s="333" t="str">
        <f t="shared" si="4"/>
        <v/>
      </c>
      <c r="G417" s="88"/>
      <c r="H417" s="46"/>
      <c r="I417" s="46"/>
      <c r="J417" s="48"/>
      <c r="K417" s="48"/>
    </row>
    <row r="418" spans="1:11" ht="20.100000000000001" customHeight="1">
      <c r="A418" s="70"/>
      <c r="B418" s="70"/>
      <c r="C418" s="70"/>
      <c r="D418" s="70"/>
      <c r="E418" s="303"/>
      <c r="F418" s="333" t="str">
        <f t="shared" si="4"/>
        <v/>
      </c>
      <c r="G418" s="88"/>
      <c r="H418" s="46"/>
      <c r="I418" s="46"/>
      <c r="J418" s="48"/>
      <c r="K418" s="48"/>
    </row>
    <row r="419" spans="1:11" ht="20.100000000000001" customHeight="1">
      <c r="A419" s="70"/>
      <c r="B419" s="70"/>
      <c r="C419" s="70"/>
      <c r="D419" s="70"/>
      <c r="E419" s="303"/>
      <c r="F419" s="333" t="str">
        <f t="shared" si="4"/>
        <v/>
      </c>
      <c r="G419" s="88"/>
      <c r="H419" s="46"/>
      <c r="I419" s="46"/>
      <c r="J419" s="48"/>
      <c r="K419" s="48"/>
    </row>
    <row r="420" spans="1:11" ht="20.100000000000001" customHeight="1">
      <c r="A420" s="70"/>
      <c r="B420" s="70"/>
      <c r="C420" s="70"/>
      <c r="D420" s="70"/>
      <c r="E420" s="303"/>
      <c r="F420" s="333" t="str">
        <f t="shared" si="4"/>
        <v/>
      </c>
      <c r="G420" s="88"/>
      <c r="H420" s="46"/>
      <c r="I420" s="46"/>
      <c r="J420" s="48"/>
      <c r="K420" s="48"/>
    </row>
    <row r="421" spans="1:11" ht="20.100000000000001" customHeight="1">
      <c r="A421" s="70"/>
      <c r="B421" s="70"/>
      <c r="C421" s="70"/>
      <c r="D421" s="70"/>
      <c r="E421" s="303"/>
      <c r="F421" s="333" t="str">
        <f t="shared" si="4"/>
        <v/>
      </c>
      <c r="G421" s="88"/>
      <c r="H421" s="46"/>
      <c r="I421" s="46"/>
      <c r="J421" s="48"/>
      <c r="K421" s="48"/>
    </row>
    <row r="422" spans="1:11" ht="20.100000000000001" customHeight="1">
      <c r="A422" s="70"/>
      <c r="B422" s="70"/>
      <c r="C422" s="70"/>
      <c r="D422" s="70"/>
      <c r="E422" s="303"/>
      <c r="F422" s="333" t="str">
        <f t="shared" si="4"/>
        <v/>
      </c>
      <c r="G422" s="88"/>
      <c r="H422" s="46"/>
      <c r="I422" s="46"/>
      <c r="J422" s="48"/>
      <c r="K422" s="48"/>
    </row>
    <row r="423" spans="1:11" ht="20.100000000000001" customHeight="1">
      <c r="A423" s="70"/>
      <c r="B423" s="70"/>
      <c r="C423" s="70"/>
      <c r="D423" s="70"/>
      <c r="E423" s="303"/>
      <c r="F423" s="333" t="str">
        <f t="shared" si="4"/>
        <v/>
      </c>
      <c r="G423" s="88"/>
      <c r="H423" s="46"/>
      <c r="I423" s="46"/>
      <c r="J423" s="48"/>
      <c r="K423" s="48"/>
    </row>
    <row r="424" spans="1:11" ht="20.100000000000001" customHeight="1">
      <c r="A424" s="70"/>
      <c r="B424" s="70"/>
      <c r="C424" s="70"/>
      <c r="D424" s="70"/>
      <c r="E424" s="303"/>
      <c r="F424" s="333" t="str">
        <f t="shared" si="4"/>
        <v/>
      </c>
      <c r="G424" s="88"/>
      <c r="H424" s="46"/>
      <c r="I424" s="46"/>
      <c r="J424" s="48"/>
      <c r="K424" s="48"/>
    </row>
    <row r="425" spans="1:11" ht="20.100000000000001" customHeight="1">
      <c r="A425" s="70"/>
      <c r="B425" s="70"/>
      <c r="C425" s="70"/>
      <c r="D425" s="70"/>
      <c r="E425" s="303"/>
      <c r="F425" s="333" t="str">
        <f t="shared" si="4"/>
        <v/>
      </c>
      <c r="G425" s="88"/>
      <c r="H425" s="46"/>
      <c r="I425" s="46"/>
      <c r="J425" s="48"/>
      <c r="K425" s="48"/>
    </row>
    <row r="426" spans="1:11" ht="20.100000000000001" customHeight="1">
      <c r="A426" s="70"/>
      <c r="B426" s="70"/>
      <c r="C426" s="70"/>
      <c r="D426" s="70"/>
      <c r="E426" s="303"/>
      <c r="F426" s="333" t="str">
        <f t="shared" si="4"/>
        <v/>
      </c>
      <c r="G426" s="88"/>
      <c r="H426" s="46"/>
      <c r="I426" s="46"/>
      <c r="J426" s="48"/>
      <c r="K426" s="48"/>
    </row>
    <row r="427" spans="1:11" ht="20.100000000000001" customHeight="1">
      <c r="A427" s="70"/>
      <c r="B427" s="70"/>
      <c r="C427" s="70"/>
      <c r="D427" s="70"/>
      <c r="E427" s="303"/>
      <c r="F427" s="333" t="str">
        <f t="shared" si="4"/>
        <v/>
      </c>
      <c r="G427" s="88"/>
      <c r="H427" s="46"/>
      <c r="I427" s="46"/>
      <c r="J427" s="48"/>
      <c r="K427" s="48"/>
    </row>
    <row r="428" spans="1:11" ht="20.100000000000001" customHeight="1">
      <c r="A428" s="70"/>
      <c r="B428" s="70"/>
      <c r="C428" s="70"/>
      <c r="D428" s="70"/>
      <c r="E428" s="303"/>
      <c r="F428" s="333" t="str">
        <f t="shared" si="4"/>
        <v/>
      </c>
      <c r="G428" s="88"/>
      <c r="H428" s="46"/>
      <c r="I428" s="46"/>
      <c r="J428" s="48"/>
      <c r="K428" s="48"/>
    </row>
    <row r="429" spans="1:11" ht="20.100000000000001" customHeight="1">
      <c r="A429" s="70"/>
      <c r="B429" s="70"/>
      <c r="C429" s="70"/>
      <c r="D429" s="70"/>
      <c r="E429" s="303"/>
      <c r="F429" s="333" t="str">
        <f t="shared" si="4"/>
        <v/>
      </c>
      <c r="G429" s="88"/>
      <c r="H429" s="46"/>
      <c r="I429" s="46"/>
      <c r="J429" s="48"/>
      <c r="K429" s="48"/>
    </row>
    <row r="430" spans="1:11" ht="20.100000000000001" customHeight="1">
      <c r="A430" s="70"/>
      <c r="B430" s="70"/>
      <c r="C430" s="70"/>
      <c r="D430" s="70"/>
      <c r="E430" s="303"/>
      <c r="F430" s="333" t="str">
        <f t="shared" si="4"/>
        <v/>
      </c>
      <c r="G430" s="88"/>
      <c r="H430" s="46"/>
      <c r="I430" s="46"/>
      <c r="J430" s="48"/>
      <c r="K430" s="48"/>
    </row>
    <row r="431" spans="1:11" ht="20.100000000000001" customHeight="1">
      <c r="A431" s="70"/>
      <c r="B431" s="70"/>
      <c r="C431" s="70"/>
      <c r="D431" s="70"/>
      <c r="E431" s="303"/>
      <c r="F431" s="333" t="str">
        <f t="shared" si="4"/>
        <v/>
      </c>
      <c r="G431" s="88"/>
      <c r="H431" s="46"/>
      <c r="I431" s="46"/>
      <c r="J431" s="48"/>
      <c r="K431" s="48"/>
    </row>
    <row r="432" spans="1:11" ht="20.100000000000001" customHeight="1">
      <c r="A432" s="70"/>
      <c r="B432" s="70"/>
      <c r="C432" s="70"/>
      <c r="D432" s="70"/>
      <c r="E432" s="303"/>
      <c r="F432" s="333" t="str">
        <f t="shared" si="4"/>
        <v/>
      </c>
      <c r="G432" s="88"/>
      <c r="H432" s="46"/>
      <c r="I432" s="46"/>
      <c r="J432" s="48"/>
      <c r="K432" s="48"/>
    </row>
    <row r="433" spans="1:11" ht="20.100000000000001" customHeight="1">
      <c r="A433" s="70"/>
      <c r="B433" s="70"/>
      <c r="C433" s="70"/>
      <c r="D433" s="70"/>
      <c r="E433" s="303"/>
      <c r="F433" s="333" t="str">
        <f t="shared" si="4"/>
        <v/>
      </c>
      <c r="G433" s="88"/>
      <c r="H433" s="46"/>
      <c r="I433" s="46"/>
      <c r="J433" s="48"/>
      <c r="K433" s="48"/>
    </row>
    <row r="434" spans="1:11" ht="20.100000000000001" customHeight="1">
      <c r="A434" s="70"/>
      <c r="B434" s="70"/>
      <c r="C434" s="70"/>
      <c r="D434" s="70"/>
      <c r="E434" s="303"/>
      <c r="F434" s="333" t="str">
        <f t="shared" si="4"/>
        <v/>
      </c>
      <c r="G434" s="88"/>
      <c r="H434" s="46"/>
      <c r="I434" s="46"/>
      <c r="J434" s="48"/>
      <c r="K434" s="48"/>
    </row>
    <row r="435" spans="1:11" ht="20.100000000000001" customHeight="1">
      <c r="A435" s="70"/>
      <c r="B435" s="70"/>
      <c r="C435" s="70"/>
      <c r="D435" s="70"/>
      <c r="E435" s="303"/>
      <c r="F435" s="333" t="str">
        <f t="shared" si="4"/>
        <v/>
      </c>
      <c r="G435" s="88"/>
      <c r="H435" s="46"/>
      <c r="I435" s="46"/>
      <c r="J435" s="48"/>
      <c r="K435" s="48"/>
    </row>
    <row r="436" spans="1:11" ht="20.100000000000001" customHeight="1">
      <c r="A436" s="70"/>
      <c r="B436" s="70"/>
      <c r="C436" s="70"/>
      <c r="D436" s="70"/>
      <c r="E436" s="303"/>
      <c r="F436" s="333" t="str">
        <f t="shared" si="4"/>
        <v/>
      </c>
      <c r="G436" s="88"/>
      <c r="H436" s="46"/>
      <c r="I436" s="46"/>
      <c r="J436" s="48"/>
      <c r="K436" s="48"/>
    </row>
    <row r="437" spans="1:11" ht="20.100000000000001" customHeight="1">
      <c r="A437" s="70"/>
      <c r="B437" s="70"/>
      <c r="C437" s="70"/>
      <c r="D437" s="70"/>
      <c r="E437" s="303"/>
      <c r="F437" s="333" t="str">
        <f t="shared" si="4"/>
        <v/>
      </c>
      <c r="G437" s="88"/>
      <c r="H437" s="46"/>
      <c r="I437" s="46"/>
      <c r="J437" s="48"/>
      <c r="K437" s="48"/>
    </row>
    <row r="438" spans="1:11" ht="20.100000000000001" customHeight="1">
      <c r="A438" s="70"/>
      <c r="B438" s="70"/>
      <c r="C438" s="70"/>
      <c r="D438" s="70"/>
      <c r="E438" s="303"/>
      <c r="F438" s="333" t="str">
        <f t="shared" si="4"/>
        <v/>
      </c>
      <c r="G438" s="88"/>
      <c r="H438" s="46"/>
      <c r="I438" s="46"/>
      <c r="J438" s="48"/>
      <c r="K438" s="48"/>
    </row>
    <row r="439" spans="1:11" ht="20.100000000000001" customHeight="1">
      <c r="A439" s="70"/>
      <c r="B439" s="70"/>
      <c r="C439" s="70"/>
      <c r="D439" s="70"/>
      <c r="E439" s="303"/>
      <c r="F439" s="333" t="str">
        <f t="shared" si="4"/>
        <v/>
      </c>
      <c r="G439" s="88"/>
      <c r="H439" s="46"/>
      <c r="I439" s="46"/>
      <c r="J439" s="48"/>
      <c r="K439" s="48"/>
    </row>
    <row r="440" spans="1:11" ht="20.100000000000001" customHeight="1">
      <c r="A440" s="70"/>
      <c r="B440" s="70"/>
      <c r="C440" s="70"/>
      <c r="D440" s="70"/>
      <c r="E440" s="303"/>
      <c r="F440" s="333" t="str">
        <f t="shared" si="4"/>
        <v/>
      </c>
      <c r="G440" s="88"/>
      <c r="H440" s="46"/>
      <c r="I440" s="46"/>
      <c r="J440" s="48"/>
      <c r="K440" s="48"/>
    </row>
    <row r="441" spans="1:11" ht="20.100000000000001" customHeight="1">
      <c r="A441" s="70"/>
      <c r="B441" s="70"/>
      <c r="C441" s="70"/>
      <c r="D441" s="70"/>
      <c r="E441" s="303"/>
      <c r="F441" s="333" t="str">
        <f t="shared" si="4"/>
        <v/>
      </c>
      <c r="G441" s="88"/>
      <c r="H441" s="46"/>
      <c r="I441" s="46"/>
      <c r="J441" s="48"/>
      <c r="K441" s="48"/>
    </row>
    <row r="442" spans="1:11" ht="20.100000000000001" customHeight="1">
      <c r="A442" s="70"/>
      <c r="B442" s="70"/>
      <c r="C442" s="70"/>
      <c r="D442" s="70"/>
      <c r="E442" s="303"/>
      <c r="F442" s="333" t="str">
        <f t="shared" si="4"/>
        <v/>
      </c>
      <c r="G442" s="88"/>
      <c r="H442" s="46"/>
      <c r="I442" s="46"/>
      <c r="J442" s="48"/>
      <c r="K442" s="48"/>
    </row>
    <row r="443" spans="1:11" ht="20.100000000000001" customHeight="1">
      <c r="A443" s="70"/>
      <c r="B443" s="70"/>
      <c r="C443" s="70"/>
      <c r="D443" s="70"/>
      <c r="E443" s="303"/>
      <c r="F443" s="333" t="str">
        <f t="shared" si="4"/>
        <v/>
      </c>
      <c r="G443" s="88"/>
      <c r="H443" s="46"/>
      <c r="I443" s="46"/>
      <c r="J443" s="48"/>
      <c r="K443" s="48"/>
    </row>
    <row r="444" spans="1:11" ht="20.100000000000001" customHeight="1">
      <c r="A444" s="70"/>
      <c r="B444" s="70"/>
      <c r="C444" s="70"/>
      <c r="D444" s="70"/>
      <c r="E444" s="303"/>
      <c r="F444" s="333" t="str">
        <f t="shared" si="4"/>
        <v/>
      </c>
      <c r="G444" s="88"/>
      <c r="H444" s="46"/>
      <c r="I444" s="46"/>
      <c r="J444" s="48"/>
      <c r="K444" s="48"/>
    </row>
    <row r="445" spans="1:11" ht="20.100000000000001" customHeight="1">
      <c r="A445" s="70"/>
      <c r="B445" s="70"/>
      <c r="C445" s="70"/>
      <c r="D445" s="70"/>
      <c r="E445" s="303"/>
      <c r="F445" s="333" t="str">
        <f t="shared" si="4"/>
        <v/>
      </c>
      <c r="G445" s="88"/>
      <c r="H445" s="46"/>
      <c r="I445" s="46"/>
      <c r="J445" s="48"/>
      <c r="K445" s="48"/>
    </row>
    <row r="446" spans="1:11" ht="20.100000000000001" customHeight="1">
      <c r="A446" s="70"/>
      <c r="B446" s="70"/>
      <c r="C446" s="70"/>
      <c r="D446" s="70"/>
      <c r="E446" s="303"/>
      <c r="F446" s="333" t="str">
        <f t="shared" si="4"/>
        <v/>
      </c>
      <c r="G446" s="88"/>
      <c r="H446" s="46"/>
      <c r="I446" s="46"/>
      <c r="J446" s="48"/>
      <c r="K446" s="48"/>
    </row>
    <row r="447" spans="1:11" ht="20.100000000000001" customHeight="1">
      <c r="A447" s="70"/>
      <c r="B447" s="70"/>
      <c r="C447" s="70"/>
      <c r="D447" s="70"/>
      <c r="E447" s="303"/>
      <c r="F447" s="333" t="str">
        <f t="shared" si="4"/>
        <v/>
      </c>
      <c r="G447" s="88"/>
      <c r="H447" s="46"/>
      <c r="I447" s="46"/>
      <c r="J447" s="48"/>
      <c r="K447" s="48"/>
    </row>
    <row r="448" spans="1:11" ht="20.100000000000001" customHeight="1">
      <c r="A448" s="70"/>
      <c r="B448" s="70"/>
      <c r="C448" s="70"/>
      <c r="D448" s="70"/>
      <c r="E448" s="303"/>
      <c r="F448" s="333" t="str">
        <f t="shared" si="4"/>
        <v/>
      </c>
      <c r="G448" s="88"/>
      <c r="H448" s="46"/>
      <c r="I448" s="46"/>
      <c r="J448" s="48"/>
      <c r="K448" s="48"/>
    </row>
    <row r="449" spans="1:11" ht="20.100000000000001" customHeight="1">
      <c r="A449" s="70"/>
      <c r="B449" s="70"/>
      <c r="C449" s="70"/>
      <c r="D449" s="70"/>
      <c r="E449" s="303"/>
      <c r="F449" s="333" t="str">
        <f t="shared" si="4"/>
        <v/>
      </c>
      <c r="G449" s="88"/>
      <c r="H449" s="46"/>
      <c r="I449" s="46"/>
      <c r="J449" s="48"/>
      <c r="K449" s="48"/>
    </row>
    <row r="450" spans="1:11" ht="20.100000000000001" customHeight="1">
      <c r="A450" s="70"/>
      <c r="B450" s="70"/>
      <c r="C450" s="70"/>
      <c r="D450" s="70"/>
      <c r="E450" s="303"/>
      <c r="F450" s="333" t="str">
        <f t="shared" si="4"/>
        <v/>
      </c>
      <c r="G450" s="88"/>
      <c r="H450" s="46"/>
      <c r="I450" s="46"/>
      <c r="J450" s="48"/>
      <c r="K450" s="48"/>
    </row>
    <row r="451" spans="1:11" ht="20.100000000000001" customHeight="1">
      <c r="A451" s="70"/>
      <c r="B451" s="70"/>
      <c r="C451" s="70"/>
      <c r="D451" s="70"/>
      <c r="E451" s="303"/>
      <c r="F451" s="333" t="str">
        <f t="shared" si="4"/>
        <v/>
      </c>
      <c r="G451" s="88"/>
      <c r="H451" s="46"/>
      <c r="I451" s="46"/>
      <c r="J451" s="48"/>
      <c r="K451" s="48"/>
    </row>
    <row r="452" spans="1:11" ht="20.100000000000001" customHeight="1">
      <c r="A452" s="70"/>
      <c r="B452" s="70"/>
      <c r="C452" s="70"/>
      <c r="D452" s="70"/>
      <c r="E452" s="303"/>
      <c r="F452" s="333" t="str">
        <f t="shared" si="4"/>
        <v/>
      </c>
      <c r="G452" s="88"/>
      <c r="H452" s="46"/>
      <c r="I452" s="46"/>
      <c r="J452" s="48"/>
      <c r="K452" s="48"/>
    </row>
    <row r="453" spans="1:11" ht="20.100000000000001" customHeight="1">
      <c r="A453" s="70"/>
      <c r="B453" s="70"/>
      <c r="C453" s="70"/>
      <c r="D453" s="70"/>
      <c r="E453" s="303"/>
      <c r="F453" s="333" t="str">
        <f t="shared" si="4"/>
        <v/>
      </c>
      <c r="G453" s="88"/>
      <c r="H453" s="46"/>
      <c r="I453" s="46"/>
      <c r="J453" s="48"/>
      <c r="K453" s="48"/>
    </row>
    <row r="454" spans="1:11" ht="20.100000000000001" customHeight="1">
      <c r="A454" s="70"/>
      <c r="B454" s="70"/>
      <c r="C454" s="70"/>
      <c r="D454" s="70"/>
      <c r="E454" s="303"/>
      <c r="F454" s="333" t="str">
        <f t="shared" si="4"/>
        <v/>
      </c>
      <c r="G454" s="88"/>
      <c r="H454" s="46"/>
      <c r="I454" s="46"/>
      <c r="J454" s="48"/>
      <c r="K454" s="48"/>
    </row>
    <row r="455" spans="1:11" ht="20.100000000000001" customHeight="1">
      <c r="A455" s="70"/>
      <c r="B455" s="70"/>
      <c r="C455" s="70"/>
      <c r="D455" s="70"/>
      <c r="E455" s="303"/>
      <c r="F455" s="333" t="str">
        <f t="shared" si="4"/>
        <v/>
      </c>
      <c r="G455" s="88"/>
      <c r="H455" s="46"/>
      <c r="I455" s="46"/>
      <c r="J455" s="48"/>
      <c r="K455" s="48"/>
    </row>
    <row r="456" spans="1:11" ht="20.100000000000001" customHeight="1">
      <c r="A456" s="70"/>
      <c r="B456" s="70"/>
      <c r="C456" s="70"/>
      <c r="D456" s="70"/>
      <c r="E456" s="303"/>
      <c r="F456" s="333" t="str">
        <f t="shared" si="4"/>
        <v/>
      </c>
      <c r="G456" s="88"/>
      <c r="H456" s="46"/>
      <c r="I456" s="46"/>
      <c r="J456" s="48"/>
      <c r="K456" s="48"/>
    </row>
    <row r="457" spans="1:11" ht="20.100000000000001" customHeight="1">
      <c r="A457" s="70"/>
      <c r="B457" s="70"/>
      <c r="C457" s="70"/>
      <c r="D457" s="70"/>
      <c r="E457" s="303"/>
      <c r="F457" s="333" t="str">
        <f t="shared" si="4"/>
        <v/>
      </c>
      <c r="G457" s="88"/>
      <c r="H457" s="46"/>
      <c r="I457" s="46"/>
      <c r="J457" s="48"/>
      <c r="K457" s="48"/>
    </row>
    <row r="458" spans="1:11" ht="20.100000000000001" customHeight="1">
      <c r="A458" s="70"/>
      <c r="B458" s="70"/>
      <c r="C458" s="70"/>
      <c r="D458" s="70"/>
      <c r="E458" s="303"/>
      <c r="F458" s="333" t="str">
        <f t="shared" si="4"/>
        <v/>
      </c>
      <c r="G458" s="88"/>
      <c r="H458" s="46"/>
      <c r="I458" s="46"/>
      <c r="J458" s="48"/>
      <c r="K458" s="48"/>
    </row>
    <row r="459" spans="1:11" ht="20.100000000000001" customHeight="1">
      <c r="A459" s="70"/>
      <c r="B459" s="70"/>
      <c r="C459" s="70"/>
      <c r="D459" s="70"/>
      <c r="E459" s="303"/>
      <c r="F459" s="333" t="str">
        <f t="shared" si="4"/>
        <v/>
      </c>
      <c r="G459" s="88"/>
      <c r="H459" s="46"/>
      <c r="I459" s="46"/>
      <c r="J459" s="48"/>
      <c r="K459" s="48"/>
    </row>
    <row r="460" spans="1:11" ht="20.100000000000001" customHeight="1">
      <c r="A460" s="70"/>
      <c r="B460" s="70"/>
      <c r="C460" s="70"/>
      <c r="D460" s="70"/>
      <c r="E460" s="303"/>
      <c r="F460" s="333" t="str">
        <f t="shared" si="4"/>
        <v/>
      </c>
      <c r="G460" s="88"/>
      <c r="H460" s="46"/>
      <c r="I460" s="46"/>
      <c r="J460" s="48"/>
      <c r="K460" s="48"/>
    </row>
    <row r="461" spans="1:11" ht="20.100000000000001" customHeight="1">
      <c r="A461" s="70"/>
      <c r="B461" s="70"/>
      <c r="C461" s="70"/>
      <c r="D461" s="70"/>
      <c r="E461" s="303"/>
      <c r="F461" s="333" t="str">
        <f t="shared" si="4"/>
        <v/>
      </c>
      <c r="G461" s="88"/>
      <c r="H461" s="46"/>
      <c r="I461" s="46"/>
      <c r="J461" s="48"/>
      <c r="K461" s="48"/>
    </row>
    <row r="462" spans="1:11" ht="20.100000000000001" customHeight="1">
      <c r="A462" s="70"/>
      <c r="B462" s="70"/>
      <c r="C462" s="70"/>
      <c r="D462" s="70"/>
      <c r="E462" s="303"/>
      <c r="F462" s="333" t="str">
        <f t="shared" si="4"/>
        <v/>
      </c>
      <c r="G462" s="88"/>
      <c r="H462" s="46"/>
      <c r="I462" s="46"/>
      <c r="J462" s="48"/>
      <c r="K462" s="48"/>
    </row>
    <row r="463" spans="1:11" ht="20.100000000000001" customHeight="1">
      <c r="A463" s="70"/>
      <c r="B463" s="70"/>
      <c r="C463" s="70"/>
      <c r="D463" s="70"/>
      <c r="E463" s="303"/>
      <c r="F463" s="333" t="str">
        <f t="shared" si="4"/>
        <v/>
      </c>
      <c r="G463" s="88"/>
      <c r="H463" s="46"/>
      <c r="I463" s="46"/>
      <c r="J463" s="48"/>
      <c r="K463" s="48"/>
    </row>
    <row r="464" spans="1:11" ht="19.5" customHeight="1">
      <c r="A464" s="70"/>
      <c r="B464" s="70"/>
      <c r="C464" s="70"/>
      <c r="D464" s="70"/>
      <c r="E464" s="303"/>
      <c r="F464" s="333" t="str">
        <f t="shared" si="4"/>
        <v/>
      </c>
      <c r="G464" s="88"/>
      <c r="H464" s="46"/>
      <c r="I464" s="46"/>
      <c r="J464" s="48"/>
      <c r="K464" s="48"/>
    </row>
    <row r="465" spans="1:11" ht="19.5" customHeight="1">
      <c r="A465" s="70"/>
      <c r="B465" s="70"/>
      <c r="C465" s="70"/>
      <c r="D465" s="70"/>
      <c r="E465" s="303"/>
      <c r="F465" s="333" t="str">
        <f t="shared" si="4"/>
        <v/>
      </c>
      <c r="G465" s="88"/>
      <c r="H465" s="46"/>
      <c r="I465" s="46"/>
      <c r="J465" s="48"/>
      <c r="K465" s="48"/>
    </row>
    <row r="466" spans="1:11" ht="19.5" customHeight="1">
      <c r="A466" s="70"/>
      <c r="B466" s="70"/>
      <c r="C466" s="70"/>
      <c r="D466" s="70"/>
      <c r="E466" s="303"/>
      <c r="F466" s="333" t="str">
        <f t="shared" si="4"/>
        <v/>
      </c>
      <c r="G466" s="88"/>
      <c r="H466" s="46"/>
      <c r="I466" s="46"/>
      <c r="J466" s="48"/>
      <c r="K466" s="48"/>
    </row>
    <row r="467" spans="1:11" ht="19.5" customHeight="1">
      <c r="A467" s="70"/>
      <c r="B467" s="70"/>
      <c r="C467" s="70"/>
      <c r="D467" s="70"/>
      <c r="E467" s="303"/>
      <c r="F467" s="333" t="str">
        <f t="shared" si="4"/>
        <v/>
      </c>
      <c r="G467" s="88"/>
      <c r="H467" s="46"/>
      <c r="I467" s="46"/>
      <c r="J467" s="48"/>
      <c r="K467" s="48"/>
    </row>
    <row r="468" spans="1:11" ht="19.5" customHeight="1">
      <c r="A468" s="70"/>
      <c r="B468" s="70"/>
      <c r="C468" s="70"/>
      <c r="D468" s="70"/>
      <c r="E468" s="303"/>
      <c r="F468" s="333" t="str">
        <f t="shared" si="4"/>
        <v/>
      </c>
      <c r="G468" s="88"/>
      <c r="H468" s="46"/>
      <c r="I468" s="46"/>
      <c r="J468" s="48"/>
      <c r="K468" s="48"/>
    </row>
    <row r="469" spans="1:11" ht="19.5" customHeight="1">
      <c r="A469" s="70"/>
      <c r="B469" s="70"/>
      <c r="C469" s="70"/>
      <c r="D469" s="70"/>
      <c r="E469" s="303"/>
      <c r="F469" s="333" t="str">
        <f t="shared" si="4"/>
        <v/>
      </c>
      <c r="G469" s="88"/>
      <c r="H469" s="46"/>
      <c r="I469" s="46"/>
      <c r="J469" s="48"/>
      <c r="K469" s="48"/>
    </row>
    <row r="470" spans="1:11" ht="19.5" customHeight="1">
      <c r="A470" s="70"/>
      <c r="B470" s="70"/>
      <c r="C470" s="70"/>
      <c r="D470" s="70"/>
      <c r="E470" s="303"/>
      <c r="F470" s="333" t="str">
        <f t="shared" si="4"/>
        <v/>
      </c>
      <c r="G470" s="88"/>
      <c r="H470" s="46"/>
      <c r="I470" s="46"/>
      <c r="J470" s="48"/>
      <c r="K470" s="48"/>
    </row>
    <row r="471" spans="1:11" ht="19.5" customHeight="1">
      <c r="A471" s="70"/>
      <c r="B471" s="70"/>
      <c r="C471" s="70"/>
      <c r="D471" s="70"/>
      <c r="E471" s="303"/>
      <c r="F471" s="333" t="str">
        <f t="shared" si="4"/>
        <v/>
      </c>
      <c r="G471" s="88"/>
      <c r="H471" s="46"/>
      <c r="I471" s="46"/>
      <c r="J471" s="48"/>
      <c r="K471" s="48"/>
    </row>
    <row r="472" spans="1:11" ht="19.5" customHeight="1">
      <c r="A472" s="70"/>
      <c r="B472" s="70"/>
      <c r="C472" s="70"/>
      <c r="D472" s="70"/>
      <c r="E472" s="303"/>
      <c r="F472" s="333" t="str">
        <f t="shared" si="4"/>
        <v/>
      </c>
      <c r="G472" s="88"/>
      <c r="H472" s="46"/>
      <c r="I472" s="46"/>
      <c r="J472" s="48"/>
      <c r="K472" s="48"/>
    </row>
    <row r="473" spans="1:11" ht="19.5" customHeight="1">
      <c r="A473" s="70"/>
      <c r="B473" s="70"/>
      <c r="C473" s="70"/>
      <c r="D473" s="70"/>
      <c r="E473" s="303"/>
      <c r="F473" s="333" t="str">
        <f t="shared" si="4"/>
        <v/>
      </c>
      <c r="G473" s="88"/>
      <c r="H473" s="46"/>
      <c r="I473" s="46"/>
      <c r="J473" s="48"/>
      <c r="K473" s="48"/>
    </row>
    <row r="474" spans="1:11" ht="19.5" customHeight="1">
      <c r="A474" s="70"/>
      <c r="B474" s="70"/>
      <c r="C474" s="70"/>
      <c r="D474" s="70"/>
      <c r="E474" s="303"/>
      <c r="F474" s="333" t="str">
        <f t="shared" si="4"/>
        <v/>
      </c>
      <c r="G474" s="88"/>
      <c r="H474" s="46"/>
      <c r="I474" s="46"/>
      <c r="J474" s="48"/>
      <c r="K474" s="48"/>
    </row>
    <row r="475" spans="1:11" ht="19.5" customHeight="1">
      <c r="A475" s="70"/>
      <c r="B475" s="70"/>
      <c r="C475" s="70"/>
      <c r="D475" s="70"/>
      <c r="E475" s="303"/>
      <c r="F475" s="333" t="str">
        <f t="shared" si="4"/>
        <v/>
      </c>
      <c r="G475" s="88"/>
      <c r="H475" s="46"/>
      <c r="I475" s="46"/>
      <c r="J475" s="48"/>
      <c r="K475" s="48"/>
    </row>
    <row r="476" spans="1:11" ht="19.5" customHeight="1">
      <c r="A476" s="70"/>
      <c r="B476" s="70"/>
      <c r="C476" s="70"/>
      <c r="D476" s="70"/>
      <c r="E476" s="303"/>
      <c r="F476" s="333" t="str">
        <f t="shared" si="4"/>
        <v/>
      </c>
      <c r="G476" s="88"/>
      <c r="H476" s="46"/>
      <c r="I476" s="46"/>
      <c r="J476" s="48"/>
      <c r="K476" s="48"/>
    </row>
    <row r="477" spans="1:11" ht="19.5" customHeight="1">
      <c r="A477" s="70"/>
      <c r="B477" s="70"/>
      <c r="C477" s="70"/>
      <c r="D477" s="70"/>
      <c r="E477" s="303"/>
      <c r="F477" s="333" t="str">
        <f t="shared" ref="F477:F500" si="5">IF(ISBLANK($E477),"",VLOOKUP($E477,참여인력_개요,2,FALSE))</f>
        <v/>
      </c>
      <c r="G477" s="88"/>
      <c r="H477" s="46"/>
      <c r="I477" s="46"/>
      <c r="J477" s="48"/>
      <c r="K477" s="48"/>
    </row>
    <row r="478" spans="1:11" ht="19.5" customHeight="1">
      <c r="A478" s="70"/>
      <c r="B478" s="70"/>
      <c r="C478" s="70"/>
      <c r="D478" s="70"/>
      <c r="E478" s="303"/>
      <c r="F478" s="333" t="str">
        <f t="shared" si="5"/>
        <v/>
      </c>
      <c r="G478" s="88"/>
      <c r="H478" s="46"/>
      <c r="I478" s="46"/>
      <c r="J478" s="48"/>
      <c r="K478" s="48"/>
    </row>
    <row r="479" spans="1:11" ht="19.5" customHeight="1">
      <c r="A479" s="70"/>
      <c r="B479" s="70"/>
      <c r="C479" s="70"/>
      <c r="D479" s="70"/>
      <c r="E479" s="303"/>
      <c r="F479" s="333" t="str">
        <f t="shared" si="5"/>
        <v/>
      </c>
      <c r="G479" s="88"/>
      <c r="H479" s="46"/>
      <c r="I479" s="46"/>
      <c r="J479" s="48"/>
      <c r="K479" s="48"/>
    </row>
    <row r="480" spans="1:11" ht="19.5" customHeight="1">
      <c r="A480" s="70"/>
      <c r="B480" s="70"/>
      <c r="C480" s="70"/>
      <c r="D480" s="70"/>
      <c r="E480" s="303"/>
      <c r="F480" s="333" t="str">
        <f t="shared" si="5"/>
        <v/>
      </c>
      <c r="G480" s="88"/>
      <c r="H480" s="46"/>
      <c r="I480" s="46"/>
      <c r="J480" s="48"/>
      <c r="K480" s="48"/>
    </row>
    <row r="481" spans="1:11" ht="19.5" customHeight="1">
      <c r="A481" s="70"/>
      <c r="B481" s="70"/>
      <c r="C481" s="70"/>
      <c r="D481" s="70"/>
      <c r="E481" s="303"/>
      <c r="F481" s="333" t="str">
        <f t="shared" si="5"/>
        <v/>
      </c>
      <c r="G481" s="88"/>
      <c r="H481" s="46"/>
      <c r="I481" s="46"/>
      <c r="J481" s="48"/>
      <c r="K481" s="48"/>
    </row>
    <row r="482" spans="1:11" ht="19.5" customHeight="1">
      <c r="A482" s="70"/>
      <c r="B482" s="70"/>
      <c r="C482" s="70"/>
      <c r="D482" s="70"/>
      <c r="E482" s="303"/>
      <c r="F482" s="333" t="str">
        <f t="shared" si="5"/>
        <v/>
      </c>
      <c r="G482" s="88"/>
      <c r="H482" s="46"/>
      <c r="I482" s="46"/>
      <c r="J482" s="48"/>
      <c r="K482" s="48"/>
    </row>
    <row r="483" spans="1:11" ht="19.5" customHeight="1">
      <c r="A483" s="70"/>
      <c r="B483" s="70"/>
      <c r="C483" s="70"/>
      <c r="D483" s="70"/>
      <c r="E483" s="303"/>
      <c r="F483" s="333" t="str">
        <f t="shared" si="5"/>
        <v/>
      </c>
      <c r="G483" s="88"/>
      <c r="H483" s="46"/>
      <c r="I483" s="46"/>
      <c r="J483" s="48"/>
      <c r="K483" s="48"/>
    </row>
    <row r="484" spans="1:11" ht="19.5" customHeight="1">
      <c r="A484" s="70"/>
      <c r="B484" s="70"/>
      <c r="C484" s="70"/>
      <c r="D484" s="70"/>
      <c r="E484" s="303"/>
      <c r="F484" s="333" t="str">
        <f t="shared" si="5"/>
        <v/>
      </c>
      <c r="G484" s="88"/>
      <c r="H484" s="46"/>
      <c r="I484" s="46"/>
      <c r="J484" s="48"/>
      <c r="K484" s="48"/>
    </row>
    <row r="485" spans="1:11" ht="19.5" customHeight="1">
      <c r="A485" s="70"/>
      <c r="B485" s="70"/>
      <c r="C485" s="70"/>
      <c r="D485" s="70"/>
      <c r="E485" s="303"/>
      <c r="F485" s="333" t="str">
        <f t="shared" si="5"/>
        <v/>
      </c>
      <c r="G485" s="88"/>
      <c r="H485" s="46"/>
      <c r="I485" s="46"/>
      <c r="J485" s="48"/>
      <c r="K485" s="48"/>
    </row>
    <row r="486" spans="1:11" ht="19.5" customHeight="1">
      <c r="A486" s="70"/>
      <c r="B486" s="70"/>
      <c r="C486" s="70"/>
      <c r="D486" s="70"/>
      <c r="E486" s="303"/>
      <c r="F486" s="333" t="str">
        <f t="shared" si="5"/>
        <v/>
      </c>
      <c r="G486" s="88"/>
      <c r="H486" s="46"/>
      <c r="I486" s="46"/>
      <c r="J486" s="48"/>
      <c r="K486" s="48"/>
    </row>
    <row r="487" spans="1:11" ht="19.5" customHeight="1">
      <c r="A487" s="70"/>
      <c r="B487" s="70"/>
      <c r="C487" s="70"/>
      <c r="D487" s="70"/>
      <c r="E487" s="303"/>
      <c r="F487" s="333" t="str">
        <f t="shared" si="5"/>
        <v/>
      </c>
      <c r="G487" s="88"/>
      <c r="H487" s="46"/>
      <c r="I487" s="46"/>
      <c r="J487" s="48"/>
      <c r="K487" s="48"/>
    </row>
    <row r="488" spans="1:11" ht="19.5" customHeight="1">
      <c r="A488" s="70"/>
      <c r="B488" s="70"/>
      <c r="C488" s="70"/>
      <c r="D488" s="70"/>
      <c r="E488" s="303"/>
      <c r="F488" s="333" t="str">
        <f t="shared" si="5"/>
        <v/>
      </c>
      <c r="G488" s="88"/>
      <c r="H488" s="46"/>
      <c r="I488" s="46"/>
      <c r="J488" s="48"/>
      <c r="K488" s="48"/>
    </row>
    <row r="489" spans="1:11" ht="19.5" customHeight="1">
      <c r="A489" s="70"/>
      <c r="B489" s="70"/>
      <c r="C489" s="70"/>
      <c r="D489" s="70"/>
      <c r="E489" s="303"/>
      <c r="F489" s="333" t="str">
        <f t="shared" si="5"/>
        <v/>
      </c>
      <c r="G489" s="88"/>
      <c r="H489" s="46"/>
      <c r="I489" s="46"/>
      <c r="J489" s="48"/>
      <c r="K489" s="48"/>
    </row>
    <row r="490" spans="1:11" ht="19.5" customHeight="1">
      <c r="A490" s="70"/>
      <c r="B490" s="70"/>
      <c r="C490" s="70"/>
      <c r="D490" s="70"/>
      <c r="E490" s="303"/>
      <c r="F490" s="333" t="str">
        <f t="shared" si="5"/>
        <v/>
      </c>
      <c r="G490" s="88"/>
      <c r="H490" s="46"/>
      <c r="I490" s="46"/>
      <c r="J490" s="48"/>
      <c r="K490" s="48"/>
    </row>
    <row r="491" spans="1:11" ht="19.5" customHeight="1">
      <c r="A491" s="70"/>
      <c r="B491" s="70"/>
      <c r="C491" s="70"/>
      <c r="D491" s="70"/>
      <c r="E491" s="303"/>
      <c r="F491" s="333" t="str">
        <f t="shared" si="5"/>
        <v/>
      </c>
      <c r="G491" s="88"/>
      <c r="H491" s="46"/>
      <c r="I491" s="46"/>
      <c r="J491" s="48"/>
      <c r="K491" s="48"/>
    </row>
    <row r="492" spans="1:11" ht="19.5" customHeight="1">
      <c r="A492" s="70"/>
      <c r="B492" s="70"/>
      <c r="C492" s="70"/>
      <c r="D492" s="70"/>
      <c r="E492" s="303"/>
      <c r="F492" s="333" t="str">
        <f t="shared" si="5"/>
        <v/>
      </c>
      <c r="G492" s="88"/>
      <c r="H492" s="46"/>
      <c r="I492" s="46"/>
      <c r="J492" s="48"/>
      <c r="K492" s="48"/>
    </row>
    <row r="493" spans="1:11" ht="19.5" customHeight="1">
      <c r="A493" s="70"/>
      <c r="B493" s="70"/>
      <c r="C493" s="70"/>
      <c r="D493" s="70"/>
      <c r="E493" s="303"/>
      <c r="F493" s="333" t="str">
        <f t="shared" si="5"/>
        <v/>
      </c>
      <c r="G493" s="88"/>
      <c r="H493" s="46"/>
      <c r="I493" s="46"/>
      <c r="J493" s="48"/>
      <c r="K493" s="48"/>
    </row>
    <row r="494" spans="1:11" ht="19.5" customHeight="1">
      <c r="A494" s="70"/>
      <c r="B494" s="70"/>
      <c r="C494" s="70"/>
      <c r="D494" s="70"/>
      <c r="E494" s="303"/>
      <c r="F494" s="333" t="str">
        <f t="shared" si="5"/>
        <v/>
      </c>
      <c r="G494" s="88"/>
      <c r="H494" s="46"/>
      <c r="I494" s="46"/>
      <c r="J494" s="48"/>
      <c r="K494" s="48"/>
    </row>
    <row r="495" spans="1:11" ht="19.5" customHeight="1">
      <c r="A495" s="70"/>
      <c r="B495" s="70"/>
      <c r="C495" s="70"/>
      <c r="D495" s="70"/>
      <c r="E495" s="303"/>
      <c r="F495" s="333" t="str">
        <f t="shared" si="5"/>
        <v/>
      </c>
      <c r="G495" s="88"/>
      <c r="H495" s="46"/>
      <c r="I495" s="46"/>
      <c r="J495" s="48"/>
      <c r="K495" s="48"/>
    </row>
    <row r="496" spans="1:11" ht="19.5" customHeight="1">
      <c r="A496" s="70"/>
      <c r="B496" s="70"/>
      <c r="C496" s="70"/>
      <c r="D496" s="70"/>
      <c r="E496" s="303"/>
      <c r="F496" s="333" t="str">
        <f t="shared" si="5"/>
        <v/>
      </c>
      <c r="G496" s="88"/>
      <c r="H496" s="46"/>
      <c r="I496" s="46"/>
      <c r="J496" s="48"/>
      <c r="K496" s="48"/>
    </row>
    <row r="497" spans="1:11" ht="19.5" customHeight="1">
      <c r="A497" s="70"/>
      <c r="B497" s="70"/>
      <c r="C497" s="70"/>
      <c r="D497" s="70"/>
      <c r="E497" s="303"/>
      <c r="F497" s="333" t="str">
        <f t="shared" si="5"/>
        <v/>
      </c>
      <c r="G497" s="88"/>
      <c r="H497" s="46"/>
      <c r="I497" s="46"/>
      <c r="J497" s="48"/>
      <c r="K497" s="48"/>
    </row>
    <row r="498" spans="1:11" ht="19.5" customHeight="1">
      <c r="A498" s="70"/>
      <c r="B498" s="70"/>
      <c r="C498" s="70"/>
      <c r="D498" s="70"/>
      <c r="E498" s="303"/>
      <c r="F498" s="333" t="str">
        <f t="shared" si="5"/>
        <v/>
      </c>
      <c r="G498" s="88"/>
      <c r="H498" s="46"/>
      <c r="I498" s="46"/>
      <c r="J498" s="48"/>
      <c r="K498" s="48"/>
    </row>
    <row r="499" spans="1:11" ht="19.5" customHeight="1">
      <c r="A499" s="70"/>
      <c r="B499" s="70"/>
      <c r="C499" s="70"/>
      <c r="D499" s="70"/>
      <c r="E499" s="303"/>
      <c r="F499" s="333" t="str">
        <f t="shared" si="5"/>
        <v/>
      </c>
      <c r="G499" s="88"/>
      <c r="H499" s="46"/>
      <c r="I499" s="46"/>
      <c r="J499" s="48"/>
      <c r="K499" s="48"/>
    </row>
    <row r="500" spans="1:11" ht="19.5" customHeight="1">
      <c r="A500" s="70"/>
      <c r="B500" s="70"/>
      <c r="C500" s="70"/>
      <c r="D500" s="70"/>
      <c r="E500" s="303"/>
      <c r="F500" s="333" t="str">
        <f t="shared" si="5"/>
        <v/>
      </c>
      <c r="G500" s="88"/>
      <c r="H500" s="46"/>
      <c r="I500" s="46"/>
      <c r="J500" s="48"/>
      <c r="K500" s="48"/>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O500"/>
  <sheetViews>
    <sheetView showGridLines="0" view="pageBreakPreview" topLeftCell="E1" zoomScale="75" zoomScaleNormal="85" zoomScaleSheetLayoutView="75" workbookViewId="0">
      <pane xSplit="1" ySplit="10" topLeftCell="F11" activePane="bottomRight" state="frozen"/>
      <selection activeCell="A35" sqref="A35"/>
      <selection pane="topRight" activeCell="A35" sqref="A35"/>
      <selection pane="bottomLeft" activeCell="A35" sqref="A35"/>
      <selection pane="bottomRight" activeCell="F11" sqref="F11"/>
    </sheetView>
  </sheetViews>
  <sheetFormatPr defaultColWidth="9" defaultRowHeight="13.5"/>
  <cols>
    <col min="1" max="1" width="9.625" style="135" hidden="1" customWidth="1"/>
    <col min="2" max="2" width="8" style="135" hidden="1" customWidth="1"/>
    <col min="3" max="3" width="9.625" style="135" hidden="1" customWidth="1"/>
    <col min="4" max="4" width="4.75" style="135" hidden="1" customWidth="1"/>
    <col min="5" max="5" width="10.625" style="2" customWidth="1"/>
    <col min="6" max="6" width="12.625" style="167" customWidth="1"/>
    <col min="7" max="7" width="11.5" style="167" bestFit="1" customWidth="1"/>
    <col min="8" max="8" width="36.875" style="32" bestFit="1" customWidth="1"/>
    <col min="9" max="9" width="9.125" style="32" bestFit="1" customWidth="1"/>
    <col min="10" max="10" width="12.125" style="32" bestFit="1" customWidth="1"/>
    <col min="11" max="11" width="11.625" style="32" bestFit="1" customWidth="1"/>
    <col min="12" max="13" width="12.625" style="169" customWidth="1"/>
    <col min="14" max="14" width="8.625" style="169" customWidth="1"/>
    <col min="15" max="15" width="10.625" style="169" customWidth="1"/>
    <col min="16" max="36" width="9" style="32"/>
    <col min="37" max="37" width="5.5" style="32" customWidth="1"/>
    <col min="38" max="38" width="4.875" style="32" customWidth="1"/>
    <col min="39" max="39" width="9" style="32"/>
    <col min="40" max="41" width="5" style="32" customWidth="1"/>
    <col min="42" max="16384" width="9" style="32"/>
  </cols>
  <sheetData>
    <row r="1" spans="1:15" ht="13.5" hidden="1" customHeight="1">
      <c r="A1" s="82" t="s">
        <v>155</v>
      </c>
      <c r="B1" s="82" t="s">
        <v>196</v>
      </c>
      <c r="C1" s="82" t="s">
        <v>302</v>
      </c>
      <c r="D1" s="82" t="s">
        <v>189</v>
      </c>
      <c r="E1" s="78" t="s">
        <v>303</v>
      </c>
      <c r="F1" s="166" t="s">
        <v>304</v>
      </c>
      <c r="G1" s="166"/>
      <c r="H1" s="80" t="s">
        <v>329</v>
      </c>
      <c r="I1" s="80" t="s">
        <v>307</v>
      </c>
      <c r="J1" s="80" t="s">
        <v>308</v>
      </c>
      <c r="K1" s="80" t="s">
        <v>345</v>
      </c>
      <c r="L1" s="168" t="s">
        <v>330</v>
      </c>
      <c r="M1" s="168" t="s">
        <v>331</v>
      </c>
      <c r="N1" s="168" t="s">
        <v>346</v>
      </c>
      <c r="O1" s="168" t="s">
        <v>347</v>
      </c>
    </row>
    <row r="2" spans="1:15" ht="13.5" hidden="1" customHeight="1">
      <c r="A2" s="82"/>
      <c r="B2" s="82"/>
      <c r="C2" s="82"/>
      <c r="D2" s="82"/>
      <c r="E2" s="78"/>
      <c r="F2" s="166"/>
      <c r="G2" s="166"/>
      <c r="H2" s="80"/>
      <c r="I2" s="80"/>
      <c r="J2" s="80"/>
      <c r="K2" s="80"/>
      <c r="L2" s="168"/>
      <c r="M2" s="168"/>
      <c r="N2" s="168"/>
      <c r="O2" s="168"/>
    </row>
    <row r="3" spans="1:15" ht="30" customHeight="1">
      <c r="A3" s="82"/>
      <c r="B3" s="82"/>
      <c r="C3" s="82"/>
      <c r="D3" s="170"/>
      <c r="E3" s="634" t="s">
        <v>556</v>
      </c>
      <c r="F3" s="635"/>
      <c r="G3" s="605" t="s">
        <v>536</v>
      </c>
      <c r="H3" s="606"/>
      <c r="I3" s="606"/>
      <c r="J3" s="606"/>
      <c r="K3" s="607"/>
      <c r="L3" s="634" t="s">
        <v>92</v>
      </c>
      <c r="M3" s="636"/>
      <c r="N3" s="636"/>
      <c r="O3" s="637" t="s">
        <v>724</v>
      </c>
    </row>
    <row r="4" spans="1:15" ht="45" customHeight="1">
      <c r="A4" s="82" t="s">
        <v>150</v>
      </c>
      <c r="B4" s="82" t="s">
        <v>151</v>
      </c>
      <c r="C4" s="82" t="s">
        <v>152</v>
      </c>
      <c r="D4" s="82" t="s">
        <v>153</v>
      </c>
      <c r="E4" s="29" t="s">
        <v>58</v>
      </c>
      <c r="F4" s="103" t="s">
        <v>720</v>
      </c>
      <c r="G4" s="103" t="s">
        <v>537</v>
      </c>
      <c r="H4" s="29" t="s">
        <v>59</v>
      </c>
      <c r="I4" s="29" t="s">
        <v>0</v>
      </c>
      <c r="J4" s="258" t="s">
        <v>14</v>
      </c>
      <c r="K4" s="29" t="s">
        <v>19</v>
      </c>
      <c r="L4" s="19" t="s">
        <v>60</v>
      </c>
      <c r="M4" s="19" t="s">
        <v>61</v>
      </c>
      <c r="N4" s="116" t="s">
        <v>62</v>
      </c>
      <c r="O4" s="638"/>
    </row>
    <row r="5" spans="1:15" ht="13.5" hidden="1" customHeight="1">
      <c r="O5" s="171"/>
    </row>
    <row r="6" spans="1:15" ht="13.5" hidden="1" customHeight="1">
      <c r="O6" s="171"/>
    </row>
    <row r="7" spans="1:15" ht="13.5" hidden="1" customHeight="1">
      <c r="O7" s="171"/>
    </row>
    <row r="8" spans="1:15" ht="13.5" hidden="1" customHeight="1">
      <c r="F8" s="166"/>
      <c r="O8" s="171"/>
    </row>
    <row r="9" spans="1:15" ht="13.5" hidden="1" customHeight="1">
      <c r="F9" s="166"/>
      <c r="O9" s="171"/>
    </row>
    <row r="10" spans="1:15" ht="13.5" hidden="1" customHeight="1">
      <c r="F10" s="166"/>
      <c r="O10" s="171"/>
    </row>
    <row r="11" spans="1:15" s="5" customFormat="1" ht="37.5" customHeight="1">
      <c r="A11" s="72"/>
      <c r="B11" s="72"/>
      <c r="C11" s="72"/>
      <c r="D11" s="70"/>
      <c r="E11" s="48" t="s">
        <v>667</v>
      </c>
      <c r="F11" s="333">
        <f t="shared" ref="F11:F220" si="0">IF(ISBLANK($E11),"",VLOOKUP($E11,참여인력_개요,2,FALSE))</f>
        <v>25569</v>
      </c>
      <c r="G11" s="213" t="s">
        <v>605</v>
      </c>
      <c r="H11" s="91" t="s">
        <v>680</v>
      </c>
      <c r="I11" s="46" t="s">
        <v>595</v>
      </c>
      <c r="J11" s="46" t="s">
        <v>606</v>
      </c>
      <c r="K11" s="45" t="s">
        <v>693</v>
      </c>
      <c r="L11" s="88">
        <v>39448</v>
      </c>
      <c r="M11" s="88">
        <v>40543</v>
      </c>
      <c r="N11" s="189">
        <f>DATEDIF(L11,M11,"d")/365</f>
        <v>3</v>
      </c>
      <c r="O11" s="241" t="s">
        <v>1084</v>
      </c>
    </row>
    <row r="12" spans="1:15" s="5" customFormat="1" ht="37.5" customHeight="1">
      <c r="A12" s="70"/>
      <c r="B12" s="70"/>
      <c r="C12" s="70"/>
      <c r="D12" s="70"/>
      <c r="E12" s="48" t="s">
        <v>667</v>
      </c>
      <c r="F12" s="333">
        <f t="shared" si="0"/>
        <v>25569</v>
      </c>
      <c r="G12" s="213" t="s">
        <v>605</v>
      </c>
      <c r="H12" s="91" t="s">
        <v>688</v>
      </c>
      <c r="I12" s="46" t="s">
        <v>595</v>
      </c>
      <c r="J12" s="46" t="s">
        <v>606</v>
      </c>
      <c r="K12" s="45" t="s">
        <v>607</v>
      </c>
      <c r="L12" s="88">
        <v>38353</v>
      </c>
      <c r="M12" s="88">
        <v>39447</v>
      </c>
      <c r="N12" s="189">
        <f t="shared" ref="N12:N75" si="1">DATEDIF(L12,M12,"d")/365</f>
        <v>2.9972602739726026</v>
      </c>
      <c r="O12" s="241" t="s">
        <v>1085</v>
      </c>
    </row>
    <row r="13" spans="1:15" s="5" customFormat="1" ht="37.5" customHeight="1">
      <c r="A13" s="70"/>
      <c r="B13" s="70"/>
      <c r="C13" s="70"/>
      <c r="D13" s="70"/>
      <c r="E13" s="48" t="s">
        <v>667</v>
      </c>
      <c r="F13" s="333">
        <f t="shared" si="0"/>
        <v>25569</v>
      </c>
      <c r="G13" s="213" t="s">
        <v>694</v>
      </c>
      <c r="H13" s="91" t="s">
        <v>682</v>
      </c>
      <c r="I13" s="46" t="s">
        <v>595</v>
      </c>
      <c r="J13" s="46" t="s">
        <v>606</v>
      </c>
      <c r="K13" s="45" t="s">
        <v>607</v>
      </c>
      <c r="L13" s="88">
        <v>37622</v>
      </c>
      <c r="M13" s="88">
        <v>38352</v>
      </c>
      <c r="N13" s="189">
        <f t="shared" si="1"/>
        <v>2</v>
      </c>
      <c r="O13" s="241" t="s">
        <v>1085</v>
      </c>
    </row>
    <row r="14" spans="1:15" s="5" customFormat="1" ht="37.5" customHeight="1">
      <c r="A14" s="70"/>
      <c r="B14" s="70"/>
      <c r="C14" s="70"/>
      <c r="D14" s="70"/>
      <c r="E14" s="48" t="s">
        <v>1168</v>
      </c>
      <c r="F14" s="333">
        <f t="shared" si="0"/>
        <v>30289</v>
      </c>
      <c r="G14" s="213" t="s">
        <v>605</v>
      </c>
      <c r="H14" s="91" t="s">
        <v>695</v>
      </c>
      <c r="I14" s="46" t="s">
        <v>595</v>
      </c>
      <c r="J14" s="46" t="s">
        <v>606</v>
      </c>
      <c r="K14" s="45" t="s">
        <v>607</v>
      </c>
      <c r="L14" s="88">
        <v>37987</v>
      </c>
      <c r="M14" s="88">
        <v>40178</v>
      </c>
      <c r="N14" s="189">
        <f t="shared" si="1"/>
        <v>6.0027397260273974</v>
      </c>
      <c r="O14" s="241" t="s">
        <v>1086</v>
      </c>
    </row>
    <row r="15" spans="1:15" s="5" customFormat="1" ht="37.5" customHeight="1">
      <c r="A15" s="70"/>
      <c r="B15" s="70"/>
      <c r="C15" s="70"/>
      <c r="D15" s="70"/>
      <c r="E15" s="48"/>
      <c r="F15" s="333" t="str">
        <f t="shared" si="0"/>
        <v/>
      </c>
      <c r="G15" s="213"/>
      <c r="H15" s="91"/>
      <c r="I15" s="46"/>
      <c r="J15" s="46"/>
      <c r="K15" s="45"/>
      <c r="L15" s="88"/>
      <c r="M15" s="88"/>
      <c r="N15" s="189">
        <f t="shared" si="1"/>
        <v>0</v>
      </c>
      <c r="O15" s="241"/>
    </row>
    <row r="16" spans="1:15" s="5" customFormat="1" ht="37.5" customHeight="1">
      <c r="A16" s="70"/>
      <c r="B16" s="70"/>
      <c r="C16" s="70"/>
      <c r="D16" s="70"/>
      <c r="E16" s="48"/>
      <c r="F16" s="333" t="str">
        <f t="shared" si="0"/>
        <v/>
      </c>
      <c r="G16" s="213"/>
      <c r="H16" s="91"/>
      <c r="I16" s="46"/>
      <c r="J16" s="46"/>
      <c r="K16" s="45"/>
      <c r="L16" s="88"/>
      <c r="M16" s="88"/>
      <c r="N16" s="189">
        <f t="shared" si="1"/>
        <v>0</v>
      </c>
      <c r="O16" s="241"/>
    </row>
    <row r="17" spans="1:15" s="5" customFormat="1" ht="37.5" customHeight="1">
      <c r="A17" s="70"/>
      <c r="B17" s="70"/>
      <c r="C17" s="70"/>
      <c r="D17" s="70"/>
      <c r="E17" s="48"/>
      <c r="F17" s="333" t="str">
        <f t="shared" si="0"/>
        <v/>
      </c>
      <c r="G17" s="213"/>
      <c r="H17" s="91"/>
      <c r="I17" s="46"/>
      <c r="J17" s="46"/>
      <c r="K17" s="45"/>
      <c r="L17" s="88"/>
      <c r="M17" s="88"/>
      <c r="N17" s="189">
        <f t="shared" si="1"/>
        <v>0</v>
      </c>
      <c r="O17" s="241"/>
    </row>
    <row r="18" spans="1:15" s="5" customFormat="1" ht="37.5" customHeight="1">
      <c r="A18" s="70"/>
      <c r="B18" s="70"/>
      <c r="C18" s="70"/>
      <c r="D18" s="70"/>
      <c r="E18" s="48"/>
      <c r="F18" s="333" t="str">
        <f t="shared" si="0"/>
        <v/>
      </c>
      <c r="G18" s="213"/>
      <c r="H18" s="91"/>
      <c r="I18" s="46"/>
      <c r="J18" s="46"/>
      <c r="K18" s="45"/>
      <c r="L18" s="88"/>
      <c r="M18" s="88"/>
      <c r="N18" s="189">
        <f t="shared" si="1"/>
        <v>0</v>
      </c>
      <c r="O18" s="241"/>
    </row>
    <row r="19" spans="1:15" s="5" customFormat="1" ht="37.5" customHeight="1">
      <c r="A19" s="70"/>
      <c r="B19" s="70"/>
      <c r="C19" s="70"/>
      <c r="D19" s="70"/>
      <c r="E19" s="48"/>
      <c r="F19" s="333" t="str">
        <f t="shared" si="0"/>
        <v/>
      </c>
      <c r="G19" s="213"/>
      <c r="H19" s="91"/>
      <c r="I19" s="46"/>
      <c r="J19" s="46"/>
      <c r="K19" s="45"/>
      <c r="L19" s="88"/>
      <c r="M19" s="88"/>
      <c r="N19" s="189">
        <f t="shared" si="1"/>
        <v>0</v>
      </c>
      <c r="O19" s="241"/>
    </row>
    <row r="20" spans="1:15" s="5" customFormat="1" ht="37.5" customHeight="1">
      <c r="A20" s="70"/>
      <c r="B20" s="70"/>
      <c r="C20" s="70"/>
      <c r="D20" s="70"/>
      <c r="E20" s="48"/>
      <c r="F20" s="333" t="str">
        <f t="shared" si="0"/>
        <v/>
      </c>
      <c r="G20" s="213"/>
      <c r="H20" s="91"/>
      <c r="I20" s="46"/>
      <c r="J20" s="46"/>
      <c r="K20" s="45"/>
      <c r="L20" s="88"/>
      <c r="M20" s="88"/>
      <c r="N20" s="189">
        <f t="shared" si="1"/>
        <v>0</v>
      </c>
      <c r="O20" s="241"/>
    </row>
    <row r="21" spans="1:15" s="5" customFormat="1" ht="37.5" customHeight="1">
      <c r="A21" s="70"/>
      <c r="B21" s="70"/>
      <c r="C21" s="70"/>
      <c r="D21" s="70"/>
      <c r="E21" s="48"/>
      <c r="F21" s="333" t="str">
        <f t="shared" si="0"/>
        <v/>
      </c>
      <c r="G21" s="213"/>
      <c r="H21" s="91"/>
      <c r="I21" s="46"/>
      <c r="J21" s="46"/>
      <c r="K21" s="45"/>
      <c r="L21" s="88"/>
      <c r="M21" s="88"/>
      <c r="N21" s="189">
        <f t="shared" si="1"/>
        <v>0</v>
      </c>
      <c r="O21" s="241"/>
    </row>
    <row r="22" spans="1:15" s="5" customFormat="1" ht="37.5" customHeight="1">
      <c r="A22" s="70"/>
      <c r="B22" s="70"/>
      <c r="C22" s="70"/>
      <c r="D22" s="70"/>
      <c r="E22" s="48"/>
      <c r="F22" s="333" t="str">
        <f t="shared" si="0"/>
        <v/>
      </c>
      <c r="G22" s="213"/>
      <c r="H22" s="91"/>
      <c r="I22" s="46"/>
      <c r="J22" s="46"/>
      <c r="K22" s="45"/>
      <c r="L22" s="88"/>
      <c r="M22" s="88"/>
      <c r="N22" s="189">
        <f t="shared" si="1"/>
        <v>0</v>
      </c>
      <c r="O22" s="241"/>
    </row>
    <row r="23" spans="1:15" s="5" customFormat="1" ht="37.5" customHeight="1">
      <c r="A23" s="70"/>
      <c r="B23" s="70"/>
      <c r="C23" s="70"/>
      <c r="D23" s="70"/>
      <c r="E23" s="48"/>
      <c r="F23" s="333" t="str">
        <f t="shared" si="0"/>
        <v/>
      </c>
      <c r="G23" s="213"/>
      <c r="H23" s="91"/>
      <c r="I23" s="46"/>
      <c r="J23" s="46"/>
      <c r="K23" s="45"/>
      <c r="L23" s="88"/>
      <c r="M23" s="88"/>
      <c r="N23" s="189">
        <f t="shared" si="1"/>
        <v>0</v>
      </c>
      <c r="O23" s="241"/>
    </row>
    <row r="24" spans="1:15" s="5" customFormat="1" ht="37.5" customHeight="1">
      <c r="A24" s="70"/>
      <c r="B24" s="70"/>
      <c r="C24" s="70"/>
      <c r="D24" s="70"/>
      <c r="E24" s="48"/>
      <c r="F24" s="333" t="str">
        <f t="shared" si="0"/>
        <v/>
      </c>
      <c r="G24" s="213"/>
      <c r="H24" s="91"/>
      <c r="I24" s="46"/>
      <c r="J24" s="46"/>
      <c r="K24" s="45"/>
      <c r="L24" s="88"/>
      <c r="M24" s="88"/>
      <c r="N24" s="189">
        <f t="shared" si="1"/>
        <v>0</v>
      </c>
      <c r="O24" s="241"/>
    </row>
    <row r="25" spans="1:15" s="5" customFormat="1" ht="37.5" customHeight="1">
      <c r="A25" s="70"/>
      <c r="B25" s="70"/>
      <c r="C25" s="70"/>
      <c r="D25" s="70"/>
      <c r="E25" s="48"/>
      <c r="F25" s="333" t="str">
        <f t="shared" si="0"/>
        <v/>
      </c>
      <c r="G25" s="213"/>
      <c r="H25" s="91"/>
      <c r="I25" s="46"/>
      <c r="J25" s="46"/>
      <c r="K25" s="45"/>
      <c r="L25" s="88"/>
      <c r="M25" s="88"/>
      <c r="N25" s="189">
        <f t="shared" si="1"/>
        <v>0</v>
      </c>
      <c r="O25" s="241"/>
    </row>
    <row r="26" spans="1:15" s="5" customFormat="1" ht="37.5" customHeight="1">
      <c r="A26" s="70"/>
      <c r="B26" s="70"/>
      <c r="C26" s="70"/>
      <c r="D26" s="70"/>
      <c r="E26" s="48"/>
      <c r="F26" s="333" t="str">
        <f t="shared" si="0"/>
        <v/>
      </c>
      <c r="G26" s="213"/>
      <c r="H26" s="91"/>
      <c r="I26" s="46"/>
      <c r="J26" s="46"/>
      <c r="K26" s="45"/>
      <c r="L26" s="88"/>
      <c r="M26" s="88"/>
      <c r="N26" s="189">
        <f t="shared" si="1"/>
        <v>0</v>
      </c>
      <c r="O26" s="241"/>
    </row>
    <row r="27" spans="1:15" s="5" customFormat="1" ht="37.5" customHeight="1">
      <c r="A27" s="70"/>
      <c r="B27" s="70"/>
      <c r="C27" s="70"/>
      <c r="D27" s="70"/>
      <c r="E27" s="48"/>
      <c r="F27" s="333" t="str">
        <f t="shared" si="0"/>
        <v/>
      </c>
      <c r="G27" s="213"/>
      <c r="H27" s="91"/>
      <c r="I27" s="46"/>
      <c r="J27" s="46"/>
      <c r="K27" s="45"/>
      <c r="L27" s="88"/>
      <c r="M27" s="88"/>
      <c r="N27" s="189">
        <f t="shared" si="1"/>
        <v>0</v>
      </c>
      <c r="O27" s="241"/>
    </row>
    <row r="28" spans="1:15" s="5" customFormat="1" ht="37.5" customHeight="1">
      <c r="A28" s="70"/>
      <c r="B28" s="70"/>
      <c r="C28" s="70"/>
      <c r="D28" s="70"/>
      <c r="E28" s="48"/>
      <c r="F28" s="333" t="str">
        <f t="shared" si="0"/>
        <v/>
      </c>
      <c r="G28" s="213"/>
      <c r="H28" s="91"/>
      <c r="I28" s="46"/>
      <c r="J28" s="46"/>
      <c r="K28" s="45"/>
      <c r="L28" s="88"/>
      <c r="M28" s="88"/>
      <c r="N28" s="189">
        <f t="shared" si="1"/>
        <v>0</v>
      </c>
      <c r="O28" s="241"/>
    </row>
    <row r="29" spans="1:15" s="5" customFormat="1" ht="37.5" customHeight="1">
      <c r="A29" s="70"/>
      <c r="B29" s="70"/>
      <c r="C29" s="70"/>
      <c r="D29" s="70"/>
      <c r="E29" s="48"/>
      <c r="F29" s="333" t="str">
        <f t="shared" si="0"/>
        <v/>
      </c>
      <c r="G29" s="213"/>
      <c r="H29" s="91"/>
      <c r="I29" s="46"/>
      <c r="J29" s="46"/>
      <c r="K29" s="45"/>
      <c r="L29" s="88"/>
      <c r="M29" s="88"/>
      <c r="N29" s="189">
        <f t="shared" si="1"/>
        <v>0</v>
      </c>
      <c r="O29" s="241"/>
    </row>
    <row r="30" spans="1:15" s="5" customFormat="1" ht="37.5" customHeight="1">
      <c r="A30" s="70"/>
      <c r="B30" s="70"/>
      <c r="C30" s="70"/>
      <c r="D30" s="70"/>
      <c r="E30" s="48"/>
      <c r="F30" s="333" t="str">
        <f t="shared" si="0"/>
        <v/>
      </c>
      <c r="G30" s="213"/>
      <c r="H30" s="91"/>
      <c r="I30" s="46"/>
      <c r="J30" s="46"/>
      <c r="K30" s="45"/>
      <c r="L30" s="88"/>
      <c r="M30" s="88"/>
      <c r="N30" s="189">
        <f t="shared" si="1"/>
        <v>0</v>
      </c>
      <c r="O30" s="241"/>
    </row>
    <row r="31" spans="1:15" s="5" customFormat="1" ht="37.5" customHeight="1">
      <c r="A31" s="70"/>
      <c r="B31" s="70"/>
      <c r="C31" s="70"/>
      <c r="D31" s="70"/>
      <c r="E31" s="48"/>
      <c r="F31" s="333" t="str">
        <f t="shared" si="0"/>
        <v/>
      </c>
      <c r="G31" s="213"/>
      <c r="H31" s="91"/>
      <c r="I31" s="46"/>
      <c r="J31" s="46"/>
      <c r="K31" s="45"/>
      <c r="L31" s="88"/>
      <c r="M31" s="88"/>
      <c r="N31" s="189">
        <f t="shared" si="1"/>
        <v>0</v>
      </c>
      <c r="O31" s="241"/>
    </row>
    <row r="32" spans="1:15" s="5" customFormat="1" ht="37.5" customHeight="1">
      <c r="A32" s="70"/>
      <c r="B32" s="70"/>
      <c r="C32" s="70"/>
      <c r="D32" s="70"/>
      <c r="E32" s="48"/>
      <c r="F32" s="333" t="str">
        <f t="shared" si="0"/>
        <v/>
      </c>
      <c r="G32" s="213"/>
      <c r="H32" s="91"/>
      <c r="I32" s="46"/>
      <c r="J32" s="46"/>
      <c r="K32" s="45"/>
      <c r="L32" s="88"/>
      <c r="M32" s="88"/>
      <c r="N32" s="189">
        <f t="shared" si="1"/>
        <v>0</v>
      </c>
      <c r="O32" s="241"/>
    </row>
    <row r="33" spans="1:15" s="5" customFormat="1" ht="37.5" customHeight="1">
      <c r="A33" s="70"/>
      <c r="B33" s="70"/>
      <c r="C33" s="70"/>
      <c r="D33" s="70"/>
      <c r="E33" s="48"/>
      <c r="F33" s="333" t="str">
        <f t="shared" si="0"/>
        <v/>
      </c>
      <c r="G33" s="213"/>
      <c r="H33" s="91"/>
      <c r="I33" s="46"/>
      <c r="J33" s="46"/>
      <c r="K33" s="45"/>
      <c r="L33" s="88"/>
      <c r="M33" s="88"/>
      <c r="N33" s="189">
        <f t="shared" si="1"/>
        <v>0</v>
      </c>
      <c r="O33" s="241"/>
    </row>
    <row r="34" spans="1:15" s="5" customFormat="1" ht="37.5" customHeight="1">
      <c r="A34" s="70"/>
      <c r="B34" s="70"/>
      <c r="C34" s="70"/>
      <c r="D34" s="70"/>
      <c r="E34" s="48"/>
      <c r="F34" s="333" t="str">
        <f t="shared" si="0"/>
        <v/>
      </c>
      <c r="G34" s="213"/>
      <c r="H34" s="91"/>
      <c r="I34" s="46"/>
      <c r="J34" s="46"/>
      <c r="K34" s="45"/>
      <c r="L34" s="88"/>
      <c r="M34" s="88"/>
      <c r="N34" s="189">
        <f t="shared" si="1"/>
        <v>0</v>
      </c>
      <c r="O34" s="241"/>
    </row>
    <row r="35" spans="1:15" s="5" customFormat="1" ht="37.5" customHeight="1">
      <c r="A35" s="70"/>
      <c r="B35" s="70"/>
      <c r="C35" s="70"/>
      <c r="D35" s="70"/>
      <c r="E35" s="48"/>
      <c r="F35" s="333" t="str">
        <f t="shared" si="0"/>
        <v/>
      </c>
      <c r="G35" s="213"/>
      <c r="H35" s="91"/>
      <c r="I35" s="46"/>
      <c r="J35" s="46"/>
      <c r="K35" s="45"/>
      <c r="L35" s="88"/>
      <c r="M35" s="88"/>
      <c r="N35" s="189">
        <f t="shared" si="1"/>
        <v>0</v>
      </c>
      <c r="O35" s="241"/>
    </row>
    <row r="36" spans="1:15" s="5" customFormat="1" ht="37.5" customHeight="1">
      <c r="A36" s="70"/>
      <c r="B36" s="70"/>
      <c r="C36" s="70"/>
      <c r="D36" s="70"/>
      <c r="E36" s="48"/>
      <c r="F36" s="333" t="str">
        <f t="shared" si="0"/>
        <v/>
      </c>
      <c r="G36" s="213"/>
      <c r="H36" s="91"/>
      <c r="I36" s="46"/>
      <c r="J36" s="46"/>
      <c r="K36" s="45"/>
      <c r="L36" s="88"/>
      <c r="M36" s="88"/>
      <c r="N36" s="189">
        <f t="shared" si="1"/>
        <v>0</v>
      </c>
      <c r="O36" s="241"/>
    </row>
    <row r="37" spans="1:15" s="5" customFormat="1" ht="37.5" customHeight="1">
      <c r="A37" s="70"/>
      <c r="B37" s="70"/>
      <c r="C37" s="70"/>
      <c r="D37" s="70"/>
      <c r="E37" s="48"/>
      <c r="F37" s="333" t="str">
        <f t="shared" si="0"/>
        <v/>
      </c>
      <c r="G37" s="213"/>
      <c r="H37" s="91"/>
      <c r="I37" s="46"/>
      <c r="J37" s="46"/>
      <c r="K37" s="45"/>
      <c r="L37" s="88"/>
      <c r="M37" s="88"/>
      <c r="N37" s="189">
        <f t="shared" si="1"/>
        <v>0</v>
      </c>
      <c r="O37" s="241"/>
    </row>
    <row r="38" spans="1:15" s="5" customFormat="1" ht="37.5" customHeight="1">
      <c r="A38" s="70"/>
      <c r="B38" s="70"/>
      <c r="C38" s="70"/>
      <c r="D38" s="70"/>
      <c r="E38" s="48"/>
      <c r="F38" s="333" t="str">
        <f t="shared" si="0"/>
        <v/>
      </c>
      <c r="G38" s="213"/>
      <c r="H38" s="91"/>
      <c r="I38" s="46"/>
      <c r="J38" s="46"/>
      <c r="K38" s="45"/>
      <c r="L38" s="88"/>
      <c r="M38" s="88"/>
      <c r="N38" s="189">
        <f t="shared" si="1"/>
        <v>0</v>
      </c>
      <c r="O38" s="241"/>
    </row>
    <row r="39" spans="1:15" s="5" customFormat="1" ht="37.5" customHeight="1">
      <c r="A39" s="70"/>
      <c r="B39" s="70"/>
      <c r="C39" s="70"/>
      <c r="D39" s="70"/>
      <c r="E39" s="48"/>
      <c r="F39" s="333" t="str">
        <f t="shared" si="0"/>
        <v/>
      </c>
      <c r="G39" s="213"/>
      <c r="H39" s="91"/>
      <c r="I39" s="46"/>
      <c r="J39" s="46"/>
      <c r="K39" s="45"/>
      <c r="L39" s="88"/>
      <c r="M39" s="88"/>
      <c r="N39" s="189">
        <f t="shared" si="1"/>
        <v>0</v>
      </c>
      <c r="O39" s="241"/>
    </row>
    <row r="40" spans="1:15" s="5" customFormat="1" ht="37.5" customHeight="1">
      <c r="A40" s="70"/>
      <c r="B40" s="70"/>
      <c r="C40" s="70"/>
      <c r="D40" s="70"/>
      <c r="E40" s="48"/>
      <c r="F40" s="333" t="str">
        <f t="shared" si="0"/>
        <v/>
      </c>
      <c r="G40" s="213"/>
      <c r="H40" s="91"/>
      <c r="I40" s="46"/>
      <c r="J40" s="46"/>
      <c r="K40" s="45"/>
      <c r="L40" s="88"/>
      <c r="M40" s="88"/>
      <c r="N40" s="189">
        <f t="shared" si="1"/>
        <v>0</v>
      </c>
      <c r="O40" s="241"/>
    </row>
    <row r="41" spans="1:15" s="5" customFormat="1" ht="37.5" customHeight="1">
      <c r="A41" s="70"/>
      <c r="B41" s="70"/>
      <c r="C41" s="70"/>
      <c r="D41" s="70"/>
      <c r="E41" s="48"/>
      <c r="F41" s="333" t="str">
        <f t="shared" si="0"/>
        <v/>
      </c>
      <c r="G41" s="213"/>
      <c r="H41" s="91"/>
      <c r="I41" s="46"/>
      <c r="J41" s="46"/>
      <c r="K41" s="45"/>
      <c r="L41" s="88"/>
      <c r="M41" s="88"/>
      <c r="N41" s="189">
        <f t="shared" si="1"/>
        <v>0</v>
      </c>
      <c r="O41" s="241"/>
    </row>
    <row r="42" spans="1:15" s="5" customFormat="1" ht="37.5" customHeight="1">
      <c r="A42" s="70"/>
      <c r="B42" s="70"/>
      <c r="C42" s="70"/>
      <c r="D42" s="70"/>
      <c r="E42" s="48"/>
      <c r="F42" s="333" t="str">
        <f t="shared" si="0"/>
        <v/>
      </c>
      <c r="G42" s="213"/>
      <c r="H42" s="91"/>
      <c r="I42" s="46"/>
      <c r="J42" s="46"/>
      <c r="K42" s="45"/>
      <c r="L42" s="88"/>
      <c r="M42" s="88"/>
      <c r="N42" s="189">
        <f t="shared" si="1"/>
        <v>0</v>
      </c>
      <c r="O42" s="241"/>
    </row>
    <row r="43" spans="1:15" s="5" customFormat="1" ht="37.5" customHeight="1">
      <c r="A43" s="70"/>
      <c r="B43" s="70"/>
      <c r="C43" s="70"/>
      <c r="D43" s="70"/>
      <c r="E43" s="48"/>
      <c r="F43" s="333" t="str">
        <f t="shared" si="0"/>
        <v/>
      </c>
      <c r="G43" s="213"/>
      <c r="H43" s="91"/>
      <c r="I43" s="46"/>
      <c r="J43" s="46"/>
      <c r="K43" s="45"/>
      <c r="L43" s="88"/>
      <c r="M43" s="88"/>
      <c r="N43" s="189">
        <f t="shared" si="1"/>
        <v>0</v>
      </c>
      <c r="O43" s="241"/>
    </row>
    <row r="44" spans="1:15" s="5" customFormat="1" ht="37.5" customHeight="1">
      <c r="A44" s="70"/>
      <c r="B44" s="70"/>
      <c r="C44" s="70"/>
      <c r="D44" s="70"/>
      <c r="E44" s="48"/>
      <c r="F44" s="333" t="str">
        <f t="shared" si="0"/>
        <v/>
      </c>
      <c r="G44" s="213"/>
      <c r="H44" s="91"/>
      <c r="I44" s="46"/>
      <c r="J44" s="46"/>
      <c r="K44" s="45"/>
      <c r="L44" s="88"/>
      <c r="M44" s="88"/>
      <c r="N44" s="189">
        <f t="shared" si="1"/>
        <v>0</v>
      </c>
      <c r="O44" s="241"/>
    </row>
    <row r="45" spans="1:15" s="5" customFormat="1" ht="37.5" customHeight="1">
      <c r="A45" s="70"/>
      <c r="B45" s="70"/>
      <c r="C45" s="70"/>
      <c r="D45" s="70"/>
      <c r="E45" s="48"/>
      <c r="F45" s="333" t="str">
        <f t="shared" si="0"/>
        <v/>
      </c>
      <c r="G45" s="213"/>
      <c r="H45" s="91"/>
      <c r="I45" s="46"/>
      <c r="J45" s="46"/>
      <c r="K45" s="45"/>
      <c r="L45" s="88"/>
      <c r="M45" s="88"/>
      <c r="N45" s="189">
        <f t="shared" si="1"/>
        <v>0</v>
      </c>
      <c r="O45" s="241"/>
    </row>
    <row r="46" spans="1:15" s="5" customFormat="1" ht="37.5" customHeight="1">
      <c r="A46" s="70"/>
      <c r="B46" s="70"/>
      <c r="C46" s="70"/>
      <c r="D46" s="70"/>
      <c r="E46" s="48"/>
      <c r="F46" s="333" t="str">
        <f t="shared" si="0"/>
        <v/>
      </c>
      <c r="G46" s="213"/>
      <c r="H46" s="91"/>
      <c r="I46" s="46"/>
      <c r="J46" s="46"/>
      <c r="K46" s="45"/>
      <c r="L46" s="88"/>
      <c r="M46" s="88"/>
      <c r="N46" s="189">
        <f t="shared" si="1"/>
        <v>0</v>
      </c>
      <c r="O46" s="241"/>
    </row>
    <row r="47" spans="1:15" s="5" customFormat="1" ht="37.5" customHeight="1">
      <c r="A47" s="70"/>
      <c r="B47" s="70"/>
      <c r="C47" s="70"/>
      <c r="D47" s="70"/>
      <c r="E47" s="48"/>
      <c r="F47" s="333" t="str">
        <f t="shared" si="0"/>
        <v/>
      </c>
      <c r="G47" s="213"/>
      <c r="H47" s="91"/>
      <c r="I47" s="46"/>
      <c r="J47" s="46"/>
      <c r="K47" s="45"/>
      <c r="L47" s="88"/>
      <c r="M47" s="88"/>
      <c r="N47" s="189">
        <f t="shared" si="1"/>
        <v>0</v>
      </c>
      <c r="O47" s="241"/>
    </row>
    <row r="48" spans="1:15" s="5" customFormat="1" ht="37.5" customHeight="1">
      <c r="A48" s="70"/>
      <c r="B48" s="70"/>
      <c r="C48" s="70"/>
      <c r="D48" s="70"/>
      <c r="E48" s="48"/>
      <c r="F48" s="333" t="str">
        <f t="shared" si="0"/>
        <v/>
      </c>
      <c r="G48" s="213"/>
      <c r="H48" s="91"/>
      <c r="I48" s="46"/>
      <c r="J48" s="46"/>
      <c r="K48" s="45"/>
      <c r="L48" s="88"/>
      <c r="M48" s="88"/>
      <c r="N48" s="189">
        <f t="shared" si="1"/>
        <v>0</v>
      </c>
      <c r="O48" s="241"/>
    </row>
    <row r="49" spans="1:15" s="5" customFormat="1" ht="37.5" customHeight="1">
      <c r="A49" s="70"/>
      <c r="B49" s="70"/>
      <c r="C49" s="70"/>
      <c r="D49" s="70"/>
      <c r="E49" s="48"/>
      <c r="F49" s="333" t="str">
        <f t="shared" si="0"/>
        <v/>
      </c>
      <c r="G49" s="213"/>
      <c r="H49" s="91"/>
      <c r="I49" s="46"/>
      <c r="J49" s="46"/>
      <c r="K49" s="45"/>
      <c r="L49" s="88"/>
      <c r="M49" s="88"/>
      <c r="N49" s="189">
        <f t="shared" si="1"/>
        <v>0</v>
      </c>
      <c r="O49" s="241"/>
    </row>
    <row r="50" spans="1:15" s="5" customFormat="1" ht="37.5" customHeight="1">
      <c r="A50" s="70"/>
      <c r="B50" s="70"/>
      <c r="C50" s="70"/>
      <c r="D50" s="70"/>
      <c r="E50" s="48"/>
      <c r="F50" s="333" t="str">
        <f t="shared" si="0"/>
        <v/>
      </c>
      <c r="G50" s="213"/>
      <c r="H50" s="91"/>
      <c r="I50" s="46"/>
      <c r="J50" s="46"/>
      <c r="K50" s="45"/>
      <c r="L50" s="88"/>
      <c r="M50" s="88"/>
      <c r="N50" s="189">
        <f t="shared" si="1"/>
        <v>0</v>
      </c>
      <c r="O50" s="241"/>
    </row>
    <row r="51" spans="1:15" s="5" customFormat="1" ht="37.5" customHeight="1">
      <c r="A51" s="70"/>
      <c r="B51" s="70"/>
      <c r="C51" s="70"/>
      <c r="D51" s="70"/>
      <c r="E51" s="48"/>
      <c r="F51" s="333" t="str">
        <f t="shared" si="0"/>
        <v/>
      </c>
      <c r="G51" s="213"/>
      <c r="H51" s="91"/>
      <c r="I51" s="46"/>
      <c r="J51" s="46"/>
      <c r="K51" s="45"/>
      <c r="L51" s="88"/>
      <c r="M51" s="88"/>
      <c r="N51" s="189">
        <f t="shared" si="1"/>
        <v>0</v>
      </c>
      <c r="O51" s="241"/>
    </row>
    <row r="52" spans="1:15" s="5" customFormat="1" ht="37.5" customHeight="1">
      <c r="A52" s="70"/>
      <c r="B52" s="70"/>
      <c r="C52" s="70"/>
      <c r="D52" s="70"/>
      <c r="E52" s="48"/>
      <c r="F52" s="333" t="str">
        <f t="shared" si="0"/>
        <v/>
      </c>
      <c r="G52" s="213"/>
      <c r="H52" s="91"/>
      <c r="I52" s="46"/>
      <c r="J52" s="46"/>
      <c r="K52" s="45"/>
      <c r="L52" s="88"/>
      <c r="M52" s="88"/>
      <c r="N52" s="189">
        <f t="shared" si="1"/>
        <v>0</v>
      </c>
      <c r="O52" s="241"/>
    </row>
    <row r="53" spans="1:15" s="5" customFormat="1" ht="37.5" customHeight="1">
      <c r="A53" s="70"/>
      <c r="B53" s="70"/>
      <c r="C53" s="70"/>
      <c r="D53" s="70"/>
      <c r="E53" s="48"/>
      <c r="F53" s="333" t="str">
        <f t="shared" si="0"/>
        <v/>
      </c>
      <c r="G53" s="213"/>
      <c r="H53" s="91"/>
      <c r="I53" s="46"/>
      <c r="J53" s="46"/>
      <c r="K53" s="45"/>
      <c r="L53" s="88"/>
      <c r="M53" s="88"/>
      <c r="N53" s="189">
        <f t="shared" si="1"/>
        <v>0</v>
      </c>
      <c r="O53" s="241"/>
    </row>
    <row r="54" spans="1:15" s="5" customFormat="1" ht="37.5" customHeight="1">
      <c r="A54" s="70"/>
      <c r="B54" s="70"/>
      <c r="C54" s="70"/>
      <c r="D54" s="70"/>
      <c r="E54" s="48"/>
      <c r="F54" s="333" t="str">
        <f t="shared" si="0"/>
        <v/>
      </c>
      <c r="G54" s="213"/>
      <c r="H54" s="91"/>
      <c r="I54" s="46"/>
      <c r="J54" s="46"/>
      <c r="K54" s="45"/>
      <c r="L54" s="88"/>
      <c r="M54" s="88"/>
      <c r="N54" s="189">
        <f t="shared" si="1"/>
        <v>0</v>
      </c>
      <c r="O54" s="241"/>
    </row>
    <row r="55" spans="1:15" s="5" customFormat="1" ht="37.5" customHeight="1">
      <c r="A55" s="70"/>
      <c r="B55" s="70"/>
      <c r="C55" s="70"/>
      <c r="D55" s="70"/>
      <c r="E55" s="48"/>
      <c r="F55" s="333" t="str">
        <f t="shared" si="0"/>
        <v/>
      </c>
      <c r="G55" s="213"/>
      <c r="H55" s="91"/>
      <c r="I55" s="46"/>
      <c r="J55" s="46"/>
      <c r="K55" s="45"/>
      <c r="L55" s="88"/>
      <c r="M55" s="88"/>
      <c r="N55" s="189">
        <f t="shared" si="1"/>
        <v>0</v>
      </c>
      <c r="O55" s="241"/>
    </row>
    <row r="56" spans="1:15" s="5" customFormat="1" ht="37.5" customHeight="1">
      <c r="A56" s="70"/>
      <c r="B56" s="70"/>
      <c r="C56" s="70"/>
      <c r="D56" s="70"/>
      <c r="E56" s="48"/>
      <c r="F56" s="333" t="str">
        <f t="shared" si="0"/>
        <v/>
      </c>
      <c r="G56" s="213"/>
      <c r="H56" s="91"/>
      <c r="I56" s="46"/>
      <c r="J56" s="46"/>
      <c r="K56" s="45"/>
      <c r="L56" s="88"/>
      <c r="M56" s="88"/>
      <c r="N56" s="189">
        <f t="shared" si="1"/>
        <v>0</v>
      </c>
      <c r="O56" s="241"/>
    </row>
    <row r="57" spans="1:15" s="5" customFormat="1" ht="37.5" customHeight="1">
      <c r="A57" s="70"/>
      <c r="B57" s="70"/>
      <c r="C57" s="70"/>
      <c r="D57" s="70"/>
      <c r="E57" s="48"/>
      <c r="F57" s="333" t="str">
        <f t="shared" si="0"/>
        <v/>
      </c>
      <c r="G57" s="213"/>
      <c r="H57" s="91"/>
      <c r="I57" s="46"/>
      <c r="J57" s="46"/>
      <c r="K57" s="45"/>
      <c r="L57" s="88"/>
      <c r="M57" s="88"/>
      <c r="N57" s="189">
        <f t="shared" si="1"/>
        <v>0</v>
      </c>
      <c r="O57" s="241"/>
    </row>
    <row r="58" spans="1:15" s="5" customFormat="1" ht="37.5" customHeight="1">
      <c r="A58" s="70"/>
      <c r="B58" s="70"/>
      <c r="C58" s="70"/>
      <c r="D58" s="70"/>
      <c r="E58" s="48"/>
      <c r="F58" s="333" t="str">
        <f t="shared" si="0"/>
        <v/>
      </c>
      <c r="G58" s="213"/>
      <c r="H58" s="91"/>
      <c r="I58" s="46"/>
      <c r="J58" s="46"/>
      <c r="K58" s="45"/>
      <c r="L58" s="88"/>
      <c r="M58" s="88"/>
      <c r="N58" s="189">
        <f t="shared" si="1"/>
        <v>0</v>
      </c>
      <c r="O58" s="241"/>
    </row>
    <row r="59" spans="1:15" s="5" customFormat="1" ht="37.5" customHeight="1">
      <c r="A59" s="70"/>
      <c r="B59" s="70"/>
      <c r="C59" s="70"/>
      <c r="D59" s="70"/>
      <c r="E59" s="48"/>
      <c r="F59" s="333" t="str">
        <f t="shared" si="0"/>
        <v/>
      </c>
      <c r="G59" s="213"/>
      <c r="H59" s="91"/>
      <c r="I59" s="46"/>
      <c r="J59" s="46"/>
      <c r="K59" s="45"/>
      <c r="L59" s="88"/>
      <c r="M59" s="88"/>
      <c r="N59" s="189">
        <f t="shared" si="1"/>
        <v>0</v>
      </c>
      <c r="O59" s="241"/>
    </row>
    <row r="60" spans="1:15" s="5" customFormat="1" ht="37.5" customHeight="1">
      <c r="A60" s="70"/>
      <c r="B60" s="70"/>
      <c r="C60" s="70"/>
      <c r="D60" s="70"/>
      <c r="E60" s="48"/>
      <c r="F60" s="333" t="str">
        <f t="shared" si="0"/>
        <v/>
      </c>
      <c r="G60" s="213"/>
      <c r="H60" s="91"/>
      <c r="I60" s="46"/>
      <c r="J60" s="46"/>
      <c r="K60" s="45"/>
      <c r="L60" s="88"/>
      <c r="M60" s="88"/>
      <c r="N60" s="189">
        <f t="shared" si="1"/>
        <v>0</v>
      </c>
      <c r="O60" s="241"/>
    </row>
    <row r="61" spans="1:15" s="5" customFormat="1" ht="37.5" customHeight="1">
      <c r="A61" s="70"/>
      <c r="B61" s="70"/>
      <c r="C61" s="70"/>
      <c r="D61" s="70"/>
      <c r="E61" s="48"/>
      <c r="F61" s="333" t="str">
        <f t="shared" si="0"/>
        <v/>
      </c>
      <c r="G61" s="213"/>
      <c r="H61" s="91"/>
      <c r="I61" s="46"/>
      <c r="J61" s="46"/>
      <c r="K61" s="45"/>
      <c r="L61" s="88"/>
      <c r="M61" s="88"/>
      <c r="N61" s="189">
        <f t="shared" si="1"/>
        <v>0</v>
      </c>
      <c r="O61" s="241"/>
    </row>
    <row r="62" spans="1:15" s="5" customFormat="1" ht="37.5" customHeight="1">
      <c r="A62" s="70"/>
      <c r="B62" s="70"/>
      <c r="C62" s="70"/>
      <c r="D62" s="70"/>
      <c r="E62" s="48"/>
      <c r="F62" s="333" t="str">
        <f t="shared" si="0"/>
        <v/>
      </c>
      <c r="G62" s="213"/>
      <c r="H62" s="91"/>
      <c r="I62" s="46"/>
      <c r="J62" s="46"/>
      <c r="K62" s="45"/>
      <c r="L62" s="88"/>
      <c r="M62" s="88"/>
      <c r="N62" s="189">
        <f t="shared" si="1"/>
        <v>0</v>
      </c>
      <c r="O62" s="241"/>
    </row>
    <row r="63" spans="1:15" s="5" customFormat="1" ht="37.5" customHeight="1">
      <c r="A63" s="70"/>
      <c r="B63" s="70"/>
      <c r="C63" s="70"/>
      <c r="D63" s="70"/>
      <c r="E63" s="48"/>
      <c r="F63" s="333" t="str">
        <f t="shared" si="0"/>
        <v/>
      </c>
      <c r="G63" s="213"/>
      <c r="H63" s="91"/>
      <c r="I63" s="46"/>
      <c r="J63" s="46"/>
      <c r="K63" s="45"/>
      <c r="L63" s="88"/>
      <c r="M63" s="88"/>
      <c r="N63" s="189">
        <f t="shared" si="1"/>
        <v>0</v>
      </c>
      <c r="O63" s="241"/>
    </row>
    <row r="64" spans="1:15" s="5" customFormat="1" ht="37.5" customHeight="1">
      <c r="A64" s="70"/>
      <c r="B64" s="70"/>
      <c r="C64" s="70"/>
      <c r="D64" s="70"/>
      <c r="E64" s="48"/>
      <c r="F64" s="333" t="str">
        <f t="shared" si="0"/>
        <v/>
      </c>
      <c r="G64" s="213"/>
      <c r="H64" s="91"/>
      <c r="I64" s="46"/>
      <c r="J64" s="46"/>
      <c r="K64" s="45"/>
      <c r="L64" s="88"/>
      <c r="M64" s="88"/>
      <c r="N64" s="189">
        <f t="shared" si="1"/>
        <v>0</v>
      </c>
      <c r="O64" s="241"/>
    </row>
    <row r="65" spans="1:15" s="5" customFormat="1" ht="37.5" customHeight="1">
      <c r="A65" s="70"/>
      <c r="B65" s="70"/>
      <c r="C65" s="70"/>
      <c r="D65" s="70"/>
      <c r="E65" s="48"/>
      <c r="F65" s="333" t="str">
        <f t="shared" si="0"/>
        <v/>
      </c>
      <c r="G65" s="213"/>
      <c r="H65" s="91"/>
      <c r="I65" s="46"/>
      <c r="J65" s="46"/>
      <c r="K65" s="45"/>
      <c r="L65" s="88"/>
      <c r="M65" s="88"/>
      <c r="N65" s="189">
        <f t="shared" si="1"/>
        <v>0</v>
      </c>
      <c r="O65" s="241"/>
    </row>
    <row r="66" spans="1:15" s="5" customFormat="1" ht="37.5" customHeight="1">
      <c r="A66" s="70"/>
      <c r="B66" s="70"/>
      <c r="C66" s="70"/>
      <c r="D66" s="70"/>
      <c r="E66" s="48"/>
      <c r="F66" s="333" t="str">
        <f t="shared" si="0"/>
        <v/>
      </c>
      <c r="G66" s="213"/>
      <c r="H66" s="91"/>
      <c r="I66" s="46"/>
      <c r="J66" s="46"/>
      <c r="K66" s="45"/>
      <c r="L66" s="88"/>
      <c r="M66" s="88"/>
      <c r="N66" s="189">
        <f t="shared" si="1"/>
        <v>0</v>
      </c>
      <c r="O66" s="241"/>
    </row>
    <row r="67" spans="1:15" s="5" customFormat="1" ht="37.5" customHeight="1">
      <c r="A67" s="70"/>
      <c r="B67" s="70"/>
      <c r="C67" s="70"/>
      <c r="D67" s="70"/>
      <c r="E67" s="48"/>
      <c r="F67" s="333" t="str">
        <f t="shared" si="0"/>
        <v/>
      </c>
      <c r="G67" s="213"/>
      <c r="H67" s="91"/>
      <c r="I67" s="46"/>
      <c r="J67" s="46"/>
      <c r="K67" s="45"/>
      <c r="L67" s="88"/>
      <c r="M67" s="88"/>
      <c r="N67" s="189">
        <f t="shared" si="1"/>
        <v>0</v>
      </c>
      <c r="O67" s="241"/>
    </row>
    <row r="68" spans="1:15" s="5" customFormat="1" ht="37.5" customHeight="1">
      <c r="A68" s="70"/>
      <c r="B68" s="70"/>
      <c r="C68" s="70"/>
      <c r="D68" s="70"/>
      <c r="E68" s="48"/>
      <c r="F68" s="333" t="str">
        <f t="shared" si="0"/>
        <v/>
      </c>
      <c r="G68" s="213"/>
      <c r="H68" s="91"/>
      <c r="I68" s="46"/>
      <c r="J68" s="46"/>
      <c r="K68" s="45"/>
      <c r="L68" s="88"/>
      <c r="M68" s="88"/>
      <c r="N68" s="189">
        <f t="shared" si="1"/>
        <v>0</v>
      </c>
      <c r="O68" s="241"/>
    </row>
    <row r="69" spans="1:15" s="5" customFormat="1" ht="37.5" customHeight="1">
      <c r="A69" s="70"/>
      <c r="B69" s="70"/>
      <c r="C69" s="70"/>
      <c r="D69" s="70"/>
      <c r="E69" s="48"/>
      <c r="F69" s="333" t="str">
        <f t="shared" si="0"/>
        <v/>
      </c>
      <c r="G69" s="213"/>
      <c r="H69" s="91"/>
      <c r="I69" s="46"/>
      <c r="J69" s="46"/>
      <c r="K69" s="45"/>
      <c r="L69" s="88"/>
      <c r="M69" s="88"/>
      <c r="N69" s="189">
        <f t="shared" si="1"/>
        <v>0</v>
      </c>
      <c r="O69" s="241"/>
    </row>
    <row r="70" spans="1:15" s="5" customFormat="1" ht="37.5" customHeight="1">
      <c r="A70" s="70"/>
      <c r="B70" s="70"/>
      <c r="C70" s="70"/>
      <c r="D70" s="70"/>
      <c r="E70" s="48"/>
      <c r="F70" s="333" t="str">
        <f t="shared" si="0"/>
        <v/>
      </c>
      <c r="G70" s="213"/>
      <c r="H70" s="91"/>
      <c r="I70" s="46"/>
      <c r="J70" s="46"/>
      <c r="K70" s="45"/>
      <c r="L70" s="88"/>
      <c r="M70" s="88"/>
      <c r="N70" s="189">
        <f t="shared" si="1"/>
        <v>0</v>
      </c>
      <c r="O70" s="241"/>
    </row>
    <row r="71" spans="1:15" s="5" customFormat="1" ht="37.5" customHeight="1">
      <c r="A71" s="70"/>
      <c r="B71" s="70"/>
      <c r="C71" s="70"/>
      <c r="D71" s="70"/>
      <c r="E71" s="48"/>
      <c r="F71" s="333" t="str">
        <f t="shared" si="0"/>
        <v/>
      </c>
      <c r="G71" s="213"/>
      <c r="H71" s="91"/>
      <c r="I71" s="46"/>
      <c r="J71" s="46"/>
      <c r="K71" s="45"/>
      <c r="L71" s="88"/>
      <c r="M71" s="88"/>
      <c r="N71" s="189">
        <f t="shared" si="1"/>
        <v>0</v>
      </c>
      <c r="O71" s="241"/>
    </row>
    <row r="72" spans="1:15" s="5" customFormat="1" ht="37.5" customHeight="1">
      <c r="A72" s="70"/>
      <c r="B72" s="70"/>
      <c r="C72" s="70"/>
      <c r="D72" s="70"/>
      <c r="E72" s="48"/>
      <c r="F72" s="333" t="str">
        <f t="shared" si="0"/>
        <v/>
      </c>
      <c r="G72" s="213"/>
      <c r="H72" s="91"/>
      <c r="I72" s="46"/>
      <c r="J72" s="46"/>
      <c r="K72" s="45"/>
      <c r="L72" s="88"/>
      <c r="M72" s="88"/>
      <c r="N72" s="189">
        <f t="shared" si="1"/>
        <v>0</v>
      </c>
      <c r="O72" s="241"/>
    </row>
    <row r="73" spans="1:15" s="5" customFormat="1" ht="37.5" customHeight="1">
      <c r="A73" s="70"/>
      <c r="B73" s="70"/>
      <c r="C73" s="70"/>
      <c r="D73" s="70"/>
      <c r="E73" s="48"/>
      <c r="F73" s="333" t="str">
        <f t="shared" si="0"/>
        <v/>
      </c>
      <c r="G73" s="213"/>
      <c r="H73" s="91"/>
      <c r="I73" s="46"/>
      <c r="J73" s="46"/>
      <c r="K73" s="45"/>
      <c r="L73" s="88"/>
      <c r="M73" s="88"/>
      <c r="N73" s="189">
        <f t="shared" si="1"/>
        <v>0</v>
      </c>
      <c r="O73" s="241"/>
    </row>
    <row r="74" spans="1:15" s="5" customFormat="1" ht="37.5" customHeight="1">
      <c r="A74" s="70"/>
      <c r="B74" s="70"/>
      <c r="C74" s="70"/>
      <c r="D74" s="70"/>
      <c r="E74" s="48"/>
      <c r="F74" s="333" t="str">
        <f t="shared" si="0"/>
        <v/>
      </c>
      <c r="G74" s="213"/>
      <c r="H74" s="91"/>
      <c r="I74" s="46"/>
      <c r="J74" s="46"/>
      <c r="K74" s="45"/>
      <c r="L74" s="88"/>
      <c r="M74" s="88"/>
      <c r="N74" s="189">
        <f t="shared" si="1"/>
        <v>0</v>
      </c>
      <c r="O74" s="241"/>
    </row>
    <row r="75" spans="1:15" s="5" customFormat="1" ht="37.5" customHeight="1">
      <c r="A75" s="70"/>
      <c r="B75" s="70"/>
      <c r="C75" s="70"/>
      <c r="D75" s="70"/>
      <c r="E75" s="48"/>
      <c r="F75" s="333" t="str">
        <f t="shared" si="0"/>
        <v/>
      </c>
      <c r="G75" s="213"/>
      <c r="H75" s="91"/>
      <c r="I75" s="46"/>
      <c r="J75" s="46"/>
      <c r="K75" s="45"/>
      <c r="L75" s="88"/>
      <c r="M75" s="88"/>
      <c r="N75" s="189">
        <f t="shared" si="1"/>
        <v>0</v>
      </c>
      <c r="O75" s="241"/>
    </row>
    <row r="76" spans="1:15" s="5" customFormat="1" ht="37.5" customHeight="1">
      <c r="A76" s="70"/>
      <c r="B76" s="70"/>
      <c r="C76" s="70"/>
      <c r="D76" s="70"/>
      <c r="E76" s="48"/>
      <c r="F76" s="333" t="str">
        <f t="shared" si="0"/>
        <v/>
      </c>
      <c r="G76" s="213"/>
      <c r="H76" s="91"/>
      <c r="I76" s="46"/>
      <c r="J76" s="46"/>
      <c r="K76" s="45"/>
      <c r="L76" s="88"/>
      <c r="M76" s="88"/>
      <c r="N76" s="189">
        <f t="shared" ref="N76:N139" si="2">DATEDIF(L76,M76,"d")/365</f>
        <v>0</v>
      </c>
      <c r="O76" s="241"/>
    </row>
    <row r="77" spans="1:15" s="5" customFormat="1" ht="37.5" customHeight="1">
      <c r="A77" s="70"/>
      <c r="B77" s="70"/>
      <c r="C77" s="70"/>
      <c r="D77" s="70"/>
      <c r="E77" s="48"/>
      <c r="F77" s="333" t="str">
        <f t="shared" si="0"/>
        <v/>
      </c>
      <c r="G77" s="213"/>
      <c r="H77" s="91"/>
      <c r="I77" s="46"/>
      <c r="J77" s="46"/>
      <c r="K77" s="45"/>
      <c r="L77" s="88"/>
      <c r="M77" s="88"/>
      <c r="N77" s="189">
        <f t="shared" si="2"/>
        <v>0</v>
      </c>
      <c r="O77" s="241"/>
    </row>
    <row r="78" spans="1:15" s="5" customFormat="1" ht="37.5" customHeight="1">
      <c r="A78" s="70"/>
      <c r="B78" s="70"/>
      <c r="C78" s="70"/>
      <c r="D78" s="70"/>
      <c r="E78" s="48"/>
      <c r="F78" s="333" t="str">
        <f t="shared" si="0"/>
        <v/>
      </c>
      <c r="G78" s="213"/>
      <c r="H78" s="91"/>
      <c r="I78" s="46"/>
      <c r="J78" s="46"/>
      <c r="K78" s="45"/>
      <c r="L78" s="88"/>
      <c r="M78" s="88"/>
      <c r="N78" s="189">
        <f t="shared" si="2"/>
        <v>0</v>
      </c>
      <c r="O78" s="241"/>
    </row>
    <row r="79" spans="1:15" s="5" customFormat="1" ht="37.5" customHeight="1">
      <c r="A79" s="70"/>
      <c r="B79" s="70"/>
      <c r="C79" s="70"/>
      <c r="D79" s="70"/>
      <c r="E79" s="48"/>
      <c r="F79" s="333" t="str">
        <f t="shared" si="0"/>
        <v/>
      </c>
      <c r="G79" s="213"/>
      <c r="H79" s="91"/>
      <c r="I79" s="46"/>
      <c r="J79" s="46"/>
      <c r="K79" s="45"/>
      <c r="L79" s="88"/>
      <c r="M79" s="88"/>
      <c r="N79" s="189">
        <f t="shared" si="2"/>
        <v>0</v>
      </c>
      <c r="O79" s="241"/>
    </row>
    <row r="80" spans="1:15" s="5" customFormat="1" ht="37.5" customHeight="1">
      <c r="A80" s="70"/>
      <c r="B80" s="70"/>
      <c r="C80" s="70"/>
      <c r="D80" s="70"/>
      <c r="E80" s="48"/>
      <c r="F80" s="333" t="str">
        <f t="shared" si="0"/>
        <v/>
      </c>
      <c r="G80" s="213"/>
      <c r="H80" s="91"/>
      <c r="I80" s="46"/>
      <c r="J80" s="46"/>
      <c r="K80" s="45"/>
      <c r="L80" s="88"/>
      <c r="M80" s="88"/>
      <c r="N80" s="189">
        <f t="shared" si="2"/>
        <v>0</v>
      </c>
      <c r="O80" s="241"/>
    </row>
    <row r="81" spans="1:15" s="5" customFormat="1" ht="37.5" customHeight="1">
      <c r="A81" s="70"/>
      <c r="B81" s="70"/>
      <c r="C81" s="70"/>
      <c r="D81" s="70"/>
      <c r="E81" s="48"/>
      <c r="F81" s="333" t="str">
        <f t="shared" si="0"/>
        <v/>
      </c>
      <c r="G81" s="213"/>
      <c r="H81" s="91"/>
      <c r="I81" s="46"/>
      <c r="J81" s="46"/>
      <c r="K81" s="45"/>
      <c r="L81" s="88"/>
      <c r="M81" s="88"/>
      <c r="N81" s="189">
        <f t="shared" si="2"/>
        <v>0</v>
      </c>
      <c r="O81" s="241"/>
    </row>
    <row r="82" spans="1:15" s="5" customFormat="1" ht="37.5" customHeight="1">
      <c r="A82" s="70"/>
      <c r="B82" s="70"/>
      <c r="C82" s="70"/>
      <c r="D82" s="70"/>
      <c r="E82" s="48"/>
      <c r="F82" s="333" t="str">
        <f t="shared" si="0"/>
        <v/>
      </c>
      <c r="G82" s="213"/>
      <c r="H82" s="91"/>
      <c r="I82" s="46"/>
      <c r="J82" s="46"/>
      <c r="K82" s="45"/>
      <c r="L82" s="88"/>
      <c r="M82" s="88"/>
      <c r="N82" s="189">
        <f t="shared" si="2"/>
        <v>0</v>
      </c>
      <c r="O82" s="241"/>
    </row>
    <row r="83" spans="1:15" s="5" customFormat="1" ht="37.5" customHeight="1">
      <c r="A83" s="70"/>
      <c r="B83" s="70"/>
      <c r="C83" s="70"/>
      <c r="D83" s="70"/>
      <c r="E83" s="48"/>
      <c r="F83" s="333" t="str">
        <f t="shared" si="0"/>
        <v/>
      </c>
      <c r="G83" s="213"/>
      <c r="H83" s="91"/>
      <c r="I83" s="46"/>
      <c r="J83" s="46"/>
      <c r="K83" s="45"/>
      <c r="L83" s="88"/>
      <c r="M83" s="88"/>
      <c r="N83" s="189">
        <f t="shared" si="2"/>
        <v>0</v>
      </c>
      <c r="O83" s="241"/>
    </row>
    <row r="84" spans="1:15" s="5" customFormat="1" ht="37.5" customHeight="1">
      <c r="A84" s="70"/>
      <c r="B84" s="70"/>
      <c r="C84" s="70"/>
      <c r="D84" s="70"/>
      <c r="E84" s="48"/>
      <c r="F84" s="333" t="str">
        <f t="shared" si="0"/>
        <v/>
      </c>
      <c r="G84" s="213"/>
      <c r="H84" s="91"/>
      <c r="I84" s="46"/>
      <c r="J84" s="46"/>
      <c r="K84" s="45"/>
      <c r="L84" s="88"/>
      <c r="M84" s="88"/>
      <c r="N84" s="189">
        <f t="shared" si="2"/>
        <v>0</v>
      </c>
      <c r="O84" s="241"/>
    </row>
    <row r="85" spans="1:15" s="5" customFormat="1" ht="37.5" customHeight="1">
      <c r="A85" s="70"/>
      <c r="B85" s="70"/>
      <c r="C85" s="70"/>
      <c r="D85" s="70"/>
      <c r="E85" s="48"/>
      <c r="F85" s="333" t="str">
        <f t="shared" si="0"/>
        <v/>
      </c>
      <c r="G85" s="213"/>
      <c r="H85" s="91"/>
      <c r="I85" s="46"/>
      <c r="J85" s="46"/>
      <c r="K85" s="45"/>
      <c r="L85" s="88"/>
      <c r="M85" s="88"/>
      <c r="N85" s="189">
        <f t="shared" si="2"/>
        <v>0</v>
      </c>
      <c r="O85" s="241"/>
    </row>
    <row r="86" spans="1:15" s="5" customFormat="1" ht="37.5" customHeight="1">
      <c r="A86" s="70"/>
      <c r="B86" s="70"/>
      <c r="C86" s="70"/>
      <c r="D86" s="70"/>
      <c r="E86" s="48"/>
      <c r="F86" s="333" t="str">
        <f t="shared" si="0"/>
        <v/>
      </c>
      <c r="G86" s="213"/>
      <c r="H86" s="91"/>
      <c r="I86" s="46"/>
      <c r="J86" s="46"/>
      <c r="K86" s="45"/>
      <c r="L86" s="88"/>
      <c r="M86" s="88"/>
      <c r="N86" s="189">
        <f t="shared" si="2"/>
        <v>0</v>
      </c>
      <c r="O86" s="241"/>
    </row>
    <row r="87" spans="1:15" s="5" customFormat="1" ht="37.5" customHeight="1">
      <c r="A87" s="70"/>
      <c r="B87" s="70"/>
      <c r="C87" s="70"/>
      <c r="D87" s="70"/>
      <c r="E87" s="48"/>
      <c r="F87" s="333" t="str">
        <f t="shared" si="0"/>
        <v/>
      </c>
      <c r="G87" s="213"/>
      <c r="H87" s="91"/>
      <c r="I87" s="46"/>
      <c r="J87" s="46"/>
      <c r="K87" s="45"/>
      <c r="L87" s="88"/>
      <c r="M87" s="88"/>
      <c r="N87" s="189">
        <f t="shared" si="2"/>
        <v>0</v>
      </c>
      <c r="O87" s="241"/>
    </row>
    <row r="88" spans="1:15" s="5" customFormat="1" ht="37.5" customHeight="1">
      <c r="A88" s="70"/>
      <c r="B88" s="70"/>
      <c r="C88" s="70"/>
      <c r="D88" s="70"/>
      <c r="E88" s="48"/>
      <c r="F88" s="333" t="str">
        <f t="shared" si="0"/>
        <v/>
      </c>
      <c r="G88" s="213"/>
      <c r="H88" s="91"/>
      <c r="I88" s="46"/>
      <c r="J88" s="46"/>
      <c r="K88" s="45"/>
      <c r="L88" s="88"/>
      <c r="M88" s="88"/>
      <c r="N88" s="189">
        <f t="shared" si="2"/>
        <v>0</v>
      </c>
      <c r="O88" s="241"/>
    </row>
    <row r="89" spans="1:15" s="5" customFormat="1" ht="37.5" customHeight="1">
      <c r="A89" s="70"/>
      <c r="B89" s="70"/>
      <c r="C89" s="70"/>
      <c r="D89" s="70"/>
      <c r="E89" s="48"/>
      <c r="F89" s="333" t="str">
        <f t="shared" si="0"/>
        <v/>
      </c>
      <c r="G89" s="213"/>
      <c r="H89" s="91"/>
      <c r="I89" s="46"/>
      <c r="J89" s="46"/>
      <c r="K89" s="45"/>
      <c r="L89" s="88"/>
      <c r="M89" s="88"/>
      <c r="N89" s="189">
        <f t="shared" si="2"/>
        <v>0</v>
      </c>
      <c r="O89" s="241"/>
    </row>
    <row r="90" spans="1:15" s="5" customFormat="1" ht="37.5" customHeight="1">
      <c r="A90" s="70"/>
      <c r="B90" s="70"/>
      <c r="C90" s="70"/>
      <c r="D90" s="70"/>
      <c r="E90" s="48"/>
      <c r="F90" s="333" t="str">
        <f t="shared" si="0"/>
        <v/>
      </c>
      <c r="G90" s="213"/>
      <c r="H90" s="91"/>
      <c r="I90" s="46"/>
      <c r="J90" s="46"/>
      <c r="K90" s="45"/>
      <c r="L90" s="88"/>
      <c r="M90" s="88"/>
      <c r="N90" s="189">
        <f t="shared" si="2"/>
        <v>0</v>
      </c>
      <c r="O90" s="241"/>
    </row>
    <row r="91" spans="1:15" s="5" customFormat="1" ht="37.5" customHeight="1">
      <c r="A91" s="70"/>
      <c r="B91" s="70"/>
      <c r="C91" s="70"/>
      <c r="D91" s="70"/>
      <c r="E91" s="48"/>
      <c r="F91" s="333" t="str">
        <f t="shared" si="0"/>
        <v/>
      </c>
      <c r="G91" s="213"/>
      <c r="H91" s="91"/>
      <c r="I91" s="46"/>
      <c r="J91" s="46"/>
      <c r="K91" s="45"/>
      <c r="L91" s="88"/>
      <c r="M91" s="88"/>
      <c r="N91" s="189">
        <f t="shared" si="2"/>
        <v>0</v>
      </c>
      <c r="O91" s="241"/>
    </row>
    <row r="92" spans="1:15" s="5" customFormat="1" ht="37.5" customHeight="1">
      <c r="A92" s="70"/>
      <c r="B92" s="70"/>
      <c r="C92" s="70"/>
      <c r="D92" s="70"/>
      <c r="E92" s="48"/>
      <c r="F92" s="333" t="str">
        <f t="shared" si="0"/>
        <v/>
      </c>
      <c r="G92" s="213"/>
      <c r="H92" s="91"/>
      <c r="I92" s="46"/>
      <c r="J92" s="46"/>
      <c r="K92" s="45"/>
      <c r="L92" s="88"/>
      <c r="M92" s="88"/>
      <c r="N92" s="189">
        <f t="shared" si="2"/>
        <v>0</v>
      </c>
      <c r="O92" s="241"/>
    </row>
    <row r="93" spans="1:15" s="5" customFormat="1" ht="37.5" customHeight="1">
      <c r="A93" s="70"/>
      <c r="B93" s="70"/>
      <c r="C93" s="70"/>
      <c r="D93" s="70"/>
      <c r="E93" s="48"/>
      <c r="F93" s="333" t="str">
        <f t="shared" si="0"/>
        <v/>
      </c>
      <c r="G93" s="213"/>
      <c r="H93" s="91"/>
      <c r="I93" s="46"/>
      <c r="J93" s="46"/>
      <c r="K93" s="45"/>
      <c r="L93" s="88"/>
      <c r="M93" s="88"/>
      <c r="N93" s="189">
        <f t="shared" si="2"/>
        <v>0</v>
      </c>
      <c r="O93" s="241"/>
    </row>
    <row r="94" spans="1:15" s="5" customFormat="1" ht="37.5" customHeight="1">
      <c r="A94" s="70"/>
      <c r="B94" s="70"/>
      <c r="C94" s="70"/>
      <c r="D94" s="70"/>
      <c r="E94" s="48"/>
      <c r="F94" s="333" t="str">
        <f t="shared" si="0"/>
        <v/>
      </c>
      <c r="G94" s="213"/>
      <c r="H94" s="91"/>
      <c r="I94" s="46"/>
      <c r="J94" s="46"/>
      <c r="K94" s="45"/>
      <c r="L94" s="88"/>
      <c r="M94" s="88"/>
      <c r="N94" s="189">
        <f t="shared" si="2"/>
        <v>0</v>
      </c>
      <c r="O94" s="241"/>
    </row>
    <row r="95" spans="1:15" s="5" customFormat="1" ht="37.5" customHeight="1">
      <c r="A95" s="70"/>
      <c r="B95" s="70"/>
      <c r="C95" s="70"/>
      <c r="D95" s="70"/>
      <c r="E95" s="48"/>
      <c r="F95" s="333" t="str">
        <f t="shared" si="0"/>
        <v/>
      </c>
      <c r="G95" s="213"/>
      <c r="H95" s="91"/>
      <c r="I95" s="46"/>
      <c r="J95" s="46"/>
      <c r="K95" s="45"/>
      <c r="L95" s="88"/>
      <c r="M95" s="88"/>
      <c r="N95" s="189">
        <f t="shared" si="2"/>
        <v>0</v>
      </c>
      <c r="O95" s="241"/>
    </row>
    <row r="96" spans="1:15" s="5" customFormat="1" ht="37.5" customHeight="1">
      <c r="A96" s="70"/>
      <c r="B96" s="70"/>
      <c r="C96" s="70"/>
      <c r="D96" s="70"/>
      <c r="E96" s="48"/>
      <c r="F96" s="333" t="str">
        <f t="shared" si="0"/>
        <v/>
      </c>
      <c r="G96" s="213"/>
      <c r="H96" s="91"/>
      <c r="I96" s="46"/>
      <c r="J96" s="46"/>
      <c r="K96" s="45"/>
      <c r="L96" s="88"/>
      <c r="M96" s="88"/>
      <c r="N96" s="189">
        <f t="shared" si="2"/>
        <v>0</v>
      </c>
      <c r="O96" s="241"/>
    </row>
    <row r="97" spans="1:15" s="5" customFormat="1" ht="37.5" customHeight="1">
      <c r="A97" s="70"/>
      <c r="B97" s="70"/>
      <c r="C97" s="70"/>
      <c r="D97" s="70"/>
      <c r="E97" s="48"/>
      <c r="F97" s="333" t="str">
        <f t="shared" si="0"/>
        <v/>
      </c>
      <c r="G97" s="213"/>
      <c r="H97" s="91"/>
      <c r="I97" s="46"/>
      <c r="J97" s="46"/>
      <c r="K97" s="45"/>
      <c r="L97" s="88"/>
      <c r="M97" s="88"/>
      <c r="N97" s="189">
        <f t="shared" si="2"/>
        <v>0</v>
      </c>
      <c r="O97" s="241"/>
    </row>
    <row r="98" spans="1:15" s="5" customFormat="1" ht="37.5" customHeight="1">
      <c r="A98" s="70"/>
      <c r="B98" s="70"/>
      <c r="C98" s="70"/>
      <c r="D98" s="70"/>
      <c r="E98" s="48"/>
      <c r="F98" s="333" t="str">
        <f t="shared" si="0"/>
        <v/>
      </c>
      <c r="G98" s="213"/>
      <c r="H98" s="91"/>
      <c r="I98" s="46"/>
      <c r="J98" s="46"/>
      <c r="K98" s="45"/>
      <c r="L98" s="88"/>
      <c r="M98" s="88"/>
      <c r="N98" s="189">
        <f t="shared" si="2"/>
        <v>0</v>
      </c>
      <c r="O98" s="241"/>
    </row>
    <row r="99" spans="1:15" s="5" customFormat="1" ht="37.5" customHeight="1">
      <c r="A99" s="70"/>
      <c r="B99" s="70"/>
      <c r="C99" s="70"/>
      <c r="D99" s="70"/>
      <c r="E99" s="48"/>
      <c r="F99" s="333" t="str">
        <f t="shared" si="0"/>
        <v/>
      </c>
      <c r="G99" s="213"/>
      <c r="H99" s="91"/>
      <c r="I99" s="46"/>
      <c r="J99" s="46"/>
      <c r="K99" s="45"/>
      <c r="L99" s="88"/>
      <c r="M99" s="88"/>
      <c r="N99" s="189">
        <f t="shared" si="2"/>
        <v>0</v>
      </c>
      <c r="O99" s="241"/>
    </row>
    <row r="100" spans="1:15" s="5" customFormat="1" ht="37.5" customHeight="1">
      <c r="A100" s="70"/>
      <c r="B100" s="70"/>
      <c r="C100" s="70"/>
      <c r="D100" s="70"/>
      <c r="E100" s="48"/>
      <c r="F100" s="333" t="str">
        <f t="shared" si="0"/>
        <v/>
      </c>
      <c r="G100" s="213"/>
      <c r="H100" s="91"/>
      <c r="I100" s="46"/>
      <c r="J100" s="46"/>
      <c r="K100" s="45"/>
      <c r="L100" s="88"/>
      <c r="M100" s="88"/>
      <c r="N100" s="189">
        <f t="shared" si="2"/>
        <v>0</v>
      </c>
      <c r="O100" s="241"/>
    </row>
    <row r="101" spans="1:15" s="5" customFormat="1" ht="37.5" customHeight="1">
      <c r="A101" s="70"/>
      <c r="B101" s="70"/>
      <c r="C101" s="70"/>
      <c r="D101" s="70"/>
      <c r="E101" s="48"/>
      <c r="F101" s="333" t="str">
        <f t="shared" si="0"/>
        <v/>
      </c>
      <c r="G101" s="213"/>
      <c r="H101" s="91"/>
      <c r="I101" s="46"/>
      <c r="J101" s="46"/>
      <c r="K101" s="45"/>
      <c r="L101" s="88"/>
      <c r="M101" s="88"/>
      <c r="N101" s="189">
        <f t="shared" si="2"/>
        <v>0</v>
      </c>
      <c r="O101" s="241"/>
    </row>
    <row r="102" spans="1:15" s="5" customFormat="1" ht="37.5" customHeight="1">
      <c r="A102" s="70"/>
      <c r="B102" s="70"/>
      <c r="C102" s="70"/>
      <c r="D102" s="70"/>
      <c r="E102" s="48"/>
      <c r="F102" s="333" t="str">
        <f t="shared" si="0"/>
        <v/>
      </c>
      <c r="G102" s="213"/>
      <c r="H102" s="91"/>
      <c r="I102" s="46"/>
      <c r="J102" s="46"/>
      <c r="K102" s="45"/>
      <c r="L102" s="88"/>
      <c r="M102" s="88"/>
      <c r="N102" s="189">
        <f t="shared" si="2"/>
        <v>0</v>
      </c>
      <c r="O102" s="241"/>
    </row>
    <row r="103" spans="1:15" s="5" customFormat="1" ht="37.5" customHeight="1">
      <c r="A103" s="70"/>
      <c r="B103" s="70"/>
      <c r="C103" s="70"/>
      <c r="D103" s="70"/>
      <c r="E103" s="48"/>
      <c r="F103" s="333" t="str">
        <f t="shared" si="0"/>
        <v/>
      </c>
      <c r="G103" s="213"/>
      <c r="H103" s="91"/>
      <c r="I103" s="46"/>
      <c r="J103" s="46"/>
      <c r="K103" s="45"/>
      <c r="L103" s="88"/>
      <c r="M103" s="88"/>
      <c r="N103" s="189">
        <f t="shared" si="2"/>
        <v>0</v>
      </c>
      <c r="O103" s="241"/>
    </row>
    <row r="104" spans="1:15" s="5" customFormat="1" ht="37.5" customHeight="1">
      <c r="A104" s="70"/>
      <c r="B104" s="70"/>
      <c r="C104" s="70"/>
      <c r="D104" s="70"/>
      <c r="E104" s="48"/>
      <c r="F104" s="333" t="str">
        <f t="shared" si="0"/>
        <v/>
      </c>
      <c r="G104" s="213"/>
      <c r="H104" s="91"/>
      <c r="I104" s="46"/>
      <c r="J104" s="46"/>
      <c r="K104" s="45"/>
      <c r="L104" s="88"/>
      <c r="M104" s="88"/>
      <c r="N104" s="189">
        <f t="shared" si="2"/>
        <v>0</v>
      </c>
      <c r="O104" s="241"/>
    </row>
    <row r="105" spans="1:15" s="5" customFormat="1" ht="37.5" customHeight="1">
      <c r="A105" s="70"/>
      <c r="B105" s="70"/>
      <c r="C105" s="70"/>
      <c r="D105" s="70"/>
      <c r="E105" s="48"/>
      <c r="F105" s="333" t="str">
        <f t="shared" si="0"/>
        <v/>
      </c>
      <c r="G105" s="213"/>
      <c r="H105" s="91"/>
      <c r="I105" s="46"/>
      <c r="J105" s="46"/>
      <c r="K105" s="45"/>
      <c r="L105" s="88"/>
      <c r="M105" s="88"/>
      <c r="N105" s="189">
        <f t="shared" si="2"/>
        <v>0</v>
      </c>
      <c r="O105" s="241"/>
    </row>
    <row r="106" spans="1:15" s="5" customFormat="1" ht="37.5" customHeight="1">
      <c r="A106" s="70"/>
      <c r="B106" s="70"/>
      <c r="C106" s="70"/>
      <c r="D106" s="70"/>
      <c r="E106" s="48"/>
      <c r="F106" s="333" t="str">
        <f t="shared" si="0"/>
        <v/>
      </c>
      <c r="G106" s="213"/>
      <c r="H106" s="91"/>
      <c r="I106" s="46"/>
      <c r="J106" s="46"/>
      <c r="K106" s="45"/>
      <c r="L106" s="88"/>
      <c r="M106" s="88"/>
      <c r="N106" s="189">
        <f t="shared" si="2"/>
        <v>0</v>
      </c>
      <c r="O106" s="241"/>
    </row>
    <row r="107" spans="1:15" s="5" customFormat="1" ht="37.5" customHeight="1">
      <c r="A107" s="70"/>
      <c r="B107" s="70"/>
      <c r="C107" s="70"/>
      <c r="D107" s="70"/>
      <c r="E107" s="48"/>
      <c r="F107" s="333" t="str">
        <f t="shared" si="0"/>
        <v/>
      </c>
      <c r="G107" s="213"/>
      <c r="H107" s="91"/>
      <c r="I107" s="46"/>
      <c r="J107" s="46"/>
      <c r="K107" s="45"/>
      <c r="L107" s="88"/>
      <c r="M107" s="88"/>
      <c r="N107" s="189">
        <f t="shared" si="2"/>
        <v>0</v>
      </c>
      <c r="O107" s="241"/>
    </row>
    <row r="108" spans="1:15" s="5" customFormat="1" ht="37.5" customHeight="1">
      <c r="A108" s="70"/>
      <c r="B108" s="70"/>
      <c r="C108" s="70"/>
      <c r="D108" s="70"/>
      <c r="E108" s="48"/>
      <c r="F108" s="333" t="str">
        <f t="shared" si="0"/>
        <v/>
      </c>
      <c r="G108" s="213"/>
      <c r="H108" s="91"/>
      <c r="I108" s="46"/>
      <c r="J108" s="46"/>
      <c r="K108" s="45"/>
      <c r="L108" s="88"/>
      <c r="M108" s="88"/>
      <c r="N108" s="189">
        <f t="shared" si="2"/>
        <v>0</v>
      </c>
      <c r="O108" s="241"/>
    </row>
    <row r="109" spans="1:15" s="5" customFormat="1" ht="37.5" customHeight="1">
      <c r="A109" s="70"/>
      <c r="B109" s="70"/>
      <c r="C109" s="70"/>
      <c r="D109" s="70"/>
      <c r="E109" s="48"/>
      <c r="F109" s="333" t="str">
        <f t="shared" si="0"/>
        <v/>
      </c>
      <c r="G109" s="213"/>
      <c r="H109" s="91"/>
      <c r="I109" s="46"/>
      <c r="J109" s="46"/>
      <c r="K109" s="45"/>
      <c r="L109" s="88"/>
      <c r="M109" s="88"/>
      <c r="N109" s="189">
        <f t="shared" si="2"/>
        <v>0</v>
      </c>
      <c r="O109" s="241"/>
    </row>
    <row r="110" spans="1:15" s="5" customFormat="1" ht="37.5" customHeight="1">
      <c r="A110" s="70"/>
      <c r="B110" s="70"/>
      <c r="C110" s="70"/>
      <c r="D110" s="70"/>
      <c r="E110" s="48"/>
      <c r="F110" s="333" t="str">
        <f t="shared" si="0"/>
        <v/>
      </c>
      <c r="G110" s="213"/>
      <c r="H110" s="91"/>
      <c r="I110" s="46"/>
      <c r="J110" s="46"/>
      <c r="K110" s="45"/>
      <c r="L110" s="88"/>
      <c r="M110" s="88"/>
      <c r="N110" s="189">
        <f t="shared" si="2"/>
        <v>0</v>
      </c>
      <c r="O110" s="241"/>
    </row>
    <row r="111" spans="1:15" s="5" customFormat="1" ht="37.5" customHeight="1">
      <c r="A111" s="70"/>
      <c r="B111" s="70"/>
      <c r="C111" s="70"/>
      <c r="D111" s="70"/>
      <c r="E111" s="48"/>
      <c r="F111" s="333" t="str">
        <f t="shared" si="0"/>
        <v/>
      </c>
      <c r="G111" s="213"/>
      <c r="H111" s="91"/>
      <c r="I111" s="46"/>
      <c r="J111" s="46"/>
      <c r="K111" s="45"/>
      <c r="L111" s="88"/>
      <c r="M111" s="88"/>
      <c r="N111" s="189">
        <f t="shared" si="2"/>
        <v>0</v>
      </c>
      <c r="O111" s="241"/>
    </row>
    <row r="112" spans="1:15" s="5" customFormat="1" ht="37.5" customHeight="1">
      <c r="A112" s="70"/>
      <c r="B112" s="70"/>
      <c r="C112" s="70"/>
      <c r="D112" s="70"/>
      <c r="E112" s="48"/>
      <c r="F112" s="333" t="str">
        <f t="shared" si="0"/>
        <v/>
      </c>
      <c r="G112" s="213"/>
      <c r="H112" s="91"/>
      <c r="I112" s="46"/>
      <c r="J112" s="46"/>
      <c r="K112" s="45"/>
      <c r="L112" s="88"/>
      <c r="M112" s="88"/>
      <c r="N112" s="189">
        <f t="shared" si="2"/>
        <v>0</v>
      </c>
      <c r="O112" s="241"/>
    </row>
    <row r="113" spans="1:15" s="5" customFormat="1" ht="37.5" customHeight="1">
      <c r="A113" s="70"/>
      <c r="B113" s="70"/>
      <c r="C113" s="70"/>
      <c r="D113" s="70"/>
      <c r="E113" s="48"/>
      <c r="F113" s="333" t="str">
        <f t="shared" si="0"/>
        <v/>
      </c>
      <c r="G113" s="213"/>
      <c r="H113" s="91"/>
      <c r="I113" s="46"/>
      <c r="J113" s="46"/>
      <c r="K113" s="45"/>
      <c r="L113" s="88"/>
      <c r="M113" s="88"/>
      <c r="N113" s="189">
        <f t="shared" si="2"/>
        <v>0</v>
      </c>
      <c r="O113" s="241"/>
    </row>
    <row r="114" spans="1:15" s="5" customFormat="1" ht="37.5" customHeight="1">
      <c r="A114" s="70"/>
      <c r="B114" s="70"/>
      <c r="C114" s="70"/>
      <c r="D114" s="70"/>
      <c r="E114" s="48"/>
      <c r="F114" s="333" t="str">
        <f t="shared" si="0"/>
        <v/>
      </c>
      <c r="G114" s="213"/>
      <c r="H114" s="91"/>
      <c r="I114" s="46"/>
      <c r="J114" s="46"/>
      <c r="K114" s="45"/>
      <c r="L114" s="88"/>
      <c r="M114" s="88"/>
      <c r="N114" s="189">
        <f t="shared" si="2"/>
        <v>0</v>
      </c>
      <c r="O114" s="241"/>
    </row>
    <row r="115" spans="1:15" s="5" customFormat="1" ht="37.5" customHeight="1">
      <c r="A115" s="70"/>
      <c r="B115" s="70"/>
      <c r="C115" s="70"/>
      <c r="D115" s="70"/>
      <c r="E115" s="48"/>
      <c r="F115" s="333" t="str">
        <f t="shared" si="0"/>
        <v/>
      </c>
      <c r="G115" s="213"/>
      <c r="H115" s="91"/>
      <c r="I115" s="46"/>
      <c r="J115" s="46"/>
      <c r="K115" s="45"/>
      <c r="L115" s="88"/>
      <c r="M115" s="88"/>
      <c r="N115" s="189">
        <f t="shared" si="2"/>
        <v>0</v>
      </c>
      <c r="O115" s="241"/>
    </row>
    <row r="116" spans="1:15" s="5" customFormat="1" ht="37.5" customHeight="1">
      <c r="A116" s="70"/>
      <c r="B116" s="70"/>
      <c r="C116" s="70"/>
      <c r="D116" s="70"/>
      <c r="E116" s="48"/>
      <c r="F116" s="333" t="str">
        <f t="shared" si="0"/>
        <v/>
      </c>
      <c r="G116" s="213"/>
      <c r="H116" s="91"/>
      <c r="I116" s="46"/>
      <c r="J116" s="46"/>
      <c r="K116" s="45"/>
      <c r="L116" s="88"/>
      <c r="M116" s="88"/>
      <c r="N116" s="189">
        <f t="shared" si="2"/>
        <v>0</v>
      </c>
      <c r="O116" s="241"/>
    </row>
    <row r="117" spans="1:15" s="5" customFormat="1" ht="37.5" customHeight="1">
      <c r="A117" s="70"/>
      <c r="B117" s="70"/>
      <c r="C117" s="70"/>
      <c r="D117" s="70"/>
      <c r="E117" s="48"/>
      <c r="F117" s="333" t="str">
        <f t="shared" si="0"/>
        <v/>
      </c>
      <c r="G117" s="213"/>
      <c r="H117" s="91"/>
      <c r="I117" s="46"/>
      <c r="J117" s="46"/>
      <c r="K117" s="45"/>
      <c r="L117" s="88"/>
      <c r="M117" s="88"/>
      <c r="N117" s="189">
        <f t="shared" si="2"/>
        <v>0</v>
      </c>
      <c r="O117" s="241"/>
    </row>
    <row r="118" spans="1:15" s="5" customFormat="1" ht="37.5" customHeight="1">
      <c r="A118" s="70"/>
      <c r="B118" s="70"/>
      <c r="C118" s="70"/>
      <c r="D118" s="70"/>
      <c r="E118" s="48"/>
      <c r="F118" s="333" t="str">
        <f t="shared" si="0"/>
        <v/>
      </c>
      <c r="G118" s="213"/>
      <c r="H118" s="91"/>
      <c r="I118" s="46"/>
      <c r="J118" s="46"/>
      <c r="K118" s="45"/>
      <c r="L118" s="88"/>
      <c r="M118" s="88"/>
      <c r="N118" s="189">
        <f t="shared" si="2"/>
        <v>0</v>
      </c>
      <c r="O118" s="241"/>
    </row>
    <row r="119" spans="1:15" s="5" customFormat="1" ht="37.5" customHeight="1">
      <c r="A119" s="70"/>
      <c r="B119" s="70"/>
      <c r="C119" s="70"/>
      <c r="D119" s="70"/>
      <c r="E119" s="48"/>
      <c r="F119" s="333" t="str">
        <f t="shared" si="0"/>
        <v/>
      </c>
      <c r="G119" s="213"/>
      <c r="H119" s="91"/>
      <c r="I119" s="46"/>
      <c r="J119" s="46"/>
      <c r="K119" s="45"/>
      <c r="L119" s="88"/>
      <c r="M119" s="88"/>
      <c r="N119" s="189">
        <f t="shared" si="2"/>
        <v>0</v>
      </c>
      <c r="O119" s="241"/>
    </row>
    <row r="120" spans="1:15" s="5" customFormat="1" ht="37.5" customHeight="1">
      <c r="A120" s="70"/>
      <c r="B120" s="70"/>
      <c r="C120" s="70"/>
      <c r="D120" s="70"/>
      <c r="E120" s="48"/>
      <c r="F120" s="333" t="str">
        <f t="shared" si="0"/>
        <v/>
      </c>
      <c r="G120" s="213"/>
      <c r="H120" s="91"/>
      <c r="I120" s="46"/>
      <c r="J120" s="46"/>
      <c r="K120" s="45"/>
      <c r="L120" s="88"/>
      <c r="M120" s="88"/>
      <c r="N120" s="189">
        <f t="shared" si="2"/>
        <v>0</v>
      </c>
      <c r="O120" s="241"/>
    </row>
    <row r="121" spans="1:15" s="5" customFormat="1" ht="37.5" customHeight="1">
      <c r="A121" s="70"/>
      <c r="B121" s="70"/>
      <c r="C121" s="70"/>
      <c r="D121" s="70"/>
      <c r="E121" s="48"/>
      <c r="F121" s="333" t="str">
        <f t="shared" si="0"/>
        <v/>
      </c>
      <c r="G121" s="213"/>
      <c r="H121" s="91"/>
      <c r="I121" s="46"/>
      <c r="J121" s="46"/>
      <c r="K121" s="45"/>
      <c r="L121" s="88"/>
      <c r="M121" s="88"/>
      <c r="N121" s="189">
        <f t="shared" si="2"/>
        <v>0</v>
      </c>
      <c r="O121" s="241"/>
    </row>
    <row r="122" spans="1:15" s="5" customFormat="1" ht="37.5" customHeight="1">
      <c r="A122" s="70"/>
      <c r="B122" s="70"/>
      <c r="C122" s="70"/>
      <c r="D122" s="70"/>
      <c r="E122" s="48"/>
      <c r="F122" s="333" t="str">
        <f t="shared" si="0"/>
        <v/>
      </c>
      <c r="G122" s="213"/>
      <c r="H122" s="91"/>
      <c r="I122" s="46"/>
      <c r="J122" s="46"/>
      <c r="K122" s="45"/>
      <c r="L122" s="88"/>
      <c r="M122" s="88"/>
      <c r="N122" s="189">
        <f t="shared" si="2"/>
        <v>0</v>
      </c>
      <c r="O122" s="241"/>
    </row>
    <row r="123" spans="1:15" s="5" customFormat="1" ht="37.5" customHeight="1">
      <c r="A123" s="70"/>
      <c r="B123" s="70"/>
      <c r="C123" s="70"/>
      <c r="D123" s="70"/>
      <c r="E123" s="48"/>
      <c r="F123" s="333" t="str">
        <f t="shared" si="0"/>
        <v/>
      </c>
      <c r="G123" s="213"/>
      <c r="H123" s="91"/>
      <c r="I123" s="46"/>
      <c r="J123" s="46"/>
      <c r="K123" s="45"/>
      <c r="L123" s="88"/>
      <c r="M123" s="88"/>
      <c r="N123" s="189">
        <f t="shared" si="2"/>
        <v>0</v>
      </c>
      <c r="O123" s="241"/>
    </row>
    <row r="124" spans="1:15" s="5" customFormat="1" ht="37.5" customHeight="1">
      <c r="A124" s="70"/>
      <c r="B124" s="70"/>
      <c r="C124" s="70"/>
      <c r="D124" s="70"/>
      <c r="E124" s="48"/>
      <c r="F124" s="333" t="str">
        <f t="shared" si="0"/>
        <v/>
      </c>
      <c r="G124" s="213"/>
      <c r="H124" s="91"/>
      <c r="I124" s="46"/>
      <c r="J124" s="46"/>
      <c r="K124" s="45"/>
      <c r="L124" s="88"/>
      <c r="M124" s="88"/>
      <c r="N124" s="189">
        <f t="shared" si="2"/>
        <v>0</v>
      </c>
      <c r="O124" s="241"/>
    </row>
    <row r="125" spans="1:15" s="5" customFormat="1" ht="37.5" customHeight="1">
      <c r="A125" s="70"/>
      <c r="B125" s="70"/>
      <c r="C125" s="70"/>
      <c r="D125" s="70"/>
      <c r="E125" s="48"/>
      <c r="F125" s="333" t="str">
        <f t="shared" si="0"/>
        <v/>
      </c>
      <c r="G125" s="213"/>
      <c r="H125" s="91"/>
      <c r="I125" s="46"/>
      <c r="J125" s="46"/>
      <c r="K125" s="45"/>
      <c r="L125" s="88"/>
      <c r="M125" s="88"/>
      <c r="N125" s="189">
        <f t="shared" si="2"/>
        <v>0</v>
      </c>
      <c r="O125" s="241"/>
    </row>
    <row r="126" spans="1:15" s="5" customFormat="1" ht="37.5" customHeight="1">
      <c r="A126" s="70"/>
      <c r="B126" s="70"/>
      <c r="C126" s="70"/>
      <c r="D126" s="70"/>
      <c r="E126" s="48"/>
      <c r="F126" s="333" t="str">
        <f t="shared" si="0"/>
        <v/>
      </c>
      <c r="G126" s="213"/>
      <c r="H126" s="91"/>
      <c r="I126" s="46"/>
      <c r="J126" s="46"/>
      <c r="K126" s="45"/>
      <c r="L126" s="88"/>
      <c r="M126" s="88"/>
      <c r="N126" s="189">
        <f t="shared" si="2"/>
        <v>0</v>
      </c>
      <c r="O126" s="241"/>
    </row>
    <row r="127" spans="1:15" s="5" customFormat="1" ht="37.5" customHeight="1">
      <c r="A127" s="70"/>
      <c r="B127" s="70"/>
      <c r="C127" s="70"/>
      <c r="D127" s="70"/>
      <c r="E127" s="48"/>
      <c r="F127" s="333" t="str">
        <f t="shared" si="0"/>
        <v/>
      </c>
      <c r="G127" s="213"/>
      <c r="H127" s="91"/>
      <c r="I127" s="46"/>
      <c r="J127" s="46"/>
      <c r="K127" s="45"/>
      <c r="L127" s="88"/>
      <c r="M127" s="88"/>
      <c r="N127" s="189">
        <f t="shared" si="2"/>
        <v>0</v>
      </c>
      <c r="O127" s="241"/>
    </row>
    <row r="128" spans="1:15" s="5" customFormat="1" ht="37.5" customHeight="1">
      <c r="A128" s="70"/>
      <c r="B128" s="70"/>
      <c r="C128" s="70"/>
      <c r="D128" s="70"/>
      <c r="E128" s="48"/>
      <c r="F128" s="333" t="str">
        <f t="shared" si="0"/>
        <v/>
      </c>
      <c r="G128" s="213"/>
      <c r="H128" s="91"/>
      <c r="I128" s="46"/>
      <c r="J128" s="46"/>
      <c r="K128" s="45"/>
      <c r="L128" s="88"/>
      <c r="M128" s="88"/>
      <c r="N128" s="189">
        <f t="shared" si="2"/>
        <v>0</v>
      </c>
      <c r="O128" s="241"/>
    </row>
    <row r="129" spans="1:15" s="5" customFormat="1" ht="37.5" customHeight="1">
      <c r="A129" s="70"/>
      <c r="B129" s="70"/>
      <c r="C129" s="70"/>
      <c r="D129" s="70"/>
      <c r="E129" s="48"/>
      <c r="F129" s="333" t="str">
        <f t="shared" si="0"/>
        <v/>
      </c>
      <c r="G129" s="213"/>
      <c r="H129" s="91"/>
      <c r="I129" s="46"/>
      <c r="J129" s="46"/>
      <c r="K129" s="45"/>
      <c r="L129" s="88"/>
      <c r="M129" s="88"/>
      <c r="N129" s="189">
        <f t="shared" si="2"/>
        <v>0</v>
      </c>
      <c r="O129" s="241"/>
    </row>
    <row r="130" spans="1:15" s="5" customFormat="1" ht="37.5" customHeight="1">
      <c r="A130" s="70"/>
      <c r="B130" s="70"/>
      <c r="C130" s="70"/>
      <c r="D130" s="70"/>
      <c r="E130" s="48"/>
      <c r="F130" s="333" t="str">
        <f t="shared" si="0"/>
        <v/>
      </c>
      <c r="G130" s="213"/>
      <c r="H130" s="91"/>
      <c r="I130" s="46"/>
      <c r="J130" s="46"/>
      <c r="K130" s="45"/>
      <c r="L130" s="88"/>
      <c r="M130" s="88"/>
      <c r="N130" s="189">
        <f t="shared" si="2"/>
        <v>0</v>
      </c>
      <c r="O130" s="241"/>
    </row>
    <row r="131" spans="1:15" s="5" customFormat="1" ht="37.5" customHeight="1">
      <c r="A131" s="70"/>
      <c r="B131" s="70"/>
      <c r="C131" s="70"/>
      <c r="D131" s="70"/>
      <c r="E131" s="48"/>
      <c r="F131" s="333" t="str">
        <f t="shared" si="0"/>
        <v/>
      </c>
      <c r="G131" s="213"/>
      <c r="H131" s="91"/>
      <c r="I131" s="46"/>
      <c r="J131" s="46"/>
      <c r="K131" s="45"/>
      <c r="L131" s="88"/>
      <c r="M131" s="88"/>
      <c r="N131" s="189">
        <f t="shared" si="2"/>
        <v>0</v>
      </c>
      <c r="O131" s="241"/>
    </row>
    <row r="132" spans="1:15" s="5" customFormat="1" ht="37.5" customHeight="1">
      <c r="A132" s="70"/>
      <c r="B132" s="70"/>
      <c r="C132" s="70"/>
      <c r="D132" s="70"/>
      <c r="E132" s="48"/>
      <c r="F132" s="333" t="str">
        <f t="shared" si="0"/>
        <v/>
      </c>
      <c r="G132" s="213"/>
      <c r="H132" s="91"/>
      <c r="I132" s="46"/>
      <c r="J132" s="46"/>
      <c r="K132" s="45"/>
      <c r="L132" s="88"/>
      <c r="M132" s="88"/>
      <c r="N132" s="189">
        <f t="shared" si="2"/>
        <v>0</v>
      </c>
      <c r="O132" s="241"/>
    </row>
    <row r="133" spans="1:15" s="5" customFormat="1" ht="37.5" customHeight="1">
      <c r="A133" s="70"/>
      <c r="B133" s="70"/>
      <c r="C133" s="70"/>
      <c r="D133" s="70"/>
      <c r="E133" s="48"/>
      <c r="F133" s="333" t="str">
        <f t="shared" si="0"/>
        <v/>
      </c>
      <c r="G133" s="213"/>
      <c r="H133" s="91"/>
      <c r="I133" s="46"/>
      <c r="J133" s="46"/>
      <c r="K133" s="45"/>
      <c r="L133" s="88"/>
      <c r="M133" s="88"/>
      <c r="N133" s="189">
        <f t="shared" si="2"/>
        <v>0</v>
      </c>
      <c r="O133" s="241"/>
    </row>
    <row r="134" spans="1:15" s="5" customFormat="1" ht="37.5" customHeight="1">
      <c r="A134" s="70"/>
      <c r="B134" s="70"/>
      <c r="C134" s="70"/>
      <c r="D134" s="70"/>
      <c r="E134" s="48"/>
      <c r="F134" s="333" t="str">
        <f t="shared" si="0"/>
        <v/>
      </c>
      <c r="G134" s="213"/>
      <c r="H134" s="91"/>
      <c r="I134" s="46"/>
      <c r="J134" s="46"/>
      <c r="K134" s="45"/>
      <c r="L134" s="88"/>
      <c r="M134" s="88"/>
      <c r="N134" s="189">
        <f t="shared" si="2"/>
        <v>0</v>
      </c>
      <c r="O134" s="241"/>
    </row>
    <row r="135" spans="1:15" s="5" customFormat="1" ht="37.5" customHeight="1">
      <c r="A135" s="70"/>
      <c r="B135" s="70"/>
      <c r="C135" s="70"/>
      <c r="D135" s="70"/>
      <c r="E135" s="48"/>
      <c r="F135" s="333" t="str">
        <f t="shared" si="0"/>
        <v/>
      </c>
      <c r="G135" s="213"/>
      <c r="H135" s="91"/>
      <c r="I135" s="46"/>
      <c r="J135" s="46"/>
      <c r="K135" s="45"/>
      <c r="L135" s="88"/>
      <c r="M135" s="88"/>
      <c r="N135" s="189">
        <f t="shared" si="2"/>
        <v>0</v>
      </c>
      <c r="O135" s="241"/>
    </row>
    <row r="136" spans="1:15" s="5" customFormat="1" ht="37.5" customHeight="1">
      <c r="A136" s="70"/>
      <c r="B136" s="70"/>
      <c r="C136" s="70"/>
      <c r="D136" s="70"/>
      <c r="E136" s="48"/>
      <c r="F136" s="333" t="str">
        <f t="shared" si="0"/>
        <v/>
      </c>
      <c r="G136" s="213"/>
      <c r="H136" s="91"/>
      <c r="I136" s="46"/>
      <c r="J136" s="46"/>
      <c r="K136" s="45"/>
      <c r="L136" s="88"/>
      <c r="M136" s="88"/>
      <c r="N136" s="189">
        <f t="shared" si="2"/>
        <v>0</v>
      </c>
      <c r="O136" s="241"/>
    </row>
    <row r="137" spans="1:15" s="5" customFormat="1" ht="37.5" customHeight="1">
      <c r="A137" s="70"/>
      <c r="B137" s="70"/>
      <c r="C137" s="70"/>
      <c r="D137" s="70"/>
      <c r="E137" s="48"/>
      <c r="F137" s="333" t="str">
        <f t="shared" si="0"/>
        <v/>
      </c>
      <c r="G137" s="213"/>
      <c r="H137" s="91"/>
      <c r="I137" s="46"/>
      <c r="J137" s="46"/>
      <c r="K137" s="45"/>
      <c r="L137" s="88"/>
      <c r="M137" s="88"/>
      <c r="N137" s="189">
        <f t="shared" si="2"/>
        <v>0</v>
      </c>
      <c r="O137" s="241"/>
    </row>
    <row r="138" spans="1:15" s="5" customFormat="1" ht="37.5" customHeight="1">
      <c r="A138" s="70"/>
      <c r="B138" s="70"/>
      <c r="C138" s="70"/>
      <c r="D138" s="70"/>
      <c r="E138" s="48"/>
      <c r="F138" s="333" t="str">
        <f t="shared" si="0"/>
        <v/>
      </c>
      <c r="G138" s="213"/>
      <c r="H138" s="91"/>
      <c r="I138" s="46"/>
      <c r="J138" s="46"/>
      <c r="K138" s="45"/>
      <c r="L138" s="88"/>
      <c r="M138" s="88"/>
      <c r="N138" s="189">
        <f t="shared" si="2"/>
        <v>0</v>
      </c>
      <c r="O138" s="241"/>
    </row>
    <row r="139" spans="1:15" s="5" customFormat="1" ht="37.5" customHeight="1">
      <c r="A139" s="70"/>
      <c r="B139" s="70"/>
      <c r="C139" s="70"/>
      <c r="D139" s="70"/>
      <c r="E139" s="48"/>
      <c r="F139" s="333" t="str">
        <f t="shared" si="0"/>
        <v/>
      </c>
      <c r="G139" s="213"/>
      <c r="H139" s="91"/>
      <c r="I139" s="46"/>
      <c r="J139" s="46"/>
      <c r="K139" s="45"/>
      <c r="L139" s="88"/>
      <c r="M139" s="88"/>
      <c r="N139" s="189">
        <f t="shared" si="2"/>
        <v>0</v>
      </c>
      <c r="O139" s="241"/>
    </row>
    <row r="140" spans="1:15" s="5" customFormat="1" ht="37.5" customHeight="1">
      <c r="A140" s="70"/>
      <c r="B140" s="70"/>
      <c r="C140" s="70"/>
      <c r="D140" s="70"/>
      <c r="E140" s="48"/>
      <c r="F140" s="333" t="str">
        <f t="shared" si="0"/>
        <v/>
      </c>
      <c r="G140" s="213"/>
      <c r="H140" s="91"/>
      <c r="I140" s="46"/>
      <c r="J140" s="46"/>
      <c r="K140" s="45"/>
      <c r="L140" s="88"/>
      <c r="M140" s="88"/>
      <c r="N140" s="189">
        <f t="shared" ref="N140:N203" si="3">DATEDIF(L140,M140,"d")/365</f>
        <v>0</v>
      </c>
      <c r="O140" s="241"/>
    </row>
    <row r="141" spans="1:15" s="5" customFormat="1" ht="37.5" customHeight="1">
      <c r="A141" s="70"/>
      <c r="B141" s="70"/>
      <c r="C141" s="70"/>
      <c r="D141" s="70"/>
      <c r="E141" s="48"/>
      <c r="F141" s="333" t="str">
        <f t="shared" si="0"/>
        <v/>
      </c>
      <c r="G141" s="213"/>
      <c r="H141" s="91"/>
      <c r="I141" s="46"/>
      <c r="J141" s="46"/>
      <c r="K141" s="45"/>
      <c r="L141" s="88"/>
      <c r="M141" s="88"/>
      <c r="N141" s="189">
        <f t="shared" si="3"/>
        <v>0</v>
      </c>
      <c r="O141" s="241"/>
    </row>
    <row r="142" spans="1:15" s="5" customFormat="1" ht="37.5" customHeight="1">
      <c r="A142" s="70"/>
      <c r="B142" s="70"/>
      <c r="C142" s="70"/>
      <c r="D142" s="70"/>
      <c r="E142" s="48"/>
      <c r="F142" s="333" t="str">
        <f t="shared" si="0"/>
        <v/>
      </c>
      <c r="G142" s="213"/>
      <c r="H142" s="91"/>
      <c r="I142" s="46"/>
      <c r="J142" s="46"/>
      <c r="K142" s="45"/>
      <c r="L142" s="88"/>
      <c r="M142" s="88"/>
      <c r="N142" s="189">
        <f t="shared" si="3"/>
        <v>0</v>
      </c>
      <c r="O142" s="241"/>
    </row>
    <row r="143" spans="1:15" s="5" customFormat="1" ht="37.5" customHeight="1">
      <c r="A143" s="70"/>
      <c r="B143" s="70"/>
      <c r="C143" s="70"/>
      <c r="D143" s="70"/>
      <c r="E143" s="48"/>
      <c r="F143" s="333" t="str">
        <f t="shared" si="0"/>
        <v/>
      </c>
      <c r="G143" s="213"/>
      <c r="H143" s="91"/>
      <c r="I143" s="46"/>
      <c r="J143" s="46"/>
      <c r="K143" s="45"/>
      <c r="L143" s="88"/>
      <c r="M143" s="88"/>
      <c r="N143" s="189">
        <f t="shared" si="3"/>
        <v>0</v>
      </c>
      <c r="O143" s="241"/>
    </row>
    <row r="144" spans="1:15" s="5" customFormat="1" ht="37.5" customHeight="1">
      <c r="A144" s="70"/>
      <c r="B144" s="70"/>
      <c r="C144" s="70"/>
      <c r="D144" s="70"/>
      <c r="E144" s="48"/>
      <c r="F144" s="333" t="str">
        <f t="shared" si="0"/>
        <v/>
      </c>
      <c r="G144" s="213"/>
      <c r="H144" s="91"/>
      <c r="I144" s="46"/>
      <c r="J144" s="46"/>
      <c r="K144" s="45"/>
      <c r="L144" s="88"/>
      <c r="M144" s="88"/>
      <c r="N144" s="189">
        <f t="shared" si="3"/>
        <v>0</v>
      </c>
      <c r="O144" s="241"/>
    </row>
    <row r="145" spans="1:15" s="5" customFormat="1" ht="37.5" customHeight="1">
      <c r="A145" s="70"/>
      <c r="B145" s="70"/>
      <c r="C145" s="70"/>
      <c r="D145" s="70"/>
      <c r="E145" s="48"/>
      <c r="F145" s="333" t="str">
        <f t="shared" si="0"/>
        <v/>
      </c>
      <c r="G145" s="213"/>
      <c r="H145" s="91"/>
      <c r="I145" s="46"/>
      <c r="J145" s="46"/>
      <c r="K145" s="45"/>
      <c r="L145" s="88"/>
      <c r="M145" s="88"/>
      <c r="N145" s="189">
        <f t="shared" si="3"/>
        <v>0</v>
      </c>
      <c r="O145" s="241"/>
    </row>
    <row r="146" spans="1:15" s="5" customFormat="1" ht="37.5" customHeight="1">
      <c r="A146" s="70"/>
      <c r="B146" s="70"/>
      <c r="C146" s="70"/>
      <c r="D146" s="70"/>
      <c r="E146" s="48"/>
      <c r="F146" s="333" t="str">
        <f t="shared" si="0"/>
        <v/>
      </c>
      <c r="G146" s="213"/>
      <c r="H146" s="91"/>
      <c r="I146" s="46"/>
      <c r="J146" s="46"/>
      <c r="K146" s="45"/>
      <c r="L146" s="88"/>
      <c r="M146" s="88"/>
      <c r="N146" s="189">
        <f t="shared" si="3"/>
        <v>0</v>
      </c>
      <c r="O146" s="241"/>
    </row>
    <row r="147" spans="1:15" s="5" customFormat="1" ht="37.5" customHeight="1">
      <c r="A147" s="70"/>
      <c r="B147" s="70"/>
      <c r="C147" s="70"/>
      <c r="D147" s="70"/>
      <c r="E147" s="48"/>
      <c r="F147" s="333" t="str">
        <f t="shared" si="0"/>
        <v/>
      </c>
      <c r="G147" s="213"/>
      <c r="H147" s="91"/>
      <c r="I147" s="46"/>
      <c r="J147" s="46"/>
      <c r="K147" s="45"/>
      <c r="L147" s="88"/>
      <c r="M147" s="88"/>
      <c r="N147" s="189">
        <f t="shared" si="3"/>
        <v>0</v>
      </c>
      <c r="O147" s="241"/>
    </row>
    <row r="148" spans="1:15" s="5" customFormat="1" ht="37.5" customHeight="1">
      <c r="A148" s="70"/>
      <c r="B148" s="70"/>
      <c r="C148" s="70"/>
      <c r="D148" s="70"/>
      <c r="E148" s="48"/>
      <c r="F148" s="333" t="str">
        <f t="shared" si="0"/>
        <v/>
      </c>
      <c r="G148" s="213"/>
      <c r="H148" s="91"/>
      <c r="I148" s="46"/>
      <c r="J148" s="46"/>
      <c r="K148" s="45"/>
      <c r="L148" s="88"/>
      <c r="M148" s="88"/>
      <c r="N148" s="189">
        <f t="shared" si="3"/>
        <v>0</v>
      </c>
      <c r="O148" s="241"/>
    </row>
    <row r="149" spans="1:15" s="5" customFormat="1" ht="37.5" customHeight="1">
      <c r="A149" s="70"/>
      <c r="B149" s="70"/>
      <c r="C149" s="70"/>
      <c r="D149" s="70"/>
      <c r="E149" s="48"/>
      <c r="F149" s="333" t="str">
        <f t="shared" si="0"/>
        <v/>
      </c>
      <c r="G149" s="213"/>
      <c r="H149" s="91"/>
      <c r="I149" s="46"/>
      <c r="J149" s="46"/>
      <c r="K149" s="45"/>
      <c r="L149" s="88"/>
      <c r="M149" s="88"/>
      <c r="N149" s="189">
        <f t="shared" si="3"/>
        <v>0</v>
      </c>
      <c r="O149" s="241"/>
    </row>
    <row r="150" spans="1:15" s="5" customFormat="1" ht="37.5" customHeight="1">
      <c r="A150" s="70"/>
      <c r="B150" s="70"/>
      <c r="C150" s="70"/>
      <c r="D150" s="70"/>
      <c r="E150" s="48"/>
      <c r="F150" s="333" t="str">
        <f t="shared" si="0"/>
        <v/>
      </c>
      <c r="G150" s="213"/>
      <c r="H150" s="91"/>
      <c r="I150" s="46"/>
      <c r="J150" s="46"/>
      <c r="K150" s="45"/>
      <c r="L150" s="88"/>
      <c r="M150" s="88"/>
      <c r="N150" s="189">
        <f t="shared" si="3"/>
        <v>0</v>
      </c>
      <c r="O150" s="241"/>
    </row>
    <row r="151" spans="1:15" s="5" customFormat="1" ht="37.5" customHeight="1">
      <c r="A151" s="70"/>
      <c r="B151" s="70"/>
      <c r="C151" s="70"/>
      <c r="D151" s="70"/>
      <c r="E151" s="48"/>
      <c r="F151" s="333" t="str">
        <f t="shared" si="0"/>
        <v/>
      </c>
      <c r="G151" s="213"/>
      <c r="H151" s="91"/>
      <c r="I151" s="46"/>
      <c r="J151" s="46"/>
      <c r="K151" s="45"/>
      <c r="L151" s="88"/>
      <c r="M151" s="88"/>
      <c r="N151" s="189">
        <f t="shared" si="3"/>
        <v>0</v>
      </c>
      <c r="O151" s="241"/>
    </row>
    <row r="152" spans="1:15" s="5" customFormat="1" ht="37.5" customHeight="1">
      <c r="A152" s="70"/>
      <c r="B152" s="70"/>
      <c r="C152" s="70"/>
      <c r="D152" s="70"/>
      <c r="E152" s="48"/>
      <c r="F152" s="333" t="str">
        <f t="shared" si="0"/>
        <v/>
      </c>
      <c r="G152" s="213"/>
      <c r="H152" s="91"/>
      <c r="I152" s="46"/>
      <c r="J152" s="46"/>
      <c r="K152" s="45"/>
      <c r="L152" s="88"/>
      <c r="M152" s="88"/>
      <c r="N152" s="189">
        <f t="shared" si="3"/>
        <v>0</v>
      </c>
      <c r="O152" s="241"/>
    </row>
    <row r="153" spans="1:15" s="5" customFormat="1" ht="37.5" customHeight="1">
      <c r="A153" s="70"/>
      <c r="B153" s="70"/>
      <c r="C153" s="70"/>
      <c r="D153" s="70"/>
      <c r="E153" s="48"/>
      <c r="F153" s="333" t="str">
        <f t="shared" si="0"/>
        <v/>
      </c>
      <c r="G153" s="213"/>
      <c r="H153" s="91"/>
      <c r="I153" s="46"/>
      <c r="J153" s="46"/>
      <c r="K153" s="45"/>
      <c r="L153" s="88"/>
      <c r="M153" s="88"/>
      <c r="N153" s="189">
        <f t="shared" si="3"/>
        <v>0</v>
      </c>
      <c r="O153" s="241"/>
    </row>
    <row r="154" spans="1:15" s="5" customFormat="1" ht="37.5" customHeight="1">
      <c r="A154" s="70"/>
      <c r="B154" s="70"/>
      <c r="C154" s="70"/>
      <c r="D154" s="70"/>
      <c r="E154" s="48"/>
      <c r="F154" s="333" t="str">
        <f t="shared" si="0"/>
        <v/>
      </c>
      <c r="G154" s="213"/>
      <c r="H154" s="91"/>
      <c r="I154" s="46"/>
      <c r="J154" s="46"/>
      <c r="K154" s="45"/>
      <c r="L154" s="88"/>
      <c r="M154" s="88"/>
      <c r="N154" s="189">
        <f t="shared" si="3"/>
        <v>0</v>
      </c>
      <c r="O154" s="241"/>
    </row>
    <row r="155" spans="1:15" s="5" customFormat="1" ht="37.5" customHeight="1">
      <c r="A155" s="70"/>
      <c r="B155" s="70"/>
      <c r="C155" s="70"/>
      <c r="D155" s="70"/>
      <c r="E155" s="48"/>
      <c r="F155" s="333" t="str">
        <f t="shared" si="0"/>
        <v/>
      </c>
      <c r="G155" s="213"/>
      <c r="H155" s="91"/>
      <c r="I155" s="46"/>
      <c r="J155" s="46"/>
      <c r="K155" s="45"/>
      <c r="L155" s="88"/>
      <c r="M155" s="88"/>
      <c r="N155" s="189">
        <f t="shared" si="3"/>
        <v>0</v>
      </c>
      <c r="O155" s="241"/>
    </row>
    <row r="156" spans="1:15" s="5" customFormat="1" ht="37.5" customHeight="1">
      <c r="A156" s="70"/>
      <c r="B156" s="70"/>
      <c r="C156" s="70"/>
      <c r="D156" s="70"/>
      <c r="E156" s="48"/>
      <c r="F156" s="333" t="str">
        <f t="shared" si="0"/>
        <v/>
      </c>
      <c r="G156" s="213"/>
      <c r="H156" s="91"/>
      <c r="I156" s="46"/>
      <c r="J156" s="46"/>
      <c r="K156" s="45"/>
      <c r="L156" s="88"/>
      <c r="M156" s="88"/>
      <c r="N156" s="189">
        <f t="shared" si="3"/>
        <v>0</v>
      </c>
      <c r="O156" s="241"/>
    </row>
    <row r="157" spans="1:15" s="5" customFormat="1" ht="37.5" customHeight="1">
      <c r="A157" s="70"/>
      <c r="B157" s="70"/>
      <c r="C157" s="70"/>
      <c r="D157" s="70"/>
      <c r="E157" s="48"/>
      <c r="F157" s="333" t="str">
        <f t="shared" si="0"/>
        <v/>
      </c>
      <c r="G157" s="213"/>
      <c r="H157" s="91"/>
      <c r="I157" s="46"/>
      <c r="J157" s="46"/>
      <c r="K157" s="45"/>
      <c r="L157" s="88"/>
      <c r="M157" s="88"/>
      <c r="N157" s="189">
        <f t="shared" si="3"/>
        <v>0</v>
      </c>
      <c r="O157" s="241"/>
    </row>
    <row r="158" spans="1:15" s="5" customFormat="1" ht="37.5" customHeight="1">
      <c r="A158" s="70"/>
      <c r="B158" s="70"/>
      <c r="C158" s="70"/>
      <c r="D158" s="70"/>
      <c r="E158" s="48"/>
      <c r="F158" s="333" t="str">
        <f t="shared" si="0"/>
        <v/>
      </c>
      <c r="G158" s="213"/>
      <c r="H158" s="91"/>
      <c r="I158" s="46"/>
      <c r="J158" s="46"/>
      <c r="K158" s="45"/>
      <c r="L158" s="88"/>
      <c r="M158" s="88"/>
      <c r="N158" s="189">
        <f t="shared" si="3"/>
        <v>0</v>
      </c>
      <c r="O158" s="241"/>
    </row>
    <row r="159" spans="1:15" s="5" customFormat="1" ht="37.5" customHeight="1">
      <c r="A159" s="70"/>
      <c r="B159" s="70"/>
      <c r="C159" s="70"/>
      <c r="D159" s="70"/>
      <c r="E159" s="48"/>
      <c r="F159" s="333" t="str">
        <f t="shared" si="0"/>
        <v/>
      </c>
      <c r="G159" s="213"/>
      <c r="H159" s="91"/>
      <c r="I159" s="46"/>
      <c r="J159" s="46"/>
      <c r="K159" s="45"/>
      <c r="L159" s="88"/>
      <c r="M159" s="88"/>
      <c r="N159" s="189">
        <f t="shared" si="3"/>
        <v>0</v>
      </c>
      <c r="O159" s="241"/>
    </row>
    <row r="160" spans="1:15" s="5" customFormat="1" ht="37.5" customHeight="1">
      <c r="A160" s="70"/>
      <c r="B160" s="70"/>
      <c r="C160" s="70"/>
      <c r="D160" s="70"/>
      <c r="E160" s="48"/>
      <c r="F160" s="333" t="str">
        <f t="shared" si="0"/>
        <v/>
      </c>
      <c r="G160" s="213"/>
      <c r="H160" s="91"/>
      <c r="I160" s="46"/>
      <c r="J160" s="46"/>
      <c r="K160" s="45"/>
      <c r="L160" s="88"/>
      <c r="M160" s="88"/>
      <c r="N160" s="189">
        <f t="shared" si="3"/>
        <v>0</v>
      </c>
      <c r="O160" s="241"/>
    </row>
    <row r="161" spans="1:15" s="5" customFormat="1" ht="37.5" customHeight="1">
      <c r="A161" s="70"/>
      <c r="B161" s="70"/>
      <c r="C161" s="70"/>
      <c r="D161" s="70"/>
      <c r="E161" s="48"/>
      <c r="F161" s="333" t="str">
        <f t="shared" si="0"/>
        <v/>
      </c>
      <c r="G161" s="213"/>
      <c r="H161" s="91"/>
      <c r="I161" s="46"/>
      <c r="J161" s="46"/>
      <c r="K161" s="45"/>
      <c r="L161" s="88"/>
      <c r="M161" s="88"/>
      <c r="N161" s="189">
        <f t="shared" si="3"/>
        <v>0</v>
      </c>
      <c r="O161" s="241"/>
    </row>
    <row r="162" spans="1:15" s="5" customFormat="1" ht="37.5" customHeight="1">
      <c r="A162" s="70"/>
      <c r="B162" s="70"/>
      <c r="C162" s="70"/>
      <c r="D162" s="70"/>
      <c r="E162" s="48"/>
      <c r="F162" s="333" t="str">
        <f t="shared" si="0"/>
        <v/>
      </c>
      <c r="G162" s="213"/>
      <c r="H162" s="91"/>
      <c r="I162" s="46"/>
      <c r="J162" s="46"/>
      <c r="K162" s="45"/>
      <c r="L162" s="88"/>
      <c r="M162" s="88"/>
      <c r="N162" s="189">
        <f t="shared" si="3"/>
        <v>0</v>
      </c>
      <c r="O162" s="241"/>
    </row>
    <row r="163" spans="1:15" s="5" customFormat="1" ht="37.5" customHeight="1">
      <c r="A163" s="70"/>
      <c r="B163" s="70"/>
      <c r="C163" s="70"/>
      <c r="D163" s="70"/>
      <c r="E163" s="48"/>
      <c r="F163" s="333" t="str">
        <f t="shared" si="0"/>
        <v/>
      </c>
      <c r="G163" s="213"/>
      <c r="H163" s="91"/>
      <c r="I163" s="46"/>
      <c r="J163" s="46"/>
      <c r="K163" s="45"/>
      <c r="L163" s="88"/>
      <c r="M163" s="88"/>
      <c r="N163" s="189">
        <f t="shared" si="3"/>
        <v>0</v>
      </c>
      <c r="O163" s="241"/>
    </row>
    <row r="164" spans="1:15" s="5" customFormat="1" ht="37.5" customHeight="1">
      <c r="A164" s="70"/>
      <c r="B164" s="70"/>
      <c r="C164" s="70"/>
      <c r="D164" s="70"/>
      <c r="E164" s="48"/>
      <c r="F164" s="333" t="str">
        <f t="shared" si="0"/>
        <v/>
      </c>
      <c r="G164" s="213"/>
      <c r="H164" s="91"/>
      <c r="I164" s="46"/>
      <c r="J164" s="46"/>
      <c r="K164" s="45"/>
      <c r="L164" s="88"/>
      <c r="M164" s="88"/>
      <c r="N164" s="189">
        <f t="shared" si="3"/>
        <v>0</v>
      </c>
      <c r="O164" s="241"/>
    </row>
    <row r="165" spans="1:15" s="5" customFormat="1" ht="37.5" customHeight="1">
      <c r="A165" s="70"/>
      <c r="B165" s="70"/>
      <c r="C165" s="70"/>
      <c r="D165" s="70"/>
      <c r="E165" s="48"/>
      <c r="F165" s="333" t="str">
        <f t="shared" si="0"/>
        <v/>
      </c>
      <c r="G165" s="213"/>
      <c r="H165" s="91"/>
      <c r="I165" s="46"/>
      <c r="J165" s="46"/>
      <c r="K165" s="45"/>
      <c r="L165" s="88"/>
      <c r="M165" s="88"/>
      <c r="N165" s="189">
        <f t="shared" si="3"/>
        <v>0</v>
      </c>
      <c r="O165" s="241"/>
    </row>
    <row r="166" spans="1:15" s="5" customFormat="1" ht="37.5" customHeight="1">
      <c r="A166" s="70"/>
      <c r="B166" s="70"/>
      <c r="C166" s="70"/>
      <c r="D166" s="70"/>
      <c r="E166" s="48"/>
      <c r="F166" s="333" t="str">
        <f t="shared" si="0"/>
        <v/>
      </c>
      <c r="G166" s="213"/>
      <c r="H166" s="91"/>
      <c r="I166" s="46"/>
      <c r="J166" s="46"/>
      <c r="K166" s="45"/>
      <c r="L166" s="88"/>
      <c r="M166" s="88"/>
      <c r="N166" s="189">
        <f t="shared" si="3"/>
        <v>0</v>
      </c>
      <c r="O166" s="241"/>
    </row>
    <row r="167" spans="1:15" s="5" customFormat="1" ht="37.5" customHeight="1">
      <c r="A167" s="70"/>
      <c r="B167" s="70"/>
      <c r="C167" s="70"/>
      <c r="D167" s="70"/>
      <c r="E167" s="48"/>
      <c r="F167" s="333" t="str">
        <f t="shared" si="0"/>
        <v/>
      </c>
      <c r="G167" s="213"/>
      <c r="H167" s="91"/>
      <c r="I167" s="46"/>
      <c r="J167" s="46"/>
      <c r="K167" s="45"/>
      <c r="L167" s="88"/>
      <c r="M167" s="88"/>
      <c r="N167" s="189">
        <f t="shared" si="3"/>
        <v>0</v>
      </c>
      <c r="O167" s="241"/>
    </row>
    <row r="168" spans="1:15" s="5" customFormat="1" ht="37.5" customHeight="1">
      <c r="A168" s="70"/>
      <c r="B168" s="70"/>
      <c r="C168" s="70"/>
      <c r="D168" s="70"/>
      <c r="E168" s="48"/>
      <c r="F168" s="333" t="str">
        <f t="shared" si="0"/>
        <v/>
      </c>
      <c r="G168" s="213"/>
      <c r="H168" s="91"/>
      <c r="I168" s="46"/>
      <c r="J168" s="46"/>
      <c r="K168" s="45"/>
      <c r="L168" s="88"/>
      <c r="M168" s="88"/>
      <c r="N168" s="189">
        <f t="shared" si="3"/>
        <v>0</v>
      </c>
      <c r="O168" s="241"/>
    </row>
    <row r="169" spans="1:15" s="5" customFormat="1" ht="37.5" customHeight="1">
      <c r="A169" s="70"/>
      <c r="B169" s="70"/>
      <c r="C169" s="70"/>
      <c r="D169" s="70"/>
      <c r="E169" s="48"/>
      <c r="F169" s="333" t="str">
        <f t="shared" si="0"/>
        <v/>
      </c>
      <c r="G169" s="213"/>
      <c r="H169" s="91"/>
      <c r="I169" s="46"/>
      <c r="J169" s="46"/>
      <c r="K169" s="45"/>
      <c r="L169" s="88"/>
      <c r="M169" s="88"/>
      <c r="N169" s="189">
        <f t="shared" si="3"/>
        <v>0</v>
      </c>
      <c r="O169" s="241"/>
    </row>
    <row r="170" spans="1:15" s="5" customFormat="1" ht="37.5" customHeight="1">
      <c r="A170" s="70"/>
      <c r="B170" s="70"/>
      <c r="C170" s="70"/>
      <c r="D170" s="70"/>
      <c r="E170" s="48"/>
      <c r="F170" s="333" t="str">
        <f t="shared" si="0"/>
        <v/>
      </c>
      <c r="G170" s="213"/>
      <c r="H170" s="91"/>
      <c r="I170" s="46"/>
      <c r="J170" s="46"/>
      <c r="K170" s="45"/>
      <c r="L170" s="88"/>
      <c r="M170" s="88"/>
      <c r="N170" s="189">
        <f t="shared" si="3"/>
        <v>0</v>
      </c>
      <c r="O170" s="241"/>
    </row>
    <row r="171" spans="1:15" s="5" customFormat="1" ht="37.5" customHeight="1">
      <c r="A171" s="70"/>
      <c r="B171" s="70"/>
      <c r="C171" s="70"/>
      <c r="D171" s="70"/>
      <c r="E171" s="48"/>
      <c r="F171" s="333" t="str">
        <f t="shared" si="0"/>
        <v/>
      </c>
      <c r="G171" s="213"/>
      <c r="H171" s="91"/>
      <c r="I171" s="46"/>
      <c r="J171" s="46"/>
      <c r="K171" s="45"/>
      <c r="L171" s="88"/>
      <c r="M171" s="88"/>
      <c r="N171" s="189">
        <f t="shared" si="3"/>
        <v>0</v>
      </c>
      <c r="O171" s="241"/>
    </row>
    <row r="172" spans="1:15" s="5" customFormat="1" ht="37.5" customHeight="1">
      <c r="A172" s="70"/>
      <c r="B172" s="70"/>
      <c r="C172" s="70"/>
      <c r="D172" s="70"/>
      <c r="E172" s="48"/>
      <c r="F172" s="333" t="str">
        <f t="shared" si="0"/>
        <v/>
      </c>
      <c r="G172" s="213"/>
      <c r="H172" s="91"/>
      <c r="I172" s="46"/>
      <c r="J172" s="46"/>
      <c r="K172" s="45"/>
      <c r="L172" s="88"/>
      <c r="M172" s="88"/>
      <c r="N172" s="189">
        <f t="shared" si="3"/>
        <v>0</v>
      </c>
      <c r="O172" s="241"/>
    </row>
    <row r="173" spans="1:15" s="5" customFormat="1" ht="37.5" customHeight="1">
      <c r="A173" s="70"/>
      <c r="B173" s="70"/>
      <c r="C173" s="70"/>
      <c r="D173" s="70"/>
      <c r="E173" s="48"/>
      <c r="F173" s="333" t="str">
        <f t="shared" si="0"/>
        <v/>
      </c>
      <c r="G173" s="213"/>
      <c r="H173" s="91"/>
      <c r="I173" s="46"/>
      <c r="J173" s="46"/>
      <c r="K173" s="45"/>
      <c r="L173" s="88"/>
      <c r="M173" s="88"/>
      <c r="N173" s="189">
        <f t="shared" si="3"/>
        <v>0</v>
      </c>
      <c r="O173" s="241"/>
    </row>
    <row r="174" spans="1:15" s="5" customFormat="1" ht="37.5" customHeight="1">
      <c r="A174" s="70"/>
      <c r="B174" s="70"/>
      <c r="C174" s="70"/>
      <c r="D174" s="70"/>
      <c r="E174" s="48"/>
      <c r="F174" s="333" t="str">
        <f t="shared" si="0"/>
        <v/>
      </c>
      <c r="G174" s="213"/>
      <c r="H174" s="91"/>
      <c r="I174" s="46"/>
      <c r="J174" s="46"/>
      <c r="K174" s="45"/>
      <c r="L174" s="88"/>
      <c r="M174" s="88"/>
      <c r="N174" s="189">
        <f t="shared" si="3"/>
        <v>0</v>
      </c>
      <c r="O174" s="241"/>
    </row>
    <row r="175" spans="1:15" s="5" customFormat="1" ht="37.5" customHeight="1">
      <c r="A175" s="70"/>
      <c r="B175" s="70"/>
      <c r="C175" s="70"/>
      <c r="D175" s="70"/>
      <c r="E175" s="48"/>
      <c r="F175" s="333" t="str">
        <f t="shared" si="0"/>
        <v/>
      </c>
      <c r="G175" s="213"/>
      <c r="H175" s="91"/>
      <c r="I175" s="46"/>
      <c r="J175" s="46"/>
      <c r="K175" s="45"/>
      <c r="L175" s="88"/>
      <c r="M175" s="88"/>
      <c r="N175" s="189">
        <f t="shared" si="3"/>
        <v>0</v>
      </c>
      <c r="O175" s="241"/>
    </row>
    <row r="176" spans="1:15" s="5" customFormat="1" ht="37.5" customHeight="1">
      <c r="A176" s="70"/>
      <c r="B176" s="70"/>
      <c r="C176" s="70"/>
      <c r="D176" s="70"/>
      <c r="E176" s="48"/>
      <c r="F176" s="333" t="str">
        <f t="shared" si="0"/>
        <v/>
      </c>
      <c r="G176" s="213"/>
      <c r="H176" s="91"/>
      <c r="I176" s="46"/>
      <c r="J176" s="46"/>
      <c r="K176" s="45"/>
      <c r="L176" s="88"/>
      <c r="M176" s="88"/>
      <c r="N176" s="189">
        <f t="shared" si="3"/>
        <v>0</v>
      </c>
      <c r="O176" s="241"/>
    </row>
    <row r="177" spans="1:15" s="5" customFormat="1" ht="37.5" customHeight="1">
      <c r="A177" s="70"/>
      <c r="B177" s="70"/>
      <c r="C177" s="70"/>
      <c r="D177" s="70"/>
      <c r="E177" s="48"/>
      <c r="F177" s="333" t="str">
        <f t="shared" si="0"/>
        <v/>
      </c>
      <c r="G177" s="213"/>
      <c r="H177" s="91"/>
      <c r="I177" s="46"/>
      <c r="J177" s="46"/>
      <c r="K177" s="45"/>
      <c r="L177" s="88"/>
      <c r="M177" s="88"/>
      <c r="N177" s="189">
        <f t="shared" si="3"/>
        <v>0</v>
      </c>
      <c r="O177" s="241"/>
    </row>
    <row r="178" spans="1:15" s="5" customFormat="1" ht="37.5" customHeight="1">
      <c r="A178" s="70"/>
      <c r="B178" s="70"/>
      <c r="C178" s="70"/>
      <c r="D178" s="70"/>
      <c r="E178" s="48"/>
      <c r="F178" s="333" t="str">
        <f t="shared" si="0"/>
        <v/>
      </c>
      <c r="G178" s="213"/>
      <c r="H178" s="91"/>
      <c r="I178" s="46"/>
      <c r="J178" s="46"/>
      <c r="K178" s="45"/>
      <c r="L178" s="88"/>
      <c r="M178" s="88"/>
      <c r="N178" s="189">
        <f t="shared" si="3"/>
        <v>0</v>
      </c>
      <c r="O178" s="241"/>
    </row>
    <row r="179" spans="1:15" s="5" customFormat="1" ht="37.5" customHeight="1">
      <c r="A179" s="70"/>
      <c r="B179" s="70"/>
      <c r="C179" s="70"/>
      <c r="D179" s="70"/>
      <c r="E179" s="48"/>
      <c r="F179" s="333" t="str">
        <f t="shared" si="0"/>
        <v/>
      </c>
      <c r="G179" s="213"/>
      <c r="H179" s="91"/>
      <c r="I179" s="46"/>
      <c r="J179" s="46"/>
      <c r="K179" s="45"/>
      <c r="L179" s="88"/>
      <c r="M179" s="88"/>
      <c r="N179" s="189">
        <f t="shared" si="3"/>
        <v>0</v>
      </c>
      <c r="O179" s="241"/>
    </row>
    <row r="180" spans="1:15" s="5" customFormat="1" ht="37.5" customHeight="1">
      <c r="A180" s="70"/>
      <c r="B180" s="70"/>
      <c r="C180" s="70"/>
      <c r="D180" s="70"/>
      <c r="E180" s="48"/>
      <c r="F180" s="333" t="str">
        <f t="shared" si="0"/>
        <v/>
      </c>
      <c r="G180" s="213"/>
      <c r="H180" s="91"/>
      <c r="I180" s="46"/>
      <c r="J180" s="46"/>
      <c r="K180" s="45"/>
      <c r="L180" s="88"/>
      <c r="M180" s="88"/>
      <c r="N180" s="189">
        <f t="shared" si="3"/>
        <v>0</v>
      </c>
      <c r="O180" s="241"/>
    </row>
    <row r="181" spans="1:15" s="5" customFormat="1" ht="37.5" customHeight="1">
      <c r="A181" s="70"/>
      <c r="B181" s="70"/>
      <c r="C181" s="70"/>
      <c r="D181" s="70"/>
      <c r="E181" s="48"/>
      <c r="F181" s="333" t="str">
        <f t="shared" si="0"/>
        <v/>
      </c>
      <c r="G181" s="213"/>
      <c r="H181" s="91"/>
      <c r="I181" s="46"/>
      <c r="J181" s="46"/>
      <c r="K181" s="45"/>
      <c r="L181" s="88"/>
      <c r="M181" s="88"/>
      <c r="N181" s="189">
        <f t="shared" si="3"/>
        <v>0</v>
      </c>
      <c r="O181" s="241"/>
    </row>
    <row r="182" spans="1:15" s="5" customFormat="1" ht="37.5" customHeight="1">
      <c r="A182" s="70"/>
      <c r="B182" s="70"/>
      <c r="C182" s="70"/>
      <c r="D182" s="70"/>
      <c r="E182" s="48"/>
      <c r="F182" s="333" t="str">
        <f t="shared" si="0"/>
        <v/>
      </c>
      <c r="G182" s="213"/>
      <c r="H182" s="91"/>
      <c r="I182" s="46"/>
      <c r="J182" s="46"/>
      <c r="K182" s="45"/>
      <c r="L182" s="88"/>
      <c r="M182" s="88"/>
      <c r="N182" s="189">
        <f t="shared" si="3"/>
        <v>0</v>
      </c>
      <c r="O182" s="241"/>
    </row>
    <row r="183" spans="1:15" s="5" customFormat="1" ht="37.5" customHeight="1">
      <c r="A183" s="70"/>
      <c r="B183" s="70"/>
      <c r="C183" s="70"/>
      <c r="D183" s="70"/>
      <c r="E183" s="48"/>
      <c r="F183" s="333" t="str">
        <f t="shared" si="0"/>
        <v/>
      </c>
      <c r="G183" s="213"/>
      <c r="H183" s="91"/>
      <c r="I183" s="46"/>
      <c r="J183" s="46"/>
      <c r="K183" s="45"/>
      <c r="L183" s="88"/>
      <c r="M183" s="88"/>
      <c r="N183" s="189">
        <f t="shared" si="3"/>
        <v>0</v>
      </c>
      <c r="O183" s="241"/>
    </row>
    <row r="184" spans="1:15" s="5" customFormat="1" ht="37.5" customHeight="1">
      <c r="A184" s="70"/>
      <c r="B184" s="70"/>
      <c r="C184" s="70"/>
      <c r="D184" s="70"/>
      <c r="E184" s="48"/>
      <c r="F184" s="333" t="str">
        <f t="shared" si="0"/>
        <v/>
      </c>
      <c r="G184" s="213"/>
      <c r="H184" s="91"/>
      <c r="I184" s="46"/>
      <c r="J184" s="46"/>
      <c r="K184" s="45"/>
      <c r="L184" s="88"/>
      <c r="M184" s="88"/>
      <c r="N184" s="189">
        <f t="shared" si="3"/>
        <v>0</v>
      </c>
      <c r="O184" s="241"/>
    </row>
    <row r="185" spans="1:15" s="5" customFormat="1" ht="37.5" customHeight="1">
      <c r="A185" s="70"/>
      <c r="B185" s="70"/>
      <c r="C185" s="70"/>
      <c r="D185" s="70"/>
      <c r="E185" s="48"/>
      <c r="F185" s="333" t="str">
        <f t="shared" si="0"/>
        <v/>
      </c>
      <c r="G185" s="213"/>
      <c r="H185" s="91"/>
      <c r="I185" s="46"/>
      <c r="J185" s="46"/>
      <c r="K185" s="45"/>
      <c r="L185" s="88"/>
      <c r="M185" s="88"/>
      <c r="N185" s="189">
        <f t="shared" si="3"/>
        <v>0</v>
      </c>
      <c r="O185" s="241"/>
    </row>
    <row r="186" spans="1:15" s="5" customFormat="1" ht="37.5" customHeight="1">
      <c r="A186" s="70"/>
      <c r="B186" s="70"/>
      <c r="C186" s="70"/>
      <c r="D186" s="70"/>
      <c r="E186" s="48"/>
      <c r="F186" s="333" t="str">
        <f t="shared" si="0"/>
        <v/>
      </c>
      <c r="G186" s="213"/>
      <c r="H186" s="91"/>
      <c r="I186" s="46"/>
      <c r="J186" s="46"/>
      <c r="K186" s="45"/>
      <c r="L186" s="88"/>
      <c r="M186" s="88"/>
      <c r="N186" s="189">
        <f t="shared" si="3"/>
        <v>0</v>
      </c>
      <c r="O186" s="241"/>
    </row>
    <row r="187" spans="1:15" s="5" customFormat="1" ht="37.5" customHeight="1">
      <c r="A187" s="70"/>
      <c r="B187" s="70"/>
      <c r="C187" s="70"/>
      <c r="D187" s="70"/>
      <c r="E187" s="48"/>
      <c r="F187" s="333" t="str">
        <f t="shared" si="0"/>
        <v/>
      </c>
      <c r="G187" s="213"/>
      <c r="H187" s="91"/>
      <c r="I187" s="46"/>
      <c r="J187" s="46"/>
      <c r="K187" s="45"/>
      <c r="L187" s="88"/>
      <c r="M187" s="88"/>
      <c r="N187" s="189">
        <f t="shared" si="3"/>
        <v>0</v>
      </c>
      <c r="O187" s="241"/>
    </row>
    <row r="188" spans="1:15" s="5" customFormat="1" ht="37.5" customHeight="1">
      <c r="A188" s="70"/>
      <c r="B188" s="70"/>
      <c r="C188" s="70"/>
      <c r="D188" s="70"/>
      <c r="E188" s="48"/>
      <c r="F188" s="333" t="str">
        <f t="shared" si="0"/>
        <v/>
      </c>
      <c r="G188" s="213"/>
      <c r="H188" s="91"/>
      <c r="I188" s="46"/>
      <c r="J188" s="46"/>
      <c r="K188" s="45"/>
      <c r="L188" s="88"/>
      <c r="M188" s="88"/>
      <c r="N188" s="189">
        <f t="shared" si="3"/>
        <v>0</v>
      </c>
      <c r="O188" s="241"/>
    </row>
    <row r="189" spans="1:15" s="5" customFormat="1" ht="37.5" customHeight="1">
      <c r="A189" s="70"/>
      <c r="B189" s="70"/>
      <c r="C189" s="70"/>
      <c r="D189" s="70"/>
      <c r="E189" s="48"/>
      <c r="F189" s="333" t="str">
        <f t="shared" si="0"/>
        <v/>
      </c>
      <c r="G189" s="213"/>
      <c r="H189" s="91"/>
      <c r="I189" s="46"/>
      <c r="J189" s="46"/>
      <c r="K189" s="45"/>
      <c r="L189" s="88"/>
      <c r="M189" s="88"/>
      <c r="N189" s="189">
        <f t="shared" si="3"/>
        <v>0</v>
      </c>
      <c r="O189" s="241"/>
    </row>
    <row r="190" spans="1:15" s="5" customFormat="1" ht="37.5" customHeight="1">
      <c r="A190" s="70"/>
      <c r="B190" s="70"/>
      <c r="C190" s="70"/>
      <c r="D190" s="70"/>
      <c r="E190" s="48"/>
      <c r="F190" s="333" t="str">
        <f t="shared" si="0"/>
        <v/>
      </c>
      <c r="G190" s="213"/>
      <c r="H190" s="91"/>
      <c r="I190" s="46"/>
      <c r="J190" s="46"/>
      <c r="K190" s="45"/>
      <c r="L190" s="88"/>
      <c r="M190" s="88"/>
      <c r="N190" s="189">
        <f t="shared" si="3"/>
        <v>0</v>
      </c>
      <c r="O190" s="241"/>
    </row>
    <row r="191" spans="1:15" s="5" customFormat="1" ht="37.5" customHeight="1">
      <c r="A191" s="70"/>
      <c r="B191" s="70"/>
      <c r="C191" s="70"/>
      <c r="D191" s="70"/>
      <c r="E191" s="48"/>
      <c r="F191" s="333" t="str">
        <f t="shared" si="0"/>
        <v/>
      </c>
      <c r="G191" s="213"/>
      <c r="H191" s="91"/>
      <c r="I191" s="46"/>
      <c r="J191" s="46"/>
      <c r="K191" s="45"/>
      <c r="L191" s="88"/>
      <c r="M191" s="88"/>
      <c r="N191" s="189">
        <f t="shared" si="3"/>
        <v>0</v>
      </c>
      <c r="O191" s="241"/>
    </row>
    <row r="192" spans="1:15" s="5" customFormat="1" ht="37.5" customHeight="1">
      <c r="A192" s="70"/>
      <c r="B192" s="70"/>
      <c r="C192" s="70"/>
      <c r="D192" s="70"/>
      <c r="E192" s="48"/>
      <c r="F192" s="333" t="str">
        <f t="shared" si="0"/>
        <v/>
      </c>
      <c r="G192" s="213"/>
      <c r="H192" s="91"/>
      <c r="I192" s="46"/>
      <c r="J192" s="46"/>
      <c r="K192" s="45"/>
      <c r="L192" s="88"/>
      <c r="M192" s="88"/>
      <c r="N192" s="189">
        <f t="shared" si="3"/>
        <v>0</v>
      </c>
      <c r="O192" s="241"/>
    </row>
    <row r="193" spans="1:15" s="5" customFormat="1" ht="37.5" customHeight="1">
      <c r="A193" s="70"/>
      <c r="B193" s="70"/>
      <c r="C193" s="70"/>
      <c r="D193" s="70"/>
      <c r="E193" s="48"/>
      <c r="F193" s="333" t="str">
        <f t="shared" si="0"/>
        <v/>
      </c>
      <c r="G193" s="213"/>
      <c r="H193" s="91"/>
      <c r="I193" s="46"/>
      <c r="J193" s="46"/>
      <c r="K193" s="45"/>
      <c r="L193" s="88"/>
      <c r="M193" s="88"/>
      <c r="N193" s="189">
        <f t="shared" si="3"/>
        <v>0</v>
      </c>
      <c r="O193" s="241"/>
    </row>
    <row r="194" spans="1:15" s="5" customFormat="1" ht="37.5" customHeight="1">
      <c r="A194" s="70"/>
      <c r="B194" s="70"/>
      <c r="C194" s="70"/>
      <c r="D194" s="70"/>
      <c r="E194" s="48"/>
      <c r="F194" s="333" t="str">
        <f t="shared" si="0"/>
        <v/>
      </c>
      <c r="G194" s="213"/>
      <c r="H194" s="91"/>
      <c r="I194" s="46"/>
      <c r="J194" s="46"/>
      <c r="K194" s="45"/>
      <c r="L194" s="88"/>
      <c r="M194" s="88"/>
      <c r="N194" s="189">
        <f t="shared" si="3"/>
        <v>0</v>
      </c>
      <c r="O194" s="241"/>
    </row>
    <row r="195" spans="1:15" s="5" customFormat="1" ht="37.5" customHeight="1">
      <c r="A195" s="70"/>
      <c r="B195" s="70"/>
      <c r="C195" s="70"/>
      <c r="D195" s="70"/>
      <c r="E195" s="48"/>
      <c r="F195" s="333" t="str">
        <f t="shared" si="0"/>
        <v/>
      </c>
      <c r="G195" s="213"/>
      <c r="H195" s="91"/>
      <c r="I195" s="46"/>
      <c r="J195" s="46"/>
      <c r="K195" s="45"/>
      <c r="L195" s="88"/>
      <c r="M195" s="88"/>
      <c r="N195" s="189">
        <f t="shared" si="3"/>
        <v>0</v>
      </c>
      <c r="O195" s="241"/>
    </row>
    <row r="196" spans="1:15" s="5" customFormat="1" ht="37.5" customHeight="1">
      <c r="A196" s="70"/>
      <c r="B196" s="70"/>
      <c r="C196" s="70"/>
      <c r="D196" s="70"/>
      <c r="E196" s="48"/>
      <c r="F196" s="333" t="str">
        <f t="shared" si="0"/>
        <v/>
      </c>
      <c r="G196" s="213"/>
      <c r="H196" s="91"/>
      <c r="I196" s="46"/>
      <c r="J196" s="46"/>
      <c r="K196" s="45"/>
      <c r="L196" s="88"/>
      <c r="M196" s="88"/>
      <c r="N196" s="189">
        <f t="shared" si="3"/>
        <v>0</v>
      </c>
      <c r="O196" s="241"/>
    </row>
    <row r="197" spans="1:15" s="5" customFormat="1" ht="37.5" customHeight="1">
      <c r="A197" s="70"/>
      <c r="B197" s="70"/>
      <c r="C197" s="70"/>
      <c r="D197" s="70"/>
      <c r="E197" s="48"/>
      <c r="F197" s="333" t="str">
        <f t="shared" si="0"/>
        <v/>
      </c>
      <c r="G197" s="213"/>
      <c r="H197" s="91"/>
      <c r="I197" s="46"/>
      <c r="J197" s="46"/>
      <c r="K197" s="45"/>
      <c r="L197" s="88"/>
      <c r="M197" s="88"/>
      <c r="N197" s="189">
        <f t="shared" si="3"/>
        <v>0</v>
      </c>
      <c r="O197" s="241"/>
    </row>
    <row r="198" spans="1:15" s="5" customFormat="1" ht="37.5" customHeight="1">
      <c r="A198" s="70"/>
      <c r="B198" s="70"/>
      <c r="C198" s="70"/>
      <c r="D198" s="70"/>
      <c r="E198" s="48"/>
      <c r="F198" s="333" t="str">
        <f t="shared" si="0"/>
        <v/>
      </c>
      <c r="G198" s="213"/>
      <c r="H198" s="91"/>
      <c r="I198" s="46"/>
      <c r="J198" s="46"/>
      <c r="K198" s="45"/>
      <c r="L198" s="88"/>
      <c r="M198" s="88"/>
      <c r="N198" s="189">
        <f t="shared" si="3"/>
        <v>0</v>
      </c>
      <c r="O198" s="241"/>
    </row>
    <row r="199" spans="1:15" s="5" customFormat="1" ht="37.5" customHeight="1">
      <c r="A199" s="70"/>
      <c r="B199" s="70"/>
      <c r="C199" s="70"/>
      <c r="D199" s="70"/>
      <c r="E199" s="48"/>
      <c r="F199" s="333" t="str">
        <f t="shared" si="0"/>
        <v/>
      </c>
      <c r="G199" s="213"/>
      <c r="H199" s="91"/>
      <c r="I199" s="46"/>
      <c r="J199" s="46"/>
      <c r="K199" s="45"/>
      <c r="L199" s="88"/>
      <c r="M199" s="88"/>
      <c r="N199" s="189">
        <f t="shared" si="3"/>
        <v>0</v>
      </c>
      <c r="O199" s="241"/>
    </row>
    <row r="200" spans="1:15" s="5" customFormat="1" ht="37.5" customHeight="1">
      <c r="A200" s="70"/>
      <c r="B200" s="70"/>
      <c r="C200" s="70"/>
      <c r="D200" s="70"/>
      <c r="E200" s="48"/>
      <c r="F200" s="333" t="str">
        <f t="shared" si="0"/>
        <v/>
      </c>
      <c r="G200" s="213"/>
      <c r="H200" s="91"/>
      <c r="I200" s="46"/>
      <c r="J200" s="46"/>
      <c r="K200" s="45"/>
      <c r="L200" s="88"/>
      <c r="M200" s="88"/>
      <c r="N200" s="189">
        <f t="shared" si="3"/>
        <v>0</v>
      </c>
      <c r="O200" s="241"/>
    </row>
    <row r="201" spans="1:15" s="5" customFormat="1" ht="37.5" customHeight="1">
      <c r="A201" s="70"/>
      <c r="B201" s="70"/>
      <c r="C201" s="70"/>
      <c r="D201" s="70"/>
      <c r="E201" s="48"/>
      <c r="F201" s="333" t="str">
        <f t="shared" si="0"/>
        <v/>
      </c>
      <c r="G201" s="213"/>
      <c r="H201" s="91"/>
      <c r="I201" s="46"/>
      <c r="J201" s="46"/>
      <c r="K201" s="45"/>
      <c r="L201" s="88"/>
      <c r="M201" s="88"/>
      <c r="N201" s="189">
        <f t="shared" si="3"/>
        <v>0</v>
      </c>
      <c r="O201" s="241"/>
    </row>
    <row r="202" spans="1:15" s="5" customFormat="1" ht="37.5" customHeight="1">
      <c r="A202" s="70"/>
      <c r="B202" s="70"/>
      <c r="C202" s="70"/>
      <c r="D202" s="70"/>
      <c r="E202" s="48"/>
      <c r="F202" s="333" t="str">
        <f t="shared" si="0"/>
        <v/>
      </c>
      <c r="G202" s="213"/>
      <c r="H202" s="91"/>
      <c r="I202" s="46"/>
      <c r="J202" s="46"/>
      <c r="K202" s="45"/>
      <c r="L202" s="88"/>
      <c r="M202" s="88"/>
      <c r="N202" s="189">
        <f t="shared" si="3"/>
        <v>0</v>
      </c>
      <c r="O202" s="241"/>
    </row>
    <row r="203" spans="1:15" s="5" customFormat="1" ht="37.5" customHeight="1">
      <c r="A203" s="70"/>
      <c r="B203" s="70"/>
      <c r="C203" s="70"/>
      <c r="D203" s="70"/>
      <c r="E203" s="48"/>
      <c r="F203" s="333" t="str">
        <f t="shared" si="0"/>
        <v/>
      </c>
      <c r="G203" s="213"/>
      <c r="H203" s="91"/>
      <c r="I203" s="46"/>
      <c r="J203" s="46"/>
      <c r="K203" s="45"/>
      <c r="L203" s="88"/>
      <c r="M203" s="88"/>
      <c r="N203" s="189">
        <f t="shared" si="3"/>
        <v>0</v>
      </c>
      <c r="O203" s="241"/>
    </row>
    <row r="204" spans="1:15" s="5" customFormat="1" ht="37.5" customHeight="1">
      <c r="A204" s="70"/>
      <c r="B204" s="70"/>
      <c r="C204" s="70"/>
      <c r="D204" s="70"/>
      <c r="E204" s="48"/>
      <c r="F204" s="333" t="str">
        <f t="shared" si="0"/>
        <v/>
      </c>
      <c r="G204" s="213"/>
      <c r="H204" s="91"/>
      <c r="I204" s="46"/>
      <c r="J204" s="46"/>
      <c r="K204" s="45"/>
      <c r="L204" s="88"/>
      <c r="M204" s="88"/>
      <c r="N204" s="189">
        <f t="shared" ref="N204:N267" si="4">DATEDIF(L204,M204,"d")/365</f>
        <v>0</v>
      </c>
      <c r="O204" s="241"/>
    </row>
    <row r="205" spans="1:15" s="5" customFormat="1" ht="37.5" customHeight="1">
      <c r="A205" s="70"/>
      <c r="B205" s="70"/>
      <c r="C205" s="70"/>
      <c r="D205" s="70"/>
      <c r="E205" s="48"/>
      <c r="F205" s="333" t="str">
        <f t="shared" si="0"/>
        <v/>
      </c>
      <c r="G205" s="213"/>
      <c r="H205" s="91"/>
      <c r="I205" s="46"/>
      <c r="J205" s="46"/>
      <c r="K205" s="45"/>
      <c r="L205" s="88"/>
      <c r="M205" s="88"/>
      <c r="N205" s="189">
        <f t="shared" si="4"/>
        <v>0</v>
      </c>
      <c r="O205" s="241"/>
    </row>
    <row r="206" spans="1:15" s="5" customFormat="1" ht="37.5" customHeight="1">
      <c r="A206" s="70"/>
      <c r="B206" s="70"/>
      <c r="C206" s="70"/>
      <c r="D206" s="70"/>
      <c r="E206" s="48"/>
      <c r="F206" s="333" t="str">
        <f t="shared" si="0"/>
        <v/>
      </c>
      <c r="G206" s="213"/>
      <c r="H206" s="91"/>
      <c r="I206" s="46"/>
      <c r="J206" s="46"/>
      <c r="K206" s="45"/>
      <c r="L206" s="88"/>
      <c r="M206" s="88"/>
      <c r="N206" s="189">
        <f t="shared" si="4"/>
        <v>0</v>
      </c>
      <c r="O206" s="241"/>
    </row>
    <row r="207" spans="1:15" s="5" customFormat="1" ht="37.5" customHeight="1">
      <c r="A207" s="70"/>
      <c r="B207" s="70"/>
      <c r="C207" s="70"/>
      <c r="D207" s="70"/>
      <c r="E207" s="48"/>
      <c r="F207" s="333" t="str">
        <f t="shared" si="0"/>
        <v/>
      </c>
      <c r="G207" s="213"/>
      <c r="H207" s="91"/>
      <c r="I207" s="46"/>
      <c r="J207" s="46"/>
      <c r="K207" s="45"/>
      <c r="L207" s="88"/>
      <c r="M207" s="88"/>
      <c r="N207" s="189">
        <f t="shared" si="4"/>
        <v>0</v>
      </c>
      <c r="O207" s="241"/>
    </row>
    <row r="208" spans="1:15" s="5" customFormat="1" ht="37.5" customHeight="1">
      <c r="A208" s="70"/>
      <c r="B208" s="70"/>
      <c r="C208" s="70"/>
      <c r="D208" s="70"/>
      <c r="E208" s="48"/>
      <c r="F208" s="333" t="str">
        <f t="shared" si="0"/>
        <v/>
      </c>
      <c r="G208" s="213"/>
      <c r="H208" s="91"/>
      <c r="I208" s="46"/>
      <c r="J208" s="46"/>
      <c r="K208" s="45"/>
      <c r="L208" s="88"/>
      <c r="M208" s="88"/>
      <c r="N208" s="189">
        <f t="shared" si="4"/>
        <v>0</v>
      </c>
      <c r="O208" s="241"/>
    </row>
    <row r="209" spans="1:15" s="5" customFormat="1" ht="37.5" customHeight="1">
      <c r="A209" s="70"/>
      <c r="B209" s="70"/>
      <c r="C209" s="70"/>
      <c r="D209" s="70"/>
      <c r="E209" s="48"/>
      <c r="F209" s="333" t="str">
        <f t="shared" si="0"/>
        <v/>
      </c>
      <c r="G209" s="213"/>
      <c r="H209" s="91"/>
      <c r="I209" s="46"/>
      <c r="J209" s="46"/>
      <c r="K209" s="45"/>
      <c r="L209" s="88"/>
      <c r="M209" s="88"/>
      <c r="N209" s="189">
        <f t="shared" si="4"/>
        <v>0</v>
      </c>
      <c r="O209" s="241"/>
    </row>
    <row r="210" spans="1:15" s="5" customFormat="1" ht="37.5" customHeight="1">
      <c r="A210" s="70"/>
      <c r="B210" s="70"/>
      <c r="C210" s="70"/>
      <c r="D210" s="70"/>
      <c r="E210" s="48"/>
      <c r="F210" s="333" t="str">
        <f t="shared" si="0"/>
        <v/>
      </c>
      <c r="G210" s="213"/>
      <c r="H210" s="91"/>
      <c r="I210" s="46"/>
      <c r="J210" s="46"/>
      <c r="K210" s="45"/>
      <c r="L210" s="88"/>
      <c r="M210" s="88"/>
      <c r="N210" s="189">
        <f t="shared" si="4"/>
        <v>0</v>
      </c>
      <c r="O210" s="241"/>
    </row>
    <row r="211" spans="1:15" s="5" customFormat="1" ht="37.5" customHeight="1">
      <c r="A211" s="70"/>
      <c r="B211" s="70"/>
      <c r="C211" s="70"/>
      <c r="D211" s="70"/>
      <c r="E211" s="48"/>
      <c r="F211" s="333" t="str">
        <f t="shared" si="0"/>
        <v/>
      </c>
      <c r="G211" s="213"/>
      <c r="H211" s="91"/>
      <c r="I211" s="46"/>
      <c r="J211" s="46"/>
      <c r="K211" s="45"/>
      <c r="L211" s="88"/>
      <c r="M211" s="88"/>
      <c r="N211" s="189">
        <f t="shared" si="4"/>
        <v>0</v>
      </c>
      <c r="O211" s="241"/>
    </row>
    <row r="212" spans="1:15" s="5" customFormat="1" ht="37.5" customHeight="1">
      <c r="A212" s="70"/>
      <c r="B212" s="70"/>
      <c r="C212" s="70"/>
      <c r="D212" s="70"/>
      <c r="E212" s="48"/>
      <c r="F212" s="333" t="str">
        <f t="shared" si="0"/>
        <v/>
      </c>
      <c r="G212" s="213"/>
      <c r="H212" s="91"/>
      <c r="I212" s="46"/>
      <c r="J212" s="46"/>
      <c r="K212" s="45"/>
      <c r="L212" s="88"/>
      <c r="M212" s="88"/>
      <c r="N212" s="189">
        <f t="shared" si="4"/>
        <v>0</v>
      </c>
      <c r="O212" s="241"/>
    </row>
    <row r="213" spans="1:15" s="5" customFormat="1" ht="37.5" customHeight="1">
      <c r="A213" s="70"/>
      <c r="B213" s="70"/>
      <c r="C213" s="70"/>
      <c r="D213" s="70"/>
      <c r="E213" s="48"/>
      <c r="F213" s="333" t="str">
        <f t="shared" si="0"/>
        <v/>
      </c>
      <c r="G213" s="213"/>
      <c r="H213" s="91"/>
      <c r="I213" s="46"/>
      <c r="J213" s="46"/>
      <c r="K213" s="45"/>
      <c r="L213" s="88"/>
      <c r="M213" s="88"/>
      <c r="N213" s="189">
        <f t="shared" si="4"/>
        <v>0</v>
      </c>
      <c r="O213" s="241"/>
    </row>
    <row r="214" spans="1:15" s="5" customFormat="1" ht="37.5" customHeight="1">
      <c r="A214" s="70"/>
      <c r="B214" s="70"/>
      <c r="C214" s="70"/>
      <c r="D214" s="70"/>
      <c r="E214" s="48"/>
      <c r="F214" s="333" t="str">
        <f t="shared" si="0"/>
        <v/>
      </c>
      <c r="G214" s="213"/>
      <c r="H214" s="91"/>
      <c r="I214" s="46"/>
      <c r="J214" s="46"/>
      <c r="K214" s="45"/>
      <c r="L214" s="88"/>
      <c r="M214" s="88"/>
      <c r="N214" s="189">
        <f t="shared" si="4"/>
        <v>0</v>
      </c>
      <c r="O214" s="241"/>
    </row>
    <row r="215" spans="1:15" s="5" customFormat="1" ht="37.5" customHeight="1">
      <c r="A215" s="70"/>
      <c r="B215" s="70"/>
      <c r="C215" s="70"/>
      <c r="D215" s="70"/>
      <c r="E215" s="48"/>
      <c r="F215" s="333" t="str">
        <f t="shared" si="0"/>
        <v/>
      </c>
      <c r="G215" s="213"/>
      <c r="H215" s="91"/>
      <c r="I215" s="46"/>
      <c r="J215" s="46"/>
      <c r="K215" s="45"/>
      <c r="L215" s="88"/>
      <c r="M215" s="88"/>
      <c r="N215" s="189">
        <f t="shared" si="4"/>
        <v>0</v>
      </c>
      <c r="O215" s="241"/>
    </row>
    <row r="216" spans="1:15" s="5" customFormat="1" ht="37.5" customHeight="1">
      <c r="A216" s="70"/>
      <c r="B216" s="70"/>
      <c r="C216" s="70"/>
      <c r="D216" s="70"/>
      <c r="E216" s="48"/>
      <c r="F216" s="333" t="str">
        <f t="shared" si="0"/>
        <v/>
      </c>
      <c r="G216" s="213"/>
      <c r="H216" s="91"/>
      <c r="I216" s="46"/>
      <c r="J216" s="46"/>
      <c r="K216" s="45"/>
      <c r="L216" s="88"/>
      <c r="M216" s="88"/>
      <c r="N216" s="189">
        <f t="shared" si="4"/>
        <v>0</v>
      </c>
      <c r="O216" s="241"/>
    </row>
    <row r="217" spans="1:15" s="5" customFormat="1" ht="37.5" customHeight="1">
      <c r="A217" s="70"/>
      <c r="B217" s="70"/>
      <c r="C217" s="70"/>
      <c r="D217" s="70"/>
      <c r="E217" s="48"/>
      <c r="F217" s="333" t="str">
        <f t="shared" si="0"/>
        <v/>
      </c>
      <c r="G217" s="213"/>
      <c r="H217" s="91"/>
      <c r="I217" s="46"/>
      <c r="J217" s="46"/>
      <c r="K217" s="45"/>
      <c r="L217" s="88"/>
      <c r="M217" s="88"/>
      <c r="N217" s="189">
        <f t="shared" si="4"/>
        <v>0</v>
      </c>
      <c r="O217" s="241"/>
    </row>
    <row r="218" spans="1:15" s="5" customFormat="1" ht="37.5" customHeight="1">
      <c r="A218" s="70"/>
      <c r="B218" s="70"/>
      <c r="C218" s="70"/>
      <c r="D218" s="70"/>
      <c r="E218" s="48"/>
      <c r="F218" s="333" t="str">
        <f t="shared" si="0"/>
        <v/>
      </c>
      <c r="G218" s="213"/>
      <c r="H218" s="91"/>
      <c r="I218" s="46"/>
      <c r="J218" s="46"/>
      <c r="K218" s="45"/>
      <c r="L218" s="88"/>
      <c r="M218" s="88"/>
      <c r="N218" s="189">
        <f t="shared" si="4"/>
        <v>0</v>
      </c>
      <c r="O218" s="241"/>
    </row>
    <row r="219" spans="1:15" s="5" customFormat="1" ht="37.5" customHeight="1">
      <c r="A219" s="70"/>
      <c r="B219" s="70"/>
      <c r="C219" s="70"/>
      <c r="D219" s="70"/>
      <c r="E219" s="48"/>
      <c r="F219" s="333" t="str">
        <f t="shared" si="0"/>
        <v/>
      </c>
      <c r="G219" s="213"/>
      <c r="H219" s="91"/>
      <c r="I219" s="46"/>
      <c r="J219" s="46"/>
      <c r="K219" s="45"/>
      <c r="L219" s="88"/>
      <c r="M219" s="88"/>
      <c r="N219" s="189">
        <f t="shared" si="4"/>
        <v>0</v>
      </c>
      <c r="O219" s="241"/>
    </row>
    <row r="220" spans="1:15" s="5" customFormat="1" ht="37.5" customHeight="1">
      <c r="A220" s="70"/>
      <c r="B220" s="70"/>
      <c r="C220" s="70"/>
      <c r="D220" s="70"/>
      <c r="E220" s="48"/>
      <c r="F220" s="333" t="str">
        <f t="shared" si="0"/>
        <v/>
      </c>
      <c r="G220" s="213"/>
      <c r="H220" s="91"/>
      <c r="I220" s="46"/>
      <c r="J220" s="46"/>
      <c r="K220" s="45"/>
      <c r="L220" s="88"/>
      <c r="M220" s="88"/>
      <c r="N220" s="189">
        <f t="shared" si="4"/>
        <v>0</v>
      </c>
      <c r="O220" s="241"/>
    </row>
    <row r="221" spans="1:15" s="5" customFormat="1" ht="37.5" customHeight="1">
      <c r="A221" s="70"/>
      <c r="B221" s="70"/>
      <c r="C221" s="70"/>
      <c r="D221" s="70"/>
      <c r="E221" s="48"/>
      <c r="F221" s="333" t="str">
        <f t="shared" ref="F221:F284" si="5">IF(ISBLANK($E221),"",VLOOKUP($E221,참여인력_개요,2,FALSE))</f>
        <v/>
      </c>
      <c r="G221" s="213"/>
      <c r="H221" s="91"/>
      <c r="I221" s="46"/>
      <c r="J221" s="46"/>
      <c r="K221" s="45"/>
      <c r="L221" s="88"/>
      <c r="M221" s="88"/>
      <c r="N221" s="189">
        <f t="shared" si="4"/>
        <v>0</v>
      </c>
      <c r="O221" s="241"/>
    </row>
    <row r="222" spans="1:15" s="5" customFormat="1" ht="37.5" customHeight="1">
      <c r="A222" s="70"/>
      <c r="B222" s="70"/>
      <c r="C222" s="70"/>
      <c r="D222" s="70"/>
      <c r="E222" s="48"/>
      <c r="F222" s="333" t="str">
        <f t="shared" si="5"/>
        <v/>
      </c>
      <c r="G222" s="213"/>
      <c r="H222" s="91"/>
      <c r="I222" s="46"/>
      <c r="J222" s="46"/>
      <c r="K222" s="45"/>
      <c r="L222" s="88"/>
      <c r="M222" s="88"/>
      <c r="N222" s="189">
        <f t="shared" si="4"/>
        <v>0</v>
      </c>
      <c r="O222" s="241"/>
    </row>
    <row r="223" spans="1:15" s="5" customFormat="1" ht="37.5" customHeight="1">
      <c r="A223" s="70"/>
      <c r="B223" s="70"/>
      <c r="C223" s="70"/>
      <c r="D223" s="70"/>
      <c r="E223" s="48"/>
      <c r="F223" s="333" t="str">
        <f t="shared" si="5"/>
        <v/>
      </c>
      <c r="G223" s="213"/>
      <c r="H223" s="91"/>
      <c r="I223" s="46"/>
      <c r="J223" s="46"/>
      <c r="K223" s="45"/>
      <c r="L223" s="88"/>
      <c r="M223" s="88"/>
      <c r="N223" s="189">
        <f t="shared" si="4"/>
        <v>0</v>
      </c>
      <c r="O223" s="241"/>
    </row>
    <row r="224" spans="1:15" s="5" customFormat="1" ht="37.5" customHeight="1">
      <c r="A224" s="70"/>
      <c r="B224" s="70"/>
      <c r="C224" s="70"/>
      <c r="D224" s="70"/>
      <c r="E224" s="48"/>
      <c r="F224" s="333" t="str">
        <f t="shared" si="5"/>
        <v/>
      </c>
      <c r="G224" s="213"/>
      <c r="H224" s="91"/>
      <c r="I224" s="46"/>
      <c r="J224" s="46"/>
      <c r="K224" s="45"/>
      <c r="L224" s="88"/>
      <c r="M224" s="88"/>
      <c r="N224" s="189">
        <f t="shared" si="4"/>
        <v>0</v>
      </c>
      <c r="O224" s="241"/>
    </row>
    <row r="225" spans="1:15" s="5" customFormat="1" ht="37.5" customHeight="1">
      <c r="A225" s="70"/>
      <c r="B225" s="70"/>
      <c r="C225" s="70"/>
      <c r="D225" s="70"/>
      <c r="E225" s="48"/>
      <c r="F225" s="333" t="str">
        <f t="shared" si="5"/>
        <v/>
      </c>
      <c r="G225" s="213"/>
      <c r="H225" s="91"/>
      <c r="I225" s="46"/>
      <c r="J225" s="46"/>
      <c r="K225" s="45"/>
      <c r="L225" s="88"/>
      <c r="M225" s="88"/>
      <c r="N225" s="189">
        <f t="shared" si="4"/>
        <v>0</v>
      </c>
      <c r="O225" s="241"/>
    </row>
    <row r="226" spans="1:15" s="5" customFormat="1" ht="37.5" customHeight="1">
      <c r="A226" s="70"/>
      <c r="B226" s="70"/>
      <c r="C226" s="70"/>
      <c r="D226" s="70"/>
      <c r="E226" s="48"/>
      <c r="F226" s="333" t="str">
        <f t="shared" si="5"/>
        <v/>
      </c>
      <c r="G226" s="213"/>
      <c r="H226" s="91"/>
      <c r="I226" s="46"/>
      <c r="J226" s="46"/>
      <c r="K226" s="45"/>
      <c r="L226" s="88"/>
      <c r="M226" s="88"/>
      <c r="N226" s="189">
        <f t="shared" si="4"/>
        <v>0</v>
      </c>
      <c r="O226" s="241"/>
    </row>
    <row r="227" spans="1:15" s="5" customFormat="1" ht="37.5" customHeight="1">
      <c r="A227" s="70"/>
      <c r="B227" s="70"/>
      <c r="C227" s="70"/>
      <c r="D227" s="70"/>
      <c r="E227" s="48"/>
      <c r="F227" s="333" t="str">
        <f t="shared" si="5"/>
        <v/>
      </c>
      <c r="G227" s="213"/>
      <c r="H227" s="91"/>
      <c r="I227" s="46"/>
      <c r="J227" s="46"/>
      <c r="K227" s="45"/>
      <c r="L227" s="88"/>
      <c r="M227" s="88"/>
      <c r="N227" s="189">
        <f t="shared" si="4"/>
        <v>0</v>
      </c>
      <c r="O227" s="241"/>
    </row>
    <row r="228" spans="1:15" s="5" customFormat="1" ht="37.5" customHeight="1">
      <c r="A228" s="70"/>
      <c r="B228" s="70"/>
      <c r="C228" s="70"/>
      <c r="D228" s="70"/>
      <c r="E228" s="48"/>
      <c r="F228" s="333" t="str">
        <f t="shared" si="5"/>
        <v/>
      </c>
      <c r="G228" s="213"/>
      <c r="H228" s="91"/>
      <c r="I228" s="46"/>
      <c r="J228" s="46"/>
      <c r="K228" s="45"/>
      <c r="L228" s="88"/>
      <c r="M228" s="88"/>
      <c r="N228" s="189">
        <f t="shared" si="4"/>
        <v>0</v>
      </c>
      <c r="O228" s="241"/>
    </row>
    <row r="229" spans="1:15" s="5" customFormat="1" ht="37.5" customHeight="1">
      <c r="A229" s="70"/>
      <c r="B229" s="70"/>
      <c r="C229" s="70"/>
      <c r="D229" s="70"/>
      <c r="E229" s="48"/>
      <c r="F229" s="333" t="str">
        <f t="shared" si="5"/>
        <v/>
      </c>
      <c r="G229" s="213"/>
      <c r="H229" s="91"/>
      <c r="I229" s="46"/>
      <c r="J229" s="46"/>
      <c r="K229" s="45"/>
      <c r="L229" s="88"/>
      <c r="M229" s="88"/>
      <c r="N229" s="189">
        <f t="shared" si="4"/>
        <v>0</v>
      </c>
      <c r="O229" s="241"/>
    </row>
    <row r="230" spans="1:15" s="5" customFormat="1" ht="37.5" customHeight="1">
      <c r="A230" s="70"/>
      <c r="B230" s="70"/>
      <c r="C230" s="70"/>
      <c r="D230" s="70"/>
      <c r="E230" s="48"/>
      <c r="F230" s="333" t="str">
        <f t="shared" si="5"/>
        <v/>
      </c>
      <c r="G230" s="213"/>
      <c r="H230" s="91"/>
      <c r="I230" s="46"/>
      <c r="J230" s="46"/>
      <c r="K230" s="45"/>
      <c r="L230" s="88"/>
      <c r="M230" s="88"/>
      <c r="N230" s="189">
        <f t="shared" si="4"/>
        <v>0</v>
      </c>
      <c r="O230" s="241"/>
    </row>
    <row r="231" spans="1:15" s="5" customFormat="1" ht="37.5" customHeight="1">
      <c r="A231" s="70"/>
      <c r="B231" s="70"/>
      <c r="C231" s="70"/>
      <c r="D231" s="70"/>
      <c r="E231" s="48"/>
      <c r="F231" s="333" t="str">
        <f t="shared" si="5"/>
        <v/>
      </c>
      <c r="G231" s="213"/>
      <c r="H231" s="91"/>
      <c r="I231" s="46"/>
      <c r="J231" s="46"/>
      <c r="K231" s="45"/>
      <c r="L231" s="88"/>
      <c r="M231" s="88"/>
      <c r="N231" s="189">
        <f t="shared" si="4"/>
        <v>0</v>
      </c>
      <c r="O231" s="241"/>
    </row>
    <row r="232" spans="1:15" s="5" customFormat="1" ht="37.5" customHeight="1">
      <c r="A232" s="70"/>
      <c r="B232" s="70"/>
      <c r="C232" s="70"/>
      <c r="D232" s="70"/>
      <c r="E232" s="48"/>
      <c r="F232" s="333" t="str">
        <f t="shared" si="5"/>
        <v/>
      </c>
      <c r="G232" s="213"/>
      <c r="H232" s="91"/>
      <c r="I232" s="46"/>
      <c r="J232" s="46"/>
      <c r="K232" s="45"/>
      <c r="L232" s="88"/>
      <c r="M232" s="88"/>
      <c r="N232" s="189">
        <f t="shared" si="4"/>
        <v>0</v>
      </c>
      <c r="O232" s="241"/>
    </row>
    <row r="233" spans="1:15" s="5" customFormat="1" ht="37.5" customHeight="1">
      <c r="A233" s="70"/>
      <c r="B233" s="70"/>
      <c r="C233" s="70"/>
      <c r="D233" s="70"/>
      <c r="E233" s="48"/>
      <c r="F233" s="333" t="str">
        <f t="shared" si="5"/>
        <v/>
      </c>
      <c r="G233" s="213"/>
      <c r="H233" s="91"/>
      <c r="I233" s="46"/>
      <c r="J233" s="46"/>
      <c r="K233" s="45"/>
      <c r="L233" s="88"/>
      <c r="M233" s="88"/>
      <c r="N233" s="189">
        <f t="shared" si="4"/>
        <v>0</v>
      </c>
      <c r="O233" s="241"/>
    </row>
    <row r="234" spans="1:15" s="5" customFormat="1" ht="37.5" customHeight="1">
      <c r="A234" s="70"/>
      <c r="B234" s="70"/>
      <c r="C234" s="70"/>
      <c r="D234" s="70"/>
      <c r="E234" s="48"/>
      <c r="F234" s="333" t="str">
        <f t="shared" si="5"/>
        <v/>
      </c>
      <c r="G234" s="213"/>
      <c r="H234" s="91"/>
      <c r="I234" s="46"/>
      <c r="J234" s="46"/>
      <c r="K234" s="45"/>
      <c r="L234" s="88"/>
      <c r="M234" s="88"/>
      <c r="N234" s="189">
        <f t="shared" si="4"/>
        <v>0</v>
      </c>
      <c r="O234" s="241"/>
    </row>
    <row r="235" spans="1:15" s="5" customFormat="1" ht="37.5" customHeight="1">
      <c r="A235" s="70"/>
      <c r="B235" s="70"/>
      <c r="C235" s="70"/>
      <c r="D235" s="70"/>
      <c r="E235" s="48"/>
      <c r="F235" s="333" t="str">
        <f t="shared" si="5"/>
        <v/>
      </c>
      <c r="G235" s="213"/>
      <c r="H235" s="91"/>
      <c r="I235" s="46"/>
      <c r="J235" s="46"/>
      <c r="K235" s="45"/>
      <c r="L235" s="88"/>
      <c r="M235" s="88"/>
      <c r="N235" s="189">
        <f t="shared" si="4"/>
        <v>0</v>
      </c>
      <c r="O235" s="241"/>
    </row>
    <row r="236" spans="1:15" s="5" customFormat="1" ht="37.5" customHeight="1">
      <c r="A236" s="70"/>
      <c r="B236" s="70"/>
      <c r="C236" s="70"/>
      <c r="D236" s="70"/>
      <c r="E236" s="48"/>
      <c r="F236" s="333" t="str">
        <f t="shared" si="5"/>
        <v/>
      </c>
      <c r="G236" s="213"/>
      <c r="H236" s="91"/>
      <c r="I236" s="46"/>
      <c r="J236" s="46"/>
      <c r="K236" s="45"/>
      <c r="L236" s="88"/>
      <c r="M236" s="88"/>
      <c r="N236" s="189">
        <f t="shared" si="4"/>
        <v>0</v>
      </c>
      <c r="O236" s="241"/>
    </row>
    <row r="237" spans="1:15" s="5" customFormat="1" ht="37.5" customHeight="1">
      <c r="A237" s="70"/>
      <c r="B237" s="70"/>
      <c r="C237" s="70"/>
      <c r="D237" s="70"/>
      <c r="E237" s="48"/>
      <c r="F237" s="333" t="str">
        <f t="shared" si="5"/>
        <v/>
      </c>
      <c r="G237" s="213"/>
      <c r="H237" s="91"/>
      <c r="I237" s="46"/>
      <c r="J237" s="46"/>
      <c r="K237" s="45"/>
      <c r="L237" s="88"/>
      <c r="M237" s="88"/>
      <c r="N237" s="189">
        <f t="shared" si="4"/>
        <v>0</v>
      </c>
      <c r="O237" s="241"/>
    </row>
    <row r="238" spans="1:15" s="5" customFormat="1" ht="37.5" customHeight="1">
      <c r="A238" s="70"/>
      <c r="B238" s="70"/>
      <c r="C238" s="70"/>
      <c r="D238" s="70"/>
      <c r="E238" s="48"/>
      <c r="F238" s="333" t="str">
        <f t="shared" si="5"/>
        <v/>
      </c>
      <c r="G238" s="213"/>
      <c r="H238" s="91"/>
      <c r="I238" s="46"/>
      <c r="J238" s="46"/>
      <c r="K238" s="45"/>
      <c r="L238" s="88"/>
      <c r="M238" s="88"/>
      <c r="N238" s="189">
        <f t="shared" si="4"/>
        <v>0</v>
      </c>
      <c r="O238" s="241"/>
    </row>
    <row r="239" spans="1:15" s="5" customFormat="1" ht="37.5" customHeight="1">
      <c r="A239" s="70"/>
      <c r="B239" s="70"/>
      <c r="C239" s="70"/>
      <c r="D239" s="70"/>
      <c r="E239" s="48"/>
      <c r="F239" s="333" t="str">
        <f t="shared" si="5"/>
        <v/>
      </c>
      <c r="G239" s="213"/>
      <c r="H239" s="91"/>
      <c r="I239" s="46"/>
      <c r="J239" s="46"/>
      <c r="K239" s="45"/>
      <c r="L239" s="88"/>
      <c r="M239" s="88"/>
      <c r="N239" s="189">
        <f t="shared" si="4"/>
        <v>0</v>
      </c>
      <c r="O239" s="241"/>
    </row>
    <row r="240" spans="1:15" s="5" customFormat="1" ht="37.5" customHeight="1">
      <c r="A240" s="70"/>
      <c r="B240" s="70"/>
      <c r="C240" s="70"/>
      <c r="D240" s="70"/>
      <c r="E240" s="48"/>
      <c r="F240" s="333" t="str">
        <f t="shared" si="5"/>
        <v/>
      </c>
      <c r="G240" s="213"/>
      <c r="H240" s="91"/>
      <c r="I240" s="46"/>
      <c r="J240" s="46"/>
      <c r="K240" s="45"/>
      <c r="L240" s="88"/>
      <c r="M240" s="88"/>
      <c r="N240" s="189">
        <f t="shared" si="4"/>
        <v>0</v>
      </c>
      <c r="O240" s="241"/>
    </row>
    <row r="241" spans="1:15" s="5" customFormat="1" ht="37.5" customHeight="1">
      <c r="A241" s="70"/>
      <c r="B241" s="70"/>
      <c r="C241" s="70"/>
      <c r="D241" s="70"/>
      <c r="E241" s="48"/>
      <c r="F241" s="333" t="str">
        <f t="shared" si="5"/>
        <v/>
      </c>
      <c r="G241" s="213"/>
      <c r="H241" s="91"/>
      <c r="I241" s="46"/>
      <c r="J241" s="46"/>
      <c r="K241" s="45"/>
      <c r="L241" s="88"/>
      <c r="M241" s="88"/>
      <c r="N241" s="189">
        <f t="shared" si="4"/>
        <v>0</v>
      </c>
      <c r="O241" s="241"/>
    </row>
    <row r="242" spans="1:15" s="5" customFormat="1" ht="37.5" customHeight="1">
      <c r="A242" s="70"/>
      <c r="B242" s="70"/>
      <c r="C242" s="70"/>
      <c r="D242" s="70"/>
      <c r="E242" s="48"/>
      <c r="F242" s="333" t="str">
        <f t="shared" si="5"/>
        <v/>
      </c>
      <c r="G242" s="213"/>
      <c r="H242" s="91"/>
      <c r="I242" s="46"/>
      <c r="J242" s="46"/>
      <c r="K242" s="45"/>
      <c r="L242" s="88"/>
      <c r="M242" s="88"/>
      <c r="N242" s="189">
        <f t="shared" si="4"/>
        <v>0</v>
      </c>
      <c r="O242" s="241"/>
    </row>
    <row r="243" spans="1:15" s="5" customFormat="1" ht="37.5" customHeight="1">
      <c r="A243" s="70"/>
      <c r="B243" s="70"/>
      <c r="C243" s="70"/>
      <c r="D243" s="70"/>
      <c r="E243" s="48"/>
      <c r="F243" s="333" t="str">
        <f t="shared" si="5"/>
        <v/>
      </c>
      <c r="G243" s="213"/>
      <c r="H243" s="91"/>
      <c r="I243" s="46"/>
      <c r="J243" s="46"/>
      <c r="K243" s="45"/>
      <c r="L243" s="88"/>
      <c r="M243" s="88"/>
      <c r="N243" s="189">
        <f t="shared" si="4"/>
        <v>0</v>
      </c>
      <c r="O243" s="241"/>
    </row>
    <row r="244" spans="1:15" s="5" customFormat="1" ht="37.5" customHeight="1">
      <c r="A244" s="70"/>
      <c r="B244" s="70"/>
      <c r="C244" s="70"/>
      <c r="D244" s="70"/>
      <c r="E244" s="48"/>
      <c r="F244" s="333" t="str">
        <f t="shared" si="5"/>
        <v/>
      </c>
      <c r="G244" s="213"/>
      <c r="H244" s="91"/>
      <c r="I244" s="46"/>
      <c r="J244" s="46"/>
      <c r="K244" s="45"/>
      <c r="L244" s="88"/>
      <c r="M244" s="88"/>
      <c r="N244" s="189">
        <f t="shared" si="4"/>
        <v>0</v>
      </c>
      <c r="O244" s="241"/>
    </row>
    <row r="245" spans="1:15" s="5" customFormat="1" ht="37.5" customHeight="1">
      <c r="A245" s="70"/>
      <c r="B245" s="70"/>
      <c r="C245" s="70"/>
      <c r="D245" s="70"/>
      <c r="E245" s="48"/>
      <c r="F245" s="333" t="str">
        <f t="shared" si="5"/>
        <v/>
      </c>
      <c r="G245" s="213"/>
      <c r="H245" s="91"/>
      <c r="I245" s="46"/>
      <c r="J245" s="46"/>
      <c r="K245" s="45"/>
      <c r="L245" s="88"/>
      <c r="M245" s="88"/>
      <c r="N245" s="189">
        <f t="shared" si="4"/>
        <v>0</v>
      </c>
      <c r="O245" s="241"/>
    </row>
    <row r="246" spans="1:15" s="5" customFormat="1" ht="37.5" customHeight="1">
      <c r="A246" s="70"/>
      <c r="B246" s="70"/>
      <c r="C246" s="70"/>
      <c r="D246" s="70"/>
      <c r="E246" s="48"/>
      <c r="F246" s="333" t="str">
        <f t="shared" si="5"/>
        <v/>
      </c>
      <c r="G246" s="213"/>
      <c r="H246" s="91"/>
      <c r="I246" s="46"/>
      <c r="J246" s="46"/>
      <c r="K246" s="45"/>
      <c r="L246" s="88"/>
      <c r="M246" s="88"/>
      <c r="N246" s="189">
        <f t="shared" si="4"/>
        <v>0</v>
      </c>
      <c r="O246" s="241"/>
    </row>
    <row r="247" spans="1:15" s="5" customFormat="1" ht="37.5" customHeight="1">
      <c r="A247" s="70"/>
      <c r="B247" s="70"/>
      <c r="C247" s="70"/>
      <c r="D247" s="70"/>
      <c r="E247" s="48"/>
      <c r="F247" s="333" t="str">
        <f t="shared" si="5"/>
        <v/>
      </c>
      <c r="G247" s="213"/>
      <c r="H247" s="91"/>
      <c r="I247" s="46"/>
      <c r="J247" s="46"/>
      <c r="K247" s="45"/>
      <c r="L247" s="88"/>
      <c r="M247" s="88"/>
      <c r="N247" s="189">
        <f t="shared" si="4"/>
        <v>0</v>
      </c>
      <c r="O247" s="241"/>
    </row>
    <row r="248" spans="1:15" s="5" customFormat="1" ht="37.5" customHeight="1">
      <c r="A248" s="70"/>
      <c r="B248" s="70"/>
      <c r="C248" s="70"/>
      <c r="D248" s="70"/>
      <c r="E248" s="48"/>
      <c r="F248" s="333" t="str">
        <f t="shared" si="5"/>
        <v/>
      </c>
      <c r="G248" s="213"/>
      <c r="H248" s="91"/>
      <c r="I248" s="46"/>
      <c r="J248" s="46"/>
      <c r="K248" s="45"/>
      <c r="L248" s="88"/>
      <c r="M248" s="88"/>
      <c r="N248" s="189">
        <f t="shared" si="4"/>
        <v>0</v>
      </c>
      <c r="O248" s="241"/>
    </row>
    <row r="249" spans="1:15" s="5" customFormat="1" ht="37.5" customHeight="1">
      <c r="A249" s="70"/>
      <c r="B249" s="70"/>
      <c r="C249" s="70"/>
      <c r="D249" s="70"/>
      <c r="E249" s="48"/>
      <c r="F249" s="333" t="str">
        <f t="shared" si="5"/>
        <v/>
      </c>
      <c r="G249" s="213"/>
      <c r="H249" s="91"/>
      <c r="I249" s="46"/>
      <c r="J249" s="46"/>
      <c r="K249" s="45"/>
      <c r="L249" s="88"/>
      <c r="M249" s="88"/>
      <c r="N249" s="189">
        <f t="shared" si="4"/>
        <v>0</v>
      </c>
      <c r="O249" s="241"/>
    </row>
    <row r="250" spans="1:15" s="5" customFormat="1" ht="37.5" customHeight="1">
      <c r="A250" s="70"/>
      <c r="B250" s="70"/>
      <c r="C250" s="70"/>
      <c r="D250" s="70"/>
      <c r="E250" s="48"/>
      <c r="F250" s="333" t="str">
        <f t="shared" si="5"/>
        <v/>
      </c>
      <c r="G250" s="213"/>
      <c r="H250" s="91"/>
      <c r="I250" s="46"/>
      <c r="J250" s="46"/>
      <c r="K250" s="45"/>
      <c r="L250" s="88"/>
      <c r="M250" s="88"/>
      <c r="N250" s="189">
        <f t="shared" si="4"/>
        <v>0</v>
      </c>
      <c r="O250" s="241"/>
    </row>
    <row r="251" spans="1:15" s="5" customFormat="1" ht="37.5" customHeight="1">
      <c r="A251" s="70"/>
      <c r="B251" s="70"/>
      <c r="C251" s="70"/>
      <c r="D251" s="70"/>
      <c r="E251" s="48"/>
      <c r="F251" s="333" t="str">
        <f t="shared" si="5"/>
        <v/>
      </c>
      <c r="G251" s="213"/>
      <c r="H251" s="91"/>
      <c r="I251" s="46"/>
      <c r="J251" s="46"/>
      <c r="K251" s="45"/>
      <c r="L251" s="88"/>
      <c r="M251" s="88"/>
      <c r="N251" s="189">
        <f t="shared" si="4"/>
        <v>0</v>
      </c>
      <c r="O251" s="241"/>
    </row>
    <row r="252" spans="1:15" s="5" customFormat="1" ht="37.5" customHeight="1">
      <c r="A252" s="70"/>
      <c r="B252" s="70"/>
      <c r="C252" s="70"/>
      <c r="D252" s="70"/>
      <c r="E252" s="48"/>
      <c r="F252" s="333" t="str">
        <f t="shared" si="5"/>
        <v/>
      </c>
      <c r="G252" s="213"/>
      <c r="H252" s="91"/>
      <c r="I252" s="46"/>
      <c r="J252" s="46"/>
      <c r="K252" s="45"/>
      <c r="L252" s="88"/>
      <c r="M252" s="88"/>
      <c r="N252" s="189">
        <f t="shared" si="4"/>
        <v>0</v>
      </c>
      <c r="O252" s="241"/>
    </row>
    <row r="253" spans="1:15" s="5" customFormat="1" ht="37.5" customHeight="1">
      <c r="A253" s="70"/>
      <c r="B253" s="70"/>
      <c r="C253" s="70"/>
      <c r="D253" s="70"/>
      <c r="E253" s="48"/>
      <c r="F253" s="333" t="str">
        <f t="shared" si="5"/>
        <v/>
      </c>
      <c r="G253" s="213"/>
      <c r="H253" s="91"/>
      <c r="I253" s="46"/>
      <c r="J253" s="46"/>
      <c r="K253" s="45"/>
      <c r="L253" s="88"/>
      <c r="M253" s="88"/>
      <c r="N253" s="189">
        <f t="shared" si="4"/>
        <v>0</v>
      </c>
      <c r="O253" s="241"/>
    </row>
    <row r="254" spans="1:15" s="5" customFormat="1" ht="37.5" customHeight="1">
      <c r="A254" s="70"/>
      <c r="B254" s="70"/>
      <c r="C254" s="70"/>
      <c r="D254" s="70"/>
      <c r="E254" s="48"/>
      <c r="F254" s="333" t="str">
        <f t="shared" si="5"/>
        <v/>
      </c>
      <c r="G254" s="213"/>
      <c r="H254" s="91"/>
      <c r="I254" s="46"/>
      <c r="J254" s="46"/>
      <c r="K254" s="45"/>
      <c r="L254" s="88"/>
      <c r="M254" s="88"/>
      <c r="N254" s="189">
        <f t="shared" si="4"/>
        <v>0</v>
      </c>
      <c r="O254" s="241"/>
    </row>
    <row r="255" spans="1:15" s="5" customFormat="1" ht="37.5" customHeight="1">
      <c r="A255" s="70"/>
      <c r="B255" s="70"/>
      <c r="C255" s="70"/>
      <c r="D255" s="70"/>
      <c r="E255" s="48"/>
      <c r="F255" s="333" t="str">
        <f t="shared" si="5"/>
        <v/>
      </c>
      <c r="G255" s="213"/>
      <c r="H255" s="91"/>
      <c r="I255" s="46"/>
      <c r="J255" s="46"/>
      <c r="K255" s="45"/>
      <c r="L255" s="88"/>
      <c r="M255" s="88"/>
      <c r="N255" s="189">
        <f t="shared" si="4"/>
        <v>0</v>
      </c>
      <c r="O255" s="241"/>
    </row>
    <row r="256" spans="1:15" s="5" customFormat="1" ht="37.5" customHeight="1">
      <c r="A256" s="70"/>
      <c r="B256" s="70"/>
      <c r="C256" s="70"/>
      <c r="D256" s="70"/>
      <c r="E256" s="48"/>
      <c r="F256" s="333" t="str">
        <f t="shared" si="5"/>
        <v/>
      </c>
      <c r="G256" s="213"/>
      <c r="H256" s="91"/>
      <c r="I256" s="46"/>
      <c r="J256" s="46"/>
      <c r="K256" s="45"/>
      <c r="L256" s="88"/>
      <c r="M256" s="88"/>
      <c r="N256" s="189">
        <f t="shared" si="4"/>
        <v>0</v>
      </c>
      <c r="O256" s="241"/>
    </row>
    <row r="257" spans="1:15" s="5" customFormat="1" ht="37.5" customHeight="1">
      <c r="A257" s="70"/>
      <c r="B257" s="70"/>
      <c r="C257" s="70"/>
      <c r="D257" s="70"/>
      <c r="E257" s="48"/>
      <c r="F257" s="333" t="str">
        <f t="shared" si="5"/>
        <v/>
      </c>
      <c r="G257" s="213"/>
      <c r="H257" s="91"/>
      <c r="I257" s="46"/>
      <c r="J257" s="46"/>
      <c r="K257" s="45"/>
      <c r="L257" s="88"/>
      <c r="M257" s="88"/>
      <c r="N257" s="189">
        <f t="shared" si="4"/>
        <v>0</v>
      </c>
      <c r="O257" s="241"/>
    </row>
    <row r="258" spans="1:15" s="5" customFormat="1" ht="37.5" customHeight="1">
      <c r="A258" s="70"/>
      <c r="B258" s="70"/>
      <c r="C258" s="70"/>
      <c r="D258" s="70"/>
      <c r="E258" s="48"/>
      <c r="F258" s="333" t="str">
        <f t="shared" si="5"/>
        <v/>
      </c>
      <c r="G258" s="213"/>
      <c r="H258" s="91"/>
      <c r="I258" s="46"/>
      <c r="J258" s="46"/>
      <c r="K258" s="45"/>
      <c r="L258" s="88"/>
      <c r="M258" s="88"/>
      <c r="N258" s="189">
        <f t="shared" si="4"/>
        <v>0</v>
      </c>
      <c r="O258" s="241"/>
    </row>
    <row r="259" spans="1:15" s="5" customFormat="1" ht="37.5" customHeight="1">
      <c r="A259" s="70"/>
      <c r="B259" s="70"/>
      <c r="C259" s="70"/>
      <c r="D259" s="70"/>
      <c r="E259" s="48"/>
      <c r="F259" s="333" t="str">
        <f t="shared" si="5"/>
        <v/>
      </c>
      <c r="G259" s="213"/>
      <c r="H259" s="91"/>
      <c r="I259" s="46"/>
      <c r="J259" s="46"/>
      <c r="K259" s="45"/>
      <c r="L259" s="88"/>
      <c r="M259" s="88"/>
      <c r="N259" s="189">
        <f t="shared" si="4"/>
        <v>0</v>
      </c>
      <c r="O259" s="241"/>
    </row>
    <row r="260" spans="1:15" s="5" customFormat="1" ht="37.5" customHeight="1">
      <c r="A260" s="70"/>
      <c r="B260" s="70"/>
      <c r="C260" s="70"/>
      <c r="D260" s="70"/>
      <c r="E260" s="48"/>
      <c r="F260" s="333" t="str">
        <f t="shared" si="5"/>
        <v/>
      </c>
      <c r="G260" s="213"/>
      <c r="H260" s="91"/>
      <c r="I260" s="46"/>
      <c r="J260" s="46"/>
      <c r="K260" s="45"/>
      <c r="L260" s="88"/>
      <c r="M260" s="88"/>
      <c r="N260" s="189">
        <f t="shared" si="4"/>
        <v>0</v>
      </c>
      <c r="O260" s="241"/>
    </row>
    <row r="261" spans="1:15" s="5" customFormat="1" ht="37.5" customHeight="1">
      <c r="A261" s="70"/>
      <c r="B261" s="70"/>
      <c r="C261" s="70"/>
      <c r="D261" s="70"/>
      <c r="E261" s="48"/>
      <c r="F261" s="333" t="str">
        <f t="shared" si="5"/>
        <v/>
      </c>
      <c r="G261" s="213"/>
      <c r="H261" s="91"/>
      <c r="I261" s="46"/>
      <c r="J261" s="46"/>
      <c r="K261" s="45"/>
      <c r="L261" s="88"/>
      <c r="M261" s="88"/>
      <c r="N261" s="189">
        <f t="shared" si="4"/>
        <v>0</v>
      </c>
      <c r="O261" s="241"/>
    </row>
    <row r="262" spans="1:15" s="5" customFormat="1" ht="37.5" customHeight="1">
      <c r="A262" s="70"/>
      <c r="B262" s="70"/>
      <c r="C262" s="70"/>
      <c r="D262" s="70"/>
      <c r="E262" s="48"/>
      <c r="F262" s="333" t="str">
        <f t="shared" si="5"/>
        <v/>
      </c>
      <c r="G262" s="213"/>
      <c r="H262" s="91"/>
      <c r="I262" s="46"/>
      <c r="J262" s="46"/>
      <c r="K262" s="45"/>
      <c r="L262" s="88"/>
      <c r="M262" s="88"/>
      <c r="N262" s="189">
        <f t="shared" si="4"/>
        <v>0</v>
      </c>
      <c r="O262" s="241"/>
    </row>
    <row r="263" spans="1:15" s="5" customFormat="1" ht="37.5" customHeight="1">
      <c r="A263" s="70"/>
      <c r="B263" s="70"/>
      <c r="C263" s="70"/>
      <c r="D263" s="70"/>
      <c r="E263" s="48"/>
      <c r="F263" s="333" t="str">
        <f t="shared" si="5"/>
        <v/>
      </c>
      <c r="G263" s="213"/>
      <c r="H263" s="91"/>
      <c r="I263" s="46"/>
      <c r="J263" s="46"/>
      <c r="K263" s="45"/>
      <c r="L263" s="88"/>
      <c r="M263" s="88"/>
      <c r="N263" s="189">
        <f t="shared" si="4"/>
        <v>0</v>
      </c>
      <c r="O263" s="241"/>
    </row>
    <row r="264" spans="1:15" s="5" customFormat="1" ht="37.5" customHeight="1">
      <c r="A264" s="70"/>
      <c r="B264" s="70"/>
      <c r="C264" s="70"/>
      <c r="D264" s="70"/>
      <c r="E264" s="48"/>
      <c r="F264" s="333" t="str">
        <f t="shared" si="5"/>
        <v/>
      </c>
      <c r="G264" s="213"/>
      <c r="H264" s="91"/>
      <c r="I264" s="46"/>
      <c r="J264" s="46"/>
      <c r="K264" s="45"/>
      <c r="L264" s="88"/>
      <c r="M264" s="88"/>
      <c r="N264" s="189">
        <f t="shared" si="4"/>
        <v>0</v>
      </c>
      <c r="O264" s="241"/>
    </row>
    <row r="265" spans="1:15" s="5" customFormat="1" ht="37.5" customHeight="1">
      <c r="A265" s="70"/>
      <c r="B265" s="70"/>
      <c r="C265" s="70"/>
      <c r="D265" s="70"/>
      <c r="E265" s="48"/>
      <c r="F265" s="333" t="str">
        <f t="shared" si="5"/>
        <v/>
      </c>
      <c r="G265" s="213"/>
      <c r="H265" s="91"/>
      <c r="I265" s="46"/>
      <c r="J265" s="46"/>
      <c r="K265" s="45"/>
      <c r="L265" s="88"/>
      <c r="M265" s="88"/>
      <c r="N265" s="189">
        <f t="shared" si="4"/>
        <v>0</v>
      </c>
      <c r="O265" s="241"/>
    </row>
    <row r="266" spans="1:15" s="5" customFormat="1" ht="37.5" customHeight="1">
      <c r="A266" s="70"/>
      <c r="B266" s="70"/>
      <c r="C266" s="70"/>
      <c r="D266" s="70"/>
      <c r="E266" s="48"/>
      <c r="F266" s="333" t="str">
        <f t="shared" si="5"/>
        <v/>
      </c>
      <c r="G266" s="213"/>
      <c r="H266" s="91"/>
      <c r="I266" s="46"/>
      <c r="J266" s="46"/>
      <c r="K266" s="45"/>
      <c r="L266" s="88"/>
      <c r="M266" s="88"/>
      <c r="N266" s="189">
        <f t="shared" si="4"/>
        <v>0</v>
      </c>
      <c r="O266" s="241"/>
    </row>
    <row r="267" spans="1:15" s="5" customFormat="1" ht="37.5" customHeight="1">
      <c r="A267" s="70"/>
      <c r="B267" s="70"/>
      <c r="C267" s="70"/>
      <c r="D267" s="70"/>
      <c r="E267" s="48"/>
      <c r="F267" s="333" t="str">
        <f t="shared" si="5"/>
        <v/>
      </c>
      <c r="G267" s="213"/>
      <c r="H267" s="91"/>
      <c r="I267" s="46"/>
      <c r="J267" s="46"/>
      <c r="K267" s="45"/>
      <c r="L267" s="88"/>
      <c r="M267" s="88"/>
      <c r="N267" s="189">
        <f t="shared" si="4"/>
        <v>0</v>
      </c>
      <c r="O267" s="241"/>
    </row>
    <row r="268" spans="1:15" s="5" customFormat="1" ht="37.5" customHeight="1">
      <c r="A268" s="70"/>
      <c r="B268" s="70"/>
      <c r="C268" s="70"/>
      <c r="D268" s="70"/>
      <c r="E268" s="48"/>
      <c r="F268" s="333" t="str">
        <f t="shared" si="5"/>
        <v/>
      </c>
      <c r="G268" s="213"/>
      <c r="H268" s="91"/>
      <c r="I268" s="46"/>
      <c r="J268" s="46"/>
      <c r="K268" s="45"/>
      <c r="L268" s="88"/>
      <c r="M268" s="88"/>
      <c r="N268" s="189">
        <f t="shared" ref="N268:N331" si="6">DATEDIF(L268,M268,"d")/365</f>
        <v>0</v>
      </c>
      <c r="O268" s="241"/>
    </row>
    <row r="269" spans="1:15" s="5" customFormat="1" ht="37.5" customHeight="1">
      <c r="A269" s="70"/>
      <c r="B269" s="70"/>
      <c r="C269" s="70"/>
      <c r="D269" s="70"/>
      <c r="E269" s="48"/>
      <c r="F269" s="333" t="str">
        <f t="shared" si="5"/>
        <v/>
      </c>
      <c r="G269" s="213"/>
      <c r="H269" s="91"/>
      <c r="I269" s="46"/>
      <c r="J269" s="46"/>
      <c r="K269" s="45"/>
      <c r="L269" s="88"/>
      <c r="M269" s="88"/>
      <c r="N269" s="189">
        <f t="shared" si="6"/>
        <v>0</v>
      </c>
      <c r="O269" s="241"/>
    </row>
    <row r="270" spans="1:15" s="5" customFormat="1" ht="37.5" customHeight="1">
      <c r="A270" s="70"/>
      <c r="B270" s="70"/>
      <c r="C270" s="70"/>
      <c r="D270" s="70"/>
      <c r="E270" s="48"/>
      <c r="F270" s="333" t="str">
        <f t="shared" si="5"/>
        <v/>
      </c>
      <c r="G270" s="213"/>
      <c r="H270" s="91"/>
      <c r="I270" s="46"/>
      <c r="J270" s="46"/>
      <c r="K270" s="45"/>
      <c r="L270" s="88"/>
      <c r="M270" s="88"/>
      <c r="N270" s="189">
        <f t="shared" si="6"/>
        <v>0</v>
      </c>
      <c r="O270" s="241"/>
    </row>
    <row r="271" spans="1:15" s="5" customFormat="1" ht="37.5" customHeight="1">
      <c r="A271" s="70"/>
      <c r="B271" s="70"/>
      <c r="C271" s="70"/>
      <c r="D271" s="70"/>
      <c r="E271" s="48"/>
      <c r="F271" s="333" t="str">
        <f t="shared" si="5"/>
        <v/>
      </c>
      <c r="G271" s="213"/>
      <c r="H271" s="91"/>
      <c r="I271" s="46"/>
      <c r="J271" s="46"/>
      <c r="K271" s="45"/>
      <c r="L271" s="88"/>
      <c r="M271" s="88"/>
      <c r="N271" s="189">
        <f t="shared" si="6"/>
        <v>0</v>
      </c>
      <c r="O271" s="241"/>
    </row>
    <row r="272" spans="1:15" s="5" customFormat="1" ht="37.5" customHeight="1">
      <c r="A272" s="70"/>
      <c r="B272" s="70"/>
      <c r="C272" s="70"/>
      <c r="D272" s="70"/>
      <c r="E272" s="48"/>
      <c r="F272" s="333" t="str">
        <f t="shared" si="5"/>
        <v/>
      </c>
      <c r="G272" s="213"/>
      <c r="H272" s="91"/>
      <c r="I272" s="46"/>
      <c r="J272" s="46"/>
      <c r="K272" s="45"/>
      <c r="L272" s="88"/>
      <c r="M272" s="88"/>
      <c r="N272" s="189">
        <f t="shared" si="6"/>
        <v>0</v>
      </c>
      <c r="O272" s="241"/>
    </row>
    <row r="273" spans="1:15" s="5" customFormat="1" ht="37.5" customHeight="1">
      <c r="A273" s="70"/>
      <c r="B273" s="70"/>
      <c r="C273" s="70"/>
      <c r="D273" s="70"/>
      <c r="E273" s="48"/>
      <c r="F273" s="333" t="str">
        <f t="shared" si="5"/>
        <v/>
      </c>
      <c r="G273" s="213"/>
      <c r="H273" s="91"/>
      <c r="I273" s="46"/>
      <c r="J273" s="46"/>
      <c r="K273" s="45"/>
      <c r="L273" s="88"/>
      <c r="M273" s="88"/>
      <c r="N273" s="189">
        <f t="shared" si="6"/>
        <v>0</v>
      </c>
      <c r="O273" s="241"/>
    </row>
    <row r="274" spans="1:15" s="5" customFormat="1" ht="37.5" customHeight="1">
      <c r="A274" s="70"/>
      <c r="B274" s="70"/>
      <c r="C274" s="70"/>
      <c r="D274" s="70"/>
      <c r="E274" s="48"/>
      <c r="F274" s="333" t="str">
        <f t="shared" si="5"/>
        <v/>
      </c>
      <c r="G274" s="213"/>
      <c r="H274" s="91"/>
      <c r="I274" s="46"/>
      <c r="J274" s="46"/>
      <c r="K274" s="45"/>
      <c r="L274" s="88"/>
      <c r="M274" s="88"/>
      <c r="N274" s="189">
        <f t="shared" si="6"/>
        <v>0</v>
      </c>
      <c r="O274" s="241"/>
    </row>
    <row r="275" spans="1:15" s="5" customFormat="1" ht="37.5" customHeight="1">
      <c r="A275" s="70"/>
      <c r="B275" s="70"/>
      <c r="C275" s="70"/>
      <c r="D275" s="70"/>
      <c r="E275" s="48"/>
      <c r="F275" s="333" t="str">
        <f t="shared" si="5"/>
        <v/>
      </c>
      <c r="G275" s="213"/>
      <c r="H275" s="91"/>
      <c r="I275" s="46"/>
      <c r="J275" s="46"/>
      <c r="K275" s="45"/>
      <c r="L275" s="88"/>
      <c r="M275" s="88"/>
      <c r="N275" s="189">
        <f t="shared" si="6"/>
        <v>0</v>
      </c>
      <c r="O275" s="241"/>
    </row>
    <row r="276" spans="1:15" s="5" customFormat="1" ht="37.5" customHeight="1">
      <c r="A276" s="70"/>
      <c r="B276" s="70"/>
      <c r="C276" s="70"/>
      <c r="D276" s="70"/>
      <c r="E276" s="48"/>
      <c r="F276" s="333" t="str">
        <f t="shared" si="5"/>
        <v/>
      </c>
      <c r="G276" s="213"/>
      <c r="H276" s="91"/>
      <c r="I276" s="46"/>
      <c r="J276" s="46"/>
      <c r="K276" s="45"/>
      <c r="L276" s="88"/>
      <c r="M276" s="88"/>
      <c r="N276" s="189">
        <f t="shared" si="6"/>
        <v>0</v>
      </c>
      <c r="O276" s="241"/>
    </row>
    <row r="277" spans="1:15" s="5" customFormat="1" ht="37.5" customHeight="1">
      <c r="A277" s="70"/>
      <c r="B277" s="70"/>
      <c r="C277" s="70"/>
      <c r="D277" s="70"/>
      <c r="E277" s="48"/>
      <c r="F277" s="333" t="str">
        <f t="shared" si="5"/>
        <v/>
      </c>
      <c r="G277" s="213"/>
      <c r="H277" s="91"/>
      <c r="I277" s="46"/>
      <c r="J277" s="46"/>
      <c r="K277" s="45"/>
      <c r="L277" s="88"/>
      <c r="M277" s="88"/>
      <c r="N277" s="189">
        <f t="shared" si="6"/>
        <v>0</v>
      </c>
      <c r="O277" s="241"/>
    </row>
    <row r="278" spans="1:15" s="5" customFormat="1" ht="37.5" customHeight="1">
      <c r="A278" s="70"/>
      <c r="B278" s="70"/>
      <c r="C278" s="70"/>
      <c r="D278" s="70"/>
      <c r="E278" s="48"/>
      <c r="F278" s="333" t="str">
        <f t="shared" si="5"/>
        <v/>
      </c>
      <c r="G278" s="213"/>
      <c r="H278" s="91"/>
      <c r="I278" s="46"/>
      <c r="J278" s="46"/>
      <c r="K278" s="45"/>
      <c r="L278" s="88"/>
      <c r="M278" s="88"/>
      <c r="N278" s="189">
        <f t="shared" si="6"/>
        <v>0</v>
      </c>
      <c r="O278" s="241"/>
    </row>
    <row r="279" spans="1:15" s="5" customFormat="1" ht="37.5" customHeight="1">
      <c r="A279" s="70"/>
      <c r="B279" s="70"/>
      <c r="C279" s="70"/>
      <c r="D279" s="70"/>
      <c r="E279" s="48"/>
      <c r="F279" s="333" t="str">
        <f t="shared" si="5"/>
        <v/>
      </c>
      <c r="G279" s="213"/>
      <c r="H279" s="91"/>
      <c r="I279" s="46"/>
      <c r="J279" s="46"/>
      <c r="K279" s="45"/>
      <c r="L279" s="88"/>
      <c r="M279" s="88"/>
      <c r="N279" s="189">
        <f t="shared" si="6"/>
        <v>0</v>
      </c>
      <c r="O279" s="241"/>
    </row>
    <row r="280" spans="1:15" s="5" customFormat="1" ht="37.5" customHeight="1">
      <c r="A280" s="70"/>
      <c r="B280" s="70"/>
      <c r="C280" s="70"/>
      <c r="D280" s="70"/>
      <c r="E280" s="48"/>
      <c r="F280" s="333" t="str">
        <f t="shared" si="5"/>
        <v/>
      </c>
      <c r="G280" s="213"/>
      <c r="H280" s="91"/>
      <c r="I280" s="46"/>
      <c r="J280" s="46"/>
      <c r="K280" s="45"/>
      <c r="L280" s="88"/>
      <c r="M280" s="88"/>
      <c r="N280" s="189">
        <f t="shared" si="6"/>
        <v>0</v>
      </c>
      <c r="O280" s="241"/>
    </row>
    <row r="281" spans="1:15" s="5" customFormat="1" ht="37.5" customHeight="1">
      <c r="A281" s="70"/>
      <c r="B281" s="70"/>
      <c r="C281" s="70"/>
      <c r="D281" s="70"/>
      <c r="E281" s="48"/>
      <c r="F281" s="333" t="str">
        <f t="shared" si="5"/>
        <v/>
      </c>
      <c r="G281" s="213"/>
      <c r="H281" s="91"/>
      <c r="I281" s="46"/>
      <c r="J281" s="46"/>
      <c r="K281" s="45"/>
      <c r="L281" s="88"/>
      <c r="M281" s="88"/>
      <c r="N281" s="189">
        <f t="shared" si="6"/>
        <v>0</v>
      </c>
      <c r="O281" s="241"/>
    </row>
    <row r="282" spans="1:15" s="5" customFormat="1" ht="37.5" customHeight="1">
      <c r="A282" s="70"/>
      <c r="B282" s="70"/>
      <c r="C282" s="70"/>
      <c r="D282" s="70"/>
      <c r="E282" s="48"/>
      <c r="F282" s="333" t="str">
        <f t="shared" si="5"/>
        <v/>
      </c>
      <c r="G282" s="213"/>
      <c r="H282" s="91"/>
      <c r="I282" s="46"/>
      <c r="J282" s="46"/>
      <c r="K282" s="45"/>
      <c r="L282" s="88"/>
      <c r="M282" s="88"/>
      <c r="N282" s="189">
        <f t="shared" si="6"/>
        <v>0</v>
      </c>
      <c r="O282" s="241"/>
    </row>
    <row r="283" spans="1:15" s="5" customFormat="1" ht="37.5" customHeight="1">
      <c r="A283" s="70"/>
      <c r="B283" s="70"/>
      <c r="C283" s="70"/>
      <c r="D283" s="70"/>
      <c r="E283" s="48"/>
      <c r="F283" s="333" t="str">
        <f t="shared" si="5"/>
        <v/>
      </c>
      <c r="G283" s="213"/>
      <c r="H283" s="91"/>
      <c r="I283" s="46"/>
      <c r="J283" s="46"/>
      <c r="K283" s="45"/>
      <c r="L283" s="88"/>
      <c r="M283" s="88"/>
      <c r="N283" s="189">
        <f t="shared" si="6"/>
        <v>0</v>
      </c>
      <c r="O283" s="241"/>
    </row>
    <row r="284" spans="1:15" s="5" customFormat="1" ht="37.5" customHeight="1">
      <c r="A284" s="70"/>
      <c r="B284" s="70"/>
      <c r="C284" s="70"/>
      <c r="D284" s="70"/>
      <c r="E284" s="48"/>
      <c r="F284" s="333" t="str">
        <f t="shared" si="5"/>
        <v/>
      </c>
      <c r="G284" s="213"/>
      <c r="H284" s="91"/>
      <c r="I284" s="46"/>
      <c r="J284" s="46"/>
      <c r="K284" s="45"/>
      <c r="L284" s="88"/>
      <c r="M284" s="88"/>
      <c r="N284" s="189">
        <f t="shared" si="6"/>
        <v>0</v>
      </c>
      <c r="O284" s="241"/>
    </row>
    <row r="285" spans="1:15" s="5" customFormat="1" ht="37.5" customHeight="1">
      <c r="A285" s="70"/>
      <c r="B285" s="70"/>
      <c r="C285" s="70"/>
      <c r="D285" s="70"/>
      <c r="E285" s="48"/>
      <c r="F285" s="333" t="str">
        <f t="shared" ref="F285:F348" si="7">IF(ISBLANK($E285),"",VLOOKUP($E285,참여인력_개요,2,FALSE))</f>
        <v/>
      </c>
      <c r="G285" s="213"/>
      <c r="H285" s="91"/>
      <c r="I285" s="46"/>
      <c r="J285" s="46"/>
      <c r="K285" s="45"/>
      <c r="L285" s="88"/>
      <c r="M285" s="88"/>
      <c r="N285" s="189">
        <f t="shared" si="6"/>
        <v>0</v>
      </c>
      <c r="O285" s="241"/>
    </row>
    <row r="286" spans="1:15" s="5" customFormat="1" ht="37.5" customHeight="1">
      <c r="A286" s="70"/>
      <c r="B286" s="70"/>
      <c r="C286" s="70"/>
      <c r="D286" s="70"/>
      <c r="E286" s="48"/>
      <c r="F286" s="333" t="str">
        <f t="shared" si="7"/>
        <v/>
      </c>
      <c r="G286" s="213"/>
      <c r="H286" s="91"/>
      <c r="I286" s="46"/>
      <c r="J286" s="46"/>
      <c r="K286" s="45"/>
      <c r="L286" s="88"/>
      <c r="M286" s="88"/>
      <c r="N286" s="189">
        <f t="shared" si="6"/>
        <v>0</v>
      </c>
      <c r="O286" s="241"/>
    </row>
    <row r="287" spans="1:15" s="5" customFormat="1" ht="37.5" customHeight="1">
      <c r="A287" s="70"/>
      <c r="B287" s="70"/>
      <c r="C287" s="70"/>
      <c r="D287" s="70"/>
      <c r="E287" s="48"/>
      <c r="F287" s="333" t="str">
        <f t="shared" si="7"/>
        <v/>
      </c>
      <c r="G287" s="213"/>
      <c r="H287" s="91"/>
      <c r="I287" s="46"/>
      <c r="J287" s="46"/>
      <c r="K287" s="45"/>
      <c r="L287" s="88"/>
      <c r="M287" s="88"/>
      <c r="N287" s="189">
        <f t="shared" si="6"/>
        <v>0</v>
      </c>
      <c r="O287" s="241"/>
    </row>
    <row r="288" spans="1:15" s="5" customFormat="1" ht="37.5" customHeight="1">
      <c r="A288" s="70"/>
      <c r="B288" s="70"/>
      <c r="C288" s="70"/>
      <c r="D288" s="70"/>
      <c r="E288" s="48"/>
      <c r="F288" s="333" t="str">
        <f t="shared" si="7"/>
        <v/>
      </c>
      <c r="G288" s="213"/>
      <c r="H288" s="91"/>
      <c r="I288" s="46"/>
      <c r="J288" s="46"/>
      <c r="K288" s="45"/>
      <c r="L288" s="88"/>
      <c r="M288" s="88"/>
      <c r="N288" s="189">
        <f t="shared" si="6"/>
        <v>0</v>
      </c>
      <c r="O288" s="241"/>
    </row>
    <row r="289" spans="1:15" s="5" customFormat="1" ht="37.5" customHeight="1">
      <c r="A289" s="70"/>
      <c r="B289" s="70"/>
      <c r="C289" s="70"/>
      <c r="D289" s="70"/>
      <c r="E289" s="48"/>
      <c r="F289" s="333" t="str">
        <f t="shared" si="7"/>
        <v/>
      </c>
      <c r="G289" s="213"/>
      <c r="H289" s="91"/>
      <c r="I289" s="46"/>
      <c r="J289" s="46"/>
      <c r="K289" s="45"/>
      <c r="L289" s="88"/>
      <c r="M289" s="88"/>
      <c r="N289" s="189">
        <f t="shared" si="6"/>
        <v>0</v>
      </c>
      <c r="O289" s="241"/>
    </row>
    <row r="290" spans="1:15" s="5" customFormat="1" ht="37.5" customHeight="1">
      <c r="A290" s="70"/>
      <c r="B290" s="70"/>
      <c r="C290" s="70"/>
      <c r="D290" s="70"/>
      <c r="E290" s="48"/>
      <c r="F290" s="333" t="str">
        <f t="shared" si="7"/>
        <v/>
      </c>
      <c r="G290" s="213"/>
      <c r="H290" s="91"/>
      <c r="I290" s="46"/>
      <c r="J290" s="46"/>
      <c r="K290" s="45"/>
      <c r="L290" s="88"/>
      <c r="M290" s="88"/>
      <c r="N290" s="189">
        <f t="shared" si="6"/>
        <v>0</v>
      </c>
      <c r="O290" s="241"/>
    </row>
    <row r="291" spans="1:15" s="5" customFormat="1" ht="37.5" customHeight="1">
      <c r="A291" s="70"/>
      <c r="B291" s="70"/>
      <c r="C291" s="70"/>
      <c r="D291" s="70"/>
      <c r="E291" s="48"/>
      <c r="F291" s="333" t="str">
        <f t="shared" si="7"/>
        <v/>
      </c>
      <c r="G291" s="213"/>
      <c r="H291" s="91"/>
      <c r="I291" s="46"/>
      <c r="J291" s="46"/>
      <c r="K291" s="45"/>
      <c r="L291" s="88"/>
      <c r="M291" s="88"/>
      <c r="N291" s="189">
        <f t="shared" si="6"/>
        <v>0</v>
      </c>
      <c r="O291" s="241"/>
    </row>
    <row r="292" spans="1:15" s="5" customFormat="1" ht="37.5" customHeight="1">
      <c r="A292" s="70"/>
      <c r="B292" s="70"/>
      <c r="C292" s="70"/>
      <c r="D292" s="70"/>
      <c r="E292" s="48"/>
      <c r="F292" s="333" t="str">
        <f t="shared" si="7"/>
        <v/>
      </c>
      <c r="G292" s="213"/>
      <c r="H292" s="91"/>
      <c r="I292" s="46"/>
      <c r="J292" s="46"/>
      <c r="K292" s="45"/>
      <c r="L292" s="88"/>
      <c r="M292" s="88"/>
      <c r="N292" s="189">
        <f t="shared" si="6"/>
        <v>0</v>
      </c>
      <c r="O292" s="241"/>
    </row>
    <row r="293" spans="1:15" s="5" customFormat="1" ht="37.5" customHeight="1">
      <c r="A293" s="70"/>
      <c r="B293" s="70"/>
      <c r="C293" s="70"/>
      <c r="D293" s="70"/>
      <c r="E293" s="48"/>
      <c r="F293" s="333" t="str">
        <f t="shared" si="7"/>
        <v/>
      </c>
      <c r="G293" s="213"/>
      <c r="H293" s="91"/>
      <c r="I293" s="46"/>
      <c r="J293" s="46"/>
      <c r="K293" s="45"/>
      <c r="L293" s="88"/>
      <c r="M293" s="88"/>
      <c r="N293" s="189">
        <f t="shared" si="6"/>
        <v>0</v>
      </c>
      <c r="O293" s="241"/>
    </row>
    <row r="294" spans="1:15" s="5" customFormat="1" ht="37.5" customHeight="1">
      <c r="A294" s="70"/>
      <c r="B294" s="70"/>
      <c r="C294" s="70"/>
      <c r="D294" s="70"/>
      <c r="E294" s="48"/>
      <c r="F294" s="333" t="str">
        <f t="shared" si="7"/>
        <v/>
      </c>
      <c r="G294" s="213"/>
      <c r="H294" s="91"/>
      <c r="I294" s="46"/>
      <c r="J294" s="46"/>
      <c r="K294" s="45"/>
      <c r="L294" s="88"/>
      <c r="M294" s="88"/>
      <c r="N294" s="189">
        <f t="shared" si="6"/>
        <v>0</v>
      </c>
      <c r="O294" s="241"/>
    </row>
    <row r="295" spans="1:15" s="5" customFormat="1" ht="37.5" customHeight="1">
      <c r="A295" s="70"/>
      <c r="B295" s="70"/>
      <c r="C295" s="70"/>
      <c r="D295" s="70"/>
      <c r="E295" s="48"/>
      <c r="F295" s="333" t="str">
        <f t="shared" si="7"/>
        <v/>
      </c>
      <c r="G295" s="213"/>
      <c r="H295" s="91"/>
      <c r="I295" s="46"/>
      <c r="J295" s="46"/>
      <c r="K295" s="45"/>
      <c r="L295" s="88"/>
      <c r="M295" s="88"/>
      <c r="N295" s="189">
        <f t="shared" si="6"/>
        <v>0</v>
      </c>
      <c r="O295" s="241"/>
    </row>
    <row r="296" spans="1:15" s="5" customFormat="1" ht="37.5" customHeight="1">
      <c r="A296" s="70"/>
      <c r="B296" s="70"/>
      <c r="C296" s="70"/>
      <c r="D296" s="70"/>
      <c r="E296" s="48"/>
      <c r="F296" s="333" t="str">
        <f t="shared" si="7"/>
        <v/>
      </c>
      <c r="G296" s="213"/>
      <c r="H296" s="91"/>
      <c r="I296" s="46"/>
      <c r="J296" s="46"/>
      <c r="K296" s="45"/>
      <c r="L296" s="88"/>
      <c r="M296" s="88"/>
      <c r="N296" s="189">
        <f t="shared" si="6"/>
        <v>0</v>
      </c>
      <c r="O296" s="241"/>
    </row>
    <row r="297" spans="1:15" s="5" customFormat="1" ht="37.5" customHeight="1">
      <c r="A297" s="70"/>
      <c r="B297" s="70"/>
      <c r="C297" s="70"/>
      <c r="D297" s="70"/>
      <c r="E297" s="48"/>
      <c r="F297" s="333" t="str">
        <f t="shared" si="7"/>
        <v/>
      </c>
      <c r="G297" s="213"/>
      <c r="H297" s="91"/>
      <c r="I297" s="46"/>
      <c r="J297" s="46"/>
      <c r="K297" s="45"/>
      <c r="L297" s="88"/>
      <c r="M297" s="88"/>
      <c r="N297" s="189">
        <f t="shared" si="6"/>
        <v>0</v>
      </c>
      <c r="O297" s="241"/>
    </row>
    <row r="298" spans="1:15" s="5" customFormat="1" ht="37.5" customHeight="1">
      <c r="A298" s="70"/>
      <c r="B298" s="70"/>
      <c r="C298" s="70"/>
      <c r="D298" s="70"/>
      <c r="E298" s="48"/>
      <c r="F298" s="333" t="str">
        <f t="shared" si="7"/>
        <v/>
      </c>
      <c r="G298" s="213"/>
      <c r="H298" s="91"/>
      <c r="I298" s="46"/>
      <c r="J298" s="46"/>
      <c r="K298" s="45"/>
      <c r="L298" s="88"/>
      <c r="M298" s="88"/>
      <c r="N298" s="189">
        <f t="shared" si="6"/>
        <v>0</v>
      </c>
      <c r="O298" s="241"/>
    </row>
    <row r="299" spans="1:15" s="5" customFormat="1" ht="37.5" customHeight="1">
      <c r="A299" s="70"/>
      <c r="B299" s="70"/>
      <c r="C299" s="70"/>
      <c r="D299" s="70"/>
      <c r="E299" s="48"/>
      <c r="F299" s="333" t="str">
        <f t="shared" si="7"/>
        <v/>
      </c>
      <c r="G299" s="213"/>
      <c r="H299" s="91"/>
      <c r="I299" s="46"/>
      <c r="J299" s="46"/>
      <c r="K299" s="45"/>
      <c r="L299" s="88"/>
      <c r="M299" s="88"/>
      <c r="N299" s="189">
        <f t="shared" si="6"/>
        <v>0</v>
      </c>
      <c r="O299" s="241"/>
    </row>
    <row r="300" spans="1:15" s="5" customFormat="1" ht="37.5" customHeight="1">
      <c r="A300" s="70"/>
      <c r="B300" s="70"/>
      <c r="C300" s="70"/>
      <c r="D300" s="70"/>
      <c r="E300" s="48"/>
      <c r="F300" s="333" t="str">
        <f t="shared" si="7"/>
        <v/>
      </c>
      <c r="G300" s="213"/>
      <c r="H300" s="91"/>
      <c r="I300" s="46"/>
      <c r="J300" s="46"/>
      <c r="K300" s="45"/>
      <c r="L300" s="88"/>
      <c r="M300" s="88"/>
      <c r="N300" s="189">
        <f t="shared" si="6"/>
        <v>0</v>
      </c>
      <c r="O300" s="241"/>
    </row>
    <row r="301" spans="1:15" s="5" customFormat="1" ht="37.5" customHeight="1">
      <c r="A301" s="70"/>
      <c r="B301" s="70"/>
      <c r="C301" s="70"/>
      <c r="D301" s="70"/>
      <c r="E301" s="48"/>
      <c r="F301" s="333" t="str">
        <f t="shared" si="7"/>
        <v/>
      </c>
      <c r="G301" s="213"/>
      <c r="H301" s="91"/>
      <c r="I301" s="46"/>
      <c r="J301" s="46"/>
      <c r="K301" s="45"/>
      <c r="L301" s="88"/>
      <c r="M301" s="88"/>
      <c r="N301" s="189">
        <f t="shared" si="6"/>
        <v>0</v>
      </c>
      <c r="O301" s="241"/>
    </row>
    <row r="302" spans="1:15" s="5" customFormat="1" ht="37.5" customHeight="1">
      <c r="A302" s="70"/>
      <c r="B302" s="70"/>
      <c r="C302" s="70"/>
      <c r="D302" s="70"/>
      <c r="E302" s="48"/>
      <c r="F302" s="333" t="str">
        <f t="shared" si="7"/>
        <v/>
      </c>
      <c r="G302" s="213"/>
      <c r="H302" s="91"/>
      <c r="I302" s="46"/>
      <c r="J302" s="46"/>
      <c r="K302" s="45"/>
      <c r="L302" s="88"/>
      <c r="M302" s="88"/>
      <c r="N302" s="189">
        <f t="shared" si="6"/>
        <v>0</v>
      </c>
      <c r="O302" s="241"/>
    </row>
    <row r="303" spans="1:15" s="5" customFormat="1" ht="37.5" customHeight="1">
      <c r="A303" s="70"/>
      <c r="B303" s="70"/>
      <c r="C303" s="70"/>
      <c r="D303" s="70"/>
      <c r="E303" s="48"/>
      <c r="F303" s="333" t="str">
        <f t="shared" si="7"/>
        <v/>
      </c>
      <c r="G303" s="213"/>
      <c r="H303" s="91"/>
      <c r="I303" s="46"/>
      <c r="J303" s="46"/>
      <c r="K303" s="45"/>
      <c r="L303" s="88"/>
      <c r="M303" s="88"/>
      <c r="N303" s="189">
        <f t="shared" si="6"/>
        <v>0</v>
      </c>
      <c r="O303" s="241"/>
    </row>
    <row r="304" spans="1:15" s="5" customFormat="1" ht="37.5" customHeight="1">
      <c r="A304" s="70"/>
      <c r="B304" s="70"/>
      <c r="C304" s="70"/>
      <c r="D304" s="70"/>
      <c r="E304" s="48"/>
      <c r="F304" s="333" t="str">
        <f t="shared" si="7"/>
        <v/>
      </c>
      <c r="G304" s="213"/>
      <c r="H304" s="91"/>
      <c r="I304" s="46"/>
      <c r="J304" s="46"/>
      <c r="K304" s="45"/>
      <c r="L304" s="88"/>
      <c r="M304" s="88"/>
      <c r="N304" s="189">
        <f t="shared" si="6"/>
        <v>0</v>
      </c>
      <c r="O304" s="241"/>
    </row>
    <row r="305" spans="1:15" s="5" customFormat="1" ht="37.5" customHeight="1">
      <c r="A305" s="70"/>
      <c r="B305" s="70"/>
      <c r="C305" s="70"/>
      <c r="D305" s="70"/>
      <c r="E305" s="48"/>
      <c r="F305" s="333" t="str">
        <f t="shared" si="7"/>
        <v/>
      </c>
      <c r="G305" s="213"/>
      <c r="H305" s="91"/>
      <c r="I305" s="46"/>
      <c r="J305" s="46"/>
      <c r="K305" s="45"/>
      <c r="L305" s="88"/>
      <c r="M305" s="88"/>
      <c r="N305" s="189">
        <f t="shared" si="6"/>
        <v>0</v>
      </c>
      <c r="O305" s="241"/>
    </row>
    <row r="306" spans="1:15" s="5" customFormat="1" ht="37.5" customHeight="1">
      <c r="A306" s="70"/>
      <c r="B306" s="70"/>
      <c r="C306" s="70"/>
      <c r="D306" s="70"/>
      <c r="E306" s="48"/>
      <c r="F306" s="333" t="str">
        <f t="shared" si="7"/>
        <v/>
      </c>
      <c r="G306" s="213"/>
      <c r="H306" s="91"/>
      <c r="I306" s="46"/>
      <c r="J306" s="46"/>
      <c r="K306" s="45"/>
      <c r="L306" s="88"/>
      <c r="M306" s="88"/>
      <c r="N306" s="189">
        <f t="shared" si="6"/>
        <v>0</v>
      </c>
      <c r="O306" s="241"/>
    </row>
    <row r="307" spans="1:15" s="5" customFormat="1" ht="37.5" customHeight="1">
      <c r="A307" s="70"/>
      <c r="B307" s="70"/>
      <c r="C307" s="70"/>
      <c r="D307" s="70"/>
      <c r="E307" s="48"/>
      <c r="F307" s="333" t="str">
        <f t="shared" si="7"/>
        <v/>
      </c>
      <c r="G307" s="213"/>
      <c r="H307" s="91"/>
      <c r="I307" s="46"/>
      <c r="J307" s="46"/>
      <c r="K307" s="45"/>
      <c r="L307" s="88"/>
      <c r="M307" s="88"/>
      <c r="N307" s="189">
        <f t="shared" si="6"/>
        <v>0</v>
      </c>
      <c r="O307" s="241"/>
    </row>
    <row r="308" spans="1:15" s="5" customFormat="1" ht="37.5" customHeight="1">
      <c r="A308" s="70"/>
      <c r="B308" s="70"/>
      <c r="C308" s="70"/>
      <c r="D308" s="70"/>
      <c r="E308" s="48"/>
      <c r="F308" s="333" t="str">
        <f t="shared" si="7"/>
        <v/>
      </c>
      <c r="G308" s="213"/>
      <c r="H308" s="91"/>
      <c r="I308" s="46"/>
      <c r="J308" s="46"/>
      <c r="K308" s="45"/>
      <c r="L308" s="88"/>
      <c r="M308" s="88"/>
      <c r="N308" s="189">
        <f t="shared" si="6"/>
        <v>0</v>
      </c>
      <c r="O308" s="241"/>
    </row>
    <row r="309" spans="1:15" s="5" customFormat="1" ht="37.5" customHeight="1">
      <c r="A309" s="70"/>
      <c r="B309" s="70"/>
      <c r="C309" s="70"/>
      <c r="D309" s="70"/>
      <c r="E309" s="48"/>
      <c r="F309" s="333" t="str">
        <f t="shared" si="7"/>
        <v/>
      </c>
      <c r="G309" s="213"/>
      <c r="H309" s="91"/>
      <c r="I309" s="46"/>
      <c r="J309" s="46"/>
      <c r="K309" s="45"/>
      <c r="L309" s="88"/>
      <c r="M309" s="88"/>
      <c r="N309" s="189">
        <f t="shared" si="6"/>
        <v>0</v>
      </c>
      <c r="O309" s="241"/>
    </row>
    <row r="310" spans="1:15" s="5" customFormat="1" ht="37.5" customHeight="1">
      <c r="A310" s="70"/>
      <c r="B310" s="70"/>
      <c r="C310" s="70"/>
      <c r="D310" s="70"/>
      <c r="E310" s="48"/>
      <c r="F310" s="333" t="str">
        <f t="shared" si="7"/>
        <v/>
      </c>
      <c r="G310" s="213"/>
      <c r="H310" s="91"/>
      <c r="I310" s="46"/>
      <c r="J310" s="46"/>
      <c r="K310" s="45"/>
      <c r="L310" s="88"/>
      <c r="M310" s="88"/>
      <c r="N310" s="189">
        <f t="shared" si="6"/>
        <v>0</v>
      </c>
      <c r="O310" s="241"/>
    </row>
    <row r="311" spans="1:15" s="5" customFormat="1" ht="37.5" customHeight="1">
      <c r="A311" s="70"/>
      <c r="B311" s="70"/>
      <c r="C311" s="70"/>
      <c r="D311" s="70"/>
      <c r="E311" s="48"/>
      <c r="F311" s="333" t="str">
        <f t="shared" si="7"/>
        <v/>
      </c>
      <c r="G311" s="213"/>
      <c r="H311" s="91"/>
      <c r="I311" s="46"/>
      <c r="J311" s="46"/>
      <c r="K311" s="45"/>
      <c r="L311" s="88"/>
      <c r="M311" s="88"/>
      <c r="N311" s="189">
        <f t="shared" si="6"/>
        <v>0</v>
      </c>
      <c r="O311" s="241"/>
    </row>
    <row r="312" spans="1:15" s="5" customFormat="1" ht="37.5" customHeight="1">
      <c r="A312" s="70"/>
      <c r="B312" s="70"/>
      <c r="C312" s="70"/>
      <c r="D312" s="70"/>
      <c r="E312" s="48"/>
      <c r="F312" s="333" t="str">
        <f t="shared" si="7"/>
        <v/>
      </c>
      <c r="G312" s="213"/>
      <c r="H312" s="91"/>
      <c r="I312" s="46"/>
      <c r="J312" s="46"/>
      <c r="K312" s="45"/>
      <c r="L312" s="88"/>
      <c r="M312" s="88"/>
      <c r="N312" s="189">
        <f t="shared" si="6"/>
        <v>0</v>
      </c>
      <c r="O312" s="241"/>
    </row>
    <row r="313" spans="1:15" s="5" customFormat="1" ht="37.5" customHeight="1">
      <c r="A313" s="70"/>
      <c r="B313" s="70"/>
      <c r="C313" s="70"/>
      <c r="D313" s="70"/>
      <c r="E313" s="48"/>
      <c r="F313" s="333" t="str">
        <f t="shared" si="7"/>
        <v/>
      </c>
      <c r="G313" s="213"/>
      <c r="H313" s="91"/>
      <c r="I313" s="46"/>
      <c r="J313" s="46"/>
      <c r="K313" s="45"/>
      <c r="L313" s="88"/>
      <c r="M313" s="88"/>
      <c r="N313" s="189">
        <f t="shared" si="6"/>
        <v>0</v>
      </c>
      <c r="O313" s="241"/>
    </row>
    <row r="314" spans="1:15" s="5" customFormat="1" ht="37.5" customHeight="1">
      <c r="A314" s="70"/>
      <c r="B314" s="70"/>
      <c r="C314" s="70"/>
      <c r="D314" s="70"/>
      <c r="E314" s="48"/>
      <c r="F314" s="333" t="str">
        <f t="shared" si="7"/>
        <v/>
      </c>
      <c r="G314" s="213"/>
      <c r="H314" s="91"/>
      <c r="I314" s="46"/>
      <c r="J314" s="46"/>
      <c r="K314" s="45"/>
      <c r="L314" s="88"/>
      <c r="M314" s="88"/>
      <c r="N314" s="189">
        <f t="shared" si="6"/>
        <v>0</v>
      </c>
      <c r="O314" s="241"/>
    </row>
    <row r="315" spans="1:15" s="5" customFormat="1" ht="37.5" customHeight="1">
      <c r="A315" s="70"/>
      <c r="B315" s="70"/>
      <c r="C315" s="70"/>
      <c r="D315" s="70"/>
      <c r="E315" s="48"/>
      <c r="F315" s="333" t="str">
        <f t="shared" si="7"/>
        <v/>
      </c>
      <c r="G315" s="213"/>
      <c r="H315" s="91"/>
      <c r="I315" s="46"/>
      <c r="J315" s="46"/>
      <c r="K315" s="45"/>
      <c r="L315" s="88"/>
      <c r="M315" s="88"/>
      <c r="N315" s="189">
        <f t="shared" si="6"/>
        <v>0</v>
      </c>
      <c r="O315" s="241"/>
    </row>
    <row r="316" spans="1:15" s="5" customFormat="1" ht="37.5" customHeight="1">
      <c r="A316" s="70"/>
      <c r="B316" s="70"/>
      <c r="C316" s="70"/>
      <c r="D316" s="70"/>
      <c r="E316" s="48"/>
      <c r="F316" s="333" t="str">
        <f t="shared" si="7"/>
        <v/>
      </c>
      <c r="G316" s="213"/>
      <c r="H316" s="91"/>
      <c r="I316" s="46"/>
      <c r="J316" s="46"/>
      <c r="K316" s="45"/>
      <c r="L316" s="88"/>
      <c r="M316" s="88"/>
      <c r="N316" s="189">
        <f t="shared" si="6"/>
        <v>0</v>
      </c>
      <c r="O316" s="241"/>
    </row>
    <row r="317" spans="1:15" s="5" customFormat="1" ht="37.5" customHeight="1">
      <c r="A317" s="70"/>
      <c r="B317" s="70"/>
      <c r="C317" s="70"/>
      <c r="D317" s="70"/>
      <c r="E317" s="48"/>
      <c r="F317" s="333" t="str">
        <f t="shared" si="7"/>
        <v/>
      </c>
      <c r="G317" s="213"/>
      <c r="H317" s="91"/>
      <c r="I317" s="46"/>
      <c r="J317" s="46"/>
      <c r="K317" s="45"/>
      <c r="L317" s="88"/>
      <c r="M317" s="88"/>
      <c r="N317" s="189">
        <f t="shared" si="6"/>
        <v>0</v>
      </c>
      <c r="O317" s="241"/>
    </row>
    <row r="318" spans="1:15" s="5" customFormat="1" ht="37.5" customHeight="1">
      <c r="A318" s="70"/>
      <c r="B318" s="70"/>
      <c r="C318" s="70"/>
      <c r="D318" s="70"/>
      <c r="E318" s="48"/>
      <c r="F318" s="333" t="str">
        <f t="shared" si="7"/>
        <v/>
      </c>
      <c r="G318" s="213"/>
      <c r="H318" s="91"/>
      <c r="I318" s="46"/>
      <c r="J318" s="46"/>
      <c r="K318" s="45"/>
      <c r="L318" s="88"/>
      <c r="M318" s="88"/>
      <c r="N318" s="189">
        <f t="shared" si="6"/>
        <v>0</v>
      </c>
      <c r="O318" s="241"/>
    </row>
    <row r="319" spans="1:15" s="5" customFormat="1" ht="37.5" customHeight="1">
      <c r="A319" s="70"/>
      <c r="B319" s="70"/>
      <c r="C319" s="70"/>
      <c r="D319" s="70"/>
      <c r="E319" s="48"/>
      <c r="F319" s="333" t="str">
        <f t="shared" si="7"/>
        <v/>
      </c>
      <c r="G319" s="213"/>
      <c r="H319" s="91"/>
      <c r="I319" s="46"/>
      <c r="J319" s="46"/>
      <c r="K319" s="45"/>
      <c r="L319" s="88"/>
      <c r="M319" s="88"/>
      <c r="N319" s="189">
        <f t="shared" si="6"/>
        <v>0</v>
      </c>
      <c r="O319" s="241"/>
    </row>
    <row r="320" spans="1:15" s="5" customFormat="1" ht="37.5" customHeight="1">
      <c r="A320" s="70"/>
      <c r="B320" s="70"/>
      <c r="C320" s="70"/>
      <c r="D320" s="70"/>
      <c r="E320" s="48"/>
      <c r="F320" s="333" t="str">
        <f t="shared" si="7"/>
        <v/>
      </c>
      <c r="G320" s="213"/>
      <c r="H320" s="91"/>
      <c r="I320" s="46"/>
      <c r="J320" s="46"/>
      <c r="K320" s="45"/>
      <c r="L320" s="88"/>
      <c r="M320" s="88"/>
      <c r="N320" s="189">
        <f t="shared" si="6"/>
        <v>0</v>
      </c>
      <c r="O320" s="241"/>
    </row>
    <row r="321" spans="1:15" s="5" customFormat="1" ht="37.5" customHeight="1">
      <c r="A321" s="70"/>
      <c r="B321" s="70"/>
      <c r="C321" s="70"/>
      <c r="D321" s="70"/>
      <c r="E321" s="48"/>
      <c r="F321" s="333" t="str">
        <f t="shared" si="7"/>
        <v/>
      </c>
      <c r="G321" s="213"/>
      <c r="H321" s="91"/>
      <c r="I321" s="46"/>
      <c r="J321" s="46"/>
      <c r="K321" s="45"/>
      <c r="L321" s="88"/>
      <c r="M321" s="88"/>
      <c r="N321" s="189">
        <f t="shared" si="6"/>
        <v>0</v>
      </c>
      <c r="O321" s="241"/>
    </row>
    <row r="322" spans="1:15" s="5" customFormat="1" ht="37.5" customHeight="1">
      <c r="A322" s="70"/>
      <c r="B322" s="70"/>
      <c r="C322" s="70"/>
      <c r="D322" s="70"/>
      <c r="E322" s="48"/>
      <c r="F322" s="333" t="str">
        <f t="shared" si="7"/>
        <v/>
      </c>
      <c r="G322" s="213"/>
      <c r="H322" s="91"/>
      <c r="I322" s="46"/>
      <c r="J322" s="46"/>
      <c r="K322" s="45"/>
      <c r="L322" s="88"/>
      <c r="M322" s="88"/>
      <c r="N322" s="189">
        <f t="shared" si="6"/>
        <v>0</v>
      </c>
      <c r="O322" s="241"/>
    </row>
    <row r="323" spans="1:15" s="5" customFormat="1" ht="37.5" customHeight="1">
      <c r="A323" s="70"/>
      <c r="B323" s="70"/>
      <c r="C323" s="70"/>
      <c r="D323" s="70"/>
      <c r="E323" s="48"/>
      <c r="F323" s="333" t="str">
        <f t="shared" si="7"/>
        <v/>
      </c>
      <c r="G323" s="213"/>
      <c r="H323" s="91"/>
      <c r="I323" s="46"/>
      <c r="J323" s="46"/>
      <c r="K323" s="45"/>
      <c r="L323" s="88"/>
      <c r="M323" s="88"/>
      <c r="N323" s="189">
        <f t="shared" si="6"/>
        <v>0</v>
      </c>
      <c r="O323" s="241"/>
    </row>
    <row r="324" spans="1:15" s="5" customFormat="1" ht="37.5" customHeight="1">
      <c r="A324" s="70"/>
      <c r="B324" s="70"/>
      <c r="C324" s="70"/>
      <c r="D324" s="70"/>
      <c r="E324" s="48"/>
      <c r="F324" s="333" t="str">
        <f t="shared" si="7"/>
        <v/>
      </c>
      <c r="G324" s="213"/>
      <c r="H324" s="91"/>
      <c r="I324" s="46"/>
      <c r="J324" s="46"/>
      <c r="K324" s="45"/>
      <c r="L324" s="88"/>
      <c r="M324" s="88"/>
      <c r="N324" s="189">
        <f t="shared" si="6"/>
        <v>0</v>
      </c>
      <c r="O324" s="241"/>
    </row>
    <row r="325" spans="1:15" s="5" customFormat="1" ht="37.5" customHeight="1">
      <c r="A325" s="70"/>
      <c r="B325" s="70"/>
      <c r="C325" s="70"/>
      <c r="D325" s="70"/>
      <c r="E325" s="48"/>
      <c r="F325" s="333" t="str">
        <f t="shared" si="7"/>
        <v/>
      </c>
      <c r="G325" s="213"/>
      <c r="H325" s="91"/>
      <c r="I325" s="46"/>
      <c r="J325" s="46"/>
      <c r="K325" s="45"/>
      <c r="L325" s="88"/>
      <c r="M325" s="88"/>
      <c r="N325" s="189">
        <f t="shared" si="6"/>
        <v>0</v>
      </c>
      <c r="O325" s="241"/>
    </row>
    <row r="326" spans="1:15" s="5" customFormat="1" ht="37.5" customHeight="1">
      <c r="A326" s="70"/>
      <c r="B326" s="70"/>
      <c r="C326" s="70"/>
      <c r="D326" s="70"/>
      <c r="E326" s="48"/>
      <c r="F326" s="333" t="str">
        <f t="shared" si="7"/>
        <v/>
      </c>
      <c r="G326" s="213"/>
      <c r="H326" s="91"/>
      <c r="I326" s="46"/>
      <c r="J326" s="46"/>
      <c r="K326" s="45"/>
      <c r="L326" s="88"/>
      <c r="M326" s="88"/>
      <c r="N326" s="189">
        <f t="shared" si="6"/>
        <v>0</v>
      </c>
      <c r="O326" s="241"/>
    </row>
    <row r="327" spans="1:15" s="5" customFormat="1" ht="37.5" customHeight="1">
      <c r="A327" s="70"/>
      <c r="B327" s="70"/>
      <c r="C327" s="70"/>
      <c r="D327" s="70"/>
      <c r="E327" s="48"/>
      <c r="F327" s="333" t="str">
        <f t="shared" si="7"/>
        <v/>
      </c>
      <c r="G327" s="213"/>
      <c r="H327" s="91"/>
      <c r="I327" s="46"/>
      <c r="J327" s="46"/>
      <c r="K327" s="45"/>
      <c r="L327" s="88"/>
      <c r="M327" s="88"/>
      <c r="N327" s="189">
        <f t="shared" si="6"/>
        <v>0</v>
      </c>
      <c r="O327" s="241"/>
    </row>
    <row r="328" spans="1:15" s="5" customFormat="1" ht="37.5" customHeight="1">
      <c r="A328" s="70"/>
      <c r="B328" s="70"/>
      <c r="C328" s="70"/>
      <c r="D328" s="70"/>
      <c r="E328" s="48"/>
      <c r="F328" s="333" t="str">
        <f t="shared" si="7"/>
        <v/>
      </c>
      <c r="G328" s="213"/>
      <c r="H328" s="91"/>
      <c r="I328" s="46"/>
      <c r="J328" s="46"/>
      <c r="K328" s="45"/>
      <c r="L328" s="88"/>
      <c r="M328" s="88"/>
      <c r="N328" s="189">
        <f t="shared" si="6"/>
        <v>0</v>
      </c>
      <c r="O328" s="241"/>
    </row>
    <row r="329" spans="1:15" s="5" customFormat="1" ht="37.5" customHeight="1">
      <c r="A329" s="70"/>
      <c r="B329" s="70"/>
      <c r="C329" s="70"/>
      <c r="D329" s="70"/>
      <c r="E329" s="48"/>
      <c r="F329" s="333" t="str">
        <f t="shared" si="7"/>
        <v/>
      </c>
      <c r="G329" s="213"/>
      <c r="H329" s="91"/>
      <c r="I329" s="46"/>
      <c r="J329" s="46"/>
      <c r="K329" s="45"/>
      <c r="L329" s="88"/>
      <c r="M329" s="88"/>
      <c r="N329" s="189">
        <f t="shared" si="6"/>
        <v>0</v>
      </c>
      <c r="O329" s="241"/>
    </row>
    <row r="330" spans="1:15" s="5" customFormat="1" ht="37.5" customHeight="1">
      <c r="A330" s="70"/>
      <c r="B330" s="70"/>
      <c r="C330" s="70"/>
      <c r="D330" s="70"/>
      <c r="E330" s="48"/>
      <c r="F330" s="333" t="str">
        <f t="shared" si="7"/>
        <v/>
      </c>
      <c r="G330" s="213"/>
      <c r="H330" s="91"/>
      <c r="I330" s="46"/>
      <c r="J330" s="46"/>
      <c r="K330" s="45"/>
      <c r="L330" s="88"/>
      <c r="M330" s="88"/>
      <c r="N330" s="189">
        <f t="shared" si="6"/>
        <v>0</v>
      </c>
      <c r="O330" s="241"/>
    </row>
    <row r="331" spans="1:15" s="5" customFormat="1" ht="37.5" customHeight="1">
      <c r="A331" s="70"/>
      <c r="B331" s="70"/>
      <c r="C331" s="70"/>
      <c r="D331" s="70"/>
      <c r="E331" s="48"/>
      <c r="F331" s="333" t="str">
        <f t="shared" si="7"/>
        <v/>
      </c>
      <c r="G331" s="213"/>
      <c r="H331" s="91"/>
      <c r="I331" s="46"/>
      <c r="J331" s="46"/>
      <c r="K331" s="45"/>
      <c r="L331" s="88"/>
      <c r="M331" s="88"/>
      <c r="N331" s="189">
        <f t="shared" si="6"/>
        <v>0</v>
      </c>
      <c r="O331" s="241"/>
    </row>
    <row r="332" spans="1:15" s="5" customFormat="1" ht="37.5" customHeight="1">
      <c r="A332" s="70"/>
      <c r="B332" s="70"/>
      <c r="C332" s="70"/>
      <c r="D332" s="70"/>
      <c r="E332" s="48"/>
      <c r="F332" s="333" t="str">
        <f t="shared" si="7"/>
        <v/>
      </c>
      <c r="G332" s="213"/>
      <c r="H332" s="91"/>
      <c r="I332" s="46"/>
      <c r="J332" s="46"/>
      <c r="K332" s="45"/>
      <c r="L332" s="88"/>
      <c r="M332" s="88"/>
      <c r="N332" s="189">
        <f t="shared" ref="N332:N395" si="8">DATEDIF(L332,M332,"d")/365</f>
        <v>0</v>
      </c>
      <c r="O332" s="241"/>
    </row>
    <row r="333" spans="1:15" s="5" customFormat="1" ht="37.5" customHeight="1">
      <c r="A333" s="70"/>
      <c r="B333" s="70"/>
      <c r="C333" s="70"/>
      <c r="D333" s="70"/>
      <c r="E333" s="48"/>
      <c r="F333" s="333" t="str">
        <f t="shared" si="7"/>
        <v/>
      </c>
      <c r="G333" s="213"/>
      <c r="H333" s="91"/>
      <c r="I333" s="46"/>
      <c r="J333" s="46"/>
      <c r="K333" s="45"/>
      <c r="L333" s="88"/>
      <c r="M333" s="88"/>
      <c r="N333" s="189">
        <f t="shared" si="8"/>
        <v>0</v>
      </c>
      <c r="O333" s="241"/>
    </row>
    <row r="334" spans="1:15" s="5" customFormat="1" ht="37.5" customHeight="1">
      <c r="A334" s="70"/>
      <c r="B334" s="70"/>
      <c r="C334" s="70"/>
      <c r="D334" s="70"/>
      <c r="E334" s="48"/>
      <c r="F334" s="333" t="str">
        <f t="shared" si="7"/>
        <v/>
      </c>
      <c r="G334" s="213"/>
      <c r="H334" s="91"/>
      <c r="I334" s="46"/>
      <c r="J334" s="46"/>
      <c r="K334" s="45"/>
      <c r="L334" s="88"/>
      <c r="M334" s="88"/>
      <c r="N334" s="189">
        <f t="shared" si="8"/>
        <v>0</v>
      </c>
      <c r="O334" s="241"/>
    </row>
    <row r="335" spans="1:15" s="5" customFormat="1" ht="37.5" customHeight="1">
      <c r="A335" s="70"/>
      <c r="B335" s="70"/>
      <c r="C335" s="70"/>
      <c r="D335" s="70"/>
      <c r="E335" s="48"/>
      <c r="F335" s="333" t="str">
        <f t="shared" si="7"/>
        <v/>
      </c>
      <c r="G335" s="213"/>
      <c r="H335" s="91"/>
      <c r="I335" s="46"/>
      <c r="J335" s="46"/>
      <c r="K335" s="45"/>
      <c r="L335" s="88"/>
      <c r="M335" s="88"/>
      <c r="N335" s="189">
        <f t="shared" si="8"/>
        <v>0</v>
      </c>
      <c r="O335" s="241"/>
    </row>
    <row r="336" spans="1:15" s="5" customFormat="1" ht="37.5" customHeight="1">
      <c r="A336" s="70"/>
      <c r="B336" s="70"/>
      <c r="C336" s="70"/>
      <c r="D336" s="70"/>
      <c r="E336" s="48"/>
      <c r="F336" s="333" t="str">
        <f t="shared" si="7"/>
        <v/>
      </c>
      <c r="G336" s="213"/>
      <c r="H336" s="91"/>
      <c r="I336" s="46"/>
      <c r="J336" s="46"/>
      <c r="K336" s="45"/>
      <c r="L336" s="88"/>
      <c r="M336" s="88"/>
      <c r="N336" s="189">
        <f t="shared" si="8"/>
        <v>0</v>
      </c>
      <c r="O336" s="241"/>
    </row>
    <row r="337" spans="1:15" s="5" customFormat="1" ht="37.5" customHeight="1">
      <c r="A337" s="70"/>
      <c r="B337" s="70"/>
      <c r="C337" s="70"/>
      <c r="D337" s="70"/>
      <c r="E337" s="48"/>
      <c r="F337" s="333" t="str">
        <f t="shared" si="7"/>
        <v/>
      </c>
      <c r="G337" s="213"/>
      <c r="H337" s="91"/>
      <c r="I337" s="46"/>
      <c r="J337" s="46"/>
      <c r="K337" s="45"/>
      <c r="L337" s="88"/>
      <c r="M337" s="88"/>
      <c r="N337" s="189">
        <f t="shared" si="8"/>
        <v>0</v>
      </c>
      <c r="O337" s="241"/>
    </row>
    <row r="338" spans="1:15" s="5" customFormat="1" ht="37.5" customHeight="1">
      <c r="A338" s="70"/>
      <c r="B338" s="70"/>
      <c r="C338" s="70"/>
      <c r="D338" s="70"/>
      <c r="E338" s="48"/>
      <c r="F338" s="333" t="str">
        <f t="shared" si="7"/>
        <v/>
      </c>
      <c r="G338" s="213"/>
      <c r="H338" s="91"/>
      <c r="I338" s="46"/>
      <c r="J338" s="46"/>
      <c r="K338" s="45"/>
      <c r="L338" s="88"/>
      <c r="M338" s="88"/>
      <c r="N338" s="189">
        <f t="shared" si="8"/>
        <v>0</v>
      </c>
      <c r="O338" s="241"/>
    </row>
    <row r="339" spans="1:15" s="5" customFormat="1" ht="37.5" customHeight="1">
      <c r="A339" s="70"/>
      <c r="B339" s="70"/>
      <c r="C339" s="70"/>
      <c r="D339" s="70"/>
      <c r="E339" s="48"/>
      <c r="F339" s="333" t="str">
        <f t="shared" si="7"/>
        <v/>
      </c>
      <c r="G339" s="213"/>
      <c r="H339" s="91"/>
      <c r="I339" s="46"/>
      <c r="J339" s="46"/>
      <c r="K339" s="45"/>
      <c r="L339" s="88"/>
      <c r="M339" s="88"/>
      <c r="N339" s="189">
        <f t="shared" si="8"/>
        <v>0</v>
      </c>
      <c r="O339" s="241"/>
    </row>
    <row r="340" spans="1:15" s="5" customFormat="1" ht="37.5" customHeight="1">
      <c r="A340" s="70"/>
      <c r="B340" s="70"/>
      <c r="C340" s="70"/>
      <c r="D340" s="70"/>
      <c r="E340" s="48"/>
      <c r="F340" s="333" t="str">
        <f t="shared" si="7"/>
        <v/>
      </c>
      <c r="G340" s="213"/>
      <c r="H340" s="91"/>
      <c r="I340" s="46"/>
      <c r="J340" s="46"/>
      <c r="K340" s="45"/>
      <c r="L340" s="88"/>
      <c r="M340" s="88"/>
      <c r="N340" s="189">
        <f t="shared" si="8"/>
        <v>0</v>
      </c>
      <c r="O340" s="241"/>
    </row>
    <row r="341" spans="1:15" s="5" customFormat="1" ht="37.5" customHeight="1">
      <c r="A341" s="70"/>
      <c r="B341" s="70"/>
      <c r="C341" s="70"/>
      <c r="D341" s="70"/>
      <c r="E341" s="48"/>
      <c r="F341" s="333" t="str">
        <f t="shared" si="7"/>
        <v/>
      </c>
      <c r="G341" s="213"/>
      <c r="H341" s="91"/>
      <c r="I341" s="46"/>
      <c r="J341" s="46"/>
      <c r="K341" s="45"/>
      <c r="L341" s="88"/>
      <c r="M341" s="88"/>
      <c r="N341" s="189">
        <f t="shared" si="8"/>
        <v>0</v>
      </c>
      <c r="O341" s="241"/>
    </row>
    <row r="342" spans="1:15" s="5" customFormat="1" ht="37.5" customHeight="1">
      <c r="A342" s="70"/>
      <c r="B342" s="70"/>
      <c r="C342" s="70"/>
      <c r="D342" s="70"/>
      <c r="E342" s="48"/>
      <c r="F342" s="333" t="str">
        <f t="shared" si="7"/>
        <v/>
      </c>
      <c r="G342" s="213"/>
      <c r="H342" s="91"/>
      <c r="I342" s="46"/>
      <c r="J342" s="46"/>
      <c r="K342" s="45"/>
      <c r="L342" s="88"/>
      <c r="M342" s="88"/>
      <c r="N342" s="189">
        <f t="shared" si="8"/>
        <v>0</v>
      </c>
      <c r="O342" s="241"/>
    </row>
    <row r="343" spans="1:15" s="5" customFormat="1" ht="37.5" customHeight="1">
      <c r="A343" s="70"/>
      <c r="B343" s="70"/>
      <c r="C343" s="70"/>
      <c r="D343" s="70"/>
      <c r="E343" s="48"/>
      <c r="F343" s="333" t="str">
        <f t="shared" si="7"/>
        <v/>
      </c>
      <c r="G343" s="213"/>
      <c r="H343" s="91"/>
      <c r="I343" s="46"/>
      <c r="J343" s="46"/>
      <c r="K343" s="45"/>
      <c r="L343" s="88"/>
      <c r="M343" s="88"/>
      <c r="N343" s="189">
        <f t="shared" si="8"/>
        <v>0</v>
      </c>
      <c r="O343" s="241"/>
    </row>
    <row r="344" spans="1:15" s="5" customFormat="1" ht="37.5" customHeight="1">
      <c r="A344" s="70"/>
      <c r="B344" s="70"/>
      <c r="C344" s="70"/>
      <c r="D344" s="70"/>
      <c r="E344" s="48"/>
      <c r="F344" s="333" t="str">
        <f t="shared" si="7"/>
        <v/>
      </c>
      <c r="G344" s="213"/>
      <c r="H344" s="91"/>
      <c r="I344" s="46"/>
      <c r="J344" s="46"/>
      <c r="K344" s="45"/>
      <c r="L344" s="88"/>
      <c r="M344" s="88"/>
      <c r="N344" s="189">
        <f t="shared" si="8"/>
        <v>0</v>
      </c>
      <c r="O344" s="241"/>
    </row>
    <row r="345" spans="1:15" s="5" customFormat="1" ht="37.5" customHeight="1">
      <c r="A345" s="70"/>
      <c r="B345" s="70"/>
      <c r="C345" s="70"/>
      <c r="D345" s="70"/>
      <c r="E345" s="48"/>
      <c r="F345" s="333" t="str">
        <f t="shared" si="7"/>
        <v/>
      </c>
      <c r="G345" s="213"/>
      <c r="H345" s="91"/>
      <c r="I345" s="46"/>
      <c r="J345" s="46"/>
      <c r="K345" s="45"/>
      <c r="L345" s="88"/>
      <c r="M345" s="88"/>
      <c r="N345" s="189">
        <f t="shared" si="8"/>
        <v>0</v>
      </c>
      <c r="O345" s="241"/>
    </row>
    <row r="346" spans="1:15" s="5" customFormat="1" ht="37.5" customHeight="1">
      <c r="A346" s="70"/>
      <c r="B346" s="70"/>
      <c r="C346" s="70"/>
      <c r="D346" s="70"/>
      <c r="E346" s="48"/>
      <c r="F346" s="333" t="str">
        <f t="shared" si="7"/>
        <v/>
      </c>
      <c r="G346" s="213"/>
      <c r="H346" s="91"/>
      <c r="I346" s="46"/>
      <c r="J346" s="46"/>
      <c r="K346" s="45"/>
      <c r="L346" s="88"/>
      <c r="M346" s="88"/>
      <c r="N346" s="189">
        <f t="shared" si="8"/>
        <v>0</v>
      </c>
      <c r="O346" s="241"/>
    </row>
    <row r="347" spans="1:15" s="5" customFormat="1" ht="37.5" customHeight="1">
      <c r="A347" s="70"/>
      <c r="B347" s="70"/>
      <c r="C347" s="70"/>
      <c r="D347" s="70"/>
      <c r="E347" s="48"/>
      <c r="F347" s="333" t="str">
        <f t="shared" si="7"/>
        <v/>
      </c>
      <c r="G347" s="213"/>
      <c r="H347" s="91"/>
      <c r="I347" s="46"/>
      <c r="J347" s="46"/>
      <c r="K347" s="45"/>
      <c r="L347" s="88"/>
      <c r="M347" s="88"/>
      <c r="N347" s="189">
        <f t="shared" si="8"/>
        <v>0</v>
      </c>
      <c r="O347" s="241"/>
    </row>
    <row r="348" spans="1:15" s="5" customFormat="1" ht="37.5" customHeight="1">
      <c r="A348" s="70"/>
      <c r="B348" s="70"/>
      <c r="C348" s="70"/>
      <c r="D348" s="70"/>
      <c r="E348" s="48"/>
      <c r="F348" s="333" t="str">
        <f t="shared" si="7"/>
        <v/>
      </c>
      <c r="G348" s="213"/>
      <c r="H348" s="91"/>
      <c r="I348" s="46"/>
      <c r="J348" s="46"/>
      <c r="K348" s="45"/>
      <c r="L348" s="88"/>
      <c r="M348" s="88"/>
      <c r="N348" s="189">
        <f t="shared" si="8"/>
        <v>0</v>
      </c>
      <c r="O348" s="241"/>
    </row>
    <row r="349" spans="1:15" s="5" customFormat="1" ht="37.5" customHeight="1">
      <c r="A349" s="70"/>
      <c r="B349" s="70"/>
      <c r="C349" s="70"/>
      <c r="D349" s="70"/>
      <c r="E349" s="48"/>
      <c r="F349" s="333" t="str">
        <f t="shared" ref="F349:F412" si="9">IF(ISBLANK($E349),"",VLOOKUP($E349,참여인력_개요,2,FALSE))</f>
        <v/>
      </c>
      <c r="G349" s="213"/>
      <c r="H349" s="91"/>
      <c r="I349" s="46"/>
      <c r="J349" s="46"/>
      <c r="K349" s="45"/>
      <c r="L349" s="88"/>
      <c r="M349" s="88"/>
      <c r="N349" s="189">
        <f t="shared" si="8"/>
        <v>0</v>
      </c>
      <c r="O349" s="241"/>
    </row>
    <row r="350" spans="1:15" s="5" customFormat="1" ht="37.5" customHeight="1">
      <c r="A350" s="70"/>
      <c r="B350" s="70"/>
      <c r="C350" s="70"/>
      <c r="D350" s="70"/>
      <c r="E350" s="48"/>
      <c r="F350" s="333" t="str">
        <f t="shared" si="9"/>
        <v/>
      </c>
      <c r="G350" s="213"/>
      <c r="H350" s="91"/>
      <c r="I350" s="46"/>
      <c r="J350" s="46"/>
      <c r="K350" s="45"/>
      <c r="L350" s="88"/>
      <c r="M350" s="88"/>
      <c r="N350" s="189">
        <f t="shared" si="8"/>
        <v>0</v>
      </c>
      <c r="O350" s="241"/>
    </row>
    <row r="351" spans="1:15" s="5" customFormat="1" ht="37.5" customHeight="1">
      <c r="A351" s="70"/>
      <c r="B351" s="70"/>
      <c r="C351" s="70"/>
      <c r="D351" s="70"/>
      <c r="E351" s="48"/>
      <c r="F351" s="333" t="str">
        <f t="shared" si="9"/>
        <v/>
      </c>
      <c r="G351" s="213"/>
      <c r="H351" s="91"/>
      <c r="I351" s="46"/>
      <c r="J351" s="46"/>
      <c r="K351" s="45"/>
      <c r="L351" s="88"/>
      <c r="M351" s="88"/>
      <c r="N351" s="189">
        <f t="shared" si="8"/>
        <v>0</v>
      </c>
      <c r="O351" s="241"/>
    </row>
    <row r="352" spans="1:15" s="5" customFormat="1" ht="37.5" customHeight="1">
      <c r="A352" s="70"/>
      <c r="B352" s="70"/>
      <c r="C352" s="70"/>
      <c r="D352" s="70"/>
      <c r="E352" s="48"/>
      <c r="F352" s="333" t="str">
        <f t="shared" si="9"/>
        <v/>
      </c>
      <c r="G352" s="213"/>
      <c r="H352" s="91"/>
      <c r="I352" s="46"/>
      <c r="J352" s="46"/>
      <c r="K352" s="45"/>
      <c r="L352" s="88"/>
      <c r="M352" s="88"/>
      <c r="N352" s="189">
        <f t="shared" si="8"/>
        <v>0</v>
      </c>
      <c r="O352" s="241"/>
    </row>
    <row r="353" spans="1:15" s="5" customFormat="1" ht="37.5" customHeight="1">
      <c r="A353" s="70"/>
      <c r="B353" s="70"/>
      <c r="C353" s="70"/>
      <c r="D353" s="70"/>
      <c r="E353" s="48"/>
      <c r="F353" s="333" t="str">
        <f t="shared" si="9"/>
        <v/>
      </c>
      <c r="G353" s="213"/>
      <c r="H353" s="91"/>
      <c r="I353" s="46"/>
      <c r="J353" s="46"/>
      <c r="K353" s="45"/>
      <c r="L353" s="88"/>
      <c r="M353" s="88"/>
      <c r="N353" s="189">
        <f t="shared" si="8"/>
        <v>0</v>
      </c>
      <c r="O353" s="241"/>
    </row>
    <row r="354" spans="1:15" s="5" customFormat="1" ht="37.5" customHeight="1">
      <c r="A354" s="70"/>
      <c r="B354" s="70"/>
      <c r="C354" s="70"/>
      <c r="D354" s="70"/>
      <c r="E354" s="48"/>
      <c r="F354" s="333" t="str">
        <f t="shared" si="9"/>
        <v/>
      </c>
      <c r="G354" s="213"/>
      <c r="H354" s="91"/>
      <c r="I354" s="46"/>
      <c r="J354" s="46"/>
      <c r="K354" s="45"/>
      <c r="L354" s="88"/>
      <c r="M354" s="88"/>
      <c r="N354" s="189">
        <f t="shared" si="8"/>
        <v>0</v>
      </c>
      <c r="O354" s="241"/>
    </row>
    <row r="355" spans="1:15" s="5" customFormat="1" ht="37.5" customHeight="1">
      <c r="A355" s="70"/>
      <c r="B355" s="70"/>
      <c r="C355" s="70"/>
      <c r="D355" s="70"/>
      <c r="E355" s="48"/>
      <c r="F355" s="333" t="str">
        <f t="shared" si="9"/>
        <v/>
      </c>
      <c r="G355" s="213"/>
      <c r="H355" s="91"/>
      <c r="I355" s="46"/>
      <c r="J355" s="46"/>
      <c r="K355" s="45"/>
      <c r="L355" s="88"/>
      <c r="M355" s="88"/>
      <c r="N355" s="189">
        <f t="shared" si="8"/>
        <v>0</v>
      </c>
      <c r="O355" s="241"/>
    </row>
    <row r="356" spans="1:15" s="5" customFormat="1" ht="37.5" customHeight="1">
      <c r="A356" s="70"/>
      <c r="B356" s="70"/>
      <c r="C356" s="70"/>
      <c r="D356" s="70"/>
      <c r="E356" s="48"/>
      <c r="F356" s="333" t="str">
        <f t="shared" si="9"/>
        <v/>
      </c>
      <c r="G356" s="213"/>
      <c r="H356" s="91"/>
      <c r="I356" s="46"/>
      <c r="J356" s="46"/>
      <c r="K356" s="45"/>
      <c r="L356" s="88"/>
      <c r="M356" s="88"/>
      <c r="N356" s="189">
        <f t="shared" si="8"/>
        <v>0</v>
      </c>
      <c r="O356" s="241"/>
    </row>
    <row r="357" spans="1:15" s="5" customFormat="1" ht="37.5" customHeight="1">
      <c r="A357" s="70"/>
      <c r="B357" s="70"/>
      <c r="C357" s="70"/>
      <c r="D357" s="70"/>
      <c r="E357" s="48"/>
      <c r="F357" s="333" t="str">
        <f t="shared" si="9"/>
        <v/>
      </c>
      <c r="G357" s="213"/>
      <c r="H357" s="91"/>
      <c r="I357" s="46"/>
      <c r="J357" s="46"/>
      <c r="K357" s="45"/>
      <c r="L357" s="88"/>
      <c r="M357" s="88"/>
      <c r="N357" s="189">
        <f t="shared" si="8"/>
        <v>0</v>
      </c>
      <c r="O357" s="241"/>
    </row>
    <row r="358" spans="1:15" s="5" customFormat="1" ht="37.5" customHeight="1">
      <c r="A358" s="70"/>
      <c r="B358" s="70"/>
      <c r="C358" s="70"/>
      <c r="D358" s="70"/>
      <c r="E358" s="48"/>
      <c r="F358" s="333" t="str">
        <f t="shared" si="9"/>
        <v/>
      </c>
      <c r="G358" s="213"/>
      <c r="H358" s="91"/>
      <c r="I358" s="46"/>
      <c r="J358" s="46"/>
      <c r="K358" s="45"/>
      <c r="L358" s="88"/>
      <c r="M358" s="88"/>
      <c r="N358" s="189">
        <f t="shared" si="8"/>
        <v>0</v>
      </c>
      <c r="O358" s="241"/>
    </row>
    <row r="359" spans="1:15" s="5" customFormat="1" ht="37.5" customHeight="1">
      <c r="A359" s="70"/>
      <c r="B359" s="70"/>
      <c r="C359" s="70"/>
      <c r="D359" s="70"/>
      <c r="E359" s="48"/>
      <c r="F359" s="333" t="str">
        <f t="shared" si="9"/>
        <v/>
      </c>
      <c r="G359" s="213"/>
      <c r="H359" s="91"/>
      <c r="I359" s="46"/>
      <c r="J359" s="46"/>
      <c r="K359" s="45"/>
      <c r="L359" s="88"/>
      <c r="M359" s="88"/>
      <c r="N359" s="189">
        <f t="shared" si="8"/>
        <v>0</v>
      </c>
      <c r="O359" s="241"/>
    </row>
    <row r="360" spans="1:15" s="5" customFormat="1" ht="37.5" customHeight="1">
      <c r="A360" s="70"/>
      <c r="B360" s="70"/>
      <c r="C360" s="70"/>
      <c r="D360" s="70"/>
      <c r="E360" s="48"/>
      <c r="F360" s="333" t="str">
        <f t="shared" si="9"/>
        <v/>
      </c>
      <c r="G360" s="213"/>
      <c r="H360" s="91"/>
      <c r="I360" s="46"/>
      <c r="J360" s="46"/>
      <c r="K360" s="45"/>
      <c r="L360" s="88"/>
      <c r="M360" s="88"/>
      <c r="N360" s="189">
        <f t="shared" si="8"/>
        <v>0</v>
      </c>
      <c r="O360" s="241"/>
    </row>
    <row r="361" spans="1:15" s="5" customFormat="1" ht="37.5" customHeight="1">
      <c r="A361" s="70"/>
      <c r="B361" s="70"/>
      <c r="C361" s="70"/>
      <c r="D361" s="70"/>
      <c r="E361" s="48"/>
      <c r="F361" s="333" t="str">
        <f t="shared" si="9"/>
        <v/>
      </c>
      <c r="G361" s="213"/>
      <c r="H361" s="91"/>
      <c r="I361" s="46"/>
      <c r="J361" s="46"/>
      <c r="K361" s="45"/>
      <c r="L361" s="88"/>
      <c r="M361" s="88"/>
      <c r="N361" s="189">
        <f t="shared" si="8"/>
        <v>0</v>
      </c>
      <c r="O361" s="241"/>
    </row>
    <row r="362" spans="1:15" s="5" customFormat="1" ht="37.5" customHeight="1">
      <c r="A362" s="70"/>
      <c r="B362" s="70"/>
      <c r="C362" s="70"/>
      <c r="D362" s="70"/>
      <c r="E362" s="48"/>
      <c r="F362" s="333" t="str">
        <f t="shared" si="9"/>
        <v/>
      </c>
      <c r="G362" s="213"/>
      <c r="H362" s="91"/>
      <c r="I362" s="46"/>
      <c r="J362" s="46"/>
      <c r="K362" s="45"/>
      <c r="L362" s="88"/>
      <c r="M362" s="88"/>
      <c r="N362" s="189">
        <f t="shared" si="8"/>
        <v>0</v>
      </c>
      <c r="O362" s="241"/>
    </row>
    <row r="363" spans="1:15" s="5" customFormat="1" ht="37.5" customHeight="1">
      <c r="A363" s="70"/>
      <c r="B363" s="70"/>
      <c r="C363" s="70"/>
      <c r="D363" s="70"/>
      <c r="E363" s="48"/>
      <c r="F363" s="333" t="str">
        <f t="shared" si="9"/>
        <v/>
      </c>
      <c r="G363" s="213"/>
      <c r="H363" s="91"/>
      <c r="I363" s="46"/>
      <c r="J363" s="46"/>
      <c r="K363" s="45"/>
      <c r="L363" s="88"/>
      <c r="M363" s="88"/>
      <c r="N363" s="189">
        <f t="shared" si="8"/>
        <v>0</v>
      </c>
      <c r="O363" s="241"/>
    </row>
    <row r="364" spans="1:15" s="5" customFormat="1" ht="37.5" customHeight="1">
      <c r="A364" s="70"/>
      <c r="B364" s="70"/>
      <c r="C364" s="70"/>
      <c r="D364" s="70"/>
      <c r="E364" s="48"/>
      <c r="F364" s="333" t="str">
        <f t="shared" si="9"/>
        <v/>
      </c>
      <c r="G364" s="213"/>
      <c r="H364" s="91"/>
      <c r="I364" s="46"/>
      <c r="J364" s="46"/>
      <c r="K364" s="45"/>
      <c r="L364" s="88"/>
      <c r="M364" s="88"/>
      <c r="N364" s="189">
        <f t="shared" si="8"/>
        <v>0</v>
      </c>
      <c r="O364" s="241"/>
    </row>
    <row r="365" spans="1:15" s="5" customFormat="1" ht="37.5" customHeight="1">
      <c r="A365" s="70"/>
      <c r="B365" s="70"/>
      <c r="C365" s="70"/>
      <c r="D365" s="70"/>
      <c r="E365" s="48"/>
      <c r="F365" s="333" t="str">
        <f t="shared" si="9"/>
        <v/>
      </c>
      <c r="G365" s="213"/>
      <c r="H365" s="91"/>
      <c r="I365" s="46"/>
      <c r="J365" s="46"/>
      <c r="K365" s="45"/>
      <c r="L365" s="88"/>
      <c r="M365" s="88"/>
      <c r="N365" s="189">
        <f t="shared" si="8"/>
        <v>0</v>
      </c>
      <c r="O365" s="241"/>
    </row>
    <row r="366" spans="1:15" s="5" customFormat="1" ht="37.5" customHeight="1">
      <c r="A366" s="70"/>
      <c r="B366" s="70"/>
      <c r="C366" s="70"/>
      <c r="D366" s="70"/>
      <c r="E366" s="48"/>
      <c r="F366" s="333" t="str">
        <f t="shared" si="9"/>
        <v/>
      </c>
      <c r="G366" s="213"/>
      <c r="H366" s="91"/>
      <c r="I366" s="46"/>
      <c r="J366" s="46"/>
      <c r="K366" s="45"/>
      <c r="L366" s="88"/>
      <c r="M366" s="88"/>
      <c r="N366" s="189">
        <f t="shared" si="8"/>
        <v>0</v>
      </c>
      <c r="O366" s="241"/>
    </row>
    <row r="367" spans="1:15" s="5" customFormat="1" ht="37.5" customHeight="1">
      <c r="A367" s="70"/>
      <c r="B367" s="70"/>
      <c r="C367" s="70"/>
      <c r="D367" s="70"/>
      <c r="E367" s="48"/>
      <c r="F367" s="333" t="str">
        <f t="shared" si="9"/>
        <v/>
      </c>
      <c r="G367" s="213"/>
      <c r="H367" s="91"/>
      <c r="I367" s="46"/>
      <c r="J367" s="46"/>
      <c r="K367" s="45"/>
      <c r="L367" s="88"/>
      <c r="M367" s="88"/>
      <c r="N367" s="189">
        <f t="shared" si="8"/>
        <v>0</v>
      </c>
      <c r="O367" s="241"/>
    </row>
    <row r="368" spans="1:15" s="5" customFormat="1" ht="37.5" customHeight="1">
      <c r="A368" s="70"/>
      <c r="B368" s="70"/>
      <c r="C368" s="70"/>
      <c r="D368" s="70"/>
      <c r="E368" s="48"/>
      <c r="F368" s="333" t="str">
        <f t="shared" si="9"/>
        <v/>
      </c>
      <c r="G368" s="213"/>
      <c r="H368" s="91"/>
      <c r="I368" s="46"/>
      <c r="J368" s="46"/>
      <c r="K368" s="45"/>
      <c r="L368" s="88"/>
      <c r="M368" s="88"/>
      <c r="N368" s="189">
        <f t="shared" si="8"/>
        <v>0</v>
      </c>
      <c r="O368" s="241"/>
    </row>
    <row r="369" spans="1:15" s="5" customFormat="1" ht="37.5" customHeight="1">
      <c r="A369" s="70"/>
      <c r="B369" s="70"/>
      <c r="C369" s="70"/>
      <c r="D369" s="70"/>
      <c r="E369" s="48"/>
      <c r="F369" s="333" t="str">
        <f t="shared" si="9"/>
        <v/>
      </c>
      <c r="G369" s="213"/>
      <c r="H369" s="91"/>
      <c r="I369" s="46"/>
      <c r="J369" s="46"/>
      <c r="K369" s="45"/>
      <c r="L369" s="88"/>
      <c r="M369" s="88"/>
      <c r="N369" s="189">
        <f t="shared" si="8"/>
        <v>0</v>
      </c>
      <c r="O369" s="241"/>
    </row>
    <row r="370" spans="1:15" s="5" customFormat="1" ht="37.5" customHeight="1">
      <c r="A370" s="70"/>
      <c r="B370" s="70"/>
      <c r="C370" s="70"/>
      <c r="D370" s="70"/>
      <c r="E370" s="48"/>
      <c r="F370" s="333" t="str">
        <f t="shared" si="9"/>
        <v/>
      </c>
      <c r="G370" s="213"/>
      <c r="H370" s="91"/>
      <c r="I370" s="46"/>
      <c r="J370" s="46"/>
      <c r="K370" s="45"/>
      <c r="L370" s="88"/>
      <c r="M370" s="88"/>
      <c r="N370" s="189">
        <f t="shared" si="8"/>
        <v>0</v>
      </c>
      <c r="O370" s="241"/>
    </row>
    <row r="371" spans="1:15" s="5" customFormat="1" ht="37.5" customHeight="1">
      <c r="A371" s="70"/>
      <c r="B371" s="70"/>
      <c r="C371" s="70"/>
      <c r="D371" s="70"/>
      <c r="E371" s="48"/>
      <c r="F371" s="333" t="str">
        <f t="shared" si="9"/>
        <v/>
      </c>
      <c r="G371" s="213"/>
      <c r="H371" s="91"/>
      <c r="I371" s="46"/>
      <c r="J371" s="46"/>
      <c r="K371" s="45"/>
      <c r="L371" s="88"/>
      <c r="M371" s="88"/>
      <c r="N371" s="189">
        <f t="shared" si="8"/>
        <v>0</v>
      </c>
      <c r="O371" s="241"/>
    </row>
    <row r="372" spans="1:15" s="5" customFormat="1" ht="37.5" customHeight="1">
      <c r="A372" s="70"/>
      <c r="B372" s="70"/>
      <c r="C372" s="70"/>
      <c r="D372" s="70"/>
      <c r="E372" s="48"/>
      <c r="F372" s="333" t="str">
        <f t="shared" si="9"/>
        <v/>
      </c>
      <c r="G372" s="213"/>
      <c r="H372" s="91"/>
      <c r="I372" s="46"/>
      <c r="J372" s="46"/>
      <c r="K372" s="45"/>
      <c r="L372" s="88"/>
      <c r="M372" s="88"/>
      <c r="N372" s="189">
        <f t="shared" si="8"/>
        <v>0</v>
      </c>
      <c r="O372" s="241"/>
    </row>
    <row r="373" spans="1:15" s="5" customFormat="1" ht="37.5" customHeight="1">
      <c r="A373" s="70"/>
      <c r="B373" s="70"/>
      <c r="C373" s="70"/>
      <c r="D373" s="70"/>
      <c r="E373" s="48"/>
      <c r="F373" s="333" t="str">
        <f t="shared" si="9"/>
        <v/>
      </c>
      <c r="G373" s="213"/>
      <c r="H373" s="91"/>
      <c r="I373" s="46"/>
      <c r="J373" s="46"/>
      <c r="K373" s="45"/>
      <c r="L373" s="88"/>
      <c r="M373" s="88"/>
      <c r="N373" s="189">
        <f t="shared" si="8"/>
        <v>0</v>
      </c>
      <c r="O373" s="241"/>
    </row>
    <row r="374" spans="1:15" s="5" customFormat="1" ht="37.5" customHeight="1">
      <c r="A374" s="70"/>
      <c r="B374" s="70"/>
      <c r="C374" s="70"/>
      <c r="D374" s="70"/>
      <c r="E374" s="48"/>
      <c r="F374" s="333" t="str">
        <f t="shared" si="9"/>
        <v/>
      </c>
      <c r="G374" s="213"/>
      <c r="H374" s="91"/>
      <c r="I374" s="46"/>
      <c r="J374" s="46"/>
      <c r="K374" s="45"/>
      <c r="L374" s="88"/>
      <c r="M374" s="88"/>
      <c r="N374" s="189">
        <f t="shared" si="8"/>
        <v>0</v>
      </c>
      <c r="O374" s="241"/>
    </row>
    <row r="375" spans="1:15" s="5" customFormat="1" ht="37.5" customHeight="1">
      <c r="A375" s="70"/>
      <c r="B375" s="70"/>
      <c r="C375" s="70"/>
      <c r="D375" s="70"/>
      <c r="E375" s="48"/>
      <c r="F375" s="333" t="str">
        <f t="shared" si="9"/>
        <v/>
      </c>
      <c r="G375" s="213"/>
      <c r="H375" s="91"/>
      <c r="I375" s="46"/>
      <c r="J375" s="46"/>
      <c r="K375" s="45"/>
      <c r="L375" s="88"/>
      <c r="M375" s="88"/>
      <c r="N375" s="189">
        <f t="shared" si="8"/>
        <v>0</v>
      </c>
      <c r="O375" s="241"/>
    </row>
    <row r="376" spans="1:15" s="5" customFormat="1" ht="37.5" customHeight="1">
      <c r="A376" s="70"/>
      <c r="B376" s="70"/>
      <c r="C376" s="70"/>
      <c r="D376" s="70"/>
      <c r="E376" s="48"/>
      <c r="F376" s="333" t="str">
        <f t="shared" si="9"/>
        <v/>
      </c>
      <c r="G376" s="213"/>
      <c r="H376" s="91"/>
      <c r="I376" s="46"/>
      <c r="J376" s="46"/>
      <c r="K376" s="45"/>
      <c r="L376" s="88"/>
      <c r="M376" s="88"/>
      <c r="N376" s="189">
        <f t="shared" si="8"/>
        <v>0</v>
      </c>
      <c r="O376" s="241"/>
    </row>
    <row r="377" spans="1:15" s="5" customFormat="1" ht="37.5" customHeight="1">
      <c r="A377" s="70"/>
      <c r="B377" s="70"/>
      <c r="C377" s="70"/>
      <c r="D377" s="70"/>
      <c r="E377" s="48"/>
      <c r="F377" s="333" t="str">
        <f t="shared" si="9"/>
        <v/>
      </c>
      <c r="G377" s="213"/>
      <c r="H377" s="91"/>
      <c r="I377" s="46"/>
      <c r="J377" s="46"/>
      <c r="K377" s="45"/>
      <c r="L377" s="88"/>
      <c r="M377" s="88"/>
      <c r="N377" s="189">
        <f t="shared" si="8"/>
        <v>0</v>
      </c>
      <c r="O377" s="241"/>
    </row>
    <row r="378" spans="1:15" s="5" customFormat="1" ht="37.5" customHeight="1">
      <c r="A378" s="70"/>
      <c r="B378" s="70"/>
      <c r="C378" s="70"/>
      <c r="D378" s="70"/>
      <c r="E378" s="48"/>
      <c r="F378" s="333" t="str">
        <f t="shared" si="9"/>
        <v/>
      </c>
      <c r="G378" s="213"/>
      <c r="H378" s="91"/>
      <c r="I378" s="46"/>
      <c r="J378" s="46"/>
      <c r="K378" s="45"/>
      <c r="L378" s="88"/>
      <c r="M378" s="88"/>
      <c r="N378" s="189">
        <f t="shared" si="8"/>
        <v>0</v>
      </c>
      <c r="O378" s="241"/>
    </row>
    <row r="379" spans="1:15" s="5" customFormat="1" ht="37.5" customHeight="1">
      <c r="A379" s="70"/>
      <c r="B379" s="70"/>
      <c r="C379" s="70"/>
      <c r="D379" s="70"/>
      <c r="E379" s="48"/>
      <c r="F379" s="333" t="str">
        <f t="shared" si="9"/>
        <v/>
      </c>
      <c r="G379" s="213"/>
      <c r="H379" s="91"/>
      <c r="I379" s="46"/>
      <c r="J379" s="46"/>
      <c r="K379" s="45"/>
      <c r="L379" s="88"/>
      <c r="M379" s="88"/>
      <c r="N379" s="189">
        <f t="shared" si="8"/>
        <v>0</v>
      </c>
      <c r="O379" s="241"/>
    </row>
    <row r="380" spans="1:15" s="5" customFormat="1" ht="37.5" customHeight="1">
      <c r="A380" s="70"/>
      <c r="B380" s="70"/>
      <c r="C380" s="70"/>
      <c r="D380" s="70"/>
      <c r="E380" s="48"/>
      <c r="F380" s="333" t="str">
        <f t="shared" si="9"/>
        <v/>
      </c>
      <c r="G380" s="213"/>
      <c r="H380" s="91"/>
      <c r="I380" s="46"/>
      <c r="J380" s="46"/>
      <c r="K380" s="45"/>
      <c r="L380" s="88"/>
      <c r="M380" s="88"/>
      <c r="N380" s="189">
        <f t="shared" si="8"/>
        <v>0</v>
      </c>
      <c r="O380" s="241"/>
    </row>
    <row r="381" spans="1:15" s="5" customFormat="1" ht="37.5" customHeight="1">
      <c r="A381" s="70"/>
      <c r="B381" s="70"/>
      <c r="C381" s="70"/>
      <c r="D381" s="70"/>
      <c r="E381" s="48"/>
      <c r="F381" s="333" t="str">
        <f t="shared" si="9"/>
        <v/>
      </c>
      <c r="G381" s="213"/>
      <c r="H381" s="91"/>
      <c r="I381" s="46"/>
      <c r="J381" s="46"/>
      <c r="K381" s="45"/>
      <c r="L381" s="88"/>
      <c r="M381" s="88"/>
      <c r="N381" s="189">
        <f t="shared" si="8"/>
        <v>0</v>
      </c>
      <c r="O381" s="241"/>
    </row>
    <row r="382" spans="1:15" s="5" customFormat="1" ht="37.5" customHeight="1">
      <c r="A382" s="70"/>
      <c r="B382" s="70"/>
      <c r="C382" s="70"/>
      <c r="D382" s="70"/>
      <c r="E382" s="48"/>
      <c r="F382" s="333" t="str">
        <f t="shared" si="9"/>
        <v/>
      </c>
      <c r="G382" s="213"/>
      <c r="H382" s="91"/>
      <c r="I382" s="46"/>
      <c r="J382" s="46"/>
      <c r="K382" s="45"/>
      <c r="L382" s="88"/>
      <c r="M382" s="88"/>
      <c r="N382" s="189">
        <f t="shared" si="8"/>
        <v>0</v>
      </c>
      <c r="O382" s="241"/>
    </row>
    <row r="383" spans="1:15" s="5" customFormat="1" ht="37.5" customHeight="1">
      <c r="A383" s="70"/>
      <c r="B383" s="70"/>
      <c r="C383" s="70"/>
      <c r="D383" s="70"/>
      <c r="E383" s="48"/>
      <c r="F383" s="333" t="str">
        <f t="shared" si="9"/>
        <v/>
      </c>
      <c r="G383" s="213"/>
      <c r="H383" s="91"/>
      <c r="I383" s="46"/>
      <c r="J383" s="46"/>
      <c r="K383" s="45"/>
      <c r="L383" s="88"/>
      <c r="M383" s="88"/>
      <c r="N383" s="189">
        <f t="shared" si="8"/>
        <v>0</v>
      </c>
      <c r="O383" s="241"/>
    </row>
    <row r="384" spans="1:15" s="5" customFormat="1" ht="37.5" customHeight="1">
      <c r="A384" s="70"/>
      <c r="B384" s="70"/>
      <c r="C384" s="70"/>
      <c r="D384" s="70"/>
      <c r="E384" s="48"/>
      <c r="F384" s="333" t="str">
        <f t="shared" si="9"/>
        <v/>
      </c>
      <c r="G384" s="213"/>
      <c r="H384" s="91"/>
      <c r="I384" s="46"/>
      <c r="J384" s="46"/>
      <c r="K384" s="45"/>
      <c r="L384" s="88"/>
      <c r="M384" s="88"/>
      <c r="N384" s="189">
        <f t="shared" si="8"/>
        <v>0</v>
      </c>
      <c r="O384" s="241"/>
    </row>
    <row r="385" spans="1:15" s="5" customFormat="1" ht="37.5" customHeight="1">
      <c r="A385" s="70"/>
      <c r="B385" s="70"/>
      <c r="C385" s="70"/>
      <c r="D385" s="70"/>
      <c r="E385" s="48"/>
      <c r="F385" s="333" t="str">
        <f t="shared" si="9"/>
        <v/>
      </c>
      <c r="G385" s="213"/>
      <c r="H385" s="91"/>
      <c r="I385" s="46"/>
      <c r="J385" s="46"/>
      <c r="K385" s="45"/>
      <c r="L385" s="88"/>
      <c r="M385" s="88"/>
      <c r="N385" s="189">
        <f t="shared" si="8"/>
        <v>0</v>
      </c>
      <c r="O385" s="241"/>
    </row>
    <row r="386" spans="1:15" s="5" customFormat="1" ht="37.5" customHeight="1">
      <c r="A386" s="70"/>
      <c r="B386" s="70"/>
      <c r="C386" s="70"/>
      <c r="D386" s="70"/>
      <c r="E386" s="48"/>
      <c r="F386" s="333" t="str">
        <f t="shared" si="9"/>
        <v/>
      </c>
      <c r="G386" s="213"/>
      <c r="H386" s="91"/>
      <c r="I386" s="46"/>
      <c r="J386" s="46"/>
      <c r="K386" s="45"/>
      <c r="L386" s="88"/>
      <c r="M386" s="88"/>
      <c r="N386" s="189">
        <f t="shared" si="8"/>
        <v>0</v>
      </c>
      <c r="O386" s="241"/>
    </row>
    <row r="387" spans="1:15" s="5" customFormat="1" ht="37.5" customHeight="1">
      <c r="A387" s="70"/>
      <c r="B387" s="70"/>
      <c r="C387" s="70"/>
      <c r="D387" s="70"/>
      <c r="E387" s="48"/>
      <c r="F387" s="333" t="str">
        <f t="shared" si="9"/>
        <v/>
      </c>
      <c r="G387" s="213"/>
      <c r="H387" s="91"/>
      <c r="I387" s="46"/>
      <c r="J387" s="46"/>
      <c r="K387" s="45"/>
      <c r="L387" s="88"/>
      <c r="M387" s="88"/>
      <c r="N387" s="189">
        <f t="shared" si="8"/>
        <v>0</v>
      </c>
      <c r="O387" s="241"/>
    </row>
    <row r="388" spans="1:15" s="5" customFormat="1" ht="37.5" customHeight="1">
      <c r="A388" s="70"/>
      <c r="B388" s="70"/>
      <c r="C388" s="70"/>
      <c r="D388" s="70"/>
      <c r="E388" s="48"/>
      <c r="F388" s="333" t="str">
        <f t="shared" si="9"/>
        <v/>
      </c>
      <c r="G388" s="213"/>
      <c r="H388" s="91"/>
      <c r="I388" s="46"/>
      <c r="J388" s="46"/>
      <c r="K388" s="45"/>
      <c r="L388" s="88"/>
      <c r="M388" s="88"/>
      <c r="N388" s="189">
        <f t="shared" si="8"/>
        <v>0</v>
      </c>
      <c r="O388" s="241"/>
    </row>
    <row r="389" spans="1:15" s="5" customFormat="1" ht="37.5" customHeight="1">
      <c r="A389" s="70"/>
      <c r="B389" s="70"/>
      <c r="C389" s="70"/>
      <c r="D389" s="70"/>
      <c r="E389" s="48"/>
      <c r="F389" s="333" t="str">
        <f t="shared" si="9"/>
        <v/>
      </c>
      <c r="G389" s="213"/>
      <c r="H389" s="91"/>
      <c r="I389" s="46"/>
      <c r="J389" s="46"/>
      <c r="K389" s="45"/>
      <c r="L389" s="88"/>
      <c r="M389" s="88"/>
      <c r="N389" s="189">
        <f t="shared" si="8"/>
        <v>0</v>
      </c>
      <c r="O389" s="241"/>
    </row>
    <row r="390" spans="1:15" s="5" customFormat="1" ht="37.5" customHeight="1">
      <c r="A390" s="70"/>
      <c r="B390" s="70"/>
      <c r="C390" s="70"/>
      <c r="D390" s="70"/>
      <c r="E390" s="48"/>
      <c r="F390" s="333" t="str">
        <f t="shared" si="9"/>
        <v/>
      </c>
      <c r="G390" s="213"/>
      <c r="H390" s="91"/>
      <c r="I390" s="46"/>
      <c r="J390" s="46"/>
      <c r="K390" s="45"/>
      <c r="L390" s="88"/>
      <c r="M390" s="88"/>
      <c r="N390" s="189">
        <f t="shared" si="8"/>
        <v>0</v>
      </c>
      <c r="O390" s="241"/>
    </row>
    <row r="391" spans="1:15" s="5" customFormat="1" ht="37.5" customHeight="1">
      <c r="A391" s="70"/>
      <c r="B391" s="70"/>
      <c r="C391" s="70"/>
      <c r="D391" s="70"/>
      <c r="E391" s="48"/>
      <c r="F391" s="333" t="str">
        <f t="shared" si="9"/>
        <v/>
      </c>
      <c r="G391" s="213"/>
      <c r="H391" s="91"/>
      <c r="I391" s="46"/>
      <c r="J391" s="46"/>
      <c r="K391" s="45"/>
      <c r="L391" s="88"/>
      <c r="M391" s="88"/>
      <c r="N391" s="189">
        <f t="shared" si="8"/>
        <v>0</v>
      </c>
      <c r="O391" s="241"/>
    </row>
    <row r="392" spans="1:15" s="5" customFormat="1" ht="37.5" customHeight="1">
      <c r="A392" s="70"/>
      <c r="B392" s="70"/>
      <c r="C392" s="70"/>
      <c r="D392" s="70"/>
      <c r="E392" s="48"/>
      <c r="F392" s="333" t="str">
        <f t="shared" si="9"/>
        <v/>
      </c>
      <c r="G392" s="213"/>
      <c r="H392" s="91"/>
      <c r="I392" s="46"/>
      <c r="J392" s="46"/>
      <c r="K392" s="45"/>
      <c r="L392" s="88"/>
      <c r="M392" s="88"/>
      <c r="N392" s="189">
        <f t="shared" si="8"/>
        <v>0</v>
      </c>
      <c r="O392" s="241"/>
    </row>
    <row r="393" spans="1:15" s="5" customFormat="1" ht="37.5" customHeight="1">
      <c r="A393" s="70"/>
      <c r="B393" s="70"/>
      <c r="C393" s="70"/>
      <c r="D393" s="70"/>
      <c r="E393" s="48"/>
      <c r="F393" s="333" t="str">
        <f t="shared" si="9"/>
        <v/>
      </c>
      <c r="G393" s="213"/>
      <c r="H393" s="91"/>
      <c r="I393" s="46"/>
      <c r="J393" s="46"/>
      <c r="K393" s="45"/>
      <c r="L393" s="88"/>
      <c r="M393" s="88"/>
      <c r="N393" s="189">
        <f t="shared" si="8"/>
        <v>0</v>
      </c>
      <c r="O393" s="241"/>
    </row>
    <row r="394" spans="1:15" s="5" customFormat="1" ht="37.5" customHeight="1">
      <c r="A394" s="70"/>
      <c r="B394" s="70"/>
      <c r="C394" s="70"/>
      <c r="D394" s="70"/>
      <c r="E394" s="48"/>
      <c r="F394" s="333" t="str">
        <f t="shared" si="9"/>
        <v/>
      </c>
      <c r="G394" s="213"/>
      <c r="H394" s="91"/>
      <c r="I394" s="46"/>
      <c r="J394" s="46"/>
      <c r="K394" s="45"/>
      <c r="L394" s="88"/>
      <c r="M394" s="88"/>
      <c r="N394" s="189">
        <f t="shared" si="8"/>
        <v>0</v>
      </c>
      <c r="O394" s="241"/>
    </row>
    <row r="395" spans="1:15" s="5" customFormat="1" ht="37.5" customHeight="1">
      <c r="A395" s="70"/>
      <c r="B395" s="70"/>
      <c r="C395" s="70"/>
      <c r="D395" s="70"/>
      <c r="E395" s="48"/>
      <c r="F395" s="333" t="str">
        <f t="shared" si="9"/>
        <v/>
      </c>
      <c r="G395" s="213"/>
      <c r="H395" s="91"/>
      <c r="I395" s="46"/>
      <c r="J395" s="46"/>
      <c r="K395" s="45"/>
      <c r="L395" s="88"/>
      <c r="M395" s="88"/>
      <c r="N395" s="189">
        <f t="shared" si="8"/>
        <v>0</v>
      </c>
      <c r="O395" s="241"/>
    </row>
    <row r="396" spans="1:15" s="5" customFormat="1" ht="37.5" customHeight="1">
      <c r="A396" s="70"/>
      <c r="B396" s="70"/>
      <c r="C396" s="70"/>
      <c r="D396" s="70"/>
      <c r="E396" s="48"/>
      <c r="F396" s="333" t="str">
        <f t="shared" si="9"/>
        <v/>
      </c>
      <c r="G396" s="213"/>
      <c r="H396" s="91"/>
      <c r="I396" s="46"/>
      <c r="J396" s="46"/>
      <c r="K396" s="45"/>
      <c r="L396" s="88"/>
      <c r="M396" s="88"/>
      <c r="N396" s="189">
        <f t="shared" ref="N396:N459" si="10">DATEDIF(L396,M396,"d")/365</f>
        <v>0</v>
      </c>
      <c r="O396" s="241"/>
    </row>
    <row r="397" spans="1:15" s="5" customFormat="1" ht="37.5" customHeight="1">
      <c r="A397" s="70"/>
      <c r="B397" s="70"/>
      <c r="C397" s="70"/>
      <c r="D397" s="70"/>
      <c r="E397" s="48"/>
      <c r="F397" s="333" t="str">
        <f t="shared" si="9"/>
        <v/>
      </c>
      <c r="G397" s="213"/>
      <c r="H397" s="91"/>
      <c r="I397" s="46"/>
      <c r="J397" s="46"/>
      <c r="K397" s="45"/>
      <c r="L397" s="88"/>
      <c r="M397" s="88"/>
      <c r="N397" s="189">
        <f t="shared" si="10"/>
        <v>0</v>
      </c>
      <c r="O397" s="241"/>
    </row>
    <row r="398" spans="1:15" s="5" customFormat="1" ht="37.5" customHeight="1">
      <c r="A398" s="70"/>
      <c r="B398" s="70"/>
      <c r="C398" s="70"/>
      <c r="D398" s="70"/>
      <c r="E398" s="48"/>
      <c r="F398" s="333" t="str">
        <f t="shared" si="9"/>
        <v/>
      </c>
      <c r="G398" s="213"/>
      <c r="H398" s="91"/>
      <c r="I398" s="46"/>
      <c r="J398" s="46"/>
      <c r="K398" s="45"/>
      <c r="L398" s="88"/>
      <c r="M398" s="88"/>
      <c r="N398" s="189">
        <f t="shared" si="10"/>
        <v>0</v>
      </c>
      <c r="O398" s="241"/>
    </row>
    <row r="399" spans="1:15" s="5" customFormat="1" ht="37.5" customHeight="1">
      <c r="A399" s="70"/>
      <c r="B399" s="70"/>
      <c r="C399" s="70"/>
      <c r="D399" s="70"/>
      <c r="E399" s="48"/>
      <c r="F399" s="333" t="str">
        <f t="shared" si="9"/>
        <v/>
      </c>
      <c r="G399" s="213"/>
      <c r="H399" s="91"/>
      <c r="I399" s="46"/>
      <c r="J399" s="46"/>
      <c r="K399" s="45"/>
      <c r="L399" s="88"/>
      <c r="M399" s="88"/>
      <c r="N399" s="189">
        <f t="shared" si="10"/>
        <v>0</v>
      </c>
      <c r="O399" s="241"/>
    </row>
    <row r="400" spans="1:15" s="5" customFormat="1" ht="37.5" customHeight="1">
      <c r="A400" s="70"/>
      <c r="B400" s="70"/>
      <c r="C400" s="70"/>
      <c r="D400" s="70"/>
      <c r="E400" s="48"/>
      <c r="F400" s="333" t="str">
        <f t="shared" si="9"/>
        <v/>
      </c>
      <c r="G400" s="213"/>
      <c r="H400" s="91"/>
      <c r="I400" s="46"/>
      <c r="J400" s="46"/>
      <c r="K400" s="45"/>
      <c r="L400" s="88"/>
      <c r="M400" s="88"/>
      <c r="N400" s="189">
        <f t="shared" si="10"/>
        <v>0</v>
      </c>
      <c r="O400" s="241"/>
    </row>
    <row r="401" spans="1:15" s="5" customFormat="1" ht="37.5" customHeight="1">
      <c r="A401" s="70"/>
      <c r="B401" s="70"/>
      <c r="C401" s="70"/>
      <c r="D401" s="70"/>
      <c r="E401" s="48"/>
      <c r="F401" s="333" t="str">
        <f t="shared" si="9"/>
        <v/>
      </c>
      <c r="G401" s="213"/>
      <c r="H401" s="91"/>
      <c r="I401" s="46"/>
      <c r="J401" s="46"/>
      <c r="K401" s="45"/>
      <c r="L401" s="88"/>
      <c r="M401" s="88"/>
      <c r="N401" s="189">
        <f t="shared" si="10"/>
        <v>0</v>
      </c>
      <c r="O401" s="241"/>
    </row>
    <row r="402" spans="1:15" s="5" customFormat="1" ht="37.5" customHeight="1">
      <c r="A402" s="70"/>
      <c r="B402" s="70"/>
      <c r="C402" s="70"/>
      <c r="D402" s="70"/>
      <c r="E402" s="48"/>
      <c r="F402" s="333" t="str">
        <f t="shared" si="9"/>
        <v/>
      </c>
      <c r="G402" s="213"/>
      <c r="H402" s="91"/>
      <c r="I402" s="46"/>
      <c r="J402" s="46"/>
      <c r="K402" s="45"/>
      <c r="L402" s="88"/>
      <c r="M402" s="88"/>
      <c r="N402" s="189">
        <f t="shared" si="10"/>
        <v>0</v>
      </c>
      <c r="O402" s="241"/>
    </row>
    <row r="403" spans="1:15" s="5" customFormat="1" ht="37.5" customHeight="1">
      <c r="A403" s="70"/>
      <c r="B403" s="70"/>
      <c r="C403" s="70"/>
      <c r="D403" s="70"/>
      <c r="E403" s="48"/>
      <c r="F403" s="333" t="str">
        <f t="shared" si="9"/>
        <v/>
      </c>
      <c r="G403" s="213"/>
      <c r="H403" s="91"/>
      <c r="I403" s="46"/>
      <c r="J403" s="46"/>
      <c r="K403" s="45"/>
      <c r="L403" s="88"/>
      <c r="M403" s="88"/>
      <c r="N403" s="189">
        <f t="shared" si="10"/>
        <v>0</v>
      </c>
      <c r="O403" s="241"/>
    </row>
    <row r="404" spans="1:15" s="5" customFormat="1" ht="37.5" customHeight="1">
      <c r="A404" s="70"/>
      <c r="B404" s="70"/>
      <c r="C404" s="70"/>
      <c r="D404" s="70"/>
      <c r="E404" s="48"/>
      <c r="F404" s="333" t="str">
        <f t="shared" si="9"/>
        <v/>
      </c>
      <c r="G404" s="213"/>
      <c r="H404" s="91"/>
      <c r="I404" s="46"/>
      <c r="J404" s="46"/>
      <c r="K404" s="45"/>
      <c r="L404" s="88"/>
      <c r="M404" s="88"/>
      <c r="N404" s="189">
        <f t="shared" si="10"/>
        <v>0</v>
      </c>
      <c r="O404" s="241"/>
    </row>
    <row r="405" spans="1:15" s="5" customFormat="1" ht="37.5" customHeight="1">
      <c r="A405" s="70"/>
      <c r="B405" s="70"/>
      <c r="C405" s="70"/>
      <c r="D405" s="70"/>
      <c r="E405" s="48"/>
      <c r="F405" s="333" t="str">
        <f t="shared" si="9"/>
        <v/>
      </c>
      <c r="G405" s="213"/>
      <c r="H405" s="91"/>
      <c r="I405" s="46"/>
      <c r="J405" s="46"/>
      <c r="K405" s="45"/>
      <c r="L405" s="88"/>
      <c r="M405" s="88"/>
      <c r="N405" s="189">
        <f t="shared" si="10"/>
        <v>0</v>
      </c>
      <c r="O405" s="241"/>
    </row>
    <row r="406" spans="1:15" s="5" customFormat="1" ht="37.5" customHeight="1">
      <c r="A406" s="70"/>
      <c r="B406" s="70"/>
      <c r="C406" s="70"/>
      <c r="D406" s="70"/>
      <c r="E406" s="48"/>
      <c r="F406" s="333" t="str">
        <f t="shared" si="9"/>
        <v/>
      </c>
      <c r="G406" s="213"/>
      <c r="H406" s="91"/>
      <c r="I406" s="46"/>
      <c r="J406" s="46"/>
      <c r="K406" s="45"/>
      <c r="L406" s="88"/>
      <c r="M406" s="88"/>
      <c r="N406" s="189">
        <f t="shared" si="10"/>
        <v>0</v>
      </c>
      <c r="O406" s="241"/>
    </row>
    <row r="407" spans="1:15" s="5" customFormat="1" ht="37.5" customHeight="1">
      <c r="A407" s="70"/>
      <c r="B407" s="70"/>
      <c r="C407" s="70"/>
      <c r="D407" s="70"/>
      <c r="E407" s="48"/>
      <c r="F407" s="333" t="str">
        <f t="shared" si="9"/>
        <v/>
      </c>
      <c r="G407" s="213"/>
      <c r="H407" s="91"/>
      <c r="I407" s="46"/>
      <c r="J407" s="46"/>
      <c r="K407" s="45"/>
      <c r="L407" s="88"/>
      <c r="M407" s="88"/>
      <c r="N407" s="189">
        <f t="shared" si="10"/>
        <v>0</v>
      </c>
      <c r="O407" s="241"/>
    </row>
    <row r="408" spans="1:15" s="5" customFormat="1" ht="37.5" customHeight="1">
      <c r="A408" s="70"/>
      <c r="B408" s="70"/>
      <c r="C408" s="70"/>
      <c r="D408" s="70"/>
      <c r="E408" s="48"/>
      <c r="F408" s="333" t="str">
        <f t="shared" si="9"/>
        <v/>
      </c>
      <c r="G408" s="213"/>
      <c r="H408" s="91"/>
      <c r="I408" s="46"/>
      <c r="J408" s="46"/>
      <c r="K408" s="45"/>
      <c r="L408" s="88"/>
      <c r="M408" s="88"/>
      <c r="N408" s="189">
        <f t="shared" si="10"/>
        <v>0</v>
      </c>
      <c r="O408" s="241"/>
    </row>
    <row r="409" spans="1:15" s="5" customFormat="1" ht="37.5" customHeight="1">
      <c r="A409" s="70"/>
      <c r="B409" s="70"/>
      <c r="C409" s="70"/>
      <c r="D409" s="70"/>
      <c r="E409" s="48"/>
      <c r="F409" s="333" t="str">
        <f t="shared" si="9"/>
        <v/>
      </c>
      <c r="G409" s="213"/>
      <c r="H409" s="91"/>
      <c r="I409" s="46"/>
      <c r="J409" s="46"/>
      <c r="K409" s="45"/>
      <c r="L409" s="88"/>
      <c r="M409" s="88"/>
      <c r="N409" s="189">
        <f t="shared" si="10"/>
        <v>0</v>
      </c>
      <c r="O409" s="241"/>
    </row>
    <row r="410" spans="1:15" s="5" customFormat="1" ht="37.5" customHeight="1">
      <c r="A410" s="70"/>
      <c r="B410" s="70"/>
      <c r="C410" s="70"/>
      <c r="D410" s="70"/>
      <c r="E410" s="48"/>
      <c r="F410" s="333" t="str">
        <f t="shared" si="9"/>
        <v/>
      </c>
      <c r="G410" s="213"/>
      <c r="H410" s="91"/>
      <c r="I410" s="46"/>
      <c r="J410" s="46"/>
      <c r="K410" s="45"/>
      <c r="L410" s="88"/>
      <c r="M410" s="88"/>
      <c r="N410" s="189">
        <f t="shared" si="10"/>
        <v>0</v>
      </c>
      <c r="O410" s="241"/>
    </row>
    <row r="411" spans="1:15" s="5" customFormat="1" ht="37.5" customHeight="1">
      <c r="A411" s="70"/>
      <c r="B411" s="70"/>
      <c r="C411" s="70"/>
      <c r="D411" s="70"/>
      <c r="E411" s="48"/>
      <c r="F411" s="333" t="str">
        <f t="shared" si="9"/>
        <v/>
      </c>
      <c r="G411" s="213"/>
      <c r="H411" s="91"/>
      <c r="I411" s="46"/>
      <c r="J411" s="46"/>
      <c r="K411" s="45"/>
      <c r="L411" s="88"/>
      <c r="M411" s="88"/>
      <c r="N411" s="189">
        <f t="shared" si="10"/>
        <v>0</v>
      </c>
      <c r="O411" s="241"/>
    </row>
    <row r="412" spans="1:15" s="5" customFormat="1" ht="37.5" customHeight="1">
      <c r="A412" s="70"/>
      <c r="B412" s="70"/>
      <c r="C412" s="70"/>
      <c r="D412" s="70"/>
      <c r="E412" s="48"/>
      <c r="F412" s="333" t="str">
        <f t="shared" si="9"/>
        <v/>
      </c>
      <c r="G412" s="213"/>
      <c r="H412" s="91"/>
      <c r="I412" s="46"/>
      <c r="J412" s="46"/>
      <c r="K412" s="45"/>
      <c r="L412" s="88"/>
      <c r="M412" s="88"/>
      <c r="N412" s="189">
        <f t="shared" si="10"/>
        <v>0</v>
      </c>
      <c r="O412" s="241"/>
    </row>
    <row r="413" spans="1:15" s="5" customFormat="1" ht="37.5" customHeight="1">
      <c r="A413" s="70"/>
      <c r="B413" s="70"/>
      <c r="C413" s="70"/>
      <c r="D413" s="70"/>
      <c r="E413" s="48"/>
      <c r="F413" s="333" t="str">
        <f t="shared" ref="F413:F476" si="11">IF(ISBLANK($E413),"",VLOOKUP($E413,참여인력_개요,2,FALSE))</f>
        <v/>
      </c>
      <c r="G413" s="213"/>
      <c r="H413" s="91"/>
      <c r="I413" s="46"/>
      <c r="J413" s="46"/>
      <c r="K413" s="45"/>
      <c r="L413" s="88"/>
      <c r="M413" s="88"/>
      <c r="N413" s="189">
        <f t="shared" si="10"/>
        <v>0</v>
      </c>
      <c r="O413" s="241"/>
    </row>
    <row r="414" spans="1:15" s="5" customFormat="1" ht="37.5" customHeight="1">
      <c r="A414" s="70"/>
      <c r="B414" s="70"/>
      <c r="C414" s="70"/>
      <c r="D414" s="70"/>
      <c r="E414" s="48"/>
      <c r="F414" s="333" t="str">
        <f t="shared" si="11"/>
        <v/>
      </c>
      <c r="G414" s="213"/>
      <c r="H414" s="91"/>
      <c r="I414" s="46"/>
      <c r="J414" s="46"/>
      <c r="K414" s="45"/>
      <c r="L414" s="88"/>
      <c r="M414" s="88"/>
      <c r="N414" s="189">
        <f t="shared" si="10"/>
        <v>0</v>
      </c>
      <c r="O414" s="241"/>
    </row>
    <row r="415" spans="1:15" s="5" customFormat="1" ht="37.5" customHeight="1">
      <c r="A415" s="70"/>
      <c r="B415" s="70"/>
      <c r="C415" s="70"/>
      <c r="D415" s="70"/>
      <c r="E415" s="48"/>
      <c r="F415" s="333" t="str">
        <f t="shared" si="11"/>
        <v/>
      </c>
      <c r="G415" s="213"/>
      <c r="H415" s="91"/>
      <c r="I415" s="46"/>
      <c r="J415" s="46"/>
      <c r="K415" s="45"/>
      <c r="L415" s="88"/>
      <c r="M415" s="88"/>
      <c r="N415" s="189">
        <f t="shared" si="10"/>
        <v>0</v>
      </c>
      <c r="O415" s="241"/>
    </row>
    <row r="416" spans="1:15" s="5" customFormat="1" ht="37.5" customHeight="1">
      <c r="A416" s="70"/>
      <c r="B416" s="70"/>
      <c r="C416" s="70"/>
      <c r="D416" s="70"/>
      <c r="E416" s="48"/>
      <c r="F416" s="333" t="str">
        <f t="shared" si="11"/>
        <v/>
      </c>
      <c r="G416" s="213"/>
      <c r="H416" s="91"/>
      <c r="I416" s="46"/>
      <c r="J416" s="46"/>
      <c r="K416" s="45"/>
      <c r="L416" s="88"/>
      <c r="M416" s="88"/>
      <c r="N416" s="189">
        <f t="shared" si="10"/>
        <v>0</v>
      </c>
      <c r="O416" s="241"/>
    </row>
    <row r="417" spans="1:15" s="5" customFormat="1" ht="37.5" customHeight="1">
      <c r="A417" s="70"/>
      <c r="B417" s="70"/>
      <c r="C417" s="70"/>
      <c r="D417" s="70"/>
      <c r="E417" s="48"/>
      <c r="F417" s="333" t="str">
        <f t="shared" si="11"/>
        <v/>
      </c>
      <c r="G417" s="213"/>
      <c r="H417" s="91"/>
      <c r="I417" s="46"/>
      <c r="J417" s="46"/>
      <c r="K417" s="45"/>
      <c r="L417" s="88"/>
      <c r="M417" s="88"/>
      <c r="N417" s="189">
        <f t="shared" si="10"/>
        <v>0</v>
      </c>
      <c r="O417" s="241"/>
    </row>
    <row r="418" spans="1:15" s="5" customFormat="1" ht="37.5" customHeight="1">
      <c r="A418" s="70"/>
      <c r="B418" s="70"/>
      <c r="C418" s="70"/>
      <c r="D418" s="70"/>
      <c r="E418" s="48"/>
      <c r="F418" s="333" t="str">
        <f t="shared" si="11"/>
        <v/>
      </c>
      <c r="G418" s="213"/>
      <c r="H418" s="91"/>
      <c r="I418" s="46"/>
      <c r="J418" s="46"/>
      <c r="K418" s="45"/>
      <c r="L418" s="88"/>
      <c r="M418" s="88"/>
      <c r="N418" s="189">
        <f t="shared" si="10"/>
        <v>0</v>
      </c>
      <c r="O418" s="241"/>
    </row>
    <row r="419" spans="1:15" s="5" customFormat="1" ht="37.5" customHeight="1">
      <c r="A419" s="70"/>
      <c r="B419" s="70"/>
      <c r="C419" s="70"/>
      <c r="D419" s="70"/>
      <c r="E419" s="48"/>
      <c r="F419" s="333" t="str">
        <f t="shared" si="11"/>
        <v/>
      </c>
      <c r="G419" s="213"/>
      <c r="H419" s="91"/>
      <c r="I419" s="46"/>
      <c r="J419" s="46"/>
      <c r="K419" s="45"/>
      <c r="L419" s="88"/>
      <c r="M419" s="88"/>
      <c r="N419" s="189">
        <f t="shared" si="10"/>
        <v>0</v>
      </c>
      <c r="O419" s="241"/>
    </row>
    <row r="420" spans="1:15" s="5" customFormat="1" ht="37.5" customHeight="1">
      <c r="A420" s="70"/>
      <c r="B420" s="70"/>
      <c r="C420" s="70"/>
      <c r="D420" s="70"/>
      <c r="E420" s="48"/>
      <c r="F420" s="333" t="str">
        <f t="shared" si="11"/>
        <v/>
      </c>
      <c r="G420" s="213"/>
      <c r="H420" s="91"/>
      <c r="I420" s="46"/>
      <c r="J420" s="46"/>
      <c r="K420" s="45"/>
      <c r="L420" s="88"/>
      <c r="M420" s="88"/>
      <c r="N420" s="189">
        <f t="shared" si="10"/>
        <v>0</v>
      </c>
      <c r="O420" s="241"/>
    </row>
    <row r="421" spans="1:15" s="5" customFormat="1" ht="37.5" customHeight="1">
      <c r="A421" s="70"/>
      <c r="B421" s="70"/>
      <c r="C421" s="70"/>
      <c r="D421" s="70"/>
      <c r="E421" s="48"/>
      <c r="F421" s="333" t="str">
        <f t="shared" si="11"/>
        <v/>
      </c>
      <c r="G421" s="213"/>
      <c r="H421" s="91"/>
      <c r="I421" s="46"/>
      <c r="J421" s="46"/>
      <c r="K421" s="45"/>
      <c r="L421" s="88"/>
      <c r="M421" s="88"/>
      <c r="N421" s="189">
        <f t="shared" si="10"/>
        <v>0</v>
      </c>
      <c r="O421" s="241"/>
    </row>
    <row r="422" spans="1:15" s="5" customFormat="1" ht="37.5" customHeight="1">
      <c r="A422" s="70"/>
      <c r="B422" s="70"/>
      <c r="C422" s="70"/>
      <c r="D422" s="70"/>
      <c r="E422" s="48"/>
      <c r="F422" s="333" t="str">
        <f t="shared" si="11"/>
        <v/>
      </c>
      <c r="G422" s="213"/>
      <c r="H422" s="91"/>
      <c r="I422" s="46"/>
      <c r="J422" s="46"/>
      <c r="K422" s="45"/>
      <c r="L422" s="88"/>
      <c r="M422" s="88"/>
      <c r="N422" s="189">
        <f t="shared" si="10"/>
        <v>0</v>
      </c>
      <c r="O422" s="241"/>
    </row>
    <row r="423" spans="1:15" s="5" customFormat="1" ht="37.5" customHeight="1">
      <c r="A423" s="70"/>
      <c r="B423" s="70"/>
      <c r="C423" s="70"/>
      <c r="D423" s="70"/>
      <c r="E423" s="48"/>
      <c r="F423" s="333" t="str">
        <f t="shared" si="11"/>
        <v/>
      </c>
      <c r="G423" s="213"/>
      <c r="H423" s="91"/>
      <c r="I423" s="46"/>
      <c r="J423" s="46"/>
      <c r="K423" s="45"/>
      <c r="L423" s="88"/>
      <c r="M423" s="88"/>
      <c r="N423" s="189">
        <f t="shared" si="10"/>
        <v>0</v>
      </c>
      <c r="O423" s="241"/>
    </row>
    <row r="424" spans="1:15" s="5" customFormat="1" ht="37.5" customHeight="1">
      <c r="A424" s="70"/>
      <c r="B424" s="70"/>
      <c r="C424" s="70"/>
      <c r="D424" s="70"/>
      <c r="E424" s="48"/>
      <c r="F424" s="333" t="str">
        <f t="shared" si="11"/>
        <v/>
      </c>
      <c r="G424" s="213"/>
      <c r="H424" s="91"/>
      <c r="I424" s="46"/>
      <c r="J424" s="46"/>
      <c r="K424" s="45"/>
      <c r="L424" s="88"/>
      <c r="M424" s="88"/>
      <c r="N424" s="189">
        <f t="shared" si="10"/>
        <v>0</v>
      </c>
      <c r="O424" s="241"/>
    </row>
    <row r="425" spans="1:15" s="5" customFormat="1" ht="37.5" customHeight="1">
      <c r="A425" s="70"/>
      <c r="B425" s="70"/>
      <c r="C425" s="70"/>
      <c r="D425" s="70"/>
      <c r="E425" s="48"/>
      <c r="F425" s="333" t="str">
        <f t="shared" si="11"/>
        <v/>
      </c>
      <c r="G425" s="213"/>
      <c r="H425" s="91"/>
      <c r="I425" s="46"/>
      <c r="J425" s="46"/>
      <c r="K425" s="45"/>
      <c r="L425" s="88"/>
      <c r="M425" s="88"/>
      <c r="N425" s="189">
        <f t="shared" si="10"/>
        <v>0</v>
      </c>
      <c r="O425" s="241"/>
    </row>
    <row r="426" spans="1:15" s="5" customFormat="1" ht="37.5" customHeight="1">
      <c r="A426" s="70"/>
      <c r="B426" s="70"/>
      <c r="C426" s="70"/>
      <c r="D426" s="70"/>
      <c r="E426" s="48"/>
      <c r="F426" s="333" t="str">
        <f t="shared" si="11"/>
        <v/>
      </c>
      <c r="G426" s="213"/>
      <c r="H426" s="91"/>
      <c r="I426" s="46"/>
      <c r="J426" s="46"/>
      <c r="K426" s="45"/>
      <c r="L426" s="88"/>
      <c r="M426" s="88"/>
      <c r="N426" s="189">
        <f t="shared" si="10"/>
        <v>0</v>
      </c>
      <c r="O426" s="241"/>
    </row>
    <row r="427" spans="1:15" s="5" customFormat="1" ht="37.5" customHeight="1">
      <c r="A427" s="70"/>
      <c r="B427" s="70"/>
      <c r="C427" s="70"/>
      <c r="D427" s="70"/>
      <c r="E427" s="48"/>
      <c r="F427" s="333" t="str">
        <f t="shared" si="11"/>
        <v/>
      </c>
      <c r="G427" s="213"/>
      <c r="H427" s="91"/>
      <c r="I427" s="46"/>
      <c r="J427" s="46"/>
      <c r="K427" s="45"/>
      <c r="L427" s="88"/>
      <c r="M427" s="88"/>
      <c r="N427" s="189">
        <f t="shared" si="10"/>
        <v>0</v>
      </c>
      <c r="O427" s="241"/>
    </row>
    <row r="428" spans="1:15" s="5" customFormat="1" ht="37.5" customHeight="1">
      <c r="A428" s="70"/>
      <c r="B428" s="70"/>
      <c r="C428" s="70"/>
      <c r="D428" s="70"/>
      <c r="E428" s="48"/>
      <c r="F428" s="333" t="str">
        <f t="shared" si="11"/>
        <v/>
      </c>
      <c r="G428" s="213"/>
      <c r="H428" s="91"/>
      <c r="I428" s="46"/>
      <c r="J428" s="46"/>
      <c r="K428" s="45"/>
      <c r="L428" s="88"/>
      <c r="M428" s="88"/>
      <c r="N428" s="189">
        <f t="shared" si="10"/>
        <v>0</v>
      </c>
      <c r="O428" s="241"/>
    </row>
    <row r="429" spans="1:15" s="5" customFormat="1" ht="37.5" customHeight="1">
      <c r="A429" s="70"/>
      <c r="B429" s="70"/>
      <c r="C429" s="70"/>
      <c r="D429" s="70"/>
      <c r="E429" s="48"/>
      <c r="F429" s="333" t="str">
        <f t="shared" si="11"/>
        <v/>
      </c>
      <c r="G429" s="213"/>
      <c r="H429" s="91"/>
      <c r="I429" s="46"/>
      <c r="J429" s="46"/>
      <c r="K429" s="45"/>
      <c r="L429" s="88"/>
      <c r="M429" s="88"/>
      <c r="N429" s="189">
        <f t="shared" si="10"/>
        <v>0</v>
      </c>
      <c r="O429" s="241"/>
    </row>
    <row r="430" spans="1:15" s="5" customFormat="1" ht="37.5" customHeight="1">
      <c r="A430" s="70"/>
      <c r="B430" s="70"/>
      <c r="C430" s="70"/>
      <c r="D430" s="70"/>
      <c r="E430" s="48"/>
      <c r="F430" s="333" t="str">
        <f t="shared" si="11"/>
        <v/>
      </c>
      <c r="G430" s="213"/>
      <c r="H430" s="91"/>
      <c r="I430" s="46"/>
      <c r="J430" s="46"/>
      <c r="K430" s="45"/>
      <c r="L430" s="88"/>
      <c r="M430" s="88"/>
      <c r="N430" s="189">
        <f t="shared" si="10"/>
        <v>0</v>
      </c>
      <c r="O430" s="241"/>
    </row>
    <row r="431" spans="1:15" s="5" customFormat="1" ht="37.5" customHeight="1">
      <c r="A431" s="70"/>
      <c r="B431" s="70"/>
      <c r="C431" s="70"/>
      <c r="D431" s="70"/>
      <c r="E431" s="48"/>
      <c r="F431" s="333" t="str">
        <f t="shared" si="11"/>
        <v/>
      </c>
      <c r="G431" s="213"/>
      <c r="H431" s="91"/>
      <c r="I431" s="46"/>
      <c r="J431" s="46"/>
      <c r="K431" s="45"/>
      <c r="L431" s="88"/>
      <c r="M431" s="88"/>
      <c r="N431" s="189">
        <f t="shared" si="10"/>
        <v>0</v>
      </c>
      <c r="O431" s="241"/>
    </row>
    <row r="432" spans="1:15" s="5" customFormat="1" ht="37.5" customHeight="1">
      <c r="A432" s="70"/>
      <c r="B432" s="70"/>
      <c r="C432" s="70"/>
      <c r="D432" s="70"/>
      <c r="E432" s="48"/>
      <c r="F432" s="333" t="str">
        <f t="shared" si="11"/>
        <v/>
      </c>
      <c r="G432" s="213"/>
      <c r="H432" s="91"/>
      <c r="I432" s="46"/>
      <c r="J432" s="46"/>
      <c r="K432" s="45"/>
      <c r="L432" s="88"/>
      <c r="M432" s="88"/>
      <c r="N432" s="189">
        <f t="shared" si="10"/>
        <v>0</v>
      </c>
      <c r="O432" s="241"/>
    </row>
    <row r="433" spans="1:15" s="5" customFormat="1" ht="37.5" customHeight="1">
      <c r="A433" s="70"/>
      <c r="B433" s="70"/>
      <c r="C433" s="70"/>
      <c r="D433" s="70"/>
      <c r="E433" s="48"/>
      <c r="F433" s="333" t="str">
        <f t="shared" si="11"/>
        <v/>
      </c>
      <c r="G433" s="213"/>
      <c r="H433" s="91"/>
      <c r="I433" s="46"/>
      <c r="J433" s="46"/>
      <c r="K433" s="45"/>
      <c r="L433" s="88"/>
      <c r="M433" s="88"/>
      <c r="N433" s="189">
        <f t="shared" si="10"/>
        <v>0</v>
      </c>
      <c r="O433" s="241"/>
    </row>
    <row r="434" spans="1:15" s="5" customFormat="1" ht="37.5" customHeight="1">
      <c r="A434" s="70"/>
      <c r="B434" s="70"/>
      <c r="C434" s="70"/>
      <c r="D434" s="70"/>
      <c r="E434" s="48"/>
      <c r="F434" s="333" t="str">
        <f t="shared" si="11"/>
        <v/>
      </c>
      <c r="G434" s="213"/>
      <c r="H434" s="91"/>
      <c r="I434" s="46"/>
      <c r="J434" s="46"/>
      <c r="K434" s="45"/>
      <c r="L434" s="88"/>
      <c r="M434" s="88"/>
      <c r="N434" s="189">
        <f t="shared" si="10"/>
        <v>0</v>
      </c>
      <c r="O434" s="241"/>
    </row>
    <row r="435" spans="1:15" s="5" customFormat="1" ht="37.5" customHeight="1">
      <c r="A435" s="70"/>
      <c r="B435" s="70"/>
      <c r="C435" s="70"/>
      <c r="D435" s="70"/>
      <c r="E435" s="48"/>
      <c r="F435" s="333" t="str">
        <f t="shared" si="11"/>
        <v/>
      </c>
      <c r="G435" s="213"/>
      <c r="H435" s="91"/>
      <c r="I435" s="46"/>
      <c r="J435" s="46"/>
      <c r="K435" s="45"/>
      <c r="L435" s="88"/>
      <c r="M435" s="88"/>
      <c r="N435" s="189">
        <f t="shared" si="10"/>
        <v>0</v>
      </c>
      <c r="O435" s="241"/>
    </row>
    <row r="436" spans="1:15" s="5" customFormat="1" ht="37.5" customHeight="1">
      <c r="A436" s="70"/>
      <c r="B436" s="70"/>
      <c r="C436" s="70"/>
      <c r="D436" s="70"/>
      <c r="E436" s="48"/>
      <c r="F436" s="333" t="str">
        <f t="shared" si="11"/>
        <v/>
      </c>
      <c r="G436" s="213"/>
      <c r="H436" s="91"/>
      <c r="I436" s="46"/>
      <c r="J436" s="46"/>
      <c r="K436" s="45"/>
      <c r="L436" s="88"/>
      <c r="M436" s="88"/>
      <c r="N436" s="189">
        <f t="shared" si="10"/>
        <v>0</v>
      </c>
      <c r="O436" s="241"/>
    </row>
    <row r="437" spans="1:15" s="5" customFormat="1" ht="37.5" customHeight="1">
      <c r="A437" s="70"/>
      <c r="B437" s="70"/>
      <c r="C437" s="70"/>
      <c r="D437" s="70"/>
      <c r="E437" s="48"/>
      <c r="F437" s="333" t="str">
        <f t="shared" si="11"/>
        <v/>
      </c>
      <c r="G437" s="213"/>
      <c r="H437" s="91"/>
      <c r="I437" s="46"/>
      <c r="J437" s="46"/>
      <c r="K437" s="45"/>
      <c r="L437" s="88"/>
      <c r="M437" s="88"/>
      <c r="N437" s="189">
        <f t="shared" si="10"/>
        <v>0</v>
      </c>
      <c r="O437" s="241"/>
    </row>
    <row r="438" spans="1:15" s="5" customFormat="1" ht="37.5" customHeight="1">
      <c r="A438" s="70"/>
      <c r="B438" s="70"/>
      <c r="C438" s="70"/>
      <c r="D438" s="70"/>
      <c r="E438" s="48"/>
      <c r="F438" s="333" t="str">
        <f t="shared" si="11"/>
        <v/>
      </c>
      <c r="G438" s="213"/>
      <c r="H438" s="91"/>
      <c r="I438" s="46"/>
      <c r="J438" s="46"/>
      <c r="K438" s="45"/>
      <c r="L438" s="88"/>
      <c r="M438" s="88"/>
      <c r="N438" s="189">
        <f t="shared" si="10"/>
        <v>0</v>
      </c>
      <c r="O438" s="241"/>
    </row>
    <row r="439" spans="1:15" s="5" customFormat="1" ht="37.5" customHeight="1">
      <c r="A439" s="70"/>
      <c r="B439" s="70"/>
      <c r="C439" s="70"/>
      <c r="D439" s="70"/>
      <c r="E439" s="48"/>
      <c r="F439" s="333" t="str">
        <f t="shared" si="11"/>
        <v/>
      </c>
      <c r="G439" s="213"/>
      <c r="H439" s="91"/>
      <c r="I439" s="46"/>
      <c r="J439" s="46"/>
      <c r="K439" s="45"/>
      <c r="L439" s="88"/>
      <c r="M439" s="88"/>
      <c r="N439" s="189">
        <f t="shared" si="10"/>
        <v>0</v>
      </c>
      <c r="O439" s="241"/>
    </row>
    <row r="440" spans="1:15" s="5" customFormat="1" ht="37.5" customHeight="1">
      <c r="A440" s="70"/>
      <c r="B440" s="70"/>
      <c r="C440" s="70"/>
      <c r="D440" s="70"/>
      <c r="E440" s="48"/>
      <c r="F440" s="333" t="str">
        <f t="shared" si="11"/>
        <v/>
      </c>
      <c r="G440" s="213"/>
      <c r="H440" s="91"/>
      <c r="I440" s="46"/>
      <c r="J440" s="46"/>
      <c r="K440" s="45"/>
      <c r="L440" s="88"/>
      <c r="M440" s="88"/>
      <c r="N440" s="189">
        <f t="shared" si="10"/>
        <v>0</v>
      </c>
      <c r="O440" s="241"/>
    </row>
    <row r="441" spans="1:15" s="5" customFormat="1" ht="37.5" customHeight="1">
      <c r="A441" s="70"/>
      <c r="B441" s="70"/>
      <c r="C441" s="70"/>
      <c r="D441" s="70"/>
      <c r="E441" s="48"/>
      <c r="F441" s="333" t="str">
        <f t="shared" si="11"/>
        <v/>
      </c>
      <c r="G441" s="213"/>
      <c r="H441" s="91"/>
      <c r="I441" s="46"/>
      <c r="J441" s="46"/>
      <c r="K441" s="45"/>
      <c r="L441" s="88"/>
      <c r="M441" s="88"/>
      <c r="N441" s="189">
        <f t="shared" si="10"/>
        <v>0</v>
      </c>
      <c r="O441" s="241"/>
    </row>
    <row r="442" spans="1:15" s="5" customFormat="1" ht="37.5" customHeight="1">
      <c r="A442" s="70"/>
      <c r="B442" s="70"/>
      <c r="C442" s="70"/>
      <c r="D442" s="70"/>
      <c r="E442" s="48"/>
      <c r="F442" s="333" t="str">
        <f t="shared" si="11"/>
        <v/>
      </c>
      <c r="G442" s="213"/>
      <c r="H442" s="91"/>
      <c r="I442" s="46"/>
      <c r="J442" s="46"/>
      <c r="K442" s="45"/>
      <c r="L442" s="88"/>
      <c r="M442" s="88"/>
      <c r="N442" s="189">
        <f t="shared" si="10"/>
        <v>0</v>
      </c>
      <c r="O442" s="241"/>
    </row>
    <row r="443" spans="1:15" s="5" customFormat="1" ht="37.5" customHeight="1">
      <c r="A443" s="70"/>
      <c r="B443" s="70"/>
      <c r="C443" s="70"/>
      <c r="D443" s="70"/>
      <c r="E443" s="48"/>
      <c r="F443" s="333" t="str">
        <f t="shared" si="11"/>
        <v/>
      </c>
      <c r="G443" s="213"/>
      <c r="H443" s="91"/>
      <c r="I443" s="46"/>
      <c r="J443" s="46"/>
      <c r="K443" s="45"/>
      <c r="L443" s="88"/>
      <c r="M443" s="88"/>
      <c r="N443" s="189">
        <f t="shared" si="10"/>
        <v>0</v>
      </c>
      <c r="O443" s="241"/>
    </row>
    <row r="444" spans="1:15" s="5" customFormat="1" ht="37.5" customHeight="1">
      <c r="A444" s="70"/>
      <c r="B444" s="70"/>
      <c r="C444" s="70"/>
      <c r="D444" s="70"/>
      <c r="E444" s="48"/>
      <c r="F444" s="333" t="str">
        <f t="shared" si="11"/>
        <v/>
      </c>
      <c r="G444" s="213"/>
      <c r="H444" s="91"/>
      <c r="I444" s="46"/>
      <c r="J444" s="46"/>
      <c r="K444" s="45"/>
      <c r="L444" s="88"/>
      <c r="M444" s="88"/>
      <c r="N444" s="189">
        <f t="shared" si="10"/>
        <v>0</v>
      </c>
      <c r="O444" s="241"/>
    </row>
    <row r="445" spans="1:15" s="5" customFormat="1" ht="37.5" customHeight="1">
      <c r="A445" s="70"/>
      <c r="B445" s="70"/>
      <c r="C445" s="70"/>
      <c r="D445" s="70"/>
      <c r="E445" s="48"/>
      <c r="F445" s="333" t="str">
        <f t="shared" si="11"/>
        <v/>
      </c>
      <c r="G445" s="213"/>
      <c r="H445" s="91"/>
      <c r="I445" s="46"/>
      <c r="J445" s="46"/>
      <c r="K445" s="45"/>
      <c r="L445" s="88"/>
      <c r="M445" s="88"/>
      <c r="N445" s="189">
        <f t="shared" si="10"/>
        <v>0</v>
      </c>
      <c r="O445" s="241"/>
    </row>
    <row r="446" spans="1:15" s="5" customFormat="1" ht="37.5" customHeight="1">
      <c r="A446" s="70"/>
      <c r="B446" s="70"/>
      <c r="C446" s="70"/>
      <c r="D446" s="70"/>
      <c r="E446" s="48"/>
      <c r="F446" s="333" t="str">
        <f t="shared" si="11"/>
        <v/>
      </c>
      <c r="G446" s="213"/>
      <c r="H446" s="91"/>
      <c r="I446" s="46"/>
      <c r="J446" s="46"/>
      <c r="K446" s="45"/>
      <c r="L446" s="88"/>
      <c r="M446" s="88"/>
      <c r="N446" s="189">
        <f t="shared" si="10"/>
        <v>0</v>
      </c>
      <c r="O446" s="241"/>
    </row>
    <row r="447" spans="1:15" s="5" customFormat="1" ht="37.5" customHeight="1">
      <c r="A447" s="70"/>
      <c r="B447" s="70"/>
      <c r="C447" s="70"/>
      <c r="D447" s="70"/>
      <c r="E447" s="48"/>
      <c r="F447" s="333" t="str">
        <f t="shared" si="11"/>
        <v/>
      </c>
      <c r="G447" s="213"/>
      <c r="H447" s="91"/>
      <c r="I447" s="46"/>
      <c r="J447" s="46"/>
      <c r="K447" s="45"/>
      <c r="L447" s="88"/>
      <c r="M447" s="88"/>
      <c r="N447" s="189">
        <f t="shared" si="10"/>
        <v>0</v>
      </c>
      <c r="O447" s="241"/>
    </row>
    <row r="448" spans="1:15" s="5" customFormat="1" ht="37.5" customHeight="1">
      <c r="A448" s="70"/>
      <c r="B448" s="70"/>
      <c r="C448" s="70"/>
      <c r="D448" s="70"/>
      <c r="E448" s="48"/>
      <c r="F448" s="333" t="str">
        <f t="shared" si="11"/>
        <v/>
      </c>
      <c r="G448" s="213"/>
      <c r="H448" s="91"/>
      <c r="I448" s="46"/>
      <c r="J448" s="46"/>
      <c r="K448" s="45"/>
      <c r="L448" s="88"/>
      <c r="M448" s="88"/>
      <c r="N448" s="189">
        <f t="shared" si="10"/>
        <v>0</v>
      </c>
      <c r="O448" s="241"/>
    </row>
    <row r="449" spans="1:15" s="5" customFormat="1" ht="37.5" customHeight="1">
      <c r="A449" s="70"/>
      <c r="B449" s="70"/>
      <c r="C449" s="70"/>
      <c r="D449" s="70"/>
      <c r="E449" s="48"/>
      <c r="F449" s="333" t="str">
        <f t="shared" si="11"/>
        <v/>
      </c>
      <c r="G449" s="213"/>
      <c r="H449" s="91"/>
      <c r="I449" s="46"/>
      <c r="J449" s="46"/>
      <c r="K449" s="45"/>
      <c r="L449" s="88"/>
      <c r="M449" s="88"/>
      <c r="N449" s="189">
        <f t="shared" si="10"/>
        <v>0</v>
      </c>
      <c r="O449" s="241"/>
    </row>
    <row r="450" spans="1:15" s="5" customFormat="1" ht="37.5" customHeight="1">
      <c r="A450" s="70"/>
      <c r="B450" s="70"/>
      <c r="C450" s="70"/>
      <c r="D450" s="70"/>
      <c r="E450" s="48"/>
      <c r="F450" s="333" t="str">
        <f t="shared" si="11"/>
        <v/>
      </c>
      <c r="G450" s="213"/>
      <c r="H450" s="91"/>
      <c r="I450" s="46"/>
      <c r="J450" s="46"/>
      <c r="K450" s="45"/>
      <c r="L450" s="88"/>
      <c r="M450" s="88"/>
      <c r="N450" s="189">
        <f t="shared" si="10"/>
        <v>0</v>
      </c>
      <c r="O450" s="241"/>
    </row>
    <row r="451" spans="1:15" s="5" customFormat="1" ht="37.5" customHeight="1">
      <c r="A451" s="70"/>
      <c r="B451" s="70"/>
      <c r="C451" s="70"/>
      <c r="D451" s="70"/>
      <c r="E451" s="48"/>
      <c r="F451" s="333" t="str">
        <f t="shared" si="11"/>
        <v/>
      </c>
      <c r="G451" s="213"/>
      <c r="H451" s="91"/>
      <c r="I451" s="46"/>
      <c r="J451" s="46"/>
      <c r="K451" s="45"/>
      <c r="L451" s="88"/>
      <c r="M451" s="88"/>
      <c r="N451" s="189">
        <f t="shared" si="10"/>
        <v>0</v>
      </c>
      <c r="O451" s="241"/>
    </row>
    <row r="452" spans="1:15" s="5" customFormat="1" ht="37.5" customHeight="1">
      <c r="A452" s="70"/>
      <c r="B452" s="70"/>
      <c r="C452" s="70"/>
      <c r="D452" s="70"/>
      <c r="E452" s="48"/>
      <c r="F452" s="333" t="str">
        <f t="shared" si="11"/>
        <v/>
      </c>
      <c r="G452" s="213"/>
      <c r="H452" s="91"/>
      <c r="I452" s="46"/>
      <c r="J452" s="46"/>
      <c r="K452" s="45"/>
      <c r="L452" s="88"/>
      <c r="M452" s="88"/>
      <c r="N452" s="189">
        <f t="shared" si="10"/>
        <v>0</v>
      </c>
      <c r="O452" s="241"/>
    </row>
    <row r="453" spans="1:15" s="5" customFormat="1" ht="37.5" customHeight="1">
      <c r="A453" s="70"/>
      <c r="B453" s="70"/>
      <c r="C453" s="70"/>
      <c r="D453" s="70"/>
      <c r="E453" s="48"/>
      <c r="F453" s="333" t="str">
        <f t="shared" si="11"/>
        <v/>
      </c>
      <c r="G453" s="213"/>
      <c r="H453" s="91"/>
      <c r="I453" s="46"/>
      <c r="J453" s="46"/>
      <c r="K453" s="45"/>
      <c r="L453" s="88"/>
      <c r="M453" s="88"/>
      <c r="N453" s="189">
        <f t="shared" si="10"/>
        <v>0</v>
      </c>
      <c r="O453" s="241"/>
    </row>
    <row r="454" spans="1:15" s="5" customFormat="1" ht="37.5" customHeight="1">
      <c r="A454" s="70"/>
      <c r="B454" s="70"/>
      <c r="C454" s="70"/>
      <c r="D454" s="70"/>
      <c r="E454" s="48"/>
      <c r="F454" s="333" t="str">
        <f t="shared" si="11"/>
        <v/>
      </c>
      <c r="G454" s="213"/>
      <c r="H454" s="91"/>
      <c r="I454" s="46"/>
      <c r="J454" s="46"/>
      <c r="K454" s="45"/>
      <c r="L454" s="88"/>
      <c r="M454" s="88"/>
      <c r="N454" s="189">
        <f t="shared" si="10"/>
        <v>0</v>
      </c>
      <c r="O454" s="241"/>
    </row>
    <row r="455" spans="1:15" s="5" customFormat="1" ht="37.5" customHeight="1">
      <c r="A455" s="70"/>
      <c r="B455" s="70"/>
      <c r="C455" s="70"/>
      <c r="D455" s="70"/>
      <c r="E455" s="48"/>
      <c r="F455" s="333" t="str">
        <f t="shared" si="11"/>
        <v/>
      </c>
      <c r="G455" s="213"/>
      <c r="H455" s="91"/>
      <c r="I455" s="46"/>
      <c r="J455" s="46"/>
      <c r="K455" s="45"/>
      <c r="L455" s="88"/>
      <c r="M455" s="88"/>
      <c r="N455" s="189">
        <f t="shared" si="10"/>
        <v>0</v>
      </c>
      <c r="O455" s="241"/>
    </row>
    <row r="456" spans="1:15" s="5" customFormat="1" ht="37.5" customHeight="1">
      <c r="A456" s="70"/>
      <c r="B456" s="70"/>
      <c r="C456" s="70"/>
      <c r="D456" s="70"/>
      <c r="E456" s="48"/>
      <c r="F456" s="333" t="str">
        <f t="shared" si="11"/>
        <v/>
      </c>
      <c r="G456" s="213"/>
      <c r="H456" s="91"/>
      <c r="I456" s="46"/>
      <c r="J456" s="46"/>
      <c r="K456" s="45"/>
      <c r="L456" s="88"/>
      <c r="M456" s="88"/>
      <c r="N456" s="189">
        <f t="shared" si="10"/>
        <v>0</v>
      </c>
      <c r="O456" s="241"/>
    </row>
    <row r="457" spans="1:15" s="5" customFormat="1" ht="37.5" customHeight="1">
      <c r="A457" s="70"/>
      <c r="B457" s="70"/>
      <c r="C457" s="70"/>
      <c r="D457" s="70"/>
      <c r="E457" s="48"/>
      <c r="F457" s="333" t="str">
        <f t="shared" si="11"/>
        <v/>
      </c>
      <c r="G457" s="213"/>
      <c r="H457" s="91"/>
      <c r="I457" s="46"/>
      <c r="J457" s="46"/>
      <c r="K457" s="45"/>
      <c r="L457" s="88"/>
      <c r="M457" s="88"/>
      <c r="N457" s="189">
        <f t="shared" si="10"/>
        <v>0</v>
      </c>
      <c r="O457" s="241"/>
    </row>
    <row r="458" spans="1:15" s="5" customFormat="1" ht="37.5" customHeight="1">
      <c r="A458" s="70"/>
      <c r="B458" s="70"/>
      <c r="C458" s="70"/>
      <c r="D458" s="70"/>
      <c r="E458" s="48"/>
      <c r="F458" s="333" t="str">
        <f t="shared" si="11"/>
        <v/>
      </c>
      <c r="G458" s="213"/>
      <c r="H458" s="91"/>
      <c r="I458" s="46"/>
      <c r="J458" s="46"/>
      <c r="K458" s="45"/>
      <c r="L458" s="88"/>
      <c r="M458" s="88"/>
      <c r="N458" s="189">
        <f t="shared" si="10"/>
        <v>0</v>
      </c>
      <c r="O458" s="241"/>
    </row>
    <row r="459" spans="1:15" s="5" customFormat="1" ht="37.5" customHeight="1">
      <c r="A459" s="70"/>
      <c r="B459" s="70"/>
      <c r="C459" s="70"/>
      <c r="D459" s="70"/>
      <c r="E459" s="48"/>
      <c r="F459" s="333" t="str">
        <f t="shared" si="11"/>
        <v/>
      </c>
      <c r="G459" s="213"/>
      <c r="H459" s="91"/>
      <c r="I459" s="46"/>
      <c r="J459" s="46"/>
      <c r="K459" s="45"/>
      <c r="L459" s="88"/>
      <c r="M459" s="88"/>
      <c r="N459" s="189">
        <f t="shared" si="10"/>
        <v>0</v>
      </c>
      <c r="O459" s="241"/>
    </row>
    <row r="460" spans="1:15" s="5" customFormat="1" ht="37.5" customHeight="1">
      <c r="A460" s="70"/>
      <c r="B460" s="70"/>
      <c r="C460" s="70"/>
      <c r="D460" s="70"/>
      <c r="E460" s="48"/>
      <c r="F460" s="333" t="str">
        <f t="shared" si="11"/>
        <v/>
      </c>
      <c r="G460" s="213"/>
      <c r="H460" s="91"/>
      <c r="I460" s="46"/>
      <c r="J460" s="46"/>
      <c r="K460" s="45"/>
      <c r="L460" s="88"/>
      <c r="M460" s="88"/>
      <c r="N460" s="189">
        <f t="shared" ref="N460:N500" si="12">DATEDIF(L460,M460,"d")/365</f>
        <v>0</v>
      </c>
      <c r="O460" s="241"/>
    </row>
    <row r="461" spans="1:15" s="5" customFormat="1" ht="37.5" customHeight="1">
      <c r="A461" s="70"/>
      <c r="B461" s="70"/>
      <c r="C461" s="70"/>
      <c r="D461" s="70"/>
      <c r="E461" s="48"/>
      <c r="F461" s="333" t="str">
        <f t="shared" si="11"/>
        <v/>
      </c>
      <c r="G461" s="213"/>
      <c r="H461" s="91"/>
      <c r="I461" s="46"/>
      <c r="J461" s="46"/>
      <c r="K461" s="45"/>
      <c r="L461" s="88"/>
      <c r="M461" s="88"/>
      <c r="N461" s="189">
        <f t="shared" si="12"/>
        <v>0</v>
      </c>
      <c r="O461" s="241"/>
    </row>
    <row r="462" spans="1:15" s="5" customFormat="1" ht="37.5" customHeight="1">
      <c r="A462" s="70"/>
      <c r="B462" s="70"/>
      <c r="C462" s="70"/>
      <c r="D462" s="70"/>
      <c r="E462" s="48"/>
      <c r="F462" s="333" t="str">
        <f t="shared" si="11"/>
        <v/>
      </c>
      <c r="G462" s="213"/>
      <c r="H462" s="91"/>
      <c r="I462" s="46"/>
      <c r="J462" s="46"/>
      <c r="K462" s="45"/>
      <c r="L462" s="88"/>
      <c r="M462" s="88"/>
      <c r="N462" s="189">
        <f t="shared" si="12"/>
        <v>0</v>
      </c>
      <c r="O462" s="241"/>
    </row>
    <row r="463" spans="1:15" s="5" customFormat="1" ht="37.5" customHeight="1">
      <c r="A463" s="70"/>
      <c r="B463" s="70"/>
      <c r="C463" s="70"/>
      <c r="D463" s="70"/>
      <c r="E463" s="48"/>
      <c r="F463" s="333" t="str">
        <f t="shared" si="11"/>
        <v/>
      </c>
      <c r="G463" s="213"/>
      <c r="H463" s="91"/>
      <c r="I463" s="46"/>
      <c r="J463" s="46"/>
      <c r="K463" s="45"/>
      <c r="L463" s="88"/>
      <c r="M463" s="88"/>
      <c r="N463" s="189">
        <f t="shared" si="12"/>
        <v>0</v>
      </c>
      <c r="O463" s="241"/>
    </row>
    <row r="464" spans="1:15" s="5" customFormat="1" ht="37.5" customHeight="1">
      <c r="A464" s="70"/>
      <c r="B464" s="70"/>
      <c r="C464" s="70"/>
      <c r="D464" s="70"/>
      <c r="E464" s="48"/>
      <c r="F464" s="333" t="str">
        <f t="shared" si="11"/>
        <v/>
      </c>
      <c r="G464" s="213"/>
      <c r="H464" s="91"/>
      <c r="I464" s="46"/>
      <c r="J464" s="46"/>
      <c r="K464" s="45"/>
      <c r="L464" s="88"/>
      <c r="M464" s="88"/>
      <c r="N464" s="189">
        <f t="shared" si="12"/>
        <v>0</v>
      </c>
      <c r="O464" s="241"/>
    </row>
    <row r="465" spans="1:15" s="5" customFormat="1" ht="37.5" customHeight="1">
      <c r="A465" s="70"/>
      <c r="B465" s="70"/>
      <c r="C465" s="70"/>
      <c r="D465" s="70"/>
      <c r="E465" s="48"/>
      <c r="F465" s="333" t="str">
        <f t="shared" si="11"/>
        <v/>
      </c>
      <c r="G465" s="213"/>
      <c r="H465" s="91"/>
      <c r="I465" s="46"/>
      <c r="J465" s="46"/>
      <c r="K465" s="45"/>
      <c r="L465" s="88"/>
      <c r="M465" s="88"/>
      <c r="N465" s="189">
        <f t="shared" si="12"/>
        <v>0</v>
      </c>
      <c r="O465" s="241"/>
    </row>
    <row r="466" spans="1:15" s="5" customFormat="1" ht="37.5" customHeight="1">
      <c r="A466" s="70"/>
      <c r="B466" s="70"/>
      <c r="C466" s="70"/>
      <c r="D466" s="70"/>
      <c r="E466" s="48"/>
      <c r="F466" s="333" t="str">
        <f t="shared" si="11"/>
        <v/>
      </c>
      <c r="G466" s="213"/>
      <c r="H466" s="91"/>
      <c r="I466" s="46"/>
      <c r="J466" s="46"/>
      <c r="K466" s="45"/>
      <c r="L466" s="88"/>
      <c r="M466" s="88"/>
      <c r="N466" s="189">
        <f t="shared" si="12"/>
        <v>0</v>
      </c>
      <c r="O466" s="241"/>
    </row>
    <row r="467" spans="1:15" s="5" customFormat="1" ht="37.5" customHeight="1">
      <c r="A467" s="70"/>
      <c r="B467" s="70"/>
      <c r="C467" s="70"/>
      <c r="D467" s="70"/>
      <c r="E467" s="48"/>
      <c r="F467" s="333" t="str">
        <f t="shared" si="11"/>
        <v/>
      </c>
      <c r="G467" s="213"/>
      <c r="H467" s="91"/>
      <c r="I467" s="46"/>
      <c r="J467" s="46"/>
      <c r="K467" s="45"/>
      <c r="L467" s="88"/>
      <c r="M467" s="88"/>
      <c r="N467" s="189">
        <f t="shared" si="12"/>
        <v>0</v>
      </c>
      <c r="O467" s="241"/>
    </row>
    <row r="468" spans="1:15" s="5" customFormat="1" ht="37.5" customHeight="1">
      <c r="A468" s="70"/>
      <c r="B468" s="70"/>
      <c r="C468" s="70"/>
      <c r="D468" s="70"/>
      <c r="E468" s="48"/>
      <c r="F468" s="333" t="str">
        <f t="shared" si="11"/>
        <v/>
      </c>
      <c r="G468" s="213"/>
      <c r="H468" s="91"/>
      <c r="I468" s="46"/>
      <c r="J468" s="46"/>
      <c r="K468" s="45"/>
      <c r="L468" s="88"/>
      <c r="M468" s="88"/>
      <c r="N468" s="189">
        <f t="shared" si="12"/>
        <v>0</v>
      </c>
      <c r="O468" s="241"/>
    </row>
    <row r="469" spans="1:15" s="5" customFormat="1" ht="37.5" customHeight="1">
      <c r="A469" s="70"/>
      <c r="B469" s="70"/>
      <c r="C469" s="70"/>
      <c r="D469" s="70"/>
      <c r="E469" s="48"/>
      <c r="F469" s="333" t="str">
        <f t="shared" si="11"/>
        <v/>
      </c>
      <c r="G469" s="213"/>
      <c r="H469" s="91"/>
      <c r="I469" s="46"/>
      <c r="J469" s="46"/>
      <c r="K469" s="45"/>
      <c r="L469" s="88"/>
      <c r="M469" s="88"/>
      <c r="N469" s="189">
        <f t="shared" si="12"/>
        <v>0</v>
      </c>
      <c r="O469" s="241"/>
    </row>
    <row r="470" spans="1:15" s="5" customFormat="1" ht="37.5" customHeight="1">
      <c r="A470" s="70"/>
      <c r="B470" s="70"/>
      <c r="C470" s="70"/>
      <c r="D470" s="70"/>
      <c r="E470" s="48"/>
      <c r="F470" s="333" t="str">
        <f t="shared" si="11"/>
        <v/>
      </c>
      <c r="G470" s="213"/>
      <c r="H470" s="91"/>
      <c r="I470" s="46"/>
      <c r="J470" s="46"/>
      <c r="K470" s="45"/>
      <c r="L470" s="88"/>
      <c r="M470" s="88"/>
      <c r="N470" s="189">
        <f t="shared" si="12"/>
        <v>0</v>
      </c>
      <c r="O470" s="241"/>
    </row>
    <row r="471" spans="1:15" s="5" customFormat="1" ht="37.5" customHeight="1">
      <c r="A471" s="70"/>
      <c r="B471" s="70"/>
      <c r="C471" s="70"/>
      <c r="D471" s="70"/>
      <c r="E471" s="48"/>
      <c r="F471" s="333" t="str">
        <f t="shared" si="11"/>
        <v/>
      </c>
      <c r="G471" s="213"/>
      <c r="H471" s="91"/>
      <c r="I471" s="46"/>
      <c r="J471" s="46"/>
      <c r="K471" s="45"/>
      <c r="L471" s="88"/>
      <c r="M471" s="88"/>
      <c r="N471" s="189">
        <f t="shared" si="12"/>
        <v>0</v>
      </c>
      <c r="O471" s="241"/>
    </row>
    <row r="472" spans="1:15" s="5" customFormat="1" ht="37.5" customHeight="1">
      <c r="A472" s="70"/>
      <c r="B472" s="70"/>
      <c r="C472" s="70"/>
      <c r="D472" s="70"/>
      <c r="E472" s="48"/>
      <c r="F472" s="333" t="str">
        <f t="shared" si="11"/>
        <v/>
      </c>
      <c r="G472" s="213"/>
      <c r="H472" s="91"/>
      <c r="I472" s="46"/>
      <c r="J472" s="46"/>
      <c r="K472" s="45"/>
      <c r="L472" s="88"/>
      <c r="M472" s="88"/>
      <c r="N472" s="189">
        <f t="shared" si="12"/>
        <v>0</v>
      </c>
      <c r="O472" s="241"/>
    </row>
    <row r="473" spans="1:15" s="5" customFormat="1" ht="37.5" customHeight="1">
      <c r="A473" s="70"/>
      <c r="B473" s="70"/>
      <c r="C473" s="70"/>
      <c r="D473" s="70"/>
      <c r="E473" s="48"/>
      <c r="F473" s="333" t="str">
        <f t="shared" si="11"/>
        <v/>
      </c>
      <c r="G473" s="213"/>
      <c r="H473" s="91"/>
      <c r="I473" s="46"/>
      <c r="J473" s="46"/>
      <c r="K473" s="45"/>
      <c r="L473" s="88"/>
      <c r="M473" s="88"/>
      <c r="N473" s="189">
        <f t="shared" si="12"/>
        <v>0</v>
      </c>
      <c r="O473" s="241"/>
    </row>
    <row r="474" spans="1:15" s="5" customFormat="1" ht="37.5" customHeight="1">
      <c r="A474" s="70"/>
      <c r="B474" s="70"/>
      <c r="C474" s="70"/>
      <c r="D474" s="70"/>
      <c r="E474" s="48"/>
      <c r="F474" s="333" t="str">
        <f t="shared" si="11"/>
        <v/>
      </c>
      <c r="G474" s="213"/>
      <c r="H474" s="91"/>
      <c r="I474" s="46"/>
      <c r="J474" s="46"/>
      <c r="K474" s="45"/>
      <c r="L474" s="88"/>
      <c r="M474" s="88"/>
      <c r="N474" s="189">
        <f t="shared" si="12"/>
        <v>0</v>
      </c>
      <c r="O474" s="241"/>
    </row>
    <row r="475" spans="1:15" s="5" customFormat="1" ht="37.5" customHeight="1">
      <c r="A475" s="70"/>
      <c r="B475" s="70"/>
      <c r="C475" s="70"/>
      <c r="D475" s="70"/>
      <c r="E475" s="48"/>
      <c r="F475" s="333" t="str">
        <f t="shared" si="11"/>
        <v/>
      </c>
      <c r="G475" s="213"/>
      <c r="H475" s="91"/>
      <c r="I475" s="46"/>
      <c r="J475" s="46"/>
      <c r="K475" s="45"/>
      <c r="L475" s="88"/>
      <c r="M475" s="88"/>
      <c r="N475" s="189">
        <f t="shared" si="12"/>
        <v>0</v>
      </c>
      <c r="O475" s="241"/>
    </row>
    <row r="476" spans="1:15" s="5" customFormat="1" ht="37.5" customHeight="1">
      <c r="A476" s="70"/>
      <c r="B476" s="70"/>
      <c r="C476" s="70"/>
      <c r="D476" s="70"/>
      <c r="E476" s="48"/>
      <c r="F476" s="333" t="str">
        <f t="shared" si="11"/>
        <v/>
      </c>
      <c r="G476" s="213"/>
      <c r="H476" s="91"/>
      <c r="I476" s="46"/>
      <c r="J476" s="46"/>
      <c r="K476" s="45"/>
      <c r="L476" s="88"/>
      <c r="M476" s="88"/>
      <c r="N476" s="189">
        <f t="shared" si="12"/>
        <v>0</v>
      </c>
      <c r="O476" s="241"/>
    </row>
    <row r="477" spans="1:15" s="5" customFormat="1" ht="37.5" customHeight="1">
      <c r="A477" s="70"/>
      <c r="B477" s="70"/>
      <c r="C477" s="70"/>
      <c r="D477" s="70"/>
      <c r="E477" s="48"/>
      <c r="F477" s="333" t="str">
        <f t="shared" ref="F477:F500" si="13">IF(ISBLANK($E477),"",VLOOKUP($E477,참여인력_개요,2,FALSE))</f>
        <v/>
      </c>
      <c r="G477" s="213"/>
      <c r="H477" s="91"/>
      <c r="I477" s="46"/>
      <c r="J477" s="46"/>
      <c r="K477" s="45"/>
      <c r="L477" s="88"/>
      <c r="M477" s="88"/>
      <c r="N477" s="189">
        <f t="shared" si="12"/>
        <v>0</v>
      </c>
      <c r="O477" s="241"/>
    </row>
    <row r="478" spans="1:15" s="5" customFormat="1" ht="37.5" customHeight="1">
      <c r="A478" s="70"/>
      <c r="B478" s="70"/>
      <c r="C478" s="70"/>
      <c r="D478" s="70"/>
      <c r="E478" s="48"/>
      <c r="F478" s="333" t="str">
        <f t="shared" si="13"/>
        <v/>
      </c>
      <c r="G478" s="213"/>
      <c r="H478" s="91"/>
      <c r="I478" s="46"/>
      <c r="J478" s="46"/>
      <c r="K478" s="45"/>
      <c r="L478" s="88"/>
      <c r="M478" s="88"/>
      <c r="N478" s="189">
        <f t="shared" si="12"/>
        <v>0</v>
      </c>
      <c r="O478" s="241"/>
    </row>
    <row r="479" spans="1:15" s="5" customFormat="1" ht="37.5" customHeight="1">
      <c r="A479" s="70"/>
      <c r="B479" s="70"/>
      <c r="C479" s="70"/>
      <c r="D479" s="70"/>
      <c r="E479" s="48"/>
      <c r="F479" s="333" t="str">
        <f t="shared" si="13"/>
        <v/>
      </c>
      <c r="G479" s="213"/>
      <c r="H479" s="91"/>
      <c r="I479" s="46"/>
      <c r="J479" s="46"/>
      <c r="K479" s="45"/>
      <c r="L479" s="88"/>
      <c r="M479" s="88"/>
      <c r="N479" s="189">
        <f t="shared" si="12"/>
        <v>0</v>
      </c>
      <c r="O479" s="241"/>
    </row>
    <row r="480" spans="1:15" s="5" customFormat="1" ht="37.5" customHeight="1">
      <c r="A480" s="70"/>
      <c r="B480" s="70"/>
      <c r="C480" s="70"/>
      <c r="D480" s="70"/>
      <c r="E480" s="48"/>
      <c r="F480" s="333" t="str">
        <f t="shared" si="13"/>
        <v/>
      </c>
      <c r="G480" s="213"/>
      <c r="H480" s="91"/>
      <c r="I480" s="46"/>
      <c r="J480" s="46"/>
      <c r="K480" s="45"/>
      <c r="L480" s="88"/>
      <c r="M480" s="88"/>
      <c r="N480" s="189">
        <f t="shared" si="12"/>
        <v>0</v>
      </c>
      <c r="O480" s="241"/>
    </row>
    <row r="481" spans="1:15" s="5" customFormat="1" ht="37.5" customHeight="1">
      <c r="A481" s="70"/>
      <c r="B481" s="70"/>
      <c r="C481" s="70"/>
      <c r="D481" s="70"/>
      <c r="E481" s="48"/>
      <c r="F481" s="333" t="str">
        <f t="shared" si="13"/>
        <v/>
      </c>
      <c r="G481" s="213"/>
      <c r="H481" s="91"/>
      <c r="I481" s="46"/>
      <c r="J481" s="46"/>
      <c r="K481" s="45"/>
      <c r="L481" s="88"/>
      <c r="M481" s="88"/>
      <c r="N481" s="189">
        <f t="shared" si="12"/>
        <v>0</v>
      </c>
      <c r="O481" s="241"/>
    </row>
    <row r="482" spans="1:15" s="5" customFormat="1" ht="37.5" customHeight="1">
      <c r="A482" s="70"/>
      <c r="B482" s="70"/>
      <c r="C482" s="70"/>
      <c r="D482" s="70"/>
      <c r="E482" s="48"/>
      <c r="F482" s="333" t="str">
        <f t="shared" si="13"/>
        <v/>
      </c>
      <c r="G482" s="213"/>
      <c r="H482" s="91"/>
      <c r="I482" s="46"/>
      <c r="J482" s="46"/>
      <c r="K482" s="45"/>
      <c r="L482" s="88"/>
      <c r="M482" s="88"/>
      <c r="N482" s="189">
        <f t="shared" si="12"/>
        <v>0</v>
      </c>
      <c r="O482" s="241"/>
    </row>
    <row r="483" spans="1:15" s="5" customFormat="1" ht="37.5" customHeight="1">
      <c r="A483" s="70"/>
      <c r="B483" s="70"/>
      <c r="C483" s="70"/>
      <c r="D483" s="70"/>
      <c r="E483" s="48"/>
      <c r="F483" s="333" t="str">
        <f t="shared" si="13"/>
        <v/>
      </c>
      <c r="G483" s="213"/>
      <c r="H483" s="91"/>
      <c r="I483" s="46"/>
      <c r="J483" s="46"/>
      <c r="K483" s="45"/>
      <c r="L483" s="88"/>
      <c r="M483" s="88"/>
      <c r="N483" s="189">
        <f t="shared" si="12"/>
        <v>0</v>
      </c>
      <c r="O483" s="241"/>
    </row>
    <row r="484" spans="1:15" s="5" customFormat="1" ht="37.5" customHeight="1">
      <c r="A484" s="70"/>
      <c r="B484" s="70"/>
      <c r="C484" s="70"/>
      <c r="D484" s="70"/>
      <c r="E484" s="48"/>
      <c r="F484" s="333" t="str">
        <f t="shared" si="13"/>
        <v/>
      </c>
      <c r="G484" s="213"/>
      <c r="H484" s="91"/>
      <c r="I484" s="46"/>
      <c r="J484" s="46"/>
      <c r="K484" s="45"/>
      <c r="L484" s="88"/>
      <c r="M484" s="88"/>
      <c r="N484" s="189">
        <f t="shared" si="12"/>
        <v>0</v>
      </c>
      <c r="O484" s="241"/>
    </row>
    <row r="485" spans="1:15" s="5" customFormat="1" ht="37.5" customHeight="1">
      <c r="A485" s="70"/>
      <c r="B485" s="70"/>
      <c r="C485" s="70"/>
      <c r="D485" s="70"/>
      <c r="E485" s="48"/>
      <c r="F485" s="333" t="str">
        <f t="shared" si="13"/>
        <v/>
      </c>
      <c r="G485" s="213"/>
      <c r="H485" s="91"/>
      <c r="I485" s="46"/>
      <c r="J485" s="46"/>
      <c r="K485" s="45"/>
      <c r="L485" s="88"/>
      <c r="M485" s="88"/>
      <c r="N485" s="189">
        <f t="shared" si="12"/>
        <v>0</v>
      </c>
      <c r="O485" s="241"/>
    </row>
    <row r="486" spans="1:15" s="5" customFormat="1" ht="37.5" customHeight="1">
      <c r="A486" s="70"/>
      <c r="B486" s="70"/>
      <c r="C486" s="70"/>
      <c r="D486" s="70"/>
      <c r="E486" s="48"/>
      <c r="F486" s="333" t="str">
        <f t="shared" si="13"/>
        <v/>
      </c>
      <c r="G486" s="213"/>
      <c r="H486" s="91"/>
      <c r="I486" s="46"/>
      <c r="J486" s="46"/>
      <c r="K486" s="45"/>
      <c r="L486" s="88"/>
      <c r="M486" s="88"/>
      <c r="N486" s="189">
        <f t="shared" si="12"/>
        <v>0</v>
      </c>
      <c r="O486" s="241"/>
    </row>
    <row r="487" spans="1:15" s="5" customFormat="1" ht="37.5" customHeight="1">
      <c r="A487" s="70"/>
      <c r="B487" s="70"/>
      <c r="C487" s="70"/>
      <c r="D487" s="70"/>
      <c r="E487" s="48"/>
      <c r="F487" s="333" t="str">
        <f t="shared" si="13"/>
        <v/>
      </c>
      <c r="G487" s="213"/>
      <c r="H487" s="91"/>
      <c r="I487" s="46"/>
      <c r="J487" s="46"/>
      <c r="K487" s="45"/>
      <c r="L487" s="88"/>
      <c r="M487" s="88"/>
      <c r="N487" s="189">
        <f t="shared" si="12"/>
        <v>0</v>
      </c>
      <c r="O487" s="241"/>
    </row>
    <row r="488" spans="1:15" s="5" customFormat="1" ht="37.5" customHeight="1">
      <c r="A488" s="70"/>
      <c r="B488" s="70"/>
      <c r="C488" s="70"/>
      <c r="D488" s="70"/>
      <c r="E488" s="48"/>
      <c r="F488" s="333" t="str">
        <f t="shared" si="13"/>
        <v/>
      </c>
      <c r="G488" s="213"/>
      <c r="H488" s="91"/>
      <c r="I488" s="46"/>
      <c r="J488" s="46"/>
      <c r="K488" s="45"/>
      <c r="L488" s="88"/>
      <c r="M488" s="88"/>
      <c r="N488" s="189">
        <f t="shared" si="12"/>
        <v>0</v>
      </c>
      <c r="O488" s="241"/>
    </row>
    <row r="489" spans="1:15" s="5" customFormat="1" ht="37.5" customHeight="1">
      <c r="A489" s="70"/>
      <c r="B489" s="70"/>
      <c r="C489" s="70"/>
      <c r="D489" s="70"/>
      <c r="E489" s="48"/>
      <c r="F489" s="333" t="str">
        <f t="shared" si="13"/>
        <v/>
      </c>
      <c r="G489" s="213"/>
      <c r="H489" s="91"/>
      <c r="I489" s="46"/>
      <c r="J489" s="46"/>
      <c r="K489" s="45"/>
      <c r="L489" s="88"/>
      <c r="M489" s="88"/>
      <c r="N489" s="189">
        <f t="shared" si="12"/>
        <v>0</v>
      </c>
      <c r="O489" s="241"/>
    </row>
    <row r="490" spans="1:15" s="5" customFormat="1" ht="37.5" customHeight="1">
      <c r="A490" s="70"/>
      <c r="B490" s="70"/>
      <c r="C490" s="70"/>
      <c r="D490" s="70"/>
      <c r="E490" s="48"/>
      <c r="F490" s="333" t="str">
        <f t="shared" si="13"/>
        <v/>
      </c>
      <c r="G490" s="213"/>
      <c r="H490" s="91"/>
      <c r="I490" s="46"/>
      <c r="J490" s="46"/>
      <c r="K490" s="45"/>
      <c r="L490" s="88"/>
      <c r="M490" s="88"/>
      <c r="N490" s="189">
        <f t="shared" si="12"/>
        <v>0</v>
      </c>
      <c r="O490" s="241"/>
    </row>
    <row r="491" spans="1:15" s="5" customFormat="1" ht="37.5" customHeight="1">
      <c r="A491" s="72"/>
      <c r="B491" s="72"/>
      <c r="C491" s="72"/>
      <c r="D491" s="70"/>
      <c r="E491" s="48"/>
      <c r="F491" s="333" t="str">
        <f t="shared" si="13"/>
        <v/>
      </c>
      <c r="G491" s="213"/>
      <c r="H491" s="91"/>
      <c r="I491" s="46"/>
      <c r="J491" s="46"/>
      <c r="K491" s="45"/>
      <c r="L491" s="88"/>
      <c r="M491" s="88"/>
      <c r="N491" s="189">
        <f t="shared" si="12"/>
        <v>0</v>
      </c>
      <c r="O491" s="241"/>
    </row>
    <row r="492" spans="1:15" s="5" customFormat="1" ht="37.5" customHeight="1">
      <c r="A492" s="70"/>
      <c r="B492" s="70"/>
      <c r="C492" s="70"/>
      <c r="D492" s="70"/>
      <c r="E492" s="48"/>
      <c r="F492" s="333" t="str">
        <f t="shared" si="13"/>
        <v/>
      </c>
      <c r="G492" s="213"/>
      <c r="H492" s="91"/>
      <c r="I492" s="46"/>
      <c r="J492" s="46"/>
      <c r="K492" s="45"/>
      <c r="L492" s="88"/>
      <c r="M492" s="88"/>
      <c r="N492" s="189">
        <f t="shared" si="12"/>
        <v>0</v>
      </c>
      <c r="O492" s="241"/>
    </row>
    <row r="493" spans="1:15" s="5" customFormat="1" ht="37.5" customHeight="1">
      <c r="A493" s="70"/>
      <c r="B493" s="70"/>
      <c r="C493" s="70"/>
      <c r="D493" s="70"/>
      <c r="E493" s="48"/>
      <c r="F493" s="333" t="str">
        <f t="shared" si="13"/>
        <v/>
      </c>
      <c r="G493" s="213"/>
      <c r="H493" s="46"/>
      <c r="I493" s="46"/>
      <c r="J493" s="46"/>
      <c r="K493" s="45"/>
      <c r="L493" s="88"/>
      <c r="M493" s="88"/>
      <c r="N493" s="189">
        <f t="shared" si="12"/>
        <v>0</v>
      </c>
      <c r="O493" s="241"/>
    </row>
    <row r="494" spans="1:15" s="5" customFormat="1" ht="37.5" customHeight="1">
      <c r="A494" s="70"/>
      <c r="B494" s="70"/>
      <c r="C494" s="70"/>
      <c r="D494" s="70"/>
      <c r="E494" s="48"/>
      <c r="F494" s="333" t="str">
        <f t="shared" si="13"/>
        <v/>
      </c>
      <c r="G494" s="213"/>
      <c r="H494" s="46"/>
      <c r="I494" s="46"/>
      <c r="J494" s="46"/>
      <c r="K494" s="45"/>
      <c r="L494" s="88"/>
      <c r="M494" s="88"/>
      <c r="N494" s="189">
        <f t="shared" si="12"/>
        <v>0</v>
      </c>
      <c r="O494" s="241"/>
    </row>
    <row r="495" spans="1:15" s="5" customFormat="1" ht="37.5" customHeight="1">
      <c r="A495" s="72"/>
      <c r="B495" s="72"/>
      <c r="C495" s="72"/>
      <c r="D495" s="70"/>
      <c r="E495" s="48"/>
      <c r="F495" s="333" t="str">
        <f t="shared" si="13"/>
        <v/>
      </c>
      <c r="G495" s="213"/>
      <c r="H495" s="91"/>
      <c r="I495" s="46"/>
      <c r="J495" s="46"/>
      <c r="K495" s="45"/>
      <c r="L495" s="88"/>
      <c r="M495" s="88"/>
      <c r="N495" s="189">
        <f t="shared" si="12"/>
        <v>0</v>
      </c>
      <c r="O495" s="241"/>
    </row>
    <row r="496" spans="1:15" s="5" customFormat="1" ht="37.5" customHeight="1">
      <c r="A496" s="70"/>
      <c r="B496" s="70"/>
      <c r="C496" s="70"/>
      <c r="D496" s="70"/>
      <c r="E496" s="48"/>
      <c r="F496" s="333" t="str">
        <f t="shared" si="13"/>
        <v/>
      </c>
      <c r="G496" s="213"/>
      <c r="H496" s="91"/>
      <c r="I496" s="46"/>
      <c r="J496" s="46"/>
      <c r="K496" s="45"/>
      <c r="L496" s="88"/>
      <c r="M496" s="88"/>
      <c r="N496" s="189">
        <f t="shared" si="12"/>
        <v>0</v>
      </c>
      <c r="O496" s="241"/>
    </row>
    <row r="497" spans="1:15" s="5" customFormat="1" ht="37.5" customHeight="1">
      <c r="A497" s="70"/>
      <c r="B497" s="70"/>
      <c r="C497" s="70"/>
      <c r="D497" s="70"/>
      <c r="E497" s="48"/>
      <c r="F497" s="333" t="str">
        <f t="shared" si="13"/>
        <v/>
      </c>
      <c r="G497" s="213"/>
      <c r="H497" s="91"/>
      <c r="I497" s="46"/>
      <c r="J497" s="46"/>
      <c r="K497" s="45"/>
      <c r="L497" s="88"/>
      <c r="M497" s="88"/>
      <c r="N497" s="189">
        <f t="shared" si="12"/>
        <v>0</v>
      </c>
      <c r="O497" s="241"/>
    </row>
    <row r="498" spans="1:15" s="5" customFormat="1" ht="37.5" customHeight="1">
      <c r="A498" s="70"/>
      <c r="B498" s="70"/>
      <c r="C498" s="70"/>
      <c r="D498" s="70"/>
      <c r="E498" s="48"/>
      <c r="F498" s="333" t="str">
        <f t="shared" si="13"/>
        <v/>
      </c>
      <c r="G498" s="213"/>
      <c r="H498" s="91"/>
      <c r="I498" s="46"/>
      <c r="J498" s="46"/>
      <c r="K498" s="45"/>
      <c r="L498" s="88"/>
      <c r="M498" s="88"/>
      <c r="N498" s="189">
        <f t="shared" si="12"/>
        <v>0</v>
      </c>
      <c r="O498" s="241"/>
    </row>
    <row r="499" spans="1:15" s="5" customFormat="1" ht="37.5" customHeight="1">
      <c r="A499" s="70"/>
      <c r="B499" s="70"/>
      <c r="C499" s="70"/>
      <c r="D499" s="70"/>
      <c r="E499" s="48"/>
      <c r="F499" s="333" t="str">
        <f t="shared" si="13"/>
        <v/>
      </c>
      <c r="G499" s="213"/>
      <c r="H499" s="91"/>
      <c r="I499" s="46"/>
      <c r="J499" s="46"/>
      <c r="K499" s="45"/>
      <c r="L499" s="88"/>
      <c r="M499" s="88"/>
      <c r="N499" s="189">
        <f t="shared" si="12"/>
        <v>0</v>
      </c>
      <c r="O499" s="241"/>
    </row>
    <row r="500" spans="1:15" s="5" customFormat="1" ht="37.5" customHeight="1">
      <c r="A500" s="70"/>
      <c r="B500" s="70"/>
      <c r="C500" s="70"/>
      <c r="D500" s="70"/>
      <c r="E500" s="48"/>
      <c r="F500" s="333" t="str">
        <f t="shared" si="13"/>
        <v/>
      </c>
      <c r="G500" s="213"/>
      <c r="H500" s="91"/>
      <c r="I500" s="46"/>
      <c r="J500" s="46"/>
      <c r="K500" s="45"/>
      <c r="L500" s="88"/>
      <c r="M500" s="88"/>
      <c r="N500" s="189">
        <f t="shared" si="12"/>
        <v>0</v>
      </c>
      <c r="O500" s="241"/>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O500"/>
  <sheetViews>
    <sheetView showGridLines="0" view="pageBreakPreview" topLeftCell="E1" zoomScale="80" zoomScaleNormal="55" zoomScaleSheetLayoutView="80" workbookViewId="0">
      <pane xSplit="1" ySplit="10" topLeftCell="F11" activePane="bottomRight" state="frozen"/>
      <selection activeCell="A35" sqref="A35"/>
      <selection pane="topRight" activeCell="A35" sqref="A35"/>
      <selection pane="bottomLeft" activeCell="A35" sqref="A35"/>
      <selection pane="bottomRight" activeCell="F11" sqref="F11"/>
    </sheetView>
  </sheetViews>
  <sheetFormatPr defaultColWidth="9" defaultRowHeight="13.5"/>
  <cols>
    <col min="1" max="1" width="9.625" style="135" hidden="1" customWidth="1"/>
    <col min="2" max="2" width="8" style="135" hidden="1" customWidth="1"/>
    <col min="3" max="3" width="9.625" style="135" hidden="1" customWidth="1"/>
    <col min="4" max="4" width="4.75" style="135" hidden="1" customWidth="1"/>
    <col min="5" max="5" width="10.625" style="2" customWidth="1"/>
    <col min="6" max="6" width="12.625" style="167" customWidth="1"/>
    <col min="7" max="7" width="11.5" style="167" bestFit="1" customWidth="1"/>
    <col min="8" max="8" width="36.875" style="32" bestFit="1" customWidth="1"/>
    <col min="9" max="9" width="9.125" style="32" bestFit="1" customWidth="1"/>
    <col min="10" max="10" width="12.125" style="32" bestFit="1" customWidth="1"/>
    <col min="11" max="11" width="11.625" style="32" bestFit="1" customWidth="1"/>
    <col min="12" max="13" width="12.625" style="169" customWidth="1"/>
    <col min="14" max="14" width="8.625" style="169" customWidth="1"/>
    <col min="15" max="15" width="10.625" style="169" customWidth="1"/>
    <col min="16" max="45" width="9" style="32"/>
    <col min="46" max="46" width="5.5" style="32" customWidth="1"/>
    <col min="47" max="47" width="4.875" style="32" customWidth="1"/>
    <col min="48" max="48" width="9" style="32"/>
    <col min="49" max="50" width="5" style="32" customWidth="1"/>
    <col min="51" max="16384" width="9" style="32"/>
  </cols>
  <sheetData>
    <row r="1" spans="1:15" ht="13.5" hidden="1" customHeight="1">
      <c r="A1" s="82" t="s">
        <v>155</v>
      </c>
      <c r="B1" s="82" t="s">
        <v>196</v>
      </c>
      <c r="C1" s="82" t="s">
        <v>302</v>
      </c>
      <c r="D1" s="82" t="s">
        <v>189</v>
      </c>
      <c r="E1" s="78" t="s">
        <v>303</v>
      </c>
      <c r="F1" s="166" t="s">
        <v>304</v>
      </c>
      <c r="G1" s="166"/>
      <c r="H1" s="80" t="s">
        <v>329</v>
      </c>
      <c r="I1" s="80" t="s">
        <v>307</v>
      </c>
      <c r="J1" s="80" t="s">
        <v>308</v>
      </c>
      <c r="K1" s="80" t="s">
        <v>345</v>
      </c>
      <c r="L1" s="168" t="s">
        <v>330</v>
      </c>
      <c r="M1" s="168" t="s">
        <v>331</v>
      </c>
      <c r="N1" s="168" t="s">
        <v>346</v>
      </c>
      <c r="O1" s="168" t="s">
        <v>347</v>
      </c>
    </row>
    <row r="2" spans="1:15" ht="13.5" hidden="1" customHeight="1">
      <c r="A2" s="82"/>
      <c r="B2" s="82"/>
      <c r="C2" s="82"/>
      <c r="D2" s="82"/>
      <c r="E2" s="78"/>
      <c r="F2" s="166"/>
      <c r="G2" s="166"/>
      <c r="H2" s="80"/>
      <c r="I2" s="80"/>
      <c r="J2" s="80"/>
      <c r="K2" s="80"/>
      <c r="L2" s="168"/>
      <c r="M2" s="168"/>
      <c r="N2" s="168"/>
      <c r="O2" s="168"/>
    </row>
    <row r="3" spans="1:15" ht="30" customHeight="1">
      <c r="A3" s="82"/>
      <c r="B3" s="82"/>
      <c r="C3" s="82"/>
      <c r="D3" s="170"/>
      <c r="E3" s="634" t="s">
        <v>557</v>
      </c>
      <c r="F3" s="635"/>
      <c r="G3" s="605" t="s">
        <v>536</v>
      </c>
      <c r="H3" s="606"/>
      <c r="I3" s="606"/>
      <c r="J3" s="606"/>
      <c r="K3" s="607"/>
      <c r="L3" s="634" t="s">
        <v>92</v>
      </c>
      <c r="M3" s="636"/>
      <c r="N3" s="636"/>
      <c r="O3" s="637" t="s">
        <v>725</v>
      </c>
    </row>
    <row r="4" spans="1:15" ht="45" customHeight="1">
      <c r="A4" s="82" t="s">
        <v>150</v>
      </c>
      <c r="B4" s="82" t="s">
        <v>151</v>
      </c>
      <c r="C4" s="82" t="s">
        <v>152</v>
      </c>
      <c r="D4" s="82" t="s">
        <v>153</v>
      </c>
      <c r="E4" s="29" t="s">
        <v>58</v>
      </c>
      <c r="F4" s="103" t="s">
        <v>719</v>
      </c>
      <c r="G4" s="103" t="s">
        <v>537</v>
      </c>
      <c r="H4" s="29" t="s">
        <v>59</v>
      </c>
      <c r="I4" s="29" t="s">
        <v>0</v>
      </c>
      <c r="J4" s="294" t="s">
        <v>14</v>
      </c>
      <c r="K4" s="29" t="s">
        <v>19</v>
      </c>
      <c r="L4" s="19" t="s">
        <v>60</v>
      </c>
      <c r="M4" s="19" t="s">
        <v>61</v>
      </c>
      <c r="N4" s="116" t="s">
        <v>62</v>
      </c>
      <c r="O4" s="638"/>
    </row>
    <row r="5" spans="1:15" ht="13.5" hidden="1" customHeight="1">
      <c r="O5" s="171"/>
    </row>
    <row r="6" spans="1:15" ht="13.5" hidden="1" customHeight="1">
      <c r="O6" s="171"/>
    </row>
    <row r="7" spans="1:15" ht="13.5" hidden="1" customHeight="1">
      <c r="O7" s="171"/>
    </row>
    <row r="8" spans="1:15" ht="13.5" hidden="1" customHeight="1">
      <c r="F8" s="166"/>
      <c r="O8" s="171"/>
    </row>
    <row r="9" spans="1:15" ht="13.5" hidden="1" customHeight="1">
      <c r="F9" s="166"/>
      <c r="O9" s="171"/>
    </row>
    <row r="10" spans="1:15" ht="13.5" hidden="1" customHeight="1">
      <c r="F10" s="166"/>
      <c r="O10" s="171"/>
    </row>
    <row r="11" spans="1:15" s="5" customFormat="1" ht="37.5" customHeight="1">
      <c r="A11" s="72"/>
      <c r="B11" s="72"/>
      <c r="C11" s="72"/>
      <c r="D11" s="70"/>
      <c r="E11" s="48" t="s">
        <v>677</v>
      </c>
      <c r="F11" s="333">
        <f t="shared" ref="F11:F220" si="0">IF(ISBLANK($E11),"",VLOOKUP($E11,참여인력_개요,2,FALSE))</f>
        <v>28773</v>
      </c>
      <c r="G11" s="213" t="s">
        <v>605</v>
      </c>
      <c r="H11" s="91" t="s">
        <v>680</v>
      </c>
      <c r="I11" s="46" t="s">
        <v>595</v>
      </c>
      <c r="J11" s="46" t="s">
        <v>606</v>
      </c>
      <c r="K11" s="45" t="s">
        <v>693</v>
      </c>
      <c r="L11" s="88">
        <v>39448</v>
      </c>
      <c r="M11" s="88">
        <v>40543</v>
      </c>
      <c r="N11" s="189">
        <f t="shared" ref="N11:N74" si="1">DATEDIF(L11,M11,"d")/365</f>
        <v>3</v>
      </c>
      <c r="O11" s="241" t="s">
        <v>1086</v>
      </c>
    </row>
    <row r="12" spans="1:15" s="5" customFormat="1" ht="37.5" customHeight="1">
      <c r="A12" s="70"/>
      <c r="B12" s="70"/>
      <c r="C12" s="70"/>
      <c r="D12" s="70"/>
      <c r="E12" s="48" t="s">
        <v>678</v>
      </c>
      <c r="F12" s="333">
        <f t="shared" si="0"/>
        <v>27677</v>
      </c>
      <c r="G12" s="213" t="s">
        <v>605</v>
      </c>
      <c r="H12" s="91" t="s">
        <v>688</v>
      </c>
      <c r="I12" s="46" t="s">
        <v>595</v>
      </c>
      <c r="J12" s="46" t="s">
        <v>606</v>
      </c>
      <c r="K12" s="45" t="s">
        <v>607</v>
      </c>
      <c r="L12" s="88">
        <v>38353</v>
      </c>
      <c r="M12" s="88">
        <v>39447</v>
      </c>
      <c r="N12" s="189">
        <f t="shared" si="1"/>
        <v>2.9972602739726026</v>
      </c>
      <c r="O12" s="241" t="s">
        <v>1085</v>
      </c>
    </row>
    <row r="13" spans="1:15" s="5" customFormat="1" ht="37.5" customHeight="1">
      <c r="A13" s="70"/>
      <c r="B13" s="70"/>
      <c r="C13" s="70"/>
      <c r="D13" s="70"/>
      <c r="E13" s="48"/>
      <c r="F13" s="333" t="str">
        <f t="shared" si="0"/>
        <v/>
      </c>
      <c r="G13" s="213"/>
      <c r="H13" s="91"/>
      <c r="I13" s="46"/>
      <c r="J13" s="46"/>
      <c r="K13" s="45"/>
      <c r="L13" s="88"/>
      <c r="M13" s="88"/>
      <c r="N13" s="189">
        <f t="shared" si="1"/>
        <v>0</v>
      </c>
      <c r="O13" s="241"/>
    </row>
    <row r="14" spans="1:15" s="5" customFormat="1" ht="37.5" customHeight="1">
      <c r="A14" s="70"/>
      <c r="B14" s="70"/>
      <c r="C14" s="70"/>
      <c r="D14" s="70"/>
      <c r="E14" s="48"/>
      <c r="F14" s="333" t="str">
        <f t="shared" si="0"/>
        <v/>
      </c>
      <c r="G14" s="213"/>
      <c r="H14" s="91"/>
      <c r="I14" s="46"/>
      <c r="J14" s="46"/>
      <c r="K14" s="45"/>
      <c r="L14" s="88"/>
      <c r="M14" s="88"/>
      <c r="N14" s="189">
        <f t="shared" si="1"/>
        <v>0</v>
      </c>
      <c r="O14" s="241"/>
    </row>
    <row r="15" spans="1:15" s="5" customFormat="1" ht="37.5" customHeight="1">
      <c r="A15" s="70"/>
      <c r="B15" s="70"/>
      <c r="C15" s="70"/>
      <c r="D15" s="70"/>
      <c r="E15" s="48"/>
      <c r="F15" s="333" t="str">
        <f t="shared" si="0"/>
        <v/>
      </c>
      <c r="G15" s="213"/>
      <c r="H15" s="91"/>
      <c r="I15" s="46"/>
      <c r="J15" s="46"/>
      <c r="K15" s="45"/>
      <c r="L15" s="88"/>
      <c r="M15" s="88"/>
      <c r="N15" s="189">
        <f t="shared" si="1"/>
        <v>0</v>
      </c>
      <c r="O15" s="241"/>
    </row>
    <row r="16" spans="1:15" s="5" customFormat="1" ht="37.5" customHeight="1">
      <c r="A16" s="70"/>
      <c r="B16" s="70"/>
      <c r="C16" s="70"/>
      <c r="D16" s="70"/>
      <c r="E16" s="48"/>
      <c r="F16" s="333" t="str">
        <f t="shared" si="0"/>
        <v/>
      </c>
      <c r="G16" s="213"/>
      <c r="H16" s="91"/>
      <c r="I16" s="46"/>
      <c r="J16" s="46"/>
      <c r="K16" s="45"/>
      <c r="L16" s="88"/>
      <c r="M16" s="88"/>
      <c r="N16" s="189">
        <f t="shared" si="1"/>
        <v>0</v>
      </c>
      <c r="O16" s="241"/>
    </row>
    <row r="17" spans="1:15" s="5" customFormat="1" ht="37.5" customHeight="1">
      <c r="A17" s="70"/>
      <c r="B17" s="70"/>
      <c r="C17" s="70"/>
      <c r="D17" s="70"/>
      <c r="E17" s="48"/>
      <c r="F17" s="333" t="str">
        <f t="shared" si="0"/>
        <v/>
      </c>
      <c r="G17" s="213"/>
      <c r="H17" s="91"/>
      <c r="I17" s="46"/>
      <c r="J17" s="46"/>
      <c r="K17" s="45"/>
      <c r="L17" s="88"/>
      <c r="M17" s="88"/>
      <c r="N17" s="189">
        <f t="shared" si="1"/>
        <v>0</v>
      </c>
      <c r="O17" s="241"/>
    </row>
    <row r="18" spans="1:15" s="5" customFormat="1" ht="37.5" customHeight="1">
      <c r="A18" s="70"/>
      <c r="B18" s="70"/>
      <c r="C18" s="70"/>
      <c r="D18" s="70"/>
      <c r="E18" s="48"/>
      <c r="F18" s="333" t="str">
        <f t="shared" si="0"/>
        <v/>
      </c>
      <c r="G18" s="213"/>
      <c r="H18" s="91"/>
      <c r="I18" s="46"/>
      <c r="J18" s="46"/>
      <c r="K18" s="45"/>
      <c r="L18" s="88"/>
      <c r="M18" s="88"/>
      <c r="N18" s="189">
        <f t="shared" si="1"/>
        <v>0</v>
      </c>
      <c r="O18" s="241"/>
    </row>
    <row r="19" spans="1:15" s="5" customFormat="1" ht="37.5" customHeight="1">
      <c r="A19" s="70"/>
      <c r="B19" s="70"/>
      <c r="C19" s="70"/>
      <c r="D19" s="70"/>
      <c r="E19" s="48"/>
      <c r="F19" s="333" t="str">
        <f t="shared" si="0"/>
        <v/>
      </c>
      <c r="G19" s="213"/>
      <c r="H19" s="91"/>
      <c r="I19" s="46"/>
      <c r="J19" s="46"/>
      <c r="K19" s="45"/>
      <c r="L19" s="88"/>
      <c r="M19" s="88"/>
      <c r="N19" s="189">
        <f t="shared" si="1"/>
        <v>0</v>
      </c>
      <c r="O19" s="241"/>
    </row>
    <row r="20" spans="1:15" s="5" customFormat="1" ht="37.5" customHeight="1">
      <c r="A20" s="70"/>
      <c r="B20" s="70"/>
      <c r="C20" s="70"/>
      <c r="D20" s="70"/>
      <c r="E20" s="48"/>
      <c r="F20" s="333" t="str">
        <f t="shared" si="0"/>
        <v/>
      </c>
      <c r="G20" s="213"/>
      <c r="H20" s="91"/>
      <c r="I20" s="46"/>
      <c r="J20" s="46"/>
      <c r="K20" s="45"/>
      <c r="L20" s="88"/>
      <c r="M20" s="88"/>
      <c r="N20" s="189">
        <f t="shared" si="1"/>
        <v>0</v>
      </c>
      <c r="O20" s="241"/>
    </row>
    <row r="21" spans="1:15" s="5" customFormat="1" ht="37.5" customHeight="1">
      <c r="A21" s="70"/>
      <c r="B21" s="70"/>
      <c r="C21" s="70"/>
      <c r="D21" s="70"/>
      <c r="E21" s="48"/>
      <c r="F21" s="333" t="str">
        <f t="shared" si="0"/>
        <v/>
      </c>
      <c r="G21" s="213"/>
      <c r="H21" s="91"/>
      <c r="I21" s="46"/>
      <c r="J21" s="46"/>
      <c r="K21" s="45"/>
      <c r="L21" s="88"/>
      <c r="M21" s="88"/>
      <c r="N21" s="189">
        <f t="shared" si="1"/>
        <v>0</v>
      </c>
      <c r="O21" s="241"/>
    </row>
    <row r="22" spans="1:15" s="5" customFormat="1" ht="37.5" customHeight="1">
      <c r="A22" s="70"/>
      <c r="B22" s="70"/>
      <c r="C22" s="70"/>
      <c r="D22" s="70"/>
      <c r="E22" s="48"/>
      <c r="F22" s="333" t="str">
        <f t="shared" si="0"/>
        <v/>
      </c>
      <c r="G22" s="213"/>
      <c r="H22" s="91"/>
      <c r="I22" s="46"/>
      <c r="J22" s="46"/>
      <c r="K22" s="45"/>
      <c r="L22" s="88"/>
      <c r="M22" s="88"/>
      <c r="N22" s="189">
        <f t="shared" si="1"/>
        <v>0</v>
      </c>
      <c r="O22" s="241"/>
    </row>
    <row r="23" spans="1:15" s="5" customFormat="1" ht="37.5" customHeight="1">
      <c r="A23" s="70"/>
      <c r="B23" s="70"/>
      <c r="C23" s="70"/>
      <c r="D23" s="70"/>
      <c r="E23" s="48"/>
      <c r="F23" s="333" t="str">
        <f t="shared" si="0"/>
        <v/>
      </c>
      <c r="G23" s="213"/>
      <c r="H23" s="91"/>
      <c r="I23" s="46"/>
      <c r="J23" s="46"/>
      <c r="K23" s="45"/>
      <c r="L23" s="88"/>
      <c r="M23" s="88"/>
      <c r="N23" s="189">
        <f t="shared" si="1"/>
        <v>0</v>
      </c>
      <c r="O23" s="241"/>
    </row>
    <row r="24" spans="1:15" s="5" customFormat="1" ht="37.5" customHeight="1">
      <c r="A24" s="70"/>
      <c r="B24" s="70"/>
      <c r="C24" s="70"/>
      <c r="D24" s="70"/>
      <c r="E24" s="48"/>
      <c r="F24" s="333" t="str">
        <f t="shared" si="0"/>
        <v/>
      </c>
      <c r="G24" s="213"/>
      <c r="H24" s="91"/>
      <c r="I24" s="46"/>
      <c r="J24" s="46"/>
      <c r="K24" s="45"/>
      <c r="L24" s="88"/>
      <c r="M24" s="88"/>
      <c r="N24" s="189">
        <f t="shared" si="1"/>
        <v>0</v>
      </c>
      <c r="O24" s="241"/>
    </row>
    <row r="25" spans="1:15" s="5" customFormat="1" ht="37.5" customHeight="1">
      <c r="A25" s="70"/>
      <c r="B25" s="70"/>
      <c r="C25" s="70"/>
      <c r="D25" s="70"/>
      <c r="E25" s="48"/>
      <c r="F25" s="333" t="str">
        <f t="shared" si="0"/>
        <v/>
      </c>
      <c r="G25" s="213"/>
      <c r="H25" s="91"/>
      <c r="I25" s="46"/>
      <c r="J25" s="46"/>
      <c r="K25" s="45"/>
      <c r="L25" s="88"/>
      <c r="M25" s="88"/>
      <c r="N25" s="189">
        <f t="shared" si="1"/>
        <v>0</v>
      </c>
      <c r="O25" s="241"/>
    </row>
    <row r="26" spans="1:15" s="5" customFormat="1" ht="37.5" customHeight="1">
      <c r="A26" s="70"/>
      <c r="B26" s="70"/>
      <c r="C26" s="70"/>
      <c r="D26" s="70"/>
      <c r="E26" s="48"/>
      <c r="F26" s="333" t="str">
        <f t="shared" si="0"/>
        <v/>
      </c>
      <c r="G26" s="213"/>
      <c r="H26" s="91"/>
      <c r="I26" s="46"/>
      <c r="J26" s="46"/>
      <c r="K26" s="45"/>
      <c r="L26" s="88"/>
      <c r="M26" s="88"/>
      <c r="N26" s="189">
        <f t="shared" si="1"/>
        <v>0</v>
      </c>
      <c r="O26" s="241"/>
    </row>
    <row r="27" spans="1:15" s="5" customFormat="1" ht="37.5" customHeight="1">
      <c r="A27" s="70"/>
      <c r="B27" s="70"/>
      <c r="C27" s="70"/>
      <c r="D27" s="70"/>
      <c r="E27" s="48"/>
      <c r="F27" s="333" t="str">
        <f t="shared" si="0"/>
        <v/>
      </c>
      <c r="G27" s="213"/>
      <c r="H27" s="91"/>
      <c r="I27" s="46"/>
      <c r="J27" s="46"/>
      <c r="K27" s="45"/>
      <c r="L27" s="88"/>
      <c r="M27" s="88"/>
      <c r="N27" s="189">
        <f t="shared" si="1"/>
        <v>0</v>
      </c>
      <c r="O27" s="241"/>
    </row>
    <row r="28" spans="1:15" s="5" customFormat="1" ht="37.5" customHeight="1">
      <c r="A28" s="70"/>
      <c r="B28" s="70"/>
      <c r="C28" s="70"/>
      <c r="D28" s="70"/>
      <c r="E28" s="48"/>
      <c r="F28" s="333" t="str">
        <f t="shared" si="0"/>
        <v/>
      </c>
      <c r="G28" s="213"/>
      <c r="H28" s="91"/>
      <c r="I28" s="46"/>
      <c r="J28" s="46"/>
      <c r="K28" s="45"/>
      <c r="L28" s="88"/>
      <c r="M28" s="88"/>
      <c r="N28" s="189">
        <f t="shared" si="1"/>
        <v>0</v>
      </c>
      <c r="O28" s="241"/>
    </row>
    <row r="29" spans="1:15" s="5" customFormat="1" ht="37.5" customHeight="1">
      <c r="A29" s="70"/>
      <c r="B29" s="70"/>
      <c r="C29" s="70"/>
      <c r="D29" s="70"/>
      <c r="E29" s="48"/>
      <c r="F29" s="333" t="str">
        <f t="shared" si="0"/>
        <v/>
      </c>
      <c r="G29" s="213"/>
      <c r="H29" s="91"/>
      <c r="I29" s="46"/>
      <c r="J29" s="46"/>
      <c r="K29" s="45"/>
      <c r="L29" s="88"/>
      <c r="M29" s="88"/>
      <c r="N29" s="189">
        <f t="shared" si="1"/>
        <v>0</v>
      </c>
      <c r="O29" s="241"/>
    </row>
    <row r="30" spans="1:15" s="5" customFormat="1" ht="37.5" customHeight="1">
      <c r="A30" s="70"/>
      <c r="B30" s="70"/>
      <c r="C30" s="70"/>
      <c r="D30" s="70"/>
      <c r="E30" s="48"/>
      <c r="F30" s="333" t="str">
        <f t="shared" si="0"/>
        <v/>
      </c>
      <c r="G30" s="213"/>
      <c r="H30" s="91"/>
      <c r="I30" s="46"/>
      <c r="J30" s="46"/>
      <c r="K30" s="45"/>
      <c r="L30" s="88"/>
      <c r="M30" s="88"/>
      <c r="N30" s="189">
        <f t="shared" si="1"/>
        <v>0</v>
      </c>
      <c r="O30" s="241"/>
    </row>
    <row r="31" spans="1:15" s="5" customFormat="1" ht="37.5" customHeight="1">
      <c r="A31" s="70"/>
      <c r="B31" s="70"/>
      <c r="C31" s="70"/>
      <c r="D31" s="70"/>
      <c r="E31" s="48"/>
      <c r="F31" s="333" t="str">
        <f t="shared" si="0"/>
        <v/>
      </c>
      <c r="G31" s="213"/>
      <c r="H31" s="91"/>
      <c r="I31" s="46"/>
      <c r="J31" s="46"/>
      <c r="K31" s="45"/>
      <c r="L31" s="88"/>
      <c r="M31" s="88"/>
      <c r="N31" s="189">
        <f t="shared" si="1"/>
        <v>0</v>
      </c>
      <c r="O31" s="241"/>
    </row>
    <row r="32" spans="1:15" s="5" customFormat="1" ht="37.5" customHeight="1">
      <c r="A32" s="70"/>
      <c r="B32" s="70"/>
      <c r="C32" s="70"/>
      <c r="D32" s="70"/>
      <c r="E32" s="48"/>
      <c r="F32" s="333" t="str">
        <f t="shared" si="0"/>
        <v/>
      </c>
      <c r="G32" s="213"/>
      <c r="H32" s="91"/>
      <c r="I32" s="46"/>
      <c r="J32" s="46"/>
      <c r="K32" s="45"/>
      <c r="L32" s="88"/>
      <c r="M32" s="88"/>
      <c r="N32" s="189">
        <f t="shared" si="1"/>
        <v>0</v>
      </c>
      <c r="O32" s="241"/>
    </row>
    <row r="33" spans="1:15" s="5" customFormat="1" ht="37.5" customHeight="1">
      <c r="A33" s="70"/>
      <c r="B33" s="70"/>
      <c r="C33" s="70"/>
      <c r="D33" s="70"/>
      <c r="E33" s="48"/>
      <c r="F33" s="333" t="str">
        <f t="shared" si="0"/>
        <v/>
      </c>
      <c r="G33" s="213"/>
      <c r="H33" s="91"/>
      <c r="I33" s="46"/>
      <c r="J33" s="46"/>
      <c r="K33" s="45"/>
      <c r="L33" s="88"/>
      <c r="M33" s="88"/>
      <c r="N33" s="189">
        <f t="shared" si="1"/>
        <v>0</v>
      </c>
      <c r="O33" s="241"/>
    </row>
    <row r="34" spans="1:15" s="5" customFormat="1" ht="37.5" customHeight="1">
      <c r="A34" s="70"/>
      <c r="B34" s="70"/>
      <c r="C34" s="70"/>
      <c r="D34" s="70"/>
      <c r="E34" s="48"/>
      <c r="F34" s="333" t="str">
        <f t="shared" si="0"/>
        <v/>
      </c>
      <c r="G34" s="213"/>
      <c r="H34" s="91"/>
      <c r="I34" s="46"/>
      <c r="J34" s="46"/>
      <c r="K34" s="45"/>
      <c r="L34" s="88"/>
      <c r="M34" s="88"/>
      <c r="N34" s="189">
        <f t="shared" si="1"/>
        <v>0</v>
      </c>
      <c r="O34" s="241"/>
    </row>
    <row r="35" spans="1:15" s="5" customFormat="1" ht="37.5" customHeight="1">
      <c r="A35" s="70"/>
      <c r="B35" s="70"/>
      <c r="C35" s="70"/>
      <c r="D35" s="70"/>
      <c r="E35" s="48"/>
      <c r="F35" s="333" t="str">
        <f t="shared" si="0"/>
        <v/>
      </c>
      <c r="G35" s="213"/>
      <c r="H35" s="91"/>
      <c r="I35" s="46"/>
      <c r="J35" s="46"/>
      <c r="K35" s="45"/>
      <c r="L35" s="88"/>
      <c r="M35" s="88"/>
      <c r="N35" s="189">
        <f t="shared" si="1"/>
        <v>0</v>
      </c>
      <c r="O35" s="241"/>
    </row>
    <row r="36" spans="1:15" s="5" customFormat="1" ht="37.5" customHeight="1">
      <c r="A36" s="70"/>
      <c r="B36" s="70"/>
      <c r="C36" s="70"/>
      <c r="D36" s="70"/>
      <c r="E36" s="48"/>
      <c r="F36" s="333" t="str">
        <f t="shared" si="0"/>
        <v/>
      </c>
      <c r="G36" s="213"/>
      <c r="H36" s="91"/>
      <c r="I36" s="46"/>
      <c r="J36" s="46"/>
      <c r="K36" s="45"/>
      <c r="L36" s="88"/>
      <c r="M36" s="88"/>
      <c r="N36" s="189">
        <f t="shared" si="1"/>
        <v>0</v>
      </c>
      <c r="O36" s="241"/>
    </row>
    <row r="37" spans="1:15" s="5" customFormat="1" ht="37.5" customHeight="1">
      <c r="A37" s="70"/>
      <c r="B37" s="70"/>
      <c r="C37" s="70"/>
      <c r="D37" s="70"/>
      <c r="E37" s="48"/>
      <c r="F37" s="333" t="str">
        <f t="shared" si="0"/>
        <v/>
      </c>
      <c r="G37" s="213"/>
      <c r="H37" s="91"/>
      <c r="I37" s="46"/>
      <c r="J37" s="46"/>
      <c r="K37" s="45"/>
      <c r="L37" s="88"/>
      <c r="M37" s="88"/>
      <c r="N37" s="189">
        <f t="shared" si="1"/>
        <v>0</v>
      </c>
      <c r="O37" s="241"/>
    </row>
    <row r="38" spans="1:15" s="5" customFormat="1" ht="37.5" customHeight="1">
      <c r="A38" s="70"/>
      <c r="B38" s="70"/>
      <c r="C38" s="70"/>
      <c r="D38" s="70"/>
      <c r="E38" s="48"/>
      <c r="F38" s="333" t="str">
        <f t="shared" si="0"/>
        <v/>
      </c>
      <c r="G38" s="213"/>
      <c r="H38" s="91"/>
      <c r="I38" s="46"/>
      <c r="J38" s="46"/>
      <c r="K38" s="45"/>
      <c r="L38" s="88"/>
      <c r="M38" s="88"/>
      <c r="N38" s="189">
        <f t="shared" si="1"/>
        <v>0</v>
      </c>
      <c r="O38" s="241"/>
    </row>
    <row r="39" spans="1:15" s="5" customFormat="1" ht="37.5" customHeight="1">
      <c r="A39" s="70"/>
      <c r="B39" s="70"/>
      <c r="C39" s="70"/>
      <c r="D39" s="70"/>
      <c r="E39" s="48"/>
      <c r="F39" s="333" t="str">
        <f t="shared" si="0"/>
        <v/>
      </c>
      <c r="G39" s="213"/>
      <c r="H39" s="91"/>
      <c r="I39" s="46"/>
      <c r="J39" s="46"/>
      <c r="K39" s="45"/>
      <c r="L39" s="88"/>
      <c r="M39" s="88"/>
      <c r="N39" s="189">
        <f t="shared" si="1"/>
        <v>0</v>
      </c>
      <c r="O39" s="241"/>
    </row>
    <row r="40" spans="1:15" s="5" customFormat="1" ht="37.5" customHeight="1">
      <c r="A40" s="70"/>
      <c r="B40" s="70"/>
      <c r="C40" s="70"/>
      <c r="D40" s="70"/>
      <c r="E40" s="48"/>
      <c r="F40" s="333" t="str">
        <f t="shared" si="0"/>
        <v/>
      </c>
      <c r="G40" s="213"/>
      <c r="H40" s="91"/>
      <c r="I40" s="46"/>
      <c r="J40" s="46"/>
      <c r="K40" s="45"/>
      <c r="L40" s="88"/>
      <c r="M40" s="88"/>
      <c r="N40" s="189">
        <f t="shared" si="1"/>
        <v>0</v>
      </c>
      <c r="O40" s="241"/>
    </row>
    <row r="41" spans="1:15" s="5" customFormat="1" ht="37.5" customHeight="1">
      <c r="A41" s="70"/>
      <c r="B41" s="70"/>
      <c r="C41" s="70"/>
      <c r="D41" s="70"/>
      <c r="E41" s="48"/>
      <c r="F41" s="333" t="str">
        <f t="shared" si="0"/>
        <v/>
      </c>
      <c r="G41" s="213"/>
      <c r="H41" s="91"/>
      <c r="I41" s="46"/>
      <c r="J41" s="46"/>
      <c r="K41" s="45"/>
      <c r="L41" s="88"/>
      <c r="M41" s="88"/>
      <c r="N41" s="189">
        <f t="shared" si="1"/>
        <v>0</v>
      </c>
      <c r="O41" s="241"/>
    </row>
    <row r="42" spans="1:15" s="5" customFormat="1" ht="37.5" customHeight="1">
      <c r="A42" s="70"/>
      <c r="B42" s="70"/>
      <c r="C42" s="70"/>
      <c r="D42" s="70"/>
      <c r="E42" s="48"/>
      <c r="F42" s="333" t="str">
        <f t="shared" si="0"/>
        <v/>
      </c>
      <c r="G42" s="213"/>
      <c r="H42" s="91"/>
      <c r="I42" s="46"/>
      <c r="J42" s="46"/>
      <c r="K42" s="45"/>
      <c r="L42" s="88"/>
      <c r="M42" s="88"/>
      <c r="N42" s="189">
        <f t="shared" si="1"/>
        <v>0</v>
      </c>
      <c r="O42" s="241"/>
    </row>
    <row r="43" spans="1:15" s="5" customFormat="1" ht="37.5" customHeight="1">
      <c r="A43" s="70"/>
      <c r="B43" s="70"/>
      <c r="C43" s="70"/>
      <c r="D43" s="70"/>
      <c r="E43" s="48"/>
      <c r="F43" s="333" t="str">
        <f t="shared" si="0"/>
        <v/>
      </c>
      <c r="G43" s="213"/>
      <c r="H43" s="91"/>
      <c r="I43" s="46"/>
      <c r="J43" s="46"/>
      <c r="K43" s="45"/>
      <c r="L43" s="88"/>
      <c r="M43" s="88"/>
      <c r="N43" s="189">
        <f t="shared" si="1"/>
        <v>0</v>
      </c>
      <c r="O43" s="241"/>
    </row>
    <row r="44" spans="1:15" s="5" customFormat="1" ht="37.5" customHeight="1">
      <c r="A44" s="70"/>
      <c r="B44" s="70"/>
      <c r="C44" s="70"/>
      <c r="D44" s="70"/>
      <c r="E44" s="48"/>
      <c r="F44" s="333" t="str">
        <f t="shared" si="0"/>
        <v/>
      </c>
      <c r="G44" s="213"/>
      <c r="H44" s="91"/>
      <c r="I44" s="46"/>
      <c r="J44" s="46"/>
      <c r="K44" s="45"/>
      <c r="L44" s="88"/>
      <c r="M44" s="88"/>
      <c r="N44" s="189">
        <f t="shared" si="1"/>
        <v>0</v>
      </c>
      <c r="O44" s="241"/>
    </row>
    <row r="45" spans="1:15" s="5" customFormat="1" ht="37.5" customHeight="1">
      <c r="A45" s="70"/>
      <c r="B45" s="70"/>
      <c r="C45" s="70"/>
      <c r="D45" s="70"/>
      <c r="E45" s="48"/>
      <c r="F45" s="333" t="str">
        <f t="shared" si="0"/>
        <v/>
      </c>
      <c r="G45" s="213"/>
      <c r="H45" s="91"/>
      <c r="I45" s="46"/>
      <c r="J45" s="46"/>
      <c r="K45" s="45"/>
      <c r="L45" s="88"/>
      <c r="M45" s="88"/>
      <c r="N45" s="189">
        <f t="shared" si="1"/>
        <v>0</v>
      </c>
      <c r="O45" s="241"/>
    </row>
    <row r="46" spans="1:15" s="5" customFormat="1" ht="37.5" customHeight="1">
      <c r="A46" s="70"/>
      <c r="B46" s="70"/>
      <c r="C46" s="70"/>
      <c r="D46" s="70"/>
      <c r="E46" s="48"/>
      <c r="F46" s="333" t="str">
        <f t="shared" si="0"/>
        <v/>
      </c>
      <c r="G46" s="213"/>
      <c r="H46" s="91"/>
      <c r="I46" s="46"/>
      <c r="J46" s="46"/>
      <c r="K46" s="45"/>
      <c r="L46" s="88"/>
      <c r="M46" s="88"/>
      <c r="N46" s="189">
        <f t="shared" si="1"/>
        <v>0</v>
      </c>
      <c r="O46" s="241"/>
    </row>
    <row r="47" spans="1:15" s="5" customFormat="1" ht="37.5" customHeight="1">
      <c r="A47" s="70"/>
      <c r="B47" s="70"/>
      <c r="C47" s="70"/>
      <c r="D47" s="70"/>
      <c r="E47" s="48"/>
      <c r="F47" s="333" t="str">
        <f t="shared" si="0"/>
        <v/>
      </c>
      <c r="G47" s="213"/>
      <c r="H47" s="91"/>
      <c r="I47" s="46"/>
      <c r="J47" s="46"/>
      <c r="K47" s="45"/>
      <c r="L47" s="88"/>
      <c r="M47" s="88"/>
      <c r="N47" s="189">
        <f t="shared" si="1"/>
        <v>0</v>
      </c>
      <c r="O47" s="241"/>
    </row>
    <row r="48" spans="1:15" s="5" customFormat="1" ht="37.5" customHeight="1">
      <c r="A48" s="70"/>
      <c r="B48" s="70"/>
      <c r="C48" s="70"/>
      <c r="D48" s="70"/>
      <c r="E48" s="48"/>
      <c r="F48" s="333" t="str">
        <f t="shared" si="0"/>
        <v/>
      </c>
      <c r="G48" s="213"/>
      <c r="H48" s="91"/>
      <c r="I48" s="46"/>
      <c r="J48" s="46"/>
      <c r="K48" s="45"/>
      <c r="L48" s="88"/>
      <c r="M48" s="88"/>
      <c r="N48" s="189">
        <f t="shared" si="1"/>
        <v>0</v>
      </c>
      <c r="O48" s="241"/>
    </row>
    <row r="49" spans="1:15" s="5" customFormat="1" ht="37.5" customHeight="1">
      <c r="A49" s="70"/>
      <c r="B49" s="70"/>
      <c r="C49" s="70"/>
      <c r="D49" s="70"/>
      <c r="E49" s="48"/>
      <c r="F49" s="333" t="str">
        <f t="shared" si="0"/>
        <v/>
      </c>
      <c r="G49" s="213"/>
      <c r="H49" s="91"/>
      <c r="I49" s="46"/>
      <c r="J49" s="46"/>
      <c r="K49" s="45"/>
      <c r="L49" s="88"/>
      <c r="M49" s="88"/>
      <c r="N49" s="189">
        <f t="shared" si="1"/>
        <v>0</v>
      </c>
      <c r="O49" s="241"/>
    </row>
    <row r="50" spans="1:15" s="5" customFormat="1" ht="37.5" customHeight="1">
      <c r="A50" s="70"/>
      <c r="B50" s="70"/>
      <c r="C50" s="70"/>
      <c r="D50" s="70"/>
      <c r="E50" s="48"/>
      <c r="F50" s="333" t="str">
        <f t="shared" si="0"/>
        <v/>
      </c>
      <c r="G50" s="213"/>
      <c r="H50" s="91"/>
      <c r="I50" s="46"/>
      <c r="J50" s="46"/>
      <c r="K50" s="45"/>
      <c r="L50" s="88"/>
      <c r="M50" s="88"/>
      <c r="N50" s="189">
        <f t="shared" si="1"/>
        <v>0</v>
      </c>
      <c r="O50" s="241"/>
    </row>
    <row r="51" spans="1:15" s="5" customFormat="1" ht="37.5" customHeight="1">
      <c r="A51" s="70"/>
      <c r="B51" s="70"/>
      <c r="C51" s="70"/>
      <c r="D51" s="70"/>
      <c r="E51" s="48"/>
      <c r="F51" s="333" t="str">
        <f t="shared" si="0"/>
        <v/>
      </c>
      <c r="G51" s="213"/>
      <c r="H51" s="91"/>
      <c r="I51" s="46"/>
      <c r="J51" s="46"/>
      <c r="K51" s="45"/>
      <c r="L51" s="88"/>
      <c r="M51" s="88"/>
      <c r="N51" s="189">
        <f t="shared" si="1"/>
        <v>0</v>
      </c>
      <c r="O51" s="241"/>
    </row>
    <row r="52" spans="1:15" s="5" customFormat="1" ht="37.5" customHeight="1">
      <c r="A52" s="70"/>
      <c r="B52" s="70"/>
      <c r="C52" s="70"/>
      <c r="D52" s="70"/>
      <c r="E52" s="48"/>
      <c r="F52" s="333" t="str">
        <f t="shared" si="0"/>
        <v/>
      </c>
      <c r="G52" s="213"/>
      <c r="H52" s="91"/>
      <c r="I52" s="46"/>
      <c r="J52" s="46"/>
      <c r="K52" s="45"/>
      <c r="L52" s="88"/>
      <c r="M52" s="88"/>
      <c r="N52" s="189">
        <f t="shared" si="1"/>
        <v>0</v>
      </c>
      <c r="O52" s="241"/>
    </row>
    <row r="53" spans="1:15" s="5" customFormat="1" ht="37.5" customHeight="1">
      <c r="A53" s="70"/>
      <c r="B53" s="70"/>
      <c r="C53" s="70"/>
      <c r="D53" s="70"/>
      <c r="E53" s="48"/>
      <c r="F53" s="333" t="str">
        <f t="shared" si="0"/>
        <v/>
      </c>
      <c r="G53" s="213"/>
      <c r="H53" s="91"/>
      <c r="I53" s="46"/>
      <c r="J53" s="46"/>
      <c r="K53" s="45"/>
      <c r="L53" s="88"/>
      <c r="M53" s="88"/>
      <c r="N53" s="189">
        <f t="shared" si="1"/>
        <v>0</v>
      </c>
      <c r="O53" s="241"/>
    </row>
    <row r="54" spans="1:15" s="5" customFormat="1" ht="37.5" customHeight="1">
      <c r="A54" s="70"/>
      <c r="B54" s="70"/>
      <c r="C54" s="70"/>
      <c r="D54" s="70"/>
      <c r="E54" s="48"/>
      <c r="F54" s="333" t="str">
        <f t="shared" si="0"/>
        <v/>
      </c>
      <c r="G54" s="213"/>
      <c r="H54" s="91"/>
      <c r="I54" s="46"/>
      <c r="J54" s="46"/>
      <c r="K54" s="45"/>
      <c r="L54" s="88"/>
      <c r="M54" s="88"/>
      <c r="N54" s="189">
        <f t="shared" si="1"/>
        <v>0</v>
      </c>
      <c r="O54" s="241"/>
    </row>
    <row r="55" spans="1:15" s="5" customFormat="1" ht="37.5" customHeight="1">
      <c r="A55" s="70"/>
      <c r="B55" s="70"/>
      <c r="C55" s="70"/>
      <c r="D55" s="70"/>
      <c r="E55" s="48"/>
      <c r="F55" s="333" t="str">
        <f t="shared" si="0"/>
        <v/>
      </c>
      <c r="G55" s="213"/>
      <c r="H55" s="91"/>
      <c r="I55" s="46"/>
      <c r="J55" s="46"/>
      <c r="K55" s="45"/>
      <c r="L55" s="88"/>
      <c r="M55" s="88"/>
      <c r="N55" s="189">
        <f t="shared" si="1"/>
        <v>0</v>
      </c>
      <c r="O55" s="241"/>
    </row>
    <row r="56" spans="1:15" s="5" customFormat="1" ht="37.5" customHeight="1">
      <c r="A56" s="70"/>
      <c r="B56" s="70"/>
      <c r="C56" s="70"/>
      <c r="D56" s="70"/>
      <c r="E56" s="48"/>
      <c r="F56" s="333" t="str">
        <f t="shared" si="0"/>
        <v/>
      </c>
      <c r="G56" s="213"/>
      <c r="H56" s="91"/>
      <c r="I56" s="46"/>
      <c r="J56" s="46"/>
      <c r="K56" s="45"/>
      <c r="L56" s="88"/>
      <c r="M56" s="88"/>
      <c r="N56" s="189">
        <f t="shared" si="1"/>
        <v>0</v>
      </c>
      <c r="O56" s="241"/>
    </row>
    <row r="57" spans="1:15" s="5" customFormat="1" ht="37.5" customHeight="1">
      <c r="A57" s="70"/>
      <c r="B57" s="70"/>
      <c r="C57" s="70"/>
      <c r="D57" s="70"/>
      <c r="E57" s="48"/>
      <c r="F57" s="333" t="str">
        <f t="shared" si="0"/>
        <v/>
      </c>
      <c r="G57" s="213"/>
      <c r="H57" s="91"/>
      <c r="I57" s="46"/>
      <c r="J57" s="46"/>
      <c r="K57" s="45"/>
      <c r="L57" s="88"/>
      <c r="M57" s="88"/>
      <c r="N57" s="189">
        <f t="shared" si="1"/>
        <v>0</v>
      </c>
      <c r="O57" s="241"/>
    </row>
    <row r="58" spans="1:15" s="5" customFormat="1" ht="37.5" customHeight="1">
      <c r="A58" s="70"/>
      <c r="B58" s="70"/>
      <c r="C58" s="70"/>
      <c r="D58" s="70"/>
      <c r="E58" s="48"/>
      <c r="F58" s="333" t="str">
        <f t="shared" si="0"/>
        <v/>
      </c>
      <c r="G58" s="213"/>
      <c r="H58" s="91"/>
      <c r="I58" s="46"/>
      <c r="J58" s="46"/>
      <c r="K58" s="45"/>
      <c r="L58" s="88"/>
      <c r="M58" s="88"/>
      <c r="N58" s="189">
        <f t="shared" si="1"/>
        <v>0</v>
      </c>
      <c r="O58" s="241"/>
    </row>
    <row r="59" spans="1:15" s="5" customFormat="1" ht="37.5" customHeight="1">
      <c r="A59" s="70"/>
      <c r="B59" s="70"/>
      <c r="C59" s="70"/>
      <c r="D59" s="70"/>
      <c r="E59" s="48"/>
      <c r="F59" s="333" t="str">
        <f t="shared" si="0"/>
        <v/>
      </c>
      <c r="G59" s="213"/>
      <c r="H59" s="91"/>
      <c r="I59" s="46"/>
      <c r="J59" s="46"/>
      <c r="K59" s="45"/>
      <c r="L59" s="88"/>
      <c r="M59" s="88"/>
      <c r="N59" s="189">
        <f t="shared" si="1"/>
        <v>0</v>
      </c>
      <c r="O59" s="241"/>
    </row>
    <row r="60" spans="1:15" s="5" customFormat="1" ht="37.5" customHeight="1">
      <c r="A60" s="70"/>
      <c r="B60" s="70"/>
      <c r="C60" s="70"/>
      <c r="D60" s="70"/>
      <c r="E60" s="48"/>
      <c r="F60" s="333" t="str">
        <f t="shared" si="0"/>
        <v/>
      </c>
      <c r="G60" s="213"/>
      <c r="H60" s="91"/>
      <c r="I60" s="46"/>
      <c r="J60" s="46"/>
      <c r="K60" s="45"/>
      <c r="L60" s="88"/>
      <c r="M60" s="88"/>
      <c r="N60" s="189">
        <f t="shared" si="1"/>
        <v>0</v>
      </c>
      <c r="O60" s="241"/>
    </row>
    <row r="61" spans="1:15" s="5" customFormat="1" ht="37.5" customHeight="1">
      <c r="A61" s="70"/>
      <c r="B61" s="70"/>
      <c r="C61" s="70"/>
      <c r="D61" s="70"/>
      <c r="E61" s="48"/>
      <c r="F61" s="333" t="str">
        <f t="shared" si="0"/>
        <v/>
      </c>
      <c r="G61" s="213"/>
      <c r="H61" s="91"/>
      <c r="I61" s="46"/>
      <c r="J61" s="46"/>
      <c r="K61" s="45"/>
      <c r="L61" s="88"/>
      <c r="M61" s="88"/>
      <c r="N61" s="189">
        <f t="shared" si="1"/>
        <v>0</v>
      </c>
      <c r="O61" s="241"/>
    </row>
    <row r="62" spans="1:15" s="5" customFormat="1" ht="37.5" customHeight="1">
      <c r="A62" s="70"/>
      <c r="B62" s="70"/>
      <c r="C62" s="70"/>
      <c r="D62" s="70"/>
      <c r="E62" s="48"/>
      <c r="F62" s="333" t="str">
        <f t="shared" si="0"/>
        <v/>
      </c>
      <c r="G62" s="213"/>
      <c r="H62" s="91"/>
      <c r="I62" s="46"/>
      <c r="J62" s="46"/>
      <c r="K62" s="45"/>
      <c r="L62" s="88"/>
      <c r="M62" s="88"/>
      <c r="N62" s="189">
        <f t="shared" si="1"/>
        <v>0</v>
      </c>
      <c r="O62" s="241"/>
    </row>
    <row r="63" spans="1:15" s="5" customFormat="1" ht="37.5" customHeight="1">
      <c r="A63" s="70"/>
      <c r="B63" s="70"/>
      <c r="C63" s="70"/>
      <c r="D63" s="70"/>
      <c r="E63" s="48"/>
      <c r="F63" s="333" t="str">
        <f t="shared" si="0"/>
        <v/>
      </c>
      <c r="G63" s="213"/>
      <c r="H63" s="91"/>
      <c r="I63" s="46"/>
      <c r="J63" s="46"/>
      <c r="K63" s="45"/>
      <c r="L63" s="88"/>
      <c r="M63" s="88"/>
      <c r="N63" s="189">
        <f t="shared" si="1"/>
        <v>0</v>
      </c>
      <c r="O63" s="241"/>
    </row>
    <row r="64" spans="1:15" s="5" customFormat="1" ht="37.5" customHeight="1">
      <c r="A64" s="70"/>
      <c r="B64" s="70"/>
      <c r="C64" s="70"/>
      <c r="D64" s="70"/>
      <c r="E64" s="48"/>
      <c r="F64" s="333" t="str">
        <f t="shared" si="0"/>
        <v/>
      </c>
      <c r="G64" s="213"/>
      <c r="H64" s="91"/>
      <c r="I64" s="46"/>
      <c r="J64" s="46"/>
      <c r="K64" s="45"/>
      <c r="L64" s="88"/>
      <c r="M64" s="88"/>
      <c r="N64" s="189">
        <f t="shared" si="1"/>
        <v>0</v>
      </c>
      <c r="O64" s="241"/>
    </row>
    <row r="65" spans="1:15" s="5" customFormat="1" ht="37.5" customHeight="1">
      <c r="A65" s="70"/>
      <c r="B65" s="70"/>
      <c r="C65" s="70"/>
      <c r="D65" s="70"/>
      <c r="E65" s="48"/>
      <c r="F65" s="333" t="str">
        <f t="shared" si="0"/>
        <v/>
      </c>
      <c r="G65" s="213"/>
      <c r="H65" s="91"/>
      <c r="I65" s="46"/>
      <c r="J65" s="46"/>
      <c r="K65" s="45"/>
      <c r="L65" s="88"/>
      <c r="M65" s="88"/>
      <c r="N65" s="189">
        <f t="shared" si="1"/>
        <v>0</v>
      </c>
      <c r="O65" s="241"/>
    </row>
    <row r="66" spans="1:15" s="5" customFormat="1" ht="37.5" customHeight="1">
      <c r="A66" s="70"/>
      <c r="B66" s="70"/>
      <c r="C66" s="70"/>
      <c r="D66" s="70"/>
      <c r="E66" s="48"/>
      <c r="F66" s="333" t="str">
        <f t="shared" si="0"/>
        <v/>
      </c>
      <c r="G66" s="213"/>
      <c r="H66" s="91"/>
      <c r="I66" s="46"/>
      <c r="J66" s="46"/>
      <c r="K66" s="45"/>
      <c r="L66" s="88"/>
      <c r="M66" s="88"/>
      <c r="N66" s="189">
        <f t="shared" si="1"/>
        <v>0</v>
      </c>
      <c r="O66" s="241"/>
    </row>
    <row r="67" spans="1:15" s="5" customFormat="1" ht="37.5" customHeight="1">
      <c r="A67" s="70"/>
      <c r="B67" s="70"/>
      <c r="C67" s="70"/>
      <c r="D67" s="70"/>
      <c r="E67" s="48"/>
      <c r="F67" s="333" t="str">
        <f t="shared" si="0"/>
        <v/>
      </c>
      <c r="G67" s="213"/>
      <c r="H67" s="91"/>
      <c r="I67" s="46"/>
      <c r="J67" s="46"/>
      <c r="K67" s="45"/>
      <c r="L67" s="88"/>
      <c r="M67" s="88"/>
      <c r="N67" s="189">
        <f t="shared" si="1"/>
        <v>0</v>
      </c>
      <c r="O67" s="241"/>
    </row>
    <row r="68" spans="1:15" s="5" customFormat="1" ht="37.5" customHeight="1">
      <c r="A68" s="70"/>
      <c r="B68" s="70"/>
      <c r="C68" s="70"/>
      <c r="D68" s="70"/>
      <c r="E68" s="48"/>
      <c r="F68" s="333" t="str">
        <f t="shared" si="0"/>
        <v/>
      </c>
      <c r="G68" s="213"/>
      <c r="H68" s="91"/>
      <c r="I68" s="46"/>
      <c r="J68" s="46"/>
      <c r="K68" s="45"/>
      <c r="L68" s="88"/>
      <c r="M68" s="88"/>
      <c r="N68" s="189">
        <f t="shared" si="1"/>
        <v>0</v>
      </c>
      <c r="O68" s="241"/>
    </row>
    <row r="69" spans="1:15" s="5" customFormat="1" ht="37.5" customHeight="1">
      <c r="A69" s="70"/>
      <c r="B69" s="70"/>
      <c r="C69" s="70"/>
      <c r="D69" s="70"/>
      <c r="E69" s="48"/>
      <c r="F69" s="333" t="str">
        <f t="shared" si="0"/>
        <v/>
      </c>
      <c r="G69" s="213"/>
      <c r="H69" s="91"/>
      <c r="I69" s="46"/>
      <c r="J69" s="46"/>
      <c r="K69" s="45"/>
      <c r="L69" s="88"/>
      <c r="M69" s="88"/>
      <c r="N69" s="189">
        <f t="shared" si="1"/>
        <v>0</v>
      </c>
      <c r="O69" s="241"/>
    </row>
    <row r="70" spans="1:15" s="5" customFormat="1" ht="37.5" customHeight="1">
      <c r="A70" s="70"/>
      <c r="B70" s="70"/>
      <c r="C70" s="70"/>
      <c r="D70" s="70"/>
      <c r="E70" s="48"/>
      <c r="F70" s="333" t="str">
        <f t="shared" si="0"/>
        <v/>
      </c>
      <c r="G70" s="213"/>
      <c r="H70" s="91"/>
      <c r="I70" s="46"/>
      <c r="J70" s="46"/>
      <c r="K70" s="45"/>
      <c r="L70" s="88"/>
      <c r="M70" s="88"/>
      <c r="N70" s="189">
        <f t="shared" si="1"/>
        <v>0</v>
      </c>
      <c r="O70" s="241"/>
    </row>
    <row r="71" spans="1:15" s="5" customFormat="1" ht="37.5" customHeight="1">
      <c r="A71" s="70"/>
      <c r="B71" s="70"/>
      <c r="C71" s="70"/>
      <c r="D71" s="70"/>
      <c r="E71" s="48"/>
      <c r="F71" s="333" t="str">
        <f t="shared" si="0"/>
        <v/>
      </c>
      <c r="G71" s="213"/>
      <c r="H71" s="91"/>
      <c r="I71" s="46"/>
      <c r="J71" s="46"/>
      <c r="K71" s="45"/>
      <c r="L71" s="88"/>
      <c r="M71" s="88"/>
      <c r="N71" s="189">
        <f t="shared" si="1"/>
        <v>0</v>
      </c>
      <c r="O71" s="241"/>
    </row>
    <row r="72" spans="1:15" s="5" customFormat="1" ht="37.5" customHeight="1">
      <c r="A72" s="70"/>
      <c r="B72" s="70"/>
      <c r="C72" s="70"/>
      <c r="D72" s="70"/>
      <c r="E72" s="48"/>
      <c r="F72" s="333" t="str">
        <f t="shared" si="0"/>
        <v/>
      </c>
      <c r="G72" s="213"/>
      <c r="H72" s="91"/>
      <c r="I72" s="46"/>
      <c r="J72" s="46"/>
      <c r="K72" s="45"/>
      <c r="L72" s="88"/>
      <c r="M72" s="88"/>
      <c r="N72" s="189">
        <f t="shared" si="1"/>
        <v>0</v>
      </c>
      <c r="O72" s="241"/>
    </row>
    <row r="73" spans="1:15" s="5" customFormat="1" ht="37.5" customHeight="1">
      <c r="A73" s="70"/>
      <c r="B73" s="70"/>
      <c r="C73" s="70"/>
      <c r="D73" s="70"/>
      <c r="E73" s="48"/>
      <c r="F73" s="333" t="str">
        <f t="shared" si="0"/>
        <v/>
      </c>
      <c r="G73" s="213"/>
      <c r="H73" s="91"/>
      <c r="I73" s="46"/>
      <c r="J73" s="46"/>
      <c r="K73" s="45"/>
      <c r="L73" s="88"/>
      <c r="M73" s="88"/>
      <c r="N73" s="189">
        <f t="shared" si="1"/>
        <v>0</v>
      </c>
      <c r="O73" s="241"/>
    </row>
    <row r="74" spans="1:15" s="5" customFormat="1" ht="37.5" customHeight="1">
      <c r="A74" s="70"/>
      <c r="B74" s="70"/>
      <c r="C74" s="70"/>
      <c r="D74" s="70"/>
      <c r="E74" s="48"/>
      <c r="F74" s="333" t="str">
        <f t="shared" si="0"/>
        <v/>
      </c>
      <c r="G74" s="213"/>
      <c r="H74" s="91"/>
      <c r="I74" s="46"/>
      <c r="J74" s="46"/>
      <c r="K74" s="45"/>
      <c r="L74" s="88"/>
      <c r="M74" s="88"/>
      <c r="N74" s="189">
        <f t="shared" si="1"/>
        <v>0</v>
      </c>
      <c r="O74" s="241"/>
    </row>
    <row r="75" spans="1:15" s="5" customFormat="1" ht="37.5" customHeight="1">
      <c r="A75" s="70"/>
      <c r="B75" s="70"/>
      <c r="C75" s="70"/>
      <c r="D75" s="70"/>
      <c r="E75" s="48"/>
      <c r="F75" s="333" t="str">
        <f t="shared" si="0"/>
        <v/>
      </c>
      <c r="G75" s="213"/>
      <c r="H75" s="91"/>
      <c r="I75" s="46"/>
      <c r="J75" s="46"/>
      <c r="K75" s="45"/>
      <c r="L75" s="88"/>
      <c r="M75" s="88"/>
      <c r="N75" s="189">
        <f t="shared" ref="N75:N138" si="2">DATEDIF(L75,M75,"d")/365</f>
        <v>0</v>
      </c>
      <c r="O75" s="241"/>
    </row>
    <row r="76" spans="1:15" s="5" customFormat="1" ht="37.5" customHeight="1">
      <c r="A76" s="70"/>
      <c r="B76" s="70"/>
      <c r="C76" s="70"/>
      <c r="D76" s="70"/>
      <c r="E76" s="48"/>
      <c r="F76" s="333" t="str">
        <f t="shared" si="0"/>
        <v/>
      </c>
      <c r="G76" s="213"/>
      <c r="H76" s="91"/>
      <c r="I76" s="46"/>
      <c r="J76" s="46"/>
      <c r="K76" s="45"/>
      <c r="L76" s="88"/>
      <c r="M76" s="88"/>
      <c r="N76" s="189">
        <f t="shared" si="2"/>
        <v>0</v>
      </c>
      <c r="O76" s="241"/>
    </row>
    <row r="77" spans="1:15" s="5" customFormat="1" ht="37.5" customHeight="1">
      <c r="A77" s="70"/>
      <c r="B77" s="70"/>
      <c r="C77" s="70"/>
      <c r="D77" s="70"/>
      <c r="E77" s="48"/>
      <c r="F77" s="333" t="str">
        <f t="shared" si="0"/>
        <v/>
      </c>
      <c r="G77" s="213"/>
      <c r="H77" s="91"/>
      <c r="I77" s="46"/>
      <c r="J77" s="46"/>
      <c r="K77" s="45"/>
      <c r="L77" s="88"/>
      <c r="M77" s="88"/>
      <c r="N77" s="189">
        <f t="shared" si="2"/>
        <v>0</v>
      </c>
      <c r="O77" s="241"/>
    </row>
    <row r="78" spans="1:15" s="5" customFormat="1" ht="37.5" customHeight="1">
      <c r="A78" s="70"/>
      <c r="B78" s="70"/>
      <c r="C78" s="70"/>
      <c r="D78" s="70"/>
      <c r="E78" s="48"/>
      <c r="F78" s="333" t="str">
        <f t="shared" si="0"/>
        <v/>
      </c>
      <c r="G78" s="213"/>
      <c r="H78" s="91"/>
      <c r="I78" s="46"/>
      <c r="J78" s="46"/>
      <c r="K78" s="45"/>
      <c r="L78" s="88"/>
      <c r="M78" s="88"/>
      <c r="N78" s="189">
        <f t="shared" si="2"/>
        <v>0</v>
      </c>
      <c r="O78" s="241"/>
    </row>
    <row r="79" spans="1:15" s="5" customFormat="1" ht="37.5" customHeight="1">
      <c r="A79" s="70"/>
      <c r="B79" s="70"/>
      <c r="C79" s="70"/>
      <c r="D79" s="70"/>
      <c r="E79" s="48"/>
      <c r="F79" s="333" t="str">
        <f t="shared" si="0"/>
        <v/>
      </c>
      <c r="G79" s="213"/>
      <c r="H79" s="91"/>
      <c r="I79" s="46"/>
      <c r="J79" s="46"/>
      <c r="K79" s="45"/>
      <c r="L79" s="88"/>
      <c r="M79" s="88"/>
      <c r="N79" s="189">
        <f t="shared" si="2"/>
        <v>0</v>
      </c>
      <c r="O79" s="241"/>
    </row>
    <row r="80" spans="1:15" s="5" customFormat="1" ht="37.5" customHeight="1">
      <c r="A80" s="70"/>
      <c r="B80" s="70"/>
      <c r="C80" s="70"/>
      <c r="D80" s="70"/>
      <c r="E80" s="48"/>
      <c r="F80" s="333" t="str">
        <f t="shared" si="0"/>
        <v/>
      </c>
      <c r="G80" s="213"/>
      <c r="H80" s="91"/>
      <c r="I80" s="46"/>
      <c r="J80" s="46"/>
      <c r="K80" s="45"/>
      <c r="L80" s="88"/>
      <c r="M80" s="88"/>
      <c r="N80" s="189">
        <f t="shared" si="2"/>
        <v>0</v>
      </c>
      <c r="O80" s="241"/>
    </row>
    <row r="81" spans="1:15" s="5" customFormat="1" ht="37.5" customHeight="1">
      <c r="A81" s="70"/>
      <c r="B81" s="70"/>
      <c r="C81" s="70"/>
      <c r="D81" s="70"/>
      <c r="E81" s="48"/>
      <c r="F81" s="333" t="str">
        <f t="shared" si="0"/>
        <v/>
      </c>
      <c r="G81" s="213"/>
      <c r="H81" s="91"/>
      <c r="I81" s="46"/>
      <c r="J81" s="46"/>
      <c r="K81" s="45"/>
      <c r="L81" s="88"/>
      <c r="M81" s="88"/>
      <c r="N81" s="189">
        <f t="shared" si="2"/>
        <v>0</v>
      </c>
      <c r="O81" s="241"/>
    </row>
    <row r="82" spans="1:15" s="5" customFormat="1" ht="37.5" customHeight="1">
      <c r="A82" s="70"/>
      <c r="B82" s="70"/>
      <c r="C82" s="70"/>
      <c r="D82" s="70"/>
      <c r="E82" s="48"/>
      <c r="F82" s="333" t="str">
        <f t="shared" si="0"/>
        <v/>
      </c>
      <c r="G82" s="213"/>
      <c r="H82" s="91"/>
      <c r="I82" s="46"/>
      <c r="J82" s="46"/>
      <c r="K82" s="45"/>
      <c r="L82" s="88"/>
      <c r="M82" s="88"/>
      <c r="N82" s="189">
        <f t="shared" si="2"/>
        <v>0</v>
      </c>
      <c r="O82" s="241"/>
    </row>
    <row r="83" spans="1:15" s="5" customFormat="1" ht="37.5" customHeight="1">
      <c r="A83" s="70"/>
      <c r="B83" s="70"/>
      <c r="C83" s="70"/>
      <c r="D83" s="70"/>
      <c r="E83" s="48"/>
      <c r="F83" s="333" t="str">
        <f t="shared" si="0"/>
        <v/>
      </c>
      <c r="G83" s="213"/>
      <c r="H83" s="91"/>
      <c r="I83" s="46"/>
      <c r="J83" s="46"/>
      <c r="K83" s="45"/>
      <c r="L83" s="88"/>
      <c r="M83" s="88"/>
      <c r="N83" s="189">
        <f t="shared" si="2"/>
        <v>0</v>
      </c>
      <c r="O83" s="241"/>
    </row>
    <row r="84" spans="1:15" s="5" customFormat="1" ht="37.5" customHeight="1">
      <c r="A84" s="70"/>
      <c r="B84" s="70"/>
      <c r="C84" s="70"/>
      <c r="D84" s="70"/>
      <c r="E84" s="48"/>
      <c r="F84" s="333" t="str">
        <f t="shared" si="0"/>
        <v/>
      </c>
      <c r="G84" s="213"/>
      <c r="H84" s="91"/>
      <c r="I84" s="46"/>
      <c r="J84" s="46"/>
      <c r="K84" s="45"/>
      <c r="L84" s="88"/>
      <c r="M84" s="88"/>
      <c r="N84" s="189">
        <f t="shared" si="2"/>
        <v>0</v>
      </c>
      <c r="O84" s="241"/>
    </row>
    <row r="85" spans="1:15" s="5" customFormat="1" ht="37.5" customHeight="1">
      <c r="A85" s="70"/>
      <c r="B85" s="70"/>
      <c r="C85" s="70"/>
      <c r="D85" s="70"/>
      <c r="E85" s="48"/>
      <c r="F85" s="333" t="str">
        <f t="shared" si="0"/>
        <v/>
      </c>
      <c r="G85" s="213"/>
      <c r="H85" s="91"/>
      <c r="I85" s="46"/>
      <c r="J85" s="46"/>
      <c r="K85" s="45"/>
      <c r="L85" s="88"/>
      <c r="M85" s="88"/>
      <c r="N85" s="189">
        <f t="shared" si="2"/>
        <v>0</v>
      </c>
      <c r="O85" s="241"/>
    </row>
    <row r="86" spans="1:15" s="5" customFormat="1" ht="37.5" customHeight="1">
      <c r="A86" s="70"/>
      <c r="B86" s="70"/>
      <c r="C86" s="70"/>
      <c r="D86" s="70"/>
      <c r="E86" s="48"/>
      <c r="F86" s="333" t="str">
        <f t="shared" si="0"/>
        <v/>
      </c>
      <c r="G86" s="213"/>
      <c r="H86" s="91"/>
      <c r="I86" s="46"/>
      <c r="J86" s="46"/>
      <c r="K86" s="45"/>
      <c r="L86" s="88"/>
      <c r="M86" s="88"/>
      <c r="N86" s="189">
        <f t="shared" si="2"/>
        <v>0</v>
      </c>
      <c r="O86" s="241"/>
    </row>
    <row r="87" spans="1:15" s="5" customFormat="1" ht="37.5" customHeight="1">
      <c r="A87" s="70"/>
      <c r="B87" s="70"/>
      <c r="C87" s="70"/>
      <c r="D87" s="70"/>
      <c r="E87" s="48"/>
      <c r="F87" s="333" t="str">
        <f t="shared" si="0"/>
        <v/>
      </c>
      <c r="G87" s="213"/>
      <c r="H87" s="91"/>
      <c r="I87" s="46"/>
      <c r="J87" s="46"/>
      <c r="K87" s="45"/>
      <c r="L87" s="88"/>
      <c r="M87" s="88"/>
      <c r="N87" s="189">
        <f t="shared" si="2"/>
        <v>0</v>
      </c>
      <c r="O87" s="241"/>
    </row>
    <row r="88" spans="1:15" s="5" customFormat="1" ht="37.5" customHeight="1">
      <c r="A88" s="70"/>
      <c r="B88" s="70"/>
      <c r="C88" s="70"/>
      <c r="D88" s="70"/>
      <c r="E88" s="48"/>
      <c r="F88" s="333" t="str">
        <f t="shared" si="0"/>
        <v/>
      </c>
      <c r="G88" s="213"/>
      <c r="H88" s="91"/>
      <c r="I88" s="46"/>
      <c r="J88" s="46"/>
      <c r="K88" s="45"/>
      <c r="L88" s="88"/>
      <c r="M88" s="88"/>
      <c r="N88" s="189">
        <f t="shared" si="2"/>
        <v>0</v>
      </c>
      <c r="O88" s="241"/>
    </row>
    <row r="89" spans="1:15" s="5" customFormat="1" ht="37.5" customHeight="1">
      <c r="A89" s="70"/>
      <c r="B89" s="70"/>
      <c r="C89" s="70"/>
      <c r="D89" s="70"/>
      <c r="E89" s="48"/>
      <c r="F89" s="333" t="str">
        <f t="shared" si="0"/>
        <v/>
      </c>
      <c r="G89" s="213"/>
      <c r="H89" s="91"/>
      <c r="I89" s="46"/>
      <c r="J89" s="46"/>
      <c r="K89" s="45"/>
      <c r="L89" s="88"/>
      <c r="M89" s="88"/>
      <c r="N89" s="189">
        <f t="shared" si="2"/>
        <v>0</v>
      </c>
      <c r="O89" s="241"/>
    </row>
    <row r="90" spans="1:15" s="5" customFormat="1" ht="37.5" customHeight="1">
      <c r="A90" s="70"/>
      <c r="B90" s="70"/>
      <c r="C90" s="70"/>
      <c r="D90" s="70"/>
      <c r="E90" s="48"/>
      <c r="F90" s="333" t="str">
        <f t="shared" si="0"/>
        <v/>
      </c>
      <c r="G90" s="213"/>
      <c r="H90" s="91"/>
      <c r="I90" s="46"/>
      <c r="J90" s="46"/>
      <c r="K90" s="45"/>
      <c r="L90" s="88"/>
      <c r="M90" s="88"/>
      <c r="N90" s="189">
        <f t="shared" si="2"/>
        <v>0</v>
      </c>
      <c r="O90" s="241"/>
    </row>
    <row r="91" spans="1:15" s="5" customFormat="1" ht="37.5" customHeight="1">
      <c r="A91" s="70"/>
      <c r="B91" s="70"/>
      <c r="C91" s="70"/>
      <c r="D91" s="70"/>
      <c r="E91" s="48"/>
      <c r="F91" s="333" t="str">
        <f t="shared" si="0"/>
        <v/>
      </c>
      <c r="G91" s="213"/>
      <c r="H91" s="91"/>
      <c r="I91" s="46"/>
      <c r="J91" s="46"/>
      <c r="K91" s="45"/>
      <c r="L91" s="88"/>
      <c r="M91" s="88"/>
      <c r="N91" s="189">
        <f t="shared" si="2"/>
        <v>0</v>
      </c>
      <c r="O91" s="241"/>
    </row>
    <row r="92" spans="1:15" s="5" customFormat="1" ht="37.5" customHeight="1">
      <c r="A92" s="70"/>
      <c r="B92" s="70"/>
      <c r="C92" s="70"/>
      <c r="D92" s="70"/>
      <c r="E92" s="48"/>
      <c r="F92" s="333" t="str">
        <f t="shared" si="0"/>
        <v/>
      </c>
      <c r="G92" s="213"/>
      <c r="H92" s="91"/>
      <c r="I92" s="46"/>
      <c r="J92" s="46"/>
      <c r="K92" s="45"/>
      <c r="L92" s="88"/>
      <c r="M92" s="88"/>
      <c r="N92" s="189">
        <f t="shared" si="2"/>
        <v>0</v>
      </c>
      <c r="O92" s="241"/>
    </row>
    <row r="93" spans="1:15" s="5" customFormat="1" ht="37.5" customHeight="1">
      <c r="A93" s="70"/>
      <c r="B93" s="70"/>
      <c r="C93" s="70"/>
      <c r="D93" s="70"/>
      <c r="E93" s="48"/>
      <c r="F93" s="333" t="str">
        <f t="shared" si="0"/>
        <v/>
      </c>
      <c r="G93" s="213"/>
      <c r="H93" s="91"/>
      <c r="I93" s="46"/>
      <c r="J93" s="46"/>
      <c r="K93" s="45"/>
      <c r="L93" s="88"/>
      <c r="M93" s="88"/>
      <c r="N93" s="189">
        <f t="shared" si="2"/>
        <v>0</v>
      </c>
      <c r="O93" s="241"/>
    </row>
    <row r="94" spans="1:15" s="5" customFormat="1" ht="37.5" customHeight="1">
      <c r="A94" s="70"/>
      <c r="B94" s="70"/>
      <c r="C94" s="70"/>
      <c r="D94" s="70"/>
      <c r="E94" s="48"/>
      <c r="F94" s="333" t="str">
        <f t="shared" si="0"/>
        <v/>
      </c>
      <c r="G94" s="213"/>
      <c r="H94" s="91"/>
      <c r="I94" s="46"/>
      <c r="J94" s="46"/>
      <c r="K94" s="45"/>
      <c r="L94" s="88"/>
      <c r="M94" s="88"/>
      <c r="N94" s="189">
        <f t="shared" si="2"/>
        <v>0</v>
      </c>
      <c r="O94" s="241"/>
    </row>
    <row r="95" spans="1:15" s="5" customFormat="1" ht="37.5" customHeight="1">
      <c r="A95" s="70"/>
      <c r="B95" s="70"/>
      <c r="C95" s="70"/>
      <c r="D95" s="70"/>
      <c r="E95" s="48"/>
      <c r="F95" s="333" t="str">
        <f t="shared" si="0"/>
        <v/>
      </c>
      <c r="G95" s="213"/>
      <c r="H95" s="91"/>
      <c r="I95" s="46"/>
      <c r="J95" s="46"/>
      <c r="K95" s="45"/>
      <c r="L95" s="88"/>
      <c r="M95" s="88"/>
      <c r="N95" s="189">
        <f t="shared" si="2"/>
        <v>0</v>
      </c>
      <c r="O95" s="241"/>
    </row>
    <row r="96" spans="1:15" s="5" customFormat="1" ht="37.5" customHeight="1">
      <c r="A96" s="70"/>
      <c r="B96" s="70"/>
      <c r="C96" s="70"/>
      <c r="D96" s="70"/>
      <c r="E96" s="48"/>
      <c r="F96" s="333" t="str">
        <f t="shared" si="0"/>
        <v/>
      </c>
      <c r="G96" s="213"/>
      <c r="H96" s="91"/>
      <c r="I96" s="46"/>
      <c r="J96" s="46"/>
      <c r="K96" s="45"/>
      <c r="L96" s="88"/>
      <c r="M96" s="88"/>
      <c r="N96" s="189">
        <f t="shared" si="2"/>
        <v>0</v>
      </c>
      <c r="O96" s="241"/>
    </row>
    <row r="97" spans="1:15" s="5" customFormat="1" ht="37.5" customHeight="1">
      <c r="A97" s="70"/>
      <c r="B97" s="70"/>
      <c r="C97" s="70"/>
      <c r="D97" s="70"/>
      <c r="E97" s="48"/>
      <c r="F97" s="333" t="str">
        <f t="shared" si="0"/>
        <v/>
      </c>
      <c r="G97" s="213"/>
      <c r="H97" s="91"/>
      <c r="I97" s="46"/>
      <c r="J97" s="46"/>
      <c r="K97" s="45"/>
      <c r="L97" s="88"/>
      <c r="M97" s="88"/>
      <c r="N97" s="189">
        <f t="shared" si="2"/>
        <v>0</v>
      </c>
      <c r="O97" s="241"/>
    </row>
    <row r="98" spans="1:15" s="5" customFormat="1" ht="37.5" customHeight="1">
      <c r="A98" s="70"/>
      <c r="B98" s="70"/>
      <c r="C98" s="70"/>
      <c r="D98" s="70"/>
      <c r="E98" s="48"/>
      <c r="F98" s="333" t="str">
        <f t="shared" si="0"/>
        <v/>
      </c>
      <c r="G98" s="213"/>
      <c r="H98" s="91"/>
      <c r="I98" s="46"/>
      <c r="J98" s="46"/>
      <c r="K98" s="45"/>
      <c r="L98" s="88"/>
      <c r="M98" s="88"/>
      <c r="N98" s="189">
        <f t="shared" si="2"/>
        <v>0</v>
      </c>
      <c r="O98" s="241"/>
    </row>
    <row r="99" spans="1:15" s="5" customFormat="1" ht="37.5" customHeight="1">
      <c r="A99" s="70"/>
      <c r="B99" s="70"/>
      <c r="C99" s="70"/>
      <c r="D99" s="70"/>
      <c r="E99" s="48"/>
      <c r="F99" s="333" t="str">
        <f t="shared" si="0"/>
        <v/>
      </c>
      <c r="G99" s="213"/>
      <c r="H99" s="91"/>
      <c r="I99" s="46"/>
      <c r="J99" s="46"/>
      <c r="K99" s="45"/>
      <c r="L99" s="88"/>
      <c r="M99" s="88"/>
      <c r="N99" s="189">
        <f t="shared" si="2"/>
        <v>0</v>
      </c>
      <c r="O99" s="241"/>
    </row>
    <row r="100" spans="1:15" s="5" customFormat="1" ht="37.5" customHeight="1">
      <c r="A100" s="70"/>
      <c r="B100" s="70"/>
      <c r="C100" s="70"/>
      <c r="D100" s="70"/>
      <c r="E100" s="48"/>
      <c r="F100" s="333" t="str">
        <f t="shared" si="0"/>
        <v/>
      </c>
      <c r="G100" s="213"/>
      <c r="H100" s="91"/>
      <c r="I100" s="46"/>
      <c r="J100" s="46"/>
      <c r="K100" s="45"/>
      <c r="L100" s="88"/>
      <c r="M100" s="88"/>
      <c r="N100" s="189">
        <f t="shared" si="2"/>
        <v>0</v>
      </c>
      <c r="O100" s="241"/>
    </row>
    <row r="101" spans="1:15" s="5" customFormat="1" ht="37.5" customHeight="1">
      <c r="A101" s="70"/>
      <c r="B101" s="70"/>
      <c r="C101" s="70"/>
      <c r="D101" s="70"/>
      <c r="E101" s="48"/>
      <c r="F101" s="333" t="str">
        <f t="shared" si="0"/>
        <v/>
      </c>
      <c r="G101" s="213"/>
      <c r="H101" s="91"/>
      <c r="I101" s="46"/>
      <c r="J101" s="46"/>
      <c r="K101" s="45"/>
      <c r="L101" s="88"/>
      <c r="M101" s="88"/>
      <c r="N101" s="189">
        <f t="shared" si="2"/>
        <v>0</v>
      </c>
      <c r="O101" s="241"/>
    </row>
    <row r="102" spans="1:15" s="5" customFormat="1" ht="37.5" customHeight="1">
      <c r="A102" s="70"/>
      <c r="B102" s="70"/>
      <c r="C102" s="70"/>
      <c r="D102" s="70"/>
      <c r="E102" s="48"/>
      <c r="F102" s="333" t="str">
        <f t="shared" si="0"/>
        <v/>
      </c>
      <c r="G102" s="213"/>
      <c r="H102" s="91"/>
      <c r="I102" s="46"/>
      <c r="J102" s="46"/>
      <c r="K102" s="45"/>
      <c r="L102" s="88"/>
      <c r="M102" s="88"/>
      <c r="N102" s="189">
        <f t="shared" si="2"/>
        <v>0</v>
      </c>
      <c r="O102" s="241"/>
    </row>
    <row r="103" spans="1:15" s="5" customFormat="1" ht="37.5" customHeight="1">
      <c r="A103" s="70"/>
      <c r="B103" s="70"/>
      <c r="C103" s="70"/>
      <c r="D103" s="70"/>
      <c r="E103" s="48"/>
      <c r="F103" s="333" t="str">
        <f t="shared" si="0"/>
        <v/>
      </c>
      <c r="G103" s="213"/>
      <c r="H103" s="91"/>
      <c r="I103" s="46"/>
      <c r="J103" s="46"/>
      <c r="K103" s="45"/>
      <c r="L103" s="88"/>
      <c r="M103" s="88"/>
      <c r="N103" s="189">
        <f t="shared" si="2"/>
        <v>0</v>
      </c>
      <c r="O103" s="241"/>
    </row>
    <row r="104" spans="1:15" s="5" customFormat="1" ht="37.5" customHeight="1">
      <c r="A104" s="70"/>
      <c r="B104" s="70"/>
      <c r="C104" s="70"/>
      <c r="D104" s="70"/>
      <c r="E104" s="48"/>
      <c r="F104" s="333" t="str">
        <f t="shared" si="0"/>
        <v/>
      </c>
      <c r="G104" s="213"/>
      <c r="H104" s="91"/>
      <c r="I104" s="46"/>
      <c r="J104" s="46"/>
      <c r="K104" s="45"/>
      <c r="L104" s="88"/>
      <c r="M104" s="88"/>
      <c r="N104" s="189">
        <f t="shared" si="2"/>
        <v>0</v>
      </c>
      <c r="O104" s="241"/>
    </row>
    <row r="105" spans="1:15" s="5" customFormat="1" ht="37.5" customHeight="1">
      <c r="A105" s="70"/>
      <c r="B105" s="70"/>
      <c r="C105" s="70"/>
      <c r="D105" s="70"/>
      <c r="E105" s="48"/>
      <c r="F105" s="333" t="str">
        <f t="shared" si="0"/>
        <v/>
      </c>
      <c r="G105" s="213"/>
      <c r="H105" s="91"/>
      <c r="I105" s="46"/>
      <c r="J105" s="46"/>
      <c r="K105" s="45"/>
      <c r="L105" s="88"/>
      <c r="M105" s="88"/>
      <c r="N105" s="189">
        <f t="shared" si="2"/>
        <v>0</v>
      </c>
      <c r="O105" s="241"/>
    </row>
    <row r="106" spans="1:15" s="5" customFormat="1" ht="37.5" customHeight="1">
      <c r="A106" s="70"/>
      <c r="B106" s="70"/>
      <c r="C106" s="70"/>
      <c r="D106" s="70"/>
      <c r="E106" s="48"/>
      <c r="F106" s="333" t="str">
        <f t="shared" si="0"/>
        <v/>
      </c>
      <c r="G106" s="213"/>
      <c r="H106" s="91"/>
      <c r="I106" s="46"/>
      <c r="J106" s="46"/>
      <c r="K106" s="45"/>
      <c r="L106" s="88"/>
      <c r="M106" s="88"/>
      <c r="N106" s="189">
        <f t="shared" si="2"/>
        <v>0</v>
      </c>
      <c r="O106" s="241"/>
    </row>
    <row r="107" spans="1:15" s="5" customFormat="1" ht="37.5" customHeight="1">
      <c r="A107" s="70"/>
      <c r="B107" s="70"/>
      <c r="C107" s="70"/>
      <c r="D107" s="70"/>
      <c r="E107" s="48"/>
      <c r="F107" s="333" t="str">
        <f t="shared" si="0"/>
        <v/>
      </c>
      <c r="G107" s="213"/>
      <c r="H107" s="91"/>
      <c r="I107" s="46"/>
      <c r="J107" s="46"/>
      <c r="K107" s="45"/>
      <c r="L107" s="88"/>
      <c r="M107" s="88"/>
      <c r="N107" s="189">
        <f t="shared" si="2"/>
        <v>0</v>
      </c>
      <c r="O107" s="241"/>
    </row>
    <row r="108" spans="1:15" s="5" customFormat="1" ht="37.5" customHeight="1">
      <c r="A108" s="70"/>
      <c r="B108" s="70"/>
      <c r="C108" s="70"/>
      <c r="D108" s="70"/>
      <c r="E108" s="48"/>
      <c r="F108" s="333" t="str">
        <f t="shared" si="0"/>
        <v/>
      </c>
      <c r="G108" s="213"/>
      <c r="H108" s="91"/>
      <c r="I108" s="46"/>
      <c r="J108" s="46"/>
      <c r="K108" s="45"/>
      <c r="L108" s="88"/>
      <c r="M108" s="88"/>
      <c r="N108" s="189">
        <f t="shared" si="2"/>
        <v>0</v>
      </c>
      <c r="O108" s="241"/>
    </row>
    <row r="109" spans="1:15" s="5" customFormat="1" ht="37.5" customHeight="1">
      <c r="A109" s="70"/>
      <c r="B109" s="70"/>
      <c r="C109" s="70"/>
      <c r="D109" s="70"/>
      <c r="E109" s="48"/>
      <c r="F109" s="333" t="str">
        <f t="shared" si="0"/>
        <v/>
      </c>
      <c r="G109" s="213"/>
      <c r="H109" s="91"/>
      <c r="I109" s="46"/>
      <c r="J109" s="46"/>
      <c r="K109" s="45"/>
      <c r="L109" s="88"/>
      <c r="M109" s="88"/>
      <c r="N109" s="189">
        <f t="shared" si="2"/>
        <v>0</v>
      </c>
      <c r="O109" s="241"/>
    </row>
    <row r="110" spans="1:15" s="5" customFormat="1" ht="37.5" customHeight="1">
      <c r="A110" s="70"/>
      <c r="B110" s="70"/>
      <c r="C110" s="70"/>
      <c r="D110" s="70"/>
      <c r="E110" s="48"/>
      <c r="F110" s="333" t="str">
        <f t="shared" si="0"/>
        <v/>
      </c>
      <c r="G110" s="213"/>
      <c r="H110" s="91"/>
      <c r="I110" s="46"/>
      <c r="J110" s="46"/>
      <c r="K110" s="45"/>
      <c r="L110" s="88"/>
      <c r="M110" s="88"/>
      <c r="N110" s="189">
        <f t="shared" si="2"/>
        <v>0</v>
      </c>
      <c r="O110" s="241"/>
    </row>
    <row r="111" spans="1:15" s="5" customFormat="1" ht="37.5" customHeight="1">
      <c r="A111" s="70"/>
      <c r="B111" s="70"/>
      <c r="C111" s="70"/>
      <c r="D111" s="70"/>
      <c r="E111" s="48"/>
      <c r="F111" s="333" t="str">
        <f t="shared" si="0"/>
        <v/>
      </c>
      <c r="G111" s="213"/>
      <c r="H111" s="91"/>
      <c r="I111" s="46"/>
      <c r="J111" s="46"/>
      <c r="K111" s="45"/>
      <c r="L111" s="88"/>
      <c r="M111" s="88"/>
      <c r="N111" s="189">
        <f t="shared" si="2"/>
        <v>0</v>
      </c>
      <c r="O111" s="241"/>
    </row>
    <row r="112" spans="1:15" s="5" customFormat="1" ht="37.5" customHeight="1">
      <c r="A112" s="70"/>
      <c r="B112" s="70"/>
      <c r="C112" s="70"/>
      <c r="D112" s="70"/>
      <c r="E112" s="48"/>
      <c r="F112" s="333" t="str">
        <f t="shared" si="0"/>
        <v/>
      </c>
      <c r="G112" s="213"/>
      <c r="H112" s="91"/>
      <c r="I112" s="46"/>
      <c r="J112" s="46"/>
      <c r="K112" s="45"/>
      <c r="L112" s="88"/>
      <c r="M112" s="88"/>
      <c r="N112" s="189">
        <f t="shared" si="2"/>
        <v>0</v>
      </c>
      <c r="O112" s="241"/>
    </row>
    <row r="113" spans="1:15" s="5" customFormat="1" ht="37.5" customHeight="1">
      <c r="A113" s="70"/>
      <c r="B113" s="70"/>
      <c r="C113" s="70"/>
      <c r="D113" s="70"/>
      <c r="E113" s="48"/>
      <c r="F113" s="333" t="str">
        <f t="shared" si="0"/>
        <v/>
      </c>
      <c r="G113" s="213"/>
      <c r="H113" s="91"/>
      <c r="I113" s="46"/>
      <c r="J113" s="46"/>
      <c r="K113" s="45"/>
      <c r="L113" s="88"/>
      <c r="M113" s="88"/>
      <c r="N113" s="189">
        <f t="shared" si="2"/>
        <v>0</v>
      </c>
      <c r="O113" s="241"/>
    </row>
    <row r="114" spans="1:15" s="5" customFormat="1" ht="37.5" customHeight="1">
      <c r="A114" s="70"/>
      <c r="B114" s="70"/>
      <c r="C114" s="70"/>
      <c r="D114" s="70"/>
      <c r="E114" s="48"/>
      <c r="F114" s="333" t="str">
        <f t="shared" si="0"/>
        <v/>
      </c>
      <c r="G114" s="213"/>
      <c r="H114" s="91"/>
      <c r="I114" s="46"/>
      <c r="J114" s="46"/>
      <c r="K114" s="45"/>
      <c r="L114" s="88"/>
      <c r="M114" s="88"/>
      <c r="N114" s="189">
        <f t="shared" si="2"/>
        <v>0</v>
      </c>
      <c r="O114" s="241"/>
    </row>
    <row r="115" spans="1:15" s="5" customFormat="1" ht="37.5" customHeight="1">
      <c r="A115" s="70"/>
      <c r="B115" s="70"/>
      <c r="C115" s="70"/>
      <c r="D115" s="70"/>
      <c r="E115" s="48"/>
      <c r="F115" s="333" t="str">
        <f t="shared" si="0"/>
        <v/>
      </c>
      <c r="G115" s="213"/>
      <c r="H115" s="91"/>
      <c r="I115" s="46"/>
      <c r="J115" s="46"/>
      <c r="K115" s="45"/>
      <c r="L115" s="88"/>
      <c r="M115" s="88"/>
      <c r="N115" s="189">
        <f t="shared" si="2"/>
        <v>0</v>
      </c>
      <c r="O115" s="241"/>
    </row>
    <row r="116" spans="1:15" s="5" customFormat="1" ht="37.5" customHeight="1">
      <c r="A116" s="70"/>
      <c r="B116" s="70"/>
      <c r="C116" s="70"/>
      <c r="D116" s="70"/>
      <c r="E116" s="48"/>
      <c r="F116" s="333" t="str">
        <f t="shared" si="0"/>
        <v/>
      </c>
      <c r="G116" s="213"/>
      <c r="H116" s="91"/>
      <c r="I116" s="46"/>
      <c r="J116" s="46"/>
      <c r="K116" s="45"/>
      <c r="L116" s="88"/>
      <c r="M116" s="88"/>
      <c r="N116" s="189">
        <f t="shared" si="2"/>
        <v>0</v>
      </c>
      <c r="O116" s="241"/>
    </row>
    <row r="117" spans="1:15" s="5" customFormat="1" ht="37.5" customHeight="1">
      <c r="A117" s="70"/>
      <c r="B117" s="70"/>
      <c r="C117" s="70"/>
      <c r="D117" s="70"/>
      <c r="E117" s="48"/>
      <c r="F117" s="333" t="str">
        <f t="shared" si="0"/>
        <v/>
      </c>
      <c r="G117" s="213"/>
      <c r="H117" s="91"/>
      <c r="I117" s="46"/>
      <c r="J117" s="46"/>
      <c r="K117" s="45"/>
      <c r="L117" s="88"/>
      <c r="M117" s="88"/>
      <c r="N117" s="189">
        <f t="shared" si="2"/>
        <v>0</v>
      </c>
      <c r="O117" s="241"/>
    </row>
    <row r="118" spans="1:15" s="5" customFormat="1" ht="37.5" customHeight="1">
      <c r="A118" s="70"/>
      <c r="B118" s="70"/>
      <c r="C118" s="70"/>
      <c r="D118" s="70"/>
      <c r="E118" s="48"/>
      <c r="F118" s="333" t="str">
        <f t="shared" si="0"/>
        <v/>
      </c>
      <c r="G118" s="213"/>
      <c r="H118" s="91"/>
      <c r="I118" s="46"/>
      <c r="J118" s="46"/>
      <c r="K118" s="45"/>
      <c r="L118" s="88"/>
      <c r="M118" s="88"/>
      <c r="N118" s="189">
        <f t="shared" si="2"/>
        <v>0</v>
      </c>
      <c r="O118" s="241"/>
    </row>
    <row r="119" spans="1:15" s="5" customFormat="1" ht="37.5" customHeight="1">
      <c r="A119" s="70"/>
      <c r="B119" s="70"/>
      <c r="C119" s="70"/>
      <c r="D119" s="70"/>
      <c r="E119" s="48"/>
      <c r="F119" s="333" t="str">
        <f t="shared" si="0"/>
        <v/>
      </c>
      <c r="G119" s="213"/>
      <c r="H119" s="91"/>
      <c r="I119" s="46"/>
      <c r="J119" s="46"/>
      <c r="K119" s="45"/>
      <c r="L119" s="88"/>
      <c r="M119" s="88"/>
      <c r="N119" s="189">
        <f t="shared" si="2"/>
        <v>0</v>
      </c>
      <c r="O119" s="241"/>
    </row>
    <row r="120" spans="1:15" s="5" customFormat="1" ht="37.5" customHeight="1">
      <c r="A120" s="70"/>
      <c r="B120" s="70"/>
      <c r="C120" s="70"/>
      <c r="D120" s="70"/>
      <c r="E120" s="48"/>
      <c r="F120" s="333" t="str">
        <f t="shared" si="0"/>
        <v/>
      </c>
      <c r="G120" s="213"/>
      <c r="H120" s="91"/>
      <c r="I120" s="46"/>
      <c r="J120" s="46"/>
      <c r="K120" s="45"/>
      <c r="L120" s="88"/>
      <c r="M120" s="88"/>
      <c r="N120" s="189">
        <f t="shared" si="2"/>
        <v>0</v>
      </c>
      <c r="O120" s="241"/>
    </row>
    <row r="121" spans="1:15" s="5" customFormat="1" ht="37.5" customHeight="1">
      <c r="A121" s="70"/>
      <c r="B121" s="70"/>
      <c r="C121" s="70"/>
      <c r="D121" s="70"/>
      <c r="E121" s="48"/>
      <c r="F121" s="333" t="str">
        <f t="shared" si="0"/>
        <v/>
      </c>
      <c r="G121" s="213"/>
      <c r="H121" s="91"/>
      <c r="I121" s="46"/>
      <c r="J121" s="46"/>
      <c r="K121" s="45"/>
      <c r="L121" s="88"/>
      <c r="M121" s="88"/>
      <c r="N121" s="189">
        <f t="shared" si="2"/>
        <v>0</v>
      </c>
      <c r="O121" s="241"/>
    </row>
    <row r="122" spans="1:15" s="5" customFormat="1" ht="37.5" customHeight="1">
      <c r="A122" s="70"/>
      <c r="B122" s="70"/>
      <c r="C122" s="70"/>
      <c r="D122" s="70"/>
      <c r="E122" s="48"/>
      <c r="F122" s="333" t="str">
        <f t="shared" si="0"/>
        <v/>
      </c>
      <c r="G122" s="213"/>
      <c r="H122" s="91"/>
      <c r="I122" s="46"/>
      <c r="J122" s="46"/>
      <c r="K122" s="45"/>
      <c r="L122" s="88"/>
      <c r="M122" s="88"/>
      <c r="N122" s="189">
        <f t="shared" si="2"/>
        <v>0</v>
      </c>
      <c r="O122" s="241"/>
    </row>
    <row r="123" spans="1:15" s="5" customFormat="1" ht="37.5" customHeight="1">
      <c r="A123" s="70"/>
      <c r="B123" s="70"/>
      <c r="C123" s="70"/>
      <c r="D123" s="70"/>
      <c r="E123" s="48"/>
      <c r="F123" s="333" t="str">
        <f t="shared" si="0"/>
        <v/>
      </c>
      <c r="G123" s="213"/>
      <c r="H123" s="91"/>
      <c r="I123" s="46"/>
      <c r="J123" s="46"/>
      <c r="K123" s="45"/>
      <c r="L123" s="88"/>
      <c r="M123" s="88"/>
      <c r="N123" s="189">
        <f t="shared" si="2"/>
        <v>0</v>
      </c>
      <c r="O123" s="241"/>
    </row>
    <row r="124" spans="1:15" s="5" customFormat="1" ht="37.5" customHeight="1">
      <c r="A124" s="70"/>
      <c r="B124" s="70"/>
      <c r="C124" s="70"/>
      <c r="D124" s="70"/>
      <c r="E124" s="48"/>
      <c r="F124" s="333" t="str">
        <f t="shared" si="0"/>
        <v/>
      </c>
      <c r="G124" s="213"/>
      <c r="H124" s="91"/>
      <c r="I124" s="46"/>
      <c r="J124" s="46"/>
      <c r="K124" s="45"/>
      <c r="L124" s="88"/>
      <c r="M124" s="88"/>
      <c r="N124" s="189">
        <f t="shared" si="2"/>
        <v>0</v>
      </c>
      <c r="O124" s="241"/>
    </row>
    <row r="125" spans="1:15" s="5" customFormat="1" ht="37.5" customHeight="1">
      <c r="A125" s="70"/>
      <c r="B125" s="70"/>
      <c r="C125" s="70"/>
      <c r="D125" s="70"/>
      <c r="E125" s="48"/>
      <c r="F125" s="333" t="str">
        <f t="shared" si="0"/>
        <v/>
      </c>
      <c r="G125" s="213"/>
      <c r="H125" s="91"/>
      <c r="I125" s="46"/>
      <c r="J125" s="46"/>
      <c r="K125" s="45"/>
      <c r="L125" s="88"/>
      <c r="M125" s="88"/>
      <c r="N125" s="189">
        <f t="shared" si="2"/>
        <v>0</v>
      </c>
      <c r="O125" s="241"/>
    </row>
    <row r="126" spans="1:15" s="5" customFormat="1" ht="37.5" customHeight="1">
      <c r="A126" s="70"/>
      <c r="B126" s="70"/>
      <c r="C126" s="70"/>
      <c r="D126" s="70"/>
      <c r="E126" s="48"/>
      <c r="F126" s="333" t="str">
        <f t="shared" si="0"/>
        <v/>
      </c>
      <c r="G126" s="213"/>
      <c r="H126" s="91"/>
      <c r="I126" s="46"/>
      <c r="J126" s="46"/>
      <c r="K126" s="45"/>
      <c r="L126" s="88"/>
      <c r="M126" s="88"/>
      <c r="N126" s="189">
        <f t="shared" si="2"/>
        <v>0</v>
      </c>
      <c r="O126" s="241"/>
    </row>
    <row r="127" spans="1:15" s="5" customFormat="1" ht="37.5" customHeight="1">
      <c r="A127" s="70"/>
      <c r="B127" s="70"/>
      <c r="C127" s="70"/>
      <c r="D127" s="70"/>
      <c r="E127" s="48"/>
      <c r="F127" s="333" t="str">
        <f t="shared" si="0"/>
        <v/>
      </c>
      <c r="G127" s="213"/>
      <c r="H127" s="91"/>
      <c r="I127" s="46"/>
      <c r="J127" s="46"/>
      <c r="K127" s="45"/>
      <c r="L127" s="88"/>
      <c r="M127" s="88"/>
      <c r="N127" s="189">
        <f t="shared" si="2"/>
        <v>0</v>
      </c>
      <c r="O127" s="241"/>
    </row>
    <row r="128" spans="1:15" s="5" customFormat="1" ht="37.5" customHeight="1">
      <c r="A128" s="70"/>
      <c r="B128" s="70"/>
      <c r="C128" s="70"/>
      <c r="D128" s="70"/>
      <c r="E128" s="48"/>
      <c r="F128" s="333" t="str">
        <f t="shared" si="0"/>
        <v/>
      </c>
      <c r="G128" s="213"/>
      <c r="H128" s="91"/>
      <c r="I128" s="46"/>
      <c r="J128" s="46"/>
      <c r="K128" s="45"/>
      <c r="L128" s="88"/>
      <c r="M128" s="88"/>
      <c r="N128" s="189">
        <f t="shared" si="2"/>
        <v>0</v>
      </c>
      <c r="O128" s="241"/>
    </row>
    <row r="129" spans="1:15" s="5" customFormat="1" ht="37.5" customHeight="1">
      <c r="A129" s="70"/>
      <c r="B129" s="70"/>
      <c r="C129" s="70"/>
      <c r="D129" s="70"/>
      <c r="E129" s="48"/>
      <c r="F129" s="333" t="str">
        <f t="shared" si="0"/>
        <v/>
      </c>
      <c r="G129" s="213"/>
      <c r="H129" s="91"/>
      <c r="I129" s="46"/>
      <c r="J129" s="46"/>
      <c r="K129" s="45"/>
      <c r="L129" s="88"/>
      <c r="M129" s="88"/>
      <c r="N129" s="189">
        <f t="shared" si="2"/>
        <v>0</v>
      </c>
      <c r="O129" s="241"/>
    </row>
    <row r="130" spans="1:15" s="5" customFormat="1" ht="37.5" customHeight="1">
      <c r="A130" s="70"/>
      <c r="B130" s="70"/>
      <c r="C130" s="70"/>
      <c r="D130" s="70"/>
      <c r="E130" s="48"/>
      <c r="F130" s="333" t="str">
        <f t="shared" si="0"/>
        <v/>
      </c>
      <c r="G130" s="213"/>
      <c r="H130" s="91"/>
      <c r="I130" s="46"/>
      <c r="J130" s="46"/>
      <c r="K130" s="45"/>
      <c r="L130" s="88"/>
      <c r="M130" s="88"/>
      <c r="N130" s="189">
        <f t="shared" si="2"/>
        <v>0</v>
      </c>
      <c r="O130" s="241"/>
    </row>
    <row r="131" spans="1:15" s="5" customFormat="1" ht="37.5" customHeight="1">
      <c r="A131" s="70"/>
      <c r="B131" s="70"/>
      <c r="C131" s="70"/>
      <c r="D131" s="70"/>
      <c r="E131" s="48"/>
      <c r="F131" s="333" t="str">
        <f t="shared" si="0"/>
        <v/>
      </c>
      <c r="G131" s="213"/>
      <c r="H131" s="91"/>
      <c r="I131" s="46"/>
      <c r="J131" s="46"/>
      <c r="K131" s="45"/>
      <c r="L131" s="88"/>
      <c r="M131" s="88"/>
      <c r="N131" s="189">
        <f t="shared" si="2"/>
        <v>0</v>
      </c>
      <c r="O131" s="241"/>
    </row>
    <row r="132" spans="1:15" s="5" customFormat="1" ht="37.5" customHeight="1">
      <c r="A132" s="70"/>
      <c r="B132" s="70"/>
      <c r="C132" s="70"/>
      <c r="D132" s="70"/>
      <c r="E132" s="48"/>
      <c r="F132" s="333" t="str">
        <f t="shared" si="0"/>
        <v/>
      </c>
      <c r="G132" s="213"/>
      <c r="H132" s="91"/>
      <c r="I132" s="46"/>
      <c r="J132" s="46"/>
      <c r="K132" s="45"/>
      <c r="L132" s="88"/>
      <c r="M132" s="88"/>
      <c r="N132" s="189">
        <f t="shared" si="2"/>
        <v>0</v>
      </c>
      <c r="O132" s="241"/>
    </row>
    <row r="133" spans="1:15" s="5" customFormat="1" ht="37.5" customHeight="1">
      <c r="A133" s="70"/>
      <c r="B133" s="70"/>
      <c r="C133" s="70"/>
      <c r="D133" s="70"/>
      <c r="E133" s="48"/>
      <c r="F133" s="333" t="str">
        <f t="shared" si="0"/>
        <v/>
      </c>
      <c r="G133" s="213"/>
      <c r="H133" s="91"/>
      <c r="I133" s="46"/>
      <c r="J133" s="46"/>
      <c r="K133" s="45"/>
      <c r="L133" s="88"/>
      <c r="M133" s="88"/>
      <c r="N133" s="189">
        <f t="shared" si="2"/>
        <v>0</v>
      </c>
      <c r="O133" s="241"/>
    </row>
    <row r="134" spans="1:15" s="5" customFormat="1" ht="37.5" customHeight="1">
      <c r="A134" s="70"/>
      <c r="B134" s="70"/>
      <c r="C134" s="70"/>
      <c r="D134" s="70"/>
      <c r="E134" s="48"/>
      <c r="F134" s="333" t="str">
        <f t="shared" si="0"/>
        <v/>
      </c>
      <c r="G134" s="213"/>
      <c r="H134" s="91"/>
      <c r="I134" s="46"/>
      <c r="J134" s="46"/>
      <c r="K134" s="45"/>
      <c r="L134" s="88"/>
      <c r="M134" s="88"/>
      <c r="N134" s="189">
        <f t="shared" si="2"/>
        <v>0</v>
      </c>
      <c r="O134" s="241"/>
    </row>
    <row r="135" spans="1:15" s="5" customFormat="1" ht="37.5" customHeight="1">
      <c r="A135" s="70"/>
      <c r="B135" s="70"/>
      <c r="C135" s="70"/>
      <c r="D135" s="70"/>
      <c r="E135" s="48"/>
      <c r="F135" s="333" t="str">
        <f t="shared" si="0"/>
        <v/>
      </c>
      <c r="G135" s="213"/>
      <c r="H135" s="91"/>
      <c r="I135" s="46"/>
      <c r="J135" s="46"/>
      <c r="K135" s="45"/>
      <c r="L135" s="88"/>
      <c r="M135" s="88"/>
      <c r="N135" s="189">
        <f t="shared" si="2"/>
        <v>0</v>
      </c>
      <c r="O135" s="241"/>
    </row>
    <row r="136" spans="1:15" s="5" customFormat="1" ht="37.5" customHeight="1">
      <c r="A136" s="70"/>
      <c r="B136" s="70"/>
      <c r="C136" s="70"/>
      <c r="D136" s="70"/>
      <c r="E136" s="48"/>
      <c r="F136" s="333" t="str">
        <f t="shared" si="0"/>
        <v/>
      </c>
      <c r="G136" s="213"/>
      <c r="H136" s="91"/>
      <c r="I136" s="46"/>
      <c r="J136" s="46"/>
      <c r="K136" s="45"/>
      <c r="L136" s="88"/>
      <c r="M136" s="88"/>
      <c r="N136" s="189">
        <f t="shared" si="2"/>
        <v>0</v>
      </c>
      <c r="O136" s="241"/>
    </row>
    <row r="137" spans="1:15" s="5" customFormat="1" ht="37.5" customHeight="1">
      <c r="A137" s="70"/>
      <c r="B137" s="70"/>
      <c r="C137" s="70"/>
      <c r="D137" s="70"/>
      <c r="E137" s="48"/>
      <c r="F137" s="333" t="str">
        <f t="shared" si="0"/>
        <v/>
      </c>
      <c r="G137" s="213"/>
      <c r="H137" s="91"/>
      <c r="I137" s="46"/>
      <c r="J137" s="46"/>
      <c r="K137" s="45"/>
      <c r="L137" s="88"/>
      <c r="M137" s="88"/>
      <c r="N137" s="189">
        <f t="shared" si="2"/>
        <v>0</v>
      </c>
      <c r="O137" s="241"/>
    </row>
    <row r="138" spans="1:15" s="5" customFormat="1" ht="37.5" customHeight="1">
      <c r="A138" s="70"/>
      <c r="B138" s="70"/>
      <c r="C138" s="70"/>
      <c r="D138" s="70"/>
      <c r="E138" s="48"/>
      <c r="F138" s="333" t="str">
        <f t="shared" si="0"/>
        <v/>
      </c>
      <c r="G138" s="213"/>
      <c r="H138" s="91"/>
      <c r="I138" s="46"/>
      <c r="J138" s="46"/>
      <c r="K138" s="45"/>
      <c r="L138" s="88"/>
      <c r="M138" s="88"/>
      <c r="N138" s="189">
        <f t="shared" si="2"/>
        <v>0</v>
      </c>
      <c r="O138" s="241"/>
    </row>
    <row r="139" spans="1:15" s="5" customFormat="1" ht="37.5" customHeight="1">
      <c r="A139" s="70"/>
      <c r="B139" s="70"/>
      <c r="C139" s="70"/>
      <c r="D139" s="70"/>
      <c r="E139" s="48"/>
      <c r="F139" s="333" t="str">
        <f t="shared" si="0"/>
        <v/>
      </c>
      <c r="G139" s="213"/>
      <c r="H139" s="91"/>
      <c r="I139" s="46"/>
      <c r="J139" s="46"/>
      <c r="K139" s="45"/>
      <c r="L139" s="88"/>
      <c r="M139" s="88"/>
      <c r="N139" s="189">
        <f t="shared" ref="N139:N202" si="3">DATEDIF(L139,M139,"d")/365</f>
        <v>0</v>
      </c>
      <c r="O139" s="241"/>
    </row>
    <row r="140" spans="1:15" s="5" customFormat="1" ht="37.5" customHeight="1">
      <c r="A140" s="70"/>
      <c r="B140" s="70"/>
      <c r="C140" s="70"/>
      <c r="D140" s="70"/>
      <c r="E140" s="48"/>
      <c r="F140" s="333" t="str">
        <f t="shared" si="0"/>
        <v/>
      </c>
      <c r="G140" s="213"/>
      <c r="H140" s="91"/>
      <c r="I140" s="46"/>
      <c r="J140" s="46"/>
      <c r="K140" s="45"/>
      <c r="L140" s="88"/>
      <c r="M140" s="88"/>
      <c r="N140" s="189">
        <f t="shared" si="3"/>
        <v>0</v>
      </c>
      <c r="O140" s="241"/>
    </row>
    <row r="141" spans="1:15" s="5" customFormat="1" ht="37.5" customHeight="1">
      <c r="A141" s="70"/>
      <c r="B141" s="70"/>
      <c r="C141" s="70"/>
      <c r="D141" s="70"/>
      <c r="E141" s="48"/>
      <c r="F141" s="333" t="str">
        <f t="shared" si="0"/>
        <v/>
      </c>
      <c r="G141" s="213"/>
      <c r="H141" s="91"/>
      <c r="I141" s="46"/>
      <c r="J141" s="46"/>
      <c r="K141" s="45"/>
      <c r="L141" s="88"/>
      <c r="M141" s="88"/>
      <c r="N141" s="189">
        <f t="shared" si="3"/>
        <v>0</v>
      </c>
      <c r="O141" s="241"/>
    </row>
    <row r="142" spans="1:15" s="5" customFormat="1" ht="37.5" customHeight="1">
      <c r="A142" s="70"/>
      <c r="B142" s="70"/>
      <c r="C142" s="70"/>
      <c r="D142" s="70"/>
      <c r="E142" s="48"/>
      <c r="F142" s="333" t="str">
        <f t="shared" si="0"/>
        <v/>
      </c>
      <c r="G142" s="213"/>
      <c r="H142" s="91"/>
      <c r="I142" s="46"/>
      <c r="J142" s="46"/>
      <c r="K142" s="45"/>
      <c r="L142" s="88"/>
      <c r="M142" s="88"/>
      <c r="N142" s="189">
        <f t="shared" si="3"/>
        <v>0</v>
      </c>
      <c r="O142" s="241"/>
    </row>
    <row r="143" spans="1:15" s="5" customFormat="1" ht="37.5" customHeight="1">
      <c r="A143" s="70"/>
      <c r="B143" s="70"/>
      <c r="C143" s="70"/>
      <c r="D143" s="70"/>
      <c r="E143" s="48"/>
      <c r="F143" s="333" t="str">
        <f t="shared" si="0"/>
        <v/>
      </c>
      <c r="G143" s="213"/>
      <c r="H143" s="91"/>
      <c r="I143" s="46"/>
      <c r="J143" s="46"/>
      <c r="K143" s="45"/>
      <c r="L143" s="88"/>
      <c r="M143" s="88"/>
      <c r="N143" s="189">
        <f t="shared" si="3"/>
        <v>0</v>
      </c>
      <c r="O143" s="241"/>
    </row>
    <row r="144" spans="1:15" s="5" customFormat="1" ht="37.5" customHeight="1">
      <c r="A144" s="70"/>
      <c r="B144" s="70"/>
      <c r="C144" s="70"/>
      <c r="D144" s="70"/>
      <c r="E144" s="48"/>
      <c r="F144" s="333" t="str">
        <f t="shared" si="0"/>
        <v/>
      </c>
      <c r="G144" s="213"/>
      <c r="H144" s="91"/>
      <c r="I144" s="46"/>
      <c r="J144" s="46"/>
      <c r="K144" s="45"/>
      <c r="L144" s="88"/>
      <c r="M144" s="88"/>
      <c r="N144" s="189">
        <f t="shared" si="3"/>
        <v>0</v>
      </c>
      <c r="O144" s="241"/>
    </row>
    <row r="145" spans="1:15" s="5" customFormat="1" ht="37.5" customHeight="1">
      <c r="A145" s="70"/>
      <c r="B145" s="70"/>
      <c r="C145" s="70"/>
      <c r="D145" s="70"/>
      <c r="E145" s="48"/>
      <c r="F145" s="333" t="str">
        <f t="shared" si="0"/>
        <v/>
      </c>
      <c r="G145" s="213"/>
      <c r="H145" s="91"/>
      <c r="I145" s="46"/>
      <c r="J145" s="46"/>
      <c r="K145" s="45"/>
      <c r="L145" s="88"/>
      <c r="M145" s="88"/>
      <c r="N145" s="189">
        <f t="shared" si="3"/>
        <v>0</v>
      </c>
      <c r="O145" s="241"/>
    </row>
    <row r="146" spans="1:15" s="5" customFormat="1" ht="37.5" customHeight="1">
      <c r="A146" s="70"/>
      <c r="B146" s="70"/>
      <c r="C146" s="70"/>
      <c r="D146" s="70"/>
      <c r="E146" s="48"/>
      <c r="F146" s="333" t="str">
        <f t="shared" si="0"/>
        <v/>
      </c>
      <c r="G146" s="213"/>
      <c r="H146" s="91"/>
      <c r="I146" s="46"/>
      <c r="J146" s="46"/>
      <c r="K146" s="45"/>
      <c r="L146" s="88"/>
      <c r="M146" s="88"/>
      <c r="N146" s="189">
        <f t="shared" si="3"/>
        <v>0</v>
      </c>
      <c r="O146" s="241"/>
    </row>
    <row r="147" spans="1:15" s="5" customFormat="1" ht="37.5" customHeight="1">
      <c r="A147" s="70"/>
      <c r="B147" s="70"/>
      <c r="C147" s="70"/>
      <c r="D147" s="70"/>
      <c r="E147" s="48"/>
      <c r="F147" s="333" t="str">
        <f t="shared" si="0"/>
        <v/>
      </c>
      <c r="G147" s="213"/>
      <c r="H147" s="91"/>
      <c r="I147" s="46"/>
      <c r="J147" s="46"/>
      <c r="K147" s="45"/>
      <c r="L147" s="88"/>
      <c r="M147" s="88"/>
      <c r="N147" s="189">
        <f t="shared" si="3"/>
        <v>0</v>
      </c>
      <c r="O147" s="241"/>
    </row>
    <row r="148" spans="1:15" s="5" customFormat="1" ht="37.5" customHeight="1">
      <c r="A148" s="70"/>
      <c r="B148" s="70"/>
      <c r="C148" s="70"/>
      <c r="D148" s="70"/>
      <c r="E148" s="48"/>
      <c r="F148" s="333" t="str">
        <f t="shared" si="0"/>
        <v/>
      </c>
      <c r="G148" s="213"/>
      <c r="H148" s="91"/>
      <c r="I148" s="46"/>
      <c r="J148" s="46"/>
      <c r="K148" s="45"/>
      <c r="L148" s="88"/>
      <c r="M148" s="88"/>
      <c r="N148" s="189">
        <f t="shared" si="3"/>
        <v>0</v>
      </c>
      <c r="O148" s="241"/>
    </row>
    <row r="149" spans="1:15" s="5" customFormat="1" ht="37.5" customHeight="1">
      <c r="A149" s="70"/>
      <c r="B149" s="70"/>
      <c r="C149" s="70"/>
      <c r="D149" s="70"/>
      <c r="E149" s="48"/>
      <c r="F149" s="333" t="str">
        <f t="shared" si="0"/>
        <v/>
      </c>
      <c r="G149" s="213"/>
      <c r="H149" s="91"/>
      <c r="I149" s="46"/>
      <c r="J149" s="46"/>
      <c r="K149" s="45"/>
      <c r="L149" s="88"/>
      <c r="M149" s="88"/>
      <c r="N149" s="189">
        <f t="shared" si="3"/>
        <v>0</v>
      </c>
      <c r="O149" s="241"/>
    </row>
    <row r="150" spans="1:15" s="5" customFormat="1" ht="37.5" customHeight="1">
      <c r="A150" s="70"/>
      <c r="B150" s="70"/>
      <c r="C150" s="70"/>
      <c r="D150" s="70"/>
      <c r="E150" s="48"/>
      <c r="F150" s="333" t="str">
        <f t="shared" si="0"/>
        <v/>
      </c>
      <c r="G150" s="213"/>
      <c r="H150" s="91"/>
      <c r="I150" s="46"/>
      <c r="J150" s="46"/>
      <c r="K150" s="45"/>
      <c r="L150" s="88"/>
      <c r="M150" s="88"/>
      <c r="N150" s="189">
        <f t="shared" si="3"/>
        <v>0</v>
      </c>
      <c r="O150" s="241"/>
    </row>
    <row r="151" spans="1:15" s="5" customFormat="1" ht="37.5" customHeight="1">
      <c r="A151" s="70"/>
      <c r="B151" s="70"/>
      <c r="C151" s="70"/>
      <c r="D151" s="70"/>
      <c r="E151" s="48"/>
      <c r="F151" s="333" t="str">
        <f t="shared" si="0"/>
        <v/>
      </c>
      <c r="G151" s="213"/>
      <c r="H151" s="91"/>
      <c r="I151" s="46"/>
      <c r="J151" s="46"/>
      <c r="K151" s="45"/>
      <c r="L151" s="88"/>
      <c r="M151" s="88"/>
      <c r="N151" s="189">
        <f t="shared" si="3"/>
        <v>0</v>
      </c>
      <c r="O151" s="241"/>
    </row>
    <row r="152" spans="1:15" s="5" customFormat="1" ht="37.5" customHeight="1">
      <c r="A152" s="70"/>
      <c r="B152" s="70"/>
      <c r="C152" s="70"/>
      <c r="D152" s="70"/>
      <c r="E152" s="48"/>
      <c r="F152" s="333" t="str">
        <f t="shared" si="0"/>
        <v/>
      </c>
      <c r="G152" s="213"/>
      <c r="H152" s="91"/>
      <c r="I152" s="46"/>
      <c r="J152" s="46"/>
      <c r="K152" s="45"/>
      <c r="L152" s="88"/>
      <c r="M152" s="88"/>
      <c r="N152" s="189">
        <f t="shared" si="3"/>
        <v>0</v>
      </c>
      <c r="O152" s="241"/>
    </row>
    <row r="153" spans="1:15" s="5" customFormat="1" ht="37.5" customHeight="1">
      <c r="A153" s="70"/>
      <c r="B153" s="70"/>
      <c r="C153" s="70"/>
      <c r="D153" s="70"/>
      <c r="E153" s="48"/>
      <c r="F153" s="333" t="str">
        <f t="shared" si="0"/>
        <v/>
      </c>
      <c r="G153" s="213"/>
      <c r="H153" s="91"/>
      <c r="I153" s="46"/>
      <c r="J153" s="46"/>
      <c r="K153" s="45"/>
      <c r="L153" s="88"/>
      <c r="M153" s="88"/>
      <c r="N153" s="189">
        <f t="shared" si="3"/>
        <v>0</v>
      </c>
      <c r="O153" s="241"/>
    </row>
    <row r="154" spans="1:15" s="5" customFormat="1" ht="37.5" customHeight="1">
      <c r="A154" s="70"/>
      <c r="B154" s="70"/>
      <c r="C154" s="70"/>
      <c r="D154" s="70"/>
      <c r="E154" s="48"/>
      <c r="F154" s="333" t="str">
        <f t="shared" si="0"/>
        <v/>
      </c>
      <c r="G154" s="213"/>
      <c r="H154" s="91"/>
      <c r="I154" s="46"/>
      <c r="J154" s="46"/>
      <c r="K154" s="45"/>
      <c r="L154" s="88"/>
      <c r="M154" s="88"/>
      <c r="N154" s="189">
        <f t="shared" si="3"/>
        <v>0</v>
      </c>
      <c r="O154" s="241"/>
    </row>
    <row r="155" spans="1:15" s="5" customFormat="1" ht="37.5" customHeight="1">
      <c r="A155" s="70"/>
      <c r="B155" s="70"/>
      <c r="C155" s="70"/>
      <c r="D155" s="70"/>
      <c r="E155" s="48"/>
      <c r="F155" s="333" t="str">
        <f t="shared" si="0"/>
        <v/>
      </c>
      <c r="G155" s="213"/>
      <c r="H155" s="91"/>
      <c r="I155" s="46"/>
      <c r="J155" s="46"/>
      <c r="K155" s="45"/>
      <c r="L155" s="88"/>
      <c r="M155" s="88"/>
      <c r="N155" s="189">
        <f t="shared" si="3"/>
        <v>0</v>
      </c>
      <c r="O155" s="241"/>
    </row>
    <row r="156" spans="1:15" s="5" customFormat="1" ht="37.5" customHeight="1">
      <c r="A156" s="70"/>
      <c r="B156" s="70"/>
      <c r="C156" s="70"/>
      <c r="D156" s="70"/>
      <c r="E156" s="48"/>
      <c r="F156" s="333" t="str">
        <f t="shared" si="0"/>
        <v/>
      </c>
      <c r="G156" s="213"/>
      <c r="H156" s="91"/>
      <c r="I156" s="46"/>
      <c r="J156" s="46"/>
      <c r="K156" s="45"/>
      <c r="L156" s="88"/>
      <c r="M156" s="88"/>
      <c r="N156" s="189">
        <f t="shared" si="3"/>
        <v>0</v>
      </c>
      <c r="O156" s="241"/>
    </row>
    <row r="157" spans="1:15" s="5" customFormat="1" ht="37.5" customHeight="1">
      <c r="A157" s="70"/>
      <c r="B157" s="70"/>
      <c r="C157" s="70"/>
      <c r="D157" s="70"/>
      <c r="E157" s="48"/>
      <c r="F157" s="333" t="str">
        <f t="shared" si="0"/>
        <v/>
      </c>
      <c r="G157" s="213"/>
      <c r="H157" s="91"/>
      <c r="I157" s="46"/>
      <c r="J157" s="46"/>
      <c r="K157" s="45"/>
      <c r="L157" s="88"/>
      <c r="M157" s="88"/>
      <c r="N157" s="189">
        <f t="shared" si="3"/>
        <v>0</v>
      </c>
      <c r="O157" s="241"/>
    </row>
    <row r="158" spans="1:15" s="5" customFormat="1" ht="37.5" customHeight="1">
      <c r="A158" s="70"/>
      <c r="B158" s="70"/>
      <c r="C158" s="70"/>
      <c r="D158" s="70"/>
      <c r="E158" s="48"/>
      <c r="F158" s="333" t="str">
        <f t="shared" si="0"/>
        <v/>
      </c>
      <c r="G158" s="213"/>
      <c r="H158" s="91"/>
      <c r="I158" s="46"/>
      <c r="J158" s="46"/>
      <c r="K158" s="45"/>
      <c r="L158" s="88"/>
      <c r="M158" s="88"/>
      <c r="N158" s="189">
        <f t="shared" si="3"/>
        <v>0</v>
      </c>
      <c r="O158" s="241"/>
    </row>
    <row r="159" spans="1:15" s="5" customFormat="1" ht="37.5" customHeight="1">
      <c r="A159" s="70"/>
      <c r="B159" s="70"/>
      <c r="C159" s="70"/>
      <c r="D159" s="70"/>
      <c r="E159" s="48"/>
      <c r="F159" s="333" t="str">
        <f t="shared" si="0"/>
        <v/>
      </c>
      <c r="G159" s="213"/>
      <c r="H159" s="91"/>
      <c r="I159" s="46"/>
      <c r="J159" s="46"/>
      <c r="K159" s="45"/>
      <c r="L159" s="88"/>
      <c r="M159" s="88"/>
      <c r="N159" s="189">
        <f t="shared" si="3"/>
        <v>0</v>
      </c>
      <c r="O159" s="241"/>
    </row>
    <row r="160" spans="1:15" s="5" customFormat="1" ht="37.5" customHeight="1">
      <c r="A160" s="70"/>
      <c r="B160" s="70"/>
      <c r="C160" s="70"/>
      <c r="D160" s="70"/>
      <c r="E160" s="48"/>
      <c r="F160" s="333" t="str">
        <f t="shared" si="0"/>
        <v/>
      </c>
      <c r="G160" s="213"/>
      <c r="H160" s="91"/>
      <c r="I160" s="46"/>
      <c r="J160" s="46"/>
      <c r="K160" s="45"/>
      <c r="L160" s="88"/>
      <c r="M160" s="88"/>
      <c r="N160" s="189">
        <f t="shared" si="3"/>
        <v>0</v>
      </c>
      <c r="O160" s="241"/>
    </row>
    <row r="161" spans="1:15" s="5" customFormat="1" ht="37.5" customHeight="1">
      <c r="A161" s="70"/>
      <c r="B161" s="70"/>
      <c r="C161" s="70"/>
      <c r="D161" s="70"/>
      <c r="E161" s="48"/>
      <c r="F161" s="333" t="str">
        <f t="shared" si="0"/>
        <v/>
      </c>
      <c r="G161" s="213"/>
      <c r="H161" s="91"/>
      <c r="I161" s="46"/>
      <c r="J161" s="46"/>
      <c r="K161" s="45"/>
      <c r="L161" s="88"/>
      <c r="M161" s="88"/>
      <c r="N161" s="189">
        <f t="shared" si="3"/>
        <v>0</v>
      </c>
      <c r="O161" s="241"/>
    </row>
    <row r="162" spans="1:15" s="5" customFormat="1" ht="37.5" customHeight="1">
      <c r="A162" s="70"/>
      <c r="B162" s="70"/>
      <c r="C162" s="70"/>
      <c r="D162" s="70"/>
      <c r="E162" s="48"/>
      <c r="F162" s="333" t="str">
        <f t="shared" si="0"/>
        <v/>
      </c>
      <c r="G162" s="213"/>
      <c r="H162" s="91"/>
      <c r="I162" s="46"/>
      <c r="J162" s="46"/>
      <c r="K162" s="45"/>
      <c r="L162" s="88"/>
      <c r="M162" s="88"/>
      <c r="N162" s="189">
        <f t="shared" si="3"/>
        <v>0</v>
      </c>
      <c r="O162" s="241"/>
    </row>
    <row r="163" spans="1:15" s="5" customFormat="1" ht="37.5" customHeight="1">
      <c r="A163" s="70"/>
      <c r="B163" s="70"/>
      <c r="C163" s="70"/>
      <c r="D163" s="70"/>
      <c r="E163" s="48"/>
      <c r="F163" s="333" t="str">
        <f t="shared" si="0"/>
        <v/>
      </c>
      <c r="G163" s="213"/>
      <c r="H163" s="91"/>
      <c r="I163" s="46"/>
      <c r="J163" s="46"/>
      <c r="K163" s="45"/>
      <c r="L163" s="88"/>
      <c r="M163" s="88"/>
      <c r="N163" s="189">
        <f t="shared" si="3"/>
        <v>0</v>
      </c>
      <c r="O163" s="241"/>
    </row>
    <row r="164" spans="1:15" s="5" customFormat="1" ht="37.5" customHeight="1">
      <c r="A164" s="70"/>
      <c r="B164" s="70"/>
      <c r="C164" s="70"/>
      <c r="D164" s="70"/>
      <c r="E164" s="48"/>
      <c r="F164" s="333" t="str">
        <f t="shared" si="0"/>
        <v/>
      </c>
      <c r="G164" s="213"/>
      <c r="H164" s="91"/>
      <c r="I164" s="46"/>
      <c r="J164" s="46"/>
      <c r="K164" s="45"/>
      <c r="L164" s="88"/>
      <c r="M164" s="88"/>
      <c r="N164" s="189">
        <f t="shared" si="3"/>
        <v>0</v>
      </c>
      <c r="O164" s="241"/>
    </row>
    <row r="165" spans="1:15" s="5" customFormat="1" ht="37.5" customHeight="1">
      <c r="A165" s="70"/>
      <c r="B165" s="70"/>
      <c r="C165" s="70"/>
      <c r="D165" s="70"/>
      <c r="E165" s="48"/>
      <c r="F165" s="333" t="str">
        <f t="shared" si="0"/>
        <v/>
      </c>
      <c r="G165" s="213"/>
      <c r="H165" s="91"/>
      <c r="I165" s="46"/>
      <c r="J165" s="46"/>
      <c r="K165" s="45"/>
      <c r="L165" s="88"/>
      <c r="M165" s="88"/>
      <c r="N165" s="189">
        <f t="shared" si="3"/>
        <v>0</v>
      </c>
      <c r="O165" s="241"/>
    </row>
    <row r="166" spans="1:15" s="5" customFormat="1" ht="37.5" customHeight="1">
      <c r="A166" s="70"/>
      <c r="B166" s="70"/>
      <c r="C166" s="70"/>
      <c r="D166" s="70"/>
      <c r="E166" s="48"/>
      <c r="F166" s="333" t="str">
        <f t="shared" si="0"/>
        <v/>
      </c>
      <c r="G166" s="213"/>
      <c r="H166" s="91"/>
      <c r="I166" s="46"/>
      <c r="J166" s="46"/>
      <c r="K166" s="45"/>
      <c r="L166" s="88"/>
      <c r="M166" s="88"/>
      <c r="N166" s="189">
        <f t="shared" si="3"/>
        <v>0</v>
      </c>
      <c r="O166" s="241"/>
    </row>
    <row r="167" spans="1:15" s="5" customFormat="1" ht="37.5" customHeight="1">
      <c r="A167" s="70"/>
      <c r="B167" s="70"/>
      <c r="C167" s="70"/>
      <c r="D167" s="70"/>
      <c r="E167" s="48"/>
      <c r="F167" s="333" t="str">
        <f t="shared" si="0"/>
        <v/>
      </c>
      <c r="G167" s="213"/>
      <c r="H167" s="91"/>
      <c r="I167" s="46"/>
      <c r="J167" s="46"/>
      <c r="K167" s="45"/>
      <c r="L167" s="88"/>
      <c r="M167" s="88"/>
      <c r="N167" s="189">
        <f t="shared" si="3"/>
        <v>0</v>
      </c>
      <c r="O167" s="241"/>
    </row>
    <row r="168" spans="1:15" s="5" customFormat="1" ht="37.5" customHeight="1">
      <c r="A168" s="70"/>
      <c r="B168" s="70"/>
      <c r="C168" s="70"/>
      <c r="D168" s="70"/>
      <c r="E168" s="48"/>
      <c r="F168" s="333" t="str">
        <f t="shared" si="0"/>
        <v/>
      </c>
      <c r="G168" s="213"/>
      <c r="H168" s="91"/>
      <c r="I168" s="46"/>
      <c r="J168" s="46"/>
      <c r="K168" s="45"/>
      <c r="L168" s="88"/>
      <c r="M168" s="88"/>
      <c r="N168" s="189">
        <f t="shared" si="3"/>
        <v>0</v>
      </c>
      <c r="O168" s="241"/>
    </row>
    <row r="169" spans="1:15" s="5" customFormat="1" ht="37.5" customHeight="1">
      <c r="A169" s="70"/>
      <c r="B169" s="70"/>
      <c r="C169" s="70"/>
      <c r="D169" s="70"/>
      <c r="E169" s="48"/>
      <c r="F169" s="333" t="str">
        <f t="shared" si="0"/>
        <v/>
      </c>
      <c r="G169" s="213"/>
      <c r="H169" s="91"/>
      <c r="I169" s="46"/>
      <c r="J169" s="46"/>
      <c r="K169" s="45"/>
      <c r="L169" s="88"/>
      <c r="M169" s="88"/>
      <c r="N169" s="189">
        <f t="shared" si="3"/>
        <v>0</v>
      </c>
      <c r="O169" s="241"/>
    </row>
    <row r="170" spans="1:15" s="5" customFormat="1" ht="37.5" customHeight="1">
      <c r="A170" s="70"/>
      <c r="B170" s="70"/>
      <c r="C170" s="70"/>
      <c r="D170" s="70"/>
      <c r="E170" s="48"/>
      <c r="F170" s="333" t="str">
        <f t="shared" si="0"/>
        <v/>
      </c>
      <c r="G170" s="213"/>
      <c r="H170" s="91"/>
      <c r="I170" s="46"/>
      <c r="J170" s="46"/>
      <c r="K170" s="45"/>
      <c r="L170" s="88"/>
      <c r="M170" s="88"/>
      <c r="N170" s="189">
        <f t="shared" si="3"/>
        <v>0</v>
      </c>
      <c r="O170" s="241"/>
    </row>
    <row r="171" spans="1:15" s="5" customFormat="1" ht="37.5" customHeight="1">
      <c r="A171" s="70"/>
      <c r="B171" s="70"/>
      <c r="C171" s="70"/>
      <c r="D171" s="70"/>
      <c r="E171" s="48"/>
      <c r="F171" s="333" t="str">
        <f t="shared" si="0"/>
        <v/>
      </c>
      <c r="G171" s="213"/>
      <c r="H171" s="91"/>
      <c r="I171" s="46"/>
      <c r="J171" s="46"/>
      <c r="K171" s="45"/>
      <c r="L171" s="88"/>
      <c r="M171" s="88"/>
      <c r="N171" s="189">
        <f t="shared" si="3"/>
        <v>0</v>
      </c>
      <c r="O171" s="241"/>
    </row>
    <row r="172" spans="1:15" s="5" customFormat="1" ht="37.5" customHeight="1">
      <c r="A172" s="70"/>
      <c r="B172" s="70"/>
      <c r="C172" s="70"/>
      <c r="D172" s="70"/>
      <c r="E172" s="48"/>
      <c r="F172" s="333" t="str">
        <f t="shared" si="0"/>
        <v/>
      </c>
      <c r="G172" s="213"/>
      <c r="H172" s="91"/>
      <c r="I172" s="46"/>
      <c r="J172" s="46"/>
      <c r="K172" s="45"/>
      <c r="L172" s="88"/>
      <c r="M172" s="88"/>
      <c r="N172" s="189">
        <f t="shared" si="3"/>
        <v>0</v>
      </c>
      <c r="O172" s="241"/>
    </row>
    <row r="173" spans="1:15" s="5" customFormat="1" ht="37.5" customHeight="1">
      <c r="A173" s="70"/>
      <c r="B173" s="70"/>
      <c r="C173" s="70"/>
      <c r="D173" s="70"/>
      <c r="E173" s="48"/>
      <c r="F173" s="333" t="str">
        <f t="shared" si="0"/>
        <v/>
      </c>
      <c r="G173" s="213"/>
      <c r="H173" s="91"/>
      <c r="I173" s="46"/>
      <c r="J173" s="46"/>
      <c r="K173" s="45"/>
      <c r="L173" s="88"/>
      <c r="M173" s="88"/>
      <c r="N173" s="189">
        <f t="shared" si="3"/>
        <v>0</v>
      </c>
      <c r="O173" s="241"/>
    </row>
    <row r="174" spans="1:15" s="5" customFormat="1" ht="37.5" customHeight="1">
      <c r="A174" s="70"/>
      <c r="B174" s="70"/>
      <c r="C174" s="70"/>
      <c r="D174" s="70"/>
      <c r="E174" s="48"/>
      <c r="F174" s="333" t="str">
        <f t="shared" si="0"/>
        <v/>
      </c>
      <c r="G174" s="213"/>
      <c r="H174" s="91"/>
      <c r="I174" s="46"/>
      <c r="J174" s="46"/>
      <c r="K174" s="45"/>
      <c r="L174" s="88"/>
      <c r="M174" s="88"/>
      <c r="N174" s="189">
        <f t="shared" si="3"/>
        <v>0</v>
      </c>
      <c r="O174" s="241"/>
    </row>
    <row r="175" spans="1:15" s="5" customFormat="1" ht="37.5" customHeight="1">
      <c r="A175" s="70"/>
      <c r="B175" s="70"/>
      <c r="C175" s="70"/>
      <c r="D175" s="70"/>
      <c r="E175" s="48"/>
      <c r="F175" s="333" t="str">
        <f t="shared" si="0"/>
        <v/>
      </c>
      <c r="G175" s="213"/>
      <c r="H175" s="91"/>
      <c r="I175" s="46"/>
      <c r="J175" s="46"/>
      <c r="K175" s="45"/>
      <c r="L175" s="88"/>
      <c r="M175" s="88"/>
      <c r="N175" s="189">
        <f t="shared" si="3"/>
        <v>0</v>
      </c>
      <c r="O175" s="241"/>
    </row>
    <row r="176" spans="1:15" s="5" customFormat="1" ht="37.5" customHeight="1">
      <c r="A176" s="70"/>
      <c r="B176" s="70"/>
      <c r="C176" s="70"/>
      <c r="D176" s="70"/>
      <c r="E176" s="48"/>
      <c r="F176" s="333" t="str">
        <f t="shared" si="0"/>
        <v/>
      </c>
      <c r="G176" s="213"/>
      <c r="H176" s="91"/>
      <c r="I176" s="46"/>
      <c r="J176" s="46"/>
      <c r="K176" s="45"/>
      <c r="L176" s="88"/>
      <c r="M176" s="88"/>
      <c r="N176" s="189">
        <f t="shared" si="3"/>
        <v>0</v>
      </c>
      <c r="O176" s="241"/>
    </row>
    <row r="177" spans="1:15" s="5" customFormat="1" ht="37.5" customHeight="1">
      <c r="A177" s="70"/>
      <c r="B177" s="70"/>
      <c r="C177" s="70"/>
      <c r="D177" s="70"/>
      <c r="E177" s="48"/>
      <c r="F177" s="333" t="str">
        <f t="shared" si="0"/>
        <v/>
      </c>
      <c r="G177" s="213"/>
      <c r="H177" s="91"/>
      <c r="I177" s="46"/>
      <c r="J177" s="46"/>
      <c r="K177" s="45"/>
      <c r="L177" s="88"/>
      <c r="M177" s="88"/>
      <c r="N177" s="189">
        <f t="shared" si="3"/>
        <v>0</v>
      </c>
      <c r="O177" s="241"/>
    </row>
    <row r="178" spans="1:15" s="5" customFormat="1" ht="37.5" customHeight="1">
      <c r="A178" s="70"/>
      <c r="B178" s="70"/>
      <c r="C178" s="70"/>
      <c r="D178" s="70"/>
      <c r="E178" s="48"/>
      <c r="F178" s="333" t="str">
        <f t="shared" si="0"/>
        <v/>
      </c>
      <c r="G178" s="213"/>
      <c r="H178" s="91"/>
      <c r="I178" s="46"/>
      <c r="J178" s="46"/>
      <c r="K178" s="45"/>
      <c r="L178" s="88"/>
      <c r="M178" s="88"/>
      <c r="N178" s="189">
        <f t="shared" si="3"/>
        <v>0</v>
      </c>
      <c r="O178" s="241"/>
    </row>
    <row r="179" spans="1:15" s="5" customFormat="1" ht="37.5" customHeight="1">
      <c r="A179" s="70"/>
      <c r="B179" s="70"/>
      <c r="C179" s="70"/>
      <c r="D179" s="70"/>
      <c r="E179" s="48"/>
      <c r="F179" s="333" t="str">
        <f t="shared" si="0"/>
        <v/>
      </c>
      <c r="G179" s="213"/>
      <c r="H179" s="91"/>
      <c r="I179" s="46"/>
      <c r="J179" s="46"/>
      <c r="K179" s="45"/>
      <c r="L179" s="88"/>
      <c r="M179" s="88"/>
      <c r="N179" s="189">
        <f t="shared" si="3"/>
        <v>0</v>
      </c>
      <c r="O179" s="241"/>
    </row>
    <row r="180" spans="1:15" s="5" customFormat="1" ht="37.5" customHeight="1">
      <c r="A180" s="70"/>
      <c r="B180" s="70"/>
      <c r="C180" s="70"/>
      <c r="D180" s="70"/>
      <c r="E180" s="48"/>
      <c r="F180" s="333" t="str">
        <f t="shared" si="0"/>
        <v/>
      </c>
      <c r="G180" s="213"/>
      <c r="H180" s="91"/>
      <c r="I180" s="46"/>
      <c r="J180" s="46"/>
      <c r="K180" s="45"/>
      <c r="L180" s="88"/>
      <c r="M180" s="88"/>
      <c r="N180" s="189">
        <f t="shared" si="3"/>
        <v>0</v>
      </c>
      <c r="O180" s="241"/>
    </row>
    <row r="181" spans="1:15" s="5" customFormat="1" ht="37.5" customHeight="1">
      <c r="A181" s="70"/>
      <c r="B181" s="70"/>
      <c r="C181" s="70"/>
      <c r="D181" s="70"/>
      <c r="E181" s="48"/>
      <c r="F181" s="333" t="str">
        <f t="shared" si="0"/>
        <v/>
      </c>
      <c r="G181" s="213"/>
      <c r="H181" s="91"/>
      <c r="I181" s="46"/>
      <c r="J181" s="46"/>
      <c r="K181" s="45"/>
      <c r="L181" s="88"/>
      <c r="M181" s="88"/>
      <c r="N181" s="189">
        <f t="shared" si="3"/>
        <v>0</v>
      </c>
      <c r="O181" s="241"/>
    </row>
    <row r="182" spans="1:15" s="5" customFormat="1" ht="37.5" customHeight="1">
      <c r="A182" s="70"/>
      <c r="B182" s="70"/>
      <c r="C182" s="70"/>
      <c r="D182" s="70"/>
      <c r="E182" s="48"/>
      <c r="F182" s="333" t="str">
        <f t="shared" si="0"/>
        <v/>
      </c>
      <c r="G182" s="213"/>
      <c r="H182" s="91"/>
      <c r="I182" s="46"/>
      <c r="J182" s="46"/>
      <c r="K182" s="45"/>
      <c r="L182" s="88"/>
      <c r="M182" s="88"/>
      <c r="N182" s="189">
        <f t="shared" si="3"/>
        <v>0</v>
      </c>
      <c r="O182" s="241"/>
    </row>
    <row r="183" spans="1:15" s="5" customFormat="1" ht="37.5" customHeight="1">
      <c r="A183" s="70"/>
      <c r="B183" s="70"/>
      <c r="C183" s="70"/>
      <c r="D183" s="70"/>
      <c r="E183" s="48"/>
      <c r="F183" s="333" t="str">
        <f t="shared" si="0"/>
        <v/>
      </c>
      <c r="G183" s="213"/>
      <c r="H183" s="91"/>
      <c r="I183" s="46"/>
      <c r="J183" s="46"/>
      <c r="K183" s="45"/>
      <c r="L183" s="88"/>
      <c r="M183" s="88"/>
      <c r="N183" s="189">
        <f t="shared" si="3"/>
        <v>0</v>
      </c>
      <c r="O183" s="241"/>
    </row>
    <row r="184" spans="1:15" s="5" customFormat="1" ht="37.5" customHeight="1">
      <c r="A184" s="70"/>
      <c r="B184" s="70"/>
      <c r="C184" s="70"/>
      <c r="D184" s="70"/>
      <c r="E184" s="48"/>
      <c r="F184" s="333" t="str">
        <f t="shared" si="0"/>
        <v/>
      </c>
      <c r="G184" s="213"/>
      <c r="H184" s="91"/>
      <c r="I184" s="46"/>
      <c r="J184" s="46"/>
      <c r="K184" s="45"/>
      <c r="L184" s="88"/>
      <c r="M184" s="88"/>
      <c r="N184" s="189">
        <f t="shared" si="3"/>
        <v>0</v>
      </c>
      <c r="O184" s="241"/>
    </row>
    <row r="185" spans="1:15" s="5" customFormat="1" ht="37.5" customHeight="1">
      <c r="A185" s="70"/>
      <c r="B185" s="70"/>
      <c r="C185" s="70"/>
      <c r="D185" s="70"/>
      <c r="E185" s="48"/>
      <c r="F185" s="333" t="str">
        <f t="shared" si="0"/>
        <v/>
      </c>
      <c r="G185" s="213"/>
      <c r="H185" s="91"/>
      <c r="I185" s="46"/>
      <c r="J185" s="46"/>
      <c r="K185" s="45"/>
      <c r="L185" s="88"/>
      <c r="M185" s="88"/>
      <c r="N185" s="189">
        <f t="shared" si="3"/>
        <v>0</v>
      </c>
      <c r="O185" s="241"/>
    </row>
    <row r="186" spans="1:15" s="5" customFormat="1" ht="37.5" customHeight="1">
      <c r="A186" s="70"/>
      <c r="B186" s="70"/>
      <c r="C186" s="70"/>
      <c r="D186" s="70"/>
      <c r="E186" s="48"/>
      <c r="F186" s="333" t="str">
        <f t="shared" si="0"/>
        <v/>
      </c>
      <c r="G186" s="213"/>
      <c r="H186" s="91"/>
      <c r="I186" s="46"/>
      <c r="J186" s="46"/>
      <c r="K186" s="45"/>
      <c r="L186" s="88"/>
      <c r="M186" s="88"/>
      <c r="N186" s="189">
        <f t="shared" si="3"/>
        <v>0</v>
      </c>
      <c r="O186" s="241"/>
    </row>
    <row r="187" spans="1:15" s="5" customFormat="1" ht="37.5" customHeight="1">
      <c r="A187" s="70"/>
      <c r="B187" s="70"/>
      <c r="C187" s="70"/>
      <c r="D187" s="70"/>
      <c r="E187" s="48"/>
      <c r="F187" s="333" t="str">
        <f t="shared" si="0"/>
        <v/>
      </c>
      <c r="G187" s="213"/>
      <c r="H187" s="91"/>
      <c r="I187" s="46"/>
      <c r="J187" s="46"/>
      <c r="K187" s="45"/>
      <c r="L187" s="88"/>
      <c r="M187" s="88"/>
      <c r="N187" s="189">
        <f t="shared" si="3"/>
        <v>0</v>
      </c>
      <c r="O187" s="241"/>
    </row>
    <row r="188" spans="1:15" s="5" customFormat="1" ht="37.5" customHeight="1">
      <c r="A188" s="70"/>
      <c r="B188" s="70"/>
      <c r="C188" s="70"/>
      <c r="D188" s="70"/>
      <c r="E188" s="48"/>
      <c r="F188" s="333" t="str">
        <f t="shared" si="0"/>
        <v/>
      </c>
      <c r="G188" s="213"/>
      <c r="H188" s="91"/>
      <c r="I188" s="46"/>
      <c r="J188" s="46"/>
      <c r="K188" s="45"/>
      <c r="L188" s="88"/>
      <c r="M188" s="88"/>
      <c r="N188" s="189">
        <f t="shared" si="3"/>
        <v>0</v>
      </c>
      <c r="O188" s="241"/>
    </row>
    <row r="189" spans="1:15" s="5" customFormat="1" ht="37.5" customHeight="1">
      <c r="A189" s="70"/>
      <c r="B189" s="70"/>
      <c r="C189" s="70"/>
      <c r="D189" s="70"/>
      <c r="E189" s="48"/>
      <c r="F189" s="333" t="str">
        <f t="shared" si="0"/>
        <v/>
      </c>
      <c r="G189" s="213"/>
      <c r="H189" s="91"/>
      <c r="I189" s="46"/>
      <c r="J189" s="46"/>
      <c r="K189" s="45"/>
      <c r="L189" s="88"/>
      <c r="M189" s="88"/>
      <c r="N189" s="189">
        <f t="shared" si="3"/>
        <v>0</v>
      </c>
      <c r="O189" s="241"/>
    </row>
    <row r="190" spans="1:15" s="5" customFormat="1" ht="37.5" customHeight="1">
      <c r="A190" s="70"/>
      <c r="B190" s="70"/>
      <c r="C190" s="70"/>
      <c r="D190" s="70"/>
      <c r="E190" s="48"/>
      <c r="F190" s="333" t="str">
        <f t="shared" si="0"/>
        <v/>
      </c>
      <c r="G190" s="213"/>
      <c r="H190" s="91"/>
      <c r="I190" s="46"/>
      <c r="J190" s="46"/>
      <c r="K190" s="45"/>
      <c r="L190" s="88"/>
      <c r="M190" s="88"/>
      <c r="N190" s="189">
        <f t="shared" si="3"/>
        <v>0</v>
      </c>
      <c r="O190" s="241"/>
    </row>
    <row r="191" spans="1:15" s="5" customFormat="1" ht="37.5" customHeight="1">
      <c r="A191" s="70"/>
      <c r="B191" s="70"/>
      <c r="C191" s="70"/>
      <c r="D191" s="70"/>
      <c r="E191" s="48"/>
      <c r="F191" s="333" t="str">
        <f t="shared" si="0"/>
        <v/>
      </c>
      <c r="G191" s="213"/>
      <c r="H191" s="91"/>
      <c r="I191" s="46"/>
      <c r="J191" s="46"/>
      <c r="K191" s="45"/>
      <c r="L191" s="88"/>
      <c r="M191" s="88"/>
      <c r="N191" s="189">
        <f t="shared" si="3"/>
        <v>0</v>
      </c>
      <c r="O191" s="241"/>
    </row>
    <row r="192" spans="1:15" s="5" customFormat="1" ht="37.5" customHeight="1">
      <c r="A192" s="70"/>
      <c r="B192" s="70"/>
      <c r="C192" s="70"/>
      <c r="D192" s="70"/>
      <c r="E192" s="48"/>
      <c r="F192" s="333" t="str">
        <f t="shared" si="0"/>
        <v/>
      </c>
      <c r="G192" s="213"/>
      <c r="H192" s="91"/>
      <c r="I192" s="46"/>
      <c r="J192" s="46"/>
      <c r="K192" s="45"/>
      <c r="L192" s="88"/>
      <c r="M192" s="88"/>
      <c r="N192" s="189">
        <f t="shared" si="3"/>
        <v>0</v>
      </c>
      <c r="O192" s="241"/>
    </row>
    <row r="193" spans="1:15" s="5" customFormat="1" ht="37.5" customHeight="1">
      <c r="A193" s="70"/>
      <c r="B193" s="70"/>
      <c r="C193" s="70"/>
      <c r="D193" s="70"/>
      <c r="E193" s="48"/>
      <c r="F193" s="333" t="str">
        <f t="shared" si="0"/>
        <v/>
      </c>
      <c r="G193" s="213"/>
      <c r="H193" s="91"/>
      <c r="I193" s="46"/>
      <c r="J193" s="46"/>
      <c r="K193" s="45"/>
      <c r="L193" s="88"/>
      <c r="M193" s="88"/>
      <c r="N193" s="189">
        <f t="shared" si="3"/>
        <v>0</v>
      </c>
      <c r="O193" s="241"/>
    </row>
    <row r="194" spans="1:15" s="5" customFormat="1" ht="37.5" customHeight="1">
      <c r="A194" s="70"/>
      <c r="B194" s="70"/>
      <c r="C194" s="70"/>
      <c r="D194" s="70"/>
      <c r="E194" s="48"/>
      <c r="F194" s="333" t="str">
        <f t="shared" si="0"/>
        <v/>
      </c>
      <c r="G194" s="213"/>
      <c r="H194" s="91"/>
      <c r="I194" s="46"/>
      <c r="J194" s="46"/>
      <c r="K194" s="45"/>
      <c r="L194" s="88"/>
      <c r="M194" s="88"/>
      <c r="N194" s="189">
        <f t="shared" si="3"/>
        <v>0</v>
      </c>
      <c r="O194" s="241"/>
    </row>
    <row r="195" spans="1:15" s="5" customFormat="1" ht="37.5" customHeight="1">
      <c r="A195" s="70"/>
      <c r="B195" s="70"/>
      <c r="C195" s="70"/>
      <c r="D195" s="70"/>
      <c r="E195" s="48"/>
      <c r="F195" s="333" t="str">
        <f t="shared" si="0"/>
        <v/>
      </c>
      <c r="G195" s="213"/>
      <c r="H195" s="91"/>
      <c r="I195" s="46"/>
      <c r="J195" s="46"/>
      <c r="K195" s="45"/>
      <c r="L195" s="88"/>
      <c r="M195" s="88"/>
      <c r="N195" s="189">
        <f t="shared" si="3"/>
        <v>0</v>
      </c>
      <c r="O195" s="241"/>
    </row>
    <row r="196" spans="1:15" s="5" customFormat="1" ht="37.5" customHeight="1">
      <c r="A196" s="70"/>
      <c r="B196" s="70"/>
      <c r="C196" s="70"/>
      <c r="D196" s="70"/>
      <c r="E196" s="48"/>
      <c r="F196" s="333" t="str">
        <f t="shared" si="0"/>
        <v/>
      </c>
      <c r="G196" s="213"/>
      <c r="H196" s="91"/>
      <c r="I196" s="46"/>
      <c r="J196" s="46"/>
      <c r="K196" s="45"/>
      <c r="L196" s="88"/>
      <c r="M196" s="88"/>
      <c r="N196" s="189">
        <f t="shared" si="3"/>
        <v>0</v>
      </c>
      <c r="O196" s="241"/>
    </row>
    <row r="197" spans="1:15" s="5" customFormat="1" ht="37.5" customHeight="1">
      <c r="A197" s="70"/>
      <c r="B197" s="70"/>
      <c r="C197" s="70"/>
      <c r="D197" s="70"/>
      <c r="E197" s="48"/>
      <c r="F197" s="333" t="str">
        <f t="shared" si="0"/>
        <v/>
      </c>
      <c r="G197" s="213"/>
      <c r="H197" s="91"/>
      <c r="I197" s="46"/>
      <c r="J197" s="46"/>
      <c r="K197" s="45"/>
      <c r="L197" s="88"/>
      <c r="M197" s="88"/>
      <c r="N197" s="189">
        <f t="shared" si="3"/>
        <v>0</v>
      </c>
      <c r="O197" s="241"/>
    </row>
    <row r="198" spans="1:15" s="5" customFormat="1" ht="37.5" customHeight="1">
      <c r="A198" s="70"/>
      <c r="B198" s="70"/>
      <c r="C198" s="70"/>
      <c r="D198" s="70"/>
      <c r="E198" s="48"/>
      <c r="F198" s="333" t="str">
        <f t="shared" si="0"/>
        <v/>
      </c>
      <c r="G198" s="213"/>
      <c r="H198" s="91"/>
      <c r="I198" s="46"/>
      <c r="J198" s="46"/>
      <c r="K198" s="45"/>
      <c r="L198" s="88"/>
      <c r="M198" s="88"/>
      <c r="N198" s="189">
        <f t="shared" si="3"/>
        <v>0</v>
      </c>
      <c r="O198" s="241"/>
    </row>
    <row r="199" spans="1:15" s="5" customFormat="1" ht="37.5" customHeight="1">
      <c r="A199" s="70"/>
      <c r="B199" s="70"/>
      <c r="C199" s="70"/>
      <c r="D199" s="70"/>
      <c r="E199" s="48"/>
      <c r="F199" s="333" t="str">
        <f t="shared" si="0"/>
        <v/>
      </c>
      <c r="G199" s="213"/>
      <c r="H199" s="91"/>
      <c r="I199" s="46"/>
      <c r="J199" s="46"/>
      <c r="K199" s="45"/>
      <c r="L199" s="88"/>
      <c r="M199" s="88"/>
      <c r="N199" s="189">
        <f t="shared" si="3"/>
        <v>0</v>
      </c>
      <c r="O199" s="241"/>
    </row>
    <row r="200" spans="1:15" s="5" customFormat="1" ht="37.5" customHeight="1">
      <c r="A200" s="70"/>
      <c r="B200" s="70"/>
      <c r="C200" s="70"/>
      <c r="D200" s="70"/>
      <c r="E200" s="48"/>
      <c r="F200" s="333" t="str">
        <f t="shared" si="0"/>
        <v/>
      </c>
      <c r="G200" s="213"/>
      <c r="H200" s="91"/>
      <c r="I200" s="46"/>
      <c r="J200" s="46"/>
      <c r="K200" s="45"/>
      <c r="L200" s="88"/>
      <c r="M200" s="88"/>
      <c r="N200" s="189">
        <f t="shared" si="3"/>
        <v>0</v>
      </c>
      <c r="O200" s="241"/>
    </row>
    <row r="201" spans="1:15" s="5" customFormat="1" ht="37.5" customHeight="1">
      <c r="A201" s="70"/>
      <c r="B201" s="70"/>
      <c r="C201" s="70"/>
      <c r="D201" s="70"/>
      <c r="E201" s="48"/>
      <c r="F201" s="333" t="str">
        <f t="shared" si="0"/>
        <v/>
      </c>
      <c r="G201" s="213"/>
      <c r="H201" s="91"/>
      <c r="I201" s="46"/>
      <c r="J201" s="46"/>
      <c r="K201" s="45"/>
      <c r="L201" s="88"/>
      <c r="M201" s="88"/>
      <c r="N201" s="189">
        <f t="shared" si="3"/>
        <v>0</v>
      </c>
      <c r="O201" s="241"/>
    </row>
    <row r="202" spans="1:15" s="5" customFormat="1" ht="37.5" customHeight="1">
      <c r="A202" s="70"/>
      <c r="B202" s="70"/>
      <c r="C202" s="70"/>
      <c r="D202" s="70"/>
      <c r="E202" s="48"/>
      <c r="F202" s="333" t="str">
        <f t="shared" si="0"/>
        <v/>
      </c>
      <c r="G202" s="213"/>
      <c r="H202" s="91"/>
      <c r="I202" s="46"/>
      <c r="J202" s="46"/>
      <c r="K202" s="45"/>
      <c r="L202" s="88"/>
      <c r="M202" s="88"/>
      <c r="N202" s="189">
        <f t="shared" si="3"/>
        <v>0</v>
      </c>
      <c r="O202" s="241"/>
    </row>
    <row r="203" spans="1:15" s="5" customFormat="1" ht="37.5" customHeight="1">
      <c r="A203" s="70"/>
      <c r="B203" s="70"/>
      <c r="C203" s="70"/>
      <c r="D203" s="70"/>
      <c r="E203" s="48"/>
      <c r="F203" s="333" t="str">
        <f t="shared" si="0"/>
        <v/>
      </c>
      <c r="G203" s="213"/>
      <c r="H203" s="91"/>
      <c r="I203" s="46"/>
      <c r="J203" s="46"/>
      <c r="K203" s="45"/>
      <c r="L203" s="88"/>
      <c r="M203" s="88"/>
      <c r="N203" s="189">
        <f t="shared" ref="N203:N266" si="4">DATEDIF(L203,M203,"d")/365</f>
        <v>0</v>
      </c>
      <c r="O203" s="241"/>
    </row>
    <row r="204" spans="1:15" s="5" customFormat="1" ht="37.5" customHeight="1">
      <c r="A204" s="70"/>
      <c r="B204" s="70"/>
      <c r="C204" s="70"/>
      <c r="D204" s="70"/>
      <c r="E204" s="48"/>
      <c r="F204" s="333" t="str">
        <f t="shared" si="0"/>
        <v/>
      </c>
      <c r="G204" s="213"/>
      <c r="H204" s="91"/>
      <c r="I204" s="46"/>
      <c r="J204" s="46"/>
      <c r="K204" s="45"/>
      <c r="L204" s="88"/>
      <c r="M204" s="88"/>
      <c r="N204" s="189">
        <f t="shared" si="4"/>
        <v>0</v>
      </c>
      <c r="O204" s="241"/>
    </row>
    <row r="205" spans="1:15" s="5" customFormat="1" ht="37.5" customHeight="1">
      <c r="A205" s="70"/>
      <c r="B205" s="70"/>
      <c r="C205" s="70"/>
      <c r="D205" s="70"/>
      <c r="E205" s="48"/>
      <c r="F205" s="333" t="str">
        <f t="shared" si="0"/>
        <v/>
      </c>
      <c r="G205" s="213"/>
      <c r="H205" s="91"/>
      <c r="I205" s="46"/>
      <c r="J205" s="46"/>
      <c r="K205" s="45"/>
      <c r="L205" s="88"/>
      <c r="M205" s="88"/>
      <c r="N205" s="189">
        <f t="shared" si="4"/>
        <v>0</v>
      </c>
      <c r="O205" s="241"/>
    </row>
    <row r="206" spans="1:15" s="5" customFormat="1" ht="37.5" customHeight="1">
      <c r="A206" s="70"/>
      <c r="B206" s="70"/>
      <c r="C206" s="70"/>
      <c r="D206" s="70"/>
      <c r="E206" s="48"/>
      <c r="F206" s="333" t="str">
        <f t="shared" si="0"/>
        <v/>
      </c>
      <c r="G206" s="213"/>
      <c r="H206" s="91"/>
      <c r="I206" s="46"/>
      <c r="J206" s="46"/>
      <c r="K206" s="45"/>
      <c r="L206" s="88"/>
      <c r="M206" s="88"/>
      <c r="N206" s="189">
        <f t="shared" si="4"/>
        <v>0</v>
      </c>
      <c r="O206" s="241"/>
    </row>
    <row r="207" spans="1:15" s="5" customFormat="1" ht="37.5" customHeight="1">
      <c r="A207" s="70"/>
      <c r="B207" s="70"/>
      <c r="C207" s="70"/>
      <c r="D207" s="70"/>
      <c r="E207" s="48"/>
      <c r="F207" s="333" t="str">
        <f t="shared" si="0"/>
        <v/>
      </c>
      <c r="G207" s="213"/>
      <c r="H207" s="91"/>
      <c r="I207" s="46"/>
      <c r="J207" s="46"/>
      <c r="K207" s="45"/>
      <c r="L207" s="88"/>
      <c r="M207" s="88"/>
      <c r="N207" s="189">
        <f t="shared" si="4"/>
        <v>0</v>
      </c>
      <c r="O207" s="241"/>
    </row>
    <row r="208" spans="1:15" s="5" customFormat="1" ht="37.5" customHeight="1">
      <c r="A208" s="70"/>
      <c r="B208" s="70"/>
      <c r="C208" s="70"/>
      <c r="D208" s="70"/>
      <c r="E208" s="48"/>
      <c r="F208" s="333" t="str">
        <f t="shared" si="0"/>
        <v/>
      </c>
      <c r="G208" s="213"/>
      <c r="H208" s="91"/>
      <c r="I208" s="46"/>
      <c r="J208" s="46"/>
      <c r="K208" s="45"/>
      <c r="L208" s="88"/>
      <c r="M208" s="88"/>
      <c r="N208" s="189">
        <f t="shared" si="4"/>
        <v>0</v>
      </c>
      <c r="O208" s="241"/>
    </row>
    <row r="209" spans="1:15" s="5" customFormat="1" ht="37.5" customHeight="1">
      <c r="A209" s="70"/>
      <c r="B209" s="70"/>
      <c r="C209" s="70"/>
      <c r="D209" s="70"/>
      <c r="E209" s="48"/>
      <c r="F209" s="333" t="str">
        <f t="shared" si="0"/>
        <v/>
      </c>
      <c r="G209" s="213"/>
      <c r="H209" s="91"/>
      <c r="I209" s="46"/>
      <c r="J209" s="46"/>
      <c r="K209" s="45"/>
      <c r="L209" s="88"/>
      <c r="M209" s="88"/>
      <c r="N209" s="189">
        <f t="shared" si="4"/>
        <v>0</v>
      </c>
      <c r="O209" s="241"/>
    </row>
    <row r="210" spans="1:15" s="5" customFormat="1" ht="37.5" customHeight="1">
      <c r="A210" s="70"/>
      <c r="B210" s="70"/>
      <c r="C210" s="70"/>
      <c r="D210" s="70"/>
      <c r="E210" s="48"/>
      <c r="F210" s="333" t="str">
        <f t="shared" si="0"/>
        <v/>
      </c>
      <c r="G210" s="213"/>
      <c r="H210" s="91"/>
      <c r="I210" s="46"/>
      <c r="J210" s="46"/>
      <c r="K210" s="45"/>
      <c r="L210" s="88"/>
      <c r="M210" s="88"/>
      <c r="N210" s="189">
        <f t="shared" si="4"/>
        <v>0</v>
      </c>
      <c r="O210" s="241"/>
    </row>
    <row r="211" spans="1:15" s="5" customFormat="1" ht="37.5" customHeight="1">
      <c r="A211" s="70"/>
      <c r="B211" s="70"/>
      <c r="C211" s="70"/>
      <c r="D211" s="70"/>
      <c r="E211" s="48"/>
      <c r="F211" s="333" t="str">
        <f t="shared" si="0"/>
        <v/>
      </c>
      <c r="G211" s="213"/>
      <c r="H211" s="91"/>
      <c r="I211" s="46"/>
      <c r="J211" s="46"/>
      <c r="K211" s="45"/>
      <c r="L211" s="88"/>
      <c r="M211" s="88"/>
      <c r="N211" s="189">
        <f t="shared" si="4"/>
        <v>0</v>
      </c>
      <c r="O211" s="241"/>
    </row>
    <row r="212" spans="1:15" s="5" customFormat="1" ht="37.5" customHeight="1">
      <c r="A212" s="70"/>
      <c r="B212" s="70"/>
      <c r="C212" s="70"/>
      <c r="D212" s="70"/>
      <c r="E212" s="48"/>
      <c r="F212" s="333" t="str">
        <f t="shared" si="0"/>
        <v/>
      </c>
      <c r="G212" s="213"/>
      <c r="H212" s="91"/>
      <c r="I212" s="46"/>
      <c r="J212" s="46"/>
      <c r="K212" s="45"/>
      <c r="L212" s="88"/>
      <c r="M212" s="88"/>
      <c r="N212" s="189">
        <f t="shared" si="4"/>
        <v>0</v>
      </c>
      <c r="O212" s="241"/>
    </row>
    <row r="213" spans="1:15" s="5" customFormat="1" ht="37.5" customHeight="1">
      <c r="A213" s="70"/>
      <c r="B213" s="70"/>
      <c r="C213" s="70"/>
      <c r="D213" s="70"/>
      <c r="E213" s="48"/>
      <c r="F213" s="333" t="str">
        <f t="shared" si="0"/>
        <v/>
      </c>
      <c r="G213" s="213"/>
      <c r="H213" s="91"/>
      <c r="I213" s="46"/>
      <c r="J213" s="46"/>
      <c r="K213" s="45"/>
      <c r="L213" s="88"/>
      <c r="M213" s="88"/>
      <c r="N213" s="189">
        <f t="shared" si="4"/>
        <v>0</v>
      </c>
      <c r="O213" s="241"/>
    </row>
    <row r="214" spans="1:15" s="5" customFormat="1" ht="37.5" customHeight="1">
      <c r="A214" s="70"/>
      <c r="B214" s="70"/>
      <c r="C214" s="70"/>
      <c r="D214" s="70"/>
      <c r="E214" s="48"/>
      <c r="F214" s="333" t="str">
        <f t="shared" si="0"/>
        <v/>
      </c>
      <c r="G214" s="213"/>
      <c r="H214" s="91"/>
      <c r="I214" s="46"/>
      <c r="J214" s="46"/>
      <c r="K214" s="45"/>
      <c r="L214" s="88"/>
      <c r="M214" s="88"/>
      <c r="N214" s="189">
        <f t="shared" si="4"/>
        <v>0</v>
      </c>
      <c r="O214" s="241"/>
    </row>
    <row r="215" spans="1:15" s="5" customFormat="1" ht="37.5" customHeight="1">
      <c r="A215" s="70"/>
      <c r="B215" s="70"/>
      <c r="C215" s="70"/>
      <c r="D215" s="70"/>
      <c r="E215" s="48"/>
      <c r="F215" s="333" t="str">
        <f t="shared" si="0"/>
        <v/>
      </c>
      <c r="G215" s="213"/>
      <c r="H215" s="91"/>
      <c r="I215" s="46"/>
      <c r="J215" s="46"/>
      <c r="K215" s="45"/>
      <c r="L215" s="88"/>
      <c r="M215" s="88"/>
      <c r="N215" s="189">
        <f t="shared" si="4"/>
        <v>0</v>
      </c>
      <c r="O215" s="241"/>
    </row>
    <row r="216" spans="1:15" s="5" customFormat="1" ht="37.5" customHeight="1">
      <c r="A216" s="70"/>
      <c r="B216" s="70"/>
      <c r="C216" s="70"/>
      <c r="D216" s="70"/>
      <c r="E216" s="48"/>
      <c r="F216" s="333" t="str">
        <f t="shared" si="0"/>
        <v/>
      </c>
      <c r="G216" s="213"/>
      <c r="H216" s="91"/>
      <c r="I216" s="46"/>
      <c r="J216" s="46"/>
      <c r="K216" s="45"/>
      <c r="L216" s="88"/>
      <c r="M216" s="88"/>
      <c r="N216" s="189">
        <f t="shared" si="4"/>
        <v>0</v>
      </c>
      <c r="O216" s="241"/>
    </row>
    <row r="217" spans="1:15" s="5" customFormat="1" ht="37.5" customHeight="1">
      <c r="A217" s="70"/>
      <c r="B217" s="70"/>
      <c r="C217" s="70"/>
      <c r="D217" s="70"/>
      <c r="E217" s="48"/>
      <c r="F217" s="333" t="str">
        <f t="shared" si="0"/>
        <v/>
      </c>
      <c r="G217" s="213"/>
      <c r="H217" s="91"/>
      <c r="I217" s="46"/>
      <c r="J217" s="46"/>
      <c r="K217" s="45"/>
      <c r="L217" s="88"/>
      <c r="M217" s="88"/>
      <c r="N217" s="189">
        <f t="shared" si="4"/>
        <v>0</v>
      </c>
      <c r="O217" s="241"/>
    </row>
    <row r="218" spans="1:15" s="5" customFormat="1" ht="37.5" customHeight="1">
      <c r="A218" s="70"/>
      <c r="B218" s="70"/>
      <c r="C218" s="70"/>
      <c r="D218" s="70"/>
      <c r="E218" s="48"/>
      <c r="F218" s="333" t="str">
        <f t="shared" si="0"/>
        <v/>
      </c>
      <c r="G218" s="213"/>
      <c r="H218" s="91"/>
      <c r="I218" s="46"/>
      <c r="J218" s="46"/>
      <c r="K218" s="45"/>
      <c r="L218" s="88"/>
      <c r="M218" s="88"/>
      <c r="N218" s="189">
        <f t="shared" si="4"/>
        <v>0</v>
      </c>
      <c r="O218" s="241"/>
    </row>
    <row r="219" spans="1:15" s="5" customFormat="1" ht="37.5" customHeight="1">
      <c r="A219" s="70"/>
      <c r="B219" s="70"/>
      <c r="C219" s="70"/>
      <c r="D219" s="70"/>
      <c r="E219" s="48"/>
      <c r="F219" s="333" t="str">
        <f t="shared" si="0"/>
        <v/>
      </c>
      <c r="G219" s="213"/>
      <c r="H219" s="91"/>
      <c r="I219" s="46"/>
      <c r="J219" s="46"/>
      <c r="K219" s="45"/>
      <c r="L219" s="88"/>
      <c r="M219" s="88"/>
      <c r="N219" s="189">
        <f t="shared" si="4"/>
        <v>0</v>
      </c>
      <c r="O219" s="241"/>
    </row>
    <row r="220" spans="1:15" s="5" customFormat="1" ht="37.5" customHeight="1">
      <c r="A220" s="70"/>
      <c r="B220" s="70"/>
      <c r="C220" s="70"/>
      <c r="D220" s="70"/>
      <c r="E220" s="48"/>
      <c r="F220" s="333" t="str">
        <f t="shared" si="0"/>
        <v/>
      </c>
      <c r="G220" s="213"/>
      <c r="H220" s="91"/>
      <c r="I220" s="46"/>
      <c r="J220" s="46"/>
      <c r="K220" s="45"/>
      <c r="L220" s="88"/>
      <c r="M220" s="88"/>
      <c r="N220" s="189">
        <f t="shared" si="4"/>
        <v>0</v>
      </c>
      <c r="O220" s="241"/>
    </row>
    <row r="221" spans="1:15" s="5" customFormat="1" ht="37.5" customHeight="1">
      <c r="A221" s="70"/>
      <c r="B221" s="70"/>
      <c r="C221" s="70"/>
      <c r="D221" s="70"/>
      <c r="E221" s="48"/>
      <c r="F221" s="333" t="str">
        <f t="shared" ref="F221:F284" si="5">IF(ISBLANK($E221),"",VLOOKUP($E221,참여인력_개요,2,FALSE))</f>
        <v/>
      </c>
      <c r="G221" s="213"/>
      <c r="H221" s="91"/>
      <c r="I221" s="46"/>
      <c r="J221" s="46"/>
      <c r="K221" s="45"/>
      <c r="L221" s="88"/>
      <c r="M221" s="88"/>
      <c r="N221" s="189">
        <f t="shared" si="4"/>
        <v>0</v>
      </c>
      <c r="O221" s="241"/>
    </row>
    <row r="222" spans="1:15" s="5" customFormat="1" ht="37.5" customHeight="1">
      <c r="A222" s="70"/>
      <c r="B222" s="70"/>
      <c r="C222" s="70"/>
      <c r="D222" s="70"/>
      <c r="E222" s="48"/>
      <c r="F222" s="333" t="str">
        <f t="shared" si="5"/>
        <v/>
      </c>
      <c r="G222" s="213"/>
      <c r="H222" s="91"/>
      <c r="I222" s="46"/>
      <c r="J222" s="46"/>
      <c r="K222" s="45"/>
      <c r="L222" s="88"/>
      <c r="M222" s="88"/>
      <c r="N222" s="189">
        <f t="shared" si="4"/>
        <v>0</v>
      </c>
      <c r="O222" s="241"/>
    </row>
    <row r="223" spans="1:15" s="5" customFormat="1" ht="37.5" customHeight="1">
      <c r="A223" s="70"/>
      <c r="B223" s="70"/>
      <c r="C223" s="70"/>
      <c r="D223" s="70"/>
      <c r="E223" s="48"/>
      <c r="F223" s="333" t="str">
        <f t="shared" si="5"/>
        <v/>
      </c>
      <c r="G223" s="213"/>
      <c r="H223" s="91"/>
      <c r="I223" s="46"/>
      <c r="J223" s="46"/>
      <c r="K223" s="45"/>
      <c r="L223" s="88"/>
      <c r="M223" s="88"/>
      <c r="N223" s="189">
        <f t="shared" si="4"/>
        <v>0</v>
      </c>
      <c r="O223" s="241"/>
    </row>
    <row r="224" spans="1:15" s="5" customFormat="1" ht="37.5" customHeight="1">
      <c r="A224" s="70"/>
      <c r="B224" s="70"/>
      <c r="C224" s="70"/>
      <c r="D224" s="70"/>
      <c r="E224" s="48"/>
      <c r="F224" s="333" t="str">
        <f t="shared" si="5"/>
        <v/>
      </c>
      <c r="G224" s="213"/>
      <c r="H224" s="91"/>
      <c r="I224" s="46"/>
      <c r="J224" s="46"/>
      <c r="K224" s="45"/>
      <c r="L224" s="88"/>
      <c r="M224" s="88"/>
      <c r="N224" s="189">
        <f t="shared" si="4"/>
        <v>0</v>
      </c>
      <c r="O224" s="241"/>
    </row>
    <row r="225" spans="1:15" s="5" customFormat="1" ht="37.5" customHeight="1">
      <c r="A225" s="70"/>
      <c r="B225" s="70"/>
      <c r="C225" s="70"/>
      <c r="D225" s="70"/>
      <c r="E225" s="48"/>
      <c r="F225" s="333" t="str">
        <f t="shared" si="5"/>
        <v/>
      </c>
      <c r="G225" s="213"/>
      <c r="H225" s="91"/>
      <c r="I225" s="46"/>
      <c r="J225" s="46"/>
      <c r="K225" s="45"/>
      <c r="L225" s="88"/>
      <c r="M225" s="88"/>
      <c r="N225" s="189">
        <f t="shared" si="4"/>
        <v>0</v>
      </c>
      <c r="O225" s="241"/>
    </row>
    <row r="226" spans="1:15" s="5" customFormat="1" ht="37.5" customHeight="1">
      <c r="A226" s="70"/>
      <c r="B226" s="70"/>
      <c r="C226" s="70"/>
      <c r="D226" s="70"/>
      <c r="E226" s="48"/>
      <c r="F226" s="333" t="str">
        <f t="shared" si="5"/>
        <v/>
      </c>
      <c r="G226" s="213"/>
      <c r="H226" s="91"/>
      <c r="I226" s="46"/>
      <c r="J226" s="46"/>
      <c r="K226" s="45"/>
      <c r="L226" s="88"/>
      <c r="M226" s="88"/>
      <c r="N226" s="189">
        <f t="shared" si="4"/>
        <v>0</v>
      </c>
      <c r="O226" s="241"/>
    </row>
    <row r="227" spans="1:15" s="5" customFormat="1" ht="37.5" customHeight="1">
      <c r="A227" s="70"/>
      <c r="B227" s="70"/>
      <c r="C227" s="70"/>
      <c r="D227" s="70"/>
      <c r="E227" s="48"/>
      <c r="F227" s="333" t="str">
        <f t="shared" si="5"/>
        <v/>
      </c>
      <c r="G227" s="213"/>
      <c r="H227" s="91"/>
      <c r="I227" s="46"/>
      <c r="J227" s="46"/>
      <c r="K227" s="45"/>
      <c r="L227" s="88"/>
      <c r="M227" s="88"/>
      <c r="N227" s="189">
        <f t="shared" si="4"/>
        <v>0</v>
      </c>
      <c r="O227" s="241"/>
    </row>
    <row r="228" spans="1:15" s="5" customFormat="1" ht="37.5" customHeight="1">
      <c r="A228" s="70"/>
      <c r="B228" s="70"/>
      <c r="C228" s="70"/>
      <c r="D228" s="70"/>
      <c r="E228" s="48"/>
      <c r="F228" s="333" t="str">
        <f t="shared" si="5"/>
        <v/>
      </c>
      <c r="G228" s="213"/>
      <c r="H228" s="91"/>
      <c r="I228" s="46"/>
      <c r="J228" s="46"/>
      <c r="K228" s="45"/>
      <c r="L228" s="88"/>
      <c r="M228" s="88"/>
      <c r="N228" s="189">
        <f t="shared" si="4"/>
        <v>0</v>
      </c>
      <c r="O228" s="241"/>
    </row>
    <row r="229" spans="1:15" s="5" customFormat="1" ht="37.5" customHeight="1">
      <c r="A229" s="70"/>
      <c r="B229" s="70"/>
      <c r="C229" s="70"/>
      <c r="D229" s="70"/>
      <c r="E229" s="48"/>
      <c r="F229" s="333" t="str">
        <f t="shared" si="5"/>
        <v/>
      </c>
      <c r="G229" s="213"/>
      <c r="H229" s="91"/>
      <c r="I229" s="46"/>
      <c r="J229" s="46"/>
      <c r="K229" s="45"/>
      <c r="L229" s="88"/>
      <c r="M229" s="88"/>
      <c r="N229" s="189">
        <f t="shared" si="4"/>
        <v>0</v>
      </c>
      <c r="O229" s="241"/>
    </row>
    <row r="230" spans="1:15" s="5" customFormat="1" ht="37.5" customHeight="1">
      <c r="A230" s="70"/>
      <c r="B230" s="70"/>
      <c r="C230" s="70"/>
      <c r="D230" s="70"/>
      <c r="E230" s="48"/>
      <c r="F230" s="333" t="str">
        <f t="shared" si="5"/>
        <v/>
      </c>
      <c r="G230" s="213"/>
      <c r="H230" s="91"/>
      <c r="I230" s="46"/>
      <c r="J230" s="46"/>
      <c r="K230" s="45"/>
      <c r="L230" s="88"/>
      <c r="M230" s="88"/>
      <c r="N230" s="189">
        <f t="shared" si="4"/>
        <v>0</v>
      </c>
      <c r="O230" s="241"/>
    </row>
    <row r="231" spans="1:15" s="5" customFormat="1" ht="37.5" customHeight="1">
      <c r="A231" s="70"/>
      <c r="B231" s="70"/>
      <c r="C231" s="70"/>
      <c r="D231" s="70"/>
      <c r="E231" s="48"/>
      <c r="F231" s="333" t="str">
        <f t="shared" si="5"/>
        <v/>
      </c>
      <c r="G231" s="213"/>
      <c r="H231" s="91"/>
      <c r="I231" s="46"/>
      <c r="J231" s="46"/>
      <c r="K231" s="45"/>
      <c r="L231" s="88"/>
      <c r="M231" s="88"/>
      <c r="N231" s="189">
        <f t="shared" si="4"/>
        <v>0</v>
      </c>
      <c r="O231" s="241"/>
    </row>
    <row r="232" spans="1:15" s="5" customFormat="1" ht="37.5" customHeight="1">
      <c r="A232" s="70"/>
      <c r="B232" s="70"/>
      <c r="C232" s="70"/>
      <c r="D232" s="70"/>
      <c r="E232" s="48"/>
      <c r="F232" s="333" t="str">
        <f t="shared" si="5"/>
        <v/>
      </c>
      <c r="G232" s="213"/>
      <c r="H232" s="91"/>
      <c r="I232" s="46"/>
      <c r="J232" s="46"/>
      <c r="K232" s="45"/>
      <c r="L232" s="88"/>
      <c r="M232" s="88"/>
      <c r="N232" s="189">
        <f t="shared" si="4"/>
        <v>0</v>
      </c>
      <c r="O232" s="241"/>
    </row>
    <row r="233" spans="1:15" s="5" customFormat="1" ht="37.5" customHeight="1">
      <c r="A233" s="70"/>
      <c r="B233" s="70"/>
      <c r="C233" s="70"/>
      <c r="D233" s="70"/>
      <c r="E233" s="48"/>
      <c r="F233" s="333" t="str">
        <f t="shared" si="5"/>
        <v/>
      </c>
      <c r="G233" s="213"/>
      <c r="H233" s="91"/>
      <c r="I233" s="46"/>
      <c r="J233" s="46"/>
      <c r="K233" s="45"/>
      <c r="L233" s="88"/>
      <c r="M233" s="88"/>
      <c r="N233" s="189">
        <f t="shared" si="4"/>
        <v>0</v>
      </c>
      <c r="O233" s="241"/>
    </row>
    <row r="234" spans="1:15" s="5" customFormat="1" ht="37.5" customHeight="1">
      <c r="A234" s="70"/>
      <c r="B234" s="70"/>
      <c r="C234" s="70"/>
      <c r="D234" s="70"/>
      <c r="E234" s="48"/>
      <c r="F234" s="333" t="str">
        <f t="shared" si="5"/>
        <v/>
      </c>
      <c r="G234" s="213"/>
      <c r="H234" s="91"/>
      <c r="I234" s="46"/>
      <c r="J234" s="46"/>
      <c r="K234" s="45"/>
      <c r="L234" s="88"/>
      <c r="M234" s="88"/>
      <c r="N234" s="189">
        <f t="shared" si="4"/>
        <v>0</v>
      </c>
      <c r="O234" s="241"/>
    </row>
    <row r="235" spans="1:15" s="5" customFormat="1" ht="37.5" customHeight="1">
      <c r="A235" s="70"/>
      <c r="B235" s="70"/>
      <c r="C235" s="70"/>
      <c r="D235" s="70"/>
      <c r="E235" s="48"/>
      <c r="F235" s="333" t="str">
        <f t="shared" si="5"/>
        <v/>
      </c>
      <c r="G235" s="213"/>
      <c r="H235" s="91"/>
      <c r="I235" s="46"/>
      <c r="J235" s="46"/>
      <c r="K235" s="45"/>
      <c r="L235" s="88"/>
      <c r="M235" s="88"/>
      <c r="N235" s="189">
        <f t="shared" si="4"/>
        <v>0</v>
      </c>
      <c r="O235" s="241"/>
    </row>
    <row r="236" spans="1:15" s="5" customFormat="1" ht="37.5" customHeight="1">
      <c r="A236" s="70"/>
      <c r="B236" s="70"/>
      <c r="C236" s="70"/>
      <c r="D236" s="70"/>
      <c r="E236" s="48"/>
      <c r="F236" s="333" t="str">
        <f t="shared" si="5"/>
        <v/>
      </c>
      <c r="G236" s="213"/>
      <c r="H236" s="91"/>
      <c r="I236" s="46"/>
      <c r="J236" s="46"/>
      <c r="K236" s="45"/>
      <c r="L236" s="88"/>
      <c r="M236" s="88"/>
      <c r="N236" s="189">
        <f t="shared" si="4"/>
        <v>0</v>
      </c>
      <c r="O236" s="241"/>
    </row>
    <row r="237" spans="1:15" s="5" customFormat="1" ht="37.5" customHeight="1">
      <c r="A237" s="70"/>
      <c r="B237" s="70"/>
      <c r="C237" s="70"/>
      <c r="D237" s="70"/>
      <c r="E237" s="48"/>
      <c r="F237" s="333" t="str">
        <f t="shared" si="5"/>
        <v/>
      </c>
      <c r="G237" s="213"/>
      <c r="H237" s="91"/>
      <c r="I237" s="46"/>
      <c r="J237" s="46"/>
      <c r="K237" s="45"/>
      <c r="L237" s="88"/>
      <c r="M237" s="88"/>
      <c r="N237" s="189">
        <f t="shared" si="4"/>
        <v>0</v>
      </c>
      <c r="O237" s="241"/>
    </row>
    <row r="238" spans="1:15" s="5" customFormat="1" ht="37.5" customHeight="1">
      <c r="A238" s="70"/>
      <c r="B238" s="70"/>
      <c r="C238" s="70"/>
      <c r="D238" s="70"/>
      <c r="E238" s="48"/>
      <c r="F238" s="333" t="str">
        <f t="shared" si="5"/>
        <v/>
      </c>
      <c r="G238" s="213"/>
      <c r="H238" s="91"/>
      <c r="I238" s="46"/>
      <c r="J238" s="46"/>
      <c r="K238" s="45"/>
      <c r="L238" s="88"/>
      <c r="M238" s="88"/>
      <c r="N238" s="189">
        <f t="shared" si="4"/>
        <v>0</v>
      </c>
      <c r="O238" s="241"/>
    </row>
    <row r="239" spans="1:15" s="5" customFormat="1" ht="37.5" customHeight="1">
      <c r="A239" s="70"/>
      <c r="B239" s="70"/>
      <c r="C239" s="70"/>
      <c r="D239" s="70"/>
      <c r="E239" s="48"/>
      <c r="F239" s="333" t="str">
        <f t="shared" si="5"/>
        <v/>
      </c>
      <c r="G239" s="213"/>
      <c r="H239" s="91"/>
      <c r="I239" s="46"/>
      <c r="J239" s="46"/>
      <c r="K239" s="45"/>
      <c r="L239" s="88"/>
      <c r="M239" s="88"/>
      <c r="N239" s="189">
        <f t="shared" si="4"/>
        <v>0</v>
      </c>
      <c r="O239" s="241"/>
    </row>
    <row r="240" spans="1:15" s="5" customFormat="1" ht="37.5" customHeight="1">
      <c r="A240" s="70"/>
      <c r="B240" s="70"/>
      <c r="C240" s="70"/>
      <c r="D240" s="70"/>
      <c r="E240" s="48"/>
      <c r="F240" s="333" t="str">
        <f t="shared" si="5"/>
        <v/>
      </c>
      <c r="G240" s="213"/>
      <c r="H240" s="91"/>
      <c r="I240" s="46"/>
      <c r="J240" s="46"/>
      <c r="K240" s="45"/>
      <c r="L240" s="88"/>
      <c r="M240" s="88"/>
      <c r="N240" s="189">
        <f t="shared" si="4"/>
        <v>0</v>
      </c>
      <c r="O240" s="241"/>
    </row>
    <row r="241" spans="1:15" s="5" customFormat="1" ht="37.5" customHeight="1">
      <c r="A241" s="70"/>
      <c r="B241" s="70"/>
      <c r="C241" s="70"/>
      <c r="D241" s="70"/>
      <c r="E241" s="48"/>
      <c r="F241" s="333" t="str">
        <f t="shared" si="5"/>
        <v/>
      </c>
      <c r="G241" s="213"/>
      <c r="H241" s="91"/>
      <c r="I241" s="46"/>
      <c r="J241" s="46"/>
      <c r="K241" s="45"/>
      <c r="L241" s="88"/>
      <c r="M241" s="88"/>
      <c r="N241" s="189">
        <f t="shared" si="4"/>
        <v>0</v>
      </c>
      <c r="O241" s="241"/>
    </row>
    <row r="242" spans="1:15" s="5" customFormat="1" ht="37.5" customHeight="1">
      <c r="A242" s="70"/>
      <c r="B242" s="70"/>
      <c r="C242" s="70"/>
      <c r="D242" s="70"/>
      <c r="E242" s="48"/>
      <c r="F242" s="333" t="str">
        <f t="shared" si="5"/>
        <v/>
      </c>
      <c r="G242" s="213"/>
      <c r="H242" s="91"/>
      <c r="I242" s="46"/>
      <c r="J242" s="46"/>
      <c r="K242" s="45"/>
      <c r="L242" s="88"/>
      <c r="M242" s="88"/>
      <c r="N242" s="189">
        <f t="shared" si="4"/>
        <v>0</v>
      </c>
      <c r="O242" s="241"/>
    </row>
    <row r="243" spans="1:15" s="5" customFormat="1" ht="37.5" customHeight="1">
      <c r="A243" s="70"/>
      <c r="B243" s="70"/>
      <c r="C243" s="70"/>
      <c r="D243" s="70"/>
      <c r="E243" s="48"/>
      <c r="F243" s="333" t="str">
        <f t="shared" si="5"/>
        <v/>
      </c>
      <c r="G243" s="213"/>
      <c r="H243" s="91"/>
      <c r="I243" s="46"/>
      <c r="J243" s="46"/>
      <c r="K243" s="45"/>
      <c r="L243" s="88"/>
      <c r="M243" s="88"/>
      <c r="N243" s="189">
        <f t="shared" si="4"/>
        <v>0</v>
      </c>
      <c r="O243" s="241"/>
    </row>
    <row r="244" spans="1:15" s="5" customFormat="1" ht="37.5" customHeight="1">
      <c r="A244" s="70"/>
      <c r="B244" s="70"/>
      <c r="C244" s="70"/>
      <c r="D244" s="70"/>
      <c r="E244" s="48"/>
      <c r="F244" s="333" t="str">
        <f t="shared" si="5"/>
        <v/>
      </c>
      <c r="G244" s="213"/>
      <c r="H244" s="91"/>
      <c r="I244" s="46"/>
      <c r="J244" s="46"/>
      <c r="K244" s="45"/>
      <c r="L244" s="88"/>
      <c r="M244" s="88"/>
      <c r="N244" s="189">
        <f t="shared" si="4"/>
        <v>0</v>
      </c>
      <c r="O244" s="241"/>
    </row>
    <row r="245" spans="1:15" s="5" customFormat="1" ht="37.5" customHeight="1">
      <c r="A245" s="70"/>
      <c r="B245" s="70"/>
      <c r="C245" s="70"/>
      <c r="D245" s="70"/>
      <c r="E245" s="48"/>
      <c r="F245" s="333" t="str">
        <f t="shared" si="5"/>
        <v/>
      </c>
      <c r="G245" s="213"/>
      <c r="H245" s="91"/>
      <c r="I245" s="46"/>
      <c r="J245" s="46"/>
      <c r="K245" s="45"/>
      <c r="L245" s="88"/>
      <c r="M245" s="88"/>
      <c r="N245" s="189">
        <f t="shared" si="4"/>
        <v>0</v>
      </c>
      <c r="O245" s="241"/>
    </row>
    <row r="246" spans="1:15" s="5" customFormat="1" ht="37.5" customHeight="1">
      <c r="A246" s="70"/>
      <c r="B246" s="70"/>
      <c r="C246" s="70"/>
      <c r="D246" s="70"/>
      <c r="E246" s="48"/>
      <c r="F246" s="333" t="str">
        <f t="shared" si="5"/>
        <v/>
      </c>
      <c r="G246" s="213"/>
      <c r="H246" s="91"/>
      <c r="I246" s="46"/>
      <c r="J246" s="46"/>
      <c r="K246" s="45"/>
      <c r="L246" s="88"/>
      <c r="M246" s="88"/>
      <c r="N246" s="189">
        <f t="shared" si="4"/>
        <v>0</v>
      </c>
      <c r="O246" s="241"/>
    </row>
    <row r="247" spans="1:15" s="5" customFormat="1" ht="37.5" customHeight="1">
      <c r="A247" s="70"/>
      <c r="B247" s="70"/>
      <c r="C247" s="70"/>
      <c r="D247" s="70"/>
      <c r="E247" s="48"/>
      <c r="F247" s="333" t="str">
        <f t="shared" si="5"/>
        <v/>
      </c>
      <c r="G247" s="213"/>
      <c r="H247" s="91"/>
      <c r="I247" s="46"/>
      <c r="J247" s="46"/>
      <c r="K247" s="45"/>
      <c r="L247" s="88"/>
      <c r="M247" s="88"/>
      <c r="N247" s="189">
        <f t="shared" si="4"/>
        <v>0</v>
      </c>
      <c r="O247" s="241"/>
    </row>
    <row r="248" spans="1:15" s="5" customFormat="1" ht="37.5" customHeight="1">
      <c r="A248" s="70"/>
      <c r="B248" s="70"/>
      <c r="C248" s="70"/>
      <c r="D248" s="70"/>
      <c r="E248" s="48"/>
      <c r="F248" s="333" t="str">
        <f t="shared" si="5"/>
        <v/>
      </c>
      <c r="G248" s="213"/>
      <c r="H248" s="91"/>
      <c r="I248" s="46"/>
      <c r="J248" s="46"/>
      <c r="K248" s="45"/>
      <c r="L248" s="88"/>
      <c r="M248" s="88"/>
      <c r="N248" s="189">
        <f t="shared" si="4"/>
        <v>0</v>
      </c>
      <c r="O248" s="241"/>
    </row>
    <row r="249" spans="1:15" s="5" customFormat="1" ht="37.5" customHeight="1">
      <c r="A249" s="70"/>
      <c r="B249" s="70"/>
      <c r="C249" s="70"/>
      <c r="D249" s="70"/>
      <c r="E249" s="48"/>
      <c r="F249" s="333" t="str">
        <f t="shared" si="5"/>
        <v/>
      </c>
      <c r="G249" s="213"/>
      <c r="H249" s="91"/>
      <c r="I249" s="46"/>
      <c r="J249" s="46"/>
      <c r="K249" s="45"/>
      <c r="L249" s="88"/>
      <c r="M249" s="88"/>
      <c r="N249" s="189">
        <f t="shared" si="4"/>
        <v>0</v>
      </c>
      <c r="O249" s="241"/>
    </row>
    <row r="250" spans="1:15" s="5" customFormat="1" ht="37.5" customHeight="1">
      <c r="A250" s="70"/>
      <c r="B250" s="70"/>
      <c r="C250" s="70"/>
      <c r="D250" s="70"/>
      <c r="E250" s="48"/>
      <c r="F250" s="333" t="str">
        <f t="shared" si="5"/>
        <v/>
      </c>
      <c r="G250" s="213"/>
      <c r="H250" s="91"/>
      <c r="I250" s="46"/>
      <c r="J250" s="46"/>
      <c r="K250" s="45"/>
      <c r="L250" s="88"/>
      <c r="M250" s="88"/>
      <c r="N250" s="189">
        <f t="shared" si="4"/>
        <v>0</v>
      </c>
      <c r="O250" s="241"/>
    </row>
    <row r="251" spans="1:15" s="5" customFormat="1" ht="37.5" customHeight="1">
      <c r="A251" s="70"/>
      <c r="B251" s="70"/>
      <c r="C251" s="70"/>
      <c r="D251" s="70"/>
      <c r="E251" s="48"/>
      <c r="F251" s="333" t="str">
        <f t="shared" si="5"/>
        <v/>
      </c>
      <c r="G251" s="213"/>
      <c r="H251" s="91"/>
      <c r="I251" s="46"/>
      <c r="J251" s="46"/>
      <c r="K251" s="45"/>
      <c r="L251" s="88"/>
      <c r="M251" s="88"/>
      <c r="N251" s="189">
        <f t="shared" si="4"/>
        <v>0</v>
      </c>
      <c r="O251" s="241"/>
    </row>
    <row r="252" spans="1:15" s="5" customFormat="1" ht="37.5" customHeight="1">
      <c r="A252" s="70"/>
      <c r="B252" s="70"/>
      <c r="C252" s="70"/>
      <c r="D252" s="70"/>
      <c r="E252" s="48"/>
      <c r="F252" s="333" t="str">
        <f t="shared" si="5"/>
        <v/>
      </c>
      <c r="G252" s="213"/>
      <c r="H252" s="91"/>
      <c r="I252" s="46"/>
      <c r="J252" s="46"/>
      <c r="K252" s="45"/>
      <c r="L252" s="88"/>
      <c r="M252" s="88"/>
      <c r="N252" s="189">
        <f t="shared" si="4"/>
        <v>0</v>
      </c>
      <c r="O252" s="241"/>
    </row>
    <row r="253" spans="1:15" s="5" customFormat="1" ht="37.5" customHeight="1">
      <c r="A253" s="70"/>
      <c r="B253" s="70"/>
      <c r="C253" s="70"/>
      <c r="D253" s="70"/>
      <c r="E253" s="48"/>
      <c r="F253" s="333" t="str">
        <f t="shared" si="5"/>
        <v/>
      </c>
      <c r="G253" s="213"/>
      <c r="H253" s="91"/>
      <c r="I253" s="46"/>
      <c r="J253" s="46"/>
      <c r="K253" s="45"/>
      <c r="L253" s="88"/>
      <c r="M253" s="88"/>
      <c r="N253" s="189">
        <f t="shared" si="4"/>
        <v>0</v>
      </c>
      <c r="O253" s="241"/>
    </row>
    <row r="254" spans="1:15" s="5" customFormat="1" ht="37.5" customHeight="1">
      <c r="A254" s="70"/>
      <c r="B254" s="70"/>
      <c r="C254" s="70"/>
      <c r="D254" s="70"/>
      <c r="E254" s="48"/>
      <c r="F254" s="333" t="str">
        <f t="shared" si="5"/>
        <v/>
      </c>
      <c r="G254" s="213"/>
      <c r="H254" s="91"/>
      <c r="I254" s="46"/>
      <c r="J254" s="46"/>
      <c r="K254" s="45"/>
      <c r="L254" s="88"/>
      <c r="M254" s="88"/>
      <c r="N254" s="189">
        <f t="shared" si="4"/>
        <v>0</v>
      </c>
      <c r="O254" s="241"/>
    </row>
    <row r="255" spans="1:15" s="5" customFormat="1" ht="37.5" customHeight="1">
      <c r="A255" s="70"/>
      <c r="B255" s="70"/>
      <c r="C255" s="70"/>
      <c r="D255" s="70"/>
      <c r="E255" s="48"/>
      <c r="F255" s="333" t="str">
        <f t="shared" si="5"/>
        <v/>
      </c>
      <c r="G255" s="213"/>
      <c r="H255" s="91"/>
      <c r="I255" s="46"/>
      <c r="J255" s="46"/>
      <c r="K255" s="45"/>
      <c r="L255" s="88"/>
      <c r="M255" s="88"/>
      <c r="N255" s="189">
        <f t="shared" si="4"/>
        <v>0</v>
      </c>
      <c r="O255" s="241"/>
    </row>
    <row r="256" spans="1:15" s="5" customFormat="1" ht="37.5" customHeight="1">
      <c r="A256" s="70"/>
      <c r="B256" s="70"/>
      <c r="C256" s="70"/>
      <c r="D256" s="70"/>
      <c r="E256" s="48"/>
      <c r="F256" s="333" t="str">
        <f t="shared" si="5"/>
        <v/>
      </c>
      <c r="G256" s="213"/>
      <c r="H256" s="91"/>
      <c r="I256" s="46"/>
      <c r="J256" s="46"/>
      <c r="K256" s="45"/>
      <c r="L256" s="88"/>
      <c r="M256" s="88"/>
      <c r="N256" s="189">
        <f t="shared" si="4"/>
        <v>0</v>
      </c>
      <c r="O256" s="241"/>
    </row>
    <row r="257" spans="1:15" s="5" customFormat="1" ht="37.5" customHeight="1">
      <c r="A257" s="70"/>
      <c r="B257" s="70"/>
      <c r="C257" s="70"/>
      <c r="D257" s="70"/>
      <c r="E257" s="48"/>
      <c r="F257" s="333" t="str">
        <f t="shared" si="5"/>
        <v/>
      </c>
      <c r="G257" s="213"/>
      <c r="H257" s="91"/>
      <c r="I257" s="46"/>
      <c r="J257" s="46"/>
      <c r="K257" s="45"/>
      <c r="L257" s="88"/>
      <c r="M257" s="88"/>
      <c r="N257" s="189">
        <f t="shared" si="4"/>
        <v>0</v>
      </c>
      <c r="O257" s="241"/>
    </row>
    <row r="258" spans="1:15" s="5" customFormat="1" ht="37.5" customHeight="1">
      <c r="A258" s="70"/>
      <c r="B258" s="70"/>
      <c r="C258" s="70"/>
      <c r="D258" s="70"/>
      <c r="E258" s="48"/>
      <c r="F258" s="333" t="str">
        <f t="shared" si="5"/>
        <v/>
      </c>
      <c r="G258" s="213"/>
      <c r="H258" s="91"/>
      <c r="I258" s="46"/>
      <c r="J258" s="46"/>
      <c r="K258" s="45"/>
      <c r="L258" s="88"/>
      <c r="M258" s="88"/>
      <c r="N258" s="189">
        <f t="shared" si="4"/>
        <v>0</v>
      </c>
      <c r="O258" s="241"/>
    </row>
    <row r="259" spans="1:15" s="5" customFormat="1" ht="37.5" customHeight="1">
      <c r="A259" s="70"/>
      <c r="B259" s="70"/>
      <c r="C259" s="70"/>
      <c r="D259" s="70"/>
      <c r="E259" s="48"/>
      <c r="F259" s="333" t="str">
        <f t="shared" si="5"/>
        <v/>
      </c>
      <c r="G259" s="213"/>
      <c r="H259" s="91"/>
      <c r="I259" s="46"/>
      <c r="J259" s="46"/>
      <c r="K259" s="45"/>
      <c r="L259" s="88"/>
      <c r="M259" s="88"/>
      <c r="N259" s="189">
        <f t="shared" si="4"/>
        <v>0</v>
      </c>
      <c r="O259" s="241"/>
    </row>
    <row r="260" spans="1:15" s="5" customFormat="1" ht="37.5" customHeight="1">
      <c r="A260" s="70"/>
      <c r="B260" s="70"/>
      <c r="C260" s="70"/>
      <c r="D260" s="70"/>
      <c r="E260" s="48"/>
      <c r="F260" s="333" t="str">
        <f t="shared" si="5"/>
        <v/>
      </c>
      <c r="G260" s="213"/>
      <c r="H260" s="91"/>
      <c r="I260" s="46"/>
      <c r="J260" s="46"/>
      <c r="K260" s="45"/>
      <c r="L260" s="88"/>
      <c r="M260" s="88"/>
      <c r="N260" s="189">
        <f t="shared" si="4"/>
        <v>0</v>
      </c>
      <c r="O260" s="241"/>
    </row>
    <row r="261" spans="1:15" s="5" customFormat="1" ht="37.5" customHeight="1">
      <c r="A261" s="70"/>
      <c r="B261" s="70"/>
      <c r="C261" s="70"/>
      <c r="D261" s="70"/>
      <c r="E261" s="48"/>
      <c r="F261" s="333" t="str">
        <f t="shared" si="5"/>
        <v/>
      </c>
      <c r="G261" s="213"/>
      <c r="H261" s="91"/>
      <c r="I261" s="46"/>
      <c r="J261" s="46"/>
      <c r="K261" s="45"/>
      <c r="L261" s="88"/>
      <c r="M261" s="88"/>
      <c r="N261" s="189">
        <f t="shared" si="4"/>
        <v>0</v>
      </c>
      <c r="O261" s="241"/>
    </row>
    <row r="262" spans="1:15" s="5" customFormat="1" ht="37.5" customHeight="1">
      <c r="A262" s="70"/>
      <c r="B262" s="70"/>
      <c r="C262" s="70"/>
      <c r="D262" s="70"/>
      <c r="E262" s="48"/>
      <c r="F262" s="333" t="str">
        <f t="shared" si="5"/>
        <v/>
      </c>
      <c r="G262" s="213"/>
      <c r="H262" s="91"/>
      <c r="I262" s="46"/>
      <c r="J262" s="46"/>
      <c r="K262" s="45"/>
      <c r="L262" s="88"/>
      <c r="M262" s="88"/>
      <c r="N262" s="189">
        <f t="shared" si="4"/>
        <v>0</v>
      </c>
      <c r="O262" s="241"/>
    </row>
    <row r="263" spans="1:15" s="5" customFormat="1" ht="37.5" customHeight="1">
      <c r="A263" s="70"/>
      <c r="B263" s="70"/>
      <c r="C263" s="70"/>
      <c r="D263" s="70"/>
      <c r="E263" s="48"/>
      <c r="F263" s="333" t="str">
        <f t="shared" si="5"/>
        <v/>
      </c>
      <c r="G263" s="213"/>
      <c r="H263" s="91"/>
      <c r="I263" s="46"/>
      <c r="J263" s="46"/>
      <c r="K263" s="45"/>
      <c r="L263" s="88"/>
      <c r="M263" s="88"/>
      <c r="N263" s="189">
        <f t="shared" si="4"/>
        <v>0</v>
      </c>
      <c r="O263" s="241"/>
    </row>
    <row r="264" spans="1:15" s="5" customFormat="1" ht="37.5" customHeight="1">
      <c r="A264" s="70"/>
      <c r="B264" s="70"/>
      <c r="C264" s="70"/>
      <c r="D264" s="70"/>
      <c r="E264" s="48"/>
      <c r="F264" s="333" t="str">
        <f t="shared" si="5"/>
        <v/>
      </c>
      <c r="G264" s="213"/>
      <c r="H264" s="91"/>
      <c r="I264" s="46"/>
      <c r="J264" s="46"/>
      <c r="K264" s="45"/>
      <c r="L264" s="88"/>
      <c r="M264" s="88"/>
      <c r="N264" s="189">
        <f t="shared" si="4"/>
        <v>0</v>
      </c>
      <c r="O264" s="241"/>
    </row>
    <row r="265" spans="1:15" s="5" customFormat="1" ht="37.5" customHeight="1">
      <c r="A265" s="70"/>
      <c r="B265" s="70"/>
      <c r="C265" s="70"/>
      <c r="D265" s="70"/>
      <c r="E265" s="48"/>
      <c r="F265" s="333" t="str">
        <f t="shared" si="5"/>
        <v/>
      </c>
      <c r="G265" s="213"/>
      <c r="H265" s="91"/>
      <c r="I265" s="46"/>
      <c r="J265" s="46"/>
      <c r="K265" s="45"/>
      <c r="L265" s="88"/>
      <c r="M265" s="88"/>
      <c r="N265" s="189">
        <f t="shared" si="4"/>
        <v>0</v>
      </c>
      <c r="O265" s="241"/>
    </row>
    <row r="266" spans="1:15" s="5" customFormat="1" ht="37.5" customHeight="1">
      <c r="A266" s="70"/>
      <c r="B266" s="70"/>
      <c r="C266" s="70"/>
      <c r="D266" s="70"/>
      <c r="E266" s="48"/>
      <c r="F266" s="333" t="str">
        <f t="shared" si="5"/>
        <v/>
      </c>
      <c r="G266" s="213"/>
      <c r="H266" s="91"/>
      <c r="I266" s="46"/>
      <c r="J266" s="46"/>
      <c r="K266" s="45"/>
      <c r="L266" s="88"/>
      <c r="M266" s="88"/>
      <c r="N266" s="189">
        <f t="shared" si="4"/>
        <v>0</v>
      </c>
      <c r="O266" s="241"/>
    </row>
    <row r="267" spans="1:15" s="5" customFormat="1" ht="37.5" customHeight="1">
      <c r="A267" s="70"/>
      <c r="B267" s="70"/>
      <c r="C267" s="70"/>
      <c r="D267" s="70"/>
      <c r="E267" s="48"/>
      <c r="F267" s="333" t="str">
        <f t="shared" si="5"/>
        <v/>
      </c>
      <c r="G267" s="213"/>
      <c r="H267" s="91"/>
      <c r="I267" s="46"/>
      <c r="J267" s="46"/>
      <c r="K267" s="45"/>
      <c r="L267" s="88"/>
      <c r="M267" s="88"/>
      <c r="N267" s="189">
        <f t="shared" ref="N267:N330" si="6">DATEDIF(L267,M267,"d")/365</f>
        <v>0</v>
      </c>
      <c r="O267" s="241"/>
    </row>
    <row r="268" spans="1:15" s="5" customFormat="1" ht="37.5" customHeight="1">
      <c r="A268" s="70"/>
      <c r="B268" s="70"/>
      <c r="C268" s="70"/>
      <c r="D268" s="70"/>
      <c r="E268" s="48"/>
      <c r="F268" s="333" t="str">
        <f t="shared" si="5"/>
        <v/>
      </c>
      <c r="G268" s="213"/>
      <c r="H268" s="91"/>
      <c r="I268" s="46"/>
      <c r="J268" s="46"/>
      <c r="K268" s="45"/>
      <c r="L268" s="88"/>
      <c r="M268" s="88"/>
      <c r="N268" s="189">
        <f t="shared" si="6"/>
        <v>0</v>
      </c>
      <c r="O268" s="241"/>
    </row>
    <row r="269" spans="1:15" s="5" customFormat="1" ht="37.5" customHeight="1">
      <c r="A269" s="70"/>
      <c r="B269" s="70"/>
      <c r="C269" s="70"/>
      <c r="D269" s="70"/>
      <c r="E269" s="48"/>
      <c r="F269" s="333" t="str">
        <f t="shared" si="5"/>
        <v/>
      </c>
      <c r="G269" s="213"/>
      <c r="H269" s="91"/>
      <c r="I269" s="46"/>
      <c r="J269" s="46"/>
      <c r="K269" s="45"/>
      <c r="L269" s="88"/>
      <c r="M269" s="88"/>
      <c r="N269" s="189">
        <f t="shared" si="6"/>
        <v>0</v>
      </c>
      <c r="O269" s="241"/>
    </row>
    <row r="270" spans="1:15" s="5" customFormat="1" ht="37.5" customHeight="1">
      <c r="A270" s="70"/>
      <c r="B270" s="70"/>
      <c r="C270" s="70"/>
      <c r="D270" s="70"/>
      <c r="E270" s="48"/>
      <c r="F270" s="333" t="str">
        <f t="shared" si="5"/>
        <v/>
      </c>
      <c r="G270" s="213"/>
      <c r="H270" s="91"/>
      <c r="I270" s="46"/>
      <c r="J270" s="46"/>
      <c r="K270" s="45"/>
      <c r="L270" s="88"/>
      <c r="M270" s="88"/>
      <c r="N270" s="189">
        <f t="shared" si="6"/>
        <v>0</v>
      </c>
      <c r="O270" s="241"/>
    </row>
    <row r="271" spans="1:15" s="5" customFormat="1" ht="37.5" customHeight="1">
      <c r="A271" s="70"/>
      <c r="B271" s="70"/>
      <c r="C271" s="70"/>
      <c r="D271" s="70"/>
      <c r="E271" s="48"/>
      <c r="F271" s="333" t="str">
        <f t="shared" si="5"/>
        <v/>
      </c>
      <c r="G271" s="213"/>
      <c r="H271" s="91"/>
      <c r="I271" s="46"/>
      <c r="J271" s="46"/>
      <c r="K271" s="45"/>
      <c r="L271" s="88"/>
      <c r="M271" s="88"/>
      <c r="N271" s="189">
        <f t="shared" si="6"/>
        <v>0</v>
      </c>
      <c r="O271" s="241"/>
    </row>
    <row r="272" spans="1:15" s="5" customFormat="1" ht="37.5" customHeight="1">
      <c r="A272" s="70"/>
      <c r="B272" s="70"/>
      <c r="C272" s="70"/>
      <c r="D272" s="70"/>
      <c r="E272" s="48"/>
      <c r="F272" s="333" t="str">
        <f t="shared" si="5"/>
        <v/>
      </c>
      <c r="G272" s="213"/>
      <c r="H272" s="91"/>
      <c r="I272" s="46"/>
      <c r="J272" s="46"/>
      <c r="K272" s="45"/>
      <c r="L272" s="88"/>
      <c r="M272" s="88"/>
      <c r="N272" s="189">
        <f t="shared" si="6"/>
        <v>0</v>
      </c>
      <c r="O272" s="241"/>
    </row>
    <row r="273" spans="1:15" s="5" customFormat="1" ht="37.5" customHeight="1">
      <c r="A273" s="70"/>
      <c r="B273" s="70"/>
      <c r="C273" s="70"/>
      <c r="D273" s="70"/>
      <c r="E273" s="48"/>
      <c r="F273" s="333" t="str">
        <f t="shared" si="5"/>
        <v/>
      </c>
      <c r="G273" s="213"/>
      <c r="H273" s="91"/>
      <c r="I273" s="46"/>
      <c r="J273" s="46"/>
      <c r="K273" s="45"/>
      <c r="L273" s="88"/>
      <c r="M273" s="88"/>
      <c r="N273" s="189">
        <f t="shared" si="6"/>
        <v>0</v>
      </c>
      <c r="O273" s="241"/>
    </row>
    <row r="274" spans="1:15" s="5" customFormat="1" ht="37.5" customHeight="1">
      <c r="A274" s="70"/>
      <c r="B274" s="70"/>
      <c r="C274" s="70"/>
      <c r="D274" s="70"/>
      <c r="E274" s="48"/>
      <c r="F274" s="333" t="str">
        <f t="shared" si="5"/>
        <v/>
      </c>
      <c r="G274" s="213"/>
      <c r="H274" s="91"/>
      <c r="I274" s="46"/>
      <c r="J274" s="46"/>
      <c r="K274" s="45"/>
      <c r="L274" s="88"/>
      <c r="M274" s="88"/>
      <c r="N274" s="189">
        <f t="shared" si="6"/>
        <v>0</v>
      </c>
      <c r="O274" s="241"/>
    </row>
    <row r="275" spans="1:15" s="5" customFormat="1" ht="37.5" customHeight="1">
      <c r="A275" s="70"/>
      <c r="B275" s="70"/>
      <c r="C275" s="70"/>
      <c r="D275" s="70"/>
      <c r="E275" s="48"/>
      <c r="F275" s="333" t="str">
        <f t="shared" si="5"/>
        <v/>
      </c>
      <c r="G275" s="213"/>
      <c r="H275" s="91"/>
      <c r="I275" s="46"/>
      <c r="J275" s="46"/>
      <c r="K275" s="45"/>
      <c r="L275" s="88"/>
      <c r="M275" s="88"/>
      <c r="N275" s="189">
        <f t="shared" si="6"/>
        <v>0</v>
      </c>
      <c r="O275" s="241"/>
    </row>
    <row r="276" spans="1:15" s="5" customFormat="1" ht="37.5" customHeight="1">
      <c r="A276" s="70"/>
      <c r="B276" s="70"/>
      <c r="C276" s="70"/>
      <c r="D276" s="70"/>
      <c r="E276" s="48"/>
      <c r="F276" s="333" t="str">
        <f t="shared" si="5"/>
        <v/>
      </c>
      <c r="G276" s="213"/>
      <c r="H276" s="91"/>
      <c r="I276" s="46"/>
      <c r="J276" s="46"/>
      <c r="K276" s="45"/>
      <c r="L276" s="88"/>
      <c r="M276" s="88"/>
      <c r="N276" s="189">
        <f t="shared" si="6"/>
        <v>0</v>
      </c>
      <c r="O276" s="241"/>
    </row>
    <row r="277" spans="1:15" s="5" customFormat="1" ht="37.5" customHeight="1">
      <c r="A277" s="70"/>
      <c r="B277" s="70"/>
      <c r="C277" s="70"/>
      <c r="D277" s="70"/>
      <c r="E277" s="48"/>
      <c r="F277" s="333" t="str">
        <f t="shared" si="5"/>
        <v/>
      </c>
      <c r="G277" s="213"/>
      <c r="H277" s="91"/>
      <c r="I277" s="46"/>
      <c r="J277" s="46"/>
      <c r="K277" s="45"/>
      <c r="L277" s="88"/>
      <c r="M277" s="88"/>
      <c r="N277" s="189">
        <f t="shared" si="6"/>
        <v>0</v>
      </c>
      <c r="O277" s="241"/>
    </row>
    <row r="278" spans="1:15" s="5" customFormat="1" ht="37.5" customHeight="1">
      <c r="A278" s="70"/>
      <c r="B278" s="70"/>
      <c r="C278" s="70"/>
      <c r="D278" s="70"/>
      <c r="E278" s="48"/>
      <c r="F278" s="333" t="str">
        <f t="shared" si="5"/>
        <v/>
      </c>
      <c r="G278" s="213"/>
      <c r="H278" s="91"/>
      <c r="I278" s="46"/>
      <c r="J278" s="46"/>
      <c r="K278" s="45"/>
      <c r="L278" s="88"/>
      <c r="M278" s="88"/>
      <c r="N278" s="189">
        <f t="shared" si="6"/>
        <v>0</v>
      </c>
      <c r="O278" s="241"/>
    </row>
    <row r="279" spans="1:15" s="5" customFormat="1" ht="37.5" customHeight="1">
      <c r="A279" s="70"/>
      <c r="B279" s="70"/>
      <c r="C279" s="70"/>
      <c r="D279" s="70"/>
      <c r="E279" s="48"/>
      <c r="F279" s="333" t="str">
        <f t="shared" si="5"/>
        <v/>
      </c>
      <c r="G279" s="213"/>
      <c r="H279" s="91"/>
      <c r="I279" s="46"/>
      <c r="J279" s="46"/>
      <c r="K279" s="45"/>
      <c r="L279" s="88"/>
      <c r="M279" s="88"/>
      <c r="N279" s="189">
        <f t="shared" si="6"/>
        <v>0</v>
      </c>
      <c r="O279" s="241"/>
    </row>
    <row r="280" spans="1:15" s="5" customFormat="1" ht="37.5" customHeight="1">
      <c r="A280" s="70"/>
      <c r="B280" s="70"/>
      <c r="C280" s="70"/>
      <c r="D280" s="70"/>
      <c r="E280" s="48"/>
      <c r="F280" s="333" t="str">
        <f t="shared" si="5"/>
        <v/>
      </c>
      <c r="G280" s="213"/>
      <c r="H280" s="91"/>
      <c r="I280" s="46"/>
      <c r="J280" s="46"/>
      <c r="K280" s="45"/>
      <c r="L280" s="88"/>
      <c r="M280" s="88"/>
      <c r="N280" s="189">
        <f t="shared" si="6"/>
        <v>0</v>
      </c>
      <c r="O280" s="241"/>
    </row>
    <row r="281" spans="1:15" s="5" customFormat="1" ht="37.5" customHeight="1">
      <c r="A281" s="70"/>
      <c r="B281" s="70"/>
      <c r="C281" s="70"/>
      <c r="D281" s="70"/>
      <c r="E281" s="48"/>
      <c r="F281" s="333" t="str">
        <f t="shared" si="5"/>
        <v/>
      </c>
      <c r="G281" s="213"/>
      <c r="H281" s="91"/>
      <c r="I281" s="46"/>
      <c r="J281" s="46"/>
      <c r="K281" s="45"/>
      <c r="L281" s="88"/>
      <c r="M281" s="88"/>
      <c r="N281" s="189">
        <f t="shared" si="6"/>
        <v>0</v>
      </c>
      <c r="O281" s="241"/>
    </row>
    <row r="282" spans="1:15" s="5" customFormat="1" ht="37.5" customHeight="1">
      <c r="A282" s="70"/>
      <c r="B282" s="70"/>
      <c r="C282" s="70"/>
      <c r="D282" s="70"/>
      <c r="E282" s="48"/>
      <c r="F282" s="333" t="str">
        <f t="shared" si="5"/>
        <v/>
      </c>
      <c r="G282" s="213"/>
      <c r="H282" s="91"/>
      <c r="I282" s="46"/>
      <c r="J282" s="46"/>
      <c r="K282" s="45"/>
      <c r="L282" s="88"/>
      <c r="M282" s="88"/>
      <c r="N282" s="189">
        <f t="shared" si="6"/>
        <v>0</v>
      </c>
      <c r="O282" s="241"/>
    </row>
    <row r="283" spans="1:15" s="5" customFormat="1" ht="37.5" customHeight="1">
      <c r="A283" s="70"/>
      <c r="B283" s="70"/>
      <c r="C283" s="70"/>
      <c r="D283" s="70"/>
      <c r="E283" s="48"/>
      <c r="F283" s="333" t="str">
        <f t="shared" si="5"/>
        <v/>
      </c>
      <c r="G283" s="213"/>
      <c r="H283" s="91"/>
      <c r="I283" s="46"/>
      <c r="J283" s="46"/>
      <c r="K283" s="45"/>
      <c r="L283" s="88"/>
      <c r="M283" s="88"/>
      <c r="N283" s="189">
        <f t="shared" si="6"/>
        <v>0</v>
      </c>
      <c r="O283" s="241"/>
    </row>
    <row r="284" spans="1:15" s="5" customFormat="1" ht="37.5" customHeight="1">
      <c r="A284" s="70"/>
      <c r="B284" s="70"/>
      <c r="C284" s="70"/>
      <c r="D284" s="70"/>
      <c r="E284" s="48"/>
      <c r="F284" s="333" t="str">
        <f t="shared" si="5"/>
        <v/>
      </c>
      <c r="G284" s="213"/>
      <c r="H284" s="91"/>
      <c r="I284" s="46"/>
      <c r="J284" s="46"/>
      <c r="K284" s="45"/>
      <c r="L284" s="88"/>
      <c r="M284" s="88"/>
      <c r="N284" s="189">
        <f t="shared" si="6"/>
        <v>0</v>
      </c>
      <c r="O284" s="241"/>
    </row>
    <row r="285" spans="1:15" s="5" customFormat="1" ht="37.5" customHeight="1">
      <c r="A285" s="70"/>
      <c r="B285" s="70"/>
      <c r="C285" s="70"/>
      <c r="D285" s="70"/>
      <c r="E285" s="48"/>
      <c r="F285" s="333" t="str">
        <f t="shared" ref="F285:F348" si="7">IF(ISBLANK($E285),"",VLOOKUP($E285,참여인력_개요,2,FALSE))</f>
        <v/>
      </c>
      <c r="G285" s="213"/>
      <c r="H285" s="91"/>
      <c r="I285" s="46"/>
      <c r="J285" s="46"/>
      <c r="K285" s="45"/>
      <c r="L285" s="88"/>
      <c r="M285" s="88"/>
      <c r="N285" s="189">
        <f t="shared" si="6"/>
        <v>0</v>
      </c>
      <c r="O285" s="241"/>
    </row>
    <row r="286" spans="1:15" s="5" customFormat="1" ht="37.5" customHeight="1">
      <c r="A286" s="70"/>
      <c r="B286" s="70"/>
      <c r="C286" s="70"/>
      <c r="D286" s="70"/>
      <c r="E286" s="48"/>
      <c r="F286" s="333" t="str">
        <f t="shared" si="7"/>
        <v/>
      </c>
      <c r="G286" s="213"/>
      <c r="H286" s="91"/>
      <c r="I286" s="46"/>
      <c r="J286" s="46"/>
      <c r="K286" s="45"/>
      <c r="L286" s="88"/>
      <c r="M286" s="88"/>
      <c r="N286" s="189">
        <f t="shared" si="6"/>
        <v>0</v>
      </c>
      <c r="O286" s="241"/>
    </row>
    <row r="287" spans="1:15" s="5" customFormat="1" ht="37.5" customHeight="1">
      <c r="A287" s="70"/>
      <c r="B287" s="70"/>
      <c r="C287" s="70"/>
      <c r="D287" s="70"/>
      <c r="E287" s="48"/>
      <c r="F287" s="333" t="str">
        <f t="shared" si="7"/>
        <v/>
      </c>
      <c r="G287" s="213"/>
      <c r="H287" s="91"/>
      <c r="I287" s="46"/>
      <c r="J287" s="46"/>
      <c r="K287" s="45"/>
      <c r="L287" s="88"/>
      <c r="M287" s="88"/>
      <c r="N287" s="189">
        <f t="shared" si="6"/>
        <v>0</v>
      </c>
      <c r="O287" s="241"/>
    </row>
    <row r="288" spans="1:15" s="5" customFormat="1" ht="37.5" customHeight="1">
      <c r="A288" s="70"/>
      <c r="B288" s="70"/>
      <c r="C288" s="70"/>
      <c r="D288" s="70"/>
      <c r="E288" s="48"/>
      <c r="F288" s="333" t="str">
        <f t="shared" si="7"/>
        <v/>
      </c>
      <c r="G288" s="213"/>
      <c r="H288" s="91"/>
      <c r="I288" s="46"/>
      <c r="J288" s="46"/>
      <c r="K288" s="45"/>
      <c r="L288" s="88"/>
      <c r="M288" s="88"/>
      <c r="N288" s="189">
        <f t="shared" si="6"/>
        <v>0</v>
      </c>
      <c r="O288" s="241"/>
    </row>
    <row r="289" spans="1:15" s="5" customFormat="1" ht="37.5" customHeight="1">
      <c r="A289" s="70"/>
      <c r="B289" s="70"/>
      <c r="C289" s="70"/>
      <c r="D289" s="70"/>
      <c r="E289" s="48"/>
      <c r="F289" s="333" t="str">
        <f t="shared" si="7"/>
        <v/>
      </c>
      <c r="G289" s="213"/>
      <c r="H289" s="91"/>
      <c r="I289" s="46"/>
      <c r="J289" s="46"/>
      <c r="K289" s="45"/>
      <c r="L289" s="88"/>
      <c r="M289" s="88"/>
      <c r="N289" s="189">
        <f t="shared" si="6"/>
        <v>0</v>
      </c>
      <c r="O289" s="241"/>
    </row>
    <row r="290" spans="1:15" s="5" customFormat="1" ht="37.5" customHeight="1">
      <c r="A290" s="70"/>
      <c r="B290" s="70"/>
      <c r="C290" s="70"/>
      <c r="D290" s="70"/>
      <c r="E290" s="48"/>
      <c r="F290" s="333" t="str">
        <f t="shared" si="7"/>
        <v/>
      </c>
      <c r="G290" s="213"/>
      <c r="H290" s="91"/>
      <c r="I290" s="46"/>
      <c r="J290" s="46"/>
      <c r="K290" s="45"/>
      <c r="L290" s="88"/>
      <c r="M290" s="88"/>
      <c r="N290" s="189">
        <f t="shared" si="6"/>
        <v>0</v>
      </c>
      <c r="O290" s="241"/>
    </row>
    <row r="291" spans="1:15" s="5" customFormat="1" ht="37.5" customHeight="1">
      <c r="A291" s="70"/>
      <c r="B291" s="70"/>
      <c r="C291" s="70"/>
      <c r="D291" s="70"/>
      <c r="E291" s="48"/>
      <c r="F291" s="333" t="str">
        <f t="shared" si="7"/>
        <v/>
      </c>
      <c r="G291" s="213"/>
      <c r="H291" s="91"/>
      <c r="I291" s="46"/>
      <c r="J291" s="46"/>
      <c r="K291" s="45"/>
      <c r="L291" s="88"/>
      <c r="M291" s="88"/>
      <c r="N291" s="189">
        <f t="shared" si="6"/>
        <v>0</v>
      </c>
      <c r="O291" s="241"/>
    </row>
    <row r="292" spans="1:15" s="5" customFormat="1" ht="37.5" customHeight="1">
      <c r="A292" s="70"/>
      <c r="B292" s="70"/>
      <c r="C292" s="70"/>
      <c r="D292" s="70"/>
      <c r="E292" s="48"/>
      <c r="F292" s="333" t="str">
        <f t="shared" si="7"/>
        <v/>
      </c>
      <c r="G292" s="213"/>
      <c r="H292" s="91"/>
      <c r="I292" s="46"/>
      <c r="J292" s="46"/>
      <c r="K292" s="45"/>
      <c r="L292" s="88"/>
      <c r="M292" s="88"/>
      <c r="N292" s="189">
        <f t="shared" si="6"/>
        <v>0</v>
      </c>
      <c r="O292" s="241"/>
    </row>
    <row r="293" spans="1:15" s="5" customFormat="1" ht="37.5" customHeight="1">
      <c r="A293" s="70"/>
      <c r="B293" s="70"/>
      <c r="C293" s="70"/>
      <c r="D293" s="70"/>
      <c r="E293" s="48"/>
      <c r="F293" s="333" t="str">
        <f t="shared" si="7"/>
        <v/>
      </c>
      <c r="G293" s="213"/>
      <c r="H293" s="91"/>
      <c r="I293" s="46"/>
      <c r="J293" s="46"/>
      <c r="K293" s="45"/>
      <c r="L293" s="88"/>
      <c r="M293" s="88"/>
      <c r="N293" s="189">
        <f t="shared" si="6"/>
        <v>0</v>
      </c>
      <c r="O293" s="241"/>
    </row>
    <row r="294" spans="1:15" s="5" customFormat="1" ht="37.5" customHeight="1">
      <c r="A294" s="70"/>
      <c r="B294" s="70"/>
      <c r="C294" s="70"/>
      <c r="D294" s="70"/>
      <c r="E294" s="48"/>
      <c r="F294" s="333" t="str">
        <f t="shared" si="7"/>
        <v/>
      </c>
      <c r="G294" s="213"/>
      <c r="H294" s="91"/>
      <c r="I294" s="46"/>
      <c r="J294" s="46"/>
      <c r="K294" s="45"/>
      <c r="L294" s="88"/>
      <c r="M294" s="88"/>
      <c r="N294" s="189">
        <f t="shared" si="6"/>
        <v>0</v>
      </c>
      <c r="O294" s="241"/>
    </row>
    <row r="295" spans="1:15" s="5" customFormat="1" ht="37.5" customHeight="1">
      <c r="A295" s="70"/>
      <c r="B295" s="70"/>
      <c r="C295" s="70"/>
      <c r="D295" s="70"/>
      <c r="E295" s="48"/>
      <c r="F295" s="333" t="str">
        <f t="shared" si="7"/>
        <v/>
      </c>
      <c r="G295" s="213"/>
      <c r="H295" s="91"/>
      <c r="I295" s="46"/>
      <c r="J295" s="46"/>
      <c r="K295" s="45"/>
      <c r="L295" s="88"/>
      <c r="M295" s="88"/>
      <c r="N295" s="189">
        <f t="shared" si="6"/>
        <v>0</v>
      </c>
      <c r="O295" s="241"/>
    </row>
    <row r="296" spans="1:15" s="5" customFormat="1" ht="37.5" customHeight="1">
      <c r="A296" s="70"/>
      <c r="B296" s="70"/>
      <c r="C296" s="70"/>
      <c r="D296" s="70"/>
      <c r="E296" s="48"/>
      <c r="F296" s="333" t="str">
        <f t="shared" si="7"/>
        <v/>
      </c>
      <c r="G296" s="213"/>
      <c r="H296" s="91"/>
      <c r="I296" s="46"/>
      <c r="J296" s="46"/>
      <c r="K296" s="45"/>
      <c r="L296" s="88"/>
      <c r="M296" s="88"/>
      <c r="N296" s="189">
        <f t="shared" si="6"/>
        <v>0</v>
      </c>
      <c r="O296" s="241"/>
    </row>
    <row r="297" spans="1:15" s="5" customFormat="1" ht="37.5" customHeight="1">
      <c r="A297" s="70"/>
      <c r="B297" s="70"/>
      <c r="C297" s="70"/>
      <c r="D297" s="70"/>
      <c r="E297" s="48"/>
      <c r="F297" s="333" t="str">
        <f t="shared" si="7"/>
        <v/>
      </c>
      <c r="G297" s="213"/>
      <c r="H297" s="91"/>
      <c r="I297" s="46"/>
      <c r="J297" s="46"/>
      <c r="K297" s="45"/>
      <c r="L297" s="88"/>
      <c r="M297" s="88"/>
      <c r="N297" s="189">
        <f t="shared" si="6"/>
        <v>0</v>
      </c>
      <c r="O297" s="241"/>
    </row>
    <row r="298" spans="1:15" s="5" customFormat="1" ht="37.5" customHeight="1">
      <c r="A298" s="70"/>
      <c r="B298" s="70"/>
      <c r="C298" s="70"/>
      <c r="D298" s="70"/>
      <c r="E298" s="48"/>
      <c r="F298" s="333" t="str">
        <f t="shared" si="7"/>
        <v/>
      </c>
      <c r="G298" s="213"/>
      <c r="H298" s="91"/>
      <c r="I298" s="46"/>
      <c r="J298" s="46"/>
      <c r="K298" s="45"/>
      <c r="L298" s="88"/>
      <c r="M298" s="88"/>
      <c r="N298" s="189">
        <f t="shared" si="6"/>
        <v>0</v>
      </c>
      <c r="O298" s="241"/>
    </row>
    <row r="299" spans="1:15" s="5" customFormat="1" ht="37.5" customHeight="1">
      <c r="A299" s="70"/>
      <c r="B299" s="70"/>
      <c r="C299" s="70"/>
      <c r="D299" s="70"/>
      <c r="E299" s="48"/>
      <c r="F299" s="333" t="str">
        <f t="shared" si="7"/>
        <v/>
      </c>
      <c r="G299" s="213"/>
      <c r="H299" s="91"/>
      <c r="I299" s="46"/>
      <c r="J299" s="46"/>
      <c r="K299" s="45"/>
      <c r="L299" s="88"/>
      <c r="M299" s="88"/>
      <c r="N299" s="189">
        <f t="shared" si="6"/>
        <v>0</v>
      </c>
      <c r="O299" s="241"/>
    </row>
    <row r="300" spans="1:15" s="5" customFormat="1" ht="37.5" customHeight="1">
      <c r="A300" s="70"/>
      <c r="B300" s="70"/>
      <c r="C300" s="70"/>
      <c r="D300" s="70"/>
      <c r="E300" s="48"/>
      <c r="F300" s="333" t="str">
        <f t="shared" si="7"/>
        <v/>
      </c>
      <c r="G300" s="213"/>
      <c r="H300" s="91"/>
      <c r="I300" s="46"/>
      <c r="J300" s="46"/>
      <c r="K300" s="45"/>
      <c r="L300" s="88"/>
      <c r="M300" s="88"/>
      <c r="N300" s="189">
        <f t="shared" si="6"/>
        <v>0</v>
      </c>
      <c r="O300" s="241"/>
    </row>
    <row r="301" spans="1:15" s="5" customFormat="1" ht="37.5" customHeight="1">
      <c r="A301" s="70"/>
      <c r="B301" s="70"/>
      <c r="C301" s="70"/>
      <c r="D301" s="70"/>
      <c r="E301" s="48"/>
      <c r="F301" s="333" t="str">
        <f t="shared" si="7"/>
        <v/>
      </c>
      <c r="G301" s="213"/>
      <c r="H301" s="91"/>
      <c r="I301" s="46"/>
      <c r="J301" s="46"/>
      <c r="K301" s="45"/>
      <c r="L301" s="88"/>
      <c r="M301" s="88"/>
      <c r="N301" s="189">
        <f t="shared" si="6"/>
        <v>0</v>
      </c>
      <c r="O301" s="241"/>
    </row>
    <row r="302" spans="1:15" s="5" customFormat="1" ht="37.5" customHeight="1">
      <c r="A302" s="70"/>
      <c r="B302" s="70"/>
      <c r="C302" s="70"/>
      <c r="D302" s="70"/>
      <c r="E302" s="48"/>
      <c r="F302" s="333" t="str">
        <f t="shared" si="7"/>
        <v/>
      </c>
      <c r="G302" s="213"/>
      <c r="H302" s="91"/>
      <c r="I302" s="46"/>
      <c r="J302" s="46"/>
      <c r="K302" s="45"/>
      <c r="L302" s="88"/>
      <c r="M302" s="88"/>
      <c r="N302" s="189">
        <f t="shared" si="6"/>
        <v>0</v>
      </c>
      <c r="O302" s="241"/>
    </row>
    <row r="303" spans="1:15" s="5" customFormat="1" ht="37.5" customHeight="1">
      <c r="A303" s="70"/>
      <c r="B303" s="70"/>
      <c r="C303" s="70"/>
      <c r="D303" s="70"/>
      <c r="E303" s="48"/>
      <c r="F303" s="333" t="str">
        <f t="shared" si="7"/>
        <v/>
      </c>
      <c r="G303" s="213"/>
      <c r="H303" s="91"/>
      <c r="I303" s="46"/>
      <c r="J303" s="46"/>
      <c r="K303" s="45"/>
      <c r="L303" s="88"/>
      <c r="M303" s="88"/>
      <c r="N303" s="189">
        <f t="shared" si="6"/>
        <v>0</v>
      </c>
      <c r="O303" s="241"/>
    </row>
    <row r="304" spans="1:15" s="5" customFormat="1" ht="37.5" customHeight="1">
      <c r="A304" s="70"/>
      <c r="B304" s="70"/>
      <c r="C304" s="70"/>
      <c r="D304" s="70"/>
      <c r="E304" s="48"/>
      <c r="F304" s="333" t="str">
        <f t="shared" si="7"/>
        <v/>
      </c>
      <c r="G304" s="213"/>
      <c r="H304" s="91"/>
      <c r="I304" s="46"/>
      <c r="J304" s="46"/>
      <c r="K304" s="45"/>
      <c r="L304" s="88"/>
      <c r="M304" s="88"/>
      <c r="N304" s="189">
        <f t="shared" si="6"/>
        <v>0</v>
      </c>
      <c r="O304" s="241"/>
    </row>
    <row r="305" spans="1:15" s="5" customFormat="1" ht="37.5" customHeight="1">
      <c r="A305" s="70"/>
      <c r="B305" s="70"/>
      <c r="C305" s="70"/>
      <c r="D305" s="70"/>
      <c r="E305" s="48"/>
      <c r="F305" s="333" t="str">
        <f t="shared" si="7"/>
        <v/>
      </c>
      <c r="G305" s="213"/>
      <c r="H305" s="91"/>
      <c r="I305" s="46"/>
      <c r="J305" s="46"/>
      <c r="K305" s="45"/>
      <c r="L305" s="88"/>
      <c r="M305" s="88"/>
      <c r="N305" s="189">
        <f t="shared" si="6"/>
        <v>0</v>
      </c>
      <c r="O305" s="241"/>
    </row>
    <row r="306" spans="1:15" s="5" customFormat="1" ht="37.5" customHeight="1">
      <c r="A306" s="70"/>
      <c r="B306" s="70"/>
      <c r="C306" s="70"/>
      <c r="D306" s="70"/>
      <c r="E306" s="48"/>
      <c r="F306" s="333" t="str">
        <f t="shared" si="7"/>
        <v/>
      </c>
      <c r="G306" s="213"/>
      <c r="H306" s="91"/>
      <c r="I306" s="46"/>
      <c r="J306" s="46"/>
      <c r="K306" s="45"/>
      <c r="L306" s="88"/>
      <c r="M306" s="88"/>
      <c r="N306" s="189">
        <f t="shared" si="6"/>
        <v>0</v>
      </c>
      <c r="O306" s="241"/>
    </row>
    <row r="307" spans="1:15" s="5" customFormat="1" ht="37.5" customHeight="1">
      <c r="A307" s="70"/>
      <c r="B307" s="70"/>
      <c r="C307" s="70"/>
      <c r="D307" s="70"/>
      <c r="E307" s="48"/>
      <c r="F307" s="333" t="str">
        <f t="shared" si="7"/>
        <v/>
      </c>
      <c r="G307" s="213"/>
      <c r="H307" s="91"/>
      <c r="I307" s="46"/>
      <c r="J307" s="46"/>
      <c r="K307" s="45"/>
      <c r="L307" s="88"/>
      <c r="M307" s="88"/>
      <c r="N307" s="189">
        <f t="shared" si="6"/>
        <v>0</v>
      </c>
      <c r="O307" s="241"/>
    </row>
    <row r="308" spans="1:15" s="5" customFormat="1" ht="37.5" customHeight="1">
      <c r="A308" s="70"/>
      <c r="B308" s="70"/>
      <c r="C308" s="70"/>
      <c r="D308" s="70"/>
      <c r="E308" s="48"/>
      <c r="F308" s="333" t="str">
        <f t="shared" si="7"/>
        <v/>
      </c>
      <c r="G308" s="213"/>
      <c r="H308" s="91"/>
      <c r="I308" s="46"/>
      <c r="J308" s="46"/>
      <c r="K308" s="45"/>
      <c r="L308" s="88"/>
      <c r="M308" s="88"/>
      <c r="N308" s="189">
        <f t="shared" si="6"/>
        <v>0</v>
      </c>
      <c r="O308" s="241"/>
    </row>
    <row r="309" spans="1:15" s="5" customFormat="1" ht="37.5" customHeight="1">
      <c r="A309" s="70"/>
      <c r="B309" s="70"/>
      <c r="C309" s="70"/>
      <c r="D309" s="70"/>
      <c r="E309" s="48"/>
      <c r="F309" s="333" t="str">
        <f t="shared" si="7"/>
        <v/>
      </c>
      <c r="G309" s="213"/>
      <c r="H309" s="91"/>
      <c r="I309" s="46"/>
      <c r="J309" s="46"/>
      <c r="K309" s="45"/>
      <c r="L309" s="88"/>
      <c r="M309" s="88"/>
      <c r="N309" s="189">
        <f t="shared" si="6"/>
        <v>0</v>
      </c>
      <c r="O309" s="241"/>
    </row>
    <row r="310" spans="1:15" s="5" customFormat="1" ht="37.5" customHeight="1">
      <c r="A310" s="70"/>
      <c r="B310" s="70"/>
      <c r="C310" s="70"/>
      <c r="D310" s="70"/>
      <c r="E310" s="48"/>
      <c r="F310" s="333" t="str">
        <f t="shared" si="7"/>
        <v/>
      </c>
      <c r="G310" s="213"/>
      <c r="H310" s="91"/>
      <c r="I310" s="46"/>
      <c r="J310" s="46"/>
      <c r="K310" s="45"/>
      <c r="L310" s="88"/>
      <c r="M310" s="88"/>
      <c r="N310" s="189">
        <f t="shared" si="6"/>
        <v>0</v>
      </c>
      <c r="O310" s="241"/>
    </row>
    <row r="311" spans="1:15" s="5" customFormat="1" ht="37.5" customHeight="1">
      <c r="A311" s="70"/>
      <c r="B311" s="70"/>
      <c r="C311" s="70"/>
      <c r="D311" s="70"/>
      <c r="E311" s="48"/>
      <c r="F311" s="333" t="str">
        <f t="shared" si="7"/>
        <v/>
      </c>
      <c r="G311" s="213"/>
      <c r="H311" s="91"/>
      <c r="I311" s="46"/>
      <c r="J311" s="46"/>
      <c r="K311" s="45"/>
      <c r="L311" s="88"/>
      <c r="M311" s="88"/>
      <c r="N311" s="189">
        <f t="shared" si="6"/>
        <v>0</v>
      </c>
      <c r="O311" s="241"/>
    </row>
    <row r="312" spans="1:15" s="5" customFormat="1" ht="37.5" customHeight="1">
      <c r="A312" s="70"/>
      <c r="B312" s="70"/>
      <c r="C312" s="70"/>
      <c r="D312" s="70"/>
      <c r="E312" s="48"/>
      <c r="F312" s="333" t="str">
        <f t="shared" si="7"/>
        <v/>
      </c>
      <c r="G312" s="213"/>
      <c r="H312" s="91"/>
      <c r="I312" s="46"/>
      <c r="J312" s="46"/>
      <c r="K312" s="45"/>
      <c r="L312" s="88"/>
      <c r="M312" s="88"/>
      <c r="N312" s="189">
        <f t="shared" si="6"/>
        <v>0</v>
      </c>
      <c r="O312" s="241"/>
    </row>
    <row r="313" spans="1:15" s="5" customFormat="1" ht="37.5" customHeight="1">
      <c r="A313" s="70"/>
      <c r="B313" s="70"/>
      <c r="C313" s="70"/>
      <c r="D313" s="70"/>
      <c r="E313" s="48"/>
      <c r="F313" s="333" t="str">
        <f t="shared" si="7"/>
        <v/>
      </c>
      <c r="G313" s="213"/>
      <c r="H313" s="91"/>
      <c r="I313" s="46"/>
      <c r="J313" s="46"/>
      <c r="K313" s="45"/>
      <c r="L313" s="88"/>
      <c r="M313" s="88"/>
      <c r="N313" s="189">
        <f t="shared" si="6"/>
        <v>0</v>
      </c>
      <c r="O313" s="241"/>
    </row>
    <row r="314" spans="1:15" s="5" customFormat="1" ht="37.5" customHeight="1">
      <c r="A314" s="70"/>
      <c r="B314" s="70"/>
      <c r="C314" s="70"/>
      <c r="D314" s="70"/>
      <c r="E314" s="48"/>
      <c r="F314" s="333" t="str">
        <f t="shared" si="7"/>
        <v/>
      </c>
      <c r="G314" s="213"/>
      <c r="H314" s="91"/>
      <c r="I314" s="46"/>
      <c r="J314" s="46"/>
      <c r="K314" s="45"/>
      <c r="L314" s="88"/>
      <c r="M314" s="88"/>
      <c r="N314" s="189">
        <f t="shared" si="6"/>
        <v>0</v>
      </c>
      <c r="O314" s="241"/>
    </row>
    <row r="315" spans="1:15" s="5" customFormat="1" ht="37.5" customHeight="1">
      <c r="A315" s="70"/>
      <c r="B315" s="70"/>
      <c r="C315" s="70"/>
      <c r="D315" s="70"/>
      <c r="E315" s="48"/>
      <c r="F315" s="333" t="str">
        <f t="shared" si="7"/>
        <v/>
      </c>
      <c r="G315" s="213"/>
      <c r="H315" s="91"/>
      <c r="I315" s="46"/>
      <c r="J315" s="46"/>
      <c r="K315" s="45"/>
      <c r="L315" s="88"/>
      <c r="M315" s="88"/>
      <c r="N315" s="189">
        <f t="shared" si="6"/>
        <v>0</v>
      </c>
      <c r="O315" s="241"/>
    </row>
    <row r="316" spans="1:15" s="5" customFormat="1" ht="37.5" customHeight="1">
      <c r="A316" s="70"/>
      <c r="B316" s="70"/>
      <c r="C316" s="70"/>
      <c r="D316" s="70"/>
      <c r="E316" s="48"/>
      <c r="F316" s="333" t="str">
        <f t="shared" si="7"/>
        <v/>
      </c>
      <c r="G316" s="213"/>
      <c r="H316" s="91"/>
      <c r="I316" s="46"/>
      <c r="J316" s="46"/>
      <c r="K316" s="45"/>
      <c r="L316" s="88"/>
      <c r="M316" s="88"/>
      <c r="N316" s="189">
        <f t="shared" si="6"/>
        <v>0</v>
      </c>
      <c r="O316" s="241"/>
    </row>
    <row r="317" spans="1:15" s="5" customFormat="1" ht="37.5" customHeight="1">
      <c r="A317" s="70"/>
      <c r="B317" s="70"/>
      <c r="C317" s="70"/>
      <c r="D317" s="70"/>
      <c r="E317" s="48"/>
      <c r="F317" s="333" t="str">
        <f t="shared" si="7"/>
        <v/>
      </c>
      <c r="G317" s="213"/>
      <c r="H317" s="91"/>
      <c r="I317" s="46"/>
      <c r="J317" s="46"/>
      <c r="K317" s="45"/>
      <c r="L317" s="88"/>
      <c r="M317" s="88"/>
      <c r="N317" s="189">
        <f t="shared" si="6"/>
        <v>0</v>
      </c>
      <c r="O317" s="241"/>
    </row>
    <row r="318" spans="1:15" s="5" customFormat="1" ht="37.5" customHeight="1">
      <c r="A318" s="70"/>
      <c r="B318" s="70"/>
      <c r="C318" s="70"/>
      <c r="D318" s="70"/>
      <c r="E318" s="48"/>
      <c r="F318" s="333" t="str">
        <f t="shared" si="7"/>
        <v/>
      </c>
      <c r="G318" s="213"/>
      <c r="H318" s="91"/>
      <c r="I318" s="46"/>
      <c r="J318" s="46"/>
      <c r="K318" s="45"/>
      <c r="L318" s="88"/>
      <c r="M318" s="88"/>
      <c r="N318" s="189">
        <f t="shared" si="6"/>
        <v>0</v>
      </c>
      <c r="O318" s="241"/>
    </row>
    <row r="319" spans="1:15" s="5" customFormat="1" ht="37.5" customHeight="1">
      <c r="A319" s="70"/>
      <c r="B319" s="70"/>
      <c r="C319" s="70"/>
      <c r="D319" s="70"/>
      <c r="E319" s="48"/>
      <c r="F319" s="333" t="str">
        <f t="shared" si="7"/>
        <v/>
      </c>
      <c r="G319" s="213"/>
      <c r="H319" s="91"/>
      <c r="I319" s="46"/>
      <c r="J319" s="46"/>
      <c r="K319" s="45"/>
      <c r="L319" s="88"/>
      <c r="M319" s="88"/>
      <c r="N319" s="189">
        <f t="shared" si="6"/>
        <v>0</v>
      </c>
      <c r="O319" s="241"/>
    </row>
    <row r="320" spans="1:15" s="5" customFormat="1" ht="37.5" customHeight="1">
      <c r="A320" s="70"/>
      <c r="B320" s="70"/>
      <c r="C320" s="70"/>
      <c r="D320" s="70"/>
      <c r="E320" s="48"/>
      <c r="F320" s="333" t="str">
        <f t="shared" si="7"/>
        <v/>
      </c>
      <c r="G320" s="213"/>
      <c r="H320" s="91"/>
      <c r="I320" s="46"/>
      <c r="J320" s="46"/>
      <c r="K320" s="45"/>
      <c r="L320" s="88"/>
      <c r="M320" s="88"/>
      <c r="N320" s="189">
        <f t="shared" si="6"/>
        <v>0</v>
      </c>
      <c r="O320" s="241"/>
    </row>
    <row r="321" spans="1:15" s="5" customFormat="1" ht="37.5" customHeight="1">
      <c r="A321" s="70"/>
      <c r="B321" s="70"/>
      <c r="C321" s="70"/>
      <c r="D321" s="70"/>
      <c r="E321" s="48"/>
      <c r="F321" s="333" t="str">
        <f t="shared" si="7"/>
        <v/>
      </c>
      <c r="G321" s="213"/>
      <c r="H321" s="91"/>
      <c r="I321" s="46"/>
      <c r="J321" s="46"/>
      <c r="K321" s="45"/>
      <c r="L321" s="88"/>
      <c r="M321" s="88"/>
      <c r="N321" s="189">
        <f t="shared" si="6"/>
        <v>0</v>
      </c>
      <c r="O321" s="241"/>
    </row>
    <row r="322" spans="1:15" s="5" customFormat="1" ht="37.5" customHeight="1">
      <c r="A322" s="70"/>
      <c r="B322" s="70"/>
      <c r="C322" s="70"/>
      <c r="D322" s="70"/>
      <c r="E322" s="48"/>
      <c r="F322" s="333" t="str">
        <f t="shared" si="7"/>
        <v/>
      </c>
      <c r="G322" s="213"/>
      <c r="H322" s="91"/>
      <c r="I322" s="46"/>
      <c r="J322" s="46"/>
      <c r="K322" s="45"/>
      <c r="L322" s="88"/>
      <c r="M322" s="88"/>
      <c r="N322" s="189">
        <f t="shared" si="6"/>
        <v>0</v>
      </c>
      <c r="O322" s="241"/>
    </row>
    <row r="323" spans="1:15" s="5" customFormat="1" ht="37.5" customHeight="1">
      <c r="A323" s="70"/>
      <c r="B323" s="70"/>
      <c r="C323" s="70"/>
      <c r="D323" s="70"/>
      <c r="E323" s="48"/>
      <c r="F323" s="333" t="str">
        <f t="shared" si="7"/>
        <v/>
      </c>
      <c r="G323" s="213"/>
      <c r="H323" s="91"/>
      <c r="I323" s="46"/>
      <c r="J323" s="46"/>
      <c r="K323" s="45"/>
      <c r="L323" s="88"/>
      <c r="M323" s="88"/>
      <c r="N323" s="189">
        <f t="shared" si="6"/>
        <v>0</v>
      </c>
      <c r="O323" s="241"/>
    </row>
    <row r="324" spans="1:15" s="5" customFormat="1" ht="37.5" customHeight="1">
      <c r="A324" s="70"/>
      <c r="B324" s="70"/>
      <c r="C324" s="70"/>
      <c r="D324" s="70"/>
      <c r="E324" s="48"/>
      <c r="F324" s="333" t="str">
        <f t="shared" si="7"/>
        <v/>
      </c>
      <c r="G324" s="213"/>
      <c r="H324" s="91"/>
      <c r="I324" s="46"/>
      <c r="J324" s="46"/>
      <c r="K324" s="45"/>
      <c r="L324" s="88"/>
      <c r="M324" s="88"/>
      <c r="N324" s="189">
        <f t="shared" si="6"/>
        <v>0</v>
      </c>
      <c r="O324" s="241"/>
    </row>
    <row r="325" spans="1:15" s="5" customFormat="1" ht="37.5" customHeight="1">
      <c r="A325" s="70"/>
      <c r="B325" s="70"/>
      <c r="C325" s="70"/>
      <c r="D325" s="70"/>
      <c r="E325" s="48"/>
      <c r="F325" s="333" t="str">
        <f t="shared" si="7"/>
        <v/>
      </c>
      <c r="G325" s="213"/>
      <c r="H325" s="91"/>
      <c r="I325" s="46"/>
      <c r="J325" s="46"/>
      <c r="K325" s="45"/>
      <c r="L325" s="88"/>
      <c r="M325" s="88"/>
      <c r="N325" s="189">
        <f t="shared" si="6"/>
        <v>0</v>
      </c>
      <c r="O325" s="241"/>
    </row>
    <row r="326" spans="1:15" s="5" customFormat="1" ht="37.5" customHeight="1">
      <c r="A326" s="70"/>
      <c r="B326" s="70"/>
      <c r="C326" s="70"/>
      <c r="D326" s="70"/>
      <c r="E326" s="48"/>
      <c r="F326" s="333" t="str">
        <f t="shared" si="7"/>
        <v/>
      </c>
      <c r="G326" s="213"/>
      <c r="H326" s="91"/>
      <c r="I326" s="46"/>
      <c r="J326" s="46"/>
      <c r="K326" s="45"/>
      <c r="L326" s="88"/>
      <c r="M326" s="88"/>
      <c r="N326" s="189">
        <f t="shared" si="6"/>
        <v>0</v>
      </c>
      <c r="O326" s="241"/>
    </row>
    <row r="327" spans="1:15" s="5" customFormat="1" ht="37.5" customHeight="1">
      <c r="A327" s="70"/>
      <c r="B327" s="70"/>
      <c r="C327" s="70"/>
      <c r="D327" s="70"/>
      <c r="E327" s="48"/>
      <c r="F327" s="333" t="str">
        <f t="shared" si="7"/>
        <v/>
      </c>
      <c r="G327" s="213"/>
      <c r="H327" s="91"/>
      <c r="I327" s="46"/>
      <c r="J327" s="46"/>
      <c r="K327" s="45"/>
      <c r="L327" s="88"/>
      <c r="M327" s="88"/>
      <c r="N327" s="189">
        <f t="shared" si="6"/>
        <v>0</v>
      </c>
      <c r="O327" s="241"/>
    </row>
    <row r="328" spans="1:15" s="5" customFormat="1" ht="37.5" customHeight="1">
      <c r="A328" s="70"/>
      <c r="B328" s="70"/>
      <c r="C328" s="70"/>
      <c r="D328" s="70"/>
      <c r="E328" s="48"/>
      <c r="F328" s="333" t="str">
        <f t="shared" si="7"/>
        <v/>
      </c>
      <c r="G328" s="213"/>
      <c r="H328" s="91"/>
      <c r="I328" s="46"/>
      <c r="J328" s="46"/>
      <c r="K328" s="45"/>
      <c r="L328" s="88"/>
      <c r="M328" s="88"/>
      <c r="N328" s="189">
        <f t="shared" si="6"/>
        <v>0</v>
      </c>
      <c r="O328" s="241"/>
    </row>
    <row r="329" spans="1:15" s="5" customFormat="1" ht="37.5" customHeight="1">
      <c r="A329" s="70"/>
      <c r="B329" s="70"/>
      <c r="C329" s="70"/>
      <c r="D329" s="70"/>
      <c r="E329" s="48"/>
      <c r="F329" s="333" t="str">
        <f t="shared" si="7"/>
        <v/>
      </c>
      <c r="G329" s="213"/>
      <c r="H329" s="91"/>
      <c r="I329" s="46"/>
      <c r="J329" s="46"/>
      <c r="K329" s="45"/>
      <c r="L329" s="88"/>
      <c r="M329" s="88"/>
      <c r="N329" s="189">
        <f t="shared" si="6"/>
        <v>0</v>
      </c>
      <c r="O329" s="241"/>
    </row>
    <row r="330" spans="1:15" s="5" customFormat="1" ht="37.5" customHeight="1">
      <c r="A330" s="70"/>
      <c r="B330" s="70"/>
      <c r="C330" s="70"/>
      <c r="D330" s="70"/>
      <c r="E330" s="48"/>
      <c r="F330" s="333" t="str">
        <f t="shared" si="7"/>
        <v/>
      </c>
      <c r="G330" s="213"/>
      <c r="H330" s="91"/>
      <c r="I330" s="46"/>
      <c r="J330" s="46"/>
      <c r="K330" s="45"/>
      <c r="L330" s="88"/>
      <c r="M330" s="88"/>
      <c r="N330" s="189">
        <f t="shared" si="6"/>
        <v>0</v>
      </c>
      <c r="O330" s="241"/>
    </row>
    <row r="331" spans="1:15" s="5" customFormat="1" ht="37.5" customHeight="1">
      <c r="A331" s="70"/>
      <c r="B331" s="70"/>
      <c r="C331" s="70"/>
      <c r="D331" s="70"/>
      <c r="E331" s="48"/>
      <c r="F331" s="333" t="str">
        <f t="shared" si="7"/>
        <v/>
      </c>
      <c r="G331" s="213"/>
      <c r="H331" s="91"/>
      <c r="I331" s="46"/>
      <c r="J331" s="46"/>
      <c r="K331" s="45"/>
      <c r="L331" s="88"/>
      <c r="M331" s="88"/>
      <c r="N331" s="189">
        <f t="shared" ref="N331:N394" si="8">DATEDIF(L331,M331,"d")/365</f>
        <v>0</v>
      </c>
      <c r="O331" s="241"/>
    </row>
    <row r="332" spans="1:15" s="5" customFormat="1" ht="37.5" customHeight="1">
      <c r="A332" s="70"/>
      <c r="B332" s="70"/>
      <c r="C332" s="70"/>
      <c r="D332" s="70"/>
      <c r="E332" s="48"/>
      <c r="F332" s="333" t="str">
        <f t="shared" si="7"/>
        <v/>
      </c>
      <c r="G332" s="213"/>
      <c r="H332" s="91"/>
      <c r="I332" s="46"/>
      <c r="J332" s="46"/>
      <c r="K332" s="45"/>
      <c r="L332" s="88"/>
      <c r="M332" s="88"/>
      <c r="N332" s="189">
        <f t="shared" si="8"/>
        <v>0</v>
      </c>
      <c r="O332" s="241"/>
    </row>
    <row r="333" spans="1:15" s="5" customFormat="1" ht="37.5" customHeight="1">
      <c r="A333" s="70"/>
      <c r="B333" s="70"/>
      <c r="C333" s="70"/>
      <c r="D333" s="70"/>
      <c r="E333" s="48"/>
      <c r="F333" s="333" t="str">
        <f t="shared" si="7"/>
        <v/>
      </c>
      <c r="G333" s="213"/>
      <c r="H333" s="91"/>
      <c r="I333" s="46"/>
      <c r="J333" s="46"/>
      <c r="K333" s="45"/>
      <c r="L333" s="88"/>
      <c r="M333" s="88"/>
      <c r="N333" s="189">
        <f t="shared" si="8"/>
        <v>0</v>
      </c>
      <c r="O333" s="241"/>
    </row>
    <row r="334" spans="1:15" s="5" customFormat="1" ht="37.5" customHeight="1">
      <c r="A334" s="70"/>
      <c r="B334" s="70"/>
      <c r="C334" s="70"/>
      <c r="D334" s="70"/>
      <c r="E334" s="48"/>
      <c r="F334" s="333" t="str">
        <f t="shared" si="7"/>
        <v/>
      </c>
      <c r="G334" s="213"/>
      <c r="H334" s="91"/>
      <c r="I334" s="46"/>
      <c r="J334" s="46"/>
      <c r="K334" s="45"/>
      <c r="L334" s="88"/>
      <c r="M334" s="88"/>
      <c r="N334" s="189">
        <f t="shared" si="8"/>
        <v>0</v>
      </c>
      <c r="O334" s="241"/>
    </row>
    <row r="335" spans="1:15" s="5" customFormat="1" ht="37.5" customHeight="1">
      <c r="A335" s="70"/>
      <c r="B335" s="70"/>
      <c r="C335" s="70"/>
      <c r="D335" s="70"/>
      <c r="E335" s="48"/>
      <c r="F335" s="333" t="str">
        <f t="shared" si="7"/>
        <v/>
      </c>
      <c r="G335" s="213"/>
      <c r="H335" s="91"/>
      <c r="I335" s="46"/>
      <c r="J335" s="46"/>
      <c r="K335" s="45"/>
      <c r="L335" s="88"/>
      <c r="M335" s="88"/>
      <c r="N335" s="189">
        <f t="shared" si="8"/>
        <v>0</v>
      </c>
      <c r="O335" s="241"/>
    </row>
    <row r="336" spans="1:15" s="5" customFormat="1" ht="37.5" customHeight="1">
      <c r="A336" s="70"/>
      <c r="B336" s="70"/>
      <c r="C336" s="70"/>
      <c r="D336" s="70"/>
      <c r="E336" s="48"/>
      <c r="F336" s="333" t="str">
        <f t="shared" si="7"/>
        <v/>
      </c>
      <c r="G336" s="213"/>
      <c r="H336" s="91"/>
      <c r="I336" s="46"/>
      <c r="J336" s="46"/>
      <c r="K336" s="45"/>
      <c r="L336" s="88"/>
      <c r="M336" s="88"/>
      <c r="N336" s="189">
        <f t="shared" si="8"/>
        <v>0</v>
      </c>
      <c r="O336" s="241"/>
    </row>
    <row r="337" spans="1:15" s="5" customFormat="1" ht="37.5" customHeight="1">
      <c r="A337" s="70"/>
      <c r="B337" s="70"/>
      <c r="C337" s="70"/>
      <c r="D337" s="70"/>
      <c r="E337" s="48"/>
      <c r="F337" s="333" t="str">
        <f t="shared" si="7"/>
        <v/>
      </c>
      <c r="G337" s="213"/>
      <c r="H337" s="91"/>
      <c r="I337" s="46"/>
      <c r="J337" s="46"/>
      <c r="K337" s="45"/>
      <c r="L337" s="88"/>
      <c r="M337" s="88"/>
      <c r="N337" s="189">
        <f t="shared" si="8"/>
        <v>0</v>
      </c>
      <c r="O337" s="241"/>
    </row>
    <row r="338" spans="1:15" s="5" customFormat="1" ht="37.5" customHeight="1">
      <c r="A338" s="70"/>
      <c r="B338" s="70"/>
      <c r="C338" s="70"/>
      <c r="D338" s="70"/>
      <c r="E338" s="48"/>
      <c r="F338" s="333" t="str">
        <f t="shared" si="7"/>
        <v/>
      </c>
      <c r="G338" s="213"/>
      <c r="H338" s="91"/>
      <c r="I338" s="46"/>
      <c r="J338" s="46"/>
      <c r="K338" s="45"/>
      <c r="L338" s="88"/>
      <c r="M338" s="88"/>
      <c r="N338" s="189">
        <f t="shared" si="8"/>
        <v>0</v>
      </c>
      <c r="O338" s="241"/>
    </row>
    <row r="339" spans="1:15" s="5" customFormat="1" ht="37.5" customHeight="1">
      <c r="A339" s="70"/>
      <c r="B339" s="70"/>
      <c r="C339" s="70"/>
      <c r="D339" s="70"/>
      <c r="E339" s="48"/>
      <c r="F339" s="333" t="str">
        <f t="shared" si="7"/>
        <v/>
      </c>
      <c r="G339" s="213"/>
      <c r="H339" s="91"/>
      <c r="I339" s="46"/>
      <c r="J339" s="46"/>
      <c r="K339" s="45"/>
      <c r="L339" s="88"/>
      <c r="M339" s="88"/>
      <c r="N339" s="189">
        <f t="shared" si="8"/>
        <v>0</v>
      </c>
      <c r="O339" s="241"/>
    </row>
    <row r="340" spans="1:15" s="5" customFormat="1" ht="37.5" customHeight="1">
      <c r="A340" s="70"/>
      <c r="B340" s="70"/>
      <c r="C340" s="70"/>
      <c r="D340" s="70"/>
      <c r="E340" s="48"/>
      <c r="F340" s="333" t="str">
        <f t="shared" si="7"/>
        <v/>
      </c>
      <c r="G340" s="213"/>
      <c r="H340" s="91"/>
      <c r="I340" s="46"/>
      <c r="J340" s="46"/>
      <c r="K340" s="45"/>
      <c r="L340" s="88"/>
      <c r="M340" s="88"/>
      <c r="N340" s="189">
        <f t="shared" si="8"/>
        <v>0</v>
      </c>
      <c r="O340" s="241"/>
    </row>
    <row r="341" spans="1:15" s="5" customFormat="1" ht="37.5" customHeight="1">
      <c r="A341" s="70"/>
      <c r="B341" s="70"/>
      <c r="C341" s="70"/>
      <c r="D341" s="70"/>
      <c r="E341" s="48"/>
      <c r="F341" s="333" t="str">
        <f t="shared" si="7"/>
        <v/>
      </c>
      <c r="G341" s="213"/>
      <c r="H341" s="91"/>
      <c r="I341" s="46"/>
      <c r="J341" s="46"/>
      <c r="K341" s="45"/>
      <c r="L341" s="88"/>
      <c r="M341" s="88"/>
      <c r="N341" s="189">
        <f t="shared" si="8"/>
        <v>0</v>
      </c>
      <c r="O341" s="241"/>
    </row>
    <row r="342" spans="1:15" s="5" customFormat="1" ht="37.5" customHeight="1">
      <c r="A342" s="70"/>
      <c r="B342" s="70"/>
      <c r="C342" s="70"/>
      <c r="D342" s="70"/>
      <c r="E342" s="48"/>
      <c r="F342" s="333" t="str">
        <f t="shared" si="7"/>
        <v/>
      </c>
      <c r="G342" s="213"/>
      <c r="H342" s="91"/>
      <c r="I342" s="46"/>
      <c r="J342" s="46"/>
      <c r="K342" s="45"/>
      <c r="L342" s="88"/>
      <c r="M342" s="88"/>
      <c r="N342" s="189">
        <f t="shared" si="8"/>
        <v>0</v>
      </c>
      <c r="O342" s="241"/>
    </row>
    <row r="343" spans="1:15" s="5" customFormat="1" ht="37.5" customHeight="1">
      <c r="A343" s="70"/>
      <c r="B343" s="70"/>
      <c r="C343" s="70"/>
      <c r="D343" s="70"/>
      <c r="E343" s="48"/>
      <c r="F343" s="333" t="str">
        <f t="shared" si="7"/>
        <v/>
      </c>
      <c r="G343" s="213"/>
      <c r="H343" s="91"/>
      <c r="I343" s="46"/>
      <c r="J343" s="46"/>
      <c r="K343" s="45"/>
      <c r="L343" s="88"/>
      <c r="M343" s="88"/>
      <c r="N343" s="189">
        <f t="shared" si="8"/>
        <v>0</v>
      </c>
      <c r="O343" s="241"/>
    </row>
    <row r="344" spans="1:15" s="5" customFormat="1" ht="37.5" customHeight="1">
      <c r="A344" s="70"/>
      <c r="B344" s="70"/>
      <c r="C344" s="70"/>
      <c r="D344" s="70"/>
      <c r="E344" s="48"/>
      <c r="F344" s="333" t="str">
        <f t="shared" si="7"/>
        <v/>
      </c>
      <c r="G344" s="213"/>
      <c r="H344" s="91"/>
      <c r="I344" s="46"/>
      <c r="J344" s="46"/>
      <c r="K344" s="45"/>
      <c r="L344" s="88"/>
      <c r="M344" s="88"/>
      <c r="N344" s="189">
        <f t="shared" si="8"/>
        <v>0</v>
      </c>
      <c r="O344" s="241"/>
    </row>
    <row r="345" spans="1:15" s="5" customFormat="1" ht="37.5" customHeight="1">
      <c r="A345" s="70"/>
      <c r="B345" s="70"/>
      <c r="C345" s="70"/>
      <c r="D345" s="70"/>
      <c r="E345" s="48"/>
      <c r="F345" s="333" t="str">
        <f t="shared" si="7"/>
        <v/>
      </c>
      <c r="G345" s="213"/>
      <c r="H345" s="91"/>
      <c r="I345" s="46"/>
      <c r="J345" s="46"/>
      <c r="K345" s="45"/>
      <c r="L345" s="88"/>
      <c r="M345" s="88"/>
      <c r="N345" s="189">
        <f t="shared" si="8"/>
        <v>0</v>
      </c>
      <c r="O345" s="241"/>
    </row>
    <row r="346" spans="1:15" s="5" customFormat="1" ht="37.5" customHeight="1">
      <c r="A346" s="70"/>
      <c r="B346" s="70"/>
      <c r="C346" s="70"/>
      <c r="D346" s="70"/>
      <c r="E346" s="48"/>
      <c r="F346" s="333" t="str">
        <f t="shared" si="7"/>
        <v/>
      </c>
      <c r="G346" s="213"/>
      <c r="H346" s="91"/>
      <c r="I346" s="46"/>
      <c r="J346" s="46"/>
      <c r="K346" s="45"/>
      <c r="L346" s="88"/>
      <c r="M346" s="88"/>
      <c r="N346" s="189">
        <f t="shared" si="8"/>
        <v>0</v>
      </c>
      <c r="O346" s="241"/>
    </row>
    <row r="347" spans="1:15" s="5" customFormat="1" ht="37.5" customHeight="1">
      <c r="A347" s="70"/>
      <c r="B347" s="70"/>
      <c r="C347" s="70"/>
      <c r="D347" s="70"/>
      <c r="E347" s="48"/>
      <c r="F347" s="333" t="str">
        <f t="shared" si="7"/>
        <v/>
      </c>
      <c r="G347" s="213"/>
      <c r="H347" s="91"/>
      <c r="I347" s="46"/>
      <c r="J347" s="46"/>
      <c r="K347" s="45"/>
      <c r="L347" s="88"/>
      <c r="M347" s="88"/>
      <c r="N347" s="189">
        <f t="shared" si="8"/>
        <v>0</v>
      </c>
      <c r="O347" s="241"/>
    </row>
    <row r="348" spans="1:15" s="5" customFormat="1" ht="37.5" customHeight="1">
      <c r="A348" s="70"/>
      <c r="B348" s="70"/>
      <c r="C348" s="70"/>
      <c r="D348" s="70"/>
      <c r="E348" s="48"/>
      <c r="F348" s="333" t="str">
        <f t="shared" si="7"/>
        <v/>
      </c>
      <c r="G348" s="213"/>
      <c r="H348" s="91"/>
      <c r="I348" s="46"/>
      <c r="J348" s="46"/>
      <c r="K348" s="45"/>
      <c r="L348" s="88"/>
      <c r="M348" s="88"/>
      <c r="N348" s="189">
        <f t="shared" si="8"/>
        <v>0</v>
      </c>
      <c r="O348" s="241"/>
    </row>
    <row r="349" spans="1:15" s="5" customFormat="1" ht="37.5" customHeight="1">
      <c r="A349" s="70"/>
      <c r="B349" s="70"/>
      <c r="C349" s="70"/>
      <c r="D349" s="70"/>
      <c r="E349" s="48"/>
      <c r="F349" s="333" t="str">
        <f t="shared" ref="F349:F412" si="9">IF(ISBLANK($E349),"",VLOOKUP($E349,참여인력_개요,2,FALSE))</f>
        <v/>
      </c>
      <c r="G349" s="213"/>
      <c r="H349" s="91"/>
      <c r="I349" s="46"/>
      <c r="J349" s="46"/>
      <c r="K349" s="45"/>
      <c r="L349" s="88"/>
      <c r="M349" s="88"/>
      <c r="N349" s="189">
        <f t="shared" si="8"/>
        <v>0</v>
      </c>
      <c r="O349" s="241"/>
    </row>
    <row r="350" spans="1:15" s="5" customFormat="1" ht="37.5" customHeight="1">
      <c r="A350" s="70"/>
      <c r="B350" s="70"/>
      <c r="C350" s="70"/>
      <c r="D350" s="70"/>
      <c r="E350" s="48"/>
      <c r="F350" s="333" t="str">
        <f t="shared" si="9"/>
        <v/>
      </c>
      <c r="G350" s="213"/>
      <c r="H350" s="91"/>
      <c r="I350" s="46"/>
      <c r="J350" s="46"/>
      <c r="K350" s="45"/>
      <c r="L350" s="88"/>
      <c r="M350" s="88"/>
      <c r="N350" s="189">
        <f t="shared" si="8"/>
        <v>0</v>
      </c>
      <c r="O350" s="241"/>
    </row>
    <row r="351" spans="1:15" s="5" customFormat="1" ht="37.5" customHeight="1">
      <c r="A351" s="70"/>
      <c r="B351" s="70"/>
      <c r="C351" s="70"/>
      <c r="D351" s="70"/>
      <c r="E351" s="48"/>
      <c r="F351" s="333" t="str">
        <f t="shared" si="9"/>
        <v/>
      </c>
      <c r="G351" s="213"/>
      <c r="H351" s="91"/>
      <c r="I351" s="46"/>
      <c r="J351" s="46"/>
      <c r="K351" s="45"/>
      <c r="L351" s="88"/>
      <c r="M351" s="88"/>
      <c r="N351" s="189">
        <f t="shared" si="8"/>
        <v>0</v>
      </c>
      <c r="O351" s="241"/>
    </row>
    <row r="352" spans="1:15" s="5" customFormat="1" ht="37.5" customHeight="1">
      <c r="A352" s="70"/>
      <c r="B352" s="70"/>
      <c r="C352" s="70"/>
      <c r="D352" s="70"/>
      <c r="E352" s="48"/>
      <c r="F352" s="333" t="str">
        <f t="shared" si="9"/>
        <v/>
      </c>
      <c r="G352" s="213"/>
      <c r="H352" s="91"/>
      <c r="I352" s="46"/>
      <c r="J352" s="46"/>
      <c r="K352" s="45"/>
      <c r="L352" s="88"/>
      <c r="M352" s="88"/>
      <c r="N352" s="189">
        <f t="shared" si="8"/>
        <v>0</v>
      </c>
      <c r="O352" s="241"/>
    </row>
    <row r="353" spans="1:15" s="5" customFormat="1" ht="37.5" customHeight="1">
      <c r="A353" s="70"/>
      <c r="B353" s="70"/>
      <c r="C353" s="70"/>
      <c r="D353" s="70"/>
      <c r="E353" s="48"/>
      <c r="F353" s="333" t="str">
        <f t="shared" si="9"/>
        <v/>
      </c>
      <c r="G353" s="213"/>
      <c r="H353" s="91"/>
      <c r="I353" s="46"/>
      <c r="J353" s="46"/>
      <c r="K353" s="45"/>
      <c r="L353" s="88"/>
      <c r="M353" s="88"/>
      <c r="N353" s="189">
        <f t="shared" si="8"/>
        <v>0</v>
      </c>
      <c r="O353" s="241"/>
    </row>
    <row r="354" spans="1:15" s="5" customFormat="1" ht="37.5" customHeight="1">
      <c r="A354" s="70"/>
      <c r="B354" s="70"/>
      <c r="C354" s="70"/>
      <c r="D354" s="70"/>
      <c r="E354" s="48"/>
      <c r="F354" s="333" t="str">
        <f t="shared" si="9"/>
        <v/>
      </c>
      <c r="G354" s="213"/>
      <c r="H354" s="91"/>
      <c r="I354" s="46"/>
      <c r="J354" s="46"/>
      <c r="K354" s="45"/>
      <c r="L354" s="88"/>
      <c r="M354" s="88"/>
      <c r="N354" s="189">
        <f t="shared" si="8"/>
        <v>0</v>
      </c>
      <c r="O354" s="241"/>
    </row>
    <row r="355" spans="1:15" s="5" customFormat="1" ht="37.5" customHeight="1">
      <c r="A355" s="70"/>
      <c r="B355" s="70"/>
      <c r="C355" s="70"/>
      <c r="D355" s="70"/>
      <c r="E355" s="48"/>
      <c r="F355" s="333" t="str">
        <f t="shared" si="9"/>
        <v/>
      </c>
      <c r="G355" s="213"/>
      <c r="H355" s="91"/>
      <c r="I355" s="46"/>
      <c r="J355" s="46"/>
      <c r="K355" s="45"/>
      <c r="L355" s="88"/>
      <c r="M355" s="88"/>
      <c r="N355" s="189">
        <f t="shared" si="8"/>
        <v>0</v>
      </c>
      <c r="O355" s="241"/>
    </row>
    <row r="356" spans="1:15" s="5" customFormat="1" ht="37.5" customHeight="1">
      <c r="A356" s="70"/>
      <c r="B356" s="70"/>
      <c r="C356" s="70"/>
      <c r="D356" s="70"/>
      <c r="E356" s="48"/>
      <c r="F356" s="333" t="str">
        <f t="shared" si="9"/>
        <v/>
      </c>
      <c r="G356" s="213"/>
      <c r="H356" s="91"/>
      <c r="I356" s="46"/>
      <c r="J356" s="46"/>
      <c r="K356" s="45"/>
      <c r="L356" s="88"/>
      <c r="M356" s="88"/>
      <c r="N356" s="189">
        <f t="shared" si="8"/>
        <v>0</v>
      </c>
      <c r="O356" s="241"/>
    </row>
    <row r="357" spans="1:15" s="5" customFormat="1" ht="37.5" customHeight="1">
      <c r="A357" s="70"/>
      <c r="B357" s="70"/>
      <c r="C357" s="70"/>
      <c r="D357" s="70"/>
      <c r="E357" s="48"/>
      <c r="F357" s="333" t="str">
        <f t="shared" si="9"/>
        <v/>
      </c>
      <c r="G357" s="213"/>
      <c r="H357" s="91"/>
      <c r="I357" s="46"/>
      <c r="J357" s="46"/>
      <c r="K357" s="45"/>
      <c r="L357" s="88"/>
      <c r="M357" s="88"/>
      <c r="N357" s="189">
        <f t="shared" si="8"/>
        <v>0</v>
      </c>
      <c r="O357" s="241"/>
    </row>
    <row r="358" spans="1:15" s="5" customFormat="1" ht="37.5" customHeight="1">
      <c r="A358" s="70"/>
      <c r="B358" s="70"/>
      <c r="C358" s="70"/>
      <c r="D358" s="70"/>
      <c r="E358" s="48"/>
      <c r="F358" s="333" t="str">
        <f t="shared" si="9"/>
        <v/>
      </c>
      <c r="G358" s="213"/>
      <c r="H358" s="91"/>
      <c r="I358" s="46"/>
      <c r="J358" s="46"/>
      <c r="K358" s="45"/>
      <c r="L358" s="88"/>
      <c r="M358" s="88"/>
      <c r="N358" s="189">
        <f t="shared" si="8"/>
        <v>0</v>
      </c>
      <c r="O358" s="241"/>
    </row>
    <row r="359" spans="1:15" s="5" customFormat="1" ht="37.5" customHeight="1">
      <c r="A359" s="70"/>
      <c r="B359" s="70"/>
      <c r="C359" s="70"/>
      <c r="D359" s="70"/>
      <c r="E359" s="48"/>
      <c r="F359" s="333" t="str">
        <f t="shared" si="9"/>
        <v/>
      </c>
      <c r="G359" s="213"/>
      <c r="H359" s="91"/>
      <c r="I359" s="46"/>
      <c r="J359" s="46"/>
      <c r="K359" s="45"/>
      <c r="L359" s="88"/>
      <c r="M359" s="88"/>
      <c r="N359" s="189">
        <f t="shared" si="8"/>
        <v>0</v>
      </c>
      <c r="O359" s="241"/>
    </row>
    <row r="360" spans="1:15" s="5" customFormat="1" ht="37.5" customHeight="1">
      <c r="A360" s="70"/>
      <c r="B360" s="70"/>
      <c r="C360" s="70"/>
      <c r="D360" s="70"/>
      <c r="E360" s="48"/>
      <c r="F360" s="333" t="str">
        <f t="shared" si="9"/>
        <v/>
      </c>
      <c r="G360" s="213"/>
      <c r="H360" s="91"/>
      <c r="I360" s="46"/>
      <c r="J360" s="46"/>
      <c r="K360" s="45"/>
      <c r="L360" s="88"/>
      <c r="M360" s="88"/>
      <c r="N360" s="189">
        <f t="shared" si="8"/>
        <v>0</v>
      </c>
      <c r="O360" s="241"/>
    </row>
    <row r="361" spans="1:15" s="5" customFormat="1" ht="37.5" customHeight="1">
      <c r="A361" s="70"/>
      <c r="B361" s="70"/>
      <c r="C361" s="70"/>
      <c r="D361" s="70"/>
      <c r="E361" s="48"/>
      <c r="F361" s="333" t="str">
        <f t="shared" si="9"/>
        <v/>
      </c>
      <c r="G361" s="213"/>
      <c r="H361" s="91"/>
      <c r="I361" s="46"/>
      <c r="J361" s="46"/>
      <c r="K361" s="45"/>
      <c r="L361" s="88"/>
      <c r="M361" s="88"/>
      <c r="N361" s="189">
        <f t="shared" si="8"/>
        <v>0</v>
      </c>
      <c r="O361" s="241"/>
    </row>
    <row r="362" spans="1:15" s="5" customFormat="1" ht="37.5" customHeight="1">
      <c r="A362" s="70"/>
      <c r="B362" s="70"/>
      <c r="C362" s="70"/>
      <c r="D362" s="70"/>
      <c r="E362" s="48"/>
      <c r="F362" s="333" t="str">
        <f t="shared" si="9"/>
        <v/>
      </c>
      <c r="G362" s="213"/>
      <c r="H362" s="91"/>
      <c r="I362" s="46"/>
      <c r="J362" s="46"/>
      <c r="K362" s="45"/>
      <c r="L362" s="88"/>
      <c r="M362" s="88"/>
      <c r="N362" s="189">
        <f t="shared" si="8"/>
        <v>0</v>
      </c>
      <c r="O362" s="241"/>
    </row>
    <row r="363" spans="1:15" s="5" customFormat="1" ht="37.5" customHeight="1">
      <c r="A363" s="70"/>
      <c r="B363" s="70"/>
      <c r="C363" s="70"/>
      <c r="D363" s="70"/>
      <c r="E363" s="48"/>
      <c r="F363" s="333" t="str">
        <f t="shared" si="9"/>
        <v/>
      </c>
      <c r="G363" s="213"/>
      <c r="H363" s="91"/>
      <c r="I363" s="46"/>
      <c r="J363" s="46"/>
      <c r="K363" s="45"/>
      <c r="L363" s="88"/>
      <c r="M363" s="88"/>
      <c r="N363" s="189">
        <f t="shared" si="8"/>
        <v>0</v>
      </c>
      <c r="O363" s="241"/>
    </row>
    <row r="364" spans="1:15" s="5" customFormat="1" ht="37.5" customHeight="1">
      <c r="A364" s="70"/>
      <c r="B364" s="70"/>
      <c r="C364" s="70"/>
      <c r="D364" s="70"/>
      <c r="E364" s="48"/>
      <c r="F364" s="333" t="str">
        <f t="shared" si="9"/>
        <v/>
      </c>
      <c r="G364" s="213"/>
      <c r="H364" s="91"/>
      <c r="I364" s="46"/>
      <c r="J364" s="46"/>
      <c r="K364" s="45"/>
      <c r="L364" s="88"/>
      <c r="M364" s="88"/>
      <c r="N364" s="189">
        <f t="shared" si="8"/>
        <v>0</v>
      </c>
      <c r="O364" s="241"/>
    </row>
    <row r="365" spans="1:15" s="5" customFormat="1" ht="37.5" customHeight="1">
      <c r="A365" s="70"/>
      <c r="B365" s="70"/>
      <c r="C365" s="70"/>
      <c r="D365" s="70"/>
      <c r="E365" s="48"/>
      <c r="F365" s="333" t="str">
        <f t="shared" si="9"/>
        <v/>
      </c>
      <c r="G365" s="213"/>
      <c r="H365" s="91"/>
      <c r="I365" s="46"/>
      <c r="J365" s="46"/>
      <c r="K365" s="45"/>
      <c r="L365" s="88"/>
      <c r="M365" s="88"/>
      <c r="N365" s="189">
        <f t="shared" si="8"/>
        <v>0</v>
      </c>
      <c r="O365" s="241"/>
    </row>
    <row r="366" spans="1:15" s="5" customFormat="1" ht="37.5" customHeight="1">
      <c r="A366" s="70"/>
      <c r="B366" s="70"/>
      <c r="C366" s="70"/>
      <c r="D366" s="70"/>
      <c r="E366" s="48"/>
      <c r="F366" s="333" t="str">
        <f t="shared" si="9"/>
        <v/>
      </c>
      <c r="G366" s="213"/>
      <c r="H366" s="91"/>
      <c r="I366" s="46"/>
      <c r="J366" s="46"/>
      <c r="K366" s="45"/>
      <c r="L366" s="88"/>
      <c r="M366" s="88"/>
      <c r="N366" s="189">
        <f t="shared" si="8"/>
        <v>0</v>
      </c>
      <c r="O366" s="241"/>
    </row>
    <row r="367" spans="1:15" s="5" customFormat="1" ht="37.5" customHeight="1">
      <c r="A367" s="70"/>
      <c r="B367" s="70"/>
      <c r="C367" s="70"/>
      <c r="D367" s="70"/>
      <c r="E367" s="48"/>
      <c r="F367" s="333" t="str">
        <f t="shared" si="9"/>
        <v/>
      </c>
      <c r="G367" s="213"/>
      <c r="H367" s="91"/>
      <c r="I367" s="46"/>
      <c r="J367" s="46"/>
      <c r="K367" s="45"/>
      <c r="L367" s="88"/>
      <c r="M367" s="88"/>
      <c r="N367" s="189">
        <f t="shared" si="8"/>
        <v>0</v>
      </c>
      <c r="O367" s="241"/>
    </row>
    <row r="368" spans="1:15" s="5" customFormat="1" ht="37.5" customHeight="1">
      <c r="A368" s="70"/>
      <c r="B368" s="70"/>
      <c r="C368" s="70"/>
      <c r="D368" s="70"/>
      <c r="E368" s="48"/>
      <c r="F368" s="333" t="str">
        <f t="shared" si="9"/>
        <v/>
      </c>
      <c r="G368" s="213"/>
      <c r="H368" s="91"/>
      <c r="I368" s="46"/>
      <c r="J368" s="46"/>
      <c r="K368" s="45"/>
      <c r="L368" s="88"/>
      <c r="M368" s="88"/>
      <c r="N368" s="189">
        <f t="shared" si="8"/>
        <v>0</v>
      </c>
      <c r="O368" s="241"/>
    </row>
    <row r="369" spans="1:15" s="5" customFormat="1" ht="37.5" customHeight="1">
      <c r="A369" s="70"/>
      <c r="B369" s="70"/>
      <c r="C369" s="70"/>
      <c r="D369" s="70"/>
      <c r="E369" s="48"/>
      <c r="F369" s="333" t="str">
        <f t="shared" si="9"/>
        <v/>
      </c>
      <c r="G369" s="213"/>
      <c r="H369" s="91"/>
      <c r="I369" s="46"/>
      <c r="J369" s="46"/>
      <c r="K369" s="45"/>
      <c r="L369" s="88"/>
      <c r="M369" s="88"/>
      <c r="N369" s="189">
        <f t="shared" si="8"/>
        <v>0</v>
      </c>
      <c r="O369" s="241"/>
    </row>
    <row r="370" spans="1:15" s="5" customFormat="1" ht="37.5" customHeight="1">
      <c r="A370" s="70"/>
      <c r="B370" s="70"/>
      <c r="C370" s="70"/>
      <c r="D370" s="70"/>
      <c r="E370" s="48"/>
      <c r="F370" s="333" t="str">
        <f t="shared" si="9"/>
        <v/>
      </c>
      <c r="G370" s="213"/>
      <c r="H370" s="91"/>
      <c r="I370" s="46"/>
      <c r="J370" s="46"/>
      <c r="K370" s="45"/>
      <c r="L370" s="88"/>
      <c r="M370" s="88"/>
      <c r="N370" s="189">
        <f t="shared" si="8"/>
        <v>0</v>
      </c>
      <c r="O370" s="241"/>
    </row>
    <row r="371" spans="1:15" s="5" customFormat="1" ht="37.5" customHeight="1">
      <c r="A371" s="70"/>
      <c r="B371" s="70"/>
      <c r="C371" s="70"/>
      <c r="D371" s="70"/>
      <c r="E371" s="48"/>
      <c r="F371" s="333" t="str">
        <f t="shared" si="9"/>
        <v/>
      </c>
      <c r="G371" s="213"/>
      <c r="H371" s="91"/>
      <c r="I371" s="46"/>
      <c r="J371" s="46"/>
      <c r="K371" s="45"/>
      <c r="L371" s="88"/>
      <c r="M371" s="88"/>
      <c r="N371" s="189">
        <f t="shared" si="8"/>
        <v>0</v>
      </c>
      <c r="O371" s="241"/>
    </row>
    <row r="372" spans="1:15" s="5" customFormat="1" ht="37.5" customHeight="1">
      <c r="A372" s="70"/>
      <c r="B372" s="70"/>
      <c r="C372" s="70"/>
      <c r="D372" s="70"/>
      <c r="E372" s="48"/>
      <c r="F372" s="333" t="str">
        <f t="shared" si="9"/>
        <v/>
      </c>
      <c r="G372" s="213"/>
      <c r="H372" s="91"/>
      <c r="I372" s="46"/>
      <c r="J372" s="46"/>
      <c r="K372" s="45"/>
      <c r="L372" s="88"/>
      <c r="M372" s="88"/>
      <c r="N372" s="189">
        <f t="shared" si="8"/>
        <v>0</v>
      </c>
      <c r="O372" s="241"/>
    </row>
    <row r="373" spans="1:15" s="5" customFormat="1" ht="37.5" customHeight="1">
      <c r="A373" s="70"/>
      <c r="B373" s="70"/>
      <c r="C373" s="70"/>
      <c r="D373" s="70"/>
      <c r="E373" s="48"/>
      <c r="F373" s="333" t="str">
        <f t="shared" si="9"/>
        <v/>
      </c>
      <c r="G373" s="213"/>
      <c r="H373" s="91"/>
      <c r="I373" s="46"/>
      <c r="J373" s="46"/>
      <c r="K373" s="45"/>
      <c r="L373" s="88"/>
      <c r="M373" s="88"/>
      <c r="N373" s="189">
        <f t="shared" si="8"/>
        <v>0</v>
      </c>
      <c r="O373" s="241"/>
    </row>
    <row r="374" spans="1:15" s="5" customFormat="1" ht="37.5" customHeight="1">
      <c r="A374" s="70"/>
      <c r="B374" s="70"/>
      <c r="C374" s="70"/>
      <c r="D374" s="70"/>
      <c r="E374" s="48"/>
      <c r="F374" s="333" t="str">
        <f t="shared" si="9"/>
        <v/>
      </c>
      <c r="G374" s="213"/>
      <c r="H374" s="91"/>
      <c r="I374" s="46"/>
      <c r="J374" s="46"/>
      <c r="K374" s="45"/>
      <c r="L374" s="88"/>
      <c r="M374" s="88"/>
      <c r="N374" s="189">
        <f t="shared" si="8"/>
        <v>0</v>
      </c>
      <c r="O374" s="241"/>
    </row>
    <row r="375" spans="1:15" s="5" customFormat="1" ht="37.5" customHeight="1">
      <c r="A375" s="70"/>
      <c r="B375" s="70"/>
      <c r="C375" s="70"/>
      <c r="D375" s="70"/>
      <c r="E375" s="48"/>
      <c r="F375" s="333" t="str">
        <f t="shared" si="9"/>
        <v/>
      </c>
      <c r="G375" s="213"/>
      <c r="H375" s="91"/>
      <c r="I375" s="46"/>
      <c r="J375" s="46"/>
      <c r="K375" s="45"/>
      <c r="L375" s="88"/>
      <c r="M375" s="88"/>
      <c r="N375" s="189">
        <f t="shared" si="8"/>
        <v>0</v>
      </c>
      <c r="O375" s="241"/>
    </row>
    <row r="376" spans="1:15" s="5" customFormat="1" ht="37.5" customHeight="1">
      <c r="A376" s="70"/>
      <c r="B376" s="70"/>
      <c r="C376" s="70"/>
      <c r="D376" s="70"/>
      <c r="E376" s="48"/>
      <c r="F376" s="333" t="str">
        <f t="shared" si="9"/>
        <v/>
      </c>
      <c r="G376" s="213"/>
      <c r="H376" s="91"/>
      <c r="I376" s="46"/>
      <c r="J376" s="46"/>
      <c r="K376" s="45"/>
      <c r="L376" s="88"/>
      <c r="M376" s="88"/>
      <c r="N376" s="189">
        <f t="shared" si="8"/>
        <v>0</v>
      </c>
      <c r="O376" s="241"/>
    </row>
    <row r="377" spans="1:15" s="5" customFormat="1" ht="37.5" customHeight="1">
      <c r="A377" s="70"/>
      <c r="B377" s="70"/>
      <c r="C377" s="70"/>
      <c r="D377" s="70"/>
      <c r="E377" s="48"/>
      <c r="F377" s="333" t="str">
        <f t="shared" si="9"/>
        <v/>
      </c>
      <c r="G377" s="213"/>
      <c r="H377" s="91"/>
      <c r="I377" s="46"/>
      <c r="J377" s="46"/>
      <c r="K377" s="45"/>
      <c r="L377" s="88"/>
      <c r="M377" s="88"/>
      <c r="N377" s="189">
        <f t="shared" si="8"/>
        <v>0</v>
      </c>
      <c r="O377" s="241"/>
    </row>
    <row r="378" spans="1:15" s="5" customFormat="1" ht="37.5" customHeight="1">
      <c r="A378" s="70"/>
      <c r="B378" s="70"/>
      <c r="C378" s="70"/>
      <c r="D378" s="70"/>
      <c r="E378" s="48"/>
      <c r="F378" s="333" t="str">
        <f t="shared" si="9"/>
        <v/>
      </c>
      <c r="G378" s="213"/>
      <c r="H378" s="91"/>
      <c r="I378" s="46"/>
      <c r="J378" s="46"/>
      <c r="K378" s="45"/>
      <c r="L378" s="88"/>
      <c r="M378" s="88"/>
      <c r="N378" s="189">
        <f t="shared" si="8"/>
        <v>0</v>
      </c>
      <c r="O378" s="241"/>
    </row>
    <row r="379" spans="1:15" s="5" customFormat="1" ht="37.5" customHeight="1">
      <c r="A379" s="70"/>
      <c r="B379" s="70"/>
      <c r="C379" s="70"/>
      <c r="D379" s="70"/>
      <c r="E379" s="48"/>
      <c r="F379" s="333" t="str">
        <f t="shared" si="9"/>
        <v/>
      </c>
      <c r="G379" s="213"/>
      <c r="H379" s="91"/>
      <c r="I379" s="46"/>
      <c r="J379" s="46"/>
      <c r="K379" s="45"/>
      <c r="L379" s="88"/>
      <c r="M379" s="88"/>
      <c r="N379" s="189">
        <f t="shared" si="8"/>
        <v>0</v>
      </c>
      <c r="O379" s="241"/>
    </row>
    <row r="380" spans="1:15" s="5" customFormat="1" ht="37.5" customHeight="1">
      <c r="A380" s="70"/>
      <c r="B380" s="70"/>
      <c r="C380" s="70"/>
      <c r="D380" s="70"/>
      <c r="E380" s="48"/>
      <c r="F380" s="333" t="str">
        <f t="shared" si="9"/>
        <v/>
      </c>
      <c r="G380" s="213"/>
      <c r="H380" s="91"/>
      <c r="I380" s="46"/>
      <c r="J380" s="46"/>
      <c r="K380" s="45"/>
      <c r="L380" s="88"/>
      <c r="M380" s="88"/>
      <c r="N380" s="189">
        <f t="shared" si="8"/>
        <v>0</v>
      </c>
      <c r="O380" s="241"/>
    </row>
    <row r="381" spans="1:15" s="5" customFormat="1" ht="37.5" customHeight="1">
      <c r="A381" s="70"/>
      <c r="B381" s="70"/>
      <c r="C381" s="70"/>
      <c r="D381" s="70"/>
      <c r="E381" s="48"/>
      <c r="F381" s="333" t="str">
        <f t="shared" si="9"/>
        <v/>
      </c>
      <c r="G381" s="213"/>
      <c r="H381" s="91"/>
      <c r="I381" s="46"/>
      <c r="J381" s="46"/>
      <c r="K381" s="45"/>
      <c r="L381" s="88"/>
      <c r="M381" s="88"/>
      <c r="N381" s="189">
        <f t="shared" si="8"/>
        <v>0</v>
      </c>
      <c r="O381" s="241"/>
    </row>
    <row r="382" spans="1:15" s="5" customFormat="1" ht="37.5" customHeight="1">
      <c r="A382" s="70"/>
      <c r="B382" s="70"/>
      <c r="C382" s="70"/>
      <c r="D382" s="70"/>
      <c r="E382" s="48"/>
      <c r="F382" s="333" t="str">
        <f t="shared" si="9"/>
        <v/>
      </c>
      <c r="G382" s="213"/>
      <c r="H382" s="91"/>
      <c r="I382" s="46"/>
      <c r="J382" s="46"/>
      <c r="K382" s="45"/>
      <c r="L382" s="88"/>
      <c r="M382" s="88"/>
      <c r="N382" s="189">
        <f t="shared" si="8"/>
        <v>0</v>
      </c>
      <c r="O382" s="241"/>
    </row>
    <row r="383" spans="1:15" s="5" customFormat="1" ht="37.5" customHeight="1">
      <c r="A383" s="70"/>
      <c r="B383" s="70"/>
      <c r="C383" s="70"/>
      <c r="D383" s="70"/>
      <c r="E383" s="48"/>
      <c r="F383" s="333" t="str">
        <f t="shared" si="9"/>
        <v/>
      </c>
      <c r="G383" s="213"/>
      <c r="H383" s="91"/>
      <c r="I383" s="46"/>
      <c r="J383" s="46"/>
      <c r="K383" s="45"/>
      <c r="L383" s="88"/>
      <c r="M383" s="88"/>
      <c r="N383" s="189">
        <f t="shared" si="8"/>
        <v>0</v>
      </c>
      <c r="O383" s="241"/>
    </row>
    <row r="384" spans="1:15" s="5" customFormat="1" ht="37.5" customHeight="1">
      <c r="A384" s="70"/>
      <c r="B384" s="70"/>
      <c r="C384" s="70"/>
      <c r="D384" s="70"/>
      <c r="E384" s="48"/>
      <c r="F384" s="333" t="str">
        <f t="shared" si="9"/>
        <v/>
      </c>
      <c r="G384" s="213"/>
      <c r="H384" s="91"/>
      <c r="I384" s="46"/>
      <c r="J384" s="46"/>
      <c r="K384" s="45"/>
      <c r="L384" s="88"/>
      <c r="M384" s="88"/>
      <c r="N384" s="189">
        <f t="shared" si="8"/>
        <v>0</v>
      </c>
      <c r="O384" s="241"/>
    </row>
    <row r="385" spans="1:15" s="5" customFormat="1" ht="37.5" customHeight="1">
      <c r="A385" s="70"/>
      <c r="B385" s="70"/>
      <c r="C385" s="70"/>
      <c r="D385" s="70"/>
      <c r="E385" s="48"/>
      <c r="F385" s="333" t="str">
        <f t="shared" si="9"/>
        <v/>
      </c>
      <c r="G385" s="213"/>
      <c r="H385" s="91"/>
      <c r="I385" s="46"/>
      <c r="J385" s="46"/>
      <c r="K385" s="45"/>
      <c r="L385" s="88"/>
      <c r="M385" s="88"/>
      <c r="N385" s="189">
        <f t="shared" si="8"/>
        <v>0</v>
      </c>
      <c r="O385" s="241"/>
    </row>
    <row r="386" spans="1:15" s="5" customFormat="1" ht="37.5" customHeight="1">
      <c r="A386" s="70"/>
      <c r="B386" s="70"/>
      <c r="C386" s="70"/>
      <c r="D386" s="70"/>
      <c r="E386" s="48"/>
      <c r="F386" s="333" t="str">
        <f t="shared" si="9"/>
        <v/>
      </c>
      <c r="G386" s="213"/>
      <c r="H386" s="91"/>
      <c r="I386" s="46"/>
      <c r="J386" s="46"/>
      <c r="K386" s="45"/>
      <c r="L386" s="88"/>
      <c r="M386" s="88"/>
      <c r="N386" s="189">
        <f t="shared" si="8"/>
        <v>0</v>
      </c>
      <c r="O386" s="241"/>
    </row>
    <row r="387" spans="1:15" s="5" customFormat="1" ht="37.5" customHeight="1">
      <c r="A387" s="70"/>
      <c r="B387" s="70"/>
      <c r="C387" s="70"/>
      <c r="D387" s="70"/>
      <c r="E387" s="48"/>
      <c r="F387" s="333" t="str">
        <f t="shared" si="9"/>
        <v/>
      </c>
      <c r="G387" s="213"/>
      <c r="H387" s="91"/>
      <c r="I387" s="46"/>
      <c r="J387" s="46"/>
      <c r="K387" s="45"/>
      <c r="L387" s="88"/>
      <c r="M387" s="88"/>
      <c r="N387" s="189">
        <f t="shared" si="8"/>
        <v>0</v>
      </c>
      <c r="O387" s="241"/>
    </row>
    <row r="388" spans="1:15" s="5" customFormat="1" ht="37.5" customHeight="1">
      <c r="A388" s="70"/>
      <c r="B388" s="70"/>
      <c r="C388" s="70"/>
      <c r="D388" s="70"/>
      <c r="E388" s="48"/>
      <c r="F388" s="333" t="str">
        <f t="shared" si="9"/>
        <v/>
      </c>
      <c r="G388" s="213"/>
      <c r="H388" s="91"/>
      <c r="I388" s="46"/>
      <c r="J388" s="46"/>
      <c r="K388" s="45"/>
      <c r="L388" s="88"/>
      <c r="M388" s="88"/>
      <c r="N388" s="189">
        <f t="shared" si="8"/>
        <v>0</v>
      </c>
      <c r="O388" s="241"/>
    </row>
    <row r="389" spans="1:15" s="5" customFormat="1" ht="37.5" customHeight="1">
      <c r="A389" s="70"/>
      <c r="B389" s="70"/>
      <c r="C389" s="70"/>
      <c r="D389" s="70"/>
      <c r="E389" s="48"/>
      <c r="F389" s="333" t="str">
        <f t="shared" si="9"/>
        <v/>
      </c>
      <c r="G389" s="213"/>
      <c r="H389" s="91"/>
      <c r="I389" s="46"/>
      <c r="J389" s="46"/>
      <c r="K389" s="45"/>
      <c r="L389" s="88"/>
      <c r="M389" s="88"/>
      <c r="N389" s="189">
        <f t="shared" si="8"/>
        <v>0</v>
      </c>
      <c r="O389" s="241"/>
    </row>
    <row r="390" spans="1:15" s="5" customFormat="1" ht="37.5" customHeight="1">
      <c r="A390" s="70"/>
      <c r="B390" s="70"/>
      <c r="C390" s="70"/>
      <c r="D390" s="70"/>
      <c r="E390" s="48"/>
      <c r="F390" s="333" t="str">
        <f t="shared" si="9"/>
        <v/>
      </c>
      <c r="G390" s="213"/>
      <c r="H390" s="91"/>
      <c r="I390" s="46"/>
      <c r="J390" s="46"/>
      <c r="K390" s="45"/>
      <c r="L390" s="88"/>
      <c r="M390" s="88"/>
      <c r="N390" s="189">
        <f t="shared" si="8"/>
        <v>0</v>
      </c>
      <c r="O390" s="241"/>
    </row>
    <row r="391" spans="1:15" s="5" customFormat="1" ht="37.5" customHeight="1">
      <c r="A391" s="70"/>
      <c r="B391" s="70"/>
      <c r="C391" s="70"/>
      <c r="D391" s="70"/>
      <c r="E391" s="48"/>
      <c r="F391" s="333" t="str">
        <f t="shared" si="9"/>
        <v/>
      </c>
      <c r="G391" s="213"/>
      <c r="H391" s="91"/>
      <c r="I391" s="46"/>
      <c r="J391" s="46"/>
      <c r="K391" s="45"/>
      <c r="L391" s="88"/>
      <c r="M391" s="88"/>
      <c r="N391" s="189">
        <f t="shared" si="8"/>
        <v>0</v>
      </c>
      <c r="O391" s="241"/>
    </row>
    <row r="392" spans="1:15" s="5" customFormat="1" ht="37.5" customHeight="1">
      <c r="A392" s="70"/>
      <c r="B392" s="70"/>
      <c r="C392" s="70"/>
      <c r="D392" s="70"/>
      <c r="E392" s="48"/>
      <c r="F392" s="333" t="str">
        <f t="shared" si="9"/>
        <v/>
      </c>
      <c r="G392" s="213"/>
      <c r="H392" s="91"/>
      <c r="I392" s="46"/>
      <c r="J392" s="46"/>
      <c r="K392" s="45"/>
      <c r="L392" s="88"/>
      <c r="M392" s="88"/>
      <c r="N392" s="189">
        <f t="shared" si="8"/>
        <v>0</v>
      </c>
      <c r="O392" s="241"/>
    </row>
    <row r="393" spans="1:15" s="5" customFormat="1" ht="37.5" customHeight="1">
      <c r="A393" s="70"/>
      <c r="B393" s="70"/>
      <c r="C393" s="70"/>
      <c r="D393" s="70"/>
      <c r="E393" s="48"/>
      <c r="F393" s="333" t="str">
        <f t="shared" si="9"/>
        <v/>
      </c>
      <c r="G393" s="213"/>
      <c r="H393" s="91"/>
      <c r="I393" s="46"/>
      <c r="J393" s="46"/>
      <c r="K393" s="45"/>
      <c r="L393" s="88"/>
      <c r="M393" s="88"/>
      <c r="N393" s="189">
        <f t="shared" si="8"/>
        <v>0</v>
      </c>
      <c r="O393" s="241"/>
    </row>
    <row r="394" spans="1:15" s="5" customFormat="1" ht="37.5" customHeight="1">
      <c r="A394" s="70"/>
      <c r="B394" s="70"/>
      <c r="C394" s="70"/>
      <c r="D394" s="70"/>
      <c r="E394" s="48"/>
      <c r="F394" s="333" t="str">
        <f t="shared" si="9"/>
        <v/>
      </c>
      <c r="G394" s="213"/>
      <c r="H394" s="91"/>
      <c r="I394" s="46"/>
      <c r="J394" s="46"/>
      <c r="K394" s="45"/>
      <c r="L394" s="88"/>
      <c r="M394" s="88"/>
      <c r="N394" s="189">
        <f t="shared" si="8"/>
        <v>0</v>
      </c>
      <c r="O394" s="241"/>
    </row>
    <row r="395" spans="1:15" s="5" customFormat="1" ht="37.5" customHeight="1">
      <c r="A395" s="70"/>
      <c r="B395" s="70"/>
      <c r="C395" s="70"/>
      <c r="D395" s="70"/>
      <c r="E395" s="48"/>
      <c r="F395" s="333" t="str">
        <f t="shared" si="9"/>
        <v/>
      </c>
      <c r="G395" s="213"/>
      <c r="H395" s="91"/>
      <c r="I395" s="46"/>
      <c r="J395" s="46"/>
      <c r="K395" s="45"/>
      <c r="L395" s="88"/>
      <c r="M395" s="88"/>
      <c r="N395" s="189">
        <f t="shared" ref="N395:N458" si="10">DATEDIF(L395,M395,"d")/365</f>
        <v>0</v>
      </c>
      <c r="O395" s="241"/>
    </row>
    <row r="396" spans="1:15" s="5" customFormat="1" ht="37.5" customHeight="1">
      <c r="A396" s="70"/>
      <c r="B396" s="70"/>
      <c r="C396" s="70"/>
      <c r="D396" s="70"/>
      <c r="E396" s="48"/>
      <c r="F396" s="333" t="str">
        <f t="shared" si="9"/>
        <v/>
      </c>
      <c r="G396" s="213"/>
      <c r="H396" s="91"/>
      <c r="I396" s="46"/>
      <c r="J396" s="46"/>
      <c r="K396" s="45"/>
      <c r="L396" s="88"/>
      <c r="M396" s="88"/>
      <c r="N396" s="189">
        <f t="shared" si="10"/>
        <v>0</v>
      </c>
      <c r="O396" s="241"/>
    </row>
    <row r="397" spans="1:15" s="5" customFormat="1" ht="37.5" customHeight="1">
      <c r="A397" s="70"/>
      <c r="B397" s="70"/>
      <c r="C397" s="70"/>
      <c r="D397" s="70"/>
      <c r="E397" s="48"/>
      <c r="F397" s="333" t="str">
        <f t="shared" si="9"/>
        <v/>
      </c>
      <c r="G397" s="213"/>
      <c r="H397" s="91"/>
      <c r="I397" s="46"/>
      <c r="J397" s="46"/>
      <c r="K397" s="45"/>
      <c r="L397" s="88"/>
      <c r="M397" s="88"/>
      <c r="N397" s="189">
        <f t="shared" si="10"/>
        <v>0</v>
      </c>
      <c r="O397" s="241"/>
    </row>
    <row r="398" spans="1:15" s="5" customFormat="1" ht="37.5" customHeight="1">
      <c r="A398" s="70"/>
      <c r="B398" s="70"/>
      <c r="C398" s="70"/>
      <c r="D398" s="70"/>
      <c r="E398" s="48"/>
      <c r="F398" s="333" t="str">
        <f t="shared" si="9"/>
        <v/>
      </c>
      <c r="G398" s="213"/>
      <c r="H398" s="91"/>
      <c r="I398" s="46"/>
      <c r="J398" s="46"/>
      <c r="K398" s="45"/>
      <c r="L398" s="88"/>
      <c r="M398" s="88"/>
      <c r="N398" s="189">
        <f t="shared" si="10"/>
        <v>0</v>
      </c>
      <c r="O398" s="241"/>
    </row>
    <row r="399" spans="1:15" s="5" customFormat="1" ht="37.5" customHeight="1">
      <c r="A399" s="70"/>
      <c r="B399" s="70"/>
      <c r="C399" s="70"/>
      <c r="D399" s="70"/>
      <c r="E399" s="48"/>
      <c r="F399" s="333" t="str">
        <f t="shared" si="9"/>
        <v/>
      </c>
      <c r="G399" s="213"/>
      <c r="H399" s="91"/>
      <c r="I399" s="46"/>
      <c r="J399" s="46"/>
      <c r="K399" s="45"/>
      <c r="L399" s="88"/>
      <c r="M399" s="88"/>
      <c r="N399" s="189">
        <f t="shared" si="10"/>
        <v>0</v>
      </c>
      <c r="O399" s="241"/>
    </row>
    <row r="400" spans="1:15" s="5" customFormat="1" ht="37.5" customHeight="1">
      <c r="A400" s="70"/>
      <c r="B400" s="70"/>
      <c r="C400" s="70"/>
      <c r="D400" s="70"/>
      <c r="E400" s="48"/>
      <c r="F400" s="333" t="str">
        <f t="shared" si="9"/>
        <v/>
      </c>
      <c r="G400" s="213"/>
      <c r="H400" s="91"/>
      <c r="I400" s="46"/>
      <c r="J400" s="46"/>
      <c r="K400" s="45"/>
      <c r="L400" s="88"/>
      <c r="M400" s="88"/>
      <c r="N400" s="189">
        <f t="shared" si="10"/>
        <v>0</v>
      </c>
      <c r="O400" s="241"/>
    </row>
    <row r="401" spans="1:15" s="5" customFormat="1" ht="37.5" customHeight="1">
      <c r="A401" s="70"/>
      <c r="B401" s="70"/>
      <c r="C401" s="70"/>
      <c r="D401" s="70"/>
      <c r="E401" s="48"/>
      <c r="F401" s="333" t="str">
        <f t="shared" si="9"/>
        <v/>
      </c>
      <c r="G401" s="213"/>
      <c r="H401" s="91"/>
      <c r="I401" s="46"/>
      <c r="J401" s="46"/>
      <c r="K401" s="45"/>
      <c r="L401" s="88"/>
      <c r="M401" s="88"/>
      <c r="N401" s="189">
        <f t="shared" si="10"/>
        <v>0</v>
      </c>
      <c r="O401" s="241"/>
    </row>
    <row r="402" spans="1:15" s="5" customFormat="1" ht="37.5" customHeight="1">
      <c r="A402" s="70"/>
      <c r="B402" s="70"/>
      <c r="C402" s="70"/>
      <c r="D402" s="70"/>
      <c r="E402" s="48"/>
      <c r="F402" s="333" t="str">
        <f t="shared" si="9"/>
        <v/>
      </c>
      <c r="G402" s="213"/>
      <c r="H402" s="91"/>
      <c r="I402" s="46"/>
      <c r="J402" s="46"/>
      <c r="K402" s="45"/>
      <c r="L402" s="88"/>
      <c r="M402" s="88"/>
      <c r="N402" s="189">
        <f t="shared" si="10"/>
        <v>0</v>
      </c>
      <c r="O402" s="241"/>
    </row>
    <row r="403" spans="1:15" s="5" customFormat="1" ht="37.5" customHeight="1">
      <c r="A403" s="70"/>
      <c r="B403" s="70"/>
      <c r="C403" s="70"/>
      <c r="D403" s="70"/>
      <c r="E403" s="48"/>
      <c r="F403" s="333" t="str">
        <f t="shared" si="9"/>
        <v/>
      </c>
      <c r="G403" s="213"/>
      <c r="H403" s="91"/>
      <c r="I403" s="46"/>
      <c r="J403" s="46"/>
      <c r="K403" s="45"/>
      <c r="L403" s="88"/>
      <c r="M403" s="88"/>
      <c r="N403" s="189">
        <f t="shared" si="10"/>
        <v>0</v>
      </c>
      <c r="O403" s="241"/>
    </row>
    <row r="404" spans="1:15" s="5" customFormat="1" ht="37.5" customHeight="1">
      <c r="A404" s="70"/>
      <c r="B404" s="70"/>
      <c r="C404" s="70"/>
      <c r="D404" s="70"/>
      <c r="E404" s="48"/>
      <c r="F404" s="333" t="str">
        <f t="shared" si="9"/>
        <v/>
      </c>
      <c r="G404" s="213"/>
      <c r="H404" s="91"/>
      <c r="I404" s="46"/>
      <c r="J404" s="46"/>
      <c r="K404" s="45"/>
      <c r="L404" s="88"/>
      <c r="M404" s="88"/>
      <c r="N404" s="189">
        <f t="shared" si="10"/>
        <v>0</v>
      </c>
      <c r="O404" s="241"/>
    </row>
    <row r="405" spans="1:15" s="5" customFormat="1" ht="37.5" customHeight="1">
      <c r="A405" s="70"/>
      <c r="B405" s="70"/>
      <c r="C405" s="70"/>
      <c r="D405" s="70"/>
      <c r="E405" s="48"/>
      <c r="F405" s="333" t="str">
        <f t="shared" si="9"/>
        <v/>
      </c>
      <c r="G405" s="213"/>
      <c r="H405" s="91"/>
      <c r="I405" s="46"/>
      <c r="J405" s="46"/>
      <c r="K405" s="45"/>
      <c r="L405" s="88"/>
      <c r="M405" s="88"/>
      <c r="N405" s="189">
        <f t="shared" si="10"/>
        <v>0</v>
      </c>
      <c r="O405" s="241"/>
    </row>
    <row r="406" spans="1:15" s="5" customFormat="1" ht="37.5" customHeight="1">
      <c r="A406" s="70"/>
      <c r="B406" s="70"/>
      <c r="C406" s="70"/>
      <c r="D406" s="70"/>
      <c r="E406" s="48"/>
      <c r="F406" s="333" t="str">
        <f t="shared" si="9"/>
        <v/>
      </c>
      <c r="G406" s="213"/>
      <c r="H406" s="91"/>
      <c r="I406" s="46"/>
      <c r="J406" s="46"/>
      <c r="K406" s="45"/>
      <c r="L406" s="88"/>
      <c r="M406" s="88"/>
      <c r="N406" s="189">
        <f t="shared" si="10"/>
        <v>0</v>
      </c>
      <c r="O406" s="241"/>
    </row>
    <row r="407" spans="1:15" s="5" customFormat="1" ht="37.5" customHeight="1">
      <c r="A407" s="70"/>
      <c r="B407" s="70"/>
      <c r="C407" s="70"/>
      <c r="D407" s="70"/>
      <c r="E407" s="48"/>
      <c r="F407" s="333" t="str">
        <f t="shared" si="9"/>
        <v/>
      </c>
      <c r="G407" s="213"/>
      <c r="H407" s="91"/>
      <c r="I407" s="46"/>
      <c r="J407" s="46"/>
      <c r="K407" s="45"/>
      <c r="L407" s="88"/>
      <c r="M407" s="88"/>
      <c r="N407" s="189">
        <f t="shared" si="10"/>
        <v>0</v>
      </c>
      <c r="O407" s="241"/>
    </row>
    <row r="408" spans="1:15" s="5" customFormat="1" ht="37.5" customHeight="1">
      <c r="A408" s="70"/>
      <c r="B408" s="70"/>
      <c r="C408" s="70"/>
      <c r="D408" s="70"/>
      <c r="E408" s="48"/>
      <c r="F408" s="333" t="str">
        <f t="shared" si="9"/>
        <v/>
      </c>
      <c r="G408" s="213"/>
      <c r="H408" s="91"/>
      <c r="I408" s="46"/>
      <c r="J408" s="46"/>
      <c r="K408" s="45"/>
      <c r="L408" s="88"/>
      <c r="M408" s="88"/>
      <c r="N408" s="189">
        <f t="shared" si="10"/>
        <v>0</v>
      </c>
      <c r="O408" s="241"/>
    </row>
    <row r="409" spans="1:15" s="5" customFormat="1" ht="37.5" customHeight="1">
      <c r="A409" s="70"/>
      <c r="B409" s="70"/>
      <c r="C409" s="70"/>
      <c r="D409" s="70"/>
      <c r="E409" s="48"/>
      <c r="F409" s="333" t="str">
        <f t="shared" si="9"/>
        <v/>
      </c>
      <c r="G409" s="213"/>
      <c r="H409" s="91"/>
      <c r="I409" s="46"/>
      <c r="J409" s="46"/>
      <c r="K409" s="45"/>
      <c r="L409" s="88"/>
      <c r="M409" s="88"/>
      <c r="N409" s="189">
        <f t="shared" si="10"/>
        <v>0</v>
      </c>
      <c r="O409" s="241"/>
    </row>
    <row r="410" spans="1:15" s="5" customFormat="1" ht="37.5" customHeight="1">
      <c r="A410" s="70"/>
      <c r="B410" s="70"/>
      <c r="C410" s="70"/>
      <c r="D410" s="70"/>
      <c r="E410" s="48"/>
      <c r="F410" s="333" t="str">
        <f t="shared" si="9"/>
        <v/>
      </c>
      <c r="G410" s="213"/>
      <c r="H410" s="91"/>
      <c r="I410" s="46"/>
      <c r="J410" s="46"/>
      <c r="K410" s="45"/>
      <c r="L410" s="88"/>
      <c r="M410" s="88"/>
      <c r="N410" s="189">
        <f t="shared" si="10"/>
        <v>0</v>
      </c>
      <c r="O410" s="241"/>
    </row>
    <row r="411" spans="1:15" s="5" customFormat="1" ht="37.5" customHeight="1">
      <c r="A411" s="70"/>
      <c r="B411" s="70"/>
      <c r="C411" s="70"/>
      <c r="D411" s="70"/>
      <c r="E411" s="48"/>
      <c r="F411" s="333" t="str">
        <f t="shared" si="9"/>
        <v/>
      </c>
      <c r="G411" s="213"/>
      <c r="H411" s="91"/>
      <c r="I411" s="46"/>
      <c r="J411" s="46"/>
      <c r="K411" s="45"/>
      <c r="L411" s="88"/>
      <c r="M411" s="88"/>
      <c r="N411" s="189">
        <f t="shared" si="10"/>
        <v>0</v>
      </c>
      <c r="O411" s="241"/>
    </row>
    <row r="412" spans="1:15" s="5" customFormat="1" ht="37.5" customHeight="1">
      <c r="A412" s="70"/>
      <c r="B412" s="70"/>
      <c r="C412" s="70"/>
      <c r="D412" s="70"/>
      <c r="E412" s="48"/>
      <c r="F412" s="333" t="str">
        <f t="shared" si="9"/>
        <v/>
      </c>
      <c r="G412" s="213"/>
      <c r="H412" s="91"/>
      <c r="I412" s="46"/>
      <c r="J412" s="46"/>
      <c r="K412" s="45"/>
      <c r="L412" s="88"/>
      <c r="M412" s="88"/>
      <c r="N412" s="189">
        <f t="shared" si="10"/>
        <v>0</v>
      </c>
      <c r="O412" s="241"/>
    </row>
    <row r="413" spans="1:15" s="5" customFormat="1" ht="37.5" customHeight="1">
      <c r="A413" s="70"/>
      <c r="B413" s="70"/>
      <c r="C413" s="70"/>
      <c r="D413" s="70"/>
      <c r="E413" s="48"/>
      <c r="F413" s="333" t="str">
        <f t="shared" ref="F413:F476" si="11">IF(ISBLANK($E413),"",VLOOKUP($E413,참여인력_개요,2,FALSE))</f>
        <v/>
      </c>
      <c r="G413" s="213"/>
      <c r="H413" s="91"/>
      <c r="I413" s="46"/>
      <c r="J413" s="46"/>
      <c r="K413" s="45"/>
      <c r="L413" s="88"/>
      <c r="M413" s="88"/>
      <c r="N413" s="189">
        <f t="shared" si="10"/>
        <v>0</v>
      </c>
      <c r="O413" s="241"/>
    </row>
    <row r="414" spans="1:15" s="5" customFormat="1" ht="37.5" customHeight="1">
      <c r="A414" s="70"/>
      <c r="B414" s="70"/>
      <c r="C414" s="70"/>
      <c r="D414" s="70"/>
      <c r="E414" s="48"/>
      <c r="F414" s="333" t="str">
        <f t="shared" si="11"/>
        <v/>
      </c>
      <c r="G414" s="213"/>
      <c r="H414" s="91"/>
      <c r="I414" s="46"/>
      <c r="J414" s="46"/>
      <c r="K414" s="45"/>
      <c r="L414" s="88"/>
      <c r="M414" s="88"/>
      <c r="N414" s="189">
        <f t="shared" si="10"/>
        <v>0</v>
      </c>
      <c r="O414" s="241"/>
    </row>
    <row r="415" spans="1:15" s="5" customFormat="1" ht="37.5" customHeight="1">
      <c r="A415" s="70"/>
      <c r="B415" s="70"/>
      <c r="C415" s="70"/>
      <c r="D415" s="70"/>
      <c r="E415" s="48"/>
      <c r="F415" s="333" t="str">
        <f t="shared" si="11"/>
        <v/>
      </c>
      <c r="G415" s="213"/>
      <c r="H415" s="91"/>
      <c r="I415" s="46"/>
      <c r="J415" s="46"/>
      <c r="K415" s="45"/>
      <c r="L415" s="88"/>
      <c r="M415" s="88"/>
      <c r="N415" s="189">
        <f t="shared" si="10"/>
        <v>0</v>
      </c>
      <c r="O415" s="241"/>
    </row>
    <row r="416" spans="1:15" s="5" customFormat="1" ht="37.5" customHeight="1">
      <c r="A416" s="70"/>
      <c r="B416" s="70"/>
      <c r="C416" s="70"/>
      <c r="D416" s="70"/>
      <c r="E416" s="48"/>
      <c r="F416" s="333" t="str">
        <f t="shared" si="11"/>
        <v/>
      </c>
      <c r="G416" s="213"/>
      <c r="H416" s="91"/>
      <c r="I416" s="46"/>
      <c r="J416" s="46"/>
      <c r="K416" s="45"/>
      <c r="L416" s="88"/>
      <c r="M416" s="88"/>
      <c r="N416" s="189">
        <f t="shared" si="10"/>
        <v>0</v>
      </c>
      <c r="O416" s="241"/>
    </row>
    <row r="417" spans="1:15" s="5" customFormat="1" ht="37.5" customHeight="1">
      <c r="A417" s="70"/>
      <c r="B417" s="70"/>
      <c r="C417" s="70"/>
      <c r="D417" s="70"/>
      <c r="E417" s="48"/>
      <c r="F417" s="333" t="str">
        <f t="shared" si="11"/>
        <v/>
      </c>
      <c r="G417" s="213"/>
      <c r="H417" s="91"/>
      <c r="I417" s="46"/>
      <c r="J417" s="46"/>
      <c r="K417" s="45"/>
      <c r="L417" s="88"/>
      <c r="M417" s="88"/>
      <c r="N417" s="189">
        <f t="shared" si="10"/>
        <v>0</v>
      </c>
      <c r="O417" s="241"/>
    </row>
    <row r="418" spans="1:15" s="5" customFormat="1" ht="37.5" customHeight="1">
      <c r="A418" s="70"/>
      <c r="B418" s="70"/>
      <c r="C418" s="70"/>
      <c r="D418" s="70"/>
      <c r="E418" s="48"/>
      <c r="F418" s="333" t="str">
        <f t="shared" si="11"/>
        <v/>
      </c>
      <c r="G418" s="213"/>
      <c r="H418" s="91"/>
      <c r="I418" s="46"/>
      <c r="J418" s="46"/>
      <c r="K418" s="45"/>
      <c r="L418" s="88"/>
      <c r="M418" s="88"/>
      <c r="N418" s="189">
        <f t="shared" si="10"/>
        <v>0</v>
      </c>
      <c r="O418" s="241"/>
    </row>
    <row r="419" spans="1:15" s="5" customFormat="1" ht="37.5" customHeight="1">
      <c r="A419" s="70"/>
      <c r="B419" s="70"/>
      <c r="C419" s="70"/>
      <c r="D419" s="70"/>
      <c r="E419" s="48"/>
      <c r="F419" s="333" t="str">
        <f t="shared" si="11"/>
        <v/>
      </c>
      <c r="G419" s="213"/>
      <c r="H419" s="91"/>
      <c r="I419" s="46"/>
      <c r="J419" s="46"/>
      <c r="K419" s="45"/>
      <c r="L419" s="88"/>
      <c r="M419" s="88"/>
      <c r="N419" s="189">
        <f t="shared" si="10"/>
        <v>0</v>
      </c>
      <c r="O419" s="241"/>
    </row>
    <row r="420" spans="1:15" s="5" customFormat="1" ht="37.5" customHeight="1">
      <c r="A420" s="70"/>
      <c r="B420" s="70"/>
      <c r="C420" s="70"/>
      <c r="D420" s="70"/>
      <c r="E420" s="48"/>
      <c r="F420" s="333" t="str">
        <f t="shared" si="11"/>
        <v/>
      </c>
      <c r="G420" s="213"/>
      <c r="H420" s="91"/>
      <c r="I420" s="46"/>
      <c r="J420" s="46"/>
      <c r="K420" s="45"/>
      <c r="L420" s="88"/>
      <c r="M420" s="88"/>
      <c r="N420" s="189">
        <f t="shared" si="10"/>
        <v>0</v>
      </c>
      <c r="O420" s="241"/>
    </row>
    <row r="421" spans="1:15" s="5" customFormat="1" ht="37.5" customHeight="1">
      <c r="A421" s="70"/>
      <c r="B421" s="70"/>
      <c r="C421" s="70"/>
      <c r="D421" s="70"/>
      <c r="E421" s="48"/>
      <c r="F421" s="333" t="str">
        <f t="shared" si="11"/>
        <v/>
      </c>
      <c r="G421" s="213"/>
      <c r="H421" s="91"/>
      <c r="I421" s="46"/>
      <c r="J421" s="46"/>
      <c r="K421" s="45"/>
      <c r="L421" s="88"/>
      <c r="M421" s="88"/>
      <c r="N421" s="189">
        <f t="shared" si="10"/>
        <v>0</v>
      </c>
      <c r="O421" s="241"/>
    </row>
    <row r="422" spans="1:15" s="5" customFormat="1" ht="37.5" customHeight="1">
      <c r="A422" s="70"/>
      <c r="B422" s="70"/>
      <c r="C422" s="70"/>
      <c r="D422" s="70"/>
      <c r="E422" s="48"/>
      <c r="F422" s="333" t="str">
        <f t="shared" si="11"/>
        <v/>
      </c>
      <c r="G422" s="213"/>
      <c r="H422" s="91"/>
      <c r="I422" s="46"/>
      <c r="J422" s="46"/>
      <c r="K422" s="45"/>
      <c r="L422" s="88"/>
      <c r="M422" s="88"/>
      <c r="N422" s="189">
        <f t="shared" si="10"/>
        <v>0</v>
      </c>
      <c r="O422" s="241"/>
    </row>
    <row r="423" spans="1:15" s="5" customFormat="1" ht="37.5" customHeight="1">
      <c r="A423" s="70"/>
      <c r="B423" s="70"/>
      <c r="C423" s="70"/>
      <c r="D423" s="70"/>
      <c r="E423" s="48"/>
      <c r="F423" s="333" t="str">
        <f t="shared" si="11"/>
        <v/>
      </c>
      <c r="G423" s="213"/>
      <c r="H423" s="91"/>
      <c r="I423" s="46"/>
      <c r="J423" s="46"/>
      <c r="K423" s="45"/>
      <c r="L423" s="88"/>
      <c r="M423" s="88"/>
      <c r="N423" s="189">
        <f t="shared" si="10"/>
        <v>0</v>
      </c>
      <c r="O423" s="241"/>
    </row>
    <row r="424" spans="1:15" s="5" customFormat="1" ht="37.5" customHeight="1">
      <c r="A424" s="70"/>
      <c r="B424" s="70"/>
      <c r="C424" s="70"/>
      <c r="D424" s="70"/>
      <c r="E424" s="48"/>
      <c r="F424" s="333" t="str">
        <f t="shared" si="11"/>
        <v/>
      </c>
      <c r="G424" s="213"/>
      <c r="H424" s="91"/>
      <c r="I424" s="46"/>
      <c r="J424" s="46"/>
      <c r="K424" s="45"/>
      <c r="L424" s="88"/>
      <c r="M424" s="88"/>
      <c r="N424" s="189">
        <f t="shared" si="10"/>
        <v>0</v>
      </c>
      <c r="O424" s="241"/>
    </row>
    <row r="425" spans="1:15" s="5" customFormat="1" ht="37.5" customHeight="1">
      <c r="A425" s="70"/>
      <c r="B425" s="70"/>
      <c r="C425" s="70"/>
      <c r="D425" s="70"/>
      <c r="E425" s="48"/>
      <c r="F425" s="333" t="str">
        <f t="shared" si="11"/>
        <v/>
      </c>
      <c r="G425" s="213"/>
      <c r="H425" s="91"/>
      <c r="I425" s="46"/>
      <c r="J425" s="46"/>
      <c r="K425" s="45"/>
      <c r="L425" s="88"/>
      <c r="M425" s="88"/>
      <c r="N425" s="189">
        <f t="shared" si="10"/>
        <v>0</v>
      </c>
      <c r="O425" s="241"/>
    </row>
    <row r="426" spans="1:15" s="5" customFormat="1" ht="37.5" customHeight="1">
      <c r="A426" s="70"/>
      <c r="B426" s="70"/>
      <c r="C426" s="70"/>
      <c r="D426" s="70"/>
      <c r="E426" s="48"/>
      <c r="F426" s="333" t="str">
        <f t="shared" si="11"/>
        <v/>
      </c>
      <c r="G426" s="213"/>
      <c r="H426" s="91"/>
      <c r="I426" s="46"/>
      <c r="J426" s="46"/>
      <c r="K426" s="45"/>
      <c r="L426" s="88"/>
      <c r="M426" s="88"/>
      <c r="N426" s="189">
        <f t="shared" si="10"/>
        <v>0</v>
      </c>
      <c r="O426" s="241"/>
    </row>
    <row r="427" spans="1:15" s="5" customFormat="1" ht="37.5" customHeight="1">
      <c r="A427" s="70"/>
      <c r="B427" s="70"/>
      <c r="C427" s="70"/>
      <c r="D427" s="70"/>
      <c r="E427" s="48"/>
      <c r="F427" s="333" t="str">
        <f t="shared" si="11"/>
        <v/>
      </c>
      <c r="G427" s="213"/>
      <c r="H427" s="91"/>
      <c r="I427" s="46"/>
      <c r="J427" s="46"/>
      <c r="K427" s="45"/>
      <c r="L427" s="88"/>
      <c r="M427" s="88"/>
      <c r="N427" s="189">
        <f t="shared" si="10"/>
        <v>0</v>
      </c>
      <c r="O427" s="241"/>
    </row>
    <row r="428" spans="1:15" s="5" customFormat="1" ht="37.5" customHeight="1">
      <c r="A428" s="70"/>
      <c r="B428" s="70"/>
      <c r="C428" s="70"/>
      <c r="D428" s="70"/>
      <c r="E428" s="48"/>
      <c r="F428" s="333" t="str">
        <f t="shared" si="11"/>
        <v/>
      </c>
      <c r="G428" s="213"/>
      <c r="H428" s="91"/>
      <c r="I428" s="46"/>
      <c r="J428" s="46"/>
      <c r="K428" s="45"/>
      <c r="L428" s="88"/>
      <c r="M428" s="88"/>
      <c r="N428" s="189">
        <f t="shared" si="10"/>
        <v>0</v>
      </c>
      <c r="O428" s="241"/>
    </row>
    <row r="429" spans="1:15" s="5" customFormat="1" ht="37.5" customHeight="1">
      <c r="A429" s="70"/>
      <c r="B429" s="70"/>
      <c r="C429" s="70"/>
      <c r="D429" s="70"/>
      <c r="E429" s="48"/>
      <c r="F429" s="333" t="str">
        <f t="shared" si="11"/>
        <v/>
      </c>
      <c r="G429" s="213"/>
      <c r="H429" s="91"/>
      <c r="I429" s="46"/>
      <c r="J429" s="46"/>
      <c r="K429" s="45"/>
      <c r="L429" s="88"/>
      <c r="M429" s="88"/>
      <c r="N429" s="189">
        <f t="shared" si="10"/>
        <v>0</v>
      </c>
      <c r="O429" s="241"/>
    </row>
    <row r="430" spans="1:15" s="5" customFormat="1" ht="37.5" customHeight="1">
      <c r="A430" s="70"/>
      <c r="B430" s="70"/>
      <c r="C430" s="70"/>
      <c r="D430" s="70"/>
      <c r="E430" s="48"/>
      <c r="F430" s="333" t="str">
        <f t="shared" si="11"/>
        <v/>
      </c>
      <c r="G430" s="213"/>
      <c r="H430" s="91"/>
      <c r="I430" s="46"/>
      <c r="J430" s="46"/>
      <c r="K430" s="45"/>
      <c r="L430" s="88"/>
      <c r="M430" s="88"/>
      <c r="N430" s="189">
        <f t="shared" si="10"/>
        <v>0</v>
      </c>
      <c r="O430" s="241"/>
    </row>
    <row r="431" spans="1:15" s="5" customFormat="1" ht="37.5" customHeight="1">
      <c r="A431" s="70"/>
      <c r="B431" s="70"/>
      <c r="C431" s="70"/>
      <c r="D431" s="70"/>
      <c r="E431" s="48"/>
      <c r="F431" s="333" t="str">
        <f t="shared" si="11"/>
        <v/>
      </c>
      <c r="G431" s="213"/>
      <c r="H431" s="91"/>
      <c r="I431" s="46"/>
      <c r="J431" s="46"/>
      <c r="K431" s="45"/>
      <c r="L431" s="88"/>
      <c r="M431" s="88"/>
      <c r="N431" s="189">
        <f t="shared" si="10"/>
        <v>0</v>
      </c>
      <c r="O431" s="241"/>
    </row>
    <row r="432" spans="1:15" s="5" customFormat="1" ht="37.5" customHeight="1">
      <c r="A432" s="70"/>
      <c r="B432" s="70"/>
      <c r="C432" s="70"/>
      <c r="D432" s="70"/>
      <c r="E432" s="48"/>
      <c r="F432" s="333" t="str">
        <f t="shared" si="11"/>
        <v/>
      </c>
      <c r="G432" s="213"/>
      <c r="H432" s="91"/>
      <c r="I432" s="46"/>
      <c r="J432" s="46"/>
      <c r="K432" s="45"/>
      <c r="L432" s="88"/>
      <c r="M432" s="88"/>
      <c r="N432" s="189">
        <f t="shared" si="10"/>
        <v>0</v>
      </c>
      <c r="O432" s="241"/>
    </row>
    <row r="433" spans="1:15" s="5" customFormat="1" ht="37.5" customHeight="1">
      <c r="A433" s="70"/>
      <c r="B433" s="70"/>
      <c r="C433" s="70"/>
      <c r="D433" s="70"/>
      <c r="E433" s="48"/>
      <c r="F433" s="333" t="str">
        <f t="shared" si="11"/>
        <v/>
      </c>
      <c r="G433" s="213"/>
      <c r="H433" s="91"/>
      <c r="I433" s="46"/>
      <c r="J433" s="46"/>
      <c r="K433" s="45"/>
      <c r="L433" s="88"/>
      <c r="M433" s="88"/>
      <c r="N433" s="189">
        <f t="shared" si="10"/>
        <v>0</v>
      </c>
      <c r="O433" s="241"/>
    </row>
    <row r="434" spans="1:15" s="5" customFormat="1" ht="37.5" customHeight="1">
      <c r="A434" s="70"/>
      <c r="B434" s="70"/>
      <c r="C434" s="70"/>
      <c r="D434" s="70"/>
      <c r="E434" s="48"/>
      <c r="F434" s="333" t="str">
        <f t="shared" si="11"/>
        <v/>
      </c>
      <c r="G434" s="213"/>
      <c r="H434" s="91"/>
      <c r="I434" s="46"/>
      <c r="J434" s="46"/>
      <c r="K434" s="45"/>
      <c r="L434" s="88"/>
      <c r="M434" s="88"/>
      <c r="N434" s="189">
        <f t="shared" si="10"/>
        <v>0</v>
      </c>
      <c r="O434" s="241"/>
    </row>
    <row r="435" spans="1:15" s="5" customFormat="1" ht="37.5" customHeight="1">
      <c r="A435" s="70"/>
      <c r="B435" s="70"/>
      <c r="C435" s="70"/>
      <c r="D435" s="70"/>
      <c r="E435" s="48"/>
      <c r="F435" s="333" t="str">
        <f t="shared" si="11"/>
        <v/>
      </c>
      <c r="G435" s="213"/>
      <c r="H435" s="91"/>
      <c r="I435" s="46"/>
      <c r="J435" s="46"/>
      <c r="K435" s="45"/>
      <c r="L435" s="88"/>
      <c r="M435" s="88"/>
      <c r="N435" s="189">
        <f t="shared" si="10"/>
        <v>0</v>
      </c>
      <c r="O435" s="241"/>
    </row>
    <row r="436" spans="1:15" s="5" customFormat="1" ht="37.5" customHeight="1">
      <c r="A436" s="70"/>
      <c r="B436" s="70"/>
      <c r="C436" s="70"/>
      <c r="D436" s="70"/>
      <c r="E436" s="48"/>
      <c r="F436" s="333" t="str">
        <f t="shared" si="11"/>
        <v/>
      </c>
      <c r="G436" s="213"/>
      <c r="H436" s="91"/>
      <c r="I436" s="46"/>
      <c r="J436" s="46"/>
      <c r="K436" s="45"/>
      <c r="L436" s="88"/>
      <c r="M436" s="88"/>
      <c r="N436" s="189">
        <f t="shared" si="10"/>
        <v>0</v>
      </c>
      <c r="O436" s="241"/>
    </row>
    <row r="437" spans="1:15" s="5" customFormat="1" ht="37.5" customHeight="1">
      <c r="A437" s="70"/>
      <c r="B437" s="70"/>
      <c r="C437" s="70"/>
      <c r="D437" s="70"/>
      <c r="E437" s="48"/>
      <c r="F437" s="333" t="str">
        <f t="shared" si="11"/>
        <v/>
      </c>
      <c r="G437" s="213"/>
      <c r="H437" s="91"/>
      <c r="I437" s="46"/>
      <c r="J437" s="46"/>
      <c r="K437" s="45"/>
      <c r="L437" s="88"/>
      <c r="M437" s="88"/>
      <c r="N437" s="189">
        <f t="shared" si="10"/>
        <v>0</v>
      </c>
      <c r="O437" s="241"/>
    </row>
    <row r="438" spans="1:15" s="5" customFormat="1" ht="37.5" customHeight="1">
      <c r="A438" s="70"/>
      <c r="B438" s="70"/>
      <c r="C438" s="70"/>
      <c r="D438" s="70"/>
      <c r="E438" s="48"/>
      <c r="F438" s="333" t="str">
        <f t="shared" si="11"/>
        <v/>
      </c>
      <c r="G438" s="213"/>
      <c r="H438" s="91"/>
      <c r="I438" s="46"/>
      <c r="J438" s="46"/>
      <c r="K438" s="45"/>
      <c r="L438" s="88"/>
      <c r="M438" s="88"/>
      <c r="N438" s="189">
        <f t="shared" si="10"/>
        <v>0</v>
      </c>
      <c r="O438" s="241"/>
    </row>
    <row r="439" spans="1:15" s="5" customFormat="1" ht="37.5" customHeight="1">
      <c r="A439" s="70"/>
      <c r="B439" s="70"/>
      <c r="C439" s="70"/>
      <c r="D439" s="70"/>
      <c r="E439" s="48"/>
      <c r="F439" s="333" t="str">
        <f t="shared" si="11"/>
        <v/>
      </c>
      <c r="G439" s="213"/>
      <c r="H439" s="91"/>
      <c r="I439" s="46"/>
      <c r="J439" s="46"/>
      <c r="K439" s="45"/>
      <c r="L439" s="88"/>
      <c r="M439" s="88"/>
      <c r="N439" s="189">
        <f t="shared" si="10"/>
        <v>0</v>
      </c>
      <c r="O439" s="241"/>
    </row>
    <row r="440" spans="1:15" s="5" customFormat="1" ht="37.5" customHeight="1">
      <c r="A440" s="70"/>
      <c r="B440" s="70"/>
      <c r="C440" s="70"/>
      <c r="D440" s="70"/>
      <c r="E440" s="48"/>
      <c r="F440" s="333" t="str">
        <f t="shared" si="11"/>
        <v/>
      </c>
      <c r="G440" s="213"/>
      <c r="H440" s="91"/>
      <c r="I440" s="46"/>
      <c r="J440" s="46"/>
      <c r="K440" s="45"/>
      <c r="L440" s="88"/>
      <c r="M440" s="88"/>
      <c r="N440" s="189">
        <f t="shared" si="10"/>
        <v>0</v>
      </c>
      <c r="O440" s="241"/>
    </row>
    <row r="441" spans="1:15" s="5" customFormat="1" ht="37.5" customHeight="1">
      <c r="A441" s="70"/>
      <c r="B441" s="70"/>
      <c r="C441" s="70"/>
      <c r="D441" s="70"/>
      <c r="E441" s="48"/>
      <c r="F441" s="333" t="str">
        <f t="shared" si="11"/>
        <v/>
      </c>
      <c r="G441" s="213"/>
      <c r="H441" s="91"/>
      <c r="I441" s="46"/>
      <c r="J441" s="46"/>
      <c r="K441" s="45"/>
      <c r="L441" s="88"/>
      <c r="M441" s="88"/>
      <c r="N441" s="189">
        <f t="shared" si="10"/>
        <v>0</v>
      </c>
      <c r="O441" s="241"/>
    </row>
    <row r="442" spans="1:15" s="5" customFormat="1" ht="37.5" customHeight="1">
      <c r="A442" s="70"/>
      <c r="B442" s="70"/>
      <c r="C442" s="70"/>
      <c r="D442" s="70"/>
      <c r="E442" s="48"/>
      <c r="F442" s="333" t="str">
        <f t="shared" si="11"/>
        <v/>
      </c>
      <c r="G442" s="213"/>
      <c r="H442" s="91"/>
      <c r="I442" s="46"/>
      <c r="J442" s="46"/>
      <c r="K442" s="45"/>
      <c r="L442" s="88"/>
      <c r="M442" s="88"/>
      <c r="N442" s="189">
        <f t="shared" si="10"/>
        <v>0</v>
      </c>
      <c r="O442" s="241"/>
    </row>
    <row r="443" spans="1:15" s="5" customFormat="1" ht="37.5" customHeight="1">
      <c r="A443" s="70"/>
      <c r="B443" s="70"/>
      <c r="C443" s="70"/>
      <c r="D443" s="70"/>
      <c r="E443" s="48"/>
      <c r="F443" s="333" t="str">
        <f t="shared" si="11"/>
        <v/>
      </c>
      <c r="G443" s="213"/>
      <c r="H443" s="91"/>
      <c r="I443" s="46"/>
      <c r="J443" s="46"/>
      <c r="K443" s="45"/>
      <c r="L443" s="88"/>
      <c r="M443" s="88"/>
      <c r="N443" s="189">
        <f t="shared" si="10"/>
        <v>0</v>
      </c>
      <c r="O443" s="241"/>
    </row>
    <row r="444" spans="1:15" s="5" customFormat="1" ht="37.5" customHeight="1">
      <c r="A444" s="70"/>
      <c r="B444" s="70"/>
      <c r="C444" s="70"/>
      <c r="D444" s="70"/>
      <c r="E444" s="48"/>
      <c r="F444" s="333" t="str">
        <f t="shared" si="11"/>
        <v/>
      </c>
      <c r="G444" s="213"/>
      <c r="H444" s="91"/>
      <c r="I444" s="46"/>
      <c r="J444" s="46"/>
      <c r="K444" s="45"/>
      <c r="L444" s="88"/>
      <c r="M444" s="88"/>
      <c r="N444" s="189">
        <f t="shared" si="10"/>
        <v>0</v>
      </c>
      <c r="O444" s="241"/>
    </row>
    <row r="445" spans="1:15" s="5" customFormat="1" ht="37.5" customHeight="1">
      <c r="A445" s="70"/>
      <c r="B445" s="70"/>
      <c r="C445" s="70"/>
      <c r="D445" s="70"/>
      <c r="E445" s="48"/>
      <c r="F445" s="333" t="str">
        <f t="shared" si="11"/>
        <v/>
      </c>
      <c r="G445" s="213"/>
      <c r="H445" s="91"/>
      <c r="I445" s="46"/>
      <c r="J445" s="46"/>
      <c r="K445" s="45"/>
      <c r="L445" s="88"/>
      <c r="M445" s="88"/>
      <c r="N445" s="189">
        <f t="shared" si="10"/>
        <v>0</v>
      </c>
      <c r="O445" s="241"/>
    </row>
    <row r="446" spans="1:15" s="5" customFormat="1" ht="37.5" customHeight="1">
      <c r="A446" s="70"/>
      <c r="B446" s="70"/>
      <c r="C446" s="70"/>
      <c r="D446" s="70"/>
      <c r="E446" s="48"/>
      <c r="F446" s="333" t="str">
        <f t="shared" si="11"/>
        <v/>
      </c>
      <c r="G446" s="213"/>
      <c r="H446" s="91"/>
      <c r="I446" s="46"/>
      <c r="J446" s="46"/>
      <c r="K446" s="45"/>
      <c r="L446" s="88"/>
      <c r="M446" s="88"/>
      <c r="N446" s="189">
        <f t="shared" si="10"/>
        <v>0</v>
      </c>
      <c r="O446" s="241"/>
    </row>
    <row r="447" spans="1:15" s="5" customFormat="1" ht="37.5" customHeight="1">
      <c r="A447" s="70"/>
      <c r="B447" s="70"/>
      <c r="C447" s="70"/>
      <c r="D447" s="70"/>
      <c r="E447" s="48"/>
      <c r="F447" s="333" t="str">
        <f t="shared" si="11"/>
        <v/>
      </c>
      <c r="G447" s="213"/>
      <c r="H447" s="91"/>
      <c r="I447" s="46"/>
      <c r="J447" s="46"/>
      <c r="K447" s="45"/>
      <c r="L447" s="88"/>
      <c r="M447" s="88"/>
      <c r="N447" s="189">
        <f t="shared" si="10"/>
        <v>0</v>
      </c>
      <c r="O447" s="241"/>
    </row>
    <row r="448" spans="1:15" s="5" customFormat="1" ht="37.5" customHeight="1">
      <c r="A448" s="70"/>
      <c r="B448" s="70"/>
      <c r="C448" s="70"/>
      <c r="D448" s="70"/>
      <c r="E448" s="48"/>
      <c r="F448" s="333" t="str">
        <f t="shared" si="11"/>
        <v/>
      </c>
      <c r="G448" s="213"/>
      <c r="H448" s="91"/>
      <c r="I448" s="46"/>
      <c r="J448" s="46"/>
      <c r="K448" s="45"/>
      <c r="L448" s="88"/>
      <c r="M448" s="88"/>
      <c r="N448" s="189">
        <f t="shared" si="10"/>
        <v>0</v>
      </c>
      <c r="O448" s="241"/>
    </row>
    <row r="449" spans="1:15" s="5" customFormat="1" ht="37.5" customHeight="1">
      <c r="A449" s="70"/>
      <c r="B449" s="70"/>
      <c r="C449" s="70"/>
      <c r="D449" s="70"/>
      <c r="E449" s="48"/>
      <c r="F449" s="333" t="str">
        <f t="shared" si="11"/>
        <v/>
      </c>
      <c r="G449" s="213"/>
      <c r="H449" s="91"/>
      <c r="I449" s="46"/>
      <c r="J449" s="46"/>
      <c r="K449" s="45"/>
      <c r="L449" s="88"/>
      <c r="M449" s="88"/>
      <c r="N449" s="189">
        <f t="shared" si="10"/>
        <v>0</v>
      </c>
      <c r="O449" s="241"/>
    </row>
    <row r="450" spans="1:15" s="5" customFormat="1" ht="37.5" customHeight="1">
      <c r="A450" s="70"/>
      <c r="B450" s="70"/>
      <c r="C450" s="70"/>
      <c r="D450" s="70"/>
      <c r="E450" s="48"/>
      <c r="F450" s="333" t="str">
        <f t="shared" si="11"/>
        <v/>
      </c>
      <c r="G450" s="213"/>
      <c r="H450" s="91"/>
      <c r="I450" s="46"/>
      <c r="J450" s="46"/>
      <c r="K450" s="45"/>
      <c r="L450" s="88"/>
      <c r="M450" s="88"/>
      <c r="N450" s="189">
        <f t="shared" si="10"/>
        <v>0</v>
      </c>
      <c r="O450" s="241"/>
    </row>
    <row r="451" spans="1:15" s="5" customFormat="1" ht="37.5" customHeight="1">
      <c r="A451" s="70"/>
      <c r="B451" s="70"/>
      <c r="C451" s="70"/>
      <c r="D451" s="70"/>
      <c r="E451" s="48"/>
      <c r="F451" s="333" t="str">
        <f t="shared" si="11"/>
        <v/>
      </c>
      <c r="G451" s="213"/>
      <c r="H451" s="91"/>
      <c r="I451" s="46"/>
      <c r="J451" s="46"/>
      <c r="K451" s="45"/>
      <c r="L451" s="88"/>
      <c r="M451" s="88"/>
      <c r="N451" s="189">
        <f t="shared" si="10"/>
        <v>0</v>
      </c>
      <c r="O451" s="241"/>
    </row>
    <row r="452" spans="1:15" s="5" customFormat="1" ht="37.5" customHeight="1">
      <c r="A452" s="70"/>
      <c r="B452" s="70"/>
      <c r="C452" s="70"/>
      <c r="D452" s="70"/>
      <c r="E452" s="48"/>
      <c r="F452" s="333" t="str">
        <f t="shared" si="11"/>
        <v/>
      </c>
      <c r="G452" s="213"/>
      <c r="H452" s="91"/>
      <c r="I452" s="46"/>
      <c r="J452" s="46"/>
      <c r="K452" s="45"/>
      <c r="L452" s="88"/>
      <c r="M452" s="88"/>
      <c r="N452" s="189">
        <f t="shared" si="10"/>
        <v>0</v>
      </c>
      <c r="O452" s="241"/>
    </row>
    <row r="453" spans="1:15" s="5" customFormat="1" ht="37.5" customHeight="1">
      <c r="A453" s="70"/>
      <c r="B453" s="70"/>
      <c r="C453" s="70"/>
      <c r="D453" s="70"/>
      <c r="E453" s="48"/>
      <c r="F453" s="333" t="str">
        <f t="shared" si="11"/>
        <v/>
      </c>
      <c r="G453" s="213"/>
      <c r="H453" s="91"/>
      <c r="I453" s="46"/>
      <c r="J453" s="46"/>
      <c r="K453" s="45"/>
      <c r="L453" s="88"/>
      <c r="M453" s="88"/>
      <c r="N453" s="189">
        <f t="shared" si="10"/>
        <v>0</v>
      </c>
      <c r="O453" s="241"/>
    </row>
    <row r="454" spans="1:15" s="5" customFormat="1" ht="37.5" customHeight="1">
      <c r="A454" s="70"/>
      <c r="B454" s="70"/>
      <c r="C454" s="70"/>
      <c r="D454" s="70"/>
      <c r="E454" s="48"/>
      <c r="F454" s="333" t="str">
        <f t="shared" si="11"/>
        <v/>
      </c>
      <c r="G454" s="213"/>
      <c r="H454" s="91"/>
      <c r="I454" s="46"/>
      <c r="J454" s="46"/>
      <c r="K454" s="45"/>
      <c r="L454" s="88"/>
      <c r="M454" s="88"/>
      <c r="N454" s="189">
        <f t="shared" si="10"/>
        <v>0</v>
      </c>
      <c r="O454" s="241"/>
    </row>
    <row r="455" spans="1:15" s="5" customFormat="1" ht="37.5" customHeight="1">
      <c r="A455" s="70"/>
      <c r="B455" s="70"/>
      <c r="C455" s="70"/>
      <c r="D455" s="70"/>
      <c r="E455" s="48"/>
      <c r="F455" s="333" t="str">
        <f t="shared" si="11"/>
        <v/>
      </c>
      <c r="G455" s="213"/>
      <c r="H455" s="91"/>
      <c r="I455" s="46"/>
      <c r="J455" s="46"/>
      <c r="K455" s="45"/>
      <c r="L455" s="88"/>
      <c r="M455" s="88"/>
      <c r="N455" s="189">
        <f t="shared" si="10"/>
        <v>0</v>
      </c>
      <c r="O455" s="241"/>
    </row>
    <row r="456" spans="1:15" s="5" customFormat="1" ht="37.5" customHeight="1">
      <c r="A456" s="70"/>
      <c r="B456" s="70"/>
      <c r="C456" s="70"/>
      <c r="D456" s="70"/>
      <c r="E456" s="48"/>
      <c r="F456" s="333" t="str">
        <f t="shared" si="11"/>
        <v/>
      </c>
      <c r="G456" s="213"/>
      <c r="H456" s="91"/>
      <c r="I456" s="46"/>
      <c r="J456" s="46"/>
      <c r="K456" s="45"/>
      <c r="L456" s="88"/>
      <c r="M456" s="88"/>
      <c r="N456" s="189">
        <f t="shared" si="10"/>
        <v>0</v>
      </c>
      <c r="O456" s="241"/>
    </row>
    <row r="457" spans="1:15" s="5" customFormat="1" ht="37.5" customHeight="1">
      <c r="A457" s="70"/>
      <c r="B457" s="70"/>
      <c r="C457" s="70"/>
      <c r="D457" s="70"/>
      <c r="E457" s="48"/>
      <c r="F457" s="333" t="str">
        <f t="shared" si="11"/>
        <v/>
      </c>
      <c r="G457" s="213"/>
      <c r="H457" s="91"/>
      <c r="I457" s="46"/>
      <c r="J457" s="46"/>
      <c r="K457" s="45"/>
      <c r="L457" s="88"/>
      <c r="M457" s="88"/>
      <c r="N457" s="189">
        <f t="shared" si="10"/>
        <v>0</v>
      </c>
      <c r="O457" s="241"/>
    </row>
    <row r="458" spans="1:15" s="5" customFormat="1" ht="37.5" customHeight="1">
      <c r="A458" s="70"/>
      <c r="B458" s="70"/>
      <c r="C458" s="70"/>
      <c r="D458" s="70"/>
      <c r="E458" s="48"/>
      <c r="F458" s="333" t="str">
        <f t="shared" si="11"/>
        <v/>
      </c>
      <c r="G458" s="213"/>
      <c r="H458" s="91"/>
      <c r="I458" s="46"/>
      <c r="J458" s="46"/>
      <c r="K458" s="45"/>
      <c r="L458" s="88"/>
      <c r="M458" s="88"/>
      <c r="N458" s="189">
        <f t="shared" si="10"/>
        <v>0</v>
      </c>
      <c r="O458" s="241"/>
    </row>
    <row r="459" spans="1:15" s="5" customFormat="1" ht="37.5" customHeight="1">
      <c r="A459" s="70"/>
      <c r="B459" s="70"/>
      <c r="C459" s="70"/>
      <c r="D459" s="70"/>
      <c r="E459" s="48"/>
      <c r="F459" s="333" t="str">
        <f t="shared" si="11"/>
        <v/>
      </c>
      <c r="G459" s="213"/>
      <c r="H459" s="91"/>
      <c r="I459" s="46"/>
      <c r="J459" s="46"/>
      <c r="K459" s="45"/>
      <c r="L459" s="88"/>
      <c r="M459" s="88"/>
      <c r="N459" s="189">
        <f t="shared" ref="N459:N499" si="12">DATEDIF(L459,M459,"d")/365</f>
        <v>0</v>
      </c>
      <c r="O459" s="241"/>
    </row>
    <row r="460" spans="1:15" s="5" customFormat="1" ht="37.5" customHeight="1">
      <c r="A460" s="70"/>
      <c r="B460" s="70"/>
      <c r="C460" s="70"/>
      <c r="D460" s="70"/>
      <c r="E460" s="48"/>
      <c r="F460" s="333" t="str">
        <f t="shared" si="11"/>
        <v/>
      </c>
      <c r="G460" s="213"/>
      <c r="H460" s="91"/>
      <c r="I460" s="46"/>
      <c r="J460" s="46"/>
      <c r="K460" s="45"/>
      <c r="L460" s="88"/>
      <c r="M460" s="88"/>
      <c r="N460" s="189">
        <f t="shared" si="12"/>
        <v>0</v>
      </c>
      <c r="O460" s="241"/>
    </row>
    <row r="461" spans="1:15" s="5" customFormat="1" ht="37.5" customHeight="1">
      <c r="A461" s="70"/>
      <c r="B461" s="70"/>
      <c r="C461" s="70"/>
      <c r="D461" s="70"/>
      <c r="E461" s="48"/>
      <c r="F461" s="333" t="str">
        <f t="shared" si="11"/>
        <v/>
      </c>
      <c r="G461" s="213"/>
      <c r="H461" s="91"/>
      <c r="I461" s="46"/>
      <c r="J461" s="46"/>
      <c r="K461" s="45"/>
      <c r="L461" s="88"/>
      <c r="M461" s="88"/>
      <c r="N461" s="189">
        <f t="shared" si="12"/>
        <v>0</v>
      </c>
      <c r="O461" s="241"/>
    </row>
    <row r="462" spans="1:15" s="5" customFormat="1" ht="37.5" customHeight="1">
      <c r="A462" s="70"/>
      <c r="B462" s="70"/>
      <c r="C462" s="70"/>
      <c r="D462" s="70"/>
      <c r="E462" s="48"/>
      <c r="F462" s="333" t="str">
        <f t="shared" si="11"/>
        <v/>
      </c>
      <c r="G462" s="213"/>
      <c r="H462" s="91"/>
      <c r="I462" s="46"/>
      <c r="J462" s="46"/>
      <c r="K462" s="45"/>
      <c r="L462" s="88"/>
      <c r="M462" s="88"/>
      <c r="N462" s="189">
        <f t="shared" si="12"/>
        <v>0</v>
      </c>
      <c r="O462" s="241"/>
    </row>
    <row r="463" spans="1:15" s="5" customFormat="1" ht="37.5" customHeight="1">
      <c r="A463" s="70"/>
      <c r="B463" s="70"/>
      <c r="C463" s="70"/>
      <c r="D463" s="70"/>
      <c r="E463" s="48"/>
      <c r="F463" s="333" t="str">
        <f t="shared" si="11"/>
        <v/>
      </c>
      <c r="G463" s="213"/>
      <c r="H463" s="91"/>
      <c r="I463" s="46"/>
      <c r="J463" s="46"/>
      <c r="K463" s="45"/>
      <c r="L463" s="88"/>
      <c r="M463" s="88"/>
      <c r="N463" s="189">
        <f t="shared" si="12"/>
        <v>0</v>
      </c>
      <c r="O463" s="241"/>
    </row>
    <row r="464" spans="1:15" s="5" customFormat="1" ht="37.5" customHeight="1">
      <c r="A464" s="70"/>
      <c r="B464" s="70"/>
      <c r="C464" s="70"/>
      <c r="D464" s="70"/>
      <c r="E464" s="48"/>
      <c r="F464" s="333" t="str">
        <f t="shared" si="11"/>
        <v/>
      </c>
      <c r="G464" s="213"/>
      <c r="H464" s="91"/>
      <c r="I464" s="46"/>
      <c r="J464" s="46"/>
      <c r="K464" s="45"/>
      <c r="L464" s="88"/>
      <c r="M464" s="88"/>
      <c r="N464" s="189">
        <f t="shared" si="12"/>
        <v>0</v>
      </c>
      <c r="O464" s="241"/>
    </row>
    <row r="465" spans="1:15" s="5" customFormat="1" ht="37.5" customHeight="1">
      <c r="A465" s="70"/>
      <c r="B465" s="70"/>
      <c r="C465" s="70"/>
      <c r="D465" s="70"/>
      <c r="E465" s="48"/>
      <c r="F465" s="333" t="str">
        <f t="shared" si="11"/>
        <v/>
      </c>
      <c r="G465" s="213"/>
      <c r="H465" s="91"/>
      <c r="I465" s="46"/>
      <c r="J465" s="46"/>
      <c r="K465" s="45"/>
      <c r="L465" s="88"/>
      <c r="M465" s="88"/>
      <c r="N465" s="189">
        <f t="shared" si="12"/>
        <v>0</v>
      </c>
      <c r="O465" s="241"/>
    </row>
    <row r="466" spans="1:15" s="5" customFormat="1" ht="37.5" customHeight="1">
      <c r="A466" s="70"/>
      <c r="B466" s="70"/>
      <c r="C466" s="70"/>
      <c r="D466" s="70"/>
      <c r="E466" s="48"/>
      <c r="F466" s="333" t="str">
        <f t="shared" si="11"/>
        <v/>
      </c>
      <c r="G466" s="213"/>
      <c r="H466" s="91"/>
      <c r="I466" s="46"/>
      <c r="J466" s="46"/>
      <c r="K466" s="45"/>
      <c r="L466" s="88"/>
      <c r="M466" s="88"/>
      <c r="N466" s="189">
        <f t="shared" si="12"/>
        <v>0</v>
      </c>
      <c r="O466" s="241"/>
    </row>
    <row r="467" spans="1:15" s="5" customFormat="1" ht="37.5" customHeight="1">
      <c r="A467" s="70"/>
      <c r="B467" s="70"/>
      <c r="C467" s="70"/>
      <c r="D467" s="70"/>
      <c r="E467" s="48"/>
      <c r="F467" s="333" t="str">
        <f t="shared" si="11"/>
        <v/>
      </c>
      <c r="G467" s="213"/>
      <c r="H467" s="91"/>
      <c r="I467" s="46"/>
      <c r="J467" s="46"/>
      <c r="K467" s="45"/>
      <c r="L467" s="88"/>
      <c r="M467" s="88"/>
      <c r="N467" s="189">
        <f t="shared" si="12"/>
        <v>0</v>
      </c>
      <c r="O467" s="241"/>
    </row>
    <row r="468" spans="1:15" s="5" customFormat="1" ht="37.5" customHeight="1">
      <c r="A468" s="70"/>
      <c r="B468" s="70"/>
      <c r="C468" s="70"/>
      <c r="D468" s="70"/>
      <c r="E468" s="48"/>
      <c r="F468" s="333" t="str">
        <f t="shared" si="11"/>
        <v/>
      </c>
      <c r="G468" s="213"/>
      <c r="H468" s="91"/>
      <c r="I468" s="46"/>
      <c r="J468" s="46"/>
      <c r="K468" s="45"/>
      <c r="L468" s="88"/>
      <c r="M468" s="88"/>
      <c r="N468" s="189">
        <f t="shared" si="12"/>
        <v>0</v>
      </c>
      <c r="O468" s="241"/>
    </row>
    <row r="469" spans="1:15" s="5" customFormat="1" ht="37.5" customHeight="1">
      <c r="A469" s="70"/>
      <c r="B469" s="70"/>
      <c r="C469" s="70"/>
      <c r="D469" s="70"/>
      <c r="E469" s="48"/>
      <c r="F469" s="333" t="str">
        <f t="shared" si="11"/>
        <v/>
      </c>
      <c r="G469" s="213"/>
      <c r="H469" s="91"/>
      <c r="I469" s="46"/>
      <c r="J469" s="46"/>
      <c r="K469" s="45"/>
      <c r="L469" s="88"/>
      <c r="M469" s="88"/>
      <c r="N469" s="189">
        <f t="shared" si="12"/>
        <v>0</v>
      </c>
      <c r="O469" s="241"/>
    </row>
    <row r="470" spans="1:15" s="5" customFormat="1" ht="37.5" customHeight="1">
      <c r="A470" s="70"/>
      <c r="B470" s="70"/>
      <c r="C470" s="70"/>
      <c r="D470" s="70"/>
      <c r="E470" s="48"/>
      <c r="F470" s="333" t="str">
        <f t="shared" si="11"/>
        <v/>
      </c>
      <c r="G470" s="213"/>
      <c r="H470" s="91"/>
      <c r="I470" s="46"/>
      <c r="J470" s="46"/>
      <c r="K470" s="45"/>
      <c r="L470" s="88"/>
      <c r="M470" s="88"/>
      <c r="N470" s="189">
        <f t="shared" si="12"/>
        <v>0</v>
      </c>
      <c r="O470" s="241"/>
    </row>
    <row r="471" spans="1:15" s="5" customFormat="1" ht="37.5" customHeight="1">
      <c r="A471" s="70"/>
      <c r="B471" s="70"/>
      <c r="C471" s="70"/>
      <c r="D471" s="70"/>
      <c r="E471" s="48"/>
      <c r="F471" s="333" t="str">
        <f t="shared" si="11"/>
        <v/>
      </c>
      <c r="G471" s="213"/>
      <c r="H471" s="91"/>
      <c r="I471" s="46"/>
      <c r="J471" s="46"/>
      <c r="K471" s="45"/>
      <c r="L471" s="88"/>
      <c r="M471" s="88"/>
      <c r="N471" s="189">
        <f t="shared" si="12"/>
        <v>0</v>
      </c>
      <c r="O471" s="241"/>
    </row>
    <row r="472" spans="1:15" s="5" customFormat="1" ht="37.5" customHeight="1">
      <c r="A472" s="70"/>
      <c r="B472" s="70"/>
      <c r="C472" s="70"/>
      <c r="D472" s="70"/>
      <c r="E472" s="48"/>
      <c r="F472" s="333" t="str">
        <f t="shared" si="11"/>
        <v/>
      </c>
      <c r="G472" s="213"/>
      <c r="H472" s="91"/>
      <c r="I472" s="46"/>
      <c r="J472" s="46"/>
      <c r="K472" s="45"/>
      <c r="L472" s="88"/>
      <c r="M472" s="88"/>
      <c r="N472" s="189">
        <f t="shared" si="12"/>
        <v>0</v>
      </c>
      <c r="O472" s="241"/>
    </row>
    <row r="473" spans="1:15" s="5" customFormat="1" ht="37.5" customHeight="1">
      <c r="A473" s="70"/>
      <c r="B473" s="70"/>
      <c r="C473" s="70"/>
      <c r="D473" s="70"/>
      <c r="E473" s="48"/>
      <c r="F473" s="333" t="str">
        <f t="shared" si="11"/>
        <v/>
      </c>
      <c r="G473" s="213"/>
      <c r="H473" s="91"/>
      <c r="I473" s="46"/>
      <c r="J473" s="46"/>
      <c r="K473" s="45"/>
      <c r="L473" s="88"/>
      <c r="M473" s="88"/>
      <c r="N473" s="189">
        <f t="shared" si="12"/>
        <v>0</v>
      </c>
      <c r="O473" s="241"/>
    </row>
    <row r="474" spans="1:15" s="5" customFormat="1" ht="37.5" customHeight="1">
      <c r="A474" s="70"/>
      <c r="B474" s="70"/>
      <c r="C474" s="70"/>
      <c r="D474" s="70"/>
      <c r="E474" s="48"/>
      <c r="F474" s="333" t="str">
        <f t="shared" si="11"/>
        <v/>
      </c>
      <c r="G474" s="213"/>
      <c r="H474" s="91"/>
      <c r="I474" s="46"/>
      <c r="J474" s="46"/>
      <c r="K474" s="45"/>
      <c r="L474" s="88"/>
      <c r="M474" s="88"/>
      <c r="N474" s="189">
        <f t="shared" si="12"/>
        <v>0</v>
      </c>
      <c r="O474" s="241"/>
    </row>
    <row r="475" spans="1:15" s="5" customFormat="1" ht="37.5" customHeight="1">
      <c r="A475" s="70"/>
      <c r="B475" s="70"/>
      <c r="C475" s="70"/>
      <c r="D475" s="70"/>
      <c r="E475" s="48"/>
      <c r="F475" s="333" t="str">
        <f t="shared" si="11"/>
        <v/>
      </c>
      <c r="G475" s="213"/>
      <c r="H475" s="91"/>
      <c r="I475" s="46"/>
      <c r="J475" s="46"/>
      <c r="K475" s="45"/>
      <c r="L475" s="88"/>
      <c r="M475" s="88"/>
      <c r="N475" s="189">
        <f t="shared" si="12"/>
        <v>0</v>
      </c>
      <c r="O475" s="241"/>
    </row>
    <row r="476" spans="1:15" s="5" customFormat="1" ht="37.5" customHeight="1">
      <c r="A476" s="70"/>
      <c r="B476" s="70"/>
      <c r="C476" s="70"/>
      <c r="D476" s="70"/>
      <c r="E476" s="48"/>
      <c r="F476" s="333" t="str">
        <f t="shared" si="11"/>
        <v/>
      </c>
      <c r="G476" s="213"/>
      <c r="H476" s="91"/>
      <c r="I476" s="46"/>
      <c r="J476" s="46"/>
      <c r="K476" s="45"/>
      <c r="L476" s="88"/>
      <c r="M476" s="88"/>
      <c r="N476" s="189">
        <f t="shared" si="12"/>
        <v>0</v>
      </c>
      <c r="O476" s="241"/>
    </row>
    <row r="477" spans="1:15" s="5" customFormat="1" ht="37.5" customHeight="1">
      <c r="A477" s="70"/>
      <c r="B477" s="70"/>
      <c r="C477" s="70"/>
      <c r="D477" s="70"/>
      <c r="E477" s="48"/>
      <c r="F477" s="333" t="str">
        <f t="shared" ref="F477:F500" si="13">IF(ISBLANK($E477),"",VLOOKUP($E477,참여인력_개요,2,FALSE))</f>
        <v/>
      </c>
      <c r="G477" s="213"/>
      <c r="H477" s="91"/>
      <c r="I477" s="46"/>
      <c r="J477" s="46"/>
      <c r="K477" s="45"/>
      <c r="L477" s="88"/>
      <c r="M477" s="88"/>
      <c r="N477" s="189">
        <f t="shared" si="12"/>
        <v>0</v>
      </c>
      <c r="O477" s="241"/>
    </row>
    <row r="478" spans="1:15" s="5" customFormat="1" ht="37.5" customHeight="1">
      <c r="A478" s="70"/>
      <c r="B478" s="70"/>
      <c r="C478" s="70"/>
      <c r="D478" s="70"/>
      <c r="E478" s="48"/>
      <c r="F478" s="333" t="str">
        <f t="shared" si="13"/>
        <v/>
      </c>
      <c r="G478" s="213"/>
      <c r="H478" s="91"/>
      <c r="I478" s="46"/>
      <c r="J478" s="46"/>
      <c r="K478" s="45"/>
      <c r="L478" s="88"/>
      <c r="M478" s="88"/>
      <c r="N478" s="189">
        <f t="shared" si="12"/>
        <v>0</v>
      </c>
      <c r="O478" s="241"/>
    </row>
    <row r="479" spans="1:15" s="5" customFormat="1" ht="37.5" customHeight="1">
      <c r="A479" s="70"/>
      <c r="B479" s="70"/>
      <c r="C479" s="70"/>
      <c r="D479" s="70"/>
      <c r="E479" s="48"/>
      <c r="F479" s="333" t="str">
        <f t="shared" si="13"/>
        <v/>
      </c>
      <c r="G479" s="213"/>
      <c r="H479" s="91"/>
      <c r="I479" s="46"/>
      <c r="J479" s="46"/>
      <c r="K479" s="45"/>
      <c r="L479" s="88"/>
      <c r="M479" s="88"/>
      <c r="N479" s="189">
        <f t="shared" si="12"/>
        <v>0</v>
      </c>
      <c r="O479" s="241"/>
    </row>
    <row r="480" spans="1:15" s="5" customFormat="1" ht="37.5" customHeight="1">
      <c r="A480" s="70"/>
      <c r="B480" s="70"/>
      <c r="C480" s="70"/>
      <c r="D480" s="70"/>
      <c r="E480" s="48"/>
      <c r="F480" s="333" t="str">
        <f t="shared" si="13"/>
        <v/>
      </c>
      <c r="G480" s="213"/>
      <c r="H480" s="91"/>
      <c r="I480" s="46"/>
      <c r="J480" s="46"/>
      <c r="K480" s="45"/>
      <c r="L480" s="88"/>
      <c r="M480" s="88"/>
      <c r="N480" s="189">
        <f t="shared" si="12"/>
        <v>0</v>
      </c>
      <c r="O480" s="241"/>
    </row>
    <row r="481" spans="1:15" s="5" customFormat="1" ht="37.5" customHeight="1">
      <c r="A481" s="70"/>
      <c r="B481" s="70"/>
      <c r="C481" s="70"/>
      <c r="D481" s="70"/>
      <c r="E481" s="48"/>
      <c r="F481" s="333" t="str">
        <f t="shared" si="13"/>
        <v/>
      </c>
      <c r="G481" s="213"/>
      <c r="H481" s="91"/>
      <c r="I481" s="46"/>
      <c r="J481" s="46"/>
      <c r="K481" s="45"/>
      <c r="L481" s="88"/>
      <c r="M481" s="88"/>
      <c r="N481" s="189">
        <f t="shared" si="12"/>
        <v>0</v>
      </c>
      <c r="O481" s="241"/>
    </row>
    <row r="482" spans="1:15" s="5" customFormat="1" ht="37.5" customHeight="1">
      <c r="A482" s="70"/>
      <c r="B482" s="70"/>
      <c r="C482" s="70"/>
      <c r="D482" s="70"/>
      <c r="E482" s="48"/>
      <c r="F482" s="333" t="str">
        <f t="shared" si="13"/>
        <v/>
      </c>
      <c r="G482" s="213"/>
      <c r="H482" s="91"/>
      <c r="I482" s="46"/>
      <c r="J482" s="46"/>
      <c r="K482" s="45"/>
      <c r="L482" s="88"/>
      <c r="M482" s="88"/>
      <c r="N482" s="189">
        <f t="shared" si="12"/>
        <v>0</v>
      </c>
      <c r="O482" s="241"/>
    </row>
    <row r="483" spans="1:15" s="5" customFormat="1" ht="37.5" customHeight="1">
      <c r="A483" s="70"/>
      <c r="B483" s="70"/>
      <c r="C483" s="70"/>
      <c r="D483" s="70"/>
      <c r="E483" s="48"/>
      <c r="F483" s="333" t="str">
        <f t="shared" si="13"/>
        <v/>
      </c>
      <c r="G483" s="213"/>
      <c r="H483" s="91"/>
      <c r="I483" s="46"/>
      <c r="J483" s="46"/>
      <c r="K483" s="45"/>
      <c r="L483" s="88"/>
      <c r="M483" s="88"/>
      <c r="N483" s="189">
        <f t="shared" si="12"/>
        <v>0</v>
      </c>
      <c r="O483" s="241"/>
    </row>
    <row r="484" spans="1:15" s="5" customFormat="1" ht="37.5" customHeight="1">
      <c r="A484" s="70"/>
      <c r="B484" s="70"/>
      <c r="C484" s="70"/>
      <c r="D484" s="70"/>
      <c r="E484" s="48"/>
      <c r="F484" s="333" t="str">
        <f t="shared" si="13"/>
        <v/>
      </c>
      <c r="G484" s="213"/>
      <c r="H484" s="91"/>
      <c r="I484" s="46"/>
      <c r="J484" s="46"/>
      <c r="K484" s="45"/>
      <c r="L484" s="88"/>
      <c r="M484" s="88"/>
      <c r="N484" s="189">
        <f t="shared" si="12"/>
        <v>0</v>
      </c>
      <c r="O484" s="241"/>
    </row>
    <row r="485" spans="1:15" s="5" customFormat="1" ht="37.5" customHeight="1">
      <c r="A485" s="70"/>
      <c r="B485" s="70"/>
      <c r="C485" s="70"/>
      <c r="D485" s="70"/>
      <c r="E485" s="48"/>
      <c r="F485" s="333" t="str">
        <f t="shared" si="13"/>
        <v/>
      </c>
      <c r="G485" s="213"/>
      <c r="H485" s="91"/>
      <c r="I485" s="46"/>
      <c r="J485" s="46"/>
      <c r="K485" s="45"/>
      <c r="L485" s="88"/>
      <c r="M485" s="88"/>
      <c r="N485" s="189">
        <f t="shared" si="12"/>
        <v>0</v>
      </c>
      <c r="O485" s="241"/>
    </row>
    <row r="486" spans="1:15" s="5" customFormat="1" ht="37.5" customHeight="1">
      <c r="A486" s="70"/>
      <c r="B486" s="70"/>
      <c r="C486" s="70"/>
      <c r="D486" s="70"/>
      <c r="E486" s="48"/>
      <c r="F486" s="333" t="str">
        <f t="shared" si="13"/>
        <v/>
      </c>
      <c r="G486" s="213"/>
      <c r="H486" s="91"/>
      <c r="I486" s="46"/>
      <c r="J486" s="46"/>
      <c r="K486" s="45"/>
      <c r="L486" s="88"/>
      <c r="M486" s="88"/>
      <c r="N486" s="189">
        <f t="shared" si="12"/>
        <v>0</v>
      </c>
      <c r="O486" s="241"/>
    </row>
    <row r="487" spans="1:15" s="5" customFormat="1" ht="37.5" customHeight="1">
      <c r="A487" s="70"/>
      <c r="B487" s="70"/>
      <c r="C487" s="70"/>
      <c r="D487" s="70"/>
      <c r="E487" s="48"/>
      <c r="F487" s="333" t="str">
        <f t="shared" si="13"/>
        <v/>
      </c>
      <c r="G487" s="213"/>
      <c r="H487" s="91"/>
      <c r="I487" s="46"/>
      <c r="J487" s="46"/>
      <c r="K487" s="45"/>
      <c r="L487" s="88"/>
      <c r="M487" s="88"/>
      <c r="N487" s="189">
        <f t="shared" si="12"/>
        <v>0</v>
      </c>
      <c r="O487" s="241"/>
    </row>
    <row r="488" spans="1:15" s="5" customFormat="1" ht="37.5" customHeight="1">
      <c r="A488" s="70"/>
      <c r="B488" s="70"/>
      <c r="C488" s="70"/>
      <c r="D488" s="70"/>
      <c r="E488" s="48"/>
      <c r="F488" s="333" t="str">
        <f t="shared" si="13"/>
        <v/>
      </c>
      <c r="G488" s="213"/>
      <c r="H488" s="91"/>
      <c r="I488" s="46"/>
      <c r="J488" s="46"/>
      <c r="K488" s="45"/>
      <c r="L488" s="88"/>
      <c r="M488" s="88"/>
      <c r="N488" s="189">
        <f t="shared" si="12"/>
        <v>0</v>
      </c>
      <c r="O488" s="241"/>
    </row>
    <row r="489" spans="1:15" s="5" customFormat="1" ht="37.5" customHeight="1">
      <c r="A489" s="70"/>
      <c r="B489" s="70"/>
      <c r="C489" s="70"/>
      <c r="D489" s="70"/>
      <c r="E489" s="48"/>
      <c r="F489" s="333" t="str">
        <f t="shared" si="13"/>
        <v/>
      </c>
      <c r="G489" s="213"/>
      <c r="H489" s="91"/>
      <c r="I489" s="46"/>
      <c r="J489" s="46"/>
      <c r="K489" s="45"/>
      <c r="L489" s="88"/>
      <c r="M489" s="88"/>
      <c r="N489" s="189">
        <f t="shared" si="12"/>
        <v>0</v>
      </c>
      <c r="O489" s="241"/>
    </row>
    <row r="490" spans="1:15" s="5" customFormat="1" ht="37.5" customHeight="1">
      <c r="A490" s="70"/>
      <c r="B490" s="70"/>
      <c r="C490" s="70"/>
      <c r="D490" s="70"/>
      <c r="E490" s="48"/>
      <c r="F490" s="333" t="str">
        <f t="shared" si="13"/>
        <v/>
      </c>
      <c r="G490" s="213"/>
      <c r="H490" s="91"/>
      <c r="I490" s="46"/>
      <c r="J490" s="46"/>
      <c r="K490" s="45"/>
      <c r="L490" s="88"/>
      <c r="M490" s="88"/>
      <c r="N490" s="189">
        <f t="shared" si="12"/>
        <v>0</v>
      </c>
      <c r="O490" s="241"/>
    </row>
    <row r="491" spans="1:15" s="5" customFormat="1" ht="37.5" customHeight="1">
      <c r="A491" s="70"/>
      <c r="B491" s="70"/>
      <c r="C491" s="70"/>
      <c r="D491" s="70"/>
      <c r="E491" s="48"/>
      <c r="F491" s="333" t="str">
        <f t="shared" si="13"/>
        <v/>
      </c>
      <c r="G491" s="213"/>
      <c r="H491" s="91"/>
      <c r="I491" s="46"/>
      <c r="J491" s="46"/>
      <c r="K491" s="45"/>
      <c r="L491" s="88"/>
      <c r="M491" s="88"/>
      <c r="N491" s="189">
        <f t="shared" si="12"/>
        <v>0</v>
      </c>
      <c r="O491" s="241"/>
    </row>
    <row r="492" spans="1:15" s="5" customFormat="1" ht="37.5" customHeight="1">
      <c r="A492" s="70"/>
      <c r="B492" s="70"/>
      <c r="C492" s="70"/>
      <c r="D492" s="70"/>
      <c r="E492" s="48"/>
      <c r="F492" s="333" t="str">
        <f t="shared" si="13"/>
        <v/>
      </c>
      <c r="G492" s="213"/>
      <c r="H492" s="91"/>
      <c r="I492" s="46"/>
      <c r="J492" s="46"/>
      <c r="K492" s="45"/>
      <c r="L492" s="88"/>
      <c r="M492" s="88"/>
      <c r="N492" s="189">
        <f t="shared" si="12"/>
        <v>0</v>
      </c>
      <c r="O492" s="241"/>
    </row>
    <row r="493" spans="1:15" s="5" customFormat="1" ht="37.5" customHeight="1">
      <c r="A493" s="70"/>
      <c r="B493" s="70"/>
      <c r="C493" s="70"/>
      <c r="D493" s="70"/>
      <c r="E493" s="48"/>
      <c r="F493" s="333" t="str">
        <f t="shared" si="13"/>
        <v/>
      </c>
      <c r="G493" s="213"/>
      <c r="H493" s="91"/>
      <c r="I493" s="46"/>
      <c r="J493" s="46"/>
      <c r="K493" s="45"/>
      <c r="L493" s="88"/>
      <c r="M493" s="88"/>
      <c r="N493" s="189">
        <f t="shared" si="12"/>
        <v>0</v>
      </c>
      <c r="O493" s="241"/>
    </row>
    <row r="494" spans="1:15" s="5" customFormat="1" ht="37.5" customHeight="1">
      <c r="A494" s="70"/>
      <c r="B494" s="70"/>
      <c r="C494" s="70"/>
      <c r="D494" s="70"/>
      <c r="E494" s="48"/>
      <c r="F494" s="333" t="str">
        <f t="shared" si="13"/>
        <v/>
      </c>
      <c r="G494" s="213"/>
      <c r="H494" s="91"/>
      <c r="I494" s="46"/>
      <c r="J494" s="46"/>
      <c r="K494" s="45"/>
      <c r="L494" s="88"/>
      <c r="M494" s="88"/>
      <c r="N494" s="189">
        <f t="shared" si="12"/>
        <v>0</v>
      </c>
      <c r="O494" s="241"/>
    </row>
    <row r="495" spans="1:15" s="5" customFormat="1" ht="37.5" customHeight="1">
      <c r="A495" s="72"/>
      <c r="B495" s="72"/>
      <c r="C495" s="72"/>
      <c r="D495" s="70"/>
      <c r="E495" s="48"/>
      <c r="F495" s="333" t="str">
        <f t="shared" si="13"/>
        <v/>
      </c>
      <c r="G495" s="213"/>
      <c r="H495" s="46"/>
      <c r="I495" s="46"/>
      <c r="J495" s="46"/>
      <c r="K495" s="45"/>
      <c r="L495" s="88"/>
      <c r="M495" s="88"/>
      <c r="N495" s="189">
        <f t="shared" si="12"/>
        <v>0</v>
      </c>
      <c r="O495" s="241"/>
    </row>
    <row r="496" spans="1:15" s="5" customFormat="1" ht="37.5" customHeight="1">
      <c r="A496" s="72"/>
      <c r="B496" s="72"/>
      <c r="C496" s="72"/>
      <c r="D496" s="70"/>
      <c r="E496" s="48"/>
      <c r="F496" s="333" t="str">
        <f t="shared" si="13"/>
        <v/>
      </c>
      <c r="G496" s="213"/>
      <c r="H496" s="46"/>
      <c r="I496" s="46"/>
      <c r="J496" s="46"/>
      <c r="K496" s="45"/>
      <c r="L496" s="88"/>
      <c r="M496" s="88"/>
      <c r="N496" s="189">
        <f t="shared" si="12"/>
        <v>0</v>
      </c>
      <c r="O496" s="241"/>
    </row>
    <row r="497" spans="1:15" s="5" customFormat="1" ht="37.5" customHeight="1">
      <c r="A497" s="72"/>
      <c r="B497" s="72"/>
      <c r="C497" s="72"/>
      <c r="D497" s="70"/>
      <c r="E497" s="48"/>
      <c r="F497" s="333" t="str">
        <f t="shared" si="13"/>
        <v/>
      </c>
      <c r="G497" s="213"/>
      <c r="H497" s="46"/>
      <c r="I497" s="46"/>
      <c r="J497" s="46"/>
      <c r="K497" s="45"/>
      <c r="L497" s="88"/>
      <c r="M497" s="88"/>
      <c r="N497" s="189">
        <f t="shared" si="12"/>
        <v>0</v>
      </c>
      <c r="O497" s="241"/>
    </row>
    <row r="498" spans="1:15" s="5" customFormat="1" ht="37.5" customHeight="1">
      <c r="A498" s="72"/>
      <c r="B498" s="72"/>
      <c r="C498" s="72"/>
      <c r="D498" s="70"/>
      <c r="E498" s="48"/>
      <c r="F498" s="333" t="str">
        <f t="shared" si="13"/>
        <v/>
      </c>
      <c r="G498" s="213"/>
      <c r="H498" s="46"/>
      <c r="I498" s="46"/>
      <c r="J498" s="46"/>
      <c r="K498" s="45"/>
      <c r="L498" s="88"/>
      <c r="M498" s="88"/>
      <c r="N498" s="189">
        <f t="shared" si="12"/>
        <v>0</v>
      </c>
      <c r="O498" s="241"/>
    </row>
    <row r="499" spans="1:15" s="5" customFormat="1" ht="37.5" customHeight="1">
      <c r="A499" s="72"/>
      <c r="B499" s="72"/>
      <c r="C499" s="72"/>
      <c r="D499" s="70"/>
      <c r="E499" s="48"/>
      <c r="F499" s="333" t="str">
        <f t="shared" si="13"/>
        <v/>
      </c>
      <c r="G499" s="213"/>
      <c r="H499" s="46"/>
      <c r="I499" s="46"/>
      <c r="J499" s="46"/>
      <c r="K499" s="45"/>
      <c r="L499" s="88"/>
      <c r="M499" s="88"/>
      <c r="N499" s="189">
        <f t="shared" si="12"/>
        <v>0</v>
      </c>
      <c r="O499" s="241"/>
    </row>
    <row r="500" spans="1:15" s="5" customFormat="1" ht="37.5" customHeight="1">
      <c r="A500" s="72"/>
      <c r="B500" s="72"/>
      <c r="C500" s="72"/>
      <c r="D500" s="70"/>
      <c r="E500" s="48"/>
      <c r="F500" s="333" t="str">
        <f t="shared" si="13"/>
        <v/>
      </c>
      <c r="G500" s="213"/>
      <c r="H500" s="46"/>
      <c r="I500" s="46"/>
      <c r="J500" s="46"/>
      <c r="K500" s="45"/>
      <c r="L500" s="88"/>
      <c r="M500" s="88"/>
      <c r="N500" s="189">
        <f t="shared" ref="N500" si="14">DATEDIF(L500,M500,"d")/365</f>
        <v>0</v>
      </c>
      <c r="O500" s="241"/>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75" zoomScaleNormal="75" zoomScaleSheetLayoutView="75" workbookViewId="0"/>
  </sheetViews>
  <sheetFormatPr defaultRowHeight="13.5"/>
  <cols>
    <col min="1" max="1" width="50.625" style="173" customWidth="1"/>
    <col min="2" max="2" width="14.625" style="173" customWidth="1"/>
    <col min="3" max="3" width="20.625" style="173" customWidth="1"/>
    <col min="4" max="4" width="20.625" style="287" customWidth="1"/>
    <col min="5" max="51" width="9" style="173"/>
    <col min="52" max="52" width="5.5" style="173" customWidth="1"/>
    <col min="53" max="53" width="4.875" style="173" customWidth="1"/>
    <col min="54" max="54" width="9" style="173"/>
    <col min="55" max="56" width="5" style="173" customWidth="1"/>
    <col min="57" max="255" width="9" style="173"/>
    <col min="256" max="256" width="34.375" style="173" customWidth="1"/>
    <col min="257" max="259" width="12.625" style="173" customWidth="1"/>
    <col min="260" max="511" width="9" style="173"/>
    <col min="512" max="512" width="34.375" style="173" customWidth="1"/>
    <col min="513" max="515" width="12.625" style="173" customWidth="1"/>
    <col min="516" max="767" width="9" style="173"/>
    <col min="768" max="768" width="34.375" style="173" customWidth="1"/>
    <col min="769" max="771" width="12.625" style="173" customWidth="1"/>
    <col min="772" max="1023" width="9" style="173"/>
    <col min="1024" max="1024" width="34.375" style="173" customWidth="1"/>
    <col min="1025" max="1027" width="12.625" style="173" customWidth="1"/>
    <col min="1028" max="1279" width="9" style="173"/>
    <col min="1280" max="1280" width="34.375" style="173" customWidth="1"/>
    <col min="1281" max="1283" width="12.625" style="173" customWidth="1"/>
    <col min="1284" max="1535" width="9" style="173"/>
    <col min="1536" max="1536" width="34.375" style="173" customWidth="1"/>
    <col min="1537" max="1539" width="12.625" style="173" customWidth="1"/>
    <col min="1540" max="1791" width="9" style="173"/>
    <col min="1792" max="1792" width="34.375" style="173" customWidth="1"/>
    <col min="1793" max="1795" width="12.625" style="173" customWidth="1"/>
    <col min="1796" max="2047" width="9" style="173"/>
    <col min="2048" max="2048" width="34.375" style="173" customWidth="1"/>
    <col min="2049" max="2051" width="12.625" style="173" customWidth="1"/>
    <col min="2052" max="2303" width="9" style="173"/>
    <col min="2304" max="2304" width="34.375" style="173" customWidth="1"/>
    <col min="2305" max="2307" width="12.625" style="173" customWidth="1"/>
    <col min="2308" max="2559" width="9" style="173"/>
    <col min="2560" max="2560" width="34.375" style="173" customWidth="1"/>
    <col min="2561" max="2563" width="12.625" style="173" customWidth="1"/>
    <col min="2564" max="2815" width="9" style="173"/>
    <col min="2816" max="2816" width="34.375" style="173" customWidth="1"/>
    <col min="2817" max="2819" width="12.625" style="173" customWidth="1"/>
    <col min="2820" max="3071" width="9" style="173"/>
    <col min="3072" max="3072" width="34.375" style="173" customWidth="1"/>
    <col min="3073" max="3075" width="12.625" style="173" customWidth="1"/>
    <col min="3076" max="3327" width="9" style="173"/>
    <col min="3328" max="3328" width="34.375" style="173" customWidth="1"/>
    <col min="3329" max="3331" width="12.625" style="173" customWidth="1"/>
    <col min="3332" max="3583" width="9" style="173"/>
    <col min="3584" max="3584" width="34.375" style="173" customWidth="1"/>
    <col min="3585" max="3587" width="12.625" style="173" customWidth="1"/>
    <col min="3588" max="3839" width="9" style="173"/>
    <col min="3840" max="3840" width="34.375" style="173" customWidth="1"/>
    <col min="3841" max="3843" width="12.625" style="173" customWidth="1"/>
    <col min="3844" max="4095" width="9" style="173"/>
    <col min="4096" max="4096" width="34.375" style="173" customWidth="1"/>
    <col min="4097" max="4099" width="12.625" style="173" customWidth="1"/>
    <col min="4100" max="4351" width="9" style="173"/>
    <col min="4352" max="4352" width="34.375" style="173" customWidth="1"/>
    <col min="4353" max="4355" width="12.625" style="173" customWidth="1"/>
    <col min="4356" max="4607" width="9" style="173"/>
    <col min="4608" max="4608" width="34.375" style="173" customWidth="1"/>
    <col min="4609" max="4611" width="12.625" style="173" customWidth="1"/>
    <col min="4612" max="4863" width="9" style="173"/>
    <col min="4864" max="4864" width="34.375" style="173" customWidth="1"/>
    <col min="4865" max="4867" width="12.625" style="173" customWidth="1"/>
    <col min="4868" max="5119" width="9" style="173"/>
    <col min="5120" max="5120" width="34.375" style="173" customWidth="1"/>
    <col min="5121" max="5123" width="12.625" style="173" customWidth="1"/>
    <col min="5124" max="5375" width="9" style="173"/>
    <col min="5376" max="5376" width="34.375" style="173" customWidth="1"/>
    <col min="5377" max="5379" width="12.625" style="173" customWidth="1"/>
    <col min="5380" max="5631" width="9" style="173"/>
    <col min="5632" max="5632" width="34.375" style="173" customWidth="1"/>
    <col min="5633" max="5635" width="12.625" style="173" customWidth="1"/>
    <col min="5636" max="5887" width="9" style="173"/>
    <col min="5888" max="5888" width="34.375" style="173" customWidth="1"/>
    <col min="5889" max="5891" width="12.625" style="173" customWidth="1"/>
    <col min="5892" max="6143" width="9" style="173"/>
    <col min="6144" max="6144" width="34.375" style="173" customWidth="1"/>
    <col min="6145" max="6147" width="12.625" style="173" customWidth="1"/>
    <col min="6148" max="6399" width="9" style="173"/>
    <col min="6400" max="6400" width="34.375" style="173" customWidth="1"/>
    <col min="6401" max="6403" width="12.625" style="173" customWidth="1"/>
    <col min="6404" max="6655" width="9" style="173"/>
    <col min="6656" max="6656" width="34.375" style="173" customWidth="1"/>
    <col min="6657" max="6659" width="12.625" style="173" customWidth="1"/>
    <col min="6660" max="6911" width="9" style="173"/>
    <col min="6912" max="6912" width="34.375" style="173" customWidth="1"/>
    <col min="6913" max="6915" width="12.625" style="173" customWidth="1"/>
    <col min="6916" max="7167" width="9" style="173"/>
    <col min="7168" max="7168" width="34.375" style="173" customWidth="1"/>
    <col min="7169" max="7171" width="12.625" style="173" customWidth="1"/>
    <col min="7172" max="7423" width="9" style="173"/>
    <col min="7424" max="7424" width="34.375" style="173" customWidth="1"/>
    <col min="7425" max="7427" width="12.625" style="173" customWidth="1"/>
    <col min="7428" max="7679" width="9" style="173"/>
    <col min="7680" max="7680" width="34.375" style="173" customWidth="1"/>
    <col min="7681" max="7683" width="12.625" style="173" customWidth="1"/>
    <col min="7684" max="7935" width="9" style="173"/>
    <col min="7936" max="7936" width="34.375" style="173" customWidth="1"/>
    <col min="7937" max="7939" width="12.625" style="173" customWidth="1"/>
    <col min="7940" max="8191" width="9" style="173"/>
    <col min="8192" max="8192" width="34.375" style="173" customWidth="1"/>
    <col min="8193" max="8195" width="12.625" style="173" customWidth="1"/>
    <col min="8196" max="8447" width="9" style="173"/>
    <col min="8448" max="8448" width="34.375" style="173" customWidth="1"/>
    <col min="8449" max="8451" width="12.625" style="173" customWidth="1"/>
    <col min="8452" max="8703" width="9" style="173"/>
    <col min="8704" max="8704" width="34.375" style="173" customWidth="1"/>
    <col min="8705" max="8707" width="12.625" style="173" customWidth="1"/>
    <col min="8708" max="8959" width="9" style="173"/>
    <col min="8960" max="8960" width="34.375" style="173" customWidth="1"/>
    <col min="8961" max="8963" width="12.625" style="173" customWidth="1"/>
    <col min="8964" max="9215" width="9" style="173"/>
    <col min="9216" max="9216" width="34.375" style="173" customWidth="1"/>
    <col min="9217" max="9219" width="12.625" style="173" customWidth="1"/>
    <col min="9220" max="9471" width="9" style="173"/>
    <col min="9472" max="9472" width="34.375" style="173" customWidth="1"/>
    <col min="9473" max="9475" width="12.625" style="173" customWidth="1"/>
    <col min="9476" max="9727" width="9" style="173"/>
    <col min="9728" max="9728" width="34.375" style="173" customWidth="1"/>
    <col min="9729" max="9731" width="12.625" style="173" customWidth="1"/>
    <col min="9732" max="9983" width="9" style="173"/>
    <col min="9984" max="9984" width="34.375" style="173" customWidth="1"/>
    <col min="9985" max="9987" width="12.625" style="173" customWidth="1"/>
    <col min="9988" max="10239" width="9" style="173"/>
    <col min="10240" max="10240" width="34.375" style="173" customWidth="1"/>
    <col min="10241" max="10243" width="12.625" style="173" customWidth="1"/>
    <col min="10244" max="10495" width="9" style="173"/>
    <col min="10496" max="10496" width="34.375" style="173" customWidth="1"/>
    <col min="10497" max="10499" width="12.625" style="173" customWidth="1"/>
    <col min="10500" max="10751" width="9" style="173"/>
    <col min="10752" max="10752" width="34.375" style="173" customWidth="1"/>
    <col min="10753" max="10755" width="12.625" style="173" customWidth="1"/>
    <col min="10756" max="11007" width="9" style="173"/>
    <col min="11008" max="11008" width="34.375" style="173" customWidth="1"/>
    <col min="11009" max="11011" width="12.625" style="173" customWidth="1"/>
    <col min="11012" max="11263" width="9" style="173"/>
    <col min="11264" max="11264" width="34.375" style="173" customWidth="1"/>
    <col min="11265" max="11267" width="12.625" style="173" customWidth="1"/>
    <col min="11268" max="11519" width="9" style="173"/>
    <col min="11520" max="11520" width="34.375" style="173" customWidth="1"/>
    <col min="11521" max="11523" width="12.625" style="173" customWidth="1"/>
    <col min="11524" max="11775" width="9" style="173"/>
    <col min="11776" max="11776" width="34.375" style="173" customWidth="1"/>
    <col min="11777" max="11779" width="12.625" style="173" customWidth="1"/>
    <col min="11780" max="12031" width="9" style="173"/>
    <col min="12032" max="12032" width="34.375" style="173" customWidth="1"/>
    <col min="12033" max="12035" width="12.625" style="173" customWidth="1"/>
    <col min="12036" max="12287" width="9" style="173"/>
    <col min="12288" max="12288" width="34.375" style="173" customWidth="1"/>
    <col min="12289" max="12291" width="12.625" style="173" customWidth="1"/>
    <col min="12292" max="12543" width="9" style="173"/>
    <col min="12544" max="12544" width="34.375" style="173" customWidth="1"/>
    <col min="12545" max="12547" width="12.625" style="173" customWidth="1"/>
    <col min="12548" max="12799" width="9" style="173"/>
    <col min="12800" max="12800" width="34.375" style="173" customWidth="1"/>
    <col min="12801" max="12803" width="12.625" style="173" customWidth="1"/>
    <col min="12804" max="13055" width="9" style="173"/>
    <col min="13056" max="13056" width="34.375" style="173" customWidth="1"/>
    <col min="13057" max="13059" width="12.625" style="173" customWidth="1"/>
    <col min="13060" max="13311" width="9" style="173"/>
    <col min="13312" max="13312" width="34.375" style="173" customWidth="1"/>
    <col min="13313" max="13315" width="12.625" style="173" customWidth="1"/>
    <col min="13316" max="13567" width="9" style="173"/>
    <col min="13568" max="13568" width="34.375" style="173" customWidth="1"/>
    <col min="13569" max="13571" width="12.625" style="173" customWidth="1"/>
    <col min="13572" max="13823" width="9" style="173"/>
    <col min="13824" max="13824" width="34.375" style="173" customWidth="1"/>
    <col min="13825" max="13827" width="12.625" style="173" customWidth="1"/>
    <col min="13828" max="14079" width="9" style="173"/>
    <col min="14080" max="14080" width="34.375" style="173" customWidth="1"/>
    <col min="14081" max="14083" width="12.625" style="173" customWidth="1"/>
    <col min="14084" max="14335" width="9" style="173"/>
    <col min="14336" max="14336" width="34.375" style="173" customWidth="1"/>
    <col min="14337" max="14339" width="12.625" style="173" customWidth="1"/>
    <col min="14340" max="14591" width="9" style="173"/>
    <col min="14592" max="14592" width="34.375" style="173" customWidth="1"/>
    <col min="14593" max="14595" width="12.625" style="173" customWidth="1"/>
    <col min="14596" max="14847" width="9" style="173"/>
    <col min="14848" max="14848" width="34.375" style="173" customWidth="1"/>
    <col min="14849" max="14851" width="12.625" style="173" customWidth="1"/>
    <col min="14852" max="15103" width="9" style="173"/>
    <col min="15104" max="15104" width="34.375" style="173" customWidth="1"/>
    <col min="15105" max="15107" width="12.625" style="173" customWidth="1"/>
    <col min="15108" max="15359" width="9" style="173"/>
    <col min="15360" max="15360" width="34.375" style="173" customWidth="1"/>
    <col min="15361" max="15363" width="12.625" style="173" customWidth="1"/>
    <col min="15364" max="15615" width="9" style="173"/>
    <col min="15616" max="15616" width="34.375" style="173" customWidth="1"/>
    <col min="15617" max="15619" width="12.625" style="173" customWidth="1"/>
    <col min="15620" max="15871" width="9" style="173"/>
    <col min="15872" max="15872" width="34.375" style="173" customWidth="1"/>
    <col min="15873" max="15875" width="12.625" style="173" customWidth="1"/>
    <col min="15876" max="16127" width="9" style="173"/>
    <col min="16128" max="16128" width="34.375" style="173" customWidth="1"/>
    <col min="16129" max="16131" width="12.625" style="173" customWidth="1"/>
    <col min="16132" max="16384" width="9" style="173"/>
  </cols>
  <sheetData>
    <row r="1" spans="1:4" ht="20.100000000000001" customHeight="1">
      <c r="A1" s="172" t="s">
        <v>87</v>
      </c>
      <c r="B1" s="172" t="s">
        <v>88</v>
      </c>
      <c r="C1" s="172" t="s">
        <v>524</v>
      </c>
      <c r="D1" s="172" t="s">
        <v>89</v>
      </c>
    </row>
    <row r="2" spans="1:4" s="42" customFormat="1" ht="20.100000000000001" customHeight="1">
      <c r="A2" s="229" t="s">
        <v>644</v>
      </c>
      <c r="B2" s="230" t="s">
        <v>90</v>
      </c>
      <c r="C2" s="268">
        <v>-10000000000</v>
      </c>
      <c r="D2" s="269">
        <v>38353</v>
      </c>
    </row>
    <row r="3" spans="1:4" s="42" customFormat="1" ht="20.100000000000001" customHeight="1">
      <c r="A3" s="229" t="s">
        <v>644</v>
      </c>
      <c r="B3" s="230" t="s">
        <v>91</v>
      </c>
      <c r="C3" s="268">
        <v>2700000000</v>
      </c>
      <c r="D3" s="269">
        <v>38718</v>
      </c>
    </row>
    <row r="4" spans="1:4" s="42" customFormat="1" ht="20.100000000000001" customHeight="1">
      <c r="A4" s="229" t="s">
        <v>644</v>
      </c>
      <c r="B4" s="230" t="s">
        <v>91</v>
      </c>
      <c r="C4" s="268">
        <v>14000000000</v>
      </c>
      <c r="D4" s="269">
        <v>39083</v>
      </c>
    </row>
    <row r="5" spans="1:4" s="42" customFormat="1" ht="20.100000000000001" customHeight="1">
      <c r="A5" s="229" t="s">
        <v>645</v>
      </c>
      <c r="B5" s="230" t="s">
        <v>90</v>
      </c>
      <c r="C5" s="268">
        <v>-3000000000</v>
      </c>
      <c r="D5" s="269">
        <v>38078</v>
      </c>
    </row>
    <row r="6" spans="1:4" s="42" customFormat="1" ht="20.100000000000001" customHeight="1">
      <c r="A6" s="229" t="s">
        <v>645</v>
      </c>
      <c r="B6" s="230" t="s">
        <v>91</v>
      </c>
      <c r="C6" s="268">
        <v>300000000</v>
      </c>
      <c r="D6" s="269">
        <v>38384</v>
      </c>
    </row>
    <row r="7" spans="1:4" s="42" customFormat="1" ht="20.100000000000001" customHeight="1">
      <c r="A7" s="229" t="s">
        <v>645</v>
      </c>
      <c r="B7" s="230" t="s">
        <v>91</v>
      </c>
      <c r="C7" s="268">
        <v>350000000</v>
      </c>
      <c r="D7" s="269">
        <v>38477</v>
      </c>
    </row>
    <row r="8" spans="1:4" s="42" customFormat="1" ht="20.100000000000001" customHeight="1">
      <c r="A8" s="229" t="s">
        <v>645</v>
      </c>
      <c r="B8" s="230" t="s">
        <v>91</v>
      </c>
      <c r="C8" s="268">
        <v>400000000</v>
      </c>
      <c r="D8" s="269">
        <v>38718</v>
      </c>
    </row>
    <row r="9" spans="1:4" s="42" customFormat="1" ht="20.100000000000001" customHeight="1">
      <c r="A9" s="229" t="s">
        <v>645</v>
      </c>
      <c r="B9" s="230" t="s">
        <v>91</v>
      </c>
      <c r="C9" s="268">
        <v>150000000</v>
      </c>
      <c r="D9" s="269">
        <v>38869</v>
      </c>
    </row>
    <row r="10" spans="1:4" s="42" customFormat="1" ht="20.100000000000001" customHeight="1">
      <c r="A10" s="229" t="s">
        <v>645</v>
      </c>
      <c r="B10" s="230" t="s">
        <v>91</v>
      </c>
      <c r="C10" s="268">
        <v>130000000</v>
      </c>
      <c r="D10" s="269">
        <v>39083</v>
      </c>
    </row>
    <row r="11" spans="1:4" s="42" customFormat="1" ht="20.100000000000001" customHeight="1">
      <c r="A11" s="229" t="s">
        <v>645</v>
      </c>
      <c r="B11" s="230" t="s">
        <v>91</v>
      </c>
      <c r="C11" s="268">
        <v>60000000</v>
      </c>
      <c r="D11" s="269">
        <v>39234</v>
      </c>
    </row>
    <row r="12" spans="1:4" s="42" customFormat="1" ht="20.100000000000001" customHeight="1">
      <c r="A12" s="229" t="s">
        <v>645</v>
      </c>
      <c r="B12" s="230" t="s">
        <v>91</v>
      </c>
      <c r="C12" s="268">
        <v>1800000000</v>
      </c>
      <c r="D12" s="269">
        <v>39448</v>
      </c>
    </row>
    <row r="13" spans="1:4" s="42" customFormat="1" ht="20.100000000000001" customHeight="1">
      <c r="A13" s="229" t="s">
        <v>645</v>
      </c>
      <c r="B13" s="230" t="s">
        <v>91</v>
      </c>
      <c r="C13" s="268">
        <v>400000000</v>
      </c>
      <c r="D13" s="269">
        <v>39600</v>
      </c>
    </row>
    <row r="14" spans="1:4" s="42" customFormat="1" ht="20.100000000000001" customHeight="1">
      <c r="A14" s="229" t="s">
        <v>649</v>
      </c>
      <c r="B14" s="230" t="s">
        <v>90</v>
      </c>
      <c r="C14" s="268">
        <v>-10000000000</v>
      </c>
      <c r="D14" s="269">
        <v>40634</v>
      </c>
    </row>
    <row r="15" spans="1:4" s="42" customFormat="1" ht="20.100000000000001" customHeight="1">
      <c r="A15" s="229" t="s">
        <v>649</v>
      </c>
      <c r="B15" s="230" t="s">
        <v>91</v>
      </c>
      <c r="C15" s="268">
        <v>7700000000</v>
      </c>
      <c r="D15" s="269">
        <v>41274</v>
      </c>
    </row>
    <row r="16" spans="1:4" s="42" customFormat="1" ht="20.100000000000001" customHeight="1">
      <c r="A16" s="229" t="s">
        <v>649</v>
      </c>
      <c r="B16" s="230" t="s">
        <v>91</v>
      </c>
      <c r="C16" s="268">
        <v>1900000000</v>
      </c>
      <c r="D16" s="269">
        <v>41639</v>
      </c>
    </row>
    <row r="17" spans="1:4" s="42" customFormat="1" ht="20.100000000000001" customHeight="1">
      <c r="A17" s="229" t="s">
        <v>649</v>
      </c>
      <c r="B17" s="230" t="s">
        <v>91</v>
      </c>
      <c r="C17" s="268">
        <v>6000000000</v>
      </c>
      <c r="D17" s="269">
        <v>41698</v>
      </c>
    </row>
    <row r="18" spans="1:4" s="42" customFormat="1" ht="20.100000000000001" customHeight="1">
      <c r="A18" s="229"/>
      <c r="B18" s="230"/>
      <c r="C18" s="268"/>
      <c r="D18" s="269"/>
    </row>
    <row r="19" spans="1:4" s="42" customFormat="1" ht="20.100000000000001" customHeight="1">
      <c r="A19" s="229"/>
      <c r="B19" s="230"/>
      <c r="C19" s="268"/>
      <c r="D19" s="269"/>
    </row>
    <row r="20" spans="1:4" s="42" customFormat="1" ht="20.100000000000001" customHeight="1">
      <c r="A20" s="229"/>
      <c r="B20" s="230"/>
      <c r="C20" s="268"/>
      <c r="D20" s="269"/>
    </row>
    <row r="21" spans="1:4" s="42" customFormat="1" ht="20.100000000000001" customHeight="1">
      <c r="A21" s="229"/>
      <c r="B21" s="230"/>
      <c r="C21" s="268"/>
      <c r="D21" s="269"/>
    </row>
    <row r="22" spans="1:4" s="42" customFormat="1" ht="20.100000000000001" customHeight="1">
      <c r="A22" s="229"/>
      <c r="B22" s="230"/>
      <c r="C22" s="268"/>
      <c r="D22" s="269"/>
    </row>
    <row r="23" spans="1:4" s="42" customFormat="1" ht="20.100000000000001" customHeight="1">
      <c r="A23" s="229"/>
      <c r="B23" s="230"/>
      <c r="C23" s="268"/>
      <c r="D23" s="269"/>
    </row>
    <row r="24" spans="1:4" s="42" customFormat="1" ht="20.100000000000001" customHeight="1">
      <c r="A24" s="229"/>
      <c r="B24" s="230"/>
      <c r="C24" s="268"/>
      <c r="D24" s="269"/>
    </row>
    <row r="25" spans="1:4" s="42" customFormat="1" ht="20.100000000000001" customHeight="1">
      <c r="A25" s="229"/>
      <c r="B25" s="230"/>
      <c r="C25" s="268"/>
      <c r="D25" s="269"/>
    </row>
    <row r="26" spans="1:4" s="42" customFormat="1" ht="20.100000000000001" customHeight="1">
      <c r="A26" s="229"/>
      <c r="B26" s="230"/>
      <c r="C26" s="268"/>
      <c r="D26" s="269"/>
    </row>
    <row r="27" spans="1:4" s="42" customFormat="1" ht="20.100000000000001" customHeight="1">
      <c r="A27" s="229"/>
      <c r="B27" s="230"/>
      <c r="C27" s="268"/>
      <c r="D27" s="269"/>
    </row>
    <row r="28" spans="1:4" s="42" customFormat="1" ht="20.100000000000001" customHeight="1">
      <c r="A28" s="229"/>
      <c r="B28" s="230"/>
      <c r="C28" s="268"/>
      <c r="D28" s="269"/>
    </row>
    <row r="29" spans="1:4" s="42" customFormat="1" ht="20.100000000000001" customHeight="1">
      <c r="A29" s="229"/>
      <c r="B29" s="230"/>
      <c r="C29" s="268"/>
      <c r="D29" s="269"/>
    </row>
    <row r="30" spans="1:4" s="42" customFormat="1" ht="20.100000000000001" customHeight="1">
      <c r="A30" s="229"/>
      <c r="B30" s="230"/>
      <c r="C30" s="268"/>
      <c r="D30" s="269"/>
    </row>
    <row r="31" spans="1:4" s="42" customFormat="1" ht="20.100000000000001" customHeight="1">
      <c r="A31" s="229"/>
      <c r="B31" s="230"/>
      <c r="C31" s="268"/>
      <c r="D31" s="269"/>
    </row>
    <row r="32" spans="1:4" s="42" customFormat="1" ht="20.100000000000001" customHeight="1">
      <c r="A32" s="229"/>
      <c r="B32" s="230"/>
      <c r="C32" s="268"/>
      <c r="D32" s="269"/>
    </row>
    <row r="33" spans="1:4" s="42" customFormat="1" ht="20.100000000000001" customHeight="1">
      <c r="A33" s="229"/>
      <c r="B33" s="230"/>
      <c r="C33" s="268"/>
      <c r="D33" s="269"/>
    </row>
    <row r="34" spans="1:4" s="42" customFormat="1" ht="20.100000000000001" customHeight="1">
      <c r="A34" s="229"/>
      <c r="B34" s="230"/>
      <c r="C34" s="268"/>
      <c r="D34" s="269"/>
    </row>
    <row r="35" spans="1:4" s="42" customFormat="1" ht="20.100000000000001" customHeight="1">
      <c r="A35" s="229"/>
      <c r="B35" s="230"/>
      <c r="C35" s="268"/>
      <c r="D35" s="269"/>
    </row>
    <row r="36" spans="1:4" s="42" customFormat="1" ht="20.100000000000001" customHeight="1">
      <c r="A36" s="229"/>
      <c r="B36" s="230"/>
      <c r="C36" s="268"/>
      <c r="D36" s="269"/>
    </row>
    <row r="37" spans="1:4" s="42" customFormat="1" ht="20.100000000000001" customHeight="1">
      <c r="A37" s="229"/>
      <c r="B37" s="230"/>
      <c r="C37" s="268"/>
      <c r="D37" s="269"/>
    </row>
    <row r="38" spans="1:4" s="42" customFormat="1" ht="20.100000000000001" customHeight="1">
      <c r="A38" s="229"/>
      <c r="B38" s="230"/>
      <c r="C38" s="268"/>
      <c r="D38" s="269"/>
    </row>
    <row r="39" spans="1:4" s="42" customFormat="1" ht="20.100000000000001" customHeight="1">
      <c r="A39" s="229"/>
      <c r="B39" s="230"/>
      <c r="C39" s="268"/>
      <c r="D39" s="269"/>
    </row>
    <row r="40" spans="1:4" s="42" customFormat="1" ht="20.100000000000001" customHeight="1">
      <c r="A40" s="229"/>
      <c r="B40" s="230"/>
      <c r="C40" s="268"/>
      <c r="D40" s="269"/>
    </row>
    <row r="41" spans="1:4" s="42" customFormat="1" ht="20.100000000000001" customHeight="1">
      <c r="A41" s="229"/>
      <c r="B41" s="230"/>
      <c r="C41" s="268"/>
      <c r="D41" s="269"/>
    </row>
    <row r="42" spans="1:4" s="42" customFormat="1" ht="20.100000000000001" customHeight="1">
      <c r="A42" s="229"/>
      <c r="B42" s="230"/>
      <c r="C42" s="268"/>
      <c r="D42" s="269"/>
    </row>
    <row r="43" spans="1:4" s="42" customFormat="1" ht="20.100000000000001" customHeight="1">
      <c r="A43" s="229"/>
      <c r="B43" s="230"/>
      <c r="C43" s="268"/>
      <c r="D43" s="269"/>
    </row>
    <row r="44" spans="1:4" s="42" customFormat="1" ht="20.100000000000001" customHeight="1">
      <c r="A44" s="229"/>
      <c r="B44" s="230"/>
      <c r="C44" s="268"/>
      <c r="D44" s="269"/>
    </row>
    <row r="45" spans="1:4" s="42" customFormat="1" ht="20.100000000000001" customHeight="1">
      <c r="A45" s="229"/>
      <c r="B45" s="230"/>
      <c r="C45" s="268"/>
      <c r="D45" s="269"/>
    </row>
    <row r="46" spans="1:4" s="42" customFormat="1" ht="20.100000000000001" customHeight="1">
      <c r="A46" s="229"/>
      <c r="B46" s="230"/>
      <c r="C46" s="268"/>
      <c r="D46" s="269"/>
    </row>
    <row r="47" spans="1:4" s="42" customFormat="1" ht="20.100000000000001" customHeight="1">
      <c r="A47" s="229"/>
      <c r="B47" s="230"/>
      <c r="C47" s="268"/>
      <c r="D47" s="269"/>
    </row>
    <row r="48" spans="1:4" s="42" customFormat="1" ht="20.100000000000001" customHeight="1">
      <c r="A48" s="229"/>
      <c r="B48" s="230"/>
      <c r="C48" s="268"/>
      <c r="D48" s="269"/>
    </row>
    <row r="49" spans="1:4" s="42" customFormat="1" ht="20.100000000000001" customHeight="1">
      <c r="A49" s="229"/>
      <c r="B49" s="230"/>
      <c r="C49" s="268"/>
      <c r="D49" s="269"/>
    </row>
    <row r="50" spans="1:4" s="42" customFormat="1" ht="20.100000000000001" customHeight="1">
      <c r="A50" s="229"/>
      <c r="B50" s="230"/>
      <c r="C50" s="268"/>
      <c r="D50" s="269"/>
    </row>
    <row r="51" spans="1:4" s="42" customFormat="1" ht="20.100000000000001" customHeight="1">
      <c r="A51" s="229"/>
      <c r="B51" s="230"/>
      <c r="C51" s="268"/>
      <c r="D51" s="269"/>
    </row>
    <row r="52" spans="1:4" s="42" customFormat="1" ht="20.100000000000001" customHeight="1">
      <c r="A52" s="229"/>
      <c r="B52" s="230"/>
      <c r="C52" s="268"/>
      <c r="D52" s="269"/>
    </row>
    <row r="53" spans="1:4" s="42" customFormat="1" ht="20.100000000000001" customHeight="1">
      <c r="A53" s="229"/>
      <c r="B53" s="230"/>
      <c r="C53" s="268"/>
      <c r="D53" s="269"/>
    </row>
    <row r="54" spans="1:4" s="42" customFormat="1" ht="20.100000000000001" customHeight="1">
      <c r="A54" s="229"/>
      <c r="B54" s="230"/>
      <c r="C54" s="268"/>
      <c r="D54" s="269"/>
    </row>
    <row r="55" spans="1:4" s="42" customFormat="1" ht="20.100000000000001" customHeight="1">
      <c r="A55" s="229"/>
      <c r="B55" s="230"/>
      <c r="C55" s="268"/>
      <c r="D55" s="269"/>
    </row>
    <row r="56" spans="1:4" s="42" customFormat="1" ht="20.100000000000001" customHeight="1">
      <c r="A56" s="229"/>
      <c r="B56" s="230"/>
      <c r="C56" s="268"/>
      <c r="D56" s="269"/>
    </row>
    <row r="57" spans="1:4" s="42" customFormat="1" ht="20.100000000000001" customHeight="1">
      <c r="A57" s="229"/>
      <c r="B57" s="230"/>
      <c r="C57" s="268"/>
      <c r="D57" s="269"/>
    </row>
    <row r="58" spans="1:4" s="42" customFormat="1" ht="20.100000000000001" customHeight="1">
      <c r="A58" s="229"/>
      <c r="B58" s="230"/>
      <c r="C58" s="268"/>
      <c r="D58" s="269"/>
    </row>
    <row r="59" spans="1:4" s="42" customFormat="1" ht="20.100000000000001" customHeight="1">
      <c r="A59" s="229"/>
      <c r="B59" s="230"/>
      <c r="C59" s="268"/>
      <c r="D59" s="269"/>
    </row>
    <row r="60" spans="1:4" s="42" customFormat="1" ht="20.100000000000001" customHeight="1">
      <c r="A60" s="229"/>
      <c r="B60" s="230"/>
      <c r="C60" s="268"/>
      <c r="D60" s="269"/>
    </row>
    <row r="61" spans="1:4" s="42" customFormat="1" ht="20.100000000000001" customHeight="1">
      <c r="A61" s="229"/>
      <c r="B61" s="230"/>
      <c r="C61" s="268"/>
      <c r="D61" s="269"/>
    </row>
    <row r="62" spans="1:4" s="42" customFormat="1" ht="20.100000000000001" customHeight="1">
      <c r="A62" s="229"/>
      <c r="B62" s="230"/>
      <c r="C62" s="268"/>
      <c r="D62" s="269"/>
    </row>
    <row r="63" spans="1:4" s="42" customFormat="1" ht="20.100000000000001" customHeight="1">
      <c r="A63" s="229"/>
      <c r="B63" s="230"/>
      <c r="C63" s="268"/>
      <c r="D63" s="269"/>
    </row>
    <row r="64" spans="1:4" s="42" customFormat="1" ht="20.100000000000001" customHeight="1">
      <c r="A64" s="229"/>
      <c r="B64" s="230"/>
      <c r="C64" s="268"/>
      <c r="D64" s="269"/>
    </row>
    <row r="65" spans="1:4" s="42" customFormat="1" ht="20.100000000000001" customHeight="1">
      <c r="A65" s="229"/>
      <c r="B65" s="230"/>
      <c r="C65" s="268"/>
      <c r="D65" s="269"/>
    </row>
    <row r="66" spans="1:4" s="42" customFormat="1" ht="20.100000000000001" customHeight="1">
      <c r="A66" s="229"/>
      <c r="B66" s="230"/>
      <c r="C66" s="268"/>
      <c r="D66" s="269"/>
    </row>
    <row r="67" spans="1:4" s="42" customFormat="1" ht="20.100000000000001" customHeight="1">
      <c r="A67" s="229"/>
      <c r="B67" s="230"/>
      <c r="C67" s="268"/>
      <c r="D67" s="269"/>
    </row>
    <row r="68" spans="1:4" s="42" customFormat="1" ht="20.100000000000001" customHeight="1">
      <c r="A68" s="229"/>
      <c r="B68" s="230"/>
      <c r="C68" s="268"/>
      <c r="D68" s="269"/>
    </row>
    <row r="69" spans="1:4" s="42" customFormat="1" ht="20.100000000000001" customHeight="1">
      <c r="A69" s="229"/>
      <c r="B69" s="230"/>
      <c r="C69" s="268"/>
      <c r="D69" s="269"/>
    </row>
    <row r="70" spans="1:4" s="42" customFormat="1" ht="20.100000000000001" customHeight="1">
      <c r="A70" s="229"/>
      <c r="B70" s="230"/>
      <c r="C70" s="268"/>
      <c r="D70" s="269"/>
    </row>
    <row r="71" spans="1:4" s="42" customFormat="1" ht="20.100000000000001" customHeight="1">
      <c r="A71" s="229"/>
      <c r="B71" s="230"/>
      <c r="C71" s="268"/>
      <c r="D71" s="269"/>
    </row>
    <row r="72" spans="1:4" s="42" customFormat="1" ht="20.100000000000001" customHeight="1">
      <c r="A72" s="229"/>
      <c r="B72" s="230"/>
      <c r="C72" s="268"/>
      <c r="D72" s="269"/>
    </row>
    <row r="73" spans="1:4" s="42" customFormat="1" ht="20.100000000000001" customHeight="1">
      <c r="A73" s="229"/>
      <c r="B73" s="230"/>
      <c r="C73" s="268"/>
      <c r="D73" s="269"/>
    </row>
    <row r="74" spans="1:4" s="42" customFormat="1" ht="20.100000000000001" customHeight="1">
      <c r="A74" s="229"/>
      <c r="B74" s="230"/>
      <c r="C74" s="268"/>
      <c r="D74" s="269"/>
    </row>
    <row r="75" spans="1:4" s="42" customFormat="1" ht="20.100000000000001" customHeight="1">
      <c r="A75" s="229"/>
      <c r="B75" s="230"/>
      <c r="C75" s="268"/>
      <c r="D75" s="269"/>
    </row>
    <row r="76" spans="1:4" s="42" customFormat="1" ht="20.100000000000001" customHeight="1">
      <c r="A76" s="229"/>
      <c r="B76" s="230"/>
      <c r="C76" s="268"/>
      <c r="D76" s="269"/>
    </row>
    <row r="77" spans="1:4" s="42" customFormat="1" ht="20.100000000000001" customHeight="1">
      <c r="A77" s="229"/>
      <c r="B77" s="230"/>
      <c r="C77" s="268"/>
      <c r="D77" s="269"/>
    </row>
    <row r="78" spans="1:4" s="42" customFormat="1" ht="20.100000000000001" customHeight="1">
      <c r="A78" s="229"/>
      <c r="B78" s="230"/>
      <c r="C78" s="268"/>
      <c r="D78" s="269"/>
    </row>
    <row r="79" spans="1:4" s="42" customFormat="1" ht="20.100000000000001" customHeight="1">
      <c r="A79" s="229"/>
      <c r="B79" s="230"/>
      <c r="C79" s="268"/>
      <c r="D79" s="269"/>
    </row>
    <row r="80" spans="1:4" s="42" customFormat="1" ht="20.100000000000001" customHeight="1">
      <c r="A80" s="229"/>
      <c r="B80" s="230"/>
      <c r="C80" s="268"/>
      <c r="D80" s="269"/>
    </row>
    <row r="81" spans="1:4" s="42" customFormat="1" ht="20.100000000000001" customHeight="1">
      <c r="A81" s="229"/>
      <c r="B81" s="230"/>
      <c r="C81" s="268"/>
      <c r="D81" s="269"/>
    </row>
    <row r="82" spans="1:4" s="42" customFormat="1" ht="20.100000000000001" customHeight="1">
      <c r="A82" s="229"/>
      <c r="B82" s="230"/>
      <c r="C82" s="268"/>
      <c r="D82" s="269"/>
    </row>
    <row r="83" spans="1:4" s="42" customFormat="1" ht="20.100000000000001" customHeight="1">
      <c r="A83" s="229"/>
      <c r="B83" s="230"/>
      <c r="C83" s="268"/>
      <c r="D83" s="269"/>
    </row>
    <row r="84" spans="1:4" s="42" customFormat="1" ht="20.100000000000001" customHeight="1">
      <c r="A84" s="229"/>
      <c r="B84" s="230"/>
      <c r="C84" s="268"/>
      <c r="D84" s="269"/>
    </row>
    <row r="85" spans="1:4" s="42" customFormat="1" ht="20.100000000000001" customHeight="1">
      <c r="A85" s="229"/>
      <c r="B85" s="230"/>
      <c r="C85" s="268"/>
      <c r="D85" s="269"/>
    </row>
    <row r="86" spans="1:4" s="42" customFormat="1" ht="20.100000000000001" customHeight="1">
      <c r="A86" s="229"/>
      <c r="B86" s="230"/>
      <c r="C86" s="268"/>
      <c r="D86" s="269"/>
    </row>
    <row r="87" spans="1:4" s="42" customFormat="1" ht="20.100000000000001" customHeight="1">
      <c r="A87" s="229"/>
      <c r="B87" s="230"/>
      <c r="C87" s="268"/>
      <c r="D87" s="269"/>
    </row>
    <row r="88" spans="1:4" s="42" customFormat="1" ht="20.100000000000001" customHeight="1">
      <c r="A88" s="229"/>
      <c r="B88" s="230"/>
      <c r="C88" s="268"/>
      <c r="D88" s="269"/>
    </row>
    <row r="89" spans="1:4" s="42" customFormat="1" ht="20.100000000000001" customHeight="1">
      <c r="A89" s="229"/>
      <c r="B89" s="230"/>
      <c r="C89" s="268"/>
      <c r="D89" s="269"/>
    </row>
    <row r="90" spans="1:4" s="42" customFormat="1" ht="20.100000000000001" customHeight="1">
      <c r="A90" s="229"/>
      <c r="B90" s="230"/>
      <c r="C90" s="268"/>
      <c r="D90" s="269"/>
    </row>
    <row r="91" spans="1:4" s="42" customFormat="1" ht="20.100000000000001" customHeight="1">
      <c r="A91" s="229"/>
      <c r="B91" s="230"/>
      <c r="C91" s="268"/>
      <c r="D91" s="269"/>
    </row>
    <row r="92" spans="1:4" s="42" customFormat="1" ht="20.100000000000001" customHeight="1">
      <c r="A92" s="229"/>
      <c r="B92" s="230"/>
      <c r="C92" s="268"/>
      <c r="D92" s="269"/>
    </row>
    <row r="93" spans="1:4" s="42" customFormat="1" ht="20.100000000000001" customHeight="1">
      <c r="A93" s="229"/>
      <c r="B93" s="230"/>
      <c r="C93" s="268"/>
      <c r="D93" s="269"/>
    </row>
    <row r="94" spans="1:4" s="42" customFormat="1" ht="20.100000000000001" customHeight="1">
      <c r="A94" s="229"/>
      <c r="B94" s="230"/>
      <c r="C94" s="268"/>
      <c r="D94" s="269"/>
    </row>
    <row r="95" spans="1:4" s="42" customFormat="1" ht="20.100000000000001" customHeight="1">
      <c r="A95" s="229"/>
      <c r="B95" s="230"/>
      <c r="C95" s="268"/>
      <c r="D95" s="269"/>
    </row>
    <row r="96" spans="1:4" s="42" customFormat="1" ht="20.100000000000001" customHeight="1">
      <c r="A96" s="229"/>
      <c r="B96" s="230"/>
      <c r="C96" s="268"/>
      <c r="D96" s="269"/>
    </row>
    <row r="97" spans="1:4" s="42" customFormat="1" ht="20.100000000000001" customHeight="1">
      <c r="A97" s="229"/>
      <c r="B97" s="230"/>
      <c r="C97" s="268"/>
      <c r="D97" s="269"/>
    </row>
    <row r="98" spans="1:4" s="42" customFormat="1" ht="20.100000000000001" customHeight="1">
      <c r="A98" s="229"/>
      <c r="B98" s="230"/>
      <c r="C98" s="268"/>
      <c r="D98" s="269"/>
    </row>
    <row r="99" spans="1:4" s="42" customFormat="1" ht="20.100000000000001" customHeight="1">
      <c r="A99" s="229"/>
      <c r="B99" s="230"/>
      <c r="C99" s="268"/>
      <c r="D99" s="269"/>
    </row>
    <row r="100" spans="1:4" s="42" customFormat="1" ht="20.100000000000001" customHeight="1">
      <c r="A100" s="229"/>
      <c r="B100" s="230"/>
      <c r="C100" s="268"/>
      <c r="D100" s="269"/>
    </row>
    <row r="101" spans="1:4" s="42" customFormat="1" ht="20.100000000000001" customHeight="1">
      <c r="A101" s="229"/>
      <c r="B101" s="230"/>
      <c r="C101" s="268"/>
      <c r="D101" s="269"/>
    </row>
    <row r="102" spans="1:4" s="42" customFormat="1" ht="20.100000000000001" customHeight="1">
      <c r="A102" s="229"/>
      <c r="B102" s="230"/>
      <c r="C102" s="268"/>
      <c r="D102" s="269"/>
    </row>
    <row r="103" spans="1:4" s="42" customFormat="1" ht="20.100000000000001" customHeight="1">
      <c r="A103" s="229"/>
      <c r="B103" s="230"/>
      <c r="C103" s="268"/>
      <c r="D103" s="269"/>
    </row>
    <row r="104" spans="1:4" s="42" customFormat="1" ht="20.100000000000001" customHeight="1">
      <c r="A104" s="229"/>
      <c r="B104" s="230"/>
      <c r="C104" s="268"/>
      <c r="D104" s="269"/>
    </row>
    <row r="105" spans="1:4" s="42" customFormat="1" ht="20.100000000000001" customHeight="1">
      <c r="A105" s="229"/>
      <c r="B105" s="230"/>
      <c r="C105" s="268"/>
      <c r="D105" s="269"/>
    </row>
    <row r="106" spans="1:4" s="42" customFormat="1" ht="20.100000000000001" customHeight="1">
      <c r="A106" s="229"/>
      <c r="B106" s="230"/>
      <c r="C106" s="268"/>
      <c r="D106" s="269"/>
    </row>
    <row r="107" spans="1:4" s="42" customFormat="1" ht="20.100000000000001" customHeight="1">
      <c r="A107" s="229"/>
      <c r="B107" s="230"/>
      <c r="C107" s="268"/>
      <c r="D107" s="269"/>
    </row>
    <row r="108" spans="1:4" s="42" customFormat="1" ht="20.100000000000001" customHeight="1">
      <c r="A108" s="229"/>
      <c r="B108" s="230"/>
      <c r="C108" s="268"/>
      <c r="D108" s="269"/>
    </row>
    <row r="109" spans="1:4" s="42" customFormat="1" ht="20.100000000000001" customHeight="1">
      <c r="A109" s="229"/>
      <c r="B109" s="230"/>
      <c r="C109" s="268"/>
      <c r="D109" s="269"/>
    </row>
    <row r="110" spans="1:4" s="42" customFormat="1" ht="20.100000000000001" customHeight="1">
      <c r="A110" s="229"/>
      <c r="B110" s="230"/>
      <c r="C110" s="268"/>
      <c r="D110" s="269"/>
    </row>
    <row r="111" spans="1:4" s="42" customFormat="1" ht="20.100000000000001" customHeight="1">
      <c r="A111" s="229"/>
      <c r="B111" s="230"/>
      <c r="C111" s="268"/>
      <c r="D111" s="269"/>
    </row>
    <row r="112" spans="1:4" s="42" customFormat="1" ht="20.100000000000001" customHeight="1">
      <c r="A112" s="229"/>
      <c r="B112" s="230"/>
      <c r="C112" s="268"/>
      <c r="D112" s="269"/>
    </row>
    <row r="113" spans="1:4" s="42" customFormat="1" ht="20.100000000000001" customHeight="1">
      <c r="A113" s="229"/>
      <c r="B113" s="230"/>
      <c r="C113" s="268"/>
      <c r="D113" s="269"/>
    </row>
    <row r="114" spans="1:4" s="42" customFormat="1" ht="20.100000000000001" customHeight="1">
      <c r="A114" s="229"/>
      <c r="B114" s="230"/>
      <c r="C114" s="268"/>
      <c r="D114" s="269"/>
    </row>
    <row r="115" spans="1:4" s="42" customFormat="1" ht="20.100000000000001" customHeight="1">
      <c r="A115" s="229"/>
      <c r="B115" s="230"/>
      <c r="C115" s="268"/>
      <c r="D115" s="269"/>
    </row>
    <row r="116" spans="1:4" s="42" customFormat="1" ht="20.100000000000001" customHeight="1">
      <c r="A116" s="229"/>
      <c r="B116" s="230"/>
      <c r="C116" s="268"/>
      <c r="D116" s="269"/>
    </row>
    <row r="117" spans="1:4" s="42" customFormat="1" ht="20.100000000000001" customHeight="1">
      <c r="A117" s="229"/>
      <c r="B117" s="230"/>
      <c r="C117" s="268"/>
      <c r="D117" s="269"/>
    </row>
    <row r="118" spans="1:4" s="42" customFormat="1" ht="20.100000000000001" customHeight="1">
      <c r="A118" s="229"/>
      <c r="B118" s="230"/>
      <c r="C118" s="268"/>
      <c r="D118" s="269"/>
    </row>
    <row r="119" spans="1:4" s="42" customFormat="1" ht="20.100000000000001" customHeight="1">
      <c r="A119" s="229"/>
      <c r="B119" s="230"/>
      <c r="C119" s="268"/>
      <c r="D119" s="269"/>
    </row>
    <row r="120" spans="1:4" s="42" customFormat="1" ht="20.100000000000001" customHeight="1">
      <c r="A120" s="229"/>
      <c r="B120" s="230"/>
      <c r="C120" s="268"/>
      <c r="D120" s="269"/>
    </row>
    <row r="121" spans="1:4" s="42" customFormat="1" ht="20.100000000000001" customHeight="1">
      <c r="A121" s="229"/>
      <c r="B121" s="230"/>
      <c r="C121" s="268"/>
      <c r="D121" s="269"/>
    </row>
    <row r="122" spans="1:4" s="42" customFormat="1" ht="20.100000000000001" customHeight="1">
      <c r="A122" s="229"/>
      <c r="B122" s="230"/>
      <c r="C122" s="268"/>
      <c r="D122" s="269"/>
    </row>
    <row r="123" spans="1:4" s="42" customFormat="1" ht="20.100000000000001" customHeight="1">
      <c r="A123" s="229"/>
      <c r="B123" s="230"/>
      <c r="C123" s="268"/>
      <c r="D123" s="269"/>
    </row>
    <row r="124" spans="1:4" s="42" customFormat="1" ht="20.100000000000001" customHeight="1">
      <c r="A124" s="229"/>
      <c r="B124" s="230"/>
      <c r="C124" s="268"/>
      <c r="D124" s="269"/>
    </row>
    <row r="125" spans="1:4" s="42" customFormat="1" ht="20.100000000000001" customHeight="1">
      <c r="A125" s="229"/>
      <c r="B125" s="230"/>
      <c r="C125" s="268"/>
      <c r="D125" s="269"/>
    </row>
    <row r="126" spans="1:4" s="42" customFormat="1" ht="20.100000000000001" customHeight="1">
      <c r="A126" s="229"/>
      <c r="B126" s="230"/>
      <c r="C126" s="268"/>
      <c r="D126" s="269"/>
    </row>
    <row r="127" spans="1:4" s="42" customFormat="1" ht="20.100000000000001" customHeight="1">
      <c r="A127" s="229"/>
      <c r="B127" s="230"/>
      <c r="C127" s="268"/>
      <c r="D127" s="269"/>
    </row>
    <row r="128" spans="1:4" s="42" customFormat="1" ht="20.100000000000001" customHeight="1">
      <c r="A128" s="229"/>
      <c r="B128" s="230"/>
      <c r="C128" s="268"/>
      <c r="D128" s="269"/>
    </row>
    <row r="129" spans="1:4" s="42" customFormat="1" ht="20.100000000000001" customHeight="1">
      <c r="A129" s="229"/>
      <c r="B129" s="230"/>
      <c r="C129" s="268"/>
      <c r="D129" s="269"/>
    </row>
    <row r="130" spans="1:4" s="42" customFormat="1" ht="20.100000000000001" customHeight="1">
      <c r="A130" s="229"/>
      <c r="B130" s="230"/>
      <c r="C130" s="268"/>
      <c r="D130" s="269"/>
    </row>
    <row r="131" spans="1:4" s="42" customFormat="1" ht="20.100000000000001" customHeight="1">
      <c r="A131" s="229"/>
      <c r="B131" s="230"/>
      <c r="C131" s="268"/>
      <c r="D131" s="269"/>
    </row>
    <row r="132" spans="1:4" s="42" customFormat="1" ht="20.100000000000001" customHeight="1">
      <c r="A132" s="229"/>
      <c r="B132" s="230"/>
      <c r="C132" s="268"/>
      <c r="D132" s="269"/>
    </row>
    <row r="133" spans="1:4" s="42" customFormat="1" ht="20.100000000000001" customHeight="1">
      <c r="A133" s="229"/>
      <c r="B133" s="230"/>
      <c r="C133" s="268"/>
      <c r="D133" s="269"/>
    </row>
    <row r="134" spans="1:4" s="42" customFormat="1" ht="20.100000000000001" customHeight="1">
      <c r="A134" s="229"/>
      <c r="B134" s="230"/>
      <c r="C134" s="268"/>
      <c r="D134" s="269"/>
    </row>
    <row r="135" spans="1:4" s="42" customFormat="1" ht="20.100000000000001" customHeight="1">
      <c r="A135" s="229"/>
      <c r="B135" s="230"/>
      <c r="C135" s="268"/>
      <c r="D135" s="269"/>
    </row>
    <row r="136" spans="1:4" s="42" customFormat="1" ht="20.100000000000001" customHeight="1">
      <c r="A136" s="229"/>
      <c r="B136" s="230"/>
      <c r="C136" s="268"/>
      <c r="D136" s="269"/>
    </row>
    <row r="137" spans="1:4" s="42" customFormat="1" ht="20.100000000000001" customHeight="1">
      <c r="A137" s="229"/>
      <c r="B137" s="230"/>
      <c r="C137" s="268"/>
      <c r="D137" s="269"/>
    </row>
    <row r="138" spans="1:4" s="42" customFormat="1" ht="20.100000000000001" customHeight="1">
      <c r="A138" s="229"/>
      <c r="B138" s="230"/>
      <c r="C138" s="268"/>
      <c r="D138" s="269"/>
    </row>
    <row r="139" spans="1:4" s="42" customFormat="1" ht="20.100000000000001" customHeight="1">
      <c r="A139" s="229"/>
      <c r="B139" s="230"/>
      <c r="C139" s="268"/>
      <c r="D139" s="269"/>
    </row>
    <row r="140" spans="1:4" s="42" customFormat="1" ht="20.100000000000001" customHeight="1">
      <c r="A140" s="229"/>
      <c r="B140" s="230"/>
      <c r="C140" s="268"/>
      <c r="D140" s="269"/>
    </row>
    <row r="141" spans="1:4" s="42" customFormat="1" ht="20.100000000000001" customHeight="1">
      <c r="A141" s="229"/>
      <c r="B141" s="230"/>
      <c r="C141" s="268"/>
      <c r="D141" s="269"/>
    </row>
    <row r="142" spans="1:4" s="42" customFormat="1" ht="20.100000000000001" customHeight="1">
      <c r="A142" s="229"/>
      <c r="B142" s="230"/>
      <c r="C142" s="268"/>
      <c r="D142" s="269"/>
    </row>
    <row r="143" spans="1:4" s="42" customFormat="1" ht="20.100000000000001" customHeight="1">
      <c r="A143" s="229"/>
      <c r="B143" s="230"/>
      <c r="C143" s="268"/>
      <c r="D143" s="269"/>
    </row>
    <row r="144" spans="1:4" s="42" customFormat="1" ht="20.100000000000001" customHeight="1">
      <c r="A144" s="229"/>
      <c r="B144" s="230"/>
      <c r="C144" s="268"/>
      <c r="D144" s="269"/>
    </row>
    <row r="145" spans="1:4" s="42" customFormat="1" ht="20.100000000000001" customHeight="1">
      <c r="A145" s="229"/>
      <c r="B145" s="230"/>
      <c r="C145" s="268"/>
      <c r="D145" s="269"/>
    </row>
    <row r="146" spans="1:4" s="42" customFormat="1" ht="20.100000000000001" customHeight="1">
      <c r="A146" s="229"/>
      <c r="B146" s="230"/>
      <c r="C146" s="268"/>
      <c r="D146" s="269"/>
    </row>
    <row r="147" spans="1:4" s="42" customFormat="1" ht="20.100000000000001" customHeight="1">
      <c r="A147" s="229"/>
      <c r="B147" s="230"/>
      <c r="C147" s="268"/>
      <c r="D147" s="269"/>
    </row>
    <row r="148" spans="1:4" s="42" customFormat="1" ht="20.100000000000001" customHeight="1">
      <c r="A148" s="229"/>
      <c r="B148" s="230"/>
      <c r="C148" s="268"/>
      <c r="D148" s="269"/>
    </row>
    <row r="149" spans="1:4" s="42" customFormat="1" ht="20.100000000000001" customHeight="1">
      <c r="A149" s="229"/>
      <c r="B149" s="230"/>
      <c r="C149" s="268"/>
      <c r="D149" s="269"/>
    </row>
    <row r="150" spans="1:4" s="42" customFormat="1" ht="20.100000000000001" customHeight="1">
      <c r="A150" s="229"/>
      <c r="B150" s="230"/>
      <c r="C150" s="268"/>
      <c r="D150" s="269"/>
    </row>
    <row r="151" spans="1:4" s="42" customFormat="1" ht="20.100000000000001" customHeight="1">
      <c r="A151" s="229"/>
      <c r="B151" s="230"/>
      <c r="C151" s="268"/>
      <c r="D151" s="269"/>
    </row>
    <row r="152" spans="1:4" s="42" customFormat="1" ht="20.100000000000001" customHeight="1">
      <c r="A152" s="229"/>
      <c r="B152" s="230"/>
      <c r="C152" s="268"/>
      <c r="D152" s="269"/>
    </row>
    <row r="153" spans="1:4" s="42" customFormat="1" ht="20.100000000000001" customHeight="1">
      <c r="A153" s="229"/>
      <c r="B153" s="230"/>
      <c r="C153" s="268"/>
      <c r="D153" s="269"/>
    </row>
    <row r="154" spans="1:4" s="42" customFormat="1" ht="20.100000000000001" customHeight="1">
      <c r="A154" s="229"/>
      <c r="B154" s="230"/>
      <c r="C154" s="268"/>
      <c r="D154" s="269"/>
    </row>
    <row r="155" spans="1:4" s="42" customFormat="1" ht="20.100000000000001" customHeight="1">
      <c r="A155" s="229"/>
      <c r="B155" s="230"/>
      <c r="C155" s="268"/>
      <c r="D155" s="269"/>
    </row>
    <row r="156" spans="1:4" s="42" customFormat="1" ht="20.100000000000001" customHeight="1">
      <c r="A156" s="229"/>
      <c r="B156" s="230"/>
      <c r="C156" s="268"/>
      <c r="D156" s="269"/>
    </row>
    <row r="157" spans="1:4" s="42" customFormat="1" ht="20.100000000000001" customHeight="1">
      <c r="A157" s="229"/>
      <c r="B157" s="230"/>
      <c r="C157" s="268"/>
      <c r="D157" s="269"/>
    </row>
    <row r="158" spans="1:4" s="42" customFormat="1" ht="20.100000000000001" customHeight="1">
      <c r="A158" s="229"/>
      <c r="B158" s="230"/>
      <c r="C158" s="268"/>
      <c r="D158" s="269"/>
    </row>
    <row r="159" spans="1:4" s="42" customFormat="1" ht="20.100000000000001" customHeight="1">
      <c r="A159" s="229"/>
      <c r="B159" s="230"/>
      <c r="C159" s="268"/>
      <c r="D159" s="269"/>
    </row>
    <row r="160" spans="1:4" s="42" customFormat="1" ht="20.100000000000001" customHeight="1">
      <c r="A160" s="229"/>
      <c r="B160" s="230"/>
      <c r="C160" s="268"/>
      <c r="D160" s="269"/>
    </row>
    <row r="161" spans="1:4" s="42" customFormat="1" ht="20.100000000000001" customHeight="1">
      <c r="A161" s="229"/>
      <c r="B161" s="230"/>
      <c r="C161" s="268"/>
      <c r="D161" s="269"/>
    </row>
    <row r="162" spans="1:4" s="42" customFormat="1" ht="20.100000000000001" customHeight="1">
      <c r="A162" s="229"/>
      <c r="B162" s="230"/>
      <c r="C162" s="268"/>
      <c r="D162" s="269"/>
    </row>
    <row r="163" spans="1:4" s="42" customFormat="1" ht="20.100000000000001" customHeight="1">
      <c r="A163" s="229"/>
      <c r="B163" s="230"/>
      <c r="C163" s="268"/>
      <c r="D163" s="269"/>
    </row>
    <row r="164" spans="1:4" s="42" customFormat="1" ht="20.100000000000001" customHeight="1">
      <c r="A164" s="229"/>
      <c r="B164" s="230"/>
      <c r="C164" s="268"/>
      <c r="D164" s="269"/>
    </row>
    <row r="165" spans="1:4" s="42" customFormat="1" ht="20.100000000000001" customHeight="1">
      <c r="A165" s="229"/>
      <c r="B165" s="230"/>
      <c r="C165" s="268"/>
      <c r="D165" s="269"/>
    </row>
    <row r="166" spans="1:4" s="42" customFormat="1" ht="20.100000000000001" customHeight="1">
      <c r="A166" s="229"/>
      <c r="B166" s="230"/>
      <c r="C166" s="268"/>
      <c r="D166" s="269"/>
    </row>
    <row r="167" spans="1:4" s="42" customFormat="1" ht="20.100000000000001" customHeight="1">
      <c r="A167" s="229"/>
      <c r="B167" s="230"/>
      <c r="C167" s="268"/>
      <c r="D167" s="269"/>
    </row>
    <row r="168" spans="1:4" s="42" customFormat="1" ht="20.100000000000001" customHeight="1">
      <c r="A168" s="229"/>
      <c r="B168" s="230"/>
      <c r="C168" s="268"/>
      <c r="D168" s="269"/>
    </row>
    <row r="169" spans="1:4" s="42" customFormat="1" ht="20.100000000000001" customHeight="1">
      <c r="A169" s="229"/>
      <c r="B169" s="230"/>
      <c r="C169" s="268"/>
      <c r="D169" s="269"/>
    </row>
    <row r="170" spans="1:4" s="42" customFormat="1" ht="20.100000000000001" customHeight="1">
      <c r="A170" s="229"/>
      <c r="B170" s="230"/>
      <c r="C170" s="268"/>
      <c r="D170" s="269"/>
    </row>
    <row r="171" spans="1:4" s="42" customFormat="1" ht="20.100000000000001" customHeight="1">
      <c r="A171" s="229"/>
      <c r="B171" s="230"/>
      <c r="C171" s="268"/>
      <c r="D171" s="269"/>
    </row>
    <row r="172" spans="1:4" s="42" customFormat="1" ht="20.100000000000001" customHeight="1">
      <c r="A172" s="229"/>
      <c r="B172" s="230"/>
      <c r="C172" s="268"/>
      <c r="D172" s="269"/>
    </row>
    <row r="173" spans="1:4" s="42" customFormat="1" ht="20.100000000000001" customHeight="1">
      <c r="A173" s="229"/>
      <c r="B173" s="230"/>
      <c r="C173" s="268"/>
      <c r="D173" s="269"/>
    </row>
    <row r="174" spans="1:4" s="42" customFormat="1" ht="20.100000000000001" customHeight="1">
      <c r="A174" s="229"/>
      <c r="B174" s="230"/>
      <c r="C174" s="268"/>
      <c r="D174" s="269"/>
    </row>
    <row r="175" spans="1:4" s="42" customFormat="1" ht="20.100000000000001" customHeight="1">
      <c r="A175" s="229"/>
      <c r="B175" s="230"/>
      <c r="C175" s="268"/>
      <c r="D175" s="269"/>
    </row>
    <row r="176" spans="1:4" s="42" customFormat="1" ht="20.100000000000001" customHeight="1">
      <c r="A176" s="229"/>
      <c r="B176" s="230"/>
      <c r="C176" s="268"/>
      <c r="D176" s="269"/>
    </row>
    <row r="177" spans="1:4" s="42" customFormat="1" ht="20.100000000000001" customHeight="1">
      <c r="A177" s="229"/>
      <c r="B177" s="230"/>
      <c r="C177" s="268"/>
      <c r="D177" s="269"/>
    </row>
    <row r="178" spans="1:4" s="42" customFormat="1" ht="20.100000000000001" customHeight="1">
      <c r="A178" s="229"/>
      <c r="B178" s="230"/>
      <c r="C178" s="268"/>
      <c r="D178" s="269"/>
    </row>
    <row r="179" spans="1:4" s="42" customFormat="1" ht="20.100000000000001" customHeight="1">
      <c r="A179" s="229"/>
      <c r="B179" s="230"/>
      <c r="C179" s="268"/>
      <c r="D179" s="269"/>
    </row>
    <row r="180" spans="1:4" s="42" customFormat="1" ht="20.100000000000001" customHeight="1">
      <c r="A180" s="229"/>
      <c r="B180" s="230"/>
      <c r="C180" s="268"/>
      <c r="D180" s="269"/>
    </row>
    <row r="181" spans="1:4" s="42" customFormat="1" ht="20.100000000000001" customHeight="1">
      <c r="A181" s="229"/>
      <c r="B181" s="230"/>
      <c r="C181" s="268"/>
      <c r="D181" s="269"/>
    </row>
    <row r="182" spans="1:4" s="42" customFormat="1" ht="20.100000000000001" customHeight="1">
      <c r="A182" s="229"/>
      <c r="B182" s="230"/>
      <c r="C182" s="268"/>
      <c r="D182" s="269"/>
    </row>
    <row r="183" spans="1:4" s="42" customFormat="1" ht="20.100000000000001" customHeight="1">
      <c r="A183" s="229"/>
      <c r="B183" s="230"/>
      <c r="C183" s="268"/>
      <c r="D183" s="269"/>
    </row>
    <row r="184" spans="1:4" s="42" customFormat="1" ht="20.100000000000001" customHeight="1">
      <c r="A184" s="229"/>
      <c r="B184" s="230"/>
      <c r="C184" s="268"/>
      <c r="D184" s="269"/>
    </row>
    <row r="185" spans="1:4" s="42" customFormat="1" ht="20.100000000000001" customHeight="1">
      <c r="A185" s="229"/>
      <c r="B185" s="230"/>
      <c r="C185" s="268"/>
      <c r="D185" s="269"/>
    </row>
    <row r="186" spans="1:4" s="42" customFormat="1" ht="20.100000000000001" customHeight="1">
      <c r="A186" s="229"/>
      <c r="B186" s="230"/>
      <c r="C186" s="268"/>
      <c r="D186" s="269"/>
    </row>
    <row r="187" spans="1:4" s="42" customFormat="1" ht="20.100000000000001" customHeight="1">
      <c r="A187" s="229"/>
      <c r="B187" s="230"/>
      <c r="C187" s="268"/>
      <c r="D187" s="269"/>
    </row>
    <row r="188" spans="1:4" s="42" customFormat="1" ht="20.100000000000001" customHeight="1">
      <c r="A188" s="229"/>
      <c r="B188" s="230"/>
      <c r="C188" s="268"/>
      <c r="D188" s="269"/>
    </row>
    <row r="189" spans="1:4" s="42" customFormat="1" ht="20.100000000000001" customHeight="1">
      <c r="A189" s="229"/>
      <c r="B189" s="230"/>
      <c r="C189" s="268"/>
      <c r="D189" s="269"/>
    </row>
    <row r="190" spans="1:4" s="42" customFormat="1" ht="20.100000000000001" customHeight="1">
      <c r="A190" s="229"/>
      <c r="B190" s="230"/>
      <c r="C190" s="268"/>
      <c r="D190" s="269"/>
    </row>
    <row r="191" spans="1:4" s="42" customFormat="1" ht="20.100000000000001" customHeight="1">
      <c r="A191" s="229"/>
      <c r="B191" s="230"/>
      <c r="C191" s="268"/>
      <c r="D191" s="269"/>
    </row>
    <row r="192" spans="1:4" s="42" customFormat="1" ht="20.100000000000001" customHeight="1">
      <c r="A192" s="229"/>
      <c r="B192" s="230"/>
      <c r="C192" s="268"/>
      <c r="D192" s="269"/>
    </row>
    <row r="193" spans="1:4" s="42" customFormat="1" ht="20.100000000000001" customHeight="1">
      <c r="A193" s="229"/>
      <c r="B193" s="230"/>
      <c r="C193" s="268"/>
      <c r="D193" s="269"/>
    </row>
    <row r="194" spans="1:4" s="42" customFormat="1" ht="20.100000000000001" customHeight="1">
      <c r="A194" s="229"/>
      <c r="B194" s="230"/>
      <c r="C194" s="268"/>
      <c r="D194" s="269"/>
    </row>
    <row r="195" spans="1:4" s="42" customFormat="1" ht="20.100000000000001" customHeight="1">
      <c r="A195" s="229"/>
      <c r="B195" s="230"/>
      <c r="C195" s="268"/>
      <c r="D195" s="269"/>
    </row>
    <row r="196" spans="1:4" s="42" customFormat="1" ht="20.100000000000001" customHeight="1">
      <c r="A196" s="229"/>
      <c r="B196" s="230"/>
      <c r="C196" s="268"/>
      <c r="D196" s="269"/>
    </row>
    <row r="197" spans="1:4" s="42" customFormat="1" ht="20.100000000000001" customHeight="1">
      <c r="A197" s="229"/>
      <c r="B197" s="230"/>
      <c r="C197" s="268"/>
      <c r="D197" s="269"/>
    </row>
    <row r="198" spans="1:4" s="42" customFormat="1" ht="20.100000000000001" customHeight="1">
      <c r="A198" s="229"/>
      <c r="B198" s="230"/>
      <c r="C198" s="268"/>
      <c r="D198" s="269"/>
    </row>
    <row r="199" spans="1:4" s="42" customFormat="1" ht="20.100000000000001" customHeight="1">
      <c r="A199" s="229"/>
      <c r="B199" s="230"/>
      <c r="C199" s="268"/>
      <c r="D199" s="269"/>
    </row>
    <row r="200" spans="1:4" s="42" customFormat="1" ht="20.100000000000001" customHeight="1">
      <c r="A200" s="229"/>
      <c r="B200" s="230"/>
      <c r="C200" s="268"/>
      <c r="D200" s="269"/>
    </row>
    <row r="201" spans="1:4" s="42" customFormat="1" ht="20.100000000000001" customHeight="1">
      <c r="A201" s="229"/>
      <c r="B201" s="230"/>
      <c r="C201" s="268"/>
      <c r="D201" s="269"/>
    </row>
    <row r="202" spans="1:4" s="42" customFormat="1" ht="20.100000000000001" customHeight="1">
      <c r="A202" s="229"/>
      <c r="B202" s="230"/>
      <c r="C202" s="268"/>
      <c r="D202" s="269"/>
    </row>
    <row r="203" spans="1:4" s="42" customFormat="1" ht="20.100000000000001" customHeight="1">
      <c r="A203" s="229"/>
      <c r="B203" s="230"/>
      <c r="C203" s="268"/>
      <c r="D203" s="269"/>
    </row>
    <row r="204" spans="1:4" s="42" customFormat="1" ht="20.100000000000001" customHeight="1">
      <c r="A204" s="229"/>
      <c r="B204" s="230"/>
      <c r="C204" s="268"/>
      <c r="D204" s="269"/>
    </row>
    <row r="205" spans="1:4" s="42" customFormat="1" ht="20.100000000000001" customHeight="1">
      <c r="A205" s="229"/>
      <c r="B205" s="230"/>
      <c r="C205" s="268"/>
      <c r="D205" s="269"/>
    </row>
    <row r="206" spans="1:4" s="42" customFormat="1" ht="20.100000000000001" customHeight="1">
      <c r="A206" s="229"/>
      <c r="B206" s="230"/>
      <c r="C206" s="268"/>
      <c r="D206" s="269"/>
    </row>
    <row r="207" spans="1:4" s="42" customFormat="1" ht="20.100000000000001" customHeight="1">
      <c r="A207" s="229"/>
      <c r="B207" s="230"/>
      <c r="C207" s="268"/>
      <c r="D207" s="269"/>
    </row>
    <row r="208" spans="1:4" s="42" customFormat="1" ht="20.100000000000001" customHeight="1">
      <c r="A208" s="229"/>
      <c r="B208" s="230"/>
      <c r="C208" s="268"/>
      <c r="D208" s="269"/>
    </row>
    <row r="209" spans="1:4" s="42" customFormat="1" ht="20.100000000000001" customHeight="1">
      <c r="A209" s="229"/>
      <c r="B209" s="230"/>
      <c r="C209" s="268"/>
      <c r="D209" s="269"/>
    </row>
    <row r="210" spans="1:4" s="42" customFormat="1" ht="20.100000000000001" customHeight="1">
      <c r="A210" s="229"/>
      <c r="B210" s="230"/>
      <c r="C210" s="268"/>
      <c r="D210" s="269"/>
    </row>
    <row r="211" spans="1:4" s="42" customFormat="1" ht="20.100000000000001" customHeight="1">
      <c r="A211" s="229"/>
      <c r="B211" s="230"/>
      <c r="C211" s="268"/>
      <c r="D211" s="269"/>
    </row>
    <row r="212" spans="1:4" s="42" customFormat="1" ht="20.100000000000001" customHeight="1">
      <c r="A212" s="229"/>
      <c r="B212" s="230"/>
      <c r="C212" s="268"/>
      <c r="D212" s="269"/>
    </row>
    <row r="213" spans="1:4" s="42" customFormat="1" ht="20.100000000000001" customHeight="1">
      <c r="A213" s="229"/>
      <c r="B213" s="230"/>
      <c r="C213" s="268"/>
      <c r="D213" s="269"/>
    </row>
    <row r="214" spans="1:4" s="42" customFormat="1" ht="20.100000000000001" customHeight="1">
      <c r="A214" s="229"/>
      <c r="B214" s="230"/>
      <c r="C214" s="268"/>
      <c r="D214" s="269"/>
    </row>
    <row r="215" spans="1:4" s="42" customFormat="1" ht="20.100000000000001" customHeight="1">
      <c r="A215" s="229"/>
      <c r="B215" s="230"/>
      <c r="C215" s="268"/>
      <c r="D215" s="269"/>
    </row>
    <row r="216" spans="1:4" s="42" customFormat="1" ht="20.100000000000001" customHeight="1">
      <c r="A216" s="229"/>
      <c r="B216" s="230"/>
      <c r="C216" s="268"/>
      <c r="D216" s="269"/>
    </row>
    <row r="217" spans="1:4" s="42" customFormat="1" ht="20.100000000000001" customHeight="1">
      <c r="A217" s="229"/>
      <c r="B217" s="230"/>
      <c r="C217" s="268"/>
      <c r="D217" s="269"/>
    </row>
    <row r="218" spans="1:4" s="42" customFormat="1" ht="20.100000000000001" customHeight="1">
      <c r="A218" s="229"/>
      <c r="B218" s="230"/>
      <c r="C218" s="268"/>
      <c r="D218" s="269"/>
    </row>
    <row r="219" spans="1:4" s="42" customFormat="1" ht="20.100000000000001" customHeight="1">
      <c r="A219" s="229"/>
      <c r="B219" s="230"/>
      <c r="C219" s="268"/>
      <c r="D219" s="269"/>
    </row>
    <row r="220" spans="1:4" s="42" customFormat="1" ht="20.100000000000001" customHeight="1">
      <c r="A220" s="229"/>
      <c r="B220" s="230"/>
      <c r="C220" s="268"/>
      <c r="D220" s="269"/>
    </row>
    <row r="221" spans="1:4" s="42" customFormat="1" ht="20.100000000000001" customHeight="1">
      <c r="A221" s="229"/>
      <c r="B221" s="230"/>
      <c r="C221" s="268"/>
      <c r="D221" s="269"/>
    </row>
    <row r="222" spans="1:4" s="42" customFormat="1" ht="20.100000000000001" customHeight="1">
      <c r="A222" s="229"/>
      <c r="B222" s="230"/>
      <c r="C222" s="268"/>
      <c r="D222" s="269"/>
    </row>
    <row r="223" spans="1:4" s="42" customFormat="1" ht="20.100000000000001" customHeight="1">
      <c r="A223" s="229"/>
      <c r="B223" s="230"/>
      <c r="C223" s="268"/>
      <c r="D223" s="269"/>
    </row>
    <row r="224" spans="1:4" s="42" customFormat="1" ht="20.100000000000001" customHeight="1">
      <c r="A224" s="229"/>
      <c r="B224" s="230"/>
      <c r="C224" s="268"/>
      <c r="D224" s="269"/>
    </row>
    <row r="225" spans="1:4" s="42" customFormat="1" ht="20.100000000000001" customHeight="1">
      <c r="A225" s="229"/>
      <c r="B225" s="230"/>
      <c r="C225" s="268"/>
      <c r="D225" s="269"/>
    </row>
    <row r="226" spans="1:4" s="42" customFormat="1" ht="20.100000000000001" customHeight="1">
      <c r="A226" s="229"/>
      <c r="B226" s="230"/>
      <c r="C226" s="268"/>
      <c r="D226" s="269"/>
    </row>
    <row r="227" spans="1:4" s="42" customFormat="1" ht="20.100000000000001" customHeight="1">
      <c r="A227" s="229"/>
      <c r="B227" s="230"/>
      <c r="C227" s="268"/>
      <c r="D227" s="269"/>
    </row>
    <row r="228" spans="1:4" s="42" customFormat="1" ht="20.100000000000001" customHeight="1">
      <c r="A228" s="229"/>
      <c r="B228" s="230"/>
      <c r="C228" s="268"/>
      <c r="D228" s="269"/>
    </row>
    <row r="229" spans="1:4" s="42" customFormat="1" ht="20.100000000000001" customHeight="1">
      <c r="A229" s="229"/>
      <c r="B229" s="230"/>
      <c r="C229" s="268"/>
      <c r="D229" s="269"/>
    </row>
    <row r="230" spans="1:4" s="42" customFormat="1" ht="20.100000000000001" customHeight="1">
      <c r="A230" s="229"/>
      <c r="B230" s="230"/>
      <c r="C230" s="268"/>
      <c r="D230" s="269"/>
    </row>
    <row r="231" spans="1:4" s="42" customFormat="1" ht="20.100000000000001" customHeight="1">
      <c r="A231" s="229"/>
      <c r="B231" s="230"/>
      <c r="C231" s="268"/>
      <c r="D231" s="269"/>
    </row>
    <row r="232" spans="1:4" s="42" customFormat="1" ht="20.100000000000001" customHeight="1">
      <c r="A232" s="229"/>
      <c r="B232" s="230"/>
      <c r="C232" s="268"/>
      <c r="D232" s="269"/>
    </row>
    <row r="233" spans="1:4" s="42" customFormat="1" ht="20.100000000000001" customHeight="1">
      <c r="A233" s="229"/>
      <c r="B233" s="230"/>
      <c r="C233" s="268"/>
      <c r="D233" s="269"/>
    </row>
    <row r="234" spans="1:4" s="42" customFormat="1" ht="20.100000000000001" customHeight="1">
      <c r="A234" s="229"/>
      <c r="B234" s="230"/>
      <c r="C234" s="268"/>
      <c r="D234" s="269"/>
    </row>
    <row r="235" spans="1:4" s="42" customFormat="1" ht="20.100000000000001" customHeight="1">
      <c r="A235" s="229"/>
      <c r="B235" s="230"/>
      <c r="C235" s="268"/>
      <c r="D235" s="269"/>
    </row>
    <row r="236" spans="1:4" s="42" customFormat="1" ht="20.100000000000001" customHeight="1">
      <c r="A236" s="229"/>
      <c r="B236" s="230"/>
      <c r="C236" s="268"/>
      <c r="D236" s="269"/>
    </row>
    <row r="237" spans="1:4" s="42" customFormat="1" ht="20.100000000000001" customHeight="1">
      <c r="A237" s="229"/>
      <c r="B237" s="230"/>
      <c r="C237" s="268"/>
      <c r="D237" s="269"/>
    </row>
    <row r="238" spans="1:4" s="42" customFormat="1" ht="20.100000000000001" customHeight="1">
      <c r="A238" s="229"/>
      <c r="B238" s="230"/>
      <c r="C238" s="268"/>
      <c r="D238" s="269"/>
    </row>
    <row r="239" spans="1:4" s="42" customFormat="1" ht="20.100000000000001" customHeight="1">
      <c r="A239" s="229"/>
      <c r="B239" s="230"/>
      <c r="C239" s="268"/>
      <c r="D239" s="269"/>
    </row>
    <row r="240" spans="1:4" s="42" customFormat="1" ht="20.100000000000001" customHeight="1">
      <c r="A240" s="229"/>
      <c r="B240" s="230"/>
      <c r="C240" s="268"/>
      <c r="D240" s="269"/>
    </row>
    <row r="241" spans="1:4" s="42" customFormat="1" ht="20.100000000000001" customHeight="1">
      <c r="A241" s="229"/>
      <c r="B241" s="230"/>
      <c r="C241" s="268"/>
      <c r="D241" s="269"/>
    </row>
    <row r="242" spans="1:4" s="42" customFormat="1" ht="20.100000000000001" customHeight="1">
      <c r="A242" s="229"/>
      <c r="B242" s="230"/>
      <c r="C242" s="268"/>
      <c r="D242" s="269"/>
    </row>
    <row r="243" spans="1:4" s="42" customFormat="1" ht="20.100000000000001" customHeight="1">
      <c r="A243" s="229"/>
      <c r="B243" s="230"/>
      <c r="C243" s="268"/>
      <c r="D243" s="269"/>
    </row>
    <row r="244" spans="1:4" s="42" customFormat="1" ht="20.100000000000001" customHeight="1">
      <c r="A244" s="229"/>
      <c r="B244" s="230"/>
      <c r="C244" s="268"/>
      <c r="D244" s="269"/>
    </row>
    <row r="245" spans="1:4" s="42" customFormat="1" ht="20.100000000000001" customHeight="1">
      <c r="A245" s="229"/>
      <c r="B245" s="230"/>
      <c r="C245" s="268"/>
      <c r="D245" s="269"/>
    </row>
    <row r="246" spans="1:4" s="42" customFormat="1" ht="20.100000000000001" customHeight="1">
      <c r="A246" s="229"/>
      <c r="B246" s="230"/>
      <c r="C246" s="268"/>
      <c r="D246" s="269"/>
    </row>
    <row r="247" spans="1:4" s="42" customFormat="1" ht="20.100000000000001" customHeight="1">
      <c r="A247" s="229"/>
      <c r="B247" s="230"/>
      <c r="C247" s="268"/>
      <c r="D247" s="269"/>
    </row>
    <row r="248" spans="1:4" s="42" customFormat="1" ht="20.100000000000001" customHeight="1">
      <c r="A248" s="229"/>
      <c r="B248" s="230"/>
      <c r="C248" s="268"/>
      <c r="D248" s="269"/>
    </row>
    <row r="249" spans="1:4" s="42" customFormat="1" ht="20.100000000000001" customHeight="1">
      <c r="A249" s="229"/>
      <c r="B249" s="230"/>
      <c r="C249" s="268"/>
      <c r="D249" s="269"/>
    </row>
    <row r="250" spans="1:4" s="42" customFormat="1" ht="20.100000000000001" customHeight="1">
      <c r="A250" s="229"/>
      <c r="B250" s="230"/>
      <c r="C250" s="268"/>
      <c r="D250" s="269"/>
    </row>
    <row r="251" spans="1:4" s="42" customFormat="1" ht="20.100000000000001" customHeight="1">
      <c r="A251" s="229"/>
      <c r="B251" s="230"/>
      <c r="C251" s="268"/>
      <c r="D251" s="269"/>
    </row>
    <row r="252" spans="1:4" s="42" customFormat="1" ht="20.100000000000001" customHeight="1">
      <c r="A252" s="229"/>
      <c r="B252" s="230"/>
      <c r="C252" s="268"/>
      <c r="D252" s="269"/>
    </row>
    <row r="253" spans="1:4" s="42" customFormat="1" ht="20.100000000000001" customHeight="1">
      <c r="A253" s="229"/>
      <c r="B253" s="230"/>
      <c r="C253" s="268"/>
      <c r="D253" s="269"/>
    </row>
    <row r="254" spans="1:4" s="42" customFormat="1" ht="20.100000000000001" customHeight="1">
      <c r="A254" s="229"/>
      <c r="B254" s="230"/>
      <c r="C254" s="268"/>
      <c r="D254" s="269"/>
    </row>
    <row r="255" spans="1:4" s="42" customFormat="1" ht="20.100000000000001" customHeight="1">
      <c r="A255" s="229"/>
      <c r="B255" s="230"/>
      <c r="C255" s="268"/>
      <c r="D255" s="269"/>
    </row>
    <row r="256" spans="1:4" s="42" customFormat="1" ht="20.100000000000001" customHeight="1">
      <c r="A256" s="229"/>
      <c r="B256" s="230"/>
      <c r="C256" s="268"/>
      <c r="D256" s="269"/>
    </row>
    <row r="257" spans="1:4" s="42" customFormat="1" ht="20.100000000000001" customHeight="1">
      <c r="A257" s="229"/>
      <c r="B257" s="230"/>
      <c r="C257" s="268"/>
      <c r="D257" s="269"/>
    </row>
    <row r="258" spans="1:4" s="42" customFormat="1" ht="20.100000000000001" customHeight="1">
      <c r="A258" s="229"/>
      <c r="B258" s="230"/>
      <c r="C258" s="268"/>
      <c r="D258" s="269"/>
    </row>
    <row r="259" spans="1:4" s="42" customFormat="1" ht="20.100000000000001" customHeight="1">
      <c r="A259" s="229"/>
      <c r="B259" s="230"/>
      <c r="C259" s="268"/>
      <c r="D259" s="269"/>
    </row>
    <row r="260" spans="1:4" s="42" customFormat="1" ht="20.100000000000001" customHeight="1">
      <c r="A260" s="229"/>
      <c r="B260" s="230"/>
      <c r="C260" s="268"/>
      <c r="D260" s="269"/>
    </row>
    <row r="261" spans="1:4" s="42" customFormat="1" ht="20.100000000000001" customHeight="1">
      <c r="A261" s="229"/>
      <c r="B261" s="230"/>
      <c r="C261" s="268"/>
      <c r="D261" s="269"/>
    </row>
    <row r="262" spans="1:4" s="42" customFormat="1" ht="20.100000000000001" customHeight="1">
      <c r="A262" s="229"/>
      <c r="B262" s="230"/>
      <c r="C262" s="268"/>
      <c r="D262" s="269"/>
    </row>
    <row r="263" spans="1:4" s="42" customFormat="1" ht="20.100000000000001" customHeight="1">
      <c r="A263" s="229"/>
      <c r="B263" s="230"/>
      <c r="C263" s="268"/>
      <c r="D263" s="269"/>
    </row>
    <row r="264" spans="1:4" s="42" customFormat="1" ht="20.100000000000001" customHeight="1">
      <c r="A264" s="229"/>
      <c r="B264" s="230"/>
      <c r="C264" s="268"/>
      <c r="D264" s="269"/>
    </row>
    <row r="265" spans="1:4" s="42" customFormat="1" ht="20.100000000000001" customHeight="1">
      <c r="A265" s="229"/>
      <c r="B265" s="230"/>
      <c r="C265" s="268"/>
      <c r="D265" s="269"/>
    </row>
    <row r="266" spans="1:4" s="42" customFormat="1" ht="20.100000000000001" customHeight="1">
      <c r="A266" s="229"/>
      <c r="B266" s="230"/>
      <c r="C266" s="268"/>
      <c r="D266" s="269"/>
    </row>
    <row r="267" spans="1:4" s="42" customFormat="1" ht="20.100000000000001" customHeight="1">
      <c r="A267" s="229"/>
      <c r="B267" s="230"/>
      <c r="C267" s="268"/>
      <c r="D267" s="269"/>
    </row>
    <row r="268" spans="1:4" s="42" customFormat="1" ht="20.100000000000001" customHeight="1">
      <c r="A268" s="229"/>
      <c r="B268" s="230"/>
      <c r="C268" s="268"/>
      <c r="D268" s="269"/>
    </row>
    <row r="269" spans="1:4" s="42" customFormat="1" ht="20.100000000000001" customHeight="1">
      <c r="A269" s="229"/>
      <c r="B269" s="230"/>
      <c r="C269" s="268"/>
      <c r="D269" s="269"/>
    </row>
    <row r="270" spans="1:4" s="42" customFormat="1" ht="20.100000000000001" customHeight="1">
      <c r="A270" s="229"/>
      <c r="B270" s="230"/>
      <c r="C270" s="268"/>
      <c r="D270" s="269"/>
    </row>
    <row r="271" spans="1:4" s="42" customFormat="1" ht="20.100000000000001" customHeight="1">
      <c r="A271" s="229"/>
      <c r="B271" s="230"/>
      <c r="C271" s="268"/>
      <c r="D271" s="269"/>
    </row>
    <row r="272" spans="1:4" s="42" customFormat="1" ht="20.100000000000001" customHeight="1">
      <c r="A272" s="229"/>
      <c r="B272" s="230"/>
      <c r="C272" s="268"/>
      <c r="D272" s="269"/>
    </row>
    <row r="273" spans="1:4" s="42" customFormat="1" ht="20.100000000000001" customHeight="1">
      <c r="A273" s="229"/>
      <c r="B273" s="230"/>
      <c r="C273" s="268"/>
      <c r="D273" s="269"/>
    </row>
    <row r="274" spans="1:4" s="42" customFormat="1" ht="20.100000000000001" customHeight="1">
      <c r="A274" s="229"/>
      <c r="B274" s="230"/>
      <c r="C274" s="268"/>
      <c r="D274" s="269"/>
    </row>
    <row r="275" spans="1:4" s="42" customFormat="1" ht="20.100000000000001" customHeight="1">
      <c r="A275" s="229"/>
      <c r="B275" s="230"/>
      <c r="C275" s="268"/>
      <c r="D275" s="269"/>
    </row>
    <row r="276" spans="1:4" s="42" customFormat="1" ht="20.100000000000001" customHeight="1">
      <c r="A276" s="229"/>
      <c r="B276" s="230"/>
      <c r="C276" s="268"/>
      <c r="D276" s="269"/>
    </row>
    <row r="277" spans="1:4" s="42" customFormat="1" ht="20.100000000000001" customHeight="1">
      <c r="A277" s="229"/>
      <c r="B277" s="230"/>
      <c r="C277" s="268"/>
      <c r="D277" s="269"/>
    </row>
    <row r="278" spans="1:4" s="42" customFormat="1" ht="20.100000000000001" customHeight="1">
      <c r="A278" s="229"/>
      <c r="B278" s="230"/>
      <c r="C278" s="268"/>
      <c r="D278" s="269"/>
    </row>
    <row r="279" spans="1:4" s="42" customFormat="1" ht="20.100000000000001" customHeight="1">
      <c r="A279" s="229"/>
      <c r="B279" s="230"/>
      <c r="C279" s="268"/>
      <c r="D279" s="269"/>
    </row>
    <row r="280" spans="1:4" s="42" customFormat="1" ht="20.100000000000001" customHeight="1">
      <c r="A280" s="229"/>
      <c r="B280" s="230"/>
      <c r="C280" s="268"/>
      <c r="D280" s="269"/>
    </row>
    <row r="281" spans="1:4" s="42" customFormat="1" ht="20.100000000000001" customHeight="1">
      <c r="A281" s="229"/>
      <c r="B281" s="230"/>
      <c r="C281" s="268"/>
      <c r="D281" s="269"/>
    </row>
    <row r="282" spans="1:4" s="42" customFormat="1" ht="20.100000000000001" customHeight="1">
      <c r="A282" s="229"/>
      <c r="B282" s="230"/>
      <c r="C282" s="268"/>
      <c r="D282" s="269"/>
    </row>
    <row r="283" spans="1:4" s="42" customFormat="1" ht="20.100000000000001" customHeight="1">
      <c r="A283" s="229"/>
      <c r="B283" s="230"/>
      <c r="C283" s="268"/>
      <c r="D283" s="269"/>
    </row>
    <row r="284" spans="1:4" s="42" customFormat="1" ht="20.100000000000001" customHeight="1">
      <c r="A284" s="229"/>
      <c r="B284" s="230"/>
      <c r="C284" s="268"/>
      <c r="D284" s="269"/>
    </row>
    <row r="285" spans="1:4" s="42" customFormat="1" ht="20.100000000000001" customHeight="1">
      <c r="A285" s="229"/>
      <c r="B285" s="230"/>
      <c r="C285" s="268"/>
      <c r="D285" s="269"/>
    </row>
    <row r="286" spans="1:4" s="42" customFormat="1" ht="20.100000000000001" customHeight="1">
      <c r="A286" s="229"/>
      <c r="B286" s="230"/>
      <c r="C286" s="268"/>
      <c r="D286" s="269"/>
    </row>
    <row r="287" spans="1:4" s="42" customFormat="1" ht="20.100000000000001" customHeight="1">
      <c r="A287" s="229"/>
      <c r="B287" s="230"/>
      <c r="C287" s="268"/>
      <c r="D287" s="269"/>
    </row>
    <row r="288" spans="1:4" s="42" customFormat="1" ht="20.100000000000001" customHeight="1">
      <c r="A288" s="229"/>
      <c r="B288" s="230"/>
      <c r="C288" s="268"/>
      <c r="D288" s="269"/>
    </row>
    <row r="289" spans="1:4" s="42" customFormat="1" ht="20.100000000000001" customHeight="1">
      <c r="A289" s="229"/>
      <c r="B289" s="230"/>
      <c r="C289" s="268"/>
      <c r="D289" s="269"/>
    </row>
    <row r="290" spans="1:4" s="42" customFormat="1" ht="20.100000000000001" customHeight="1">
      <c r="A290" s="229"/>
      <c r="B290" s="230"/>
      <c r="C290" s="268"/>
      <c r="D290" s="269"/>
    </row>
    <row r="291" spans="1:4" s="42" customFormat="1" ht="20.100000000000001" customHeight="1">
      <c r="A291" s="229"/>
      <c r="B291" s="230"/>
      <c r="C291" s="268"/>
      <c r="D291" s="269"/>
    </row>
    <row r="292" spans="1:4" s="42" customFormat="1" ht="20.100000000000001" customHeight="1">
      <c r="A292" s="229"/>
      <c r="B292" s="230"/>
      <c r="C292" s="268"/>
      <c r="D292" s="269"/>
    </row>
    <row r="293" spans="1:4" s="42" customFormat="1" ht="20.100000000000001" customHeight="1">
      <c r="A293" s="229"/>
      <c r="B293" s="230"/>
      <c r="C293" s="268"/>
      <c r="D293" s="269"/>
    </row>
    <row r="294" spans="1:4" s="42" customFormat="1" ht="20.100000000000001" customHeight="1">
      <c r="A294" s="229"/>
      <c r="B294" s="230"/>
      <c r="C294" s="268"/>
      <c r="D294" s="269"/>
    </row>
    <row r="295" spans="1:4" s="42" customFormat="1" ht="20.100000000000001" customHeight="1">
      <c r="A295" s="229"/>
      <c r="B295" s="230"/>
      <c r="C295" s="268"/>
      <c r="D295" s="269"/>
    </row>
    <row r="296" spans="1:4" s="42" customFormat="1" ht="20.100000000000001" customHeight="1">
      <c r="A296" s="229"/>
      <c r="B296" s="230"/>
      <c r="C296" s="268"/>
      <c r="D296" s="269"/>
    </row>
    <row r="297" spans="1:4" s="42" customFormat="1" ht="20.100000000000001" customHeight="1">
      <c r="A297" s="229"/>
      <c r="B297" s="230"/>
      <c r="C297" s="268"/>
      <c r="D297" s="269"/>
    </row>
    <row r="298" spans="1:4" s="42" customFormat="1" ht="20.100000000000001" customHeight="1">
      <c r="A298" s="229"/>
      <c r="B298" s="230"/>
      <c r="C298" s="268"/>
      <c r="D298" s="269"/>
    </row>
    <row r="299" spans="1:4" s="42" customFormat="1" ht="20.100000000000001" customHeight="1">
      <c r="A299" s="229"/>
      <c r="B299" s="230"/>
      <c r="C299" s="268"/>
      <c r="D299" s="269"/>
    </row>
    <row r="300" spans="1:4" s="42" customFormat="1" ht="20.100000000000001" customHeight="1">
      <c r="A300" s="229"/>
      <c r="B300" s="230"/>
      <c r="C300" s="268"/>
      <c r="D300" s="269"/>
    </row>
    <row r="301" spans="1:4" s="42" customFormat="1" ht="20.100000000000001" customHeight="1">
      <c r="A301" s="229"/>
      <c r="B301" s="230"/>
      <c r="C301" s="268"/>
      <c r="D301" s="269"/>
    </row>
    <row r="302" spans="1:4" s="42" customFormat="1" ht="20.100000000000001" customHeight="1">
      <c r="A302" s="229"/>
      <c r="B302" s="230"/>
      <c r="C302" s="268"/>
      <c r="D302" s="269"/>
    </row>
    <row r="303" spans="1:4" s="42" customFormat="1" ht="20.100000000000001" customHeight="1">
      <c r="A303" s="229"/>
      <c r="B303" s="230"/>
      <c r="C303" s="268"/>
      <c r="D303" s="269"/>
    </row>
    <row r="304" spans="1:4" s="42" customFormat="1" ht="20.100000000000001" customHeight="1">
      <c r="A304" s="229"/>
      <c r="B304" s="230"/>
      <c r="C304" s="268"/>
      <c r="D304" s="269"/>
    </row>
    <row r="305" spans="1:4" s="42" customFormat="1" ht="20.100000000000001" customHeight="1">
      <c r="A305" s="229"/>
      <c r="B305" s="230"/>
      <c r="C305" s="268"/>
      <c r="D305" s="269"/>
    </row>
    <row r="306" spans="1:4" s="42" customFormat="1" ht="20.100000000000001" customHeight="1">
      <c r="A306" s="229"/>
      <c r="B306" s="230"/>
      <c r="C306" s="268"/>
      <c r="D306" s="269"/>
    </row>
    <row r="307" spans="1:4" s="42" customFormat="1" ht="20.100000000000001" customHeight="1">
      <c r="A307" s="229"/>
      <c r="B307" s="230"/>
      <c r="C307" s="268"/>
      <c r="D307" s="269"/>
    </row>
    <row r="308" spans="1:4" s="42" customFormat="1" ht="20.100000000000001" customHeight="1">
      <c r="A308" s="229"/>
      <c r="B308" s="230"/>
      <c r="C308" s="268"/>
      <c r="D308" s="269"/>
    </row>
    <row r="309" spans="1:4" s="42" customFormat="1" ht="20.100000000000001" customHeight="1">
      <c r="A309" s="229"/>
      <c r="B309" s="230"/>
      <c r="C309" s="268"/>
      <c r="D309" s="269"/>
    </row>
    <row r="310" spans="1:4" s="42" customFormat="1" ht="20.100000000000001" customHeight="1">
      <c r="A310" s="229"/>
      <c r="B310" s="230"/>
      <c r="C310" s="268"/>
      <c r="D310" s="269"/>
    </row>
    <row r="311" spans="1:4" s="42" customFormat="1" ht="20.100000000000001" customHeight="1">
      <c r="A311" s="229"/>
      <c r="B311" s="230"/>
      <c r="C311" s="268"/>
      <c r="D311" s="269"/>
    </row>
    <row r="312" spans="1:4" s="42" customFormat="1" ht="20.100000000000001" customHeight="1">
      <c r="A312" s="229"/>
      <c r="B312" s="230"/>
      <c r="C312" s="268"/>
      <c r="D312" s="269"/>
    </row>
    <row r="313" spans="1:4" s="42" customFormat="1" ht="20.100000000000001" customHeight="1">
      <c r="A313" s="229"/>
      <c r="B313" s="230"/>
      <c r="C313" s="268"/>
      <c r="D313" s="269"/>
    </row>
    <row r="314" spans="1:4" s="42" customFormat="1" ht="20.100000000000001" customHeight="1">
      <c r="A314" s="229"/>
      <c r="B314" s="230"/>
      <c r="C314" s="268"/>
      <c r="D314" s="269"/>
    </row>
    <row r="315" spans="1:4" s="42" customFormat="1" ht="20.100000000000001" customHeight="1">
      <c r="A315" s="229"/>
      <c r="B315" s="230"/>
      <c r="C315" s="268"/>
      <c r="D315" s="269"/>
    </row>
    <row r="316" spans="1:4" s="42" customFormat="1" ht="20.100000000000001" customHeight="1">
      <c r="A316" s="229"/>
      <c r="B316" s="230"/>
      <c r="C316" s="268"/>
      <c r="D316" s="269"/>
    </row>
    <row r="317" spans="1:4" s="42" customFormat="1" ht="20.100000000000001" customHeight="1">
      <c r="A317" s="229"/>
      <c r="B317" s="230"/>
      <c r="C317" s="268"/>
      <c r="D317" s="269"/>
    </row>
    <row r="318" spans="1:4" s="42" customFormat="1" ht="20.100000000000001" customHeight="1">
      <c r="A318" s="229"/>
      <c r="B318" s="230"/>
      <c r="C318" s="268"/>
      <c r="D318" s="269"/>
    </row>
    <row r="319" spans="1:4" s="42" customFormat="1" ht="20.100000000000001" customHeight="1">
      <c r="A319" s="229"/>
      <c r="B319" s="230"/>
      <c r="C319" s="268"/>
      <c r="D319" s="269"/>
    </row>
    <row r="320" spans="1:4" s="42" customFormat="1" ht="20.100000000000001" customHeight="1">
      <c r="A320" s="229"/>
      <c r="B320" s="230"/>
      <c r="C320" s="268"/>
      <c r="D320" s="269"/>
    </row>
    <row r="321" spans="1:4" s="42" customFormat="1" ht="20.100000000000001" customHeight="1">
      <c r="A321" s="229"/>
      <c r="B321" s="230"/>
      <c r="C321" s="268"/>
      <c r="D321" s="269"/>
    </row>
    <row r="322" spans="1:4" s="42" customFormat="1" ht="20.100000000000001" customHeight="1">
      <c r="A322" s="229"/>
      <c r="B322" s="230"/>
      <c r="C322" s="268"/>
      <c r="D322" s="269"/>
    </row>
    <row r="323" spans="1:4" s="42" customFormat="1" ht="20.100000000000001" customHeight="1">
      <c r="A323" s="229"/>
      <c r="B323" s="230"/>
      <c r="C323" s="268"/>
      <c r="D323" s="269"/>
    </row>
    <row r="324" spans="1:4" s="42" customFormat="1" ht="20.100000000000001" customHeight="1">
      <c r="A324" s="229"/>
      <c r="B324" s="230"/>
      <c r="C324" s="268"/>
      <c r="D324" s="269"/>
    </row>
    <row r="325" spans="1:4" s="42" customFormat="1" ht="20.100000000000001" customHeight="1">
      <c r="A325" s="229"/>
      <c r="B325" s="230"/>
      <c r="C325" s="268"/>
      <c r="D325" s="269"/>
    </row>
    <row r="326" spans="1:4" s="42" customFormat="1" ht="20.100000000000001" customHeight="1">
      <c r="A326" s="229"/>
      <c r="B326" s="230"/>
      <c r="C326" s="268"/>
      <c r="D326" s="269"/>
    </row>
    <row r="327" spans="1:4" s="42" customFormat="1" ht="20.100000000000001" customHeight="1">
      <c r="A327" s="229"/>
      <c r="B327" s="230"/>
      <c r="C327" s="268"/>
      <c r="D327" s="269"/>
    </row>
    <row r="328" spans="1:4" s="42" customFormat="1" ht="20.100000000000001" customHeight="1">
      <c r="A328" s="229"/>
      <c r="B328" s="230"/>
      <c r="C328" s="268"/>
      <c r="D328" s="269"/>
    </row>
    <row r="329" spans="1:4" s="42" customFormat="1" ht="20.100000000000001" customHeight="1">
      <c r="A329" s="229"/>
      <c r="B329" s="230"/>
      <c r="C329" s="268"/>
      <c r="D329" s="269"/>
    </row>
    <row r="330" spans="1:4" s="42" customFormat="1" ht="20.100000000000001" customHeight="1">
      <c r="A330" s="229"/>
      <c r="B330" s="230"/>
      <c r="C330" s="268"/>
      <c r="D330" s="269"/>
    </row>
    <row r="331" spans="1:4" s="42" customFormat="1" ht="20.100000000000001" customHeight="1">
      <c r="A331" s="229"/>
      <c r="B331" s="230"/>
      <c r="C331" s="268"/>
      <c r="D331" s="269"/>
    </row>
    <row r="332" spans="1:4" s="42" customFormat="1" ht="20.100000000000001" customHeight="1">
      <c r="A332" s="229"/>
      <c r="B332" s="230"/>
      <c r="C332" s="268"/>
      <c r="D332" s="269"/>
    </row>
    <row r="333" spans="1:4" s="42" customFormat="1" ht="20.100000000000001" customHeight="1">
      <c r="A333" s="229"/>
      <c r="B333" s="230"/>
      <c r="C333" s="268"/>
      <c r="D333" s="269"/>
    </row>
    <row r="334" spans="1:4" s="42" customFormat="1" ht="20.100000000000001" customHeight="1">
      <c r="A334" s="229"/>
      <c r="B334" s="230"/>
      <c r="C334" s="268"/>
      <c r="D334" s="269"/>
    </row>
    <row r="335" spans="1:4" s="42" customFormat="1" ht="20.100000000000001" customHeight="1">
      <c r="A335" s="229"/>
      <c r="B335" s="230"/>
      <c r="C335" s="268"/>
      <c r="D335" s="269"/>
    </row>
    <row r="336" spans="1:4" s="42" customFormat="1" ht="20.100000000000001" customHeight="1">
      <c r="A336" s="229"/>
      <c r="B336" s="230"/>
      <c r="C336" s="268"/>
      <c r="D336" s="269"/>
    </row>
    <row r="337" spans="1:4" s="42" customFormat="1" ht="20.100000000000001" customHeight="1">
      <c r="A337" s="229"/>
      <c r="B337" s="230"/>
      <c r="C337" s="268"/>
      <c r="D337" s="269"/>
    </row>
    <row r="338" spans="1:4" s="42" customFormat="1" ht="20.100000000000001" customHeight="1">
      <c r="A338" s="229"/>
      <c r="B338" s="230"/>
      <c r="C338" s="268"/>
      <c r="D338" s="269"/>
    </row>
    <row r="339" spans="1:4" s="42" customFormat="1" ht="20.100000000000001" customHeight="1">
      <c r="A339" s="229"/>
      <c r="B339" s="230"/>
      <c r="C339" s="268"/>
      <c r="D339" s="269"/>
    </row>
    <row r="340" spans="1:4" s="42" customFormat="1" ht="20.100000000000001" customHeight="1">
      <c r="A340" s="229"/>
      <c r="B340" s="230"/>
      <c r="C340" s="268"/>
      <c r="D340" s="269"/>
    </row>
    <row r="341" spans="1:4" s="42" customFormat="1" ht="20.100000000000001" customHeight="1">
      <c r="A341" s="229"/>
      <c r="B341" s="230"/>
      <c r="C341" s="268"/>
      <c r="D341" s="269"/>
    </row>
    <row r="342" spans="1:4" s="42" customFormat="1" ht="20.100000000000001" customHeight="1">
      <c r="A342" s="229"/>
      <c r="B342" s="230"/>
      <c r="C342" s="268"/>
      <c r="D342" s="269"/>
    </row>
    <row r="343" spans="1:4" s="42" customFormat="1" ht="20.100000000000001" customHeight="1">
      <c r="A343" s="229"/>
      <c r="B343" s="230"/>
      <c r="C343" s="268"/>
      <c r="D343" s="269"/>
    </row>
    <row r="344" spans="1:4" s="42" customFormat="1" ht="20.100000000000001" customHeight="1">
      <c r="A344" s="229"/>
      <c r="B344" s="230"/>
      <c r="C344" s="268"/>
      <c r="D344" s="269"/>
    </row>
    <row r="345" spans="1:4" s="42" customFormat="1" ht="20.100000000000001" customHeight="1">
      <c r="A345" s="229"/>
      <c r="B345" s="230"/>
      <c r="C345" s="268"/>
      <c r="D345" s="269"/>
    </row>
    <row r="346" spans="1:4" s="42" customFormat="1" ht="20.100000000000001" customHeight="1">
      <c r="A346" s="229"/>
      <c r="B346" s="230"/>
      <c r="C346" s="268"/>
      <c r="D346" s="269"/>
    </row>
    <row r="347" spans="1:4" s="42" customFormat="1" ht="20.100000000000001" customHeight="1">
      <c r="A347" s="229"/>
      <c r="B347" s="230"/>
      <c r="C347" s="268"/>
      <c r="D347" s="269"/>
    </row>
    <row r="348" spans="1:4" s="42" customFormat="1" ht="20.100000000000001" customHeight="1">
      <c r="A348" s="229"/>
      <c r="B348" s="230"/>
      <c r="C348" s="268"/>
      <c r="D348" s="269"/>
    </row>
    <row r="349" spans="1:4" s="42" customFormat="1" ht="20.100000000000001" customHeight="1">
      <c r="A349" s="229"/>
      <c r="B349" s="230"/>
      <c r="C349" s="268"/>
      <c r="D349" s="269"/>
    </row>
    <row r="350" spans="1:4" s="42" customFormat="1" ht="20.100000000000001" customHeight="1">
      <c r="A350" s="229"/>
      <c r="B350" s="230"/>
      <c r="C350" s="268"/>
      <c r="D350" s="269"/>
    </row>
    <row r="351" spans="1:4" s="42" customFormat="1" ht="20.100000000000001" customHeight="1">
      <c r="A351" s="229"/>
      <c r="B351" s="230"/>
      <c r="C351" s="268"/>
      <c r="D351" s="269"/>
    </row>
    <row r="352" spans="1:4" s="42" customFormat="1" ht="20.100000000000001" customHeight="1">
      <c r="A352" s="229"/>
      <c r="B352" s="230"/>
      <c r="C352" s="268"/>
      <c r="D352" s="269"/>
    </row>
    <row r="353" spans="1:4" s="42" customFormat="1" ht="20.100000000000001" customHeight="1">
      <c r="A353" s="229"/>
      <c r="B353" s="230"/>
      <c r="C353" s="268"/>
      <c r="D353" s="269"/>
    </row>
    <row r="354" spans="1:4" s="42" customFormat="1" ht="20.100000000000001" customHeight="1">
      <c r="A354" s="229"/>
      <c r="B354" s="230"/>
      <c r="C354" s="268"/>
      <c r="D354" s="269"/>
    </row>
    <row r="355" spans="1:4" s="42" customFormat="1" ht="20.100000000000001" customHeight="1">
      <c r="A355" s="229"/>
      <c r="B355" s="230"/>
      <c r="C355" s="268"/>
      <c r="D355" s="269"/>
    </row>
    <row r="356" spans="1:4" s="42" customFormat="1" ht="20.100000000000001" customHeight="1">
      <c r="A356" s="229"/>
      <c r="B356" s="230"/>
      <c r="C356" s="268"/>
      <c r="D356" s="269"/>
    </row>
    <row r="357" spans="1:4" s="42" customFormat="1" ht="20.100000000000001" customHeight="1">
      <c r="A357" s="229"/>
      <c r="B357" s="230"/>
      <c r="C357" s="268"/>
      <c r="D357" s="269"/>
    </row>
    <row r="358" spans="1:4" s="42" customFormat="1" ht="20.100000000000001" customHeight="1">
      <c r="A358" s="229"/>
      <c r="B358" s="230"/>
      <c r="C358" s="268"/>
      <c r="D358" s="269"/>
    </row>
    <row r="359" spans="1:4" s="42" customFormat="1" ht="20.100000000000001" customHeight="1">
      <c r="A359" s="229"/>
      <c r="B359" s="230"/>
      <c r="C359" s="268"/>
      <c r="D359" s="269"/>
    </row>
    <row r="360" spans="1:4" s="42" customFormat="1" ht="20.100000000000001" customHeight="1">
      <c r="A360" s="229"/>
      <c r="B360" s="230"/>
      <c r="C360" s="268"/>
      <c r="D360" s="269"/>
    </row>
    <row r="361" spans="1:4" s="42" customFormat="1" ht="20.100000000000001" customHeight="1">
      <c r="A361" s="229"/>
      <c r="B361" s="230"/>
      <c r="C361" s="268"/>
      <c r="D361" s="269"/>
    </row>
    <row r="362" spans="1:4" s="42" customFormat="1" ht="20.100000000000001" customHeight="1">
      <c r="A362" s="229"/>
      <c r="B362" s="230"/>
      <c r="C362" s="268"/>
      <c r="D362" s="269"/>
    </row>
    <row r="363" spans="1:4" s="42" customFormat="1" ht="20.100000000000001" customHeight="1">
      <c r="A363" s="229"/>
      <c r="B363" s="230"/>
      <c r="C363" s="268"/>
      <c r="D363" s="269"/>
    </row>
    <row r="364" spans="1:4" s="42" customFormat="1" ht="20.100000000000001" customHeight="1">
      <c r="A364" s="229"/>
      <c r="B364" s="230"/>
      <c r="C364" s="268"/>
      <c r="D364" s="269"/>
    </row>
    <row r="365" spans="1:4" s="42" customFormat="1" ht="20.100000000000001" customHeight="1">
      <c r="A365" s="229"/>
      <c r="B365" s="230"/>
      <c r="C365" s="268"/>
      <c r="D365" s="269"/>
    </row>
    <row r="366" spans="1:4" s="42" customFormat="1" ht="20.100000000000001" customHeight="1">
      <c r="A366" s="229"/>
      <c r="B366" s="230"/>
      <c r="C366" s="268"/>
      <c r="D366" s="269"/>
    </row>
    <row r="367" spans="1:4" s="42" customFormat="1" ht="20.100000000000001" customHeight="1">
      <c r="A367" s="229"/>
      <c r="B367" s="230"/>
      <c r="C367" s="268"/>
      <c r="D367" s="269"/>
    </row>
    <row r="368" spans="1:4" s="42" customFormat="1" ht="20.100000000000001" customHeight="1">
      <c r="A368" s="229"/>
      <c r="B368" s="230"/>
      <c r="C368" s="268"/>
      <c r="D368" s="269"/>
    </row>
    <row r="369" spans="1:4" s="42" customFormat="1" ht="20.100000000000001" customHeight="1">
      <c r="A369" s="229"/>
      <c r="B369" s="230"/>
      <c r="C369" s="268"/>
      <c r="D369" s="269"/>
    </row>
    <row r="370" spans="1:4" s="42" customFormat="1" ht="20.100000000000001" customHeight="1">
      <c r="A370" s="229"/>
      <c r="B370" s="230"/>
      <c r="C370" s="268"/>
      <c r="D370" s="269"/>
    </row>
    <row r="371" spans="1:4" s="42" customFormat="1" ht="20.100000000000001" customHeight="1">
      <c r="A371" s="229"/>
      <c r="B371" s="230"/>
      <c r="C371" s="268"/>
      <c r="D371" s="269"/>
    </row>
    <row r="372" spans="1:4" s="42" customFormat="1" ht="20.100000000000001" customHeight="1">
      <c r="A372" s="229"/>
      <c r="B372" s="230"/>
      <c r="C372" s="268"/>
      <c r="D372" s="269"/>
    </row>
    <row r="373" spans="1:4" s="42" customFormat="1" ht="20.100000000000001" customHeight="1">
      <c r="A373" s="229"/>
      <c r="B373" s="230"/>
      <c r="C373" s="268"/>
      <c r="D373" s="269"/>
    </row>
    <row r="374" spans="1:4" s="42" customFormat="1" ht="20.100000000000001" customHeight="1">
      <c r="A374" s="229"/>
      <c r="B374" s="230"/>
      <c r="C374" s="268"/>
      <c r="D374" s="269"/>
    </row>
    <row r="375" spans="1:4" s="42" customFormat="1" ht="20.100000000000001" customHeight="1">
      <c r="A375" s="229"/>
      <c r="B375" s="230"/>
      <c r="C375" s="268"/>
      <c r="D375" s="269"/>
    </row>
    <row r="376" spans="1:4" s="42" customFormat="1" ht="20.100000000000001" customHeight="1">
      <c r="A376" s="229"/>
      <c r="B376" s="230"/>
      <c r="C376" s="268"/>
      <c r="D376" s="269"/>
    </row>
    <row r="377" spans="1:4" s="42" customFormat="1" ht="20.100000000000001" customHeight="1">
      <c r="A377" s="229"/>
      <c r="B377" s="230"/>
      <c r="C377" s="268"/>
      <c r="D377" s="269"/>
    </row>
    <row r="378" spans="1:4" s="42" customFormat="1" ht="20.100000000000001" customHeight="1">
      <c r="A378" s="229"/>
      <c r="B378" s="230"/>
      <c r="C378" s="268"/>
      <c r="D378" s="269"/>
    </row>
    <row r="379" spans="1:4" s="42" customFormat="1" ht="20.100000000000001" customHeight="1">
      <c r="A379" s="229"/>
      <c r="B379" s="230"/>
      <c r="C379" s="268"/>
      <c r="D379" s="269"/>
    </row>
    <row r="380" spans="1:4" s="42" customFormat="1" ht="20.100000000000001" customHeight="1">
      <c r="A380" s="229"/>
      <c r="B380" s="230"/>
      <c r="C380" s="268"/>
      <c r="D380" s="269"/>
    </row>
    <row r="381" spans="1:4" s="42" customFormat="1" ht="20.100000000000001" customHeight="1">
      <c r="A381" s="229"/>
      <c r="B381" s="230"/>
      <c r="C381" s="268"/>
      <c r="D381" s="269"/>
    </row>
    <row r="382" spans="1:4" s="42" customFormat="1" ht="20.100000000000001" customHeight="1">
      <c r="A382" s="229"/>
      <c r="B382" s="230"/>
      <c r="C382" s="268"/>
      <c r="D382" s="269"/>
    </row>
    <row r="383" spans="1:4" s="42" customFormat="1" ht="20.100000000000001" customHeight="1">
      <c r="A383" s="229"/>
      <c r="B383" s="230"/>
      <c r="C383" s="268"/>
      <c r="D383" s="269"/>
    </row>
    <row r="384" spans="1:4" s="42" customFormat="1" ht="20.100000000000001" customHeight="1">
      <c r="A384" s="229"/>
      <c r="B384" s="230"/>
      <c r="C384" s="268"/>
      <c r="D384" s="269"/>
    </row>
    <row r="385" spans="1:4" s="42" customFormat="1" ht="20.100000000000001" customHeight="1">
      <c r="A385" s="229"/>
      <c r="B385" s="230"/>
      <c r="C385" s="268"/>
      <c r="D385" s="269"/>
    </row>
    <row r="386" spans="1:4" s="42" customFormat="1" ht="20.100000000000001" customHeight="1">
      <c r="A386" s="229"/>
      <c r="B386" s="230"/>
      <c r="C386" s="268"/>
      <c r="D386" s="269"/>
    </row>
    <row r="387" spans="1:4" s="42" customFormat="1" ht="20.100000000000001" customHeight="1">
      <c r="A387" s="229"/>
      <c r="B387" s="230"/>
      <c r="C387" s="268"/>
      <c r="D387" s="269"/>
    </row>
    <row r="388" spans="1:4" s="42" customFormat="1" ht="20.100000000000001" customHeight="1">
      <c r="A388" s="229"/>
      <c r="B388" s="230"/>
      <c r="C388" s="268"/>
      <c r="D388" s="269"/>
    </row>
    <row r="389" spans="1:4" s="42" customFormat="1" ht="20.100000000000001" customHeight="1">
      <c r="A389" s="229"/>
      <c r="B389" s="230"/>
      <c r="C389" s="268"/>
      <c r="D389" s="269"/>
    </row>
    <row r="390" spans="1:4" s="42" customFormat="1" ht="20.100000000000001" customHeight="1">
      <c r="A390" s="229"/>
      <c r="B390" s="230"/>
      <c r="C390" s="268"/>
      <c r="D390" s="269"/>
    </row>
    <row r="391" spans="1:4" s="42" customFormat="1" ht="20.100000000000001" customHeight="1">
      <c r="A391" s="229"/>
      <c r="B391" s="230"/>
      <c r="C391" s="268"/>
      <c r="D391" s="269"/>
    </row>
    <row r="392" spans="1:4" s="42" customFormat="1" ht="20.100000000000001" customHeight="1">
      <c r="A392" s="229"/>
      <c r="B392" s="230"/>
      <c r="C392" s="268"/>
      <c r="D392" s="269"/>
    </row>
    <row r="393" spans="1:4" s="42" customFormat="1" ht="20.100000000000001" customHeight="1">
      <c r="A393" s="229"/>
      <c r="B393" s="230"/>
      <c r="C393" s="268"/>
      <c r="D393" s="269"/>
    </row>
    <row r="394" spans="1:4" s="42" customFormat="1" ht="20.100000000000001" customHeight="1">
      <c r="A394" s="229"/>
      <c r="B394" s="230"/>
      <c r="C394" s="268"/>
      <c r="D394" s="269"/>
    </row>
    <row r="395" spans="1:4" s="42" customFormat="1" ht="20.100000000000001" customHeight="1">
      <c r="A395" s="229"/>
      <c r="B395" s="230"/>
      <c r="C395" s="268"/>
      <c r="D395" s="269"/>
    </row>
    <row r="396" spans="1:4" s="42" customFormat="1" ht="20.100000000000001" customHeight="1">
      <c r="A396" s="229"/>
      <c r="B396" s="230"/>
      <c r="C396" s="268"/>
      <c r="D396" s="269"/>
    </row>
    <row r="397" spans="1:4" s="42" customFormat="1" ht="20.100000000000001" customHeight="1">
      <c r="A397" s="229"/>
      <c r="B397" s="230"/>
      <c r="C397" s="268"/>
      <c r="D397" s="269"/>
    </row>
    <row r="398" spans="1:4" s="42" customFormat="1" ht="20.100000000000001" customHeight="1">
      <c r="A398" s="229"/>
      <c r="B398" s="230"/>
      <c r="C398" s="268"/>
      <c r="D398" s="269"/>
    </row>
    <row r="399" spans="1:4" s="42" customFormat="1" ht="20.100000000000001" customHeight="1">
      <c r="A399" s="229"/>
      <c r="B399" s="230"/>
      <c r="C399" s="268"/>
      <c r="D399" s="269"/>
    </row>
    <row r="400" spans="1:4" s="42" customFormat="1" ht="20.100000000000001" customHeight="1">
      <c r="A400" s="229"/>
      <c r="B400" s="230"/>
      <c r="C400" s="268"/>
      <c r="D400" s="269"/>
    </row>
    <row r="401" spans="1:4" s="42" customFormat="1" ht="20.100000000000001" customHeight="1">
      <c r="A401" s="229"/>
      <c r="B401" s="230"/>
      <c r="C401" s="268"/>
      <c r="D401" s="269"/>
    </row>
    <row r="402" spans="1:4" s="42" customFormat="1" ht="20.100000000000001" customHeight="1">
      <c r="A402" s="229"/>
      <c r="B402" s="230"/>
      <c r="C402" s="268"/>
      <c r="D402" s="269"/>
    </row>
    <row r="403" spans="1:4" s="42" customFormat="1" ht="20.100000000000001" customHeight="1">
      <c r="A403" s="229"/>
      <c r="B403" s="230"/>
      <c r="C403" s="268"/>
      <c r="D403" s="269"/>
    </row>
    <row r="404" spans="1:4" s="42" customFormat="1" ht="20.100000000000001" customHeight="1">
      <c r="A404" s="229"/>
      <c r="B404" s="230"/>
      <c r="C404" s="268"/>
      <c r="D404" s="269"/>
    </row>
    <row r="405" spans="1:4" s="42" customFormat="1" ht="20.100000000000001" customHeight="1">
      <c r="A405" s="229"/>
      <c r="B405" s="230"/>
      <c r="C405" s="268"/>
      <c r="D405" s="269"/>
    </row>
    <row r="406" spans="1:4" s="42" customFormat="1" ht="20.100000000000001" customHeight="1">
      <c r="A406" s="229"/>
      <c r="B406" s="230"/>
      <c r="C406" s="268"/>
      <c r="D406" s="269"/>
    </row>
    <row r="407" spans="1:4" s="42" customFormat="1" ht="20.100000000000001" customHeight="1">
      <c r="A407" s="229"/>
      <c r="B407" s="230"/>
      <c r="C407" s="268"/>
      <c r="D407" s="269"/>
    </row>
    <row r="408" spans="1:4" s="42" customFormat="1" ht="20.100000000000001" customHeight="1">
      <c r="A408" s="229"/>
      <c r="B408" s="230"/>
      <c r="C408" s="268"/>
      <c r="D408" s="269"/>
    </row>
    <row r="409" spans="1:4" s="42" customFormat="1" ht="20.100000000000001" customHeight="1">
      <c r="A409" s="229"/>
      <c r="B409" s="230"/>
      <c r="C409" s="268"/>
      <c r="D409" s="269"/>
    </row>
    <row r="410" spans="1:4" s="42" customFormat="1" ht="20.100000000000001" customHeight="1">
      <c r="A410" s="229"/>
      <c r="B410" s="230"/>
      <c r="C410" s="268"/>
      <c r="D410" s="269"/>
    </row>
    <row r="411" spans="1:4" s="42" customFormat="1" ht="20.100000000000001" customHeight="1">
      <c r="A411" s="229"/>
      <c r="B411" s="230"/>
      <c r="C411" s="268"/>
      <c r="D411" s="269"/>
    </row>
    <row r="412" spans="1:4" s="42" customFormat="1" ht="20.100000000000001" customHeight="1">
      <c r="A412" s="229"/>
      <c r="B412" s="230"/>
      <c r="C412" s="268"/>
      <c r="D412" s="269"/>
    </row>
    <row r="413" spans="1:4" s="42" customFormat="1" ht="20.100000000000001" customHeight="1">
      <c r="A413" s="229"/>
      <c r="B413" s="230"/>
      <c r="C413" s="268"/>
      <c r="D413" s="269"/>
    </row>
    <row r="414" spans="1:4" s="42" customFormat="1" ht="20.100000000000001" customHeight="1">
      <c r="A414" s="229"/>
      <c r="B414" s="230"/>
      <c r="C414" s="268"/>
      <c r="D414" s="269"/>
    </row>
    <row r="415" spans="1:4" s="42" customFormat="1" ht="20.100000000000001" customHeight="1">
      <c r="A415" s="229"/>
      <c r="B415" s="230"/>
      <c r="C415" s="268"/>
      <c r="D415" s="269"/>
    </row>
    <row r="416" spans="1:4" s="42" customFormat="1" ht="20.100000000000001" customHeight="1">
      <c r="A416" s="229"/>
      <c r="B416" s="230"/>
      <c r="C416" s="268"/>
      <c r="D416" s="269"/>
    </row>
    <row r="417" spans="1:4" s="42" customFormat="1" ht="20.100000000000001" customHeight="1">
      <c r="A417" s="229"/>
      <c r="B417" s="230"/>
      <c r="C417" s="268"/>
      <c r="D417" s="269"/>
    </row>
    <row r="418" spans="1:4" s="42" customFormat="1" ht="20.100000000000001" customHeight="1">
      <c r="A418" s="229"/>
      <c r="B418" s="230"/>
      <c r="C418" s="268"/>
      <c r="D418" s="269"/>
    </row>
    <row r="419" spans="1:4" s="42" customFormat="1" ht="20.100000000000001" customHeight="1">
      <c r="A419" s="229"/>
      <c r="B419" s="230"/>
      <c r="C419" s="268"/>
      <c r="D419" s="269"/>
    </row>
    <row r="420" spans="1:4" s="42" customFormat="1" ht="20.100000000000001" customHeight="1">
      <c r="A420" s="229"/>
      <c r="B420" s="230"/>
      <c r="C420" s="268"/>
      <c r="D420" s="269"/>
    </row>
    <row r="421" spans="1:4" s="42" customFormat="1" ht="20.100000000000001" customHeight="1">
      <c r="A421" s="229"/>
      <c r="B421" s="230"/>
      <c r="C421" s="268"/>
      <c r="D421" s="269"/>
    </row>
    <row r="422" spans="1:4" s="42" customFormat="1" ht="20.100000000000001" customHeight="1">
      <c r="A422" s="229"/>
      <c r="B422" s="230"/>
      <c r="C422" s="268"/>
      <c r="D422" s="269"/>
    </row>
    <row r="423" spans="1:4" s="42" customFormat="1" ht="20.100000000000001" customHeight="1">
      <c r="A423" s="229"/>
      <c r="B423" s="230"/>
      <c r="C423" s="268"/>
      <c r="D423" s="269"/>
    </row>
    <row r="424" spans="1:4" s="42" customFormat="1" ht="20.100000000000001" customHeight="1">
      <c r="A424" s="229"/>
      <c r="B424" s="230"/>
      <c r="C424" s="268"/>
      <c r="D424" s="269"/>
    </row>
    <row r="425" spans="1:4" s="42" customFormat="1" ht="20.100000000000001" customHeight="1">
      <c r="A425" s="229"/>
      <c r="B425" s="230"/>
      <c r="C425" s="268"/>
      <c r="D425" s="269"/>
    </row>
    <row r="426" spans="1:4" s="42" customFormat="1" ht="20.100000000000001" customHeight="1">
      <c r="A426" s="229"/>
      <c r="B426" s="230"/>
      <c r="C426" s="268"/>
      <c r="D426" s="269"/>
    </row>
    <row r="427" spans="1:4" s="42" customFormat="1" ht="20.100000000000001" customHeight="1">
      <c r="A427" s="229"/>
      <c r="B427" s="230"/>
      <c r="C427" s="268"/>
      <c r="D427" s="269"/>
    </row>
    <row r="428" spans="1:4" s="42" customFormat="1" ht="20.100000000000001" customHeight="1">
      <c r="A428" s="229"/>
      <c r="B428" s="230"/>
      <c r="C428" s="268"/>
      <c r="D428" s="269"/>
    </row>
    <row r="429" spans="1:4" s="42" customFormat="1" ht="20.100000000000001" customHeight="1">
      <c r="A429" s="229"/>
      <c r="B429" s="230"/>
      <c r="C429" s="268"/>
      <c r="D429" s="269"/>
    </row>
    <row r="430" spans="1:4" s="42" customFormat="1" ht="20.100000000000001" customHeight="1">
      <c r="A430" s="229"/>
      <c r="B430" s="230"/>
      <c r="C430" s="268"/>
      <c r="D430" s="269"/>
    </row>
    <row r="431" spans="1:4" s="42" customFormat="1" ht="20.100000000000001" customHeight="1">
      <c r="A431" s="229"/>
      <c r="B431" s="230"/>
      <c r="C431" s="268"/>
      <c r="D431" s="269"/>
    </row>
    <row r="432" spans="1:4" s="42" customFormat="1" ht="20.100000000000001" customHeight="1">
      <c r="A432" s="229"/>
      <c r="B432" s="230"/>
      <c r="C432" s="268"/>
      <c r="D432" s="269"/>
    </row>
    <row r="433" spans="1:4" s="42" customFormat="1" ht="20.100000000000001" customHeight="1">
      <c r="A433" s="229"/>
      <c r="B433" s="230"/>
      <c r="C433" s="268"/>
      <c r="D433" s="269"/>
    </row>
    <row r="434" spans="1:4" s="42" customFormat="1" ht="20.100000000000001" customHeight="1">
      <c r="A434" s="229"/>
      <c r="B434" s="230"/>
      <c r="C434" s="268"/>
      <c r="D434" s="269"/>
    </row>
    <row r="435" spans="1:4" s="42" customFormat="1" ht="20.100000000000001" customHeight="1">
      <c r="A435" s="229"/>
      <c r="B435" s="230"/>
      <c r="C435" s="268"/>
      <c r="D435" s="269"/>
    </row>
    <row r="436" spans="1:4" s="42" customFormat="1" ht="20.100000000000001" customHeight="1">
      <c r="A436" s="229"/>
      <c r="B436" s="230"/>
      <c r="C436" s="268"/>
      <c r="D436" s="269"/>
    </row>
    <row r="437" spans="1:4" s="42" customFormat="1" ht="20.100000000000001" customHeight="1">
      <c r="A437" s="229"/>
      <c r="B437" s="230"/>
      <c r="C437" s="268"/>
      <c r="D437" s="269"/>
    </row>
    <row r="438" spans="1:4" s="42" customFormat="1" ht="20.100000000000001" customHeight="1">
      <c r="A438" s="229"/>
      <c r="B438" s="230"/>
      <c r="C438" s="268"/>
      <c r="D438" s="269"/>
    </row>
    <row r="439" spans="1:4" s="42" customFormat="1" ht="20.100000000000001" customHeight="1">
      <c r="A439" s="229"/>
      <c r="B439" s="230"/>
      <c r="C439" s="268"/>
      <c r="D439" s="269"/>
    </row>
    <row r="440" spans="1:4" s="42" customFormat="1" ht="20.100000000000001" customHeight="1">
      <c r="A440" s="229"/>
      <c r="B440" s="230"/>
      <c r="C440" s="268"/>
      <c r="D440" s="269"/>
    </row>
    <row r="441" spans="1:4" s="42" customFormat="1" ht="20.100000000000001" customHeight="1">
      <c r="A441" s="229"/>
      <c r="B441" s="230"/>
      <c r="C441" s="268"/>
      <c r="D441" s="269"/>
    </row>
    <row r="442" spans="1:4" s="42" customFormat="1" ht="20.100000000000001" customHeight="1">
      <c r="A442" s="229"/>
      <c r="B442" s="230"/>
      <c r="C442" s="268"/>
      <c r="D442" s="269"/>
    </row>
    <row r="443" spans="1:4" s="42" customFormat="1" ht="20.100000000000001" customHeight="1">
      <c r="A443" s="229"/>
      <c r="B443" s="230"/>
      <c r="C443" s="268"/>
      <c r="D443" s="269"/>
    </row>
    <row r="444" spans="1:4" s="42" customFormat="1" ht="20.100000000000001" customHeight="1">
      <c r="A444" s="229"/>
      <c r="B444" s="230"/>
      <c r="C444" s="268"/>
      <c r="D444" s="269"/>
    </row>
    <row r="445" spans="1:4" s="42" customFormat="1" ht="20.100000000000001" customHeight="1">
      <c r="A445" s="229"/>
      <c r="B445" s="230"/>
      <c r="C445" s="268"/>
      <c r="D445" s="269"/>
    </row>
    <row r="446" spans="1:4" s="42" customFormat="1" ht="20.100000000000001" customHeight="1">
      <c r="A446" s="229"/>
      <c r="B446" s="230"/>
      <c r="C446" s="268"/>
      <c r="D446" s="269"/>
    </row>
    <row r="447" spans="1:4" s="42" customFormat="1" ht="20.100000000000001" customHeight="1">
      <c r="A447" s="229"/>
      <c r="B447" s="230"/>
      <c r="C447" s="268"/>
      <c r="D447" s="269"/>
    </row>
    <row r="448" spans="1:4" s="42" customFormat="1" ht="20.100000000000001" customHeight="1">
      <c r="A448" s="229"/>
      <c r="B448" s="230"/>
      <c r="C448" s="268"/>
      <c r="D448" s="269"/>
    </row>
    <row r="449" spans="1:4" s="42" customFormat="1" ht="20.100000000000001" customHeight="1">
      <c r="A449" s="229"/>
      <c r="B449" s="230"/>
      <c r="C449" s="268"/>
      <c r="D449" s="269"/>
    </row>
    <row r="450" spans="1:4" s="42" customFormat="1" ht="20.100000000000001" customHeight="1">
      <c r="A450" s="229"/>
      <c r="B450" s="230"/>
      <c r="C450" s="268"/>
      <c r="D450" s="269"/>
    </row>
    <row r="451" spans="1:4" s="42" customFormat="1" ht="20.100000000000001" customHeight="1">
      <c r="A451" s="229"/>
      <c r="B451" s="230"/>
      <c r="C451" s="268"/>
      <c r="D451" s="269"/>
    </row>
    <row r="452" spans="1:4" s="42" customFormat="1" ht="20.100000000000001" customHeight="1">
      <c r="A452" s="229"/>
      <c r="B452" s="230"/>
      <c r="C452" s="268"/>
      <c r="D452" s="269"/>
    </row>
    <row r="453" spans="1:4" s="42" customFormat="1" ht="20.100000000000001" customHeight="1">
      <c r="A453" s="229"/>
      <c r="B453" s="230"/>
      <c r="C453" s="268"/>
      <c r="D453" s="269"/>
    </row>
    <row r="454" spans="1:4" s="42" customFormat="1" ht="20.100000000000001" customHeight="1">
      <c r="A454" s="229"/>
      <c r="B454" s="230"/>
      <c r="C454" s="268"/>
      <c r="D454" s="269"/>
    </row>
    <row r="455" spans="1:4" s="42" customFormat="1" ht="20.100000000000001" customHeight="1">
      <c r="A455" s="229"/>
      <c r="B455" s="230"/>
      <c r="C455" s="268"/>
      <c r="D455" s="269"/>
    </row>
    <row r="456" spans="1:4" s="42" customFormat="1" ht="20.100000000000001" customHeight="1">
      <c r="A456" s="229"/>
      <c r="B456" s="230"/>
      <c r="C456" s="268"/>
      <c r="D456" s="269"/>
    </row>
    <row r="457" spans="1:4" s="42" customFormat="1" ht="20.100000000000001" customHeight="1">
      <c r="A457" s="229"/>
      <c r="B457" s="230"/>
      <c r="C457" s="268"/>
      <c r="D457" s="269"/>
    </row>
    <row r="458" spans="1:4" s="42" customFormat="1" ht="20.100000000000001" customHeight="1">
      <c r="A458" s="229"/>
      <c r="B458" s="230"/>
      <c r="C458" s="268"/>
      <c r="D458" s="269"/>
    </row>
    <row r="459" spans="1:4" s="42" customFormat="1" ht="20.100000000000001" customHeight="1">
      <c r="A459" s="229"/>
      <c r="B459" s="230"/>
      <c r="C459" s="268"/>
      <c r="D459" s="269"/>
    </row>
    <row r="460" spans="1:4" s="42" customFormat="1" ht="20.100000000000001" customHeight="1">
      <c r="A460" s="229"/>
      <c r="B460" s="230"/>
      <c r="C460" s="268"/>
      <c r="D460" s="269"/>
    </row>
    <row r="461" spans="1:4" s="42" customFormat="1" ht="20.100000000000001" customHeight="1">
      <c r="A461" s="229"/>
      <c r="B461" s="230"/>
      <c r="C461" s="268"/>
      <c r="D461" s="269"/>
    </row>
    <row r="462" spans="1:4" s="42" customFormat="1" ht="20.100000000000001" customHeight="1">
      <c r="A462" s="229"/>
      <c r="B462" s="230"/>
      <c r="C462" s="268"/>
      <c r="D462" s="269"/>
    </row>
    <row r="463" spans="1:4" s="42" customFormat="1" ht="20.100000000000001" customHeight="1">
      <c r="A463" s="229"/>
      <c r="B463" s="230"/>
      <c r="C463" s="268"/>
      <c r="D463" s="269"/>
    </row>
    <row r="464" spans="1:4" s="42" customFormat="1" ht="20.100000000000001" customHeight="1">
      <c r="A464" s="229"/>
      <c r="B464" s="230"/>
      <c r="C464" s="268"/>
      <c r="D464" s="269"/>
    </row>
    <row r="465" spans="1:4" s="42" customFormat="1" ht="20.100000000000001" customHeight="1">
      <c r="A465" s="229"/>
      <c r="B465" s="230"/>
      <c r="C465" s="268"/>
      <c r="D465" s="269"/>
    </row>
    <row r="466" spans="1:4" s="42" customFormat="1" ht="20.100000000000001" customHeight="1">
      <c r="A466" s="229"/>
      <c r="B466" s="230"/>
      <c r="C466" s="268"/>
      <c r="D466" s="269"/>
    </row>
    <row r="467" spans="1:4" s="42" customFormat="1" ht="20.100000000000001" customHeight="1">
      <c r="A467" s="229"/>
      <c r="B467" s="230"/>
      <c r="C467" s="268"/>
      <c r="D467" s="269"/>
    </row>
    <row r="468" spans="1:4" s="42" customFormat="1" ht="20.100000000000001" customHeight="1">
      <c r="A468" s="229"/>
      <c r="B468" s="230"/>
      <c r="C468" s="268"/>
      <c r="D468" s="269"/>
    </row>
    <row r="469" spans="1:4" s="42" customFormat="1" ht="20.100000000000001" customHeight="1">
      <c r="A469" s="229"/>
      <c r="B469" s="230"/>
      <c r="C469" s="268"/>
      <c r="D469" s="269"/>
    </row>
    <row r="470" spans="1:4" s="42" customFormat="1" ht="20.100000000000001" customHeight="1">
      <c r="A470" s="229"/>
      <c r="B470" s="230"/>
      <c r="C470" s="268"/>
      <c r="D470" s="269"/>
    </row>
    <row r="471" spans="1:4" s="42" customFormat="1" ht="20.100000000000001" customHeight="1">
      <c r="A471" s="229"/>
      <c r="B471" s="230"/>
      <c r="C471" s="268"/>
      <c r="D471" s="269"/>
    </row>
    <row r="472" spans="1:4" s="42" customFormat="1" ht="20.100000000000001" customHeight="1">
      <c r="A472" s="229"/>
      <c r="B472" s="230"/>
      <c r="C472" s="268"/>
      <c r="D472" s="269"/>
    </row>
    <row r="473" spans="1:4" s="42" customFormat="1" ht="20.100000000000001" customHeight="1">
      <c r="A473" s="229"/>
      <c r="B473" s="230"/>
      <c r="C473" s="268"/>
      <c r="D473" s="269"/>
    </row>
    <row r="474" spans="1:4" s="42" customFormat="1" ht="20.100000000000001" customHeight="1">
      <c r="A474" s="229"/>
      <c r="B474" s="230"/>
      <c r="C474" s="268"/>
      <c r="D474" s="269"/>
    </row>
    <row r="475" spans="1:4" s="42" customFormat="1" ht="20.100000000000001" customHeight="1">
      <c r="A475" s="229"/>
      <c r="B475" s="230"/>
      <c r="C475" s="268"/>
      <c r="D475" s="269"/>
    </row>
    <row r="476" spans="1:4" s="42" customFormat="1" ht="20.100000000000001" customHeight="1">
      <c r="A476" s="229"/>
      <c r="B476" s="230"/>
      <c r="C476" s="268"/>
      <c r="D476" s="269"/>
    </row>
    <row r="477" spans="1:4" s="42" customFormat="1" ht="20.100000000000001" customHeight="1">
      <c r="A477" s="229"/>
      <c r="B477" s="230"/>
      <c r="C477" s="268"/>
      <c r="D477" s="269"/>
    </row>
    <row r="478" spans="1:4" s="42" customFormat="1" ht="20.100000000000001" customHeight="1">
      <c r="A478" s="229"/>
      <c r="B478" s="230"/>
      <c r="C478" s="268"/>
      <c r="D478" s="269"/>
    </row>
    <row r="479" spans="1:4" s="42" customFormat="1" ht="20.100000000000001" customHeight="1">
      <c r="A479" s="229"/>
      <c r="B479" s="230"/>
      <c r="C479" s="268"/>
      <c r="D479" s="269"/>
    </row>
    <row r="480" spans="1:4" s="42" customFormat="1" ht="20.100000000000001" customHeight="1">
      <c r="A480" s="229"/>
      <c r="B480" s="230"/>
      <c r="C480" s="268"/>
      <c r="D480" s="269"/>
    </row>
    <row r="481" spans="1:4" s="42" customFormat="1" ht="20.100000000000001" customHeight="1">
      <c r="A481" s="229"/>
      <c r="B481" s="230"/>
      <c r="C481" s="268"/>
      <c r="D481" s="269"/>
    </row>
    <row r="482" spans="1:4" s="42" customFormat="1" ht="20.100000000000001" customHeight="1">
      <c r="A482" s="229"/>
      <c r="B482" s="230"/>
      <c r="C482" s="268"/>
      <c r="D482" s="269"/>
    </row>
    <row r="483" spans="1:4" s="42" customFormat="1" ht="20.100000000000001" customHeight="1">
      <c r="A483" s="229"/>
      <c r="B483" s="230"/>
      <c r="C483" s="268"/>
      <c r="D483" s="269"/>
    </row>
    <row r="484" spans="1:4" s="42" customFormat="1" ht="20.100000000000001" customHeight="1">
      <c r="A484" s="229"/>
      <c r="B484" s="230"/>
      <c r="C484" s="268"/>
      <c r="D484" s="269"/>
    </row>
    <row r="485" spans="1:4" s="42" customFormat="1" ht="20.100000000000001" customHeight="1">
      <c r="A485" s="229"/>
      <c r="B485" s="230"/>
      <c r="C485" s="268"/>
      <c r="D485" s="269"/>
    </row>
    <row r="486" spans="1:4" s="42" customFormat="1" ht="20.100000000000001" customHeight="1">
      <c r="A486" s="229"/>
      <c r="B486" s="230"/>
      <c r="C486" s="268"/>
      <c r="D486" s="269"/>
    </row>
    <row r="487" spans="1:4" s="42" customFormat="1" ht="20.100000000000001" customHeight="1">
      <c r="A487" s="229"/>
      <c r="B487" s="230"/>
      <c r="C487" s="268"/>
      <c r="D487" s="269"/>
    </row>
    <row r="488" spans="1:4" s="42" customFormat="1" ht="20.100000000000001" customHeight="1">
      <c r="A488" s="229"/>
      <c r="B488" s="230"/>
      <c r="C488" s="268"/>
      <c r="D488" s="269"/>
    </row>
    <row r="489" spans="1:4" s="42" customFormat="1" ht="20.100000000000001" customHeight="1">
      <c r="A489" s="229"/>
      <c r="B489" s="230"/>
      <c r="C489" s="268"/>
      <c r="D489" s="269"/>
    </row>
    <row r="490" spans="1:4" s="42" customFormat="1" ht="20.100000000000001" customHeight="1">
      <c r="A490" s="229"/>
      <c r="B490" s="230"/>
      <c r="C490" s="268"/>
      <c r="D490" s="269"/>
    </row>
    <row r="491" spans="1:4" s="42" customFormat="1" ht="20.100000000000001" customHeight="1">
      <c r="A491" s="229"/>
      <c r="B491" s="230"/>
      <c r="C491" s="268"/>
      <c r="D491" s="269"/>
    </row>
    <row r="492" spans="1:4" s="42" customFormat="1" ht="20.100000000000001" customHeight="1">
      <c r="A492" s="229"/>
      <c r="B492" s="230"/>
      <c r="C492" s="268"/>
      <c r="D492" s="269"/>
    </row>
    <row r="493" spans="1:4" s="42" customFormat="1" ht="20.100000000000001" customHeight="1">
      <c r="A493" s="229"/>
      <c r="B493" s="230"/>
      <c r="C493" s="268"/>
      <c r="D493" s="269"/>
    </row>
    <row r="494" spans="1:4" s="42" customFormat="1" ht="20.100000000000001" customHeight="1">
      <c r="A494" s="229"/>
      <c r="B494" s="230"/>
      <c r="C494" s="268"/>
      <c r="D494" s="269"/>
    </row>
    <row r="495" spans="1:4" s="42" customFormat="1" ht="20.100000000000001" customHeight="1">
      <c r="A495" s="229"/>
      <c r="B495" s="230"/>
      <c r="C495" s="268"/>
      <c r="D495" s="269"/>
    </row>
    <row r="496" spans="1:4" s="42" customFormat="1" ht="20.100000000000001" customHeight="1">
      <c r="A496" s="229"/>
      <c r="B496" s="230"/>
      <c r="C496" s="268"/>
      <c r="D496" s="269"/>
    </row>
    <row r="497" spans="1:4" s="42" customFormat="1" ht="20.100000000000001" customHeight="1">
      <c r="A497" s="229"/>
      <c r="B497" s="230"/>
      <c r="C497" s="268"/>
      <c r="D497" s="269"/>
    </row>
    <row r="498" spans="1:4" s="42" customFormat="1" ht="20.100000000000001" customHeight="1">
      <c r="A498" s="229"/>
      <c r="B498" s="230"/>
      <c r="C498" s="268"/>
      <c r="D498" s="269"/>
    </row>
    <row r="499" spans="1:4" s="42" customFormat="1" ht="20.100000000000001" customHeight="1">
      <c r="A499" s="229"/>
      <c r="B499" s="230"/>
      <c r="C499" s="268"/>
      <c r="D499" s="269"/>
    </row>
    <row r="500" spans="1:4" s="42" customFormat="1" ht="20.100000000000001" customHeight="1">
      <c r="A500" s="229"/>
      <c r="B500" s="230"/>
      <c r="C500" s="268"/>
      <c r="D500" s="269"/>
    </row>
    <row r="501" spans="1:4" s="42" customFormat="1" ht="20.100000000000001" customHeight="1">
      <c r="A501" s="229"/>
      <c r="B501" s="230"/>
      <c r="C501" s="268"/>
      <c r="D501" s="269"/>
    </row>
    <row r="502" spans="1:4" s="42" customFormat="1" ht="20.100000000000001" customHeight="1">
      <c r="A502" s="229"/>
      <c r="B502" s="230"/>
      <c r="C502" s="268"/>
      <c r="D502" s="269"/>
    </row>
    <row r="503" spans="1:4" s="42" customFormat="1" ht="20.100000000000001" customHeight="1">
      <c r="A503" s="229"/>
      <c r="B503" s="230"/>
      <c r="C503" s="268"/>
      <c r="D503" s="269"/>
    </row>
    <row r="504" spans="1:4" s="42" customFormat="1" ht="20.100000000000001" customHeight="1">
      <c r="A504" s="229"/>
      <c r="B504" s="230"/>
      <c r="C504" s="268"/>
      <c r="D504" s="269"/>
    </row>
    <row r="505" spans="1:4" s="42" customFormat="1" ht="20.100000000000001" customHeight="1">
      <c r="A505" s="229"/>
      <c r="B505" s="230"/>
      <c r="C505" s="268"/>
      <c r="D505" s="269"/>
    </row>
    <row r="506" spans="1:4" s="42" customFormat="1" ht="20.100000000000001" customHeight="1">
      <c r="A506" s="229"/>
      <c r="B506" s="230"/>
      <c r="C506" s="268"/>
      <c r="D506" s="269"/>
    </row>
    <row r="507" spans="1:4" s="42" customFormat="1" ht="20.100000000000001" customHeight="1">
      <c r="A507" s="229"/>
      <c r="B507" s="230"/>
      <c r="C507" s="268"/>
      <c r="D507" s="269"/>
    </row>
    <row r="508" spans="1:4" s="42" customFormat="1" ht="20.100000000000001" customHeight="1">
      <c r="A508" s="229"/>
      <c r="B508" s="230"/>
      <c r="C508" s="268"/>
      <c r="D508" s="269"/>
    </row>
    <row r="509" spans="1:4" s="42" customFormat="1" ht="20.100000000000001" customHeight="1">
      <c r="A509" s="229"/>
      <c r="B509" s="230"/>
      <c r="C509" s="268"/>
      <c r="D509" s="269"/>
    </row>
    <row r="510" spans="1:4" s="42" customFormat="1" ht="20.100000000000001" customHeight="1">
      <c r="A510" s="229"/>
      <c r="B510" s="230"/>
      <c r="C510" s="268"/>
      <c r="D510" s="269"/>
    </row>
    <row r="511" spans="1:4" s="42" customFormat="1" ht="20.100000000000001" customHeight="1">
      <c r="A511" s="229"/>
      <c r="B511" s="230"/>
      <c r="C511" s="268"/>
      <c r="D511" s="269"/>
    </row>
    <row r="512" spans="1:4" s="42" customFormat="1" ht="20.100000000000001" customHeight="1">
      <c r="A512" s="229"/>
      <c r="B512" s="230"/>
      <c r="C512" s="268"/>
      <c r="D512" s="269"/>
    </row>
    <row r="513" spans="1:4" s="42" customFormat="1" ht="20.100000000000001" customHeight="1">
      <c r="A513" s="229"/>
      <c r="B513" s="230"/>
      <c r="C513" s="268"/>
      <c r="D513" s="269"/>
    </row>
    <row r="514" spans="1:4" s="42" customFormat="1" ht="20.100000000000001" customHeight="1">
      <c r="A514" s="229"/>
      <c r="B514" s="230"/>
      <c r="C514" s="268"/>
      <c r="D514" s="269"/>
    </row>
    <row r="515" spans="1:4" s="42" customFormat="1" ht="20.100000000000001" customHeight="1">
      <c r="A515" s="229"/>
      <c r="B515" s="230"/>
      <c r="C515" s="268"/>
      <c r="D515" s="269"/>
    </row>
    <row r="516" spans="1:4" s="42" customFormat="1" ht="20.100000000000001" customHeight="1">
      <c r="A516" s="229"/>
      <c r="B516" s="230"/>
      <c r="C516" s="268"/>
      <c r="D516" s="269"/>
    </row>
    <row r="517" spans="1:4" s="42" customFormat="1" ht="20.100000000000001" customHeight="1">
      <c r="A517" s="229"/>
      <c r="B517" s="230"/>
      <c r="C517" s="268"/>
      <c r="D517" s="269"/>
    </row>
    <row r="518" spans="1:4" s="42" customFormat="1" ht="20.100000000000001" customHeight="1">
      <c r="A518" s="229"/>
      <c r="B518" s="230"/>
      <c r="C518" s="268"/>
      <c r="D518" s="269"/>
    </row>
    <row r="519" spans="1:4" s="42" customFormat="1" ht="20.100000000000001" customHeight="1">
      <c r="A519" s="229"/>
      <c r="B519" s="230"/>
      <c r="C519" s="268"/>
      <c r="D519" s="269"/>
    </row>
    <row r="520" spans="1:4" s="42" customFormat="1" ht="20.100000000000001" customHeight="1">
      <c r="A520" s="229"/>
      <c r="B520" s="230"/>
      <c r="C520" s="268"/>
      <c r="D520" s="269"/>
    </row>
    <row r="521" spans="1:4" s="42" customFormat="1" ht="20.100000000000001" customHeight="1">
      <c r="A521" s="229"/>
      <c r="B521" s="230"/>
      <c r="C521" s="268"/>
      <c r="D521" s="269"/>
    </row>
    <row r="522" spans="1:4" s="42" customFormat="1" ht="20.100000000000001" customHeight="1">
      <c r="A522" s="229"/>
      <c r="B522" s="230"/>
      <c r="C522" s="268"/>
      <c r="D522" s="269"/>
    </row>
    <row r="523" spans="1:4" s="42" customFormat="1" ht="20.100000000000001" customHeight="1">
      <c r="A523" s="229"/>
      <c r="B523" s="230"/>
      <c r="C523" s="268"/>
      <c r="D523" s="269"/>
    </row>
    <row r="524" spans="1:4" s="42" customFormat="1" ht="20.100000000000001" customHeight="1">
      <c r="A524" s="229"/>
      <c r="B524" s="230"/>
      <c r="C524" s="268"/>
      <c r="D524" s="269"/>
    </row>
    <row r="525" spans="1:4" s="42" customFormat="1" ht="20.100000000000001" customHeight="1">
      <c r="A525" s="229"/>
      <c r="B525" s="230"/>
      <c r="C525" s="268"/>
      <c r="D525" s="269"/>
    </row>
    <row r="526" spans="1:4" s="42" customFormat="1" ht="20.100000000000001" customHeight="1">
      <c r="A526" s="229"/>
      <c r="B526" s="230"/>
      <c r="C526" s="268"/>
      <c r="D526" s="269"/>
    </row>
    <row r="527" spans="1:4" s="42" customFormat="1" ht="20.100000000000001" customHeight="1">
      <c r="A527" s="229"/>
      <c r="B527" s="230"/>
      <c r="C527" s="268"/>
      <c r="D527" s="269"/>
    </row>
    <row r="528" spans="1:4" s="42" customFormat="1" ht="20.100000000000001" customHeight="1">
      <c r="A528" s="229"/>
      <c r="B528" s="230"/>
      <c r="C528" s="268"/>
      <c r="D528" s="269"/>
    </row>
    <row r="529" spans="1:4" s="42" customFormat="1" ht="20.100000000000001" customHeight="1">
      <c r="A529" s="229"/>
      <c r="B529" s="230"/>
      <c r="C529" s="268"/>
      <c r="D529" s="269"/>
    </row>
    <row r="530" spans="1:4" s="42" customFormat="1" ht="20.100000000000001" customHeight="1">
      <c r="A530" s="229"/>
      <c r="B530" s="230"/>
      <c r="C530" s="268"/>
      <c r="D530" s="269"/>
    </row>
    <row r="531" spans="1:4" s="42" customFormat="1" ht="20.100000000000001" customHeight="1">
      <c r="A531" s="229"/>
      <c r="B531" s="230"/>
      <c r="C531" s="268"/>
      <c r="D531" s="269"/>
    </row>
    <row r="532" spans="1:4" s="42" customFormat="1" ht="20.100000000000001" customHeight="1">
      <c r="A532" s="229"/>
      <c r="B532" s="230"/>
      <c r="C532" s="268"/>
      <c r="D532" s="269"/>
    </row>
    <row r="533" spans="1:4" s="42" customFormat="1" ht="20.100000000000001" customHeight="1">
      <c r="A533" s="229"/>
      <c r="B533" s="230"/>
      <c r="C533" s="268"/>
      <c r="D533" s="269"/>
    </row>
    <row r="534" spans="1:4" s="42" customFormat="1" ht="20.100000000000001" customHeight="1">
      <c r="A534" s="229"/>
      <c r="B534" s="230"/>
      <c r="C534" s="268"/>
      <c r="D534" s="269"/>
    </row>
    <row r="535" spans="1:4" s="42" customFormat="1" ht="20.100000000000001" customHeight="1">
      <c r="A535" s="229"/>
      <c r="B535" s="230"/>
      <c r="C535" s="268"/>
      <c r="D535" s="269"/>
    </row>
    <row r="536" spans="1:4" s="42" customFormat="1" ht="20.100000000000001" customHeight="1">
      <c r="A536" s="229"/>
      <c r="B536" s="230"/>
      <c r="C536" s="268"/>
      <c r="D536" s="269"/>
    </row>
    <row r="537" spans="1:4" s="42" customFormat="1" ht="20.100000000000001" customHeight="1">
      <c r="A537" s="229"/>
      <c r="B537" s="230"/>
      <c r="C537" s="268"/>
      <c r="D537" s="269"/>
    </row>
    <row r="538" spans="1:4" s="42" customFormat="1" ht="20.100000000000001" customHeight="1">
      <c r="A538" s="229"/>
      <c r="B538" s="230"/>
      <c r="C538" s="268"/>
      <c r="D538" s="269"/>
    </row>
    <row r="539" spans="1:4" s="42" customFormat="1" ht="20.100000000000001" customHeight="1">
      <c r="A539" s="229"/>
      <c r="B539" s="230"/>
      <c r="C539" s="268"/>
      <c r="D539" s="269"/>
    </row>
    <row r="540" spans="1:4" s="42" customFormat="1" ht="20.100000000000001" customHeight="1">
      <c r="A540" s="229"/>
      <c r="B540" s="230"/>
      <c r="C540" s="268"/>
      <c r="D540" s="269"/>
    </row>
    <row r="541" spans="1:4" s="42" customFormat="1" ht="20.100000000000001" customHeight="1">
      <c r="A541" s="229"/>
      <c r="B541" s="230"/>
      <c r="C541" s="268"/>
      <c r="D541" s="269"/>
    </row>
    <row r="542" spans="1:4" s="42" customFormat="1" ht="20.100000000000001" customHeight="1">
      <c r="A542" s="229"/>
      <c r="B542" s="230"/>
      <c r="C542" s="268"/>
      <c r="D542" s="269"/>
    </row>
    <row r="543" spans="1:4" s="42" customFormat="1" ht="20.100000000000001" customHeight="1">
      <c r="A543" s="229"/>
      <c r="B543" s="230"/>
      <c r="C543" s="268"/>
      <c r="D543" s="269"/>
    </row>
    <row r="544" spans="1:4" s="42" customFormat="1" ht="20.100000000000001" customHeight="1">
      <c r="A544" s="229"/>
      <c r="B544" s="230"/>
      <c r="C544" s="268"/>
      <c r="D544" s="269"/>
    </row>
    <row r="545" spans="1:4" s="42" customFormat="1" ht="20.100000000000001" customHeight="1">
      <c r="A545" s="229"/>
      <c r="B545" s="230"/>
      <c r="C545" s="268"/>
      <c r="D545" s="269"/>
    </row>
    <row r="546" spans="1:4" s="42" customFormat="1" ht="20.100000000000001" customHeight="1">
      <c r="A546" s="229"/>
      <c r="B546" s="230"/>
      <c r="C546" s="268"/>
      <c r="D546" s="269"/>
    </row>
    <row r="547" spans="1:4" s="42" customFormat="1" ht="20.100000000000001" customHeight="1">
      <c r="A547" s="229"/>
      <c r="B547" s="230"/>
      <c r="C547" s="268"/>
      <c r="D547" s="269"/>
    </row>
    <row r="548" spans="1:4" s="42" customFormat="1" ht="20.100000000000001" customHeight="1">
      <c r="A548" s="229"/>
      <c r="B548" s="230"/>
      <c r="C548" s="268"/>
      <c r="D548" s="269"/>
    </row>
    <row r="549" spans="1:4" s="42" customFormat="1" ht="20.100000000000001" customHeight="1">
      <c r="A549" s="229"/>
      <c r="B549" s="230"/>
      <c r="C549" s="268"/>
      <c r="D549" s="269"/>
    </row>
    <row r="550" spans="1:4" s="42" customFormat="1" ht="20.100000000000001" customHeight="1">
      <c r="A550" s="229"/>
      <c r="B550" s="230"/>
      <c r="C550" s="268"/>
      <c r="D550" s="269"/>
    </row>
    <row r="551" spans="1:4" s="42" customFormat="1" ht="20.100000000000001" customHeight="1">
      <c r="A551" s="229"/>
      <c r="B551" s="230"/>
      <c r="C551" s="268"/>
      <c r="D551" s="269"/>
    </row>
    <row r="552" spans="1:4" s="42" customFormat="1" ht="20.100000000000001" customHeight="1">
      <c r="A552" s="229"/>
      <c r="B552" s="230"/>
      <c r="C552" s="268"/>
      <c r="D552" s="269"/>
    </row>
    <row r="553" spans="1:4" s="42" customFormat="1" ht="20.100000000000001" customHeight="1">
      <c r="A553" s="229"/>
      <c r="B553" s="230"/>
      <c r="C553" s="268"/>
      <c r="D553" s="269"/>
    </row>
    <row r="554" spans="1:4" s="42" customFormat="1" ht="20.100000000000001" customHeight="1">
      <c r="A554" s="229"/>
      <c r="B554" s="230"/>
      <c r="C554" s="268"/>
      <c r="D554" s="269"/>
    </row>
    <row r="555" spans="1:4" s="42" customFormat="1" ht="20.100000000000001" customHeight="1">
      <c r="A555" s="229"/>
      <c r="B555" s="230"/>
      <c r="C555" s="268"/>
      <c r="D555" s="269"/>
    </row>
    <row r="556" spans="1:4" s="42" customFormat="1" ht="20.100000000000001" customHeight="1">
      <c r="A556" s="229"/>
      <c r="B556" s="230"/>
      <c r="C556" s="268"/>
      <c r="D556" s="269"/>
    </row>
    <row r="557" spans="1:4" s="42" customFormat="1" ht="20.100000000000001" customHeight="1">
      <c r="A557" s="229"/>
      <c r="B557" s="230"/>
      <c r="C557" s="268"/>
      <c r="D557" s="269"/>
    </row>
    <row r="558" spans="1:4" s="42" customFormat="1" ht="20.100000000000001" customHeight="1">
      <c r="A558" s="229"/>
      <c r="B558" s="230"/>
      <c r="C558" s="268"/>
      <c r="D558" s="269"/>
    </row>
    <row r="559" spans="1:4" s="42" customFormat="1" ht="20.100000000000001" customHeight="1">
      <c r="A559" s="229"/>
      <c r="B559" s="230"/>
      <c r="C559" s="268"/>
      <c r="D559" s="269"/>
    </row>
    <row r="560" spans="1:4" s="42" customFormat="1" ht="20.100000000000001" customHeight="1">
      <c r="A560" s="229"/>
      <c r="B560" s="230"/>
      <c r="C560" s="268"/>
      <c r="D560" s="269"/>
    </row>
    <row r="561" spans="1:4" s="42" customFormat="1" ht="20.100000000000001" customHeight="1">
      <c r="A561" s="229"/>
      <c r="B561" s="230"/>
      <c r="C561" s="268"/>
      <c r="D561" s="269"/>
    </row>
    <row r="562" spans="1:4" s="42" customFormat="1" ht="20.100000000000001" customHeight="1">
      <c r="A562" s="229"/>
      <c r="B562" s="230"/>
      <c r="C562" s="268"/>
      <c r="D562" s="269"/>
    </row>
    <row r="563" spans="1:4" s="42" customFormat="1" ht="20.100000000000001" customHeight="1">
      <c r="A563" s="229"/>
      <c r="B563" s="230"/>
      <c r="C563" s="268"/>
      <c r="D563" s="269"/>
    </row>
    <row r="564" spans="1:4" s="42" customFormat="1" ht="20.100000000000001" customHeight="1">
      <c r="A564" s="229"/>
      <c r="B564" s="230"/>
      <c r="C564" s="268"/>
      <c r="D564" s="269"/>
    </row>
    <row r="565" spans="1:4" s="42" customFormat="1" ht="20.100000000000001" customHeight="1">
      <c r="A565" s="229"/>
      <c r="B565" s="230"/>
      <c r="C565" s="268"/>
      <c r="D565" s="269"/>
    </row>
    <row r="566" spans="1:4" s="42" customFormat="1" ht="20.100000000000001" customHeight="1">
      <c r="A566" s="229"/>
      <c r="B566" s="230"/>
      <c r="C566" s="268"/>
      <c r="D566" s="269"/>
    </row>
    <row r="567" spans="1:4" s="42" customFormat="1" ht="20.100000000000001" customHeight="1">
      <c r="A567" s="229"/>
      <c r="B567" s="230"/>
      <c r="C567" s="268"/>
      <c r="D567" s="269"/>
    </row>
    <row r="568" spans="1:4" s="42" customFormat="1" ht="20.100000000000001" customHeight="1">
      <c r="A568" s="229"/>
      <c r="B568" s="230"/>
      <c r="C568" s="268"/>
      <c r="D568" s="269"/>
    </row>
    <row r="569" spans="1:4" s="42" customFormat="1" ht="20.100000000000001" customHeight="1">
      <c r="A569" s="229"/>
      <c r="B569" s="230"/>
      <c r="C569" s="268"/>
      <c r="D569" s="269"/>
    </row>
    <row r="570" spans="1:4" s="42" customFormat="1" ht="20.100000000000001" customHeight="1">
      <c r="A570" s="229"/>
      <c r="B570" s="230"/>
      <c r="C570" s="268"/>
      <c r="D570" s="269"/>
    </row>
    <row r="571" spans="1:4" s="42" customFormat="1" ht="20.100000000000001" customHeight="1">
      <c r="A571" s="229"/>
      <c r="B571" s="230"/>
      <c r="C571" s="268"/>
      <c r="D571" s="269"/>
    </row>
    <row r="572" spans="1:4" s="42" customFormat="1" ht="20.100000000000001" customHeight="1">
      <c r="A572" s="229"/>
      <c r="B572" s="230"/>
      <c r="C572" s="268"/>
      <c r="D572" s="269"/>
    </row>
    <row r="573" spans="1:4" s="42" customFormat="1" ht="20.100000000000001" customHeight="1">
      <c r="A573" s="229"/>
      <c r="B573" s="230"/>
      <c r="C573" s="268"/>
      <c r="D573" s="269"/>
    </row>
    <row r="574" spans="1:4" s="42" customFormat="1" ht="20.100000000000001" customHeight="1">
      <c r="A574" s="229"/>
      <c r="B574" s="230"/>
      <c r="C574" s="268"/>
      <c r="D574" s="269"/>
    </row>
    <row r="575" spans="1:4" s="42" customFormat="1" ht="20.100000000000001" customHeight="1">
      <c r="A575" s="229"/>
      <c r="B575" s="230"/>
      <c r="C575" s="268"/>
      <c r="D575" s="269"/>
    </row>
    <row r="576" spans="1:4" s="42" customFormat="1" ht="20.100000000000001" customHeight="1">
      <c r="A576" s="229"/>
      <c r="B576" s="230"/>
      <c r="C576" s="268"/>
      <c r="D576" s="269"/>
    </row>
    <row r="577" spans="1:4" s="42" customFormat="1" ht="20.100000000000001" customHeight="1">
      <c r="A577" s="229"/>
      <c r="B577" s="230"/>
      <c r="C577" s="268"/>
      <c r="D577" s="269"/>
    </row>
    <row r="578" spans="1:4" s="42" customFormat="1" ht="20.100000000000001" customHeight="1">
      <c r="A578" s="229"/>
      <c r="B578" s="230"/>
      <c r="C578" s="268"/>
      <c r="D578" s="269"/>
    </row>
    <row r="579" spans="1:4" s="42" customFormat="1" ht="20.100000000000001" customHeight="1">
      <c r="A579" s="229"/>
      <c r="B579" s="230"/>
      <c r="C579" s="268"/>
      <c r="D579" s="269"/>
    </row>
    <row r="580" spans="1:4" s="42" customFormat="1" ht="20.100000000000001" customHeight="1">
      <c r="A580" s="229"/>
      <c r="B580" s="230"/>
      <c r="C580" s="268"/>
      <c r="D580" s="269"/>
    </row>
    <row r="581" spans="1:4" s="42" customFormat="1" ht="20.100000000000001" customHeight="1">
      <c r="A581" s="229"/>
      <c r="B581" s="230"/>
      <c r="C581" s="268"/>
      <c r="D581" s="269"/>
    </row>
    <row r="582" spans="1:4" s="42" customFormat="1" ht="20.100000000000001" customHeight="1">
      <c r="A582" s="229"/>
      <c r="B582" s="230"/>
      <c r="C582" s="268"/>
      <c r="D582" s="269"/>
    </row>
    <row r="583" spans="1:4" s="42" customFormat="1" ht="20.100000000000001" customHeight="1">
      <c r="A583" s="229"/>
      <c r="B583" s="230"/>
      <c r="C583" s="268"/>
      <c r="D583" s="269"/>
    </row>
    <row r="584" spans="1:4" s="42" customFormat="1" ht="20.100000000000001" customHeight="1">
      <c r="A584" s="229"/>
      <c r="B584" s="230"/>
      <c r="C584" s="268"/>
      <c r="D584" s="269"/>
    </row>
    <row r="585" spans="1:4" s="42" customFormat="1" ht="20.100000000000001" customHeight="1">
      <c r="A585" s="229"/>
      <c r="B585" s="230"/>
      <c r="C585" s="268"/>
      <c r="D585" s="269"/>
    </row>
    <row r="586" spans="1:4" s="42" customFormat="1" ht="20.100000000000001" customHeight="1">
      <c r="A586" s="229"/>
      <c r="B586" s="230"/>
      <c r="C586" s="268"/>
      <c r="D586" s="269"/>
    </row>
    <row r="587" spans="1:4" s="42" customFormat="1" ht="20.100000000000001" customHeight="1">
      <c r="A587" s="229"/>
      <c r="B587" s="230"/>
      <c r="C587" s="268"/>
      <c r="D587" s="269"/>
    </row>
    <row r="588" spans="1:4" s="42" customFormat="1" ht="20.100000000000001" customHeight="1">
      <c r="A588" s="229"/>
      <c r="B588" s="230"/>
      <c r="C588" s="268"/>
      <c r="D588" s="269"/>
    </row>
    <row r="589" spans="1:4" s="42" customFormat="1" ht="20.100000000000001" customHeight="1">
      <c r="A589" s="229"/>
      <c r="B589" s="230"/>
      <c r="C589" s="268"/>
      <c r="D589" s="269"/>
    </row>
    <row r="590" spans="1:4" s="42" customFormat="1" ht="20.100000000000001" customHeight="1">
      <c r="A590" s="229"/>
      <c r="B590" s="230"/>
      <c r="C590" s="268"/>
      <c r="D590" s="269"/>
    </row>
    <row r="591" spans="1:4" s="42" customFormat="1" ht="20.100000000000001" customHeight="1">
      <c r="A591" s="229"/>
      <c r="B591" s="230"/>
      <c r="C591" s="268"/>
      <c r="D591" s="269"/>
    </row>
    <row r="592" spans="1:4" s="42" customFormat="1" ht="20.100000000000001" customHeight="1">
      <c r="A592" s="229"/>
      <c r="B592" s="230"/>
      <c r="C592" s="268"/>
      <c r="D592" s="269"/>
    </row>
    <row r="593" spans="1:4" s="42" customFormat="1" ht="20.100000000000001" customHeight="1">
      <c r="A593" s="229"/>
      <c r="B593" s="230"/>
      <c r="C593" s="268"/>
      <c r="D593" s="269"/>
    </row>
    <row r="594" spans="1:4" s="42" customFormat="1" ht="20.100000000000001" customHeight="1">
      <c r="A594" s="229"/>
      <c r="B594" s="230"/>
      <c r="C594" s="268"/>
      <c r="D594" s="269"/>
    </row>
    <row r="595" spans="1:4" s="42" customFormat="1" ht="20.100000000000001" customHeight="1">
      <c r="A595" s="229"/>
      <c r="B595" s="230"/>
      <c r="C595" s="268"/>
      <c r="D595" s="269"/>
    </row>
    <row r="596" spans="1:4" s="42" customFormat="1" ht="20.100000000000001" customHeight="1">
      <c r="A596" s="229"/>
      <c r="B596" s="230"/>
      <c r="C596" s="268"/>
      <c r="D596" s="269"/>
    </row>
    <row r="597" spans="1:4" s="42" customFormat="1" ht="20.100000000000001" customHeight="1">
      <c r="A597" s="229"/>
      <c r="B597" s="230"/>
      <c r="C597" s="268"/>
      <c r="D597" s="269"/>
    </row>
    <row r="598" spans="1:4" s="42" customFormat="1" ht="20.100000000000001" customHeight="1">
      <c r="A598" s="229"/>
      <c r="B598" s="230"/>
      <c r="C598" s="268"/>
      <c r="D598" s="269"/>
    </row>
    <row r="599" spans="1:4" s="42" customFormat="1" ht="20.100000000000001" customHeight="1">
      <c r="A599" s="229"/>
      <c r="B599" s="230"/>
      <c r="C599" s="268"/>
      <c r="D599" s="269"/>
    </row>
    <row r="600" spans="1:4" s="42" customFormat="1" ht="20.100000000000001" customHeight="1">
      <c r="A600" s="229"/>
      <c r="B600" s="230"/>
      <c r="C600" s="268"/>
      <c r="D600" s="269"/>
    </row>
    <row r="601" spans="1:4" s="42" customFormat="1" ht="20.100000000000001" customHeight="1">
      <c r="A601" s="229"/>
      <c r="B601" s="230"/>
      <c r="C601" s="268"/>
      <c r="D601" s="269"/>
    </row>
    <row r="602" spans="1:4" s="42" customFormat="1" ht="20.100000000000001" customHeight="1">
      <c r="A602" s="229"/>
      <c r="B602" s="230"/>
      <c r="C602" s="268"/>
      <c r="D602" s="269"/>
    </row>
    <row r="603" spans="1:4" s="42" customFormat="1" ht="20.100000000000001" customHeight="1">
      <c r="A603" s="229"/>
      <c r="B603" s="230"/>
      <c r="C603" s="268"/>
      <c r="D603" s="269"/>
    </row>
    <row r="604" spans="1:4" s="42" customFormat="1" ht="20.100000000000001" customHeight="1">
      <c r="A604" s="229"/>
      <c r="B604" s="230"/>
      <c r="C604" s="268"/>
      <c r="D604" s="269"/>
    </row>
    <row r="605" spans="1:4" s="42" customFormat="1" ht="20.100000000000001" customHeight="1">
      <c r="A605" s="229"/>
      <c r="B605" s="230"/>
      <c r="C605" s="268"/>
      <c r="D605" s="269"/>
    </row>
    <row r="606" spans="1:4" s="42" customFormat="1" ht="20.100000000000001" customHeight="1">
      <c r="A606" s="229"/>
      <c r="B606" s="230"/>
      <c r="C606" s="268"/>
      <c r="D606" s="269"/>
    </row>
    <row r="607" spans="1:4" s="42" customFormat="1" ht="20.100000000000001" customHeight="1">
      <c r="A607" s="229"/>
      <c r="B607" s="230"/>
      <c r="C607" s="268"/>
      <c r="D607" s="269"/>
    </row>
    <row r="608" spans="1:4" s="42" customFormat="1" ht="20.100000000000001" customHeight="1">
      <c r="A608" s="229"/>
      <c r="B608" s="230"/>
      <c r="C608" s="268"/>
      <c r="D608" s="269"/>
    </row>
    <row r="609" spans="1:4" s="42" customFormat="1" ht="20.100000000000001" customHeight="1">
      <c r="A609" s="229"/>
      <c r="B609" s="230"/>
      <c r="C609" s="268"/>
      <c r="D609" s="269"/>
    </row>
    <row r="610" spans="1:4" s="42" customFormat="1" ht="20.100000000000001" customHeight="1">
      <c r="A610" s="229"/>
      <c r="B610" s="230"/>
      <c r="C610" s="268"/>
      <c r="D610" s="269"/>
    </row>
    <row r="611" spans="1:4" s="42" customFormat="1" ht="20.100000000000001" customHeight="1">
      <c r="A611" s="229"/>
      <c r="B611" s="230"/>
      <c r="C611" s="268"/>
      <c r="D611" s="269"/>
    </row>
    <row r="612" spans="1:4" s="42" customFormat="1" ht="20.100000000000001" customHeight="1">
      <c r="A612" s="229"/>
      <c r="B612" s="230"/>
      <c r="C612" s="268"/>
      <c r="D612" s="269"/>
    </row>
    <row r="613" spans="1:4" s="42" customFormat="1" ht="20.100000000000001" customHeight="1">
      <c r="A613" s="229"/>
      <c r="B613" s="230"/>
      <c r="C613" s="268"/>
      <c r="D613" s="269"/>
    </row>
    <row r="614" spans="1:4" s="42" customFormat="1" ht="20.100000000000001" customHeight="1">
      <c r="A614" s="229"/>
      <c r="B614" s="230"/>
      <c r="C614" s="268"/>
      <c r="D614" s="269"/>
    </row>
    <row r="615" spans="1:4" s="42" customFormat="1" ht="20.100000000000001" customHeight="1">
      <c r="A615" s="229"/>
      <c r="B615" s="230"/>
      <c r="C615" s="268"/>
      <c r="D615" s="269"/>
    </row>
    <row r="616" spans="1:4" s="42" customFormat="1" ht="20.100000000000001" customHeight="1">
      <c r="A616" s="229"/>
      <c r="B616" s="230"/>
      <c r="C616" s="268"/>
      <c r="D616" s="269"/>
    </row>
    <row r="617" spans="1:4" s="42" customFormat="1" ht="20.100000000000001" customHeight="1">
      <c r="A617" s="229"/>
      <c r="B617" s="230"/>
      <c r="C617" s="268"/>
      <c r="D617" s="269"/>
    </row>
    <row r="618" spans="1:4" s="42" customFormat="1" ht="20.100000000000001" customHeight="1">
      <c r="A618" s="229"/>
      <c r="B618" s="230"/>
      <c r="C618" s="268"/>
      <c r="D618" s="269"/>
    </row>
    <row r="619" spans="1:4" s="42" customFormat="1" ht="20.100000000000001" customHeight="1">
      <c r="A619" s="229"/>
      <c r="B619" s="230"/>
      <c r="C619" s="268"/>
      <c r="D619" s="269"/>
    </row>
    <row r="620" spans="1:4" s="42" customFormat="1" ht="20.100000000000001" customHeight="1">
      <c r="A620" s="229"/>
      <c r="B620" s="230"/>
      <c r="C620" s="268"/>
      <c r="D620" s="269"/>
    </row>
    <row r="621" spans="1:4" s="42" customFormat="1" ht="20.100000000000001" customHeight="1">
      <c r="A621" s="229"/>
      <c r="B621" s="230"/>
      <c r="C621" s="268"/>
      <c r="D621" s="269"/>
    </row>
    <row r="622" spans="1:4" s="42" customFormat="1" ht="20.100000000000001" customHeight="1">
      <c r="A622" s="229"/>
      <c r="B622" s="230"/>
      <c r="C622" s="268"/>
      <c r="D622" s="269"/>
    </row>
    <row r="623" spans="1:4" s="42" customFormat="1" ht="20.100000000000001" customHeight="1">
      <c r="A623" s="229"/>
      <c r="B623" s="230"/>
      <c r="C623" s="268"/>
      <c r="D623" s="269"/>
    </row>
    <row r="624" spans="1:4" s="42" customFormat="1" ht="20.100000000000001" customHeight="1">
      <c r="A624" s="229"/>
      <c r="B624" s="230"/>
      <c r="C624" s="268"/>
      <c r="D624" s="269"/>
    </row>
    <row r="625" spans="1:4" s="42" customFormat="1" ht="20.100000000000001" customHeight="1">
      <c r="A625" s="229"/>
      <c r="B625" s="230"/>
      <c r="C625" s="268"/>
      <c r="D625" s="269"/>
    </row>
    <row r="626" spans="1:4" s="42" customFormat="1" ht="20.100000000000001" customHeight="1">
      <c r="A626" s="229"/>
      <c r="B626" s="230"/>
      <c r="C626" s="268"/>
      <c r="D626" s="269"/>
    </row>
    <row r="627" spans="1:4" s="42" customFormat="1" ht="20.100000000000001" customHeight="1">
      <c r="A627" s="229"/>
      <c r="B627" s="230"/>
      <c r="C627" s="268"/>
      <c r="D627" s="269"/>
    </row>
    <row r="628" spans="1:4" s="42" customFormat="1" ht="20.100000000000001" customHeight="1">
      <c r="A628" s="229"/>
      <c r="B628" s="230"/>
      <c r="C628" s="268"/>
      <c r="D628" s="269"/>
    </row>
    <row r="629" spans="1:4" s="42" customFormat="1" ht="20.100000000000001" customHeight="1">
      <c r="A629" s="229"/>
      <c r="B629" s="230"/>
      <c r="C629" s="268"/>
      <c r="D629" s="269"/>
    </row>
    <row r="630" spans="1:4" s="42" customFormat="1" ht="20.100000000000001" customHeight="1">
      <c r="A630" s="229"/>
      <c r="B630" s="230"/>
      <c r="C630" s="268"/>
      <c r="D630" s="269"/>
    </row>
    <row r="631" spans="1:4" s="42" customFormat="1" ht="20.100000000000001" customHeight="1">
      <c r="A631" s="229"/>
      <c r="B631" s="230"/>
      <c r="C631" s="268"/>
      <c r="D631" s="269"/>
    </row>
    <row r="632" spans="1:4" s="42" customFormat="1" ht="20.100000000000001" customHeight="1">
      <c r="A632" s="229"/>
      <c r="B632" s="230"/>
      <c r="C632" s="268"/>
      <c r="D632" s="269"/>
    </row>
    <row r="633" spans="1:4" s="42" customFormat="1" ht="20.100000000000001" customHeight="1">
      <c r="A633" s="229"/>
      <c r="B633" s="230"/>
      <c r="C633" s="268"/>
      <c r="D633" s="269"/>
    </row>
    <row r="634" spans="1:4" s="42" customFormat="1" ht="20.100000000000001" customHeight="1">
      <c r="A634" s="229"/>
      <c r="B634" s="230"/>
      <c r="C634" s="268"/>
      <c r="D634" s="269"/>
    </row>
    <row r="635" spans="1:4" s="42" customFormat="1" ht="20.100000000000001" customHeight="1">
      <c r="A635" s="229"/>
      <c r="B635" s="230"/>
      <c r="C635" s="268"/>
      <c r="D635" s="269"/>
    </row>
    <row r="636" spans="1:4" s="42" customFormat="1" ht="20.100000000000001" customHeight="1">
      <c r="A636" s="229"/>
      <c r="B636" s="230"/>
      <c r="C636" s="268"/>
      <c r="D636" s="269"/>
    </row>
    <row r="637" spans="1:4" s="42" customFormat="1" ht="20.100000000000001" customHeight="1">
      <c r="A637" s="229"/>
      <c r="B637" s="230"/>
      <c r="C637" s="268"/>
      <c r="D637" s="269"/>
    </row>
    <row r="638" spans="1:4" s="42" customFormat="1" ht="20.100000000000001" customHeight="1">
      <c r="A638" s="229"/>
      <c r="B638" s="230"/>
      <c r="C638" s="268"/>
      <c r="D638" s="269"/>
    </row>
    <row r="639" spans="1:4" s="42" customFormat="1" ht="20.100000000000001" customHeight="1">
      <c r="A639" s="229"/>
      <c r="B639" s="230"/>
      <c r="C639" s="268"/>
      <c r="D639" s="269"/>
    </row>
    <row r="640" spans="1:4" s="42" customFormat="1" ht="20.100000000000001" customHeight="1">
      <c r="A640" s="229"/>
      <c r="B640" s="230"/>
      <c r="C640" s="268"/>
      <c r="D640" s="269"/>
    </row>
    <row r="641" spans="1:4" s="42" customFormat="1" ht="20.100000000000001" customHeight="1">
      <c r="A641" s="229"/>
      <c r="B641" s="230"/>
      <c r="C641" s="268"/>
      <c r="D641" s="269"/>
    </row>
    <row r="642" spans="1:4" s="42" customFormat="1" ht="20.100000000000001" customHeight="1">
      <c r="A642" s="229"/>
      <c r="B642" s="230"/>
      <c r="C642" s="268"/>
      <c r="D642" s="269"/>
    </row>
    <row r="643" spans="1:4" s="42" customFormat="1" ht="20.100000000000001" customHeight="1">
      <c r="A643" s="229"/>
      <c r="B643" s="230"/>
      <c r="C643" s="268"/>
      <c r="D643" s="269"/>
    </row>
    <row r="644" spans="1:4" s="42" customFormat="1" ht="20.100000000000001" customHeight="1">
      <c r="A644" s="229"/>
      <c r="B644" s="230"/>
      <c r="C644" s="268"/>
      <c r="D644" s="269"/>
    </row>
    <row r="645" spans="1:4" s="42" customFormat="1" ht="20.100000000000001" customHeight="1">
      <c r="A645" s="229"/>
      <c r="B645" s="230"/>
      <c r="C645" s="268"/>
      <c r="D645" s="269"/>
    </row>
    <row r="646" spans="1:4" s="42" customFormat="1" ht="20.100000000000001" customHeight="1">
      <c r="A646" s="229"/>
      <c r="B646" s="230"/>
      <c r="C646" s="268"/>
      <c r="D646" s="269"/>
    </row>
    <row r="647" spans="1:4" s="42" customFormat="1" ht="20.100000000000001" customHeight="1">
      <c r="A647" s="229"/>
      <c r="B647" s="230"/>
      <c r="C647" s="268"/>
      <c r="D647" s="269"/>
    </row>
    <row r="648" spans="1:4" s="42" customFormat="1" ht="20.100000000000001" customHeight="1">
      <c r="A648" s="229"/>
      <c r="B648" s="230"/>
      <c r="C648" s="268"/>
      <c r="D648" s="269"/>
    </row>
    <row r="649" spans="1:4" s="42" customFormat="1" ht="20.100000000000001" customHeight="1">
      <c r="A649" s="229"/>
      <c r="B649" s="230"/>
      <c r="C649" s="268"/>
      <c r="D649" s="269"/>
    </row>
    <row r="650" spans="1:4" s="42" customFormat="1" ht="20.100000000000001" customHeight="1">
      <c r="A650" s="229"/>
      <c r="B650" s="230"/>
      <c r="C650" s="268"/>
      <c r="D650" s="269"/>
    </row>
    <row r="651" spans="1:4" s="42" customFormat="1" ht="20.100000000000001" customHeight="1">
      <c r="A651" s="229"/>
      <c r="B651" s="230"/>
      <c r="C651" s="268"/>
      <c r="D651" s="269"/>
    </row>
    <row r="652" spans="1:4" s="42" customFormat="1" ht="20.100000000000001" customHeight="1">
      <c r="A652" s="229"/>
      <c r="B652" s="230"/>
      <c r="C652" s="268"/>
      <c r="D652" s="269"/>
    </row>
    <row r="653" spans="1:4" s="42" customFormat="1" ht="20.100000000000001" customHeight="1">
      <c r="A653" s="229"/>
      <c r="B653" s="230"/>
      <c r="C653" s="268"/>
      <c r="D653" s="269"/>
    </row>
    <row r="654" spans="1:4" s="42" customFormat="1" ht="20.100000000000001" customHeight="1">
      <c r="A654" s="229"/>
      <c r="B654" s="230"/>
      <c r="C654" s="268"/>
      <c r="D654" s="269"/>
    </row>
    <row r="655" spans="1:4" s="42" customFormat="1" ht="20.100000000000001" customHeight="1">
      <c r="A655" s="229"/>
      <c r="B655" s="230"/>
      <c r="C655" s="268"/>
      <c r="D655" s="269"/>
    </row>
    <row r="656" spans="1:4" s="42" customFormat="1" ht="20.100000000000001" customHeight="1">
      <c r="A656" s="229"/>
      <c r="B656" s="230"/>
      <c r="C656" s="268"/>
      <c r="D656" s="269"/>
    </row>
    <row r="657" spans="1:4" s="42" customFormat="1" ht="20.100000000000001" customHeight="1">
      <c r="A657" s="229"/>
      <c r="B657" s="230"/>
      <c r="C657" s="268"/>
      <c r="D657" s="269"/>
    </row>
    <row r="658" spans="1:4" s="42" customFormat="1" ht="20.100000000000001" customHeight="1">
      <c r="A658" s="229"/>
      <c r="B658" s="230"/>
      <c r="C658" s="268"/>
      <c r="D658" s="269"/>
    </row>
    <row r="659" spans="1:4" s="42" customFormat="1" ht="20.100000000000001" customHeight="1">
      <c r="A659" s="229"/>
      <c r="B659" s="230"/>
      <c r="C659" s="268"/>
      <c r="D659" s="269"/>
    </row>
    <row r="660" spans="1:4" s="42" customFormat="1" ht="20.100000000000001" customHeight="1">
      <c r="A660" s="229"/>
      <c r="B660" s="230"/>
      <c r="C660" s="268"/>
      <c r="D660" s="269"/>
    </row>
    <row r="661" spans="1:4" s="42" customFormat="1" ht="20.100000000000001" customHeight="1">
      <c r="A661" s="229"/>
      <c r="B661" s="230"/>
      <c r="C661" s="268"/>
      <c r="D661" s="269"/>
    </row>
    <row r="662" spans="1:4" s="42" customFormat="1" ht="20.100000000000001" customHeight="1">
      <c r="A662" s="229"/>
      <c r="B662" s="230"/>
      <c r="C662" s="268"/>
      <c r="D662" s="269"/>
    </row>
    <row r="663" spans="1:4" s="42" customFormat="1" ht="20.100000000000001" customHeight="1">
      <c r="A663" s="229"/>
      <c r="B663" s="230"/>
      <c r="C663" s="268"/>
      <c r="D663" s="269"/>
    </row>
    <row r="664" spans="1:4" s="42" customFormat="1" ht="20.100000000000001" customHeight="1">
      <c r="A664" s="229"/>
      <c r="B664" s="230"/>
      <c r="C664" s="268"/>
      <c r="D664" s="269"/>
    </row>
    <row r="665" spans="1:4" s="42" customFormat="1" ht="20.100000000000001" customHeight="1">
      <c r="A665" s="229"/>
      <c r="B665" s="230"/>
      <c r="C665" s="268"/>
      <c r="D665" s="269"/>
    </row>
    <row r="666" spans="1:4" s="42" customFormat="1" ht="20.100000000000001" customHeight="1">
      <c r="A666" s="229"/>
      <c r="B666" s="230"/>
      <c r="C666" s="268"/>
      <c r="D666" s="269"/>
    </row>
    <row r="667" spans="1:4" s="42" customFormat="1" ht="20.100000000000001" customHeight="1">
      <c r="A667" s="229"/>
      <c r="B667" s="230"/>
      <c r="C667" s="268"/>
      <c r="D667" s="269"/>
    </row>
    <row r="668" spans="1:4" s="42" customFormat="1" ht="20.100000000000001" customHeight="1">
      <c r="A668" s="229"/>
      <c r="B668" s="230"/>
      <c r="C668" s="268"/>
      <c r="D668" s="269"/>
    </row>
    <row r="669" spans="1:4" s="42" customFormat="1" ht="20.100000000000001" customHeight="1">
      <c r="A669" s="229"/>
      <c r="B669" s="230"/>
      <c r="C669" s="268"/>
      <c r="D669" s="269"/>
    </row>
    <row r="670" spans="1:4" s="42" customFormat="1" ht="20.100000000000001" customHeight="1">
      <c r="A670" s="229"/>
      <c r="B670" s="230"/>
      <c r="C670" s="268"/>
      <c r="D670" s="269"/>
    </row>
    <row r="671" spans="1:4" s="42" customFormat="1" ht="20.100000000000001" customHeight="1">
      <c r="A671" s="229"/>
      <c r="B671" s="230"/>
      <c r="C671" s="268"/>
      <c r="D671" s="269"/>
    </row>
    <row r="672" spans="1:4" s="42" customFormat="1" ht="20.100000000000001" customHeight="1">
      <c r="A672" s="229"/>
      <c r="B672" s="230"/>
      <c r="C672" s="268"/>
      <c r="D672" s="269"/>
    </row>
    <row r="673" spans="1:4" s="42" customFormat="1" ht="20.100000000000001" customHeight="1">
      <c r="A673" s="229"/>
      <c r="B673" s="230"/>
      <c r="C673" s="268"/>
      <c r="D673" s="269"/>
    </row>
    <row r="674" spans="1:4" s="42" customFormat="1" ht="20.100000000000001" customHeight="1">
      <c r="A674" s="229"/>
      <c r="B674" s="230"/>
      <c r="C674" s="268"/>
      <c r="D674" s="269"/>
    </row>
    <row r="675" spans="1:4" s="42" customFormat="1" ht="20.100000000000001" customHeight="1">
      <c r="A675" s="229"/>
      <c r="B675" s="230"/>
      <c r="C675" s="268"/>
      <c r="D675" s="269"/>
    </row>
    <row r="676" spans="1:4" s="42" customFormat="1" ht="20.100000000000001" customHeight="1">
      <c r="A676" s="229"/>
      <c r="B676" s="230"/>
      <c r="C676" s="268"/>
      <c r="D676" s="269"/>
    </row>
    <row r="677" spans="1:4" s="42" customFormat="1" ht="20.100000000000001" customHeight="1">
      <c r="A677" s="229"/>
      <c r="B677" s="230"/>
      <c r="C677" s="268"/>
      <c r="D677" s="269"/>
    </row>
    <row r="678" spans="1:4" s="42" customFormat="1" ht="20.100000000000001" customHeight="1">
      <c r="A678" s="229"/>
      <c r="B678" s="230"/>
      <c r="C678" s="268"/>
      <c r="D678" s="269"/>
    </row>
    <row r="679" spans="1:4" s="42" customFormat="1" ht="20.100000000000001" customHeight="1">
      <c r="A679" s="229"/>
      <c r="B679" s="230"/>
      <c r="C679" s="268"/>
      <c r="D679" s="269"/>
    </row>
    <row r="680" spans="1:4" s="42" customFormat="1" ht="20.100000000000001" customHeight="1">
      <c r="A680" s="229"/>
      <c r="B680" s="230"/>
      <c r="C680" s="268"/>
      <c r="D680" s="269"/>
    </row>
    <row r="681" spans="1:4" s="42" customFormat="1" ht="20.100000000000001" customHeight="1">
      <c r="A681" s="229"/>
      <c r="B681" s="230"/>
      <c r="C681" s="268"/>
      <c r="D681" s="269"/>
    </row>
    <row r="682" spans="1:4" s="42" customFormat="1" ht="20.100000000000001" customHeight="1">
      <c r="A682" s="229"/>
      <c r="B682" s="230"/>
      <c r="C682" s="268"/>
      <c r="D682" s="269"/>
    </row>
    <row r="683" spans="1:4" s="42" customFormat="1" ht="20.100000000000001" customHeight="1">
      <c r="A683" s="229"/>
      <c r="B683" s="230"/>
      <c r="C683" s="268"/>
      <c r="D683" s="269"/>
    </row>
    <row r="684" spans="1:4" s="42" customFormat="1" ht="20.100000000000001" customHeight="1">
      <c r="A684" s="229"/>
      <c r="B684" s="230"/>
      <c r="C684" s="268"/>
      <c r="D684" s="269"/>
    </row>
    <row r="685" spans="1:4" s="42" customFormat="1" ht="20.100000000000001" customHeight="1">
      <c r="A685" s="229"/>
      <c r="B685" s="230"/>
      <c r="C685" s="268"/>
      <c r="D685" s="269"/>
    </row>
    <row r="686" spans="1:4" s="42" customFormat="1" ht="20.100000000000001" customHeight="1">
      <c r="A686" s="229"/>
      <c r="B686" s="230"/>
      <c r="C686" s="268"/>
      <c r="D686" s="269"/>
    </row>
    <row r="687" spans="1:4" s="42" customFormat="1" ht="20.100000000000001" customHeight="1">
      <c r="A687" s="229"/>
      <c r="B687" s="230"/>
      <c r="C687" s="268"/>
      <c r="D687" s="269"/>
    </row>
    <row r="688" spans="1:4" s="42" customFormat="1" ht="20.100000000000001" customHeight="1">
      <c r="A688" s="229"/>
      <c r="B688" s="230"/>
      <c r="C688" s="268"/>
      <c r="D688" s="269"/>
    </row>
    <row r="689" spans="1:4" s="42" customFormat="1" ht="20.100000000000001" customHeight="1">
      <c r="A689" s="229"/>
      <c r="B689" s="230"/>
      <c r="C689" s="268"/>
      <c r="D689" s="269"/>
    </row>
    <row r="690" spans="1:4" s="42" customFormat="1" ht="20.100000000000001" customHeight="1">
      <c r="A690" s="229"/>
      <c r="B690" s="230"/>
      <c r="C690" s="268"/>
      <c r="D690" s="269"/>
    </row>
    <row r="691" spans="1:4" s="42" customFormat="1" ht="20.100000000000001" customHeight="1">
      <c r="A691" s="229"/>
      <c r="B691" s="230"/>
      <c r="C691" s="268"/>
      <c r="D691" s="269"/>
    </row>
    <row r="692" spans="1:4" s="42" customFormat="1" ht="20.100000000000001" customHeight="1">
      <c r="A692" s="229"/>
      <c r="B692" s="230"/>
      <c r="C692" s="268"/>
      <c r="D692" s="269"/>
    </row>
    <row r="693" spans="1:4" s="42" customFormat="1" ht="20.100000000000001" customHeight="1">
      <c r="A693" s="229"/>
      <c r="B693" s="230"/>
      <c r="C693" s="268"/>
      <c r="D693" s="269"/>
    </row>
    <row r="694" spans="1:4" s="42" customFormat="1" ht="20.100000000000001" customHeight="1">
      <c r="A694" s="229"/>
      <c r="B694" s="230"/>
      <c r="C694" s="268"/>
      <c r="D694" s="269"/>
    </row>
    <row r="695" spans="1:4" s="42" customFormat="1" ht="20.100000000000001" customHeight="1">
      <c r="A695" s="229"/>
      <c r="B695" s="230"/>
      <c r="C695" s="268"/>
      <c r="D695" s="269"/>
    </row>
    <row r="696" spans="1:4" s="42" customFormat="1" ht="20.100000000000001" customHeight="1">
      <c r="A696" s="229"/>
      <c r="B696" s="230"/>
      <c r="C696" s="268"/>
      <c r="D696" s="269"/>
    </row>
    <row r="697" spans="1:4" s="42" customFormat="1" ht="20.100000000000001" customHeight="1">
      <c r="A697" s="229"/>
      <c r="B697" s="230"/>
      <c r="C697" s="268"/>
      <c r="D697" s="269"/>
    </row>
    <row r="698" spans="1:4" s="42" customFormat="1" ht="20.100000000000001" customHeight="1">
      <c r="A698" s="229"/>
      <c r="B698" s="230"/>
      <c r="C698" s="268"/>
      <c r="D698" s="269"/>
    </row>
    <row r="699" spans="1:4" s="42" customFormat="1" ht="20.100000000000001" customHeight="1">
      <c r="A699" s="229"/>
      <c r="B699" s="230"/>
      <c r="C699" s="268"/>
      <c r="D699" s="269"/>
    </row>
    <row r="700" spans="1:4" s="42" customFormat="1" ht="20.100000000000001" customHeight="1">
      <c r="A700" s="229"/>
      <c r="B700" s="230"/>
      <c r="C700" s="268"/>
      <c r="D700" s="269"/>
    </row>
    <row r="701" spans="1:4" s="42" customFormat="1" ht="20.100000000000001" customHeight="1">
      <c r="A701" s="229"/>
      <c r="B701" s="230"/>
      <c r="C701" s="268"/>
      <c r="D701" s="269"/>
    </row>
    <row r="702" spans="1:4" s="42" customFormat="1" ht="20.100000000000001" customHeight="1">
      <c r="A702" s="229"/>
      <c r="B702" s="230"/>
      <c r="C702" s="268"/>
      <c r="D702" s="269"/>
    </row>
    <row r="703" spans="1:4" s="42" customFormat="1" ht="20.100000000000001" customHeight="1">
      <c r="A703" s="229"/>
      <c r="B703" s="230"/>
      <c r="C703" s="268"/>
      <c r="D703" s="269"/>
    </row>
    <row r="704" spans="1:4" s="42" customFormat="1" ht="20.100000000000001" customHeight="1">
      <c r="A704" s="229"/>
      <c r="B704" s="230"/>
      <c r="C704" s="268"/>
      <c r="D704" s="269"/>
    </row>
    <row r="705" spans="1:4" s="42" customFormat="1" ht="20.100000000000001" customHeight="1">
      <c r="A705" s="229"/>
      <c r="B705" s="230"/>
      <c r="C705" s="268"/>
      <c r="D705" s="269"/>
    </row>
    <row r="706" spans="1:4" s="42" customFormat="1" ht="20.100000000000001" customHeight="1">
      <c r="A706" s="229"/>
      <c r="B706" s="230"/>
      <c r="C706" s="268"/>
      <c r="D706" s="269"/>
    </row>
    <row r="707" spans="1:4" s="42" customFormat="1" ht="20.100000000000001" customHeight="1">
      <c r="A707" s="229"/>
      <c r="B707" s="230"/>
      <c r="C707" s="268"/>
      <c r="D707" s="269"/>
    </row>
    <row r="708" spans="1:4" s="42" customFormat="1" ht="20.100000000000001" customHeight="1">
      <c r="A708" s="229"/>
      <c r="B708" s="230"/>
      <c r="C708" s="268"/>
      <c r="D708" s="269"/>
    </row>
    <row r="709" spans="1:4" s="42" customFormat="1" ht="20.100000000000001" customHeight="1">
      <c r="A709" s="229"/>
      <c r="B709" s="230"/>
      <c r="C709" s="268"/>
      <c r="D709" s="269"/>
    </row>
    <row r="710" spans="1:4" s="42" customFormat="1" ht="20.100000000000001" customHeight="1">
      <c r="A710" s="229"/>
      <c r="B710" s="230"/>
      <c r="C710" s="268"/>
      <c r="D710" s="269"/>
    </row>
    <row r="711" spans="1:4" s="42" customFormat="1" ht="20.100000000000001" customHeight="1">
      <c r="A711" s="229"/>
      <c r="B711" s="230"/>
      <c r="C711" s="268"/>
      <c r="D711" s="269"/>
    </row>
    <row r="712" spans="1:4" s="42" customFormat="1" ht="20.100000000000001" customHeight="1">
      <c r="A712" s="229"/>
      <c r="B712" s="230"/>
      <c r="C712" s="268"/>
      <c r="D712" s="269"/>
    </row>
    <row r="713" spans="1:4" s="42" customFormat="1" ht="20.100000000000001" customHeight="1">
      <c r="A713" s="229"/>
      <c r="B713" s="230"/>
      <c r="C713" s="268"/>
      <c r="D713" s="269"/>
    </row>
    <row r="714" spans="1:4" s="42" customFormat="1" ht="20.100000000000001" customHeight="1">
      <c r="A714" s="229"/>
      <c r="B714" s="230"/>
      <c r="C714" s="268"/>
      <c r="D714" s="269"/>
    </row>
    <row r="715" spans="1:4" s="42" customFormat="1" ht="20.100000000000001" customHeight="1">
      <c r="A715" s="229"/>
      <c r="B715" s="230"/>
      <c r="C715" s="268"/>
      <c r="D715" s="269"/>
    </row>
    <row r="716" spans="1:4" s="42" customFormat="1" ht="20.100000000000001" customHeight="1">
      <c r="A716" s="229"/>
      <c r="B716" s="230"/>
      <c r="C716" s="268"/>
      <c r="D716" s="269"/>
    </row>
    <row r="717" spans="1:4" s="42" customFormat="1" ht="20.100000000000001" customHeight="1">
      <c r="A717" s="229"/>
      <c r="B717" s="230"/>
      <c r="C717" s="268"/>
      <c r="D717" s="269"/>
    </row>
    <row r="718" spans="1:4" s="42" customFormat="1" ht="20.100000000000001" customHeight="1">
      <c r="A718" s="229"/>
      <c r="B718" s="230"/>
      <c r="C718" s="268"/>
      <c r="D718" s="269"/>
    </row>
    <row r="719" spans="1:4" s="42" customFormat="1" ht="20.100000000000001" customHeight="1">
      <c r="A719" s="229"/>
      <c r="B719" s="230"/>
      <c r="C719" s="268"/>
      <c r="D719" s="269"/>
    </row>
    <row r="720" spans="1:4" s="42" customFormat="1" ht="20.100000000000001" customHeight="1">
      <c r="A720" s="229"/>
      <c r="B720" s="230"/>
      <c r="C720" s="268"/>
      <c r="D720" s="269"/>
    </row>
    <row r="721" spans="1:4" s="42" customFormat="1" ht="20.100000000000001" customHeight="1">
      <c r="A721" s="229"/>
      <c r="B721" s="230"/>
      <c r="C721" s="268"/>
      <c r="D721" s="269"/>
    </row>
    <row r="722" spans="1:4" s="42" customFormat="1" ht="20.100000000000001" customHeight="1">
      <c r="A722" s="229"/>
      <c r="B722" s="230"/>
      <c r="C722" s="268"/>
      <c r="D722" s="269"/>
    </row>
    <row r="723" spans="1:4" s="42" customFormat="1" ht="20.100000000000001" customHeight="1">
      <c r="A723" s="229"/>
      <c r="B723" s="230"/>
      <c r="C723" s="268"/>
      <c r="D723" s="269"/>
    </row>
    <row r="724" spans="1:4" s="42" customFormat="1" ht="20.100000000000001" customHeight="1">
      <c r="A724" s="229"/>
      <c r="B724" s="230"/>
      <c r="C724" s="268"/>
      <c r="D724" s="269"/>
    </row>
    <row r="725" spans="1:4" s="42" customFormat="1" ht="20.100000000000001" customHeight="1">
      <c r="A725" s="229"/>
      <c r="B725" s="230"/>
      <c r="C725" s="268"/>
      <c r="D725" s="269"/>
    </row>
    <row r="726" spans="1:4" s="42" customFormat="1" ht="20.100000000000001" customHeight="1">
      <c r="A726" s="229"/>
      <c r="B726" s="230"/>
      <c r="C726" s="268"/>
      <c r="D726" s="269"/>
    </row>
    <row r="727" spans="1:4" s="42" customFormat="1" ht="20.100000000000001" customHeight="1">
      <c r="A727" s="229"/>
      <c r="B727" s="230"/>
      <c r="C727" s="268"/>
      <c r="D727" s="269"/>
    </row>
    <row r="728" spans="1:4" s="42" customFormat="1" ht="20.100000000000001" customHeight="1">
      <c r="A728" s="229"/>
      <c r="B728" s="230"/>
      <c r="C728" s="268"/>
      <c r="D728" s="269"/>
    </row>
    <row r="729" spans="1:4" s="42" customFormat="1" ht="20.100000000000001" customHeight="1">
      <c r="A729" s="229"/>
      <c r="B729" s="230"/>
      <c r="C729" s="268"/>
      <c r="D729" s="269"/>
    </row>
    <row r="730" spans="1:4" s="42" customFormat="1" ht="20.100000000000001" customHeight="1">
      <c r="A730" s="229"/>
      <c r="B730" s="230"/>
      <c r="C730" s="268"/>
      <c r="D730" s="269"/>
    </row>
    <row r="731" spans="1:4" s="42" customFormat="1" ht="20.100000000000001" customHeight="1">
      <c r="A731" s="229"/>
      <c r="B731" s="230"/>
      <c r="C731" s="268"/>
      <c r="D731" s="269"/>
    </row>
    <row r="732" spans="1:4" s="42" customFormat="1" ht="20.100000000000001" customHeight="1">
      <c r="A732" s="229"/>
      <c r="B732" s="230"/>
      <c r="C732" s="268"/>
      <c r="D732" s="269"/>
    </row>
    <row r="733" spans="1:4" s="42" customFormat="1" ht="20.100000000000001" customHeight="1">
      <c r="A733" s="229"/>
      <c r="B733" s="230"/>
      <c r="C733" s="268"/>
      <c r="D733" s="269"/>
    </row>
    <row r="734" spans="1:4" s="42" customFormat="1" ht="20.100000000000001" customHeight="1">
      <c r="A734" s="229"/>
      <c r="B734" s="230"/>
      <c r="C734" s="268"/>
      <c r="D734" s="269"/>
    </row>
    <row r="735" spans="1:4" s="42" customFormat="1" ht="20.100000000000001" customHeight="1">
      <c r="A735" s="229"/>
      <c r="B735" s="230"/>
      <c r="C735" s="268"/>
      <c r="D735" s="269"/>
    </row>
    <row r="736" spans="1:4" s="42" customFormat="1" ht="20.100000000000001" customHeight="1">
      <c r="A736" s="229"/>
      <c r="B736" s="230"/>
      <c r="C736" s="268"/>
      <c r="D736" s="269"/>
    </row>
    <row r="737" spans="1:4" s="42" customFormat="1" ht="20.100000000000001" customHeight="1">
      <c r="A737" s="229"/>
      <c r="B737" s="230"/>
      <c r="C737" s="268"/>
      <c r="D737" s="269"/>
    </row>
    <row r="738" spans="1:4" s="42" customFormat="1" ht="20.100000000000001" customHeight="1">
      <c r="A738" s="229"/>
      <c r="B738" s="230"/>
      <c r="C738" s="268"/>
      <c r="D738" s="269"/>
    </row>
    <row r="739" spans="1:4" s="42" customFormat="1" ht="20.100000000000001" customHeight="1">
      <c r="A739" s="229"/>
      <c r="B739" s="230"/>
      <c r="C739" s="268"/>
      <c r="D739" s="269"/>
    </row>
    <row r="740" spans="1:4" s="42" customFormat="1" ht="20.100000000000001" customHeight="1">
      <c r="A740" s="229"/>
      <c r="B740" s="230"/>
      <c r="C740" s="268"/>
      <c r="D740" s="269"/>
    </row>
    <row r="741" spans="1:4" s="42" customFormat="1" ht="20.100000000000001" customHeight="1">
      <c r="A741" s="229"/>
      <c r="B741" s="230"/>
      <c r="C741" s="268"/>
      <c r="D741" s="269"/>
    </row>
    <row r="742" spans="1:4" s="42" customFormat="1" ht="20.100000000000001" customHeight="1">
      <c r="A742" s="229"/>
      <c r="B742" s="230"/>
      <c r="C742" s="268"/>
      <c r="D742" s="269"/>
    </row>
    <row r="743" spans="1:4" s="42" customFormat="1" ht="20.100000000000001" customHeight="1">
      <c r="A743" s="229"/>
      <c r="B743" s="230"/>
      <c r="C743" s="268"/>
      <c r="D743" s="269"/>
    </row>
    <row r="744" spans="1:4" s="42" customFormat="1" ht="20.100000000000001" customHeight="1">
      <c r="A744" s="229"/>
      <c r="B744" s="230"/>
      <c r="C744" s="268"/>
      <c r="D744" s="269"/>
    </row>
    <row r="745" spans="1:4" s="42" customFormat="1" ht="20.100000000000001" customHeight="1">
      <c r="A745" s="229"/>
      <c r="B745" s="230"/>
      <c r="C745" s="268"/>
      <c r="D745" s="269"/>
    </row>
    <row r="746" spans="1:4" s="42" customFormat="1" ht="20.100000000000001" customHeight="1">
      <c r="A746" s="229"/>
      <c r="B746" s="230"/>
      <c r="C746" s="268"/>
      <c r="D746" s="269"/>
    </row>
    <row r="747" spans="1:4" s="42" customFormat="1" ht="20.100000000000001" customHeight="1">
      <c r="A747" s="229"/>
      <c r="B747" s="230"/>
      <c r="C747" s="268"/>
      <c r="D747" s="269"/>
    </row>
    <row r="748" spans="1:4" s="42" customFormat="1" ht="20.100000000000001" customHeight="1">
      <c r="A748" s="229"/>
      <c r="B748" s="230"/>
      <c r="C748" s="268"/>
      <c r="D748" s="269"/>
    </row>
    <row r="749" spans="1:4" s="42" customFormat="1" ht="20.100000000000001" customHeight="1">
      <c r="A749" s="229"/>
      <c r="B749" s="230"/>
      <c r="C749" s="268"/>
      <c r="D749" s="269"/>
    </row>
    <row r="750" spans="1:4" s="42" customFormat="1" ht="20.100000000000001" customHeight="1">
      <c r="A750" s="229"/>
      <c r="B750" s="230"/>
      <c r="C750" s="268"/>
      <c r="D750" s="269"/>
    </row>
    <row r="751" spans="1:4" s="42" customFormat="1" ht="20.100000000000001" customHeight="1">
      <c r="A751" s="229"/>
      <c r="B751" s="230"/>
      <c r="C751" s="268"/>
      <c r="D751" s="269"/>
    </row>
    <row r="752" spans="1:4" s="42" customFormat="1" ht="20.100000000000001" customHeight="1">
      <c r="A752" s="229"/>
      <c r="B752" s="230"/>
      <c r="C752" s="268"/>
      <c r="D752" s="269"/>
    </row>
    <row r="753" spans="1:4" s="42" customFormat="1" ht="20.100000000000001" customHeight="1">
      <c r="A753" s="229"/>
      <c r="B753" s="230"/>
      <c r="C753" s="268"/>
      <c r="D753" s="269"/>
    </row>
    <row r="754" spans="1:4" s="42" customFormat="1" ht="20.100000000000001" customHeight="1">
      <c r="A754" s="229"/>
      <c r="B754" s="230"/>
      <c r="C754" s="268"/>
      <c r="D754" s="269"/>
    </row>
    <row r="755" spans="1:4" s="42" customFormat="1" ht="20.100000000000001" customHeight="1">
      <c r="A755" s="229"/>
      <c r="B755" s="230"/>
      <c r="C755" s="268"/>
      <c r="D755" s="269"/>
    </row>
    <row r="756" spans="1:4" s="42" customFormat="1" ht="20.100000000000001" customHeight="1">
      <c r="A756" s="229"/>
      <c r="B756" s="230"/>
      <c r="C756" s="268"/>
      <c r="D756" s="269"/>
    </row>
    <row r="757" spans="1:4" s="42" customFormat="1" ht="20.100000000000001" customHeight="1">
      <c r="A757" s="229"/>
      <c r="B757" s="230"/>
      <c r="C757" s="268"/>
      <c r="D757" s="269"/>
    </row>
    <row r="758" spans="1:4" s="42" customFormat="1" ht="20.100000000000001" customHeight="1">
      <c r="A758" s="229"/>
      <c r="B758" s="230"/>
      <c r="C758" s="268"/>
      <c r="D758" s="269"/>
    </row>
    <row r="759" spans="1:4" s="42" customFormat="1" ht="20.100000000000001" customHeight="1">
      <c r="A759" s="229"/>
      <c r="B759" s="230"/>
      <c r="C759" s="268"/>
      <c r="D759" s="269"/>
    </row>
    <row r="760" spans="1:4" s="42" customFormat="1" ht="20.100000000000001" customHeight="1">
      <c r="A760" s="229"/>
      <c r="B760" s="230"/>
      <c r="C760" s="268"/>
      <c r="D760" s="269"/>
    </row>
    <row r="761" spans="1:4" s="42" customFormat="1" ht="20.100000000000001" customHeight="1">
      <c r="A761" s="229"/>
      <c r="B761" s="230"/>
      <c r="C761" s="268"/>
      <c r="D761" s="269"/>
    </row>
    <row r="762" spans="1:4" s="42" customFormat="1" ht="20.100000000000001" customHeight="1">
      <c r="A762" s="229"/>
      <c r="B762" s="230"/>
      <c r="C762" s="268"/>
      <c r="D762" s="269"/>
    </row>
    <row r="763" spans="1:4" s="42" customFormat="1" ht="20.100000000000001" customHeight="1">
      <c r="A763" s="229"/>
      <c r="B763" s="230"/>
      <c r="C763" s="268"/>
      <c r="D763" s="269"/>
    </row>
    <row r="764" spans="1:4" s="42" customFormat="1" ht="20.100000000000001" customHeight="1">
      <c r="A764" s="229"/>
      <c r="B764" s="230"/>
      <c r="C764" s="268"/>
      <c r="D764" s="269"/>
    </row>
    <row r="765" spans="1:4" s="42" customFormat="1" ht="20.100000000000001" customHeight="1">
      <c r="A765" s="229"/>
      <c r="B765" s="230"/>
      <c r="C765" s="268"/>
      <c r="D765" s="269"/>
    </row>
    <row r="766" spans="1:4" s="42" customFormat="1" ht="20.100000000000001" customHeight="1">
      <c r="A766" s="229"/>
      <c r="B766" s="230"/>
      <c r="C766" s="268"/>
      <c r="D766" s="269"/>
    </row>
    <row r="767" spans="1:4" s="42" customFormat="1" ht="20.100000000000001" customHeight="1">
      <c r="A767" s="229"/>
      <c r="B767" s="230"/>
      <c r="C767" s="268"/>
      <c r="D767" s="269"/>
    </row>
    <row r="768" spans="1:4" s="42" customFormat="1" ht="20.100000000000001" customHeight="1">
      <c r="A768" s="229"/>
      <c r="B768" s="230"/>
      <c r="C768" s="268"/>
      <c r="D768" s="269"/>
    </row>
    <row r="769" spans="1:4" s="42" customFormat="1" ht="20.100000000000001" customHeight="1">
      <c r="A769" s="229"/>
      <c r="B769" s="230"/>
      <c r="C769" s="268"/>
      <c r="D769" s="269"/>
    </row>
    <row r="770" spans="1:4" s="42" customFormat="1" ht="20.100000000000001" customHeight="1">
      <c r="A770" s="229"/>
      <c r="B770" s="230"/>
      <c r="C770" s="268"/>
      <c r="D770" s="269"/>
    </row>
    <row r="771" spans="1:4" s="42" customFormat="1" ht="20.100000000000001" customHeight="1">
      <c r="A771" s="229"/>
      <c r="B771" s="230"/>
      <c r="C771" s="268"/>
      <c r="D771" s="269"/>
    </row>
    <row r="772" spans="1:4" s="42" customFormat="1" ht="20.100000000000001" customHeight="1">
      <c r="A772" s="229"/>
      <c r="B772" s="230"/>
      <c r="C772" s="268"/>
      <c r="D772" s="269"/>
    </row>
    <row r="773" spans="1:4" s="42" customFormat="1" ht="20.100000000000001" customHeight="1">
      <c r="A773" s="229"/>
      <c r="B773" s="230"/>
      <c r="C773" s="268"/>
      <c r="D773" s="269"/>
    </row>
    <row r="774" spans="1:4" s="42" customFormat="1" ht="20.100000000000001" customHeight="1">
      <c r="A774" s="229"/>
      <c r="B774" s="230"/>
      <c r="C774" s="268"/>
      <c r="D774" s="269"/>
    </row>
    <row r="775" spans="1:4" s="42" customFormat="1" ht="20.100000000000001" customHeight="1">
      <c r="A775" s="229"/>
      <c r="B775" s="230"/>
      <c r="C775" s="268"/>
      <c r="D775" s="269"/>
    </row>
    <row r="776" spans="1:4" s="42" customFormat="1" ht="20.100000000000001" customHeight="1">
      <c r="A776" s="229"/>
      <c r="B776" s="230"/>
      <c r="C776" s="268"/>
      <c r="D776" s="269"/>
    </row>
    <row r="777" spans="1:4" s="42" customFormat="1" ht="20.100000000000001" customHeight="1">
      <c r="A777" s="229"/>
      <c r="B777" s="230"/>
      <c r="C777" s="268"/>
      <c r="D777" s="269"/>
    </row>
    <row r="778" spans="1:4" s="42" customFormat="1" ht="20.100000000000001" customHeight="1">
      <c r="A778" s="229"/>
      <c r="B778" s="230"/>
      <c r="C778" s="268"/>
      <c r="D778" s="269"/>
    </row>
    <row r="779" spans="1:4" s="42" customFormat="1" ht="20.100000000000001" customHeight="1">
      <c r="A779" s="229"/>
      <c r="B779" s="230"/>
      <c r="C779" s="268"/>
      <c r="D779" s="269"/>
    </row>
    <row r="780" spans="1:4" s="42" customFormat="1" ht="20.100000000000001" customHeight="1">
      <c r="A780" s="229"/>
      <c r="B780" s="230"/>
      <c r="C780" s="268"/>
      <c r="D780" s="269"/>
    </row>
    <row r="781" spans="1:4" s="42" customFormat="1" ht="20.100000000000001" customHeight="1">
      <c r="A781" s="229"/>
      <c r="B781" s="230"/>
      <c r="C781" s="268"/>
      <c r="D781" s="269"/>
    </row>
    <row r="782" spans="1:4" s="42" customFormat="1" ht="20.100000000000001" customHeight="1">
      <c r="A782" s="229"/>
      <c r="B782" s="230"/>
      <c r="C782" s="268"/>
      <c r="D782" s="269"/>
    </row>
    <row r="783" spans="1:4" s="42" customFormat="1" ht="20.100000000000001" customHeight="1">
      <c r="A783" s="229"/>
      <c r="B783" s="230"/>
      <c r="C783" s="268"/>
      <c r="D783" s="269"/>
    </row>
    <row r="784" spans="1:4" s="42" customFormat="1" ht="20.100000000000001" customHeight="1">
      <c r="A784" s="229"/>
      <c r="B784" s="230"/>
      <c r="C784" s="268"/>
      <c r="D784" s="269"/>
    </row>
    <row r="785" spans="1:4" s="42" customFormat="1" ht="20.100000000000001" customHeight="1">
      <c r="A785" s="229"/>
      <c r="B785" s="230"/>
      <c r="C785" s="268"/>
      <c r="D785" s="269"/>
    </row>
    <row r="786" spans="1:4" s="42" customFormat="1" ht="20.100000000000001" customHeight="1">
      <c r="A786" s="229"/>
      <c r="B786" s="230"/>
      <c r="C786" s="268"/>
      <c r="D786" s="269"/>
    </row>
    <row r="787" spans="1:4" s="42" customFormat="1" ht="20.100000000000001" customHeight="1">
      <c r="A787" s="229"/>
      <c r="B787" s="230"/>
      <c r="C787" s="268"/>
      <c r="D787" s="269"/>
    </row>
    <row r="788" spans="1:4" s="42" customFormat="1" ht="20.100000000000001" customHeight="1">
      <c r="A788" s="229"/>
      <c r="B788" s="230"/>
      <c r="C788" s="268"/>
      <c r="D788" s="269"/>
    </row>
    <row r="789" spans="1:4" s="42" customFormat="1" ht="20.100000000000001" customHeight="1">
      <c r="A789" s="229"/>
      <c r="B789" s="230"/>
      <c r="C789" s="268"/>
      <c r="D789" s="269"/>
    </row>
    <row r="790" spans="1:4" s="42" customFormat="1" ht="20.100000000000001" customHeight="1">
      <c r="A790" s="229"/>
      <c r="B790" s="230"/>
      <c r="C790" s="268"/>
      <c r="D790" s="269"/>
    </row>
    <row r="791" spans="1:4" s="42" customFormat="1" ht="20.100000000000001" customHeight="1">
      <c r="A791" s="229"/>
      <c r="B791" s="230"/>
      <c r="C791" s="268"/>
      <c r="D791" s="269"/>
    </row>
    <row r="792" spans="1:4" s="42" customFormat="1" ht="20.100000000000001" customHeight="1">
      <c r="A792" s="229"/>
      <c r="B792" s="230"/>
      <c r="C792" s="268"/>
      <c r="D792" s="269"/>
    </row>
    <row r="793" spans="1:4" s="42" customFormat="1" ht="20.100000000000001" customHeight="1">
      <c r="A793" s="229"/>
      <c r="B793" s="230"/>
      <c r="C793" s="268"/>
      <c r="D793" s="269"/>
    </row>
    <row r="794" spans="1:4" s="42" customFormat="1" ht="20.100000000000001" customHeight="1">
      <c r="A794" s="229"/>
      <c r="B794" s="230"/>
      <c r="C794" s="268"/>
      <c r="D794" s="269"/>
    </row>
    <row r="795" spans="1:4" s="42" customFormat="1" ht="20.100000000000001" customHeight="1">
      <c r="A795" s="229"/>
      <c r="B795" s="230"/>
      <c r="C795" s="268"/>
      <c r="D795" s="269"/>
    </row>
    <row r="796" spans="1:4" s="42" customFormat="1" ht="20.100000000000001" customHeight="1">
      <c r="A796" s="229"/>
      <c r="B796" s="230"/>
      <c r="C796" s="268"/>
      <c r="D796" s="269"/>
    </row>
    <row r="797" spans="1:4" s="42" customFormat="1" ht="20.100000000000001" customHeight="1">
      <c r="A797" s="229"/>
      <c r="B797" s="230"/>
      <c r="C797" s="268"/>
      <c r="D797" s="269"/>
    </row>
    <row r="798" spans="1:4" s="42" customFormat="1" ht="20.100000000000001" customHeight="1">
      <c r="A798" s="229"/>
      <c r="B798" s="230"/>
      <c r="C798" s="268"/>
      <c r="D798" s="269"/>
    </row>
    <row r="799" spans="1:4" s="42" customFormat="1" ht="20.100000000000001" customHeight="1">
      <c r="A799" s="229"/>
      <c r="B799" s="230"/>
      <c r="C799" s="268"/>
      <c r="D799" s="269"/>
    </row>
    <row r="800" spans="1:4" s="42" customFormat="1" ht="20.100000000000001" customHeight="1">
      <c r="A800" s="229"/>
      <c r="B800" s="230"/>
      <c r="C800" s="268"/>
      <c r="D800" s="269"/>
    </row>
    <row r="801" spans="1:4" s="42" customFormat="1" ht="20.100000000000001" customHeight="1">
      <c r="A801" s="229"/>
      <c r="B801" s="230"/>
      <c r="C801" s="268"/>
      <c r="D801" s="269"/>
    </row>
    <row r="802" spans="1:4" s="42" customFormat="1" ht="20.100000000000001" customHeight="1">
      <c r="A802" s="229"/>
      <c r="B802" s="230"/>
      <c r="C802" s="268"/>
      <c r="D802" s="269"/>
    </row>
    <row r="803" spans="1:4" s="42" customFormat="1" ht="20.100000000000001" customHeight="1">
      <c r="A803" s="229"/>
      <c r="B803" s="230"/>
      <c r="C803" s="268"/>
      <c r="D803" s="269"/>
    </row>
    <row r="804" spans="1:4" s="42" customFormat="1" ht="20.100000000000001" customHeight="1">
      <c r="A804" s="229"/>
      <c r="B804" s="230"/>
      <c r="C804" s="268"/>
      <c r="D804" s="269"/>
    </row>
    <row r="805" spans="1:4" s="42" customFormat="1" ht="20.100000000000001" customHeight="1">
      <c r="A805" s="229"/>
      <c r="B805" s="230"/>
      <c r="C805" s="268"/>
      <c r="D805" s="269"/>
    </row>
    <row r="806" spans="1:4" s="42" customFormat="1" ht="20.100000000000001" customHeight="1">
      <c r="A806" s="229"/>
      <c r="B806" s="230"/>
      <c r="C806" s="268"/>
      <c r="D806" s="269"/>
    </row>
    <row r="807" spans="1:4" s="42" customFormat="1" ht="20.100000000000001" customHeight="1">
      <c r="A807" s="229"/>
      <c r="B807" s="230"/>
      <c r="C807" s="268"/>
      <c r="D807" s="269"/>
    </row>
    <row r="808" spans="1:4" s="42" customFormat="1" ht="20.100000000000001" customHeight="1">
      <c r="A808" s="229"/>
      <c r="B808" s="230"/>
      <c r="C808" s="268"/>
      <c r="D808" s="269"/>
    </row>
    <row r="809" spans="1:4" s="42" customFormat="1" ht="20.100000000000001" customHeight="1">
      <c r="A809" s="229"/>
      <c r="B809" s="230"/>
      <c r="C809" s="268"/>
      <c r="D809" s="269"/>
    </row>
    <row r="810" spans="1:4" s="42" customFormat="1" ht="20.100000000000001" customHeight="1">
      <c r="A810" s="229"/>
      <c r="B810" s="230"/>
      <c r="C810" s="268"/>
      <c r="D810" s="269"/>
    </row>
    <row r="811" spans="1:4" s="42" customFormat="1" ht="20.100000000000001" customHeight="1">
      <c r="A811" s="229"/>
      <c r="B811" s="230"/>
      <c r="C811" s="268"/>
      <c r="D811" s="269"/>
    </row>
    <row r="812" spans="1:4" s="42" customFormat="1" ht="20.100000000000001" customHeight="1">
      <c r="A812" s="229"/>
      <c r="B812" s="230"/>
      <c r="C812" s="268"/>
      <c r="D812" s="269"/>
    </row>
    <row r="813" spans="1:4" s="42" customFormat="1" ht="20.100000000000001" customHeight="1">
      <c r="A813" s="229"/>
      <c r="B813" s="230"/>
      <c r="C813" s="268"/>
      <c r="D813" s="269"/>
    </row>
    <row r="814" spans="1:4" s="42" customFormat="1" ht="20.100000000000001" customHeight="1">
      <c r="A814" s="229"/>
      <c r="B814" s="230"/>
      <c r="C814" s="268"/>
      <c r="D814" s="269"/>
    </row>
    <row r="815" spans="1:4" s="42" customFormat="1" ht="20.100000000000001" customHeight="1">
      <c r="A815" s="229"/>
      <c r="B815" s="230"/>
      <c r="C815" s="268"/>
      <c r="D815" s="269"/>
    </row>
    <row r="816" spans="1:4" s="42" customFormat="1" ht="20.100000000000001" customHeight="1">
      <c r="A816" s="229"/>
      <c r="B816" s="230"/>
      <c r="C816" s="268"/>
      <c r="D816" s="269"/>
    </row>
    <row r="817" spans="1:4" s="42" customFormat="1" ht="20.100000000000001" customHeight="1">
      <c r="A817" s="229"/>
      <c r="B817" s="230"/>
      <c r="C817" s="268"/>
      <c r="D817" s="269"/>
    </row>
    <row r="818" spans="1:4" s="42" customFormat="1" ht="20.100000000000001" customHeight="1">
      <c r="A818" s="229"/>
      <c r="B818" s="230"/>
      <c r="C818" s="268"/>
      <c r="D818" s="269"/>
    </row>
    <row r="819" spans="1:4" s="42" customFormat="1" ht="20.100000000000001" customHeight="1">
      <c r="A819" s="229"/>
      <c r="B819" s="230"/>
      <c r="C819" s="268"/>
      <c r="D819" s="269"/>
    </row>
    <row r="820" spans="1:4" s="42" customFormat="1" ht="20.100000000000001" customHeight="1">
      <c r="A820" s="229"/>
      <c r="B820" s="230"/>
      <c r="C820" s="268"/>
      <c r="D820" s="269"/>
    </row>
    <row r="821" spans="1:4" s="42" customFormat="1" ht="20.100000000000001" customHeight="1">
      <c r="A821" s="229"/>
      <c r="B821" s="230"/>
      <c r="C821" s="268"/>
      <c r="D821" s="269"/>
    </row>
    <row r="822" spans="1:4" s="42" customFormat="1" ht="20.100000000000001" customHeight="1">
      <c r="A822" s="229"/>
      <c r="B822" s="230"/>
      <c r="C822" s="268"/>
      <c r="D822" s="269"/>
    </row>
    <row r="823" spans="1:4" s="42" customFormat="1" ht="20.100000000000001" customHeight="1">
      <c r="A823" s="229"/>
      <c r="B823" s="230"/>
      <c r="C823" s="268"/>
      <c r="D823" s="269"/>
    </row>
    <row r="824" spans="1:4" s="42" customFormat="1" ht="20.100000000000001" customHeight="1">
      <c r="A824" s="229"/>
      <c r="B824" s="230"/>
      <c r="C824" s="268"/>
      <c r="D824" s="269"/>
    </row>
    <row r="825" spans="1:4" s="42" customFormat="1" ht="20.100000000000001" customHeight="1">
      <c r="A825" s="229"/>
      <c r="B825" s="230"/>
      <c r="C825" s="268"/>
      <c r="D825" s="269"/>
    </row>
    <row r="826" spans="1:4" s="42" customFormat="1" ht="20.100000000000001" customHeight="1">
      <c r="A826" s="229"/>
      <c r="B826" s="230"/>
      <c r="C826" s="268"/>
      <c r="D826" s="269"/>
    </row>
    <row r="827" spans="1:4" s="42" customFormat="1" ht="20.100000000000001" customHeight="1">
      <c r="A827" s="229"/>
      <c r="B827" s="230"/>
      <c r="C827" s="268"/>
      <c r="D827" s="269"/>
    </row>
    <row r="828" spans="1:4" s="42" customFormat="1" ht="20.100000000000001" customHeight="1">
      <c r="A828" s="229"/>
      <c r="B828" s="230"/>
      <c r="C828" s="268"/>
      <c r="D828" s="269"/>
    </row>
    <row r="829" spans="1:4" s="42" customFormat="1" ht="20.100000000000001" customHeight="1">
      <c r="A829" s="229"/>
      <c r="B829" s="230"/>
      <c r="C829" s="268"/>
      <c r="D829" s="269"/>
    </row>
    <row r="830" spans="1:4" s="42" customFormat="1" ht="20.100000000000001" customHeight="1">
      <c r="A830" s="229"/>
      <c r="B830" s="230"/>
      <c r="C830" s="268"/>
      <c r="D830" s="269"/>
    </row>
    <row r="831" spans="1:4" s="42" customFormat="1" ht="20.100000000000001" customHeight="1">
      <c r="A831" s="229"/>
      <c r="B831" s="230"/>
      <c r="C831" s="268"/>
      <c r="D831" s="269"/>
    </row>
    <row r="832" spans="1:4" s="42" customFormat="1" ht="20.100000000000001" customHeight="1">
      <c r="A832" s="229"/>
      <c r="B832" s="230"/>
      <c r="C832" s="268"/>
      <c r="D832" s="269"/>
    </row>
    <row r="833" spans="1:4" s="42" customFormat="1" ht="20.100000000000001" customHeight="1">
      <c r="A833" s="229"/>
      <c r="B833" s="230"/>
      <c r="C833" s="268"/>
      <c r="D833" s="269"/>
    </row>
    <row r="834" spans="1:4" s="42" customFormat="1" ht="20.100000000000001" customHeight="1">
      <c r="A834" s="229"/>
      <c r="B834" s="230"/>
      <c r="C834" s="268"/>
      <c r="D834" s="269"/>
    </row>
    <row r="835" spans="1:4" s="42" customFormat="1" ht="20.100000000000001" customHeight="1">
      <c r="A835" s="229"/>
      <c r="B835" s="230"/>
      <c r="C835" s="268"/>
      <c r="D835" s="269"/>
    </row>
    <row r="836" spans="1:4" s="42" customFormat="1" ht="20.100000000000001" customHeight="1">
      <c r="A836" s="229"/>
      <c r="B836" s="230"/>
      <c r="C836" s="268"/>
      <c r="D836" s="269"/>
    </row>
    <row r="837" spans="1:4" s="42" customFormat="1" ht="20.100000000000001" customHeight="1">
      <c r="A837" s="229"/>
      <c r="B837" s="230"/>
      <c r="C837" s="268"/>
      <c r="D837" s="269"/>
    </row>
    <row r="838" spans="1:4" s="42" customFormat="1" ht="20.100000000000001" customHeight="1">
      <c r="A838" s="229"/>
      <c r="B838" s="230"/>
      <c r="C838" s="268"/>
      <c r="D838" s="269"/>
    </row>
    <row r="839" spans="1:4" s="42" customFormat="1" ht="20.100000000000001" customHeight="1">
      <c r="A839" s="229"/>
      <c r="B839" s="230"/>
      <c r="C839" s="268"/>
      <c r="D839" s="269"/>
    </row>
    <row r="840" spans="1:4" s="42" customFormat="1" ht="20.100000000000001" customHeight="1">
      <c r="A840" s="229"/>
      <c r="B840" s="230"/>
      <c r="C840" s="268"/>
      <c r="D840" s="269"/>
    </row>
    <row r="841" spans="1:4" s="42" customFormat="1" ht="20.100000000000001" customHeight="1">
      <c r="A841" s="229"/>
      <c r="B841" s="230"/>
      <c r="C841" s="268"/>
      <c r="D841" s="269"/>
    </row>
    <row r="842" spans="1:4" s="42" customFormat="1" ht="20.100000000000001" customHeight="1">
      <c r="A842" s="229"/>
      <c r="B842" s="230"/>
      <c r="C842" s="268"/>
      <c r="D842" s="269"/>
    </row>
    <row r="843" spans="1:4" s="42" customFormat="1" ht="20.100000000000001" customHeight="1">
      <c r="A843" s="229"/>
      <c r="B843" s="230"/>
      <c r="C843" s="268"/>
      <c r="D843" s="269"/>
    </row>
    <row r="844" spans="1:4" s="42" customFormat="1" ht="20.100000000000001" customHeight="1">
      <c r="A844" s="229"/>
      <c r="B844" s="230"/>
      <c r="C844" s="268"/>
      <c r="D844" s="269"/>
    </row>
    <row r="845" spans="1:4" s="42" customFormat="1" ht="20.100000000000001" customHeight="1">
      <c r="A845" s="229"/>
      <c r="B845" s="230"/>
      <c r="C845" s="268"/>
      <c r="D845" s="269"/>
    </row>
    <row r="846" spans="1:4" s="42" customFormat="1" ht="20.100000000000001" customHeight="1">
      <c r="A846" s="229"/>
      <c r="B846" s="230"/>
      <c r="C846" s="268"/>
      <c r="D846" s="269"/>
    </row>
    <row r="847" spans="1:4" s="42" customFormat="1" ht="20.100000000000001" customHeight="1">
      <c r="A847" s="229"/>
      <c r="B847" s="230"/>
      <c r="C847" s="268"/>
      <c r="D847" s="269"/>
    </row>
    <row r="848" spans="1:4" s="42" customFormat="1" ht="20.100000000000001" customHeight="1">
      <c r="A848" s="229"/>
      <c r="B848" s="230"/>
      <c r="C848" s="268"/>
      <c r="D848" s="269"/>
    </row>
    <row r="849" spans="1:4" s="42" customFormat="1" ht="20.100000000000001" customHeight="1">
      <c r="A849" s="229"/>
      <c r="B849" s="230"/>
      <c r="C849" s="268"/>
      <c r="D849" s="269"/>
    </row>
    <row r="850" spans="1:4" s="42" customFormat="1" ht="20.100000000000001" customHeight="1">
      <c r="A850" s="229"/>
      <c r="B850" s="230"/>
      <c r="C850" s="268"/>
      <c r="D850" s="269"/>
    </row>
    <row r="851" spans="1:4" s="42" customFormat="1" ht="20.100000000000001" customHeight="1">
      <c r="A851" s="229"/>
      <c r="B851" s="230"/>
      <c r="C851" s="268"/>
      <c r="D851" s="269"/>
    </row>
    <row r="852" spans="1:4" s="42" customFormat="1" ht="20.100000000000001" customHeight="1">
      <c r="A852" s="229"/>
      <c r="B852" s="230"/>
      <c r="C852" s="268"/>
      <c r="D852" s="269"/>
    </row>
    <row r="853" spans="1:4" s="42" customFormat="1" ht="20.100000000000001" customHeight="1">
      <c r="A853" s="229"/>
      <c r="B853" s="230"/>
      <c r="C853" s="268"/>
      <c r="D853" s="269"/>
    </row>
    <row r="854" spans="1:4" s="42" customFormat="1" ht="20.100000000000001" customHeight="1">
      <c r="A854" s="229"/>
      <c r="B854" s="230"/>
      <c r="C854" s="268"/>
      <c r="D854" s="269"/>
    </row>
    <row r="855" spans="1:4" s="42" customFormat="1" ht="20.100000000000001" customHeight="1">
      <c r="A855" s="229"/>
      <c r="B855" s="230"/>
      <c r="C855" s="268"/>
      <c r="D855" s="269"/>
    </row>
    <row r="856" spans="1:4" s="42" customFormat="1" ht="20.100000000000001" customHeight="1">
      <c r="A856" s="229"/>
      <c r="B856" s="230"/>
      <c r="C856" s="268"/>
      <c r="D856" s="269"/>
    </row>
    <row r="857" spans="1:4" s="42" customFormat="1" ht="20.100000000000001" customHeight="1">
      <c r="A857" s="229"/>
      <c r="B857" s="230"/>
      <c r="C857" s="268"/>
      <c r="D857" s="269"/>
    </row>
    <row r="858" spans="1:4" s="42" customFormat="1" ht="20.100000000000001" customHeight="1">
      <c r="A858" s="229"/>
      <c r="B858" s="230"/>
      <c r="C858" s="268"/>
      <c r="D858" s="269"/>
    </row>
    <row r="859" spans="1:4" s="42" customFormat="1" ht="20.100000000000001" customHeight="1">
      <c r="A859" s="229"/>
      <c r="B859" s="230"/>
      <c r="C859" s="268"/>
      <c r="D859" s="269"/>
    </row>
    <row r="860" spans="1:4" s="42" customFormat="1" ht="20.100000000000001" customHeight="1">
      <c r="A860" s="229"/>
      <c r="B860" s="230"/>
      <c r="C860" s="268"/>
      <c r="D860" s="269"/>
    </row>
    <row r="861" spans="1:4" s="42" customFormat="1" ht="20.100000000000001" customHeight="1">
      <c r="A861" s="229"/>
      <c r="B861" s="230"/>
      <c r="C861" s="268"/>
      <c r="D861" s="269"/>
    </row>
    <row r="862" spans="1:4" s="42" customFormat="1" ht="20.100000000000001" customHeight="1">
      <c r="A862" s="229"/>
      <c r="B862" s="230"/>
      <c r="C862" s="268"/>
      <c r="D862" s="269"/>
    </row>
    <row r="863" spans="1:4" s="42" customFormat="1" ht="20.100000000000001" customHeight="1">
      <c r="A863" s="229"/>
      <c r="B863" s="230"/>
      <c r="C863" s="268"/>
      <c r="D863" s="269"/>
    </row>
    <row r="864" spans="1:4" s="42" customFormat="1" ht="20.100000000000001" customHeight="1">
      <c r="A864" s="229"/>
      <c r="B864" s="230"/>
      <c r="C864" s="268"/>
      <c r="D864" s="269"/>
    </row>
    <row r="865" spans="1:4" s="42" customFormat="1" ht="20.100000000000001" customHeight="1">
      <c r="A865" s="229"/>
      <c r="B865" s="230"/>
      <c r="C865" s="268"/>
      <c r="D865" s="269"/>
    </row>
    <row r="866" spans="1:4" s="42" customFormat="1" ht="20.100000000000001" customHeight="1">
      <c r="A866" s="229"/>
      <c r="B866" s="230"/>
      <c r="C866" s="268"/>
      <c r="D866" s="269"/>
    </row>
    <row r="867" spans="1:4" s="42" customFormat="1" ht="20.100000000000001" customHeight="1">
      <c r="A867" s="229"/>
      <c r="B867" s="230"/>
      <c r="C867" s="268"/>
      <c r="D867" s="269"/>
    </row>
    <row r="868" spans="1:4" s="42" customFormat="1" ht="20.100000000000001" customHeight="1">
      <c r="A868" s="229"/>
      <c r="B868" s="230"/>
      <c r="C868" s="268"/>
      <c r="D868" s="269"/>
    </row>
    <row r="869" spans="1:4" s="42" customFormat="1" ht="20.100000000000001" customHeight="1">
      <c r="A869" s="229"/>
      <c r="B869" s="230"/>
      <c r="C869" s="268"/>
      <c r="D869" s="269"/>
    </row>
    <row r="870" spans="1:4" s="42" customFormat="1" ht="20.100000000000001" customHeight="1">
      <c r="A870" s="229"/>
      <c r="B870" s="230"/>
      <c r="C870" s="268"/>
      <c r="D870" s="269"/>
    </row>
    <row r="871" spans="1:4" s="42" customFormat="1" ht="20.100000000000001" customHeight="1">
      <c r="A871" s="229"/>
      <c r="B871" s="230"/>
      <c r="C871" s="268"/>
      <c r="D871" s="269"/>
    </row>
    <row r="872" spans="1:4" s="42" customFormat="1" ht="20.100000000000001" customHeight="1">
      <c r="A872" s="229"/>
      <c r="B872" s="230"/>
      <c r="C872" s="268"/>
      <c r="D872" s="269"/>
    </row>
    <row r="873" spans="1:4" s="42" customFormat="1" ht="20.100000000000001" customHeight="1">
      <c r="A873" s="229"/>
      <c r="B873" s="230"/>
      <c r="C873" s="268"/>
      <c r="D873" s="269"/>
    </row>
    <row r="874" spans="1:4" s="42" customFormat="1" ht="20.100000000000001" customHeight="1">
      <c r="A874" s="229"/>
      <c r="B874" s="230"/>
      <c r="C874" s="268"/>
      <c r="D874" s="269"/>
    </row>
    <row r="875" spans="1:4" s="42" customFormat="1" ht="20.100000000000001" customHeight="1">
      <c r="A875" s="229"/>
      <c r="B875" s="230"/>
      <c r="C875" s="268"/>
      <c r="D875" s="269"/>
    </row>
    <row r="876" spans="1:4" s="42" customFormat="1" ht="20.100000000000001" customHeight="1">
      <c r="A876" s="229"/>
      <c r="B876" s="230"/>
      <c r="C876" s="268"/>
      <c r="D876" s="269"/>
    </row>
    <row r="877" spans="1:4" s="42" customFormat="1" ht="20.100000000000001" customHeight="1">
      <c r="A877" s="229"/>
      <c r="B877" s="230"/>
      <c r="C877" s="268"/>
      <c r="D877" s="269"/>
    </row>
    <row r="878" spans="1:4" s="42" customFormat="1" ht="20.100000000000001" customHeight="1">
      <c r="A878" s="229"/>
      <c r="B878" s="230"/>
      <c r="C878" s="268"/>
      <c r="D878" s="269"/>
    </row>
    <row r="879" spans="1:4" s="42" customFormat="1" ht="20.100000000000001" customHeight="1">
      <c r="A879" s="229"/>
      <c r="B879" s="230"/>
      <c r="C879" s="268"/>
      <c r="D879" s="269"/>
    </row>
    <row r="880" spans="1:4" s="42" customFormat="1" ht="20.100000000000001" customHeight="1">
      <c r="A880" s="229"/>
      <c r="B880" s="230"/>
      <c r="C880" s="268"/>
      <c r="D880" s="269"/>
    </row>
    <row r="881" spans="1:4" s="42" customFormat="1" ht="20.100000000000001" customHeight="1">
      <c r="A881" s="229"/>
      <c r="B881" s="230"/>
      <c r="C881" s="268"/>
      <c r="D881" s="269"/>
    </row>
    <row r="882" spans="1:4" s="42" customFormat="1" ht="20.100000000000001" customHeight="1">
      <c r="A882" s="229"/>
      <c r="B882" s="230"/>
      <c r="C882" s="268"/>
      <c r="D882" s="269"/>
    </row>
    <row r="883" spans="1:4" s="42" customFormat="1" ht="20.100000000000001" customHeight="1">
      <c r="A883" s="229"/>
      <c r="B883" s="230"/>
      <c r="C883" s="268"/>
      <c r="D883" s="269"/>
    </row>
    <row r="884" spans="1:4" s="42" customFormat="1" ht="20.100000000000001" customHeight="1">
      <c r="A884" s="229"/>
      <c r="B884" s="230"/>
      <c r="C884" s="268"/>
      <c r="D884" s="269"/>
    </row>
    <row r="885" spans="1:4" s="42" customFormat="1" ht="20.100000000000001" customHeight="1">
      <c r="A885" s="229"/>
      <c r="B885" s="230"/>
      <c r="C885" s="268"/>
      <c r="D885" s="269"/>
    </row>
    <row r="886" spans="1:4" s="42" customFormat="1" ht="20.100000000000001" customHeight="1">
      <c r="A886" s="229"/>
      <c r="B886" s="230"/>
      <c r="C886" s="268"/>
      <c r="D886" s="269"/>
    </row>
    <row r="887" spans="1:4" s="42" customFormat="1" ht="20.100000000000001" customHeight="1">
      <c r="A887" s="229"/>
      <c r="B887" s="230"/>
      <c r="C887" s="268"/>
      <c r="D887" s="269"/>
    </row>
    <row r="888" spans="1:4" s="42" customFormat="1" ht="20.100000000000001" customHeight="1">
      <c r="A888" s="229"/>
      <c r="B888" s="230"/>
      <c r="C888" s="268"/>
      <c r="D888" s="269"/>
    </row>
    <row r="889" spans="1:4" s="42" customFormat="1" ht="20.100000000000001" customHeight="1">
      <c r="A889" s="229"/>
      <c r="B889" s="230"/>
      <c r="C889" s="268"/>
      <c r="D889" s="269"/>
    </row>
    <row r="890" spans="1:4" s="42" customFormat="1" ht="20.100000000000001" customHeight="1">
      <c r="A890" s="229"/>
      <c r="B890" s="230"/>
      <c r="C890" s="268"/>
      <c r="D890" s="269"/>
    </row>
    <row r="891" spans="1:4" s="42" customFormat="1" ht="20.100000000000001" customHeight="1">
      <c r="A891" s="229"/>
      <c r="B891" s="230"/>
      <c r="C891" s="268"/>
      <c r="D891" s="269"/>
    </row>
    <row r="892" spans="1:4" s="42" customFormat="1" ht="20.100000000000001" customHeight="1">
      <c r="A892" s="229"/>
      <c r="B892" s="230"/>
      <c r="C892" s="268"/>
      <c r="D892" s="269"/>
    </row>
    <row r="893" spans="1:4" s="42" customFormat="1" ht="20.100000000000001" customHeight="1">
      <c r="A893" s="229"/>
      <c r="B893" s="230"/>
      <c r="C893" s="268"/>
      <c r="D893" s="269"/>
    </row>
    <row r="894" spans="1:4" s="42" customFormat="1" ht="20.100000000000001" customHeight="1">
      <c r="A894" s="229"/>
      <c r="B894" s="230"/>
      <c r="C894" s="268"/>
      <c r="D894" s="269"/>
    </row>
    <row r="895" spans="1:4" s="42" customFormat="1" ht="20.100000000000001" customHeight="1">
      <c r="A895" s="229"/>
      <c r="B895" s="230"/>
      <c r="C895" s="268"/>
      <c r="D895" s="269"/>
    </row>
    <row r="896" spans="1:4" s="42" customFormat="1" ht="20.100000000000001" customHeight="1">
      <c r="A896" s="229"/>
      <c r="B896" s="230"/>
      <c r="C896" s="268"/>
      <c r="D896" s="269"/>
    </row>
    <row r="897" spans="1:4" s="42" customFormat="1" ht="20.100000000000001" customHeight="1">
      <c r="A897" s="229"/>
      <c r="B897" s="230"/>
      <c r="C897" s="268"/>
      <c r="D897" s="269"/>
    </row>
    <row r="898" spans="1:4" s="42" customFormat="1" ht="20.100000000000001" customHeight="1">
      <c r="A898" s="229"/>
      <c r="B898" s="230"/>
      <c r="C898" s="268"/>
      <c r="D898" s="269"/>
    </row>
    <row r="899" spans="1:4" s="42" customFormat="1" ht="20.100000000000001" customHeight="1">
      <c r="A899" s="229"/>
      <c r="B899" s="230"/>
      <c r="C899" s="268"/>
      <c r="D899" s="269"/>
    </row>
    <row r="900" spans="1:4" s="42" customFormat="1" ht="20.100000000000001" customHeight="1">
      <c r="A900" s="229"/>
      <c r="B900" s="230"/>
      <c r="C900" s="268"/>
      <c r="D900" s="269"/>
    </row>
    <row r="901" spans="1:4" s="42" customFormat="1" ht="20.100000000000001" customHeight="1">
      <c r="A901" s="229"/>
      <c r="B901" s="230"/>
      <c r="C901" s="268"/>
      <c r="D901" s="269"/>
    </row>
    <row r="902" spans="1:4" s="42" customFormat="1" ht="20.100000000000001" customHeight="1">
      <c r="A902" s="229"/>
      <c r="B902" s="230"/>
      <c r="C902" s="268"/>
      <c r="D902" s="269"/>
    </row>
    <row r="903" spans="1:4" s="42" customFormat="1" ht="20.100000000000001" customHeight="1">
      <c r="A903" s="229"/>
      <c r="B903" s="230"/>
      <c r="C903" s="268"/>
      <c r="D903" s="269"/>
    </row>
    <row r="904" spans="1:4" s="42" customFormat="1" ht="20.100000000000001" customHeight="1">
      <c r="A904" s="229"/>
      <c r="B904" s="230"/>
      <c r="C904" s="268"/>
      <c r="D904" s="269"/>
    </row>
    <row r="905" spans="1:4" s="42" customFormat="1" ht="20.100000000000001" customHeight="1">
      <c r="A905" s="229"/>
      <c r="B905" s="230"/>
      <c r="C905" s="268"/>
      <c r="D905" s="269"/>
    </row>
    <row r="906" spans="1:4" s="42" customFormat="1" ht="20.100000000000001" customHeight="1">
      <c r="A906" s="229"/>
      <c r="B906" s="230"/>
      <c r="C906" s="268"/>
      <c r="D906" s="269"/>
    </row>
    <row r="907" spans="1:4" s="42" customFormat="1" ht="20.100000000000001" customHeight="1">
      <c r="A907" s="229"/>
      <c r="B907" s="230"/>
      <c r="C907" s="268"/>
      <c r="D907" s="269"/>
    </row>
    <row r="908" spans="1:4" s="42" customFormat="1" ht="20.100000000000001" customHeight="1">
      <c r="A908" s="229"/>
      <c r="B908" s="230"/>
      <c r="C908" s="268"/>
      <c r="D908" s="269"/>
    </row>
    <row r="909" spans="1:4" s="42" customFormat="1" ht="20.100000000000001" customHeight="1">
      <c r="A909" s="229"/>
      <c r="B909" s="230"/>
      <c r="C909" s="268"/>
      <c r="D909" s="269"/>
    </row>
    <row r="910" spans="1:4" s="42" customFormat="1" ht="20.100000000000001" customHeight="1">
      <c r="A910" s="229"/>
      <c r="B910" s="230"/>
      <c r="C910" s="268"/>
      <c r="D910" s="269"/>
    </row>
    <row r="911" spans="1:4" s="42" customFormat="1" ht="20.100000000000001" customHeight="1">
      <c r="A911" s="229"/>
      <c r="B911" s="230"/>
      <c r="C911" s="268"/>
      <c r="D911" s="269"/>
    </row>
    <row r="912" spans="1:4" s="42" customFormat="1" ht="20.100000000000001" customHeight="1">
      <c r="A912" s="229"/>
      <c r="B912" s="230"/>
      <c r="C912" s="268"/>
      <c r="D912" s="269"/>
    </row>
    <row r="913" spans="1:4" s="42" customFormat="1" ht="20.100000000000001" customHeight="1">
      <c r="A913" s="229"/>
      <c r="B913" s="230"/>
      <c r="C913" s="268"/>
      <c r="D913" s="269"/>
    </row>
    <row r="914" spans="1:4" s="42" customFormat="1" ht="20.100000000000001" customHeight="1">
      <c r="A914" s="229"/>
      <c r="B914" s="230"/>
      <c r="C914" s="268"/>
      <c r="D914" s="269"/>
    </row>
    <row r="915" spans="1:4" s="42" customFormat="1" ht="20.100000000000001" customHeight="1">
      <c r="A915" s="229"/>
      <c r="B915" s="230"/>
      <c r="C915" s="268"/>
      <c r="D915" s="269"/>
    </row>
    <row r="916" spans="1:4" s="42" customFormat="1" ht="20.100000000000001" customHeight="1">
      <c r="A916" s="229"/>
      <c r="B916" s="230"/>
      <c r="C916" s="268"/>
      <c r="D916" s="269"/>
    </row>
    <row r="917" spans="1:4" s="42" customFormat="1" ht="20.100000000000001" customHeight="1">
      <c r="A917" s="229"/>
      <c r="B917" s="230"/>
      <c r="C917" s="268"/>
      <c r="D917" s="269"/>
    </row>
    <row r="918" spans="1:4" s="42" customFormat="1" ht="20.100000000000001" customHeight="1">
      <c r="A918" s="229"/>
      <c r="B918" s="230"/>
      <c r="C918" s="268"/>
      <c r="D918" s="269"/>
    </row>
    <row r="919" spans="1:4" s="42" customFormat="1" ht="20.100000000000001" customHeight="1">
      <c r="A919" s="229"/>
      <c r="B919" s="230"/>
      <c r="C919" s="268"/>
      <c r="D919" s="269"/>
    </row>
    <row r="920" spans="1:4" s="42" customFormat="1" ht="20.100000000000001" customHeight="1">
      <c r="A920" s="229"/>
      <c r="B920" s="230"/>
      <c r="C920" s="268"/>
      <c r="D920" s="269"/>
    </row>
    <row r="921" spans="1:4" s="42" customFormat="1" ht="20.100000000000001" customHeight="1">
      <c r="A921" s="229"/>
      <c r="B921" s="230"/>
      <c r="C921" s="268"/>
      <c r="D921" s="269"/>
    </row>
    <row r="922" spans="1:4" s="42" customFormat="1" ht="20.100000000000001" customHeight="1">
      <c r="A922" s="229"/>
      <c r="B922" s="230"/>
      <c r="C922" s="268"/>
      <c r="D922" s="269"/>
    </row>
    <row r="923" spans="1:4" s="42" customFormat="1" ht="20.100000000000001" customHeight="1">
      <c r="A923" s="229"/>
      <c r="B923" s="230"/>
      <c r="C923" s="268"/>
      <c r="D923" s="269"/>
    </row>
    <row r="924" spans="1:4" s="42" customFormat="1" ht="20.100000000000001" customHeight="1">
      <c r="A924" s="229"/>
      <c r="B924" s="230"/>
      <c r="C924" s="268"/>
      <c r="D924" s="269"/>
    </row>
    <row r="925" spans="1:4" s="42" customFormat="1" ht="20.100000000000001" customHeight="1">
      <c r="A925" s="229"/>
      <c r="B925" s="230"/>
      <c r="C925" s="268"/>
      <c r="D925" s="269"/>
    </row>
    <row r="926" spans="1:4" s="42" customFormat="1" ht="20.100000000000001" customHeight="1">
      <c r="A926" s="229"/>
      <c r="B926" s="230"/>
      <c r="C926" s="268"/>
      <c r="D926" s="269"/>
    </row>
    <row r="927" spans="1:4" s="42" customFormat="1" ht="20.100000000000001" customHeight="1">
      <c r="A927" s="229"/>
      <c r="B927" s="230"/>
      <c r="C927" s="268"/>
      <c r="D927" s="269"/>
    </row>
    <row r="928" spans="1:4" s="42" customFormat="1" ht="20.100000000000001" customHeight="1">
      <c r="A928" s="229"/>
      <c r="B928" s="230"/>
      <c r="C928" s="268"/>
      <c r="D928" s="269"/>
    </row>
    <row r="929" spans="1:4" s="42" customFormat="1" ht="20.100000000000001" customHeight="1">
      <c r="A929" s="229"/>
      <c r="B929" s="230"/>
      <c r="C929" s="268"/>
      <c r="D929" s="269"/>
    </row>
    <row r="930" spans="1:4" s="42" customFormat="1" ht="20.100000000000001" customHeight="1">
      <c r="A930" s="229"/>
      <c r="B930" s="230"/>
      <c r="C930" s="268"/>
      <c r="D930" s="269"/>
    </row>
    <row r="931" spans="1:4" s="42" customFormat="1" ht="20.100000000000001" customHeight="1">
      <c r="A931" s="229"/>
      <c r="B931" s="230"/>
      <c r="C931" s="268"/>
      <c r="D931" s="269"/>
    </row>
    <row r="932" spans="1:4" s="42" customFormat="1" ht="20.100000000000001" customHeight="1">
      <c r="A932" s="229"/>
      <c r="B932" s="230"/>
      <c r="C932" s="268"/>
      <c r="D932" s="269"/>
    </row>
    <row r="933" spans="1:4" s="42" customFormat="1" ht="20.100000000000001" customHeight="1">
      <c r="A933" s="229"/>
      <c r="B933" s="230"/>
      <c r="C933" s="268"/>
      <c r="D933" s="269"/>
    </row>
    <row r="934" spans="1:4" s="42" customFormat="1" ht="20.100000000000001" customHeight="1">
      <c r="A934" s="229"/>
      <c r="B934" s="230"/>
      <c r="C934" s="268"/>
      <c r="D934" s="269"/>
    </row>
    <row r="935" spans="1:4" s="42" customFormat="1" ht="20.100000000000001" customHeight="1">
      <c r="A935" s="229"/>
      <c r="B935" s="230"/>
      <c r="C935" s="268"/>
      <c r="D935" s="269"/>
    </row>
    <row r="936" spans="1:4" s="42" customFormat="1" ht="20.100000000000001" customHeight="1">
      <c r="A936" s="229"/>
      <c r="B936" s="230"/>
      <c r="C936" s="268"/>
      <c r="D936" s="269"/>
    </row>
    <row r="937" spans="1:4" s="42" customFormat="1" ht="20.100000000000001" customHeight="1">
      <c r="A937" s="229"/>
      <c r="B937" s="230"/>
      <c r="C937" s="268"/>
      <c r="D937" s="269"/>
    </row>
    <row r="938" spans="1:4" s="42" customFormat="1" ht="20.100000000000001" customHeight="1">
      <c r="A938" s="229"/>
      <c r="B938" s="230"/>
      <c r="C938" s="268"/>
      <c r="D938" s="269"/>
    </row>
    <row r="939" spans="1:4" s="42" customFormat="1" ht="20.100000000000001" customHeight="1">
      <c r="A939" s="229"/>
      <c r="B939" s="230"/>
      <c r="C939" s="268"/>
      <c r="D939" s="269"/>
    </row>
    <row r="940" spans="1:4" s="42" customFormat="1" ht="20.100000000000001" customHeight="1">
      <c r="A940" s="229"/>
      <c r="B940" s="230"/>
      <c r="C940" s="268"/>
      <c r="D940" s="269"/>
    </row>
    <row r="941" spans="1:4" s="42" customFormat="1" ht="20.100000000000001" customHeight="1">
      <c r="A941" s="229"/>
      <c r="B941" s="230"/>
      <c r="C941" s="268"/>
      <c r="D941" s="269"/>
    </row>
    <row r="942" spans="1:4" s="42" customFormat="1" ht="20.100000000000001" customHeight="1">
      <c r="A942" s="229"/>
      <c r="B942" s="230"/>
      <c r="C942" s="268"/>
      <c r="D942" s="269"/>
    </row>
    <row r="943" spans="1:4" s="42" customFormat="1" ht="20.100000000000001" customHeight="1">
      <c r="A943" s="229"/>
      <c r="B943" s="230"/>
      <c r="C943" s="268"/>
      <c r="D943" s="269"/>
    </row>
    <row r="944" spans="1:4" s="42" customFormat="1" ht="20.100000000000001" customHeight="1">
      <c r="A944" s="229"/>
      <c r="B944" s="230"/>
      <c r="C944" s="268"/>
      <c r="D944" s="269"/>
    </row>
    <row r="945" spans="1:4" s="42" customFormat="1" ht="20.100000000000001" customHeight="1">
      <c r="A945" s="229"/>
      <c r="B945" s="230"/>
      <c r="C945" s="268"/>
      <c r="D945" s="269"/>
    </row>
    <row r="946" spans="1:4" s="42" customFormat="1" ht="20.100000000000001" customHeight="1">
      <c r="A946" s="229"/>
      <c r="B946" s="230"/>
      <c r="C946" s="268"/>
      <c r="D946" s="269"/>
    </row>
    <row r="947" spans="1:4" s="42" customFormat="1" ht="20.100000000000001" customHeight="1">
      <c r="A947" s="229"/>
      <c r="B947" s="230"/>
      <c r="C947" s="268"/>
      <c r="D947" s="269"/>
    </row>
    <row r="948" spans="1:4" s="42" customFormat="1" ht="20.100000000000001" customHeight="1">
      <c r="A948" s="229"/>
      <c r="B948" s="230"/>
      <c r="C948" s="268"/>
      <c r="D948" s="269"/>
    </row>
    <row r="949" spans="1:4" s="42" customFormat="1" ht="20.100000000000001" customHeight="1">
      <c r="A949" s="229"/>
      <c r="B949" s="230"/>
      <c r="C949" s="268"/>
      <c r="D949" s="269"/>
    </row>
    <row r="950" spans="1:4" s="42" customFormat="1" ht="20.100000000000001" customHeight="1">
      <c r="A950" s="229"/>
      <c r="B950" s="230"/>
      <c r="C950" s="268"/>
      <c r="D950" s="269"/>
    </row>
    <row r="951" spans="1:4" s="42" customFormat="1" ht="20.100000000000001" customHeight="1">
      <c r="A951" s="229"/>
      <c r="B951" s="230"/>
      <c r="C951" s="268"/>
      <c r="D951" s="269"/>
    </row>
    <row r="952" spans="1:4" s="42" customFormat="1" ht="20.100000000000001" customHeight="1">
      <c r="A952" s="229"/>
      <c r="B952" s="230"/>
      <c r="C952" s="268"/>
      <c r="D952" s="269"/>
    </row>
    <row r="953" spans="1:4" s="42" customFormat="1" ht="20.100000000000001" customHeight="1">
      <c r="A953" s="229"/>
      <c r="B953" s="230"/>
      <c r="C953" s="268"/>
      <c r="D953" s="269"/>
    </row>
    <row r="954" spans="1:4" s="42" customFormat="1" ht="20.100000000000001" customHeight="1">
      <c r="A954" s="229"/>
      <c r="B954" s="230"/>
      <c r="C954" s="268"/>
      <c r="D954" s="269"/>
    </row>
    <row r="955" spans="1:4" s="42" customFormat="1" ht="20.100000000000001" customHeight="1">
      <c r="A955" s="229"/>
      <c r="B955" s="230"/>
      <c r="C955" s="268"/>
      <c r="D955" s="269"/>
    </row>
    <row r="956" spans="1:4" s="42" customFormat="1" ht="20.100000000000001" customHeight="1">
      <c r="A956" s="229"/>
      <c r="B956" s="230"/>
      <c r="C956" s="268"/>
      <c r="D956" s="269"/>
    </row>
    <row r="957" spans="1:4" s="42" customFormat="1" ht="20.100000000000001" customHeight="1">
      <c r="A957" s="229"/>
      <c r="B957" s="230"/>
      <c r="C957" s="268"/>
      <c r="D957" s="269"/>
    </row>
    <row r="958" spans="1:4" s="42" customFormat="1" ht="20.100000000000001" customHeight="1">
      <c r="A958" s="229"/>
      <c r="B958" s="230"/>
      <c r="C958" s="268"/>
      <c r="D958" s="269"/>
    </row>
    <row r="959" spans="1:4" s="42" customFormat="1" ht="20.100000000000001" customHeight="1">
      <c r="A959" s="229"/>
      <c r="B959" s="230"/>
      <c r="C959" s="268"/>
      <c r="D959" s="269"/>
    </row>
    <row r="960" spans="1:4" s="42" customFormat="1" ht="20.100000000000001" customHeight="1">
      <c r="A960" s="229"/>
      <c r="B960" s="230"/>
      <c r="C960" s="268"/>
      <c r="D960" s="269"/>
    </row>
    <row r="961" spans="1:4" s="42" customFormat="1" ht="20.100000000000001" customHeight="1">
      <c r="A961" s="229"/>
      <c r="B961" s="230"/>
      <c r="C961" s="268"/>
      <c r="D961" s="269"/>
    </row>
    <row r="962" spans="1:4" s="42" customFormat="1" ht="20.100000000000001" customHeight="1">
      <c r="A962" s="229"/>
      <c r="B962" s="230"/>
      <c r="C962" s="268"/>
      <c r="D962" s="269"/>
    </row>
    <row r="963" spans="1:4" s="42" customFormat="1" ht="20.100000000000001" customHeight="1">
      <c r="A963" s="229"/>
      <c r="B963" s="230"/>
      <c r="C963" s="268"/>
      <c r="D963" s="269"/>
    </row>
    <row r="964" spans="1:4" s="42" customFormat="1" ht="20.100000000000001" customHeight="1">
      <c r="A964" s="229"/>
      <c r="B964" s="230"/>
      <c r="C964" s="268"/>
      <c r="D964" s="269"/>
    </row>
    <row r="965" spans="1:4" s="42" customFormat="1" ht="20.100000000000001" customHeight="1">
      <c r="A965" s="229"/>
      <c r="B965" s="230"/>
      <c r="C965" s="268"/>
      <c r="D965" s="269"/>
    </row>
    <row r="966" spans="1:4" s="42" customFormat="1" ht="20.100000000000001" customHeight="1">
      <c r="A966" s="229"/>
      <c r="B966" s="230"/>
      <c r="C966" s="268"/>
      <c r="D966" s="269"/>
    </row>
    <row r="967" spans="1:4" s="42" customFormat="1" ht="20.100000000000001" customHeight="1">
      <c r="A967" s="229"/>
      <c r="B967" s="230"/>
      <c r="C967" s="268"/>
      <c r="D967" s="269"/>
    </row>
    <row r="968" spans="1:4" s="42" customFormat="1" ht="20.100000000000001" customHeight="1">
      <c r="A968" s="229"/>
      <c r="B968" s="230"/>
      <c r="C968" s="268"/>
      <c r="D968" s="269"/>
    </row>
    <row r="969" spans="1:4" s="42" customFormat="1" ht="20.100000000000001" customHeight="1">
      <c r="A969" s="229"/>
      <c r="B969" s="230"/>
      <c r="C969" s="268"/>
      <c r="D969" s="269"/>
    </row>
    <row r="970" spans="1:4" s="42" customFormat="1" ht="20.100000000000001" customHeight="1">
      <c r="A970" s="229"/>
      <c r="B970" s="230"/>
      <c r="C970" s="268"/>
      <c r="D970" s="269"/>
    </row>
    <row r="971" spans="1:4" s="42" customFormat="1" ht="20.100000000000001" customHeight="1">
      <c r="A971" s="229"/>
      <c r="B971" s="230"/>
      <c r="C971" s="268"/>
      <c r="D971" s="269"/>
    </row>
    <row r="972" spans="1:4" s="42" customFormat="1" ht="20.100000000000001" customHeight="1">
      <c r="A972" s="229"/>
      <c r="B972" s="230"/>
      <c r="C972" s="268"/>
      <c r="D972" s="269"/>
    </row>
    <row r="973" spans="1:4" s="42" customFormat="1" ht="20.100000000000001" customHeight="1">
      <c r="A973" s="229"/>
      <c r="B973" s="230"/>
      <c r="C973" s="268"/>
      <c r="D973" s="269"/>
    </row>
    <row r="974" spans="1:4" s="42" customFormat="1" ht="20.100000000000001" customHeight="1">
      <c r="A974" s="229"/>
      <c r="B974" s="230"/>
      <c r="C974" s="268"/>
      <c r="D974" s="269"/>
    </row>
    <row r="975" spans="1:4" s="42" customFormat="1" ht="20.100000000000001" customHeight="1">
      <c r="A975" s="229"/>
      <c r="B975" s="230"/>
      <c r="C975" s="268"/>
      <c r="D975" s="269"/>
    </row>
    <row r="976" spans="1:4" s="42" customFormat="1" ht="20.100000000000001" customHeight="1">
      <c r="A976" s="229"/>
      <c r="B976" s="230"/>
      <c r="C976" s="268"/>
      <c r="D976" s="269"/>
    </row>
    <row r="977" spans="1:4" s="42" customFormat="1" ht="20.100000000000001" customHeight="1">
      <c r="A977" s="229"/>
      <c r="B977" s="230"/>
      <c r="C977" s="268"/>
      <c r="D977" s="269"/>
    </row>
    <row r="978" spans="1:4" s="42" customFormat="1" ht="20.100000000000001" customHeight="1">
      <c r="A978" s="229"/>
      <c r="B978" s="230"/>
      <c r="C978" s="268"/>
      <c r="D978" s="269"/>
    </row>
    <row r="979" spans="1:4" s="42" customFormat="1" ht="20.100000000000001" customHeight="1">
      <c r="A979" s="229"/>
      <c r="B979" s="230"/>
      <c r="C979" s="268"/>
      <c r="D979" s="269"/>
    </row>
    <row r="980" spans="1:4" s="42" customFormat="1" ht="20.100000000000001" customHeight="1">
      <c r="A980" s="229"/>
      <c r="B980" s="230"/>
      <c r="C980" s="268"/>
      <c r="D980" s="269"/>
    </row>
    <row r="981" spans="1:4" s="42" customFormat="1" ht="20.100000000000001" customHeight="1">
      <c r="A981" s="229"/>
      <c r="B981" s="230"/>
      <c r="C981" s="268"/>
      <c r="D981" s="269"/>
    </row>
    <row r="982" spans="1:4" s="42" customFormat="1" ht="20.100000000000001" customHeight="1">
      <c r="A982" s="229"/>
      <c r="B982" s="230"/>
      <c r="C982" s="268"/>
      <c r="D982" s="269"/>
    </row>
    <row r="983" spans="1:4" s="42" customFormat="1" ht="20.100000000000001" customHeight="1">
      <c r="A983" s="229"/>
      <c r="B983" s="230"/>
      <c r="C983" s="268"/>
      <c r="D983" s="269"/>
    </row>
    <row r="984" spans="1:4" s="42" customFormat="1" ht="20.100000000000001" customHeight="1">
      <c r="A984" s="229"/>
      <c r="B984" s="230"/>
      <c r="C984" s="268"/>
      <c r="D984" s="269"/>
    </row>
    <row r="985" spans="1:4" s="42" customFormat="1" ht="20.100000000000001" customHeight="1">
      <c r="A985" s="229"/>
      <c r="B985" s="230"/>
      <c r="C985" s="268"/>
      <c r="D985" s="269"/>
    </row>
    <row r="986" spans="1:4" s="42" customFormat="1" ht="20.100000000000001" customHeight="1">
      <c r="A986" s="229"/>
      <c r="B986" s="230"/>
      <c r="C986" s="268"/>
      <c r="D986" s="269"/>
    </row>
    <row r="987" spans="1:4" s="42" customFormat="1" ht="20.100000000000001" customHeight="1">
      <c r="A987" s="229"/>
      <c r="B987" s="230"/>
      <c r="C987" s="268"/>
      <c r="D987" s="269"/>
    </row>
    <row r="988" spans="1:4" s="42" customFormat="1" ht="20.100000000000001" customHeight="1">
      <c r="A988" s="229"/>
      <c r="B988" s="230"/>
      <c r="C988" s="268"/>
      <c r="D988" s="269"/>
    </row>
    <row r="989" spans="1:4" s="42" customFormat="1" ht="20.100000000000001" customHeight="1">
      <c r="A989" s="229"/>
      <c r="B989" s="230"/>
      <c r="C989" s="268"/>
      <c r="D989" s="269"/>
    </row>
    <row r="990" spans="1:4" s="42" customFormat="1" ht="20.100000000000001" customHeight="1">
      <c r="A990" s="229"/>
      <c r="B990" s="230"/>
      <c r="C990" s="268"/>
      <c r="D990" s="269"/>
    </row>
    <row r="991" spans="1:4" s="42" customFormat="1" ht="20.100000000000001" customHeight="1">
      <c r="A991" s="229"/>
      <c r="B991" s="230"/>
      <c r="C991" s="268"/>
      <c r="D991" s="269"/>
    </row>
    <row r="992" spans="1:4" s="42" customFormat="1" ht="20.100000000000001" customHeight="1">
      <c r="A992" s="229"/>
      <c r="B992" s="230"/>
      <c r="C992" s="268"/>
      <c r="D992" s="269"/>
    </row>
    <row r="993" spans="1:4" s="42" customFormat="1" ht="20.100000000000001" customHeight="1">
      <c r="A993" s="229"/>
      <c r="B993" s="230"/>
      <c r="C993" s="268"/>
      <c r="D993" s="269"/>
    </row>
    <row r="994" spans="1:4" s="42" customFormat="1" ht="20.100000000000001" customHeight="1">
      <c r="A994" s="229"/>
      <c r="B994" s="230"/>
      <c r="C994" s="268"/>
      <c r="D994" s="269"/>
    </row>
    <row r="995" spans="1:4" s="42" customFormat="1" ht="20.100000000000001" customHeight="1">
      <c r="A995" s="229"/>
      <c r="B995" s="230"/>
      <c r="C995" s="268"/>
      <c r="D995" s="269"/>
    </row>
    <row r="996" spans="1:4" s="42" customFormat="1" ht="20.100000000000001" customHeight="1">
      <c r="A996" s="229"/>
      <c r="B996" s="230"/>
      <c r="C996" s="268"/>
      <c r="D996" s="269"/>
    </row>
    <row r="997" spans="1:4" s="42" customFormat="1" ht="20.100000000000001" customHeight="1">
      <c r="A997" s="229"/>
      <c r="B997" s="230"/>
      <c r="C997" s="268"/>
      <c r="D997" s="269"/>
    </row>
    <row r="998" spans="1:4" s="42" customFormat="1" ht="20.100000000000001" customHeight="1">
      <c r="A998" s="229"/>
      <c r="B998" s="230"/>
      <c r="C998" s="268"/>
      <c r="D998" s="269"/>
    </row>
    <row r="999" spans="1:4" s="42" customFormat="1" ht="20.100000000000001" customHeight="1">
      <c r="A999" s="229"/>
      <c r="B999" s="230"/>
      <c r="C999" s="268"/>
      <c r="D999" s="269"/>
    </row>
    <row r="1000" spans="1:4" s="42" customFormat="1" ht="20.100000000000001" customHeight="1">
      <c r="A1000" s="229"/>
      <c r="B1000" s="230"/>
      <c r="C1000" s="268"/>
      <c r="D1000" s="269"/>
    </row>
    <row r="1001" spans="1:4" s="42" customFormat="1" ht="20.100000000000001" customHeight="1">
      <c r="A1001" s="229"/>
      <c r="B1001" s="230"/>
      <c r="C1001" s="268"/>
      <c r="D1001" s="269"/>
    </row>
    <row r="1002" spans="1:4" s="42" customFormat="1" ht="20.100000000000001" customHeight="1">
      <c r="A1002" s="229"/>
      <c r="B1002" s="230"/>
      <c r="C1002" s="268"/>
      <c r="D1002" s="269"/>
    </row>
    <row r="1003" spans="1:4" s="42" customFormat="1" ht="20.100000000000001" customHeight="1">
      <c r="A1003" s="229"/>
      <c r="B1003" s="230"/>
      <c r="C1003" s="268"/>
      <c r="D1003" s="269"/>
    </row>
    <row r="1004" spans="1:4" s="42" customFormat="1" ht="20.100000000000001" customHeight="1">
      <c r="A1004" s="229"/>
      <c r="B1004" s="230"/>
      <c r="C1004" s="268"/>
      <c r="D1004" s="269"/>
    </row>
    <row r="1005" spans="1:4" s="42" customFormat="1" ht="20.100000000000001" customHeight="1">
      <c r="A1005" s="229"/>
      <c r="B1005" s="230"/>
      <c r="C1005" s="268"/>
      <c r="D1005" s="269"/>
    </row>
    <row r="1006" spans="1:4" s="42" customFormat="1" ht="20.100000000000001" customHeight="1">
      <c r="A1006" s="229"/>
      <c r="B1006" s="230"/>
      <c r="C1006" s="268"/>
      <c r="D1006" s="269"/>
    </row>
    <row r="1007" spans="1:4" s="42" customFormat="1" ht="20.100000000000001" customHeight="1">
      <c r="A1007" s="229"/>
      <c r="B1007" s="230"/>
      <c r="C1007" s="268"/>
      <c r="D1007" s="269"/>
    </row>
    <row r="1008" spans="1:4" s="42" customFormat="1" ht="20.100000000000001" customHeight="1">
      <c r="A1008" s="229"/>
      <c r="B1008" s="230"/>
      <c r="C1008" s="268"/>
      <c r="D1008" s="269"/>
    </row>
    <row r="1009" spans="1:4" s="42" customFormat="1" ht="20.100000000000001" customHeight="1">
      <c r="A1009" s="229"/>
      <c r="B1009" s="230"/>
      <c r="C1009" s="268"/>
      <c r="D1009" s="269"/>
    </row>
    <row r="1010" spans="1:4" s="42" customFormat="1" ht="20.100000000000001" customHeight="1">
      <c r="A1010" s="229"/>
      <c r="B1010" s="230"/>
      <c r="C1010" s="268"/>
      <c r="D1010" s="269"/>
    </row>
    <row r="1011" spans="1:4" s="42" customFormat="1" ht="20.100000000000001" customHeight="1">
      <c r="A1011" s="229"/>
      <c r="B1011" s="230"/>
      <c r="C1011" s="268"/>
      <c r="D1011" s="269"/>
    </row>
    <row r="1012" spans="1:4" s="42" customFormat="1" ht="20.100000000000001" customHeight="1">
      <c r="A1012" s="229"/>
      <c r="B1012" s="230"/>
      <c r="C1012" s="268"/>
      <c r="D1012" s="269"/>
    </row>
    <row r="1013" spans="1:4" s="42" customFormat="1" ht="20.100000000000001" customHeight="1">
      <c r="A1013" s="229"/>
      <c r="B1013" s="230"/>
      <c r="C1013" s="268"/>
      <c r="D1013" s="269"/>
    </row>
    <row r="1014" spans="1:4" s="42" customFormat="1" ht="20.100000000000001" customHeight="1">
      <c r="A1014" s="229"/>
      <c r="B1014" s="230"/>
      <c r="C1014" s="268"/>
      <c r="D1014" s="269"/>
    </row>
    <row r="1015" spans="1:4" s="42" customFormat="1" ht="20.100000000000001" customHeight="1">
      <c r="A1015" s="229"/>
      <c r="B1015" s="230"/>
      <c r="C1015" s="268"/>
      <c r="D1015" s="269"/>
    </row>
    <row r="1016" spans="1:4" s="42" customFormat="1" ht="20.100000000000001" customHeight="1">
      <c r="A1016" s="229"/>
      <c r="B1016" s="230"/>
      <c r="C1016" s="268"/>
      <c r="D1016" s="269"/>
    </row>
    <row r="1017" spans="1:4" s="42" customFormat="1" ht="20.100000000000001" customHeight="1">
      <c r="A1017" s="229"/>
      <c r="B1017" s="230"/>
      <c r="C1017" s="268"/>
      <c r="D1017" s="269"/>
    </row>
    <row r="1018" spans="1:4" s="42" customFormat="1" ht="20.100000000000001" customHeight="1">
      <c r="A1018" s="229"/>
      <c r="B1018" s="230"/>
      <c r="C1018" s="268"/>
      <c r="D1018" s="269"/>
    </row>
    <row r="1019" spans="1:4" s="42" customFormat="1" ht="20.100000000000001" customHeight="1">
      <c r="A1019" s="229"/>
      <c r="B1019" s="230"/>
      <c r="C1019" s="268"/>
      <c r="D1019" s="269"/>
    </row>
    <row r="1020" spans="1:4" s="42" customFormat="1" ht="20.100000000000001" customHeight="1">
      <c r="A1020" s="229"/>
      <c r="B1020" s="230"/>
      <c r="C1020" s="268"/>
      <c r="D1020" s="269"/>
    </row>
    <row r="1021" spans="1:4" s="42" customFormat="1" ht="20.100000000000001" customHeight="1">
      <c r="A1021" s="229"/>
      <c r="B1021" s="230"/>
      <c r="C1021" s="268"/>
      <c r="D1021" s="269"/>
    </row>
    <row r="1022" spans="1:4" s="42" customFormat="1" ht="20.100000000000001" customHeight="1">
      <c r="A1022" s="229"/>
      <c r="B1022" s="230"/>
      <c r="C1022" s="268"/>
      <c r="D1022" s="269"/>
    </row>
    <row r="1023" spans="1:4" s="42" customFormat="1" ht="20.100000000000001" customHeight="1">
      <c r="A1023" s="229"/>
      <c r="B1023" s="230"/>
      <c r="C1023" s="268"/>
      <c r="D1023" s="269"/>
    </row>
    <row r="1024" spans="1:4" s="42" customFormat="1" ht="20.100000000000001" customHeight="1">
      <c r="A1024" s="229"/>
      <c r="B1024" s="230"/>
      <c r="C1024" s="268"/>
      <c r="D1024" s="269"/>
    </row>
    <row r="1025" spans="1:4" s="42" customFormat="1" ht="20.100000000000001" customHeight="1">
      <c r="A1025" s="229"/>
      <c r="B1025" s="230"/>
      <c r="C1025" s="268"/>
      <c r="D1025" s="269"/>
    </row>
    <row r="1026" spans="1:4" s="42" customFormat="1" ht="20.100000000000001" customHeight="1">
      <c r="A1026" s="229"/>
      <c r="B1026" s="230"/>
      <c r="C1026" s="268"/>
      <c r="D1026" s="269"/>
    </row>
    <row r="1027" spans="1:4" s="42" customFormat="1" ht="20.100000000000001" customHeight="1">
      <c r="A1027" s="229"/>
      <c r="B1027" s="230"/>
      <c r="C1027" s="268"/>
      <c r="D1027" s="269"/>
    </row>
    <row r="1028" spans="1:4" s="42" customFormat="1" ht="20.100000000000001" customHeight="1">
      <c r="A1028" s="229"/>
      <c r="B1028" s="230"/>
      <c r="C1028" s="268"/>
      <c r="D1028" s="269"/>
    </row>
    <row r="1029" spans="1:4" s="42" customFormat="1" ht="20.100000000000001" customHeight="1">
      <c r="A1029" s="229"/>
      <c r="B1029" s="230"/>
      <c r="C1029" s="268"/>
      <c r="D1029" s="269"/>
    </row>
    <row r="1030" spans="1:4" s="42" customFormat="1" ht="20.100000000000001" customHeight="1">
      <c r="A1030" s="229"/>
      <c r="B1030" s="230"/>
      <c r="C1030" s="268"/>
      <c r="D1030" s="269"/>
    </row>
    <row r="1031" spans="1:4" s="42" customFormat="1" ht="20.100000000000001" customHeight="1">
      <c r="A1031" s="229"/>
      <c r="B1031" s="230"/>
      <c r="C1031" s="268"/>
      <c r="D1031" s="269"/>
    </row>
    <row r="1032" spans="1:4" s="42" customFormat="1" ht="20.100000000000001" customHeight="1">
      <c r="A1032" s="229"/>
      <c r="B1032" s="230"/>
      <c r="C1032" s="268"/>
      <c r="D1032" s="269"/>
    </row>
    <row r="1033" spans="1:4" s="42" customFormat="1" ht="20.100000000000001" customHeight="1">
      <c r="A1033" s="229"/>
      <c r="B1033" s="230"/>
      <c r="C1033" s="268"/>
      <c r="D1033" s="269"/>
    </row>
    <row r="1034" spans="1:4" s="42" customFormat="1" ht="20.100000000000001" customHeight="1">
      <c r="A1034" s="229"/>
      <c r="B1034" s="230"/>
      <c r="C1034" s="268"/>
      <c r="D1034" s="269"/>
    </row>
    <row r="1035" spans="1:4" s="42" customFormat="1" ht="20.100000000000001" customHeight="1">
      <c r="A1035" s="229"/>
      <c r="B1035" s="230"/>
      <c r="C1035" s="268"/>
      <c r="D1035" s="269"/>
    </row>
    <row r="1036" spans="1:4" s="42" customFormat="1" ht="20.100000000000001" customHeight="1">
      <c r="A1036" s="229"/>
      <c r="B1036" s="230"/>
      <c r="C1036" s="268"/>
      <c r="D1036" s="269"/>
    </row>
    <row r="1037" spans="1:4" s="42" customFormat="1" ht="20.100000000000001" customHeight="1">
      <c r="A1037" s="229"/>
      <c r="B1037" s="230"/>
      <c r="C1037" s="268"/>
      <c r="D1037" s="269"/>
    </row>
    <row r="1038" spans="1:4" s="42" customFormat="1" ht="20.100000000000001" customHeight="1">
      <c r="A1038" s="229"/>
      <c r="B1038" s="230"/>
      <c r="C1038" s="268"/>
      <c r="D1038" s="269"/>
    </row>
    <row r="1039" spans="1:4" s="42" customFormat="1" ht="20.100000000000001" customHeight="1">
      <c r="A1039" s="229"/>
      <c r="B1039" s="230"/>
      <c r="C1039" s="268"/>
      <c r="D1039" s="269"/>
    </row>
    <row r="1040" spans="1:4" s="42" customFormat="1" ht="20.100000000000001" customHeight="1">
      <c r="A1040" s="229"/>
      <c r="B1040" s="230"/>
      <c r="C1040" s="268"/>
      <c r="D1040" s="269"/>
    </row>
    <row r="1041" spans="1:4" s="42" customFormat="1" ht="20.100000000000001" customHeight="1">
      <c r="A1041" s="229"/>
      <c r="B1041" s="230"/>
      <c r="C1041" s="268"/>
      <c r="D1041" s="269"/>
    </row>
    <row r="1042" spans="1:4" s="42" customFormat="1" ht="20.100000000000001" customHeight="1">
      <c r="A1042" s="229"/>
      <c r="B1042" s="230"/>
      <c r="C1042" s="268"/>
      <c r="D1042" s="269"/>
    </row>
    <row r="1043" spans="1:4" s="42" customFormat="1" ht="20.100000000000001" customHeight="1">
      <c r="A1043" s="229"/>
      <c r="B1043" s="230"/>
      <c r="C1043" s="268"/>
      <c r="D1043" s="269"/>
    </row>
    <row r="1044" spans="1:4" s="42" customFormat="1" ht="20.100000000000001" customHeight="1">
      <c r="A1044" s="229"/>
      <c r="B1044" s="230"/>
      <c r="C1044" s="268"/>
      <c r="D1044" s="269"/>
    </row>
    <row r="1045" spans="1:4" s="42" customFormat="1" ht="20.100000000000001" customHeight="1">
      <c r="A1045" s="229"/>
      <c r="B1045" s="230"/>
      <c r="C1045" s="268"/>
      <c r="D1045" s="269"/>
    </row>
    <row r="1046" spans="1:4" s="42" customFormat="1" ht="20.100000000000001" customHeight="1">
      <c r="A1046" s="229"/>
      <c r="B1046" s="230"/>
      <c r="C1046" s="268"/>
      <c r="D1046" s="269"/>
    </row>
    <row r="1047" spans="1:4" s="42" customFormat="1" ht="20.100000000000001" customHeight="1">
      <c r="A1047" s="229"/>
      <c r="B1047" s="230"/>
      <c r="C1047" s="268"/>
      <c r="D1047" s="269"/>
    </row>
    <row r="1048" spans="1:4" s="42" customFormat="1" ht="20.100000000000001" customHeight="1">
      <c r="A1048" s="229"/>
      <c r="B1048" s="230"/>
      <c r="C1048" s="268"/>
      <c r="D1048" s="269"/>
    </row>
    <row r="1049" spans="1:4" s="42" customFormat="1" ht="20.100000000000001" customHeight="1">
      <c r="A1049" s="229"/>
      <c r="B1049" s="230"/>
      <c r="C1049" s="268"/>
      <c r="D1049" s="269"/>
    </row>
    <row r="1050" spans="1:4" s="42" customFormat="1" ht="20.100000000000001" customHeight="1">
      <c r="A1050" s="229"/>
      <c r="B1050" s="230"/>
      <c r="C1050" s="268"/>
      <c r="D1050" s="269"/>
    </row>
    <row r="1051" spans="1:4" s="42" customFormat="1" ht="20.100000000000001" customHeight="1">
      <c r="A1051" s="229"/>
      <c r="B1051" s="230"/>
      <c r="C1051" s="268"/>
      <c r="D1051" s="269"/>
    </row>
    <row r="1052" spans="1:4" s="42" customFormat="1" ht="20.100000000000001" customHeight="1">
      <c r="A1052" s="229"/>
      <c r="B1052" s="230"/>
      <c r="C1052" s="268"/>
      <c r="D1052" s="269"/>
    </row>
    <row r="1053" spans="1:4" s="42" customFormat="1" ht="20.100000000000001" customHeight="1">
      <c r="A1053" s="229"/>
      <c r="B1053" s="230"/>
      <c r="C1053" s="268"/>
      <c r="D1053" s="269"/>
    </row>
    <row r="1054" spans="1:4" s="42" customFormat="1" ht="20.100000000000001" customHeight="1">
      <c r="A1054" s="229"/>
      <c r="B1054" s="230"/>
      <c r="C1054" s="268"/>
      <c r="D1054" s="269"/>
    </row>
    <row r="1055" spans="1:4" s="42" customFormat="1" ht="20.100000000000001" customHeight="1">
      <c r="A1055" s="229"/>
      <c r="B1055" s="230"/>
      <c r="C1055" s="268"/>
      <c r="D1055" s="269"/>
    </row>
    <row r="1056" spans="1:4" s="42" customFormat="1" ht="20.100000000000001" customHeight="1">
      <c r="A1056" s="229"/>
      <c r="B1056" s="230"/>
      <c r="C1056" s="268"/>
      <c r="D1056" s="269"/>
    </row>
    <row r="1057" spans="1:4" s="42" customFormat="1" ht="20.100000000000001" customHeight="1">
      <c r="A1057" s="229"/>
      <c r="B1057" s="230"/>
      <c r="C1057" s="268"/>
      <c r="D1057" s="269"/>
    </row>
    <row r="1058" spans="1:4" s="42" customFormat="1" ht="20.100000000000001" customHeight="1">
      <c r="A1058" s="229"/>
      <c r="B1058" s="230"/>
      <c r="C1058" s="268"/>
      <c r="D1058" s="269"/>
    </row>
    <row r="1059" spans="1:4" s="42" customFormat="1" ht="20.100000000000001" customHeight="1">
      <c r="A1059" s="229"/>
      <c r="B1059" s="230"/>
      <c r="C1059" s="268"/>
      <c r="D1059" s="269"/>
    </row>
    <row r="1060" spans="1:4" s="42" customFormat="1" ht="20.100000000000001" customHeight="1">
      <c r="A1060" s="229"/>
      <c r="B1060" s="230"/>
      <c r="C1060" s="268"/>
      <c r="D1060" s="269"/>
    </row>
    <row r="1061" spans="1:4" s="42" customFormat="1" ht="20.100000000000001" customHeight="1">
      <c r="A1061" s="229"/>
      <c r="B1061" s="230"/>
      <c r="C1061" s="268"/>
      <c r="D1061" s="269"/>
    </row>
    <row r="1062" spans="1:4" s="42" customFormat="1" ht="20.100000000000001" customHeight="1">
      <c r="A1062" s="229"/>
      <c r="B1062" s="230"/>
      <c r="C1062" s="268"/>
      <c r="D1062" s="269"/>
    </row>
    <row r="1063" spans="1:4" s="42" customFormat="1" ht="20.100000000000001" customHeight="1">
      <c r="A1063" s="229"/>
      <c r="B1063" s="230"/>
      <c r="C1063" s="268"/>
      <c r="D1063" s="269"/>
    </row>
    <row r="1064" spans="1:4" s="42" customFormat="1" ht="20.100000000000001" customHeight="1">
      <c r="A1064" s="229"/>
      <c r="B1064" s="230"/>
      <c r="C1064" s="268"/>
      <c r="D1064" s="269"/>
    </row>
    <row r="1065" spans="1:4" s="42" customFormat="1" ht="20.100000000000001" customHeight="1">
      <c r="A1065" s="229"/>
      <c r="B1065" s="230"/>
      <c r="C1065" s="268"/>
      <c r="D1065" s="269"/>
    </row>
    <row r="1066" spans="1:4" s="42" customFormat="1" ht="20.100000000000001" customHeight="1">
      <c r="A1066" s="229"/>
      <c r="B1066" s="230"/>
      <c r="C1066" s="268"/>
      <c r="D1066" s="269"/>
    </row>
    <row r="1067" spans="1:4" s="42" customFormat="1" ht="20.100000000000001" customHeight="1">
      <c r="A1067" s="229"/>
      <c r="B1067" s="230"/>
      <c r="C1067" s="268"/>
      <c r="D1067" s="269"/>
    </row>
    <row r="1068" spans="1:4" s="42" customFormat="1" ht="20.100000000000001" customHeight="1">
      <c r="A1068" s="229"/>
      <c r="B1068" s="230"/>
      <c r="C1068" s="268"/>
      <c r="D1068" s="269"/>
    </row>
    <row r="1069" spans="1:4" s="42" customFormat="1" ht="20.100000000000001" customHeight="1">
      <c r="A1069" s="229"/>
      <c r="B1069" s="230"/>
      <c r="C1069" s="268"/>
      <c r="D1069" s="269"/>
    </row>
    <row r="1070" spans="1:4" s="42" customFormat="1" ht="20.100000000000001" customHeight="1">
      <c r="A1070" s="229"/>
      <c r="B1070" s="230"/>
      <c r="C1070" s="268"/>
      <c r="D1070" s="269"/>
    </row>
    <row r="1071" spans="1:4" s="42" customFormat="1" ht="20.100000000000001" customHeight="1">
      <c r="A1071" s="229"/>
      <c r="B1071" s="230"/>
      <c r="C1071" s="268"/>
      <c r="D1071" s="269"/>
    </row>
    <row r="1072" spans="1:4" s="42" customFormat="1" ht="20.100000000000001" customHeight="1">
      <c r="A1072" s="229"/>
      <c r="B1072" s="230"/>
      <c r="C1072" s="268"/>
      <c r="D1072" s="269"/>
    </row>
    <row r="1073" spans="1:4" s="42" customFormat="1" ht="20.100000000000001" customHeight="1">
      <c r="A1073" s="229"/>
      <c r="B1073" s="230"/>
      <c r="C1073" s="268"/>
      <c r="D1073" s="269"/>
    </row>
    <row r="1074" spans="1:4" s="42" customFormat="1" ht="20.100000000000001" customHeight="1">
      <c r="A1074" s="229"/>
      <c r="B1074" s="230"/>
      <c r="C1074" s="268"/>
      <c r="D1074" s="269"/>
    </row>
    <row r="1075" spans="1:4" s="42" customFormat="1" ht="20.100000000000001" customHeight="1">
      <c r="A1075" s="229"/>
      <c r="B1075" s="230"/>
      <c r="C1075" s="268"/>
      <c r="D1075" s="269"/>
    </row>
    <row r="1076" spans="1:4" s="42" customFormat="1" ht="20.100000000000001" customHeight="1">
      <c r="A1076" s="229"/>
      <c r="B1076" s="230"/>
      <c r="C1076" s="268"/>
      <c r="D1076" s="269"/>
    </row>
    <row r="1077" spans="1:4" s="42" customFormat="1" ht="20.100000000000001" customHeight="1">
      <c r="A1077" s="229"/>
      <c r="B1077" s="230"/>
      <c r="C1077" s="268"/>
      <c r="D1077" s="269"/>
    </row>
    <row r="1078" spans="1:4" s="42" customFormat="1" ht="20.100000000000001" customHeight="1">
      <c r="A1078" s="229"/>
      <c r="B1078" s="230"/>
      <c r="C1078" s="268"/>
      <c r="D1078" s="269"/>
    </row>
    <row r="1079" spans="1:4" s="42" customFormat="1" ht="20.100000000000001" customHeight="1">
      <c r="A1079" s="229"/>
      <c r="B1079" s="230"/>
      <c r="C1079" s="268"/>
      <c r="D1079" s="269"/>
    </row>
    <row r="1080" spans="1:4" s="42" customFormat="1" ht="20.100000000000001" customHeight="1">
      <c r="A1080" s="229"/>
      <c r="B1080" s="230"/>
      <c r="C1080" s="268"/>
      <c r="D1080" s="269"/>
    </row>
    <row r="1081" spans="1:4" s="42" customFormat="1" ht="20.100000000000001" customHeight="1">
      <c r="A1081" s="229"/>
      <c r="B1081" s="230"/>
      <c r="C1081" s="268"/>
      <c r="D1081" s="269"/>
    </row>
    <row r="1082" spans="1:4" s="42" customFormat="1" ht="20.100000000000001" customHeight="1">
      <c r="A1082" s="229"/>
      <c r="B1082" s="230"/>
      <c r="C1082" s="268"/>
      <c r="D1082" s="269"/>
    </row>
    <row r="1083" spans="1:4" s="42" customFormat="1" ht="20.100000000000001" customHeight="1">
      <c r="A1083" s="229"/>
      <c r="B1083" s="230"/>
      <c r="C1083" s="268"/>
      <c r="D1083" s="269"/>
    </row>
    <row r="1084" spans="1:4" s="42" customFormat="1" ht="20.100000000000001" customHeight="1">
      <c r="A1084" s="229"/>
      <c r="B1084" s="230"/>
      <c r="C1084" s="268"/>
      <c r="D1084" s="269"/>
    </row>
    <row r="1085" spans="1:4" s="42" customFormat="1" ht="20.100000000000001" customHeight="1">
      <c r="A1085" s="229"/>
      <c r="B1085" s="230"/>
      <c r="C1085" s="268"/>
      <c r="D1085" s="269"/>
    </row>
    <row r="1086" spans="1:4" s="42" customFormat="1" ht="20.100000000000001" customHeight="1">
      <c r="A1086" s="229"/>
      <c r="B1086" s="230"/>
      <c r="C1086" s="268"/>
      <c r="D1086" s="269"/>
    </row>
    <row r="1087" spans="1:4" s="42" customFormat="1" ht="20.100000000000001" customHeight="1">
      <c r="A1087" s="229"/>
      <c r="B1087" s="230"/>
      <c r="C1087" s="268"/>
      <c r="D1087" s="269"/>
    </row>
    <row r="1088" spans="1:4" s="42" customFormat="1" ht="20.100000000000001" customHeight="1">
      <c r="A1088" s="229"/>
      <c r="B1088" s="230"/>
      <c r="C1088" s="268"/>
      <c r="D1088" s="269"/>
    </row>
    <row r="1089" spans="1:4" s="42" customFormat="1" ht="20.100000000000001" customHeight="1">
      <c r="A1089" s="229"/>
      <c r="B1089" s="230"/>
      <c r="C1089" s="268"/>
      <c r="D1089" s="269"/>
    </row>
    <row r="1090" spans="1:4" s="42" customFormat="1" ht="20.100000000000001" customHeight="1">
      <c r="A1090" s="229"/>
      <c r="B1090" s="230"/>
      <c r="C1090" s="268"/>
      <c r="D1090" s="269"/>
    </row>
    <row r="1091" spans="1:4" s="42" customFormat="1" ht="20.100000000000001" customHeight="1">
      <c r="A1091" s="229"/>
      <c r="B1091" s="230"/>
      <c r="C1091" s="268"/>
      <c r="D1091" s="269"/>
    </row>
    <row r="1092" spans="1:4" s="42" customFormat="1" ht="20.100000000000001" customHeight="1">
      <c r="A1092" s="229"/>
      <c r="B1092" s="230"/>
      <c r="C1092" s="268"/>
      <c r="D1092" s="269"/>
    </row>
    <row r="1093" spans="1:4" s="42" customFormat="1" ht="20.100000000000001" customHeight="1">
      <c r="A1093" s="229"/>
      <c r="B1093" s="230"/>
      <c r="C1093" s="268"/>
      <c r="D1093" s="269"/>
    </row>
    <row r="1094" spans="1:4" s="42" customFormat="1" ht="20.100000000000001" customHeight="1">
      <c r="A1094" s="229"/>
      <c r="B1094" s="230"/>
      <c r="C1094" s="268"/>
      <c r="D1094" s="269"/>
    </row>
    <row r="1095" spans="1:4" s="42" customFormat="1" ht="20.100000000000001" customHeight="1">
      <c r="A1095" s="229"/>
      <c r="B1095" s="230"/>
      <c r="C1095" s="268"/>
      <c r="D1095" s="269"/>
    </row>
    <row r="1096" spans="1:4" s="42" customFormat="1" ht="20.100000000000001" customHeight="1">
      <c r="A1096" s="229"/>
      <c r="B1096" s="230"/>
      <c r="C1096" s="268"/>
      <c r="D1096" s="269"/>
    </row>
    <row r="1097" spans="1:4" s="42" customFormat="1" ht="20.100000000000001" customHeight="1">
      <c r="A1097" s="229"/>
      <c r="B1097" s="230"/>
      <c r="C1097" s="268"/>
      <c r="D1097" s="269"/>
    </row>
    <row r="1098" spans="1:4" s="42" customFormat="1" ht="20.100000000000001" customHeight="1">
      <c r="A1098" s="229"/>
      <c r="B1098" s="230"/>
      <c r="C1098" s="268"/>
      <c r="D1098" s="269"/>
    </row>
    <row r="1099" spans="1:4" s="42" customFormat="1" ht="20.100000000000001" customHeight="1">
      <c r="A1099" s="229"/>
      <c r="B1099" s="230"/>
      <c r="C1099" s="268"/>
      <c r="D1099" s="269"/>
    </row>
    <row r="1100" spans="1:4" s="42" customFormat="1" ht="20.100000000000001" customHeight="1">
      <c r="A1100" s="229"/>
      <c r="B1100" s="230"/>
      <c r="C1100" s="268"/>
      <c r="D1100" s="269"/>
    </row>
    <row r="1101" spans="1:4" s="42" customFormat="1" ht="20.100000000000001" customHeight="1">
      <c r="A1101" s="229"/>
      <c r="B1101" s="230"/>
      <c r="C1101" s="268"/>
      <c r="D1101" s="269"/>
    </row>
    <row r="1102" spans="1:4" s="42" customFormat="1" ht="20.100000000000001" customHeight="1">
      <c r="A1102" s="229"/>
      <c r="B1102" s="230"/>
      <c r="C1102" s="268"/>
      <c r="D1102" s="269"/>
    </row>
    <row r="1103" spans="1:4" s="42" customFormat="1" ht="20.100000000000001" customHeight="1">
      <c r="A1103" s="229"/>
      <c r="B1103" s="230"/>
      <c r="C1103" s="268"/>
      <c r="D1103" s="269"/>
    </row>
    <row r="1104" spans="1:4" s="42" customFormat="1" ht="20.100000000000001" customHeight="1">
      <c r="A1104" s="229"/>
      <c r="B1104" s="230"/>
      <c r="C1104" s="268"/>
      <c r="D1104" s="269"/>
    </row>
    <row r="1105" spans="1:4" s="42" customFormat="1" ht="20.100000000000001" customHeight="1">
      <c r="A1105" s="229"/>
      <c r="B1105" s="230"/>
      <c r="C1105" s="268"/>
      <c r="D1105" s="269"/>
    </row>
    <row r="1106" spans="1:4" s="42" customFormat="1" ht="20.100000000000001" customHeight="1">
      <c r="A1106" s="229"/>
      <c r="B1106" s="230"/>
      <c r="C1106" s="268"/>
      <c r="D1106" s="269"/>
    </row>
    <row r="1107" spans="1:4" s="42" customFormat="1" ht="20.100000000000001" customHeight="1">
      <c r="A1107" s="229"/>
      <c r="B1107" s="230"/>
      <c r="C1107" s="268"/>
      <c r="D1107" s="269"/>
    </row>
    <row r="1108" spans="1:4" s="42" customFormat="1" ht="20.100000000000001" customHeight="1">
      <c r="A1108" s="229"/>
      <c r="B1108" s="230"/>
      <c r="C1108" s="268"/>
      <c r="D1108" s="269"/>
    </row>
    <row r="1109" spans="1:4" s="42" customFormat="1" ht="20.100000000000001" customHeight="1">
      <c r="A1109" s="229"/>
      <c r="B1109" s="230"/>
      <c r="C1109" s="268"/>
      <c r="D1109" s="269"/>
    </row>
    <row r="1110" spans="1:4" s="42" customFormat="1" ht="20.100000000000001" customHeight="1">
      <c r="A1110" s="229"/>
      <c r="B1110" s="230"/>
      <c r="C1110" s="268"/>
      <c r="D1110" s="269"/>
    </row>
    <row r="1111" spans="1:4" s="42" customFormat="1" ht="20.100000000000001" customHeight="1">
      <c r="A1111" s="229"/>
      <c r="B1111" s="230"/>
      <c r="C1111" s="268"/>
      <c r="D1111" s="269"/>
    </row>
    <row r="1112" spans="1:4" s="42" customFormat="1" ht="20.100000000000001" customHeight="1">
      <c r="A1112" s="229"/>
      <c r="B1112" s="230"/>
      <c r="C1112" s="268"/>
      <c r="D1112" s="269"/>
    </row>
    <row r="1113" spans="1:4" s="42" customFormat="1" ht="20.100000000000001" customHeight="1">
      <c r="A1113" s="229"/>
      <c r="B1113" s="230"/>
      <c r="C1113" s="268"/>
      <c r="D1113" s="269"/>
    </row>
    <row r="1114" spans="1:4" s="42" customFormat="1" ht="20.100000000000001" customHeight="1">
      <c r="A1114" s="229"/>
      <c r="B1114" s="230"/>
      <c r="C1114" s="268"/>
      <c r="D1114" s="269"/>
    </row>
    <row r="1115" spans="1:4" s="42" customFormat="1" ht="20.100000000000001" customHeight="1">
      <c r="A1115" s="229"/>
      <c r="B1115" s="230"/>
      <c r="C1115" s="268"/>
      <c r="D1115" s="269"/>
    </row>
    <row r="1116" spans="1:4" s="42" customFormat="1" ht="20.100000000000001" customHeight="1">
      <c r="A1116" s="229"/>
      <c r="B1116" s="230"/>
      <c r="C1116" s="268"/>
      <c r="D1116" s="269"/>
    </row>
    <row r="1117" spans="1:4" s="42" customFormat="1" ht="20.100000000000001" customHeight="1">
      <c r="A1117" s="229"/>
      <c r="B1117" s="230"/>
      <c r="C1117" s="268"/>
      <c r="D1117" s="269"/>
    </row>
    <row r="1118" spans="1:4" s="42" customFormat="1" ht="20.100000000000001" customHeight="1">
      <c r="A1118" s="229"/>
      <c r="B1118" s="230"/>
      <c r="C1118" s="268"/>
      <c r="D1118" s="269"/>
    </row>
    <row r="1119" spans="1:4" s="42" customFormat="1" ht="20.100000000000001" customHeight="1">
      <c r="A1119" s="229"/>
      <c r="B1119" s="230"/>
      <c r="C1119" s="268"/>
      <c r="D1119" s="269"/>
    </row>
    <row r="1120" spans="1:4" s="42" customFormat="1" ht="20.100000000000001" customHeight="1">
      <c r="A1120" s="229"/>
      <c r="B1120" s="230"/>
      <c r="C1120" s="268"/>
      <c r="D1120" s="269"/>
    </row>
    <row r="1121" spans="1:4" s="42" customFormat="1" ht="20.100000000000001" customHeight="1">
      <c r="A1121" s="229"/>
      <c r="B1121" s="230"/>
      <c r="C1121" s="268"/>
      <c r="D1121" s="269"/>
    </row>
    <row r="1122" spans="1:4" s="42" customFormat="1" ht="20.100000000000001" customHeight="1">
      <c r="A1122" s="229"/>
      <c r="B1122" s="230"/>
      <c r="C1122" s="268"/>
      <c r="D1122" s="269"/>
    </row>
    <row r="1123" spans="1:4" s="42" customFormat="1" ht="20.100000000000001" customHeight="1">
      <c r="A1123" s="229"/>
      <c r="B1123" s="230"/>
      <c r="C1123" s="268"/>
      <c r="D1123" s="269"/>
    </row>
    <row r="1124" spans="1:4" s="42" customFormat="1" ht="20.100000000000001" customHeight="1">
      <c r="A1124" s="229"/>
      <c r="B1124" s="230"/>
      <c r="C1124" s="268"/>
      <c r="D1124" s="269"/>
    </row>
    <row r="1125" spans="1:4" s="42" customFormat="1" ht="20.100000000000001" customHeight="1">
      <c r="A1125" s="229"/>
      <c r="B1125" s="230"/>
      <c r="C1125" s="268"/>
      <c r="D1125" s="269"/>
    </row>
    <row r="1126" spans="1:4" s="42" customFormat="1" ht="20.100000000000001" customHeight="1">
      <c r="A1126" s="229"/>
      <c r="B1126" s="230"/>
      <c r="C1126" s="268"/>
      <c r="D1126" s="269"/>
    </row>
    <row r="1127" spans="1:4" s="42" customFormat="1" ht="20.100000000000001" customHeight="1">
      <c r="A1127" s="229"/>
      <c r="B1127" s="230"/>
      <c r="C1127" s="268"/>
      <c r="D1127" s="269"/>
    </row>
    <row r="1128" spans="1:4" s="42" customFormat="1" ht="20.100000000000001" customHeight="1">
      <c r="A1128" s="229"/>
      <c r="B1128" s="230"/>
      <c r="C1128" s="268"/>
      <c r="D1128" s="269"/>
    </row>
    <row r="1129" spans="1:4" s="42" customFormat="1" ht="20.100000000000001" customHeight="1">
      <c r="A1129" s="229"/>
      <c r="B1129" s="230"/>
      <c r="C1129" s="268"/>
      <c r="D1129" s="269"/>
    </row>
    <row r="1130" spans="1:4" s="42" customFormat="1" ht="20.100000000000001" customHeight="1">
      <c r="A1130" s="229"/>
      <c r="B1130" s="230"/>
      <c r="C1130" s="268"/>
      <c r="D1130" s="269"/>
    </row>
    <row r="1131" spans="1:4" s="42" customFormat="1" ht="20.100000000000001" customHeight="1">
      <c r="A1131" s="229"/>
      <c r="B1131" s="230"/>
      <c r="C1131" s="268"/>
      <c r="D1131" s="269"/>
    </row>
    <row r="1132" spans="1:4" s="42" customFormat="1" ht="20.100000000000001" customHeight="1">
      <c r="A1132" s="229"/>
      <c r="B1132" s="230"/>
      <c r="C1132" s="268"/>
      <c r="D1132" s="269"/>
    </row>
    <row r="1133" spans="1:4" s="42" customFormat="1" ht="20.100000000000001" customHeight="1">
      <c r="A1133" s="229"/>
      <c r="B1133" s="230"/>
      <c r="C1133" s="268"/>
      <c r="D1133" s="269"/>
    </row>
    <row r="1134" spans="1:4" s="42" customFormat="1" ht="20.100000000000001" customHeight="1">
      <c r="A1134" s="229"/>
      <c r="B1134" s="230"/>
      <c r="C1134" s="268"/>
      <c r="D1134" s="269"/>
    </row>
    <row r="1135" spans="1:4" s="42" customFormat="1" ht="20.100000000000001" customHeight="1">
      <c r="A1135" s="229"/>
      <c r="B1135" s="230"/>
      <c r="C1135" s="268"/>
      <c r="D1135" s="269"/>
    </row>
    <row r="1136" spans="1:4" s="42" customFormat="1" ht="20.100000000000001" customHeight="1">
      <c r="A1136" s="229"/>
      <c r="B1136" s="230"/>
      <c r="C1136" s="268"/>
      <c r="D1136" s="269"/>
    </row>
    <row r="1137" spans="1:4" s="42" customFormat="1" ht="20.100000000000001" customHeight="1">
      <c r="A1137" s="229"/>
      <c r="B1137" s="230"/>
      <c r="C1137" s="268"/>
      <c r="D1137" s="269"/>
    </row>
    <row r="1138" spans="1:4" s="42" customFormat="1" ht="20.100000000000001" customHeight="1">
      <c r="A1138" s="229"/>
      <c r="B1138" s="230"/>
      <c r="C1138" s="268"/>
      <c r="D1138" s="269"/>
    </row>
    <row r="1139" spans="1:4" s="42" customFormat="1" ht="20.100000000000001" customHeight="1">
      <c r="A1139" s="229"/>
      <c r="B1139" s="230"/>
      <c r="C1139" s="268"/>
      <c r="D1139" s="269"/>
    </row>
    <row r="1140" spans="1:4" s="42" customFormat="1" ht="20.100000000000001" customHeight="1">
      <c r="A1140" s="229"/>
      <c r="B1140" s="230"/>
      <c r="C1140" s="268"/>
      <c r="D1140" s="269"/>
    </row>
    <row r="1141" spans="1:4" s="42" customFormat="1" ht="20.100000000000001" customHeight="1">
      <c r="A1141" s="229"/>
      <c r="B1141" s="230"/>
      <c r="C1141" s="268"/>
      <c r="D1141" s="269"/>
    </row>
    <row r="1142" spans="1:4" s="42" customFormat="1" ht="20.100000000000001" customHeight="1">
      <c r="A1142" s="229"/>
      <c r="B1142" s="230"/>
      <c r="C1142" s="268"/>
      <c r="D1142" s="269"/>
    </row>
    <row r="1143" spans="1:4" s="42" customFormat="1" ht="20.100000000000001" customHeight="1">
      <c r="A1143" s="229"/>
      <c r="B1143" s="230"/>
      <c r="C1143" s="268"/>
      <c r="D1143" s="269"/>
    </row>
    <row r="1144" spans="1:4" s="42" customFormat="1" ht="20.100000000000001" customHeight="1">
      <c r="A1144" s="229"/>
      <c r="B1144" s="230"/>
      <c r="C1144" s="268"/>
      <c r="D1144" s="269"/>
    </row>
    <row r="1145" spans="1:4" s="42" customFormat="1" ht="20.100000000000001" customHeight="1">
      <c r="A1145" s="229"/>
      <c r="B1145" s="230"/>
      <c r="C1145" s="268"/>
      <c r="D1145" s="269"/>
    </row>
    <row r="1146" spans="1:4" s="42" customFormat="1" ht="20.100000000000001" customHeight="1">
      <c r="A1146" s="229"/>
      <c r="B1146" s="230"/>
      <c r="C1146" s="268"/>
      <c r="D1146" s="269"/>
    </row>
    <row r="1147" spans="1:4" s="42" customFormat="1" ht="20.100000000000001" customHeight="1">
      <c r="A1147" s="229"/>
      <c r="B1147" s="230"/>
      <c r="C1147" s="268"/>
      <c r="D1147" s="269"/>
    </row>
    <row r="1148" spans="1:4" s="42" customFormat="1" ht="20.100000000000001" customHeight="1">
      <c r="A1148" s="229"/>
      <c r="B1148" s="230"/>
      <c r="C1148" s="268"/>
      <c r="D1148" s="269"/>
    </row>
    <row r="1149" spans="1:4" s="42" customFormat="1" ht="20.100000000000001" customHeight="1">
      <c r="A1149" s="229"/>
      <c r="B1149" s="230"/>
      <c r="C1149" s="268"/>
      <c r="D1149" s="269"/>
    </row>
    <row r="1150" spans="1:4" s="42" customFormat="1" ht="20.100000000000001" customHeight="1">
      <c r="A1150" s="229"/>
      <c r="B1150" s="230"/>
      <c r="C1150" s="268"/>
      <c r="D1150" s="269"/>
    </row>
    <row r="1151" spans="1:4" s="42" customFormat="1" ht="20.100000000000001" customHeight="1">
      <c r="A1151" s="229"/>
      <c r="B1151" s="230"/>
      <c r="C1151" s="268"/>
      <c r="D1151" s="269"/>
    </row>
    <row r="1152" spans="1:4" s="42" customFormat="1" ht="20.100000000000001" customHeight="1">
      <c r="A1152" s="229"/>
      <c r="B1152" s="230"/>
      <c r="C1152" s="268"/>
      <c r="D1152" s="269"/>
    </row>
    <row r="1153" spans="1:4" s="42" customFormat="1" ht="20.100000000000001" customHeight="1">
      <c r="A1153" s="229"/>
      <c r="B1153" s="230"/>
      <c r="C1153" s="268"/>
      <c r="D1153" s="269"/>
    </row>
    <row r="1154" spans="1:4" s="42" customFormat="1" ht="20.100000000000001" customHeight="1">
      <c r="A1154" s="229"/>
      <c r="B1154" s="230"/>
      <c r="C1154" s="268"/>
      <c r="D1154" s="269"/>
    </row>
    <row r="1155" spans="1:4" s="42" customFormat="1" ht="20.100000000000001" customHeight="1">
      <c r="A1155" s="229"/>
      <c r="B1155" s="230"/>
      <c r="C1155" s="268"/>
      <c r="D1155" s="269"/>
    </row>
    <row r="1156" spans="1:4" s="42" customFormat="1" ht="20.100000000000001" customHeight="1">
      <c r="A1156" s="229"/>
      <c r="B1156" s="230"/>
      <c r="C1156" s="268"/>
      <c r="D1156" s="269"/>
    </row>
    <row r="1157" spans="1:4" s="42" customFormat="1" ht="20.100000000000001" customHeight="1">
      <c r="A1157" s="229"/>
      <c r="B1157" s="230"/>
      <c r="C1157" s="268"/>
      <c r="D1157" s="269"/>
    </row>
    <row r="1158" spans="1:4" s="42" customFormat="1" ht="20.100000000000001" customHeight="1">
      <c r="A1158" s="229"/>
      <c r="B1158" s="230"/>
      <c r="C1158" s="268"/>
      <c r="D1158" s="269"/>
    </row>
    <row r="1159" spans="1:4" s="42" customFormat="1" ht="20.100000000000001" customHeight="1">
      <c r="A1159" s="229"/>
      <c r="B1159" s="230"/>
      <c r="C1159" s="268"/>
      <c r="D1159" s="269"/>
    </row>
    <row r="1160" spans="1:4" s="42" customFormat="1" ht="20.100000000000001" customHeight="1">
      <c r="A1160" s="229"/>
      <c r="B1160" s="230"/>
      <c r="C1160" s="268"/>
      <c r="D1160" s="269"/>
    </row>
    <row r="1161" spans="1:4" s="42" customFormat="1" ht="20.100000000000001" customHeight="1">
      <c r="A1161" s="229"/>
      <c r="B1161" s="230"/>
      <c r="C1161" s="268"/>
      <c r="D1161" s="269"/>
    </row>
    <row r="1162" spans="1:4" s="42" customFormat="1" ht="20.100000000000001" customHeight="1">
      <c r="A1162" s="229"/>
      <c r="B1162" s="230"/>
      <c r="C1162" s="268"/>
      <c r="D1162" s="269"/>
    </row>
    <row r="1163" spans="1:4" s="42" customFormat="1" ht="20.100000000000001" customHeight="1">
      <c r="A1163" s="229"/>
      <c r="B1163" s="230"/>
      <c r="C1163" s="268"/>
      <c r="D1163" s="269"/>
    </row>
    <row r="1164" spans="1:4" s="42" customFormat="1" ht="20.100000000000001" customHeight="1">
      <c r="A1164" s="229"/>
      <c r="B1164" s="230"/>
      <c r="C1164" s="268"/>
      <c r="D1164" s="269"/>
    </row>
    <row r="1165" spans="1:4" s="42" customFormat="1" ht="20.100000000000001" customHeight="1">
      <c r="A1165" s="229"/>
      <c r="B1165" s="230"/>
      <c r="C1165" s="268"/>
      <c r="D1165" s="269"/>
    </row>
    <row r="1166" spans="1:4" s="42" customFormat="1" ht="20.100000000000001" customHeight="1">
      <c r="A1166" s="229"/>
      <c r="B1166" s="230"/>
      <c r="C1166" s="268"/>
      <c r="D1166" s="269"/>
    </row>
    <row r="1167" spans="1:4" s="42" customFormat="1" ht="20.100000000000001" customHeight="1">
      <c r="A1167" s="229"/>
      <c r="B1167" s="230"/>
      <c r="C1167" s="268"/>
      <c r="D1167" s="269"/>
    </row>
    <row r="1168" spans="1:4" s="42" customFormat="1" ht="20.100000000000001" customHeight="1">
      <c r="A1168" s="229"/>
      <c r="B1168" s="230"/>
      <c r="C1168" s="268"/>
      <c r="D1168" s="269"/>
    </row>
    <row r="1169" spans="1:4" s="42" customFormat="1" ht="20.100000000000001" customHeight="1">
      <c r="A1169" s="229"/>
      <c r="B1169" s="230"/>
      <c r="C1169" s="268"/>
      <c r="D1169" s="269"/>
    </row>
    <row r="1170" spans="1:4" s="42" customFormat="1" ht="20.100000000000001" customHeight="1">
      <c r="A1170" s="229"/>
      <c r="B1170" s="230"/>
      <c r="C1170" s="268"/>
      <c r="D1170" s="269"/>
    </row>
    <row r="1171" spans="1:4" s="42" customFormat="1" ht="20.100000000000001" customHeight="1">
      <c r="A1171" s="229"/>
      <c r="B1171" s="230"/>
      <c r="C1171" s="268"/>
      <c r="D1171" s="269"/>
    </row>
    <row r="1172" spans="1:4" s="42" customFormat="1" ht="20.100000000000001" customHeight="1">
      <c r="A1172" s="229"/>
      <c r="B1172" s="230"/>
      <c r="C1172" s="268"/>
      <c r="D1172" s="269"/>
    </row>
    <row r="1173" spans="1:4" s="42" customFormat="1" ht="20.100000000000001" customHeight="1">
      <c r="A1173" s="229"/>
      <c r="B1173" s="230"/>
      <c r="C1173" s="268"/>
      <c r="D1173" s="269"/>
    </row>
    <row r="1174" spans="1:4" s="42" customFormat="1" ht="20.100000000000001" customHeight="1">
      <c r="A1174" s="229"/>
      <c r="B1174" s="230"/>
      <c r="C1174" s="268"/>
      <c r="D1174" s="269"/>
    </row>
    <row r="1175" spans="1:4" s="42" customFormat="1" ht="20.100000000000001" customHeight="1">
      <c r="A1175" s="229"/>
      <c r="B1175" s="230"/>
      <c r="C1175" s="268"/>
      <c r="D1175" s="269"/>
    </row>
    <row r="1176" spans="1:4" s="42" customFormat="1" ht="20.100000000000001" customHeight="1">
      <c r="A1176" s="229"/>
      <c r="B1176" s="230"/>
      <c r="C1176" s="268"/>
      <c r="D1176" s="269"/>
    </row>
    <row r="1177" spans="1:4" s="42" customFormat="1" ht="20.100000000000001" customHeight="1">
      <c r="A1177" s="229"/>
      <c r="B1177" s="230"/>
      <c r="C1177" s="268"/>
      <c r="D1177" s="269"/>
    </row>
    <row r="1178" spans="1:4" s="42" customFormat="1" ht="20.100000000000001" customHeight="1">
      <c r="A1178" s="229"/>
      <c r="B1178" s="230"/>
      <c r="C1178" s="268"/>
      <c r="D1178" s="269"/>
    </row>
    <row r="1179" spans="1:4" s="42" customFormat="1" ht="20.100000000000001" customHeight="1">
      <c r="A1179" s="229"/>
      <c r="B1179" s="230"/>
      <c r="C1179" s="268"/>
      <c r="D1179" s="269"/>
    </row>
    <row r="1180" spans="1:4" s="42" customFormat="1" ht="20.100000000000001" customHeight="1">
      <c r="A1180" s="229"/>
      <c r="B1180" s="230"/>
      <c r="C1180" s="268"/>
      <c r="D1180" s="269"/>
    </row>
    <row r="1181" spans="1:4" s="42" customFormat="1" ht="20.100000000000001" customHeight="1">
      <c r="A1181" s="229"/>
      <c r="B1181" s="230"/>
      <c r="C1181" s="268"/>
      <c r="D1181" s="269"/>
    </row>
    <row r="1182" spans="1:4" s="42" customFormat="1" ht="20.100000000000001" customHeight="1">
      <c r="A1182" s="229"/>
      <c r="B1182" s="230"/>
      <c r="C1182" s="268"/>
      <c r="D1182" s="269"/>
    </row>
    <row r="1183" spans="1:4" s="42" customFormat="1" ht="20.100000000000001" customHeight="1">
      <c r="A1183" s="229"/>
      <c r="B1183" s="230"/>
      <c r="C1183" s="268"/>
      <c r="D1183" s="269"/>
    </row>
    <row r="1184" spans="1:4" s="42" customFormat="1" ht="20.100000000000001" customHeight="1">
      <c r="A1184" s="229"/>
      <c r="B1184" s="230"/>
      <c r="C1184" s="268"/>
      <c r="D1184" s="269"/>
    </row>
    <row r="1185" spans="1:4" s="42" customFormat="1" ht="20.100000000000001" customHeight="1">
      <c r="A1185" s="229"/>
      <c r="B1185" s="230"/>
      <c r="C1185" s="268"/>
      <c r="D1185" s="269"/>
    </row>
    <row r="1186" spans="1:4" s="42" customFormat="1" ht="20.100000000000001" customHeight="1">
      <c r="A1186" s="229"/>
      <c r="B1186" s="230"/>
      <c r="C1186" s="268"/>
      <c r="D1186" s="269"/>
    </row>
    <row r="1187" spans="1:4" s="42" customFormat="1" ht="20.100000000000001" customHeight="1">
      <c r="A1187" s="229"/>
      <c r="B1187" s="230"/>
      <c r="C1187" s="268"/>
      <c r="D1187" s="269"/>
    </row>
    <row r="1188" spans="1:4" s="42" customFormat="1" ht="20.100000000000001" customHeight="1">
      <c r="A1188" s="229"/>
      <c r="B1188" s="230"/>
      <c r="C1188" s="268"/>
      <c r="D1188" s="269"/>
    </row>
    <row r="1189" spans="1:4" s="42" customFormat="1" ht="20.100000000000001" customHeight="1">
      <c r="A1189" s="229"/>
      <c r="B1189" s="230"/>
      <c r="C1189" s="268"/>
      <c r="D1189" s="269"/>
    </row>
    <row r="1190" spans="1:4" s="42" customFormat="1" ht="20.100000000000001" customHeight="1">
      <c r="A1190" s="229"/>
      <c r="B1190" s="230"/>
      <c r="C1190" s="268"/>
      <c r="D1190" s="269"/>
    </row>
    <row r="1191" spans="1:4" s="42" customFormat="1" ht="20.100000000000001" customHeight="1">
      <c r="A1191" s="229"/>
      <c r="B1191" s="230"/>
      <c r="C1191" s="268"/>
      <c r="D1191" s="269"/>
    </row>
    <row r="1192" spans="1:4" s="42" customFormat="1" ht="20.100000000000001" customHeight="1">
      <c r="A1192" s="229"/>
      <c r="B1192" s="230"/>
      <c r="C1192" s="268"/>
      <c r="D1192" s="269"/>
    </row>
    <row r="1193" spans="1:4" s="42" customFormat="1" ht="20.100000000000001" customHeight="1">
      <c r="A1193" s="229"/>
      <c r="B1193" s="230"/>
      <c r="C1193" s="268"/>
      <c r="D1193" s="269"/>
    </row>
    <row r="1194" spans="1:4" s="42" customFormat="1" ht="20.100000000000001" customHeight="1">
      <c r="A1194" s="229"/>
      <c r="B1194" s="230"/>
      <c r="C1194" s="268"/>
      <c r="D1194" s="269"/>
    </row>
    <row r="1195" spans="1:4" s="42" customFormat="1" ht="20.100000000000001" customHeight="1">
      <c r="A1195" s="229"/>
      <c r="B1195" s="230"/>
      <c r="C1195" s="268"/>
      <c r="D1195" s="269"/>
    </row>
    <row r="1196" spans="1:4" s="42" customFormat="1" ht="20.100000000000001" customHeight="1">
      <c r="A1196" s="229"/>
      <c r="B1196" s="230"/>
      <c r="C1196" s="268"/>
      <c r="D1196" s="269"/>
    </row>
    <row r="1197" spans="1:4" s="42" customFormat="1" ht="20.100000000000001" customHeight="1">
      <c r="A1197" s="229"/>
      <c r="B1197" s="230"/>
      <c r="C1197" s="268"/>
      <c r="D1197" s="269"/>
    </row>
    <row r="1198" spans="1:4" s="42" customFormat="1" ht="20.100000000000001" customHeight="1">
      <c r="A1198" s="229"/>
      <c r="B1198" s="230"/>
      <c r="C1198" s="268"/>
      <c r="D1198" s="269"/>
    </row>
    <row r="1199" spans="1:4" s="42" customFormat="1" ht="20.100000000000001" customHeight="1">
      <c r="A1199" s="229"/>
      <c r="B1199" s="230"/>
      <c r="C1199" s="268"/>
      <c r="D1199" s="269"/>
    </row>
    <row r="1200" spans="1:4" s="42" customFormat="1" ht="20.100000000000001" customHeight="1">
      <c r="A1200" s="229"/>
      <c r="B1200" s="230"/>
      <c r="C1200" s="268"/>
      <c r="D1200" s="269"/>
    </row>
    <row r="1201" spans="1:4" s="42" customFormat="1" ht="20.100000000000001" customHeight="1">
      <c r="A1201" s="229"/>
      <c r="B1201" s="230"/>
      <c r="C1201" s="268"/>
      <c r="D1201" s="269"/>
    </row>
    <row r="1202" spans="1:4" s="42" customFormat="1" ht="20.100000000000001" customHeight="1">
      <c r="A1202" s="229"/>
      <c r="B1202" s="230"/>
      <c r="C1202" s="268"/>
      <c r="D1202" s="269"/>
    </row>
    <row r="1203" spans="1:4" s="42" customFormat="1" ht="20.100000000000001" customHeight="1">
      <c r="A1203" s="229"/>
      <c r="B1203" s="230"/>
      <c r="C1203" s="268"/>
      <c r="D1203" s="269"/>
    </row>
    <row r="1204" spans="1:4" s="42" customFormat="1" ht="20.100000000000001" customHeight="1">
      <c r="A1204" s="229"/>
      <c r="B1204" s="230"/>
      <c r="C1204" s="268"/>
      <c r="D1204" s="269"/>
    </row>
    <row r="1205" spans="1:4" s="42" customFormat="1" ht="20.100000000000001" customHeight="1">
      <c r="A1205" s="229"/>
      <c r="B1205" s="230"/>
      <c r="C1205" s="268"/>
      <c r="D1205" s="269"/>
    </row>
    <row r="1206" spans="1:4" s="42" customFormat="1" ht="20.100000000000001" customHeight="1">
      <c r="A1206" s="229"/>
      <c r="B1206" s="230"/>
      <c r="C1206" s="268"/>
      <c r="D1206" s="269"/>
    </row>
    <row r="1207" spans="1:4" s="42" customFormat="1" ht="20.100000000000001" customHeight="1">
      <c r="A1207" s="229"/>
      <c r="B1207" s="230"/>
      <c r="C1207" s="268"/>
      <c r="D1207" s="269"/>
    </row>
    <row r="1208" spans="1:4" s="42" customFormat="1" ht="20.100000000000001" customHeight="1">
      <c r="A1208" s="229"/>
      <c r="B1208" s="230"/>
      <c r="C1208" s="268"/>
      <c r="D1208" s="269"/>
    </row>
    <row r="1209" spans="1:4" s="42" customFormat="1" ht="20.100000000000001" customHeight="1">
      <c r="A1209" s="229"/>
      <c r="B1209" s="230"/>
      <c r="C1209" s="268"/>
      <c r="D1209" s="269"/>
    </row>
    <row r="1210" spans="1:4" s="42" customFormat="1" ht="20.100000000000001" customHeight="1">
      <c r="A1210" s="229"/>
      <c r="B1210" s="230"/>
      <c r="C1210" s="268"/>
      <c r="D1210" s="269"/>
    </row>
    <row r="1211" spans="1:4" s="42" customFormat="1" ht="20.100000000000001" customHeight="1">
      <c r="A1211" s="229"/>
      <c r="B1211" s="230"/>
      <c r="C1211" s="268"/>
      <c r="D1211" s="269"/>
    </row>
    <row r="1212" spans="1:4" s="42" customFormat="1" ht="20.100000000000001" customHeight="1">
      <c r="A1212" s="229"/>
      <c r="B1212" s="230"/>
      <c r="C1212" s="268"/>
      <c r="D1212" s="269"/>
    </row>
    <row r="1213" spans="1:4" s="42" customFormat="1" ht="20.100000000000001" customHeight="1">
      <c r="A1213" s="229"/>
      <c r="B1213" s="230"/>
      <c r="C1213" s="268"/>
      <c r="D1213" s="269"/>
    </row>
    <row r="1214" spans="1:4" s="42" customFormat="1" ht="20.100000000000001" customHeight="1">
      <c r="A1214" s="229"/>
      <c r="B1214" s="230"/>
      <c r="C1214" s="268"/>
      <c r="D1214" s="269"/>
    </row>
    <row r="1215" spans="1:4" s="42" customFormat="1" ht="20.100000000000001" customHeight="1">
      <c r="A1215" s="229"/>
      <c r="B1215" s="230"/>
      <c r="C1215" s="268"/>
      <c r="D1215" s="269"/>
    </row>
    <row r="1216" spans="1:4" s="42" customFormat="1" ht="20.100000000000001" customHeight="1">
      <c r="A1216" s="229"/>
      <c r="B1216" s="230"/>
      <c r="C1216" s="268"/>
      <c r="D1216" s="269"/>
    </row>
    <row r="1217" spans="1:4" s="42" customFormat="1" ht="20.100000000000001" customHeight="1">
      <c r="A1217" s="229"/>
      <c r="B1217" s="230"/>
      <c r="C1217" s="268"/>
      <c r="D1217" s="269"/>
    </row>
    <row r="1218" spans="1:4" s="42" customFormat="1" ht="20.100000000000001" customHeight="1">
      <c r="A1218" s="229"/>
      <c r="B1218" s="230"/>
      <c r="C1218" s="268"/>
      <c r="D1218" s="269"/>
    </row>
    <row r="1219" spans="1:4" s="42" customFormat="1" ht="20.100000000000001" customHeight="1">
      <c r="A1219" s="229"/>
      <c r="B1219" s="230"/>
      <c r="C1219" s="268"/>
      <c r="D1219" s="269"/>
    </row>
    <row r="1220" spans="1:4" s="42" customFormat="1" ht="20.100000000000001" customHeight="1">
      <c r="A1220" s="229"/>
      <c r="B1220" s="230"/>
      <c r="C1220" s="268"/>
      <c r="D1220" s="269"/>
    </row>
    <row r="1221" spans="1:4" s="42" customFormat="1" ht="20.100000000000001" customHeight="1">
      <c r="A1221" s="229"/>
      <c r="B1221" s="230"/>
      <c r="C1221" s="268"/>
      <c r="D1221" s="269"/>
    </row>
    <row r="1222" spans="1:4" s="42" customFormat="1" ht="20.100000000000001" customHeight="1">
      <c r="A1222" s="229"/>
      <c r="B1222" s="230"/>
      <c r="C1222" s="268"/>
      <c r="D1222" s="269"/>
    </row>
    <row r="1223" spans="1:4" s="42" customFormat="1" ht="20.100000000000001" customHeight="1">
      <c r="A1223" s="229"/>
      <c r="B1223" s="230"/>
      <c r="C1223" s="268"/>
      <c r="D1223" s="269"/>
    </row>
    <row r="1224" spans="1:4" s="42" customFormat="1" ht="20.100000000000001" customHeight="1">
      <c r="A1224" s="229"/>
      <c r="B1224" s="230"/>
      <c r="C1224" s="268"/>
      <c r="D1224" s="269"/>
    </row>
    <row r="1225" spans="1:4" s="42" customFormat="1" ht="20.100000000000001" customHeight="1">
      <c r="A1225" s="229"/>
      <c r="B1225" s="230"/>
      <c r="C1225" s="268"/>
      <c r="D1225" s="269"/>
    </row>
    <row r="1226" spans="1:4" s="42" customFormat="1" ht="20.100000000000001" customHeight="1">
      <c r="A1226" s="229"/>
      <c r="B1226" s="230"/>
      <c r="C1226" s="268"/>
      <c r="D1226" s="269"/>
    </row>
    <row r="1227" spans="1:4" s="42" customFormat="1" ht="20.100000000000001" customHeight="1">
      <c r="A1227" s="229"/>
      <c r="B1227" s="230"/>
      <c r="C1227" s="268"/>
      <c r="D1227" s="269"/>
    </row>
    <row r="1228" spans="1:4" s="42" customFormat="1" ht="20.100000000000001" customHeight="1">
      <c r="A1228" s="229"/>
      <c r="B1228" s="230"/>
      <c r="C1228" s="268"/>
      <c r="D1228" s="269"/>
    </row>
    <row r="1229" spans="1:4" s="42" customFormat="1" ht="20.100000000000001" customHeight="1">
      <c r="A1229" s="229"/>
      <c r="B1229" s="230"/>
      <c r="C1229" s="268"/>
      <c r="D1229" s="269"/>
    </row>
    <row r="1230" spans="1:4" s="42" customFormat="1" ht="20.100000000000001" customHeight="1">
      <c r="A1230" s="229"/>
      <c r="B1230" s="230"/>
      <c r="C1230" s="268"/>
      <c r="D1230" s="269"/>
    </row>
    <row r="1231" spans="1:4" s="42" customFormat="1" ht="20.100000000000001" customHeight="1">
      <c r="A1231" s="229"/>
      <c r="B1231" s="230"/>
      <c r="C1231" s="268"/>
      <c r="D1231" s="269"/>
    </row>
    <row r="1232" spans="1:4" s="42" customFormat="1" ht="20.100000000000001" customHeight="1">
      <c r="A1232" s="229"/>
      <c r="B1232" s="230"/>
      <c r="C1232" s="268"/>
      <c r="D1232" s="269"/>
    </row>
    <row r="1233" spans="1:4" s="42" customFormat="1" ht="20.100000000000001" customHeight="1">
      <c r="A1233" s="229"/>
      <c r="B1233" s="230"/>
      <c r="C1233" s="268"/>
      <c r="D1233" s="269"/>
    </row>
    <row r="1234" spans="1:4" s="42" customFormat="1" ht="20.100000000000001" customHeight="1">
      <c r="A1234" s="229"/>
      <c r="B1234" s="230"/>
      <c r="C1234" s="268"/>
      <c r="D1234" s="269"/>
    </row>
    <row r="1235" spans="1:4" s="42" customFormat="1" ht="20.100000000000001" customHeight="1">
      <c r="A1235" s="229"/>
      <c r="B1235" s="230"/>
      <c r="C1235" s="268"/>
      <c r="D1235" s="269"/>
    </row>
    <row r="1236" spans="1:4" s="42" customFormat="1" ht="20.100000000000001" customHeight="1">
      <c r="A1236" s="229"/>
      <c r="B1236" s="230"/>
      <c r="C1236" s="268"/>
      <c r="D1236" s="269"/>
    </row>
    <row r="1237" spans="1:4" s="42" customFormat="1" ht="20.100000000000001" customHeight="1">
      <c r="A1237" s="229"/>
      <c r="B1237" s="230"/>
      <c r="C1237" s="268"/>
      <c r="D1237" s="269"/>
    </row>
    <row r="1238" spans="1:4" s="42" customFormat="1" ht="20.100000000000001" customHeight="1">
      <c r="A1238" s="229"/>
      <c r="B1238" s="230"/>
      <c r="C1238" s="268"/>
      <c r="D1238" s="269"/>
    </row>
    <row r="1239" spans="1:4" s="42" customFormat="1" ht="20.100000000000001" customHeight="1">
      <c r="A1239" s="229"/>
      <c r="B1239" s="230"/>
      <c r="C1239" s="268"/>
      <c r="D1239" s="269"/>
    </row>
    <row r="1240" spans="1:4" s="42" customFormat="1" ht="20.100000000000001" customHeight="1">
      <c r="A1240" s="229"/>
      <c r="B1240" s="230"/>
      <c r="C1240" s="268"/>
      <c r="D1240" s="269"/>
    </row>
    <row r="1241" spans="1:4" s="42" customFormat="1" ht="20.100000000000001" customHeight="1">
      <c r="A1241" s="229"/>
      <c r="B1241" s="230"/>
      <c r="C1241" s="268"/>
      <c r="D1241" s="269"/>
    </row>
    <row r="1242" spans="1:4" s="42" customFormat="1" ht="20.100000000000001" customHeight="1">
      <c r="A1242" s="229"/>
      <c r="B1242" s="230"/>
      <c r="C1242" s="268"/>
      <c r="D1242" s="269"/>
    </row>
    <row r="1243" spans="1:4" s="42" customFormat="1" ht="20.100000000000001" customHeight="1">
      <c r="A1243" s="229"/>
      <c r="B1243" s="230"/>
      <c r="C1243" s="268"/>
      <c r="D1243" s="269"/>
    </row>
    <row r="1244" spans="1:4" s="42" customFormat="1" ht="20.100000000000001" customHeight="1">
      <c r="A1244" s="229"/>
      <c r="B1244" s="230"/>
      <c r="C1244" s="268"/>
      <c r="D1244" s="269"/>
    </row>
    <row r="1245" spans="1:4" s="42" customFormat="1" ht="20.100000000000001" customHeight="1">
      <c r="A1245" s="229"/>
      <c r="B1245" s="230"/>
      <c r="C1245" s="268"/>
      <c r="D1245" s="269"/>
    </row>
    <row r="1246" spans="1:4" s="42" customFormat="1" ht="20.100000000000001" customHeight="1">
      <c r="A1246" s="229"/>
      <c r="B1246" s="230"/>
      <c r="C1246" s="268"/>
      <c r="D1246" s="269"/>
    </row>
    <row r="1247" spans="1:4" s="42" customFormat="1" ht="20.100000000000001" customHeight="1">
      <c r="A1247" s="229"/>
      <c r="B1247" s="230"/>
      <c r="C1247" s="268"/>
      <c r="D1247" s="269"/>
    </row>
    <row r="1248" spans="1:4" s="42" customFormat="1" ht="20.100000000000001" customHeight="1">
      <c r="A1248" s="229"/>
      <c r="B1248" s="230"/>
      <c r="C1248" s="268"/>
      <c r="D1248" s="269"/>
    </row>
    <row r="1249" spans="1:4" s="42" customFormat="1" ht="20.100000000000001" customHeight="1">
      <c r="A1249" s="229"/>
      <c r="B1249" s="230"/>
      <c r="C1249" s="268"/>
      <c r="D1249" s="269"/>
    </row>
    <row r="1250" spans="1:4" s="42" customFormat="1" ht="20.100000000000001" customHeight="1">
      <c r="A1250" s="229"/>
      <c r="B1250" s="230"/>
      <c r="C1250" s="268"/>
      <c r="D1250" s="269"/>
    </row>
    <row r="1251" spans="1:4" s="42" customFormat="1" ht="20.100000000000001" customHeight="1">
      <c r="A1251" s="229"/>
      <c r="B1251" s="230"/>
      <c r="C1251" s="268"/>
      <c r="D1251" s="269"/>
    </row>
    <row r="1252" spans="1:4" s="42" customFormat="1" ht="20.100000000000001" customHeight="1">
      <c r="A1252" s="229"/>
      <c r="B1252" s="230"/>
      <c r="C1252" s="268"/>
      <c r="D1252" s="269"/>
    </row>
    <row r="1253" spans="1:4" s="42" customFormat="1" ht="20.100000000000001" customHeight="1">
      <c r="A1253" s="229"/>
      <c r="B1253" s="230"/>
      <c r="C1253" s="268"/>
      <c r="D1253" s="269"/>
    </row>
    <row r="1254" spans="1:4" s="42" customFormat="1" ht="20.100000000000001" customHeight="1">
      <c r="A1254" s="229"/>
      <c r="B1254" s="230"/>
      <c r="C1254" s="268"/>
      <c r="D1254" s="269"/>
    </row>
    <row r="1255" spans="1:4" s="42" customFormat="1" ht="20.100000000000001" customHeight="1">
      <c r="A1255" s="229"/>
      <c r="B1255" s="230"/>
      <c r="C1255" s="268"/>
      <c r="D1255" s="269"/>
    </row>
    <row r="1256" spans="1:4" s="42" customFormat="1" ht="20.100000000000001" customHeight="1">
      <c r="A1256" s="229"/>
      <c r="B1256" s="230"/>
      <c r="C1256" s="268"/>
      <c r="D1256" s="269"/>
    </row>
    <row r="1257" spans="1:4" s="42" customFormat="1" ht="20.100000000000001" customHeight="1">
      <c r="A1257" s="229"/>
      <c r="B1257" s="230"/>
      <c r="C1257" s="268"/>
      <c r="D1257" s="269"/>
    </row>
    <row r="1258" spans="1:4" s="42" customFormat="1" ht="20.100000000000001" customHeight="1">
      <c r="A1258" s="229"/>
      <c r="B1258" s="230"/>
      <c r="C1258" s="268"/>
      <c r="D1258" s="269"/>
    </row>
    <row r="1259" spans="1:4" s="42" customFormat="1" ht="20.100000000000001" customHeight="1">
      <c r="A1259" s="229"/>
      <c r="B1259" s="230"/>
      <c r="C1259" s="268"/>
      <c r="D1259" s="269"/>
    </row>
    <row r="1260" spans="1:4" s="42" customFormat="1" ht="20.100000000000001" customHeight="1">
      <c r="A1260" s="229"/>
      <c r="B1260" s="230"/>
      <c r="C1260" s="268"/>
      <c r="D1260" s="269"/>
    </row>
    <row r="1261" spans="1:4" s="42" customFormat="1" ht="20.100000000000001" customHeight="1">
      <c r="A1261" s="229"/>
      <c r="B1261" s="230"/>
      <c r="C1261" s="268"/>
      <c r="D1261" s="269"/>
    </row>
    <row r="1262" spans="1:4" s="42" customFormat="1" ht="20.100000000000001" customHeight="1">
      <c r="A1262" s="229"/>
      <c r="B1262" s="230"/>
      <c r="C1262" s="268"/>
      <c r="D1262" s="269"/>
    </row>
    <row r="1263" spans="1:4" s="42" customFormat="1" ht="20.100000000000001" customHeight="1">
      <c r="A1263" s="229"/>
      <c r="B1263" s="230"/>
      <c r="C1263" s="268"/>
      <c r="D1263" s="269"/>
    </row>
    <row r="1264" spans="1:4" s="42" customFormat="1" ht="20.100000000000001" customHeight="1">
      <c r="A1264" s="229"/>
      <c r="B1264" s="230"/>
      <c r="C1264" s="268"/>
      <c r="D1264" s="269"/>
    </row>
    <row r="1265" spans="1:4" s="42" customFormat="1" ht="20.100000000000001" customHeight="1">
      <c r="A1265" s="229"/>
      <c r="B1265" s="230"/>
      <c r="C1265" s="268"/>
      <c r="D1265" s="269"/>
    </row>
    <row r="1266" spans="1:4" s="42" customFormat="1" ht="20.100000000000001" customHeight="1">
      <c r="A1266" s="229"/>
      <c r="B1266" s="230"/>
      <c r="C1266" s="268"/>
      <c r="D1266" s="269"/>
    </row>
    <row r="1267" spans="1:4" s="42" customFormat="1" ht="20.100000000000001" customHeight="1">
      <c r="A1267" s="229"/>
      <c r="B1267" s="230"/>
      <c r="C1267" s="268"/>
      <c r="D1267" s="269"/>
    </row>
    <row r="1268" spans="1:4" s="42" customFormat="1" ht="20.100000000000001" customHeight="1">
      <c r="A1268" s="229"/>
      <c r="B1268" s="230"/>
      <c r="C1268" s="268"/>
      <c r="D1268" s="269"/>
    </row>
    <row r="1269" spans="1:4" s="42" customFormat="1" ht="20.100000000000001" customHeight="1">
      <c r="A1269" s="229"/>
      <c r="B1269" s="230"/>
      <c r="C1269" s="268"/>
      <c r="D1269" s="269"/>
    </row>
    <row r="1270" spans="1:4" s="42" customFormat="1" ht="20.100000000000001" customHeight="1">
      <c r="A1270" s="229"/>
      <c r="B1270" s="230"/>
      <c r="C1270" s="268"/>
      <c r="D1270" s="269"/>
    </row>
    <row r="1271" spans="1:4" s="42" customFormat="1" ht="20.100000000000001" customHeight="1">
      <c r="A1271" s="229"/>
      <c r="B1271" s="230"/>
      <c r="C1271" s="268"/>
      <c r="D1271" s="269"/>
    </row>
    <row r="1272" spans="1:4" s="42" customFormat="1" ht="20.100000000000001" customHeight="1">
      <c r="A1272" s="229"/>
      <c r="B1272" s="230"/>
      <c r="C1272" s="268"/>
      <c r="D1272" s="269"/>
    </row>
    <row r="1273" spans="1:4" s="42" customFormat="1" ht="20.100000000000001" customHeight="1">
      <c r="A1273" s="229"/>
      <c r="B1273" s="230"/>
      <c r="C1273" s="268"/>
      <c r="D1273" s="269"/>
    </row>
    <row r="1274" spans="1:4" s="42" customFormat="1" ht="20.100000000000001" customHeight="1">
      <c r="A1274" s="229"/>
      <c r="B1274" s="230"/>
      <c r="C1274" s="268"/>
      <c r="D1274" s="269"/>
    </row>
    <row r="1275" spans="1:4" s="42" customFormat="1" ht="20.100000000000001" customHeight="1">
      <c r="A1275" s="229"/>
      <c r="B1275" s="230"/>
      <c r="C1275" s="268"/>
      <c r="D1275" s="269"/>
    </row>
    <row r="1276" spans="1:4" s="42" customFormat="1" ht="20.100000000000001" customHeight="1">
      <c r="A1276" s="229"/>
      <c r="B1276" s="230"/>
      <c r="C1276" s="268"/>
      <c r="D1276" s="269"/>
    </row>
    <row r="1277" spans="1:4" s="42" customFormat="1" ht="20.100000000000001" customHeight="1">
      <c r="A1277" s="229"/>
      <c r="B1277" s="230"/>
      <c r="C1277" s="268"/>
      <c r="D1277" s="269"/>
    </row>
    <row r="1278" spans="1:4" s="42" customFormat="1" ht="20.100000000000001" customHeight="1">
      <c r="A1278" s="229"/>
      <c r="B1278" s="230"/>
      <c r="C1278" s="268"/>
      <c r="D1278" s="269"/>
    </row>
    <row r="1279" spans="1:4" s="42" customFormat="1" ht="20.100000000000001" customHeight="1">
      <c r="A1279" s="229"/>
      <c r="B1279" s="230"/>
      <c r="C1279" s="268"/>
      <c r="D1279" s="269"/>
    </row>
    <row r="1280" spans="1:4" s="42" customFormat="1" ht="20.100000000000001" customHeight="1">
      <c r="A1280" s="229"/>
      <c r="B1280" s="230"/>
      <c r="C1280" s="268"/>
      <c r="D1280" s="269"/>
    </row>
    <row r="1281" spans="1:4" s="42" customFormat="1" ht="20.100000000000001" customHeight="1">
      <c r="A1281" s="229"/>
      <c r="B1281" s="230"/>
      <c r="C1281" s="268"/>
      <c r="D1281" s="269"/>
    </row>
    <row r="1282" spans="1:4" s="42" customFormat="1" ht="20.100000000000001" customHeight="1">
      <c r="A1282" s="229"/>
      <c r="B1282" s="230"/>
      <c r="C1282" s="268"/>
      <c r="D1282" s="269"/>
    </row>
    <row r="1283" spans="1:4" s="42" customFormat="1" ht="20.100000000000001" customHeight="1">
      <c r="A1283" s="229"/>
      <c r="B1283" s="230"/>
      <c r="C1283" s="268"/>
      <c r="D1283" s="269"/>
    </row>
    <row r="1284" spans="1:4" s="42" customFormat="1" ht="20.100000000000001" customHeight="1">
      <c r="A1284" s="229"/>
      <c r="B1284" s="230"/>
      <c r="C1284" s="268"/>
      <c r="D1284" s="269"/>
    </row>
    <row r="1285" spans="1:4" s="42" customFormat="1" ht="20.100000000000001" customHeight="1">
      <c r="A1285" s="229"/>
      <c r="B1285" s="230"/>
      <c r="C1285" s="268"/>
      <c r="D1285" s="269"/>
    </row>
    <row r="1286" spans="1:4" s="42" customFormat="1" ht="20.100000000000001" customHeight="1">
      <c r="A1286" s="229"/>
      <c r="B1286" s="230"/>
      <c r="C1286" s="268"/>
      <c r="D1286" s="269"/>
    </row>
    <row r="1287" spans="1:4" s="42" customFormat="1" ht="20.100000000000001" customHeight="1">
      <c r="A1287" s="229"/>
      <c r="B1287" s="230"/>
      <c r="C1287" s="268"/>
      <c r="D1287" s="269"/>
    </row>
    <row r="1288" spans="1:4" s="42" customFormat="1" ht="20.100000000000001" customHeight="1">
      <c r="A1288" s="229"/>
      <c r="B1288" s="230"/>
      <c r="C1288" s="268"/>
      <c r="D1288" s="269"/>
    </row>
    <row r="1289" spans="1:4" s="42" customFormat="1" ht="20.100000000000001" customHeight="1">
      <c r="A1289" s="229"/>
      <c r="B1289" s="230"/>
      <c r="C1289" s="268"/>
      <c r="D1289" s="269"/>
    </row>
    <row r="1290" spans="1:4" s="42" customFormat="1" ht="20.100000000000001" customHeight="1">
      <c r="A1290" s="229"/>
      <c r="B1290" s="230"/>
      <c r="C1290" s="268"/>
      <c r="D1290" s="269"/>
    </row>
    <row r="1291" spans="1:4" s="42" customFormat="1" ht="20.100000000000001" customHeight="1">
      <c r="A1291" s="229"/>
      <c r="B1291" s="230"/>
      <c r="C1291" s="268"/>
      <c r="D1291" s="269"/>
    </row>
    <row r="1292" spans="1:4" s="42" customFormat="1" ht="20.100000000000001" customHeight="1">
      <c r="A1292" s="229"/>
      <c r="B1292" s="230"/>
      <c r="C1292" s="268"/>
      <c r="D1292" s="269"/>
    </row>
    <row r="1293" spans="1:4" s="42" customFormat="1" ht="20.100000000000001" customHeight="1">
      <c r="A1293" s="229"/>
      <c r="B1293" s="230"/>
      <c r="C1293" s="268"/>
      <c r="D1293" s="269"/>
    </row>
    <row r="1294" spans="1:4" s="42" customFormat="1" ht="20.100000000000001" customHeight="1">
      <c r="A1294" s="229"/>
      <c r="B1294" s="230"/>
      <c r="C1294" s="268"/>
      <c r="D1294" s="269"/>
    </row>
    <row r="1295" spans="1:4" s="42" customFormat="1" ht="20.100000000000001" customHeight="1">
      <c r="A1295" s="229"/>
      <c r="B1295" s="230"/>
      <c r="C1295" s="268"/>
      <c r="D1295" s="269"/>
    </row>
    <row r="1296" spans="1:4" s="42" customFormat="1" ht="20.100000000000001" customHeight="1">
      <c r="A1296" s="229"/>
      <c r="B1296" s="230"/>
      <c r="C1296" s="268"/>
      <c r="D1296" s="269"/>
    </row>
    <row r="1297" spans="1:4" s="42" customFormat="1" ht="20.100000000000001" customHeight="1">
      <c r="A1297" s="229"/>
      <c r="B1297" s="230"/>
      <c r="C1297" s="268"/>
      <c r="D1297" s="269"/>
    </row>
    <row r="1298" spans="1:4" s="42" customFormat="1" ht="20.100000000000001" customHeight="1">
      <c r="A1298" s="229"/>
      <c r="B1298" s="230"/>
      <c r="C1298" s="268"/>
      <c r="D1298" s="269"/>
    </row>
    <row r="1299" spans="1:4" s="42" customFormat="1" ht="20.100000000000001" customHeight="1">
      <c r="A1299" s="229"/>
      <c r="B1299" s="230"/>
      <c r="C1299" s="268"/>
      <c r="D1299" s="269"/>
    </row>
    <row r="1300" spans="1:4" s="42" customFormat="1" ht="20.100000000000001" customHeight="1">
      <c r="A1300" s="229"/>
      <c r="B1300" s="230"/>
      <c r="C1300" s="268"/>
      <c r="D1300" s="269"/>
    </row>
    <row r="1301" spans="1:4" s="42" customFormat="1" ht="20.100000000000001" customHeight="1">
      <c r="A1301" s="229"/>
      <c r="B1301" s="230"/>
      <c r="C1301" s="268"/>
      <c r="D1301" s="269"/>
    </row>
    <row r="1302" spans="1:4" s="42" customFormat="1" ht="20.100000000000001" customHeight="1">
      <c r="A1302" s="229"/>
      <c r="B1302" s="230"/>
      <c r="C1302" s="268"/>
      <c r="D1302" s="269"/>
    </row>
    <row r="1303" spans="1:4" s="42" customFormat="1" ht="20.100000000000001" customHeight="1">
      <c r="A1303" s="229"/>
      <c r="B1303" s="230"/>
      <c r="C1303" s="268"/>
      <c r="D1303" s="269"/>
    </row>
    <row r="1304" spans="1:4" s="42" customFormat="1" ht="20.100000000000001" customHeight="1">
      <c r="A1304" s="229"/>
      <c r="B1304" s="230"/>
      <c r="C1304" s="268"/>
      <c r="D1304" s="269"/>
    </row>
    <row r="1305" spans="1:4" s="42" customFormat="1" ht="20.100000000000001" customHeight="1">
      <c r="A1305" s="229"/>
      <c r="B1305" s="230"/>
      <c r="C1305" s="268"/>
      <c r="D1305" s="269"/>
    </row>
    <row r="1306" spans="1:4" s="42" customFormat="1" ht="20.100000000000001" customHeight="1">
      <c r="A1306" s="229"/>
      <c r="B1306" s="230"/>
      <c r="C1306" s="268"/>
      <c r="D1306" s="269"/>
    </row>
    <row r="1307" spans="1:4" s="42" customFormat="1" ht="20.100000000000001" customHeight="1">
      <c r="A1307" s="229"/>
      <c r="B1307" s="230"/>
      <c r="C1307" s="268"/>
      <c r="D1307" s="269"/>
    </row>
    <row r="1308" spans="1:4" s="42" customFormat="1" ht="20.100000000000001" customHeight="1">
      <c r="A1308" s="229"/>
      <c r="B1308" s="230"/>
      <c r="C1308" s="268"/>
      <c r="D1308" s="269"/>
    </row>
    <row r="1309" spans="1:4" s="42" customFormat="1" ht="20.100000000000001" customHeight="1">
      <c r="A1309" s="229"/>
      <c r="B1309" s="230"/>
      <c r="C1309" s="268"/>
      <c r="D1309" s="269"/>
    </row>
    <row r="1310" spans="1:4" s="42" customFormat="1" ht="20.100000000000001" customHeight="1">
      <c r="A1310" s="229"/>
      <c r="B1310" s="230"/>
      <c r="C1310" s="268"/>
      <c r="D1310" s="269"/>
    </row>
    <row r="1311" spans="1:4" s="42" customFormat="1" ht="20.100000000000001" customHeight="1">
      <c r="A1311" s="229"/>
      <c r="B1311" s="230"/>
      <c r="C1311" s="268"/>
      <c r="D1311" s="269"/>
    </row>
    <row r="1312" spans="1:4" s="42" customFormat="1" ht="20.100000000000001" customHeight="1">
      <c r="A1312" s="229"/>
      <c r="B1312" s="230"/>
      <c r="C1312" s="268"/>
      <c r="D1312" s="269"/>
    </row>
    <row r="1313" spans="1:4" s="42" customFormat="1" ht="20.100000000000001" customHeight="1">
      <c r="A1313" s="229"/>
      <c r="B1313" s="230"/>
      <c r="C1313" s="268"/>
      <c r="D1313" s="269"/>
    </row>
    <row r="1314" spans="1:4" s="42" customFormat="1" ht="20.100000000000001" customHeight="1">
      <c r="A1314" s="229"/>
      <c r="B1314" s="230"/>
      <c r="C1314" s="268"/>
      <c r="D1314" s="269"/>
    </row>
    <row r="1315" spans="1:4" s="42" customFormat="1" ht="20.100000000000001" customHeight="1">
      <c r="A1315" s="229"/>
      <c r="B1315" s="230"/>
      <c r="C1315" s="268"/>
      <c r="D1315" s="269"/>
    </row>
    <row r="1316" spans="1:4" s="42" customFormat="1" ht="20.100000000000001" customHeight="1">
      <c r="A1316" s="229"/>
      <c r="B1316" s="230"/>
      <c r="C1316" s="268"/>
      <c r="D1316" s="269"/>
    </row>
    <row r="1317" spans="1:4" s="42" customFormat="1" ht="20.100000000000001" customHeight="1">
      <c r="A1317" s="229"/>
      <c r="B1317" s="230"/>
      <c r="C1317" s="268"/>
      <c r="D1317" s="269"/>
    </row>
    <row r="1318" spans="1:4" s="42" customFormat="1" ht="20.100000000000001" customHeight="1">
      <c r="A1318" s="229"/>
      <c r="B1318" s="230"/>
      <c r="C1318" s="268"/>
      <c r="D1318" s="269"/>
    </row>
    <row r="1319" spans="1:4" s="42" customFormat="1" ht="20.100000000000001" customHeight="1">
      <c r="A1319" s="229"/>
      <c r="B1319" s="230"/>
      <c r="C1319" s="268"/>
      <c r="D1319" s="269"/>
    </row>
    <row r="1320" spans="1:4" s="42" customFormat="1" ht="20.100000000000001" customHeight="1">
      <c r="A1320" s="229"/>
      <c r="B1320" s="230"/>
      <c r="C1320" s="268"/>
      <c r="D1320" s="269"/>
    </row>
    <row r="1321" spans="1:4" s="42" customFormat="1" ht="20.100000000000001" customHeight="1">
      <c r="A1321" s="229"/>
      <c r="B1321" s="230"/>
      <c r="C1321" s="268"/>
      <c r="D1321" s="269"/>
    </row>
    <row r="1322" spans="1:4" s="42" customFormat="1" ht="20.100000000000001" customHeight="1">
      <c r="A1322" s="229"/>
      <c r="B1322" s="230"/>
      <c r="C1322" s="268"/>
      <c r="D1322" s="269"/>
    </row>
    <row r="1323" spans="1:4" s="42" customFormat="1" ht="20.100000000000001" customHeight="1">
      <c r="A1323" s="229"/>
      <c r="B1323" s="230"/>
      <c r="C1323" s="268"/>
      <c r="D1323" s="269"/>
    </row>
    <row r="1324" spans="1:4" s="42" customFormat="1" ht="20.100000000000001" customHeight="1">
      <c r="A1324" s="229"/>
      <c r="B1324" s="230"/>
      <c r="C1324" s="268"/>
      <c r="D1324" s="269"/>
    </row>
    <row r="1325" spans="1:4" s="42" customFormat="1" ht="20.100000000000001" customHeight="1">
      <c r="A1325" s="229"/>
      <c r="B1325" s="230"/>
      <c r="C1325" s="268"/>
      <c r="D1325" s="269"/>
    </row>
    <row r="1326" spans="1:4" s="42" customFormat="1" ht="20.100000000000001" customHeight="1">
      <c r="A1326" s="229"/>
      <c r="B1326" s="230"/>
      <c r="C1326" s="268"/>
      <c r="D1326" s="269"/>
    </row>
    <row r="1327" spans="1:4" s="42" customFormat="1" ht="20.100000000000001" customHeight="1">
      <c r="A1327" s="229"/>
      <c r="B1327" s="230"/>
      <c r="C1327" s="268"/>
      <c r="D1327" s="269"/>
    </row>
    <row r="1328" spans="1:4" s="42" customFormat="1" ht="20.100000000000001" customHeight="1">
      <c r="A1328" s="229"/>
      <c r="B1328" s="230"/>
      <c r="C1328" s="268"/>
      <c r="D1328" s="269"/>
    </row>
    <row r="1329" spans="1:4" s="42" customFormat="1" ht="20.100000000000001" customHeight="1">
      <c r="A1329" s="229"/>
      <c r="B1329" s="230"/>
      <c r="C1329" s="268"/>
      <c r="D1329" s="269"/>
    </row>
    <row r="1330" spans="1:4" s="42" customFormat="1" ht="20.100000000000001" customHeight="1">
      <c r="A1330" s="229"/>
      <c r="B1330" s="230"/>
      <c r="C1330" s="268"/>
      <c r="D1330" s="269"/>
    </row>
    <row r="1331" spans="1:4" s="42" customFormat="1" ht="20.100000000000001" customHeight="1">
      <c r="A1331" s="229"/>
      <c r="B1331" s="230"/>
      <c r="C1331" s="268"/>
      <c r="D1331" s="269"/>
    </row>
    <row r="1332" spans="1:4" s="42" customFormat="1" ht="20.100000000000001" customHeight="1">
      <c r="A1332" s="229"/>
      <c r="B1332" s="230"/>
      <c r="C1332" s="268"/>
      <c r="D1332" s="269"/>
    </row>
    <row r="1333" spans="1:4" s="42" customFormat="1" ht="20.100000000000001" customHeight="1">
      <c r="A1333" s="229"/>
      <c r="B1333" s="230"/>
      <c r="C1333" s="268"/>
      <c r="D1333" s="269"/>
    </row>
    <row r="1334" spans="1:4" s="42" customFormat="1" ht="20.100000000000001" customHeight="1">
      <c r="A1334" s="229"/>
      <c r="B1334" s="230"/>
      <c r="C1334" s="268"/>
      <c r="D1334" s="269"/>
    </row>
    <row r="1335" spans="1:4" s="42" customFormat="1" ht="20.100000000000001" customHeight="1">
      <c r="A1335" s="229"/>
      <c r="B1335" s="230"/>
      <c r="C1335" s="268"/>
      <c r="D1335" s="269"/>
    </row>
    <row r="1336" spans="1:4" s="42" customFormat="1" ht="20.100000000000001" customHeight="1">
      <c r="A1336" s="229"/>
      <c r="B1336" s="230"/>
      <c r="C1336" s="268"/>
      <c r="D1336" s="269"/>
    </row>
    <row r="1337" spans="1:4" s="42" customFormat="1" ht="20.100000000000001" customHeight="1">
      <c r="A1337" s="229"/>
      <c r="B1337" s="230"/>
      <c r="C1337" s="268"/>
      <c r="D1337" s="269"/>
    </row>
    <row r="1338" spans="1:4" s="42" customFormat="1" ht="20.100000000000001" customHeight="1">
      <c r="A1338" s="229"/>
      <c r="B1338" s="230"/>
      <c r="C1338" s="268"/>
      <c r="D1338" s="269"/>
    </row>
    <row r="1339" spans="1:4" s="42" customFormat="1" ht="20.100000000000001" customHeight="1">
      <c r="A1339" s="229"/>
      <c r="B1339" s="230"/>
      <c r="C1339" s="268"/>
      <c r="D1339" s="269"/>
    </row>
    <row r="1340" spans="1:4" s="42" customFormat="1" ht="20.100000000000001" customHeight="1">
      <c r="A1340" s="229"/>
      <c r="B1340" s="230"/>
      <c r="C1340" s="268"/>
      <c r="D1340" s="269"/>
    </row>
    <row r="1341" spans="1:4" s="42" customFormat="1" ht="20.100000000000001" customHeight="1">
      <c r="A1341" s="229"/>
      <c r="B1341" s="230"/>
      <c r="C1341" s="268"/>
      <c r="D1341" s="269"/>
    </row>
    <row r="1342" spans="1:4" s="42" customFormat="1" ht="20.100000000000001" customHeight="1">
      <c r="A1342" s="229"/>
      <c r="B1342" s="230"/>
      <c r="C1342" s="268"/>
      <c r="D1342" s="269"/>
    </row>
    <row r="1343" spans="1:4" s="42" customFormat="1" ht="20.100000000000001" customHeight="1">
      <c r="A1343" s="229"/>
      <c r="B1343" s="230"/>
      <c r="C1343" s="268"/>
      <c r="D1343" s="269"/>
    </row>
    <row r="1344" spans="1:4" s="42" customFormat="1" ht="20.100000000000001" customHeight="1">
      <c r="A1344" s="229"/>
      <c r="B1344" s="230"/>
      <c r="C1344" s="268"/>
      <c r="D1344" s="269"/>
    </row>
    <row r="1345" spans="1:4" s="42" customFormat="1" ht="20.100000000000001" customHeight="1">
      <c r="A1345" s="229"/>
      <c r="B1345" s="230"/>
      <c r="C1345" s="268"/>
      <c r="D1345" s="269"/>
    </row>
    <row r="1346" spans="1:4" s="42" customFormat="1" ht="20.100000000000001" customHeight="1">
      <c r="A1346" s="229"/>
      <c r="B1346" s="230"/>
      <c r="C1346" s="268"/>
      <c r="D1346" s="269"/>
    </row>
    <row r="1347" spans="1:4" s="42" customFormat="1" ht="20.100000000000001" customHeight="1">
      <c r="A1347" s="229"/>
      <c r="B1347" s="230"/>
      <c r="C1347" s="268"/>
      <c r="D1347" s="269"/>
    </row>
    <row r="1348" spans="1:4" s="42" customFormat="1" ht="20.100000000000001" customHeight="1">
      <c r="A1348" s="229"/>
      <c r="B1348" s="230"/>
      <c r="C1348" s="268"/>
      <c r="D1348" s="269"/>
    </row>
    <row r="1349" spans="1:4" s="42" customFormat="1" ht="20.100000000000001" customHeight="1">
      <c r="A1349" s="229"/>
      <c r="B1349" s="230"/>
      <c r="C1349" s="268"/>
      <c r="D1349" s="269"/>
    </row>
    <row r="1350" spans="1:4" s="42" customFormat="1" ht="20.100000000000001" customHeight="1">
      <c r="A1350" s="229"/>
      <c r="B1350" s="230"/>
      <c r="C1350" s="268"/>
      <c r="D1350" s="269"/>
    </row>
    <row r="1351" spans="1:4" s="42" customFormat="1" ht="20.100000000000001" customHeight="1">
      <c r="A1351" s="229"/>
      <c r="B1351" s="230"/>
      <c r="C1351" s="268"/>
      <c r="D1351" s="269"/>
    </row>
    <row r="1352" spans="1:4" s="42" customFormat="1" ht="20.100000000000001" customHeight="1">
      <c r="A1352" s="229"/>
      <c r="B1352" s="230"/>
      <c r="C1352" s="268"/>
      <c r="D1352" s="269"/>
    </row>
    <row r="1353" spans="1:4" s="42" customFormat="1" ht="20.100000000000001" customHeight="1">
      <c r="A1353" s="229"/>
      <c r="B1353" s="230"/>
      <c r="C1353" s="268"/>
      <c r="D1353" s="269"/>
    </row>
    <row r="1354" spans="1:4" s="42" customFormat="1" ht="20.100000000000001" customHeight="1">
      <c r="A1354" s="229"/>
      <c r="B1354" s="230"/>
      <c r="C1354" s="268"/>
      <c r="D1354" s="269"/>
    </row>
    <row r="1355" spans="1:4" s="42" customFormat="1" ht="20.100000000000001" customHeight="1">
      <c r="A1355" s="229"/>
      <c r="B1355" s="230"/>
      <c r="C1355" s="268"/>
      <c r="D1355" s="269"/>
    </row>
    <row r="1356" spans="1:4" s="42" customFormat="1" ht="20.100000000000001" customHeight="1">
      <c r="A1356" s="229"/>
      <c r="B1356" s="230"/>
      <c r="C1356" s="268"/>
      <c r="D1356" s="269"/>
    </row>
    <row r="1357" spans="1:4" s="42" customFormat="1" ht="20.100000000000001" customHeight="1">
      <c r="A1357" s="229"/>
      <c r="B1357" s="230"/>
      <c r="C1357" s="268"/>
      <c r="D1357" s="269"/>
    </row>
    <row r="1358" spans="1:4" s="42" customFormat="1" ht="20.100000000000001" customHeight="1">
      <c r="A1358" s="229"/>
      <c r="B1358" s="230"/>
      <c r="C1358" s="268"/>
      <c r="D1358" s="269"/>
    </row>
    <row r="1359" spans="1:4" s="42" customFormat="1" ht="20.100000000000001" customHeight="1">
      <c r="A1359" s="229"/>
      <c r="B1359" s="230"/>
      <c r="C1359" s="268"/>
      <c r="D1359" s="269"/>
    </row>
    <row r="1360" spans="1:4" s="42" customFormat="1" ht="20.100000000000001" customHeight="1">
      <c r="A1360" s="229"/>
      <c r="B1360" s="230"/>
      <c r="C1360" s="268"/>
      <c r="D1360" s="269"/>
    </row>
    <row r="1361" spans="1:4" s="42" customFormat="1" ht="20.100000000000001" customHeight="1">
      <c r="A1361" s="229"/>
      <c r="B1361" s="230"/>
      <c r="C1361" s="268"/>
      <c r="D1361" s="269"/>
    </row>
    <row r="1362" spans="1:4" s="42" customFormat="1" ht="20.100000000000001" customHeight="1">
      <c r="A1362" s="229"/>
      <c r="B1362" s="230"/>
      <c r="C1362" s="268"/>
      <c r="D1362" s="269"/>
    </row>
    <row r="1363" spans="1:4" s="42" customFormat="1" ht="20.100000000000001" customHeight="1">
      <c r="A1363" s="229"/>
      <c r="B1363" s="230"/>
      <c r="C1363" s="268"/>
      <c r="D1363" s="269"/>
    </row>
    <row r="1364" spans="1:4" s="42" customFormat="1" ht="20.100000000000001" customHeight="1">
      <c r="A1364" s="229"/>
      <c r="B1364" s="230"/>
      <c r="C1364" s="268"/>
      <c r="D1364" s="269"/>
    </row>
    <row r="1365" spans="1:4" s="42" customFormat="1" ht="20.100000000000001" customHeight="1">
      <c r="A1365" s="229"/>
      <c r="B1365" s="230"/>
      <c r="C1365" s="268"/>
      <c r="D1365" s="269"/>
    </row>
    <row r="1366" spans="1:4" s="42" customFormat="1" ht="20.100000000000001" customHeight="1">
      <c r="A1366" s="229"/>
      <c r="B1366" s="230"/>
      <c r="C1366" s="268"/>
      <c r="D1366" s="269"/>
    </row>
    <row r="1367" spans="1:4" s="42" customFormat="1" ht="20.100000000000001" customHeight="1">
      <c r="A1367" s="229"/>
      <c r="B1367" s="230"/>
      <c r="C1367" s="268"/>
      <c r="D1367" s="269"/>
    </row>
    <row r="1368" spans="1:4" s="42" customFormat="1" ht="20.100000000000001" customHeight="1">
      <c r="A1368" s="229"/>
      <c r="B1368" s="230"/>
      <c r="C1368" s="268"/>
      <c r="D1368" s="269"/>
    </row>
    <row r="1369" spans="1:4" s="42" customFormat="1" ht="20.100000000000001" customHeight="1">
      <c r="A1369" s="229"/>
      <c r="B1369" s="230"/>
      <c r="C1369" s="268"/>
      <c r="D1369" s="269"/>
    </row>
    <row r="1370" spans="1:4" s="42" customFormat="1" ht="20.100000000000001" customHeight="1">
      <c r="A1370" s="229"/>
      <c r="B1370" s="230"/>
      <c r="C1370" s="268"/>
      <c r="D1370" s="269"/>
    </row>
    <row r="1371" spans="1:4" s="42" customFormat="1" ht="20.100000000000001" customHeight="1">
      <c r="A1371" s="229"/>
      <c r="B1371" s="230"/>
      <c r="C1371" s="268"/>
      <c r="D1371" s="269"/>
    </row>
    <row r="1372" spans="1:4" s="42" customFormat="1" ht="20.100000000000001" customHeight="1">
      <c r="A1372" s="229"/>
      <c r="B1372" s="230"/>
      <c r="C1372" s="268"/>
      <c r="D1372" s="269"/>
    </row>
    <row r="1373" spans="1:4" s="42" customFormat="1" ht="20.100000000000001" customHeight="1">
      <c r="A1373" s="229"/>
      <c r="B1373" s="230"/>
      <c r="C1373" s="268"/>
      <c r="D1373" s="269"/>
    </row>
    <row r="1374" spans="1:4" s="42" customFormat="1" ht="20.100000000000001" customHeight="1">
      <c r="A1374" s="229"/>
      <c r="B1374" s="230"/>
      <c r="C1374" s="268"/>
      <c r="D1374" s="269"/>
    </row>
    <row r="1375" spans="1:4" s="42" customFormat="1" ht="20.100000000000001" customHeight="1">
      <c r="A1375" s="229"/>
      <c r="B1375" s="230"/>
      <c r="C1375" s="268"/>
      <c r="D1375" s="269"/>
    </row>
    <row r="1376" spans="1:4" s="42" customFormat="1" ht="20.100000000000001" customHeight="1">
      <c r="A1376" s="229"/>
      <c r="B1376" s="230"/>
      <c r="C1376" s="268"/>
      <c r="D1376" s="269"/>
    </row>
    <row r="1377" spans="1:4" s="42" customFormat="1" ht="20.100000000000001" customHeight="1">
      <c r="A1377" s="229"/>
      <c r="B1377" s="230"/>
      <c r="C1377" s="268"/>
      <c r="D1377" s="269"/>
    </row>
    <row r="1378" spans="1:4" s="42" customFormat="1" ht="20.100000000000001" customHeight="1">
      <c r="A1378" s="229"/>
      <c r="B1378" s="230"/>
      <c r="C1378" s="268"/>
      <c r="D1378" s="269"/>
    </row>
    <row r="1379" spans="1:4" s="42" customFormat="1" ht="20.100000000000001" customHeight="1">
      <c r="A1379" s="229"/>
      <c r="B1379" s="230"/>
      <c r="C1379" s="268"/>
      <c r="D1379" s="269"/>
    </row>
    <row r="1380" spans="1:4" s="42" customFormat="1" ht="20.100000000000001" customHeight="1">
      <c r="A1380" s="229"/>
      <c r="B1380" s="230"/>
      <c r="C1380" s="268"/>
      <c r="D1380" s="269"/>
    </row>
    <row r="1381" spans="1:4" s="42" customFormat="1" ht="20.100000000000001" customHeight="1">
      <c r="A1381" s="229"/>
      <c r="B1381" s="230"/>
      <c r="C1381" s="268"/>
      <c r="D1381" s="269"/>
    </row>
    <row r="1382" spans="1:4" s="42" customFormat="1" ht="20.100000000000001" customHeight="1">
      <c r="A1382" s="229"/>
      <c r="B1382" s="230"/>
      <c r="C1382" s="268"/>
      <c r="D1382" s="269"/>
    </row>
    <row r="1383" spans="1:4" s="42" customFormat="1" ht="20.100000000000001" customHeight="1">
      <c r="A1383" s="229"/>
      <c r="B1383" s="230"/>
      <c r="C1383" s="268"/>
      <c r="D1383" s="269"/>
    </row>
    <row r="1384" spans="1:4" s="42" customFormat="1" ht="20.100000000000001" customHeight="1">
      <c r="A1384" s="229"/>
      <c r="B1384" s="230"/>
      <c r="C1384" s="268"/>
      <c r="D1384" s="269"/>
    </row>
    <row r="1385" spans="1:4" s="42" customFormat="1" ht="20.100000000000001" customHeight="1">
      <c r="A1385" s="229"/>
      <c r="B1385" s="230"/>
      <c r="C1385" s="268"/>
      <c r="D1385" s="269"/>
    </row>
    <row r="1386" spans="1:4" s="42" customFormat="1" ht="20.100000000000001" customHeight="1">
      <c r="A1386" s="229"/>
      <c r="B1386" s="230"/>
      <c r="C1386" s="268"/>
      <c r="D1386" s="269"/>
    </row>
    <row r="1387" spans="1:4" s="42" customFormat="1" ht="20.100000000000001" customHeight="1">
      <c r="A1387" s="229"/>
      <c r="B1387" s="230"/>
      <c r="C1387" s="268"/>
      <c r="D1387" s="269"/>
    </row>
    <row r="1388" spans="1:4" s="42" customFormat="1" ht="20.100000000000001" customHeight="1">
      <c r="A1388" s="229"/>
      <c r="B1388" s="230"/>
      <c r="C1388" s="268"/>
      <c r="D1388" s="269"/>
    </row>
    <row r="1389" spans="1:4" s="42" customFormat="1" ht="20.100000000000001" customHeight="1">
      <c r="A1389" s="229"/>
      <c r="B1389" s="230"/>
      <c r="C1389" s="268"/>
      <c r="D1389" s="269"/>
    </row>
    <row r="1390" spans="1:4" s="42" customFormat="1" ht="20.100000000000001" customHeight="1">
      <c r="A1390" s="229"/>
      <c r="B1390" s="230"/>
      <c r="C1390" s="268"/>
      <c r="D1390" s="269"/>
    </row>
    <row r="1391" spans="1:4" s="42" customFormat="1" ht="20.100000000000001" customHeight="1">
      <c r="A1391" s="229"/>
      <c r="B1391" s="230"/>
      <c r="C1391" s="268"/>
      <c r="D1391" s="269"/>
    </row>
    <row r="1392" spans="1:4" s="42" customFormat="1" ht="20.100000000000001" customHeight="1">
      <c r="A1392" s="229"/>
      <c r="B1392" s="230"/>
      <c r="C1392" s="268"/>
      <c r="D1392" s="269"/>
    </row>
    <row r="1393" spans="1:4" s="42" customFormat="1" ht="20.100000000000001" customHeight="1">
      <c r="A1393" s="229"/>
      <c r="B1393" s="230"/>
      <c r="C1393" s="268"/>
      <c r="D1393" s="269"/>
    </row>
    <row r="1394" spans="1:4" s="42" customFormat="1" ht="20.100000000000001" customHeight="1">
      <c r="A1394" s="229"/>
      <c r="B1394" s="230"/>
      <c r="C1394" s="268"/>
      <c r="D1394" s="269"/>
    </row>
    <row r="1395" spans="1:4" s="42" customFormat="1" ht="20.100000000000001" customHeight="1">
      <c r="A1395" s="229"/>
      <c r="B1395" s="230"/>
      <c r="C1395" s="268"/>
      <c r="D1395" s="269"/>
    </row>
    <row r="1396" spans="1:4" s="42" customFormat="1" ht="20.100000000000001" customHeight="1">
      <c r="A1396" s="229"/>
      <c r="B1396" s="230"/>
      <c r="C1396" s="268"/>
      <c r="D1396" s="269"/>
    </row>
    <row r="1397" spans="1:4" s="42" customFormat="1" ht="20.100000000000001" customHeight="1">
      <c r="A1397" s="229"/>
      <c r="B1397" s="230"/>
      <c r="C1397" s="268"/>
      <c r="D1397" s="269"/>
    </row>
    <row r="1398" spans="1:4" s="42" customFormat="1" ht="20.100000000000001" customHeight="1">
      <c r="A1398" s="229"/>
      <c r="B1398" s="230"/>
      <c r="C1398" s="268"/>
      <c r="D1398" s="269"/>
    </row>
    <row r="1399" spans="1:4" s="42" customFormat="1" ht="20.100000000000001" customHeight="1">
      <c r="A1399" s="229"/>
      <c r="B1399" s="230"/>
      <c r="C1399" s="268"/>
      <c r="D1399" s="269"/>
    </row>
    <row r="1400" spans="1:4" s="42" customFormat="1" ht="20.100000000000001" customHeight="1">
      <c r="A1400" s="229"/>
      <c r="B1400" s="230"/>
      <c r="C1400" s="268"/>
      <c r="D1400" s="269"/>
    </row>
    <row r="1401" spans="1:4" s="42" customFormat="1" ht="20.100000000000001" customHeight="1">
      <c r="A1401" s="229"/>
      <c r="B1401" s="230"/>
      <c r="C1401" s="268"/>
      <c r="D1401" s="269"/>
    </row>
    <row r="1402" spans="1:4" s="42" customFormat="1" ht="20.100000000000001" customHeight="1">
      <c r="A1402" s="229"/>
      <c r="B1402" s="230"/>
      <c r="C1402" s="268"/>
      <c r="D1402" s="269"/>
    </row>
    <row r="1403" spans="1:4" s="42" customFormat="1" ht="20.100000000000001" customHeight="1">
      <c r="A1403" s="229"/>
      <c r="B1403" s="230"/>
      <c r="C1403" s="268"/>
      <c r="D1403" s="269"/>
    </row>
    <row r="1404" spans="1:4" s="42" customFormat="1" ht="20.100000000000001" customHeight="1">
      <c r="A1404" s="229"/>
      <c r="B1404" s="230"/>
      <c r="C1404" s="268"/>
      <c r="D1404" s="269"/>
    </row>
    <row r="1405" spans="1:4" s="42" customFormat="1" ht="20.100000000000001" customHeight="1">
      <c r="A1405" s="229"/>
      <c r="B1405" s="230"/>
      <c r="C1405" s="268"/>
      <c r="D1405" s="269"/>
    </row>
    <row r="1406" spans="1:4" s="42" customFormat="1" ht="20.100000000000001" customHeight="1">
      <c r="A1406" s="229"/>
      <c r="B1406" s="230"/>
      <c r="C1406" s="268"/>
      <c r="D1406" s="269"/>
    </row>
    <row r="1407" spans="1:4" s="42" customFormat="1" ht="20.100000000000001" customHeight="1">
      <c r="A1407" s="229"/>
      <c r="B1407" s="230"/>
      <c r="C1407" s="268"/>
      <c r="D1407" s="269"/>
    </row>
    <row r="1408" spans="1:4" s="42" customFormat="1" ht="20.100000000000001" customHeight="1">
      <c r="A1408" s="229"/>
      <c r="B1408" s="230"/>
      <c r="C1408" s="268"/>
      <c r="D1408" s="269"/>
    </row>
    <row r="1409" spans="1:4" s="42" customFormat="1" ht="20.100000000000001" customHeight="1">
      <c r="A1409" s="229"/>
      <c r="B1409" s="230"/>
      <c r="C1409" s="268"/>
      <c r="D1409" s="269"/>
    </row>
    <row r="1410" spans="1:4" s="42" customFormat="1" ht="20.100000000000001" customHeight="1">
      <c r="A1410" s="229"/>
      <c r="B1410" s="230"/>
      <c r="C1410" s="268"/>
      <c r="D1410" s="269"/>
    </row>
    <row r="1411" spans="1:4" s="42" customFormat="1" ht="20.100000000000001" customHeight="1">
      <c r="A1411" s="229"/>
      <c r="B1411" s="230"/>
      <c r="C1411" s="268"/>
      <c r="D1411" s="269"/>
    </row>
    <row r="1412" spans="1:4" s="42" customFormat="1" ht="20.100000000000001" customHeight="1">
      <c r="A1412" s="229"/>
      <c r="B1412" s="230"/>
      <c r="C1412" s="268"/>
      <c r="D1412" s="269"/>
    </row>
    <row r="1413" spans="1:4" s="42" customFormat="1" ht="20.100000000000001" customHeight="1">
      <c r="A1413" s="229"/>
      <c r="B1413" s="230"/>
      <c r="C1413" s="268"/>
      <c r="D1413" s="269"/>
    </row>
    <row r="1414" spans="1:4" s="42" customFormat="1" ht="20.100000000000001" customHeight="1">
      <c r="A1414" s="229"/>
      <c r="B1414" s="230"/>
      <c r="C1414" s="268"/>
      <c r="D1414" s="269"/>
    </row>
    <row r="1415" spans="1:4" s="42" customFormat="1" ht="20.100000000000001" customHeight="1">
      <c r="A1415" s="229"/>
      <c r="B1415" s="230"/>
      <c r="C1415" s="268"/>
      <c r="D1415" s="269"/>
    </row>
    <row r="1416" spans="1:4" s="42" customFormat="1" ht="20.100000000000001" customHeight="1">
      <c r="A1416" s="229"/>
      <c r="B1416" s="230"/>
      <c r="C1416" s="268"/>
      <c r="D1416" s="269"/>
    </row>
    <row r="1417" spans="1:4" s="42" customFormat="1" ht="20.100000000000001" customHeight="1">
      <c r="A1417" s="229"/>
      <c r="B1417" s="230"/>
      <c r="C1417" s="268"/>
      <c r="D1417" s="269"/>
    </row>
    <row r="1418" spans="1:4" s="42" customFormat="1" ht="20.100000000000001" customHeight="1">
      <c r="A1418" s="229"/>
      <c r="B1418" s="230"/>
      <c r="C1418" s="268"/>
      <c r="D1418" s="269"/>
    </row>
    <row r="1419" spans="1:4" s="42" customFormat="1" ht="20.100000000000001" customHeight="1">
      <c r="A1419" s="229"/>
      <c r="B1419" s="230"/>
      <c r="C1419" s="268"/>
      <c r="D1419" s="269"/>
    </row>
    <row r="1420" spans="1:4" s="42" customFormat="1" ht="20.100000000000001" customHeight="1">
      <c r="A1420" s="229"/>
      <c r="B1420" s="230"/>
      <c r="C1420" s="268"/>
      <c r="D1420" s="269"/>
    </row>
    <row r="1421" spans="1:4" s="42" customFormat="1" ht="20.100000000000001" customHeight="1">
      <c r="A1421" s="229"/>
      <c r="B1421" s="230"/>
      <c r="C1421" s="268"/>
      <c r="D1421" s="269"/>
    </row>
    <row r="1422" spans="1:4" s="42" customFormat="1" ht="20.100000000000001" customHeight="1">
      <c r="A1422" s="229"/>
      <c r="B1422" s="230"/>
      <c r="C1422" s="268"/>
      <c r="D1422" s="269"/>
    </row>
    <row r="1423" spans="1:4" s="42" customFormat="1" ht="20.100000000000001" customHeight="1">
      <c r="A1423" s="229"/>
      <c r="B1423" s="230"/>
      <c r="C1423" s="268"/>
      <c r="D1423" s="269"/>
    </row>
    <row r="1424" spans="1:4" s="42" customFormat="1" ht="20.100000000000001" customHeight="1">
      <c r="A1424" s="229"/>
      <c r="B1424" s="230"/>
      <c r="C1424" s="268"/>
      <c r="D1424" s="269"/>
    </row>
    <row r="1425" spans="1:4" s="42" customFormat="1" ht="20.100000000000001" customHeight="1">
      <c r="A1425" s="229"/>
      <c r="B1425" s="230"/>
      <c r="C1425" s="268"/>
      <c r="D1425" s="269"/>
    </row>
    <row r="1426" spans="1:4" s="42" customFormat="1" ht="20.100000000000001" customHeight="1">
      <c r="A1426" s="229"/>
      <c r="B1426" s="230"/>
      <c r="C1426" s="268"/>
      <c r="D1426" s="269"/>
    </row>
    <row r="1427" spans="1:4" s="42" customFormat="1" ht="20.100000000000001" customHeight="1">
      <c r="A1427" s="229"/>
      <c r="B1427" s="230"/>
      <c r="C1427" s="268"/>
      <c r="D1427" s="269"/>
    </row>
    <row r="1428" spans="1:4" s="42" customFormat="1" ht="20.100000000000001" customHeight="1">
      <c r="A1428" s="229"/>
      <c r="B1428" s="230"/>
      <c r="C1428" s="268"/>
      <c r="D1428" s="269"/>
    </row>
    <row r="1429" spans="1:4" s="42" customFormat="1" ht="20.100000000000001" customHeight="1">
      <c r="A1429" s="229"/>
      <c r="B1429" s="230"/>
      <c r="C1429" s="268"/>
      <c r="D1429" s="269"/>
    </row>
    <row r="1430" spans="1:4" s="42" customFormat="1" ht="20.100000000000001" customHeight="1">
      <c r="A1430" s="229"/>
      <c r="B1430" s="230"/>
      <c r="C1430" s="268"/>
      <c r="D1430" s="269"/>
    </row>
    <row r="1431" spans="1:4" s="42" customFormat="1" ht="20.100000000000001" customHeight="1">
      <c r="A1431" s="229"/>
      <c r="B1431" s="230"/>
      <c r="C1431" s="268"/>
      <c r="D1431" s="269"/>
    </row>
    <row r="1432" spans="1:4" s="42" customFormat="1" ht="20.100000000000001" customHeight="1">
      <c r="A1432" s="229"/>
      <c r="B1432" s="230"/>
      <c r="C1432" s="268"/>
      <c r="D1432" s="269"/>
    </row>
    <row r="1433" spans="1:4" s="42" customFormat="1" ht="20.100000000000001" customHeight="1">
      <c r="A1433" s="229"/>
      <c r="B1433" s="230"/>
      <c r="C1433" s="268"/>
      <c r="D1433" s="269"/>
    </row>
    <row r="1434" spans="1:4" s="42" customFormat="1" ht="20.100000000000001" customHeight="1">
      <c r="A1434" s="229"/>
      <c r="B1434" s="230"/>
      <c r="C1434" s="268"/>
      <c r="D1434" s="269"/>
    </row>
    <row r="1435" spans="1:4" s="42" customFormat="1" ht="20.100000000000001" customHeight="1">
      <c r="A1435" s="229"/>
      <c r="B1435" s="230"/>
      <c r="C1435" s="268"/>
      <c r="D1435" s="269"/>
    </row>
    <row r="1436" spans="1:4" s="42" customFormat="1" ht="20.100000000000001" customHeight="1">
      <c r="A1436" s="229"/>
      <c r="B1436" s="230"/>
      <c r="C1436" s="268"/>
      <c r="D1436" s="269"/>
    </row>
    <row r="1437" spans="1:4" s="42" customFormat="1" ht="20.100000000000001" customHeight="1">
      <c r="A1437" s="229"/>
      <c r="B1437" s="230"/>
      <c r="C1437" s="268"/>
      <c r="D1437" s="269"/>
    </row>
    <row r="1438" spans="1:4" s="42" customFormat="1" ht="20.100000000000001" customHeight="1">
      <c r="A1438" s="229"/>
      <c r="B1438" s="230"/>
      <c r="C1438" s="268"/>
      <c r="D1438" s="269"/>
    </row>
    <row r="1439" spans="1:4" s="42" customFormat="1" ht="20.100000000000001" customHeight="1">
      <c r="A1439" s="229"/>
      <c r="B1439" s="230"/>
      <c r="C1439" s="268"/>
      <c r="D1439" s="269"/>
    </row>
    <row r="1440" spans="1:4" s="42" customFormat="1" ht="20.100000000000001" customHeight="1">
      <c r="A1440" s="229"/>
      <c r="B1440" s="230"/>
      <c r="C1440" s="268"/>
      <c r="D1440" s="269"/>
    </row>
    <row r="1441" spans="1:4" s="42" customFormat="1" ht="20.100000000000001" customHeight="1">
      <c r="A1441" s="229"/>
      <c r="B1441" s="230"/>
      <c r="C1441" s="268"/>
      <c r="D1441" s="269"/>
    </row>
    <row r="1442" spans="1:4" s="42" customFormat="1" ht="20.100000000000001" customHeight="1">
      <c r="A1442" s="229"/>
      <c r="B1442" s="230"/>
      <c r="C1442" s="268"/>
      <c r="D1442" s="269"/>
    </row>
    <row r="1443" spans="1:4" s="42" customFormat="1" ht="20.100000000000001" customHeight="1">
      <c r="A1443" s="229"/>
      <c r="B1443" s="230"/>
      <c r="C1443" s="268"/>
      <c r="D1443" s="269"/>
    </row>
    <row r="1444" spans="1:4" s="42" customFormat="1" ht="20.100000000000001" customHeight="1">
      <c r="A1444" s="229"/>
      <c r="B1444" s="230"/>
      <c r="C1444" s="268"/>
      <c r="D1444" s="269"/>
    </row>
    <row r="1445" spans="1:4" s="42" customFormat="1" ht="20.100000000000001" customHeight="1">
      <c r="A1445" s="229"/>
      <c r="B1445" s="230"/>
      <c r="C1445" s="268"/>
      <c r="D1445" s="269"/>
    </row>
    <row r="1446" spans="1:4" s="42" customFormat="1" ht="20.100000000000001" customHeight="1">
      <c r="A1446" s="229"/>
      <c r="B1446" s="230"/>
      <c r="C1446" s="268"/>
      <c r="D1446" s="269"/>
    </row>
    <row r="1447" spans="1:4" s="42" customFormat="1" ht="20.100000000000001" customHeight="1">
      <c r="A1447" s="229"/>
      <c r="B1447" s="230"/>
      <c r="C1447" s="268"/>
      <c r="D1447" s="269"/>
    </row>
    <row r="1448" spans="1:4" s="42" customFormat="1" ht="20.100000000000001" customHeight="1">
      <c r="A1448" s="229"/>
      <c r="B1448" s="230"/>
      <c r="C1448" s="268"/>
      <c r="D1448" s="269"/>
    </row>
    <row r="1449" spans="1:4" s="42" customFormat="1" ht="20.100000000000001" customHeight="1">
      <c r="A1449" s="229"/>
      <c r="B1449" s="230"/>
      <c r="C1449" s="268"/>
      <c r="D1449" s="269"/>
    </row>
    <row r="1450" spans="1:4" s="42" customFormat="1" ht="20.100000000000001" customHeight="1">
      <c r="A1450" s="229"/>
      <c r="B1450" s="230"/>
      <c r="C1450" s="268"/>
      <c r="D1450" s="269"/>
    </row>
    <row r="1451" spans="1:4" s="42" customFormat="1" ht="20.100000000000001" customHeight="1">
      <c r="A1451" s="229"/>
      <c r="B1451" s="230"/>
      <c r="C1451" s="268"/>
      <c r="D1451" s="269"/>
    </row>
    <row r="1452" spans="1:4" s="42" customFormat="1" ht="20.100000000000001" customHeight="1">
      <c r="A1452" s="229"/>
      <c r="B1452" s="230"/>
      <c r="C1452" s="268"/>
      <c r="D1452" s="269"/>
    </row>
    <row r="1453" spans="1:4" s="42" customFormat="1" ht="20.100000000000001" customHeight="1">
      <c r="A1453" s="229"/>
      <c r="B1453" s="230"/>
      <c r="C1453" s="268"/>
      <c r="D1453" s="269"/>
    </row>
    <row r="1454" spans="1:4" s="42" customFormat="1" ht="20.100000000000001" customHeight="1">
      <c r="A1454" s="229"/>
      <c r="B1454" s="230"/>
      <c r="C1454" s="268"/>
      <c r="D1454" s="269"/>
    </row>
    <row r="1455" spans="1:4" s="42" customFormat="1" ht="20.100000000000001" customHeight="1">
      <c r="A1455" s="229"/>
      <c r="B1455" s="230"/>
      <c r="C1455" s="268"/>
      <c r="D1455" s="269"/>
    </row>
    <row r="1456" spans="1:4" s="42" customFormat="1" ht="20.100000000000001" customHeight="1">
      <c r="A1456" s="229"/>
      <c r="B1456" s="230"/>
      <c r="C1456" s="268"/>
      <c r="D1456" s="269"/>
    </row>
    <row r="1457" spans="1:4" s="42" customFormat="1" ht="20.100000000000001" customHeight="1">
      <c r="A1457" s="229"/>
      <c r="B1457" s="230"/>
      <c r="C1457" s="268"/>
      <c r="D1457" s="269"/>
    </row>
    <row r="1458" spans="1:4" s="42" customFormat="1" ht="20.100000000000001" customHeight="1">
      <c r="A1458" s="229"/>
      <c r="B1458" s="230"/>
      <c r="C1458" s="268"/>
      <c r="D1458" s="269"/>
    </row>
    <row r="1459" spans="1:4" s="42" customFormat="1" ht="20.100000000000001" customHeight="1">
      <c r="A1459" s="229"/>
      <c r="B1459" s="230"/>
      <c r="C1459" s="268"/>
      <c r="D1459" s="269"/>
    </row>
    <row r="1460" spans="1:4" s="42" customFormat="1" ht="20.100000000000001" customHeight="1">
      <c r="A1460" s="229"/>
      <c r="B1460" s="230"/>
      <c r="C1460" s="268"/>
      <c r="D1460" s="269"/>
    </row>
    <row r="1461" spans="1:4" s="42" customFormat="1" ht="20.100000000000001" customHeight="1">
      <c r="A1461" s="229"/>
      <c r="B1461" s="230"/>
      <c r="C1461" s="268"/>
      <c r="D1461" s="269"/>
    </row>
    <row r="1462" spans="1:4" s="42" customFormat="1" ht="20.100000000000001" customHeight="1">
      <c r="A1462" s="229"/>
      <c r="B1462" s="230"/>
      <c r="C1462" s="268"/>
      <c r="D1462" s="269"/>
    </row>
    <row r="1463" spans="1:4" s="42" customFormat="1" ht="20.100000000000001" customHeight="1">
      <c r="A1463" s="229"/>
      <c r="B1463" s="230"/>
      <c r="C1463" s="268"/>
      <c r="D1463" s="269"/>
    </row>
    <row r="1464" spans="1:4" s="42" customFormat="1" ht="20.100000000000001" customHeight="1">
      <c r="A1464" s="229"/>
      <c r="B1464" s="230"/>
      <c r="C1464" s="268"/>
      <c r="D1464" s="269"/>
    </row>
    <row r="1465" spans="1:4" s="42" customFormat="1" ht="20.100000000000001" customHeight="1">
      <c r="A1465" s="229"/>
      <c r="B1465" s="230"/>
      <c r="C1465" s="268"/>
      <c r="D1465" s="269"/>
    </row>
    <row r="1466" spans="1:4" s="42" customFormat="1" ht="20.100000000000001" customHeight="1">
      <c r="A1466" s="229"/>
      <c r="B1466" s="230"/>
      <c r="C1466" s="268"/>
      <c r="D1466" s="269"/>
    </row>
    <row r="1467" spans="1:4" s="42" customFormat="1" ht="20.100000000000001" customHeight="1">
      <c r="A1467" s="229"/>
      <c r="B1467" s="230"/>
      <c r="C1467" s="268"/>
      <c r="D1467" s="269"/>
    </row>
    <row r="1468" spans="1:4" s="42" customFormat="1" ht="20.100000000000001" customHeight="1">
      <c r="A1468" s="229"/>
      <c r="B1468" s="230"/>
      <c r="C1468" s="268"/>
      <c r="D1468" s="269"/>
    </row>
    <row r="1469" spans="1:4" s="42" customFormat="1" ht="20.100000000000001" customHeight="1">
      <c r="A1469" s="229"/>
      <c r="B1469" s="230"/>
      <c r="C1469" s="268"/>
      <c r="D1469" s="269"/>
    </row>
    <row r="1470" spans="1:4" s="42" customFormat="1" ht="20.100000000000001" customHeight="1">
      <c r="A1470" s="229"/>
      <c r="B1470" s="230"/>
      <c r="C1470" s="268"/>
      <c r="D1470" s="269"/>
    </row>
    <row r="1471" spans="1:4" s="42" customFormat="1" ht="20.100000000000001" customHeight="1">
      <c r="A1471" s="229"/>
      <c r="B1471" s="230"/>
      <c r="C1471" s="268"/>
      <c r="D1471" s="269"/>
    </row>
    <row r="1472" spans="1:4" s="42" customFormat="1" ht="20.100000000000001" customHeight="1">
      <c r="A1472" s="229"/>
      <c r="B1472" s="230"/>
      <c r="C1472" s="268"/>
      <c r="D1472" s="269"/>
    </row>
    <row r="1473" spans="1:4" s="42" customFormat="1" ht="20.100000000000001" customHeight="1">
      <c r="A1473" s="229"/>
      <c r="B1473" s="230"/>
      <c r="C1473" s="268"/>
      <c r="D1473" s="269"/>
    </row>
    <row r="1474" spans="1:4" s="42" customFormat="1" ht="20.100000000000001" customHeight="1">
      <c r="A1474" s="229"/>
      <c r="B1474" s="230"/>
      <c r="C1474" s="268"/>
      <c r="D1474" s="269"/>
    </row>
    <row r="1475" spans="1:4" s="42" customFormat="1" ht="20.100000000000001" customHeight="1">
      <c r="A1475" s="229"/>
      <c r="B1475" s="230"/>
      <c r="C1475" s="268"/>
      <c r="D1475" s="269"/>
    </row>
    <row r="1476" spans="1:4" s="42" customFormat="1" ht="20.100000000000001" customHeight="1">
      <c r="A1476" s="229"/>
      <c r="B1476" s="230"/>
      <c r="C1476" s="268"/>
      <c r="D1476" s="269"/>
    </row>
    <row r="1477" spans="1:4" s="42" customFormat="1" ht="20.100000000000001" customHeight="1">
      <c r="A1477" s="229"/>
      <c r="B1477" s="230"/>
      <c r="C1477" s="268"/>
      <c r="D1477" s="269"/>
    </row>
    <row r="1478" spans="1:4" s="42" customFormat="1" ht="20.100000000000001" customHeight="1">
      <c r="A1478" s="229"/>
      <c r="B1478" s="230"/>
      <c r="C1478" s="268"/>
      <c r="D1478" s="269"/>
    </row>
    <row r="1479" spans="1:4" s="42" customFormat="1" ht="20.100000000000001" customHeight="1">
      <c r="A1479" s="229"/>
      <c r="B1479" s="230"/>
      <c r="C1479" s="268"/>
      <c r="D1479" s="269"/>
    </row>
    <row r="1480" spans="1:4" s="42" customFormat="1" ht="20.100000000000001" customHeight="1">
      <c r="A1480" s="229"/>
      <c r="B1480" s="230"/>
      <c r="C1480" s="268"/>
      <c r="D1480" s="269"/>
    </row>
    <row r="1481" spans="1:4" s="42" customFormat="1" ht="20.100000000000001" customHeight="1">
      <c r="A1481" s="229"/>
      <c r="B1481" s="230"/>
      <c r="C1481" s="268"/>
      <c r="D1481" s="269"/>
    </row>
    <row r="1482" spans="1:4" s="42" customFormat="1" ht="20.100000000000001" customHeight="1">
      <c r="A1482" s="229"/>
      <c r="B1482" s="230"/>
      <c r="C1482" s="268"/>
      <c r="D1482" s="269"/>
    </row>
    <row r="1483" spans="1:4" s="42" customFormat="1" ht="20.100000000000001" customHeight="1">
      <c r="A1483" s="229"/>
      <c r="B1483" s="230"/>
      <c r="C1483" s="268"/>
      <c r="D1483" s="269"/>
    </row>
    <row r="1484" spans="1:4" s="42" customFormat="1" ht="20.100000000000001" customHeight="1">
      <c r="A1484" s="229"/>
      <c r="B1484" s="230"/>
      <c r="C1484" s="268"/>
      <c r="D1484" s="269"/>
    </row>
    <row r="1485" spans="1:4" s="42" customFormat="1" ht="20.100000000000001" customHeight="1">
      <c r="A1485" s="229"/>
      <c r="B1485" s="230"/>
      <c r="C1485" s="268"/>
      <c r="D1485" s="269"/>
    </row>
    <row r="1486" spans="1:4" s="42" customFormat="1" ht="20.100000000000001" customHeight="1">
      <c r="A1486" s="229"/>
      <c r="B1486" s="230"/>
      <c r="C1486" s="268"/>
      <c r="D1486" s="269"/>
    </row>
    <row r="1487" spans="1:4" s="42" customFormat="1" ht="20.100000000000001" customHeight="1">
      <c r="A1487" s="229"/>
      <c r="B1487" s="230"/>
      <c r="C1487" s="268"/>
      <c r="D1487" s="269"/>
    </row>
    <row r="1488" spans="1:4" s="42" customFormat="1" ht="20.100000000000001" customHeight="1">
      <c r="A1488" s="229"/>
      <c r="B1488" s="230"/>
      <c r="C1488" s="268"/>
      <c r="D1488" s="269"/>
    </row>
    <row r="1489" spans="1:4" s="42" customFormat="1" ht="20.100000000000001" customHeight="1">
      <c r="A1489" s="229"/>
      <c r="B1489" s="230"/>
      <c r="C1489" s="268"/>
      <c r="D1489" s="269"/>
    </row>
    <row r="1490" spans="1:4" s="42" customFormat="1" ht="20.100000000000001" customHeight="1">
      <c r="A1490" s="229"/>
      <c r="B1490" s="230"/>
      <c r="C1490" s="268"/>
      <c r="D1490" s="269"/>
    </row>
    <row r="1491" spans="1:4" s="42" customFormat="1" ht="20.100000000000001" customHeight="1">
      <c r="A1491" s="229"/>
      <c r="B1491" s="230"/>
      <c r="C1491" s="268"/>
      <c r="D1491" s="269"/>
    </row>
    <row r="1492" spans="1:4" s="42" customFormat="1" ht="20.100000000000001" customHeight="1">
      <c r="A1492" s="229"/>
      <c r="B1492" s="230"/>
      <c r="C1492" s="268"/>
      <c r="D1492" s="269"/>
    </row>
    <row r="1493" spans="1:4" s="42" customFormat="1" ht="20.100000000000001" customHeight="1">
      <c r="A1493" s="229"/>
      <c r="B1493" s="230"/>
      <c r="C1493" s="268"/>
      <c r="D1493" s="269"/>
    </row>
    <row r="1494" spans="1:4" s="42" customFormat="1" ht="20.100000000000001" customHeight="1">
      <c r="A1494" s="229"/>
      <c r="B1494" s="230"/>
      <c r="C1494" s="268"/>
      <c r="D1494" s="269"/>
    </row>
    <row r="1495" spans="1:4" s="42" customFormat="1" ht="20.100000000000001" customHeight="1">
      <c r="A1495" s="229"/>
      <c r="B1495" s="230"/>
      <c r="C1495" s="268"/>
      <c r="D1495" s="269"/>
    </row>
    <row r="1496" spans="1:4" s="42" customFormat="1" ht="20.100000000000001" customHeight="1">
      <c r="A1496" s="229"/>
      <c r="B1496" s="230"/>
      <c r="C1496" s="268"/>
      <c r="D1496" s="269"/>
    </row>
    <row r="1497" spans="1:4" s="42" customFormat="1" ht="20.100000000000001" customHeight="1">
      <c r="A1497" s="229"/>
      <c r="B1497" s="230"/>
      <c r="C1497" s="268"/>
      <c r="D1497" s="269"/>
    </row>
    <row r="1498" spans="1:4" s="42" customFormat="1" ht="20.100000000000001" customHeight="1">
      <c r="A1498" s="229"/>
      <c r="B1498" s="230"/>
      <c r="C1498" s="268"/>
      <c r="D1498" s="269"/>
    </row>
    <row r="1499" spans="1:4" s="42" customFormat="1" ht="20.100000000000001" customHeight="1">
      <c r="A1499" s="229"/>
      <c r="B1499" s="230"/>
      <c r="C1499" s="268"/>
      <c r="D1499" s="269"/>
    </row>
    <row r="1500" spans="1:4" s="42" customFormat="1" ht="20.100000000000001" customHeight="1">
      <c r="A1500" s="229"/>
      <c r="B1500" s="230"/>
      <c r="C1500" s="268"/>
      <c r="D1500" s="269"/>
    </row>
    <row r="1501" spans="1:4" s="42" customFormat="1" ht="20.100000000000001" customHeight="1">
      <c r="A1501" s="229"/>
      <c r="B1501" s="230"/>
      <c r="C1501" s="268"/>
      <c r="D1501" s="269"/>
    </row>
    <row r="1502" spans="1:4" s="42" customFormat="1" ht="20.100000000000001" customHeight="1">
      <c r="A1502" s="229"/>
      <c r="B1502" s="230"/>
      <c r="C1502" s="268"/>
      <c r="D1502" s="269"/>
    </row>
    <row r="1503" spans="1:4" s="42" customFormat="1" ht="20.100000000000001" customHeight="1">
      <c r="A1503" s="229"/>
      <c r="B1503" s="230"/>
      <c r="C1503" s="268"/>
      <c r="D1503" s="269"/>
    </row>
    <row r="1504" spans="1:4" s="42" customFormat="1" ht="20.100000000000001" customHeight="1">
      <c r="A1504" s="229"/>
      <c r="B1504" s="230"/>
      <c r="C1504" s="268"/>
      <c r="D1504" s="269"/>
    </row>
    <row r="1505" spans="1:4" s="42" customFormat="1" ht="20.100000000000001" customHeight="1">
      <c r="A1505" s="229"/>
      <c r="B1505" s="230"/>
      <c r="C1505" s="268"/>
      <c r="D1505" s="269"/>
    </row>
    <row r="1506" spans="1:4" s="42" customFormat="1" ht="20.100000000000001" customHeight="1">
      <c r="A1506" s="229"/>
      <c r="B1506" s="230"/>
      <c r="C1506" s="268"/>
      <c r="D1506" s="269"/>
    </row>
    <row r="1507" spans="1:4" s="42" customFormat="1" ht="20.100000000000001" customHeight="1">
      <c r="A1507" s="229"/>
      <c r="B1507" s="230"/>
      <c r="C1507" s="268"/>
      <c r="D1507" s="269"/>
    </row>
    <row r="1508" spans="1:4" s="42" customFormat="1" ht="20.100000000000001" customHeight="1">
      <c r="A1508" s="229"/>
      <c r="B1508" s="230"/>
      <c r="C1508" s="268"/>
      <c r="D1508" s="269"/>
    </row>
    <row r="1509" spans="1:4" s="42" customFormat="1" ht="20.100000000000001" customHeight="1">
      <c r="A1509" s="229"/>
      <c r="B1509" s="230"/>
      <c r="C1509" s="268"/>
      <c r="D1509" s="269"/>
    </row>
    <row r="1510" spans="1:4" s="42" customFormat="1" ht="20.100000000000001" customHeight="1">
      <c r="A1510" s="229"/>
      <c r="B1510" s="230"/>
      <c r="C1510" s="268"/>
      <c r="D1510" s="269"/>
    </row>
    <row r="1511" spans="1:4" s="42" customFormat="1" ht="20.100000000000001" customHeight="1">
      <c r="A1511" s="229"/>
      <c r="B1511" s="230"/>
      <c r="C1511" s="268"/>
      <c r="D1511" s="269"/>
    </row>
    <row r="1512" spans="1:4" s="42" customFormat="1" ht="20.100000000000001" customHeight="1">
      <c r="A1512" s="229"/>
      <c r="B1512" s="230"/>
      <c r="C1512" s="268"/>
      <c r="D1512" s="269"/>
    </row>
    <row r="1513" spans="1:4" s="42" customFormat="1" ht="20.100000000000001" customHeight="1">
      <c r="A1513" s="229"/>
      <c r="B1513" s="230"/>
      <c r="C1513" s="268"/>
      <c r="D1513" s="269"/>
    </row>
    <row r="1514" spans="1:4" s="42" customFormat="1" ht="20.100000000000001" customHeight="1">
      <c r="A1514" s="229"/>
      <c r="B1514" s="230"/>
      <c r="C1514" s="268"/>
      <c r="D1514" s="269"/>
    </row>
    <row r="1515" spans="1:4" s="42" customFormat="1" ht="20.100000000000001" customHeight="1">
      <c r="A1515" s="229"/>
      <c r="B1515" s="230"/>
      <c r="C1515" s="268"/>
      <c r="D1515" s="269"/>
    </row>
    <row r="1516" spans="1:4" s="42" customFormat="1" ht="20.100000000000001" customHeight="1">
      <c r="A1516" s="229"/>
      <c r="B1516" s="230"/>
      <c r="C1516" s="268"/>
      <c r="D1516" s="269"/>
    </row>
    <row r="1517" spans="1:4" s="42" customFormat="1" ht="20.100000000000001" customHeight="1">
      <c r="A1517" s="229"/>
      <c r="B1517" s="230"/>
      <c r="C1517" s="268"/>
      <c r="D1517" s="269"/>
    </row>
    <row r="1518" spans="1:4" s="42" customFormat="1" ht="20.100000000000001" customHeight="1">
      <c r="A1518" s="229"/>
      <c r="B1518" s="230"/>
      <c r="C1518" s="268"/>
      <c r="D1518" s="269"/>
    </row>
    <row r="1519" spans="1:4" s="42" customFormat="1" ht="20.100000000000001" customHeight="1">
      <c r="A1519" s="229"/>
      <c r="B1519" s="230"/>
      <c r="C1519" s="268"/>
      <c r="D1519" s="269"/>
    </row>
    <row r="1520" spans="1:4" s="42" customFormat="1" ht="20.100000000000001" customHeight="1">
      <c r="A1520" s="229"/>
      <c r="B1520" s="230"/>
      <c r="C1520" s="268"/>
      <c r="D1520" s="269"/>
    </row>
    <row r="1521" spans="1:4" s="42" customFormat="1" ht="20.100000000000001" customHeight="1">
      <c r="A1521" s="229"/>
      <c r="B1521" s="230"/>
      <c r="C1521" s="268"/>
      <c r="D1521" s="269"/>
    </row>
    <row r="1522" spans="1:4" s="42" customFormat="1" ht="20.100000000000001" customHeight="1">
      <c r="A1522" s="229"/>
      <c r="B1522" s="230"/>
      <c r="C1522" s="268"/>
      <c r="D1522" s="269"/>
    </row>
    <row r="1523" spans="1:4" s="42" customFormat="1" ht="20.100000000000001" customHeight="1">
      <c r="A1523" s="229"/>
      <c r="B1523" s="230"/>
      <c r="C1523" s="268"/>
      <c r="D1523" s="269"/>
    </row>
    <row r="1524" spans="1:4" s="42" customFormat="1" ht="20.100000000000001" customHeight="1">
      <c r="A1524" s="229"/>
      <c r="B1524" s="230"/>
      <c r="C1524" s="268"/>
      <c r="D1524" s="269"/>
    </row>
    <row r="1525" spans="1:4" s="42" customFormat="1" ht="20.100000000000001" customHeight="1">
      <c r="A1525" s="229"/>
      <c r="B1525" s="230"/>
      <c r="C1525" s="268"/>
      <c r="D1525" s="269"/>
    </row>
    <row r="1526" spans="1:4" s="42" customFormat="1" ht="20.100000000000001" customHeight="1">
      <c r="A1526" s="229"/>
      <c r="B1526" s="230"/>
      <c r="C1526" s="268"/>
      <c r="D1526" s="269"/>
    </row>
    <row r="1527" spans="1:4" s="42" customFormat="1" ht="20.100000000000001" customHeight="1">
      <c r="A1527" s="229"/>
      <c r="B1527" s="230"/>
      <c r="C1527" s="268"/>
      <c r="D1527" s="269"/>
    </row>
    <row r="1528" spans="1:4" s="42" customFormat="1" ht="20.100000000000001" customHeight="1">
      <c r="A1528" s="229"/>
      <c r="B1528" s="230"/>
      <c r="C1528" s="268"/>
      <c r="D1528" s="269"/>
    </row>
    <row r="1529" spans="1:4" s="42" customFormat="1" ht="20.100000000000001" customHeight="1">
      <c r="A1529" s="229"/>
      <c r="B1529" s="230"/>
      <c r="C1529" s="268"/>
      <c r="D1529" s="269"/>
    </row>
    <row r="1530" spans="1:4" s="42" customFormat="1" ht="20.100000000000001" customHeight="1">
      <c r="A1530" s="229"/>
      <c r="B1530" s="230"/>
      <c r="C1530" s="268"/>
      <c r="D1530" s="269"/>
    </row>
    <row r="1531" spans="1:4" s="42" customFormat="1" ht="20.100000000000001" customHeight="1">
      <c r="A1531" s="229"/>
      <c r="B1531" s="230"/>
      <c r="C1531" s="268"/>
      <c r="D1531" s="269"/>
    </row>
    <row r="1532" spans="1:4" s="42" customFormat="1" ht="20.100000000000001" customHeight="1">
      <c r="A1532" s="229"/>
      <c r="B1532" s="230"/>
      <c r="C1532" s="268"/>
      <c r="D1532" s="269"/>
    </row>
    <row r="1533" spans="1:4" s="42" customFormat="1" ht="20.100000000000001" customHeight="1">
      <c r="A1533" s="229"/>
      <c r="B1533" s="230"/>
      <c r="C1533" s="268"/>
      <c r="D1533" s="269"/>
    </row>
    <row r="1534" spans="1:4" s="42" customFormat="1" ht="20.100000000000001" customHeight="1">
      <c r="A1534" s="229"/>
      <c r="B1534" s="230"/>
      <c r="C1534" s="268"/>
      <c r="D1534" s="269"/>
    </row>
    <row r="1535" spans="1:4" s="42" customFormat="1" ht="20.100000000000001" customHeight="1">
      <c r="A1535" s="229"/>
      <c r="B1535" s="230"/>
      <c r="C1535" s="268"/>
      <c r="D1535" s="269"/>
    </row>
    <row r="1536" spans="1:4" s="42" customFormat="1" ht="20.100000000000001" customHeight="1">
      <c r="A1536" s="229"/>
      <c r="B1536" s="230"/>
      <c r="C1536" s="268"/>
      <c r="D1536" s="269"/>
    </row>
    <row r="1537" spans="1:4" s="42" customFormat="1" ht="20.100000000000001" customHeight="1">
      <c r="A1537" s="229"/>
      <c r="B1537" s="230"/>
      <c r="C1537" s="268"/>
      <c r="D1537" s="269"/>
    </row>
    <row r="1538" spans="1:4" s="42" customFormat="1" ht="20.100000000000001" customHeight="1">
      <c r="A1538" s="229"/>
      <c r="B1538" s="230"/>
      <c r="C1538" s="268"/>
      <c r="D1538" s="269"/>
    </row>
    <row r="1539" spans="1:4" s="42" customFormat="1" ht="20.100000000000001" customHeight="1">
      <c r="A1539" s="229"/>
      <c r="B1539" s="230"/>
      <c r="C1539" s="268"/>
      <c r="D1539" s="269"/>
    </row>
    <row r="1540" spans="1:4" s="42" customFormat="1" ht="20.100000000000001" customHeight="1">
      <c r="A1540" s="229"/>
      <c r="B1540" s="230"/>
      <c r="C1540" s="268"/>
      <c r="D1540" s="269"/>
    </row>
    <row r="1541" spans="1:4" s="42" customFormat="1" ht="20.100000000000001" customHeight="1">
      <c r="A1541" s="229"/>
      <c r="B1541" s="230"/>
      <c r="C1541" s="268"/>
      <c r="D1541" s="269"/>
    </row>
    <row r="1542" spans="1:4" s="42" customFormat="1" ht="20.100000000000001" customHeight="1">
      <c r="A1542" s="229"/>
      <c r="B1542" s="230"/>
      <c r="C1542" s="268"/>
      <c r="D1542" s="269"/>
    </row>
    <row r="1543" spans="1:4" s="42" customFormat="1" ht="20.100000000000001" customHeight="1">
      <c r="A1543" s="229"/>
      <c r="B1543" s="230"/>
      <c r="C1543" s="268"/>
      <c r="D1543" s="269"/>
    </row>
    <row r="1544" spans="1:4" s="42" customFormat="1" ht="20.100000000000001" customHeight="1">
      <c r="A1544" s="229"/>
      <c r="B1544" s="230"/>
      <c r="C1544" s="268"/>
      <c r="D1544" s="269"/>
    </row>
    <row r="1545" spans="1:4" s="42" customFormat="1" ht="20.100000000000001" customHeight="1">
      <c r="A1545" s="229"/>
      <c r="B1545" s="230"/>
      <c r="C1545" s="268"/>
      <c r="D1545" s="269"/>
    </row>
    <row r="1546" spans="1:4" s="42" customFormat="1" ht="20.100000000000001" customHeight="1">
      <c r="A1546" s="229"/>
      <c r="B1546" s="230"/>
      <c r="C1546" s="268"/>
      <c r="D1546" s="269"/>
    </row>
    <row r="1547" spans="1:4" s="42" customFormat="1" ht="20.100000000000001" customHeight="1">
      <c r="A1547" s="229"/>
      <c r="B1547" s="230"/>
      <c r="C1547" s="268"/>
      <c r="D1547" s="269"/>
    </row>
    <row r="1548" spans="1:4" s="42" customFormat="1" ht="20.100000000000001" customHeight="1">
      <c r="A1548" s="229"/>
      <c r="B1548" s="230"/>
      <c r="C1548" s="268"/>
      <c r="D1548" s="269"/>
    </row>
    <row r="1549" spans="1:4" s="42" customFormat="1" ht="20.100000000000001" customHeight="1">
      <c r="A1549" s="229"/>
      <c r="B1549" s="230"/>
      <c r="C1549" s="268"/>
      <c r="D1549" s="269"/>
    </row>
    <row r="1550" spans="1:4" s="42" customFormat="1" ht="20.100000000000001" customHeight="1">
      <c r="A1550" s="229"/>
      <c r="B1550" s="230"/>
      <c r="C1550" s="268"/>
      <c r="D1550" s="269"/>
    </row>
    <row r="1551" spans="1:4" s="42" customFormat="1" ht="20.100000000000001" customHeight="1">
      <c r="A1551" s="229"/>
      <c r="B1551" s="230"/>
      <c r="C1551" s="268"/>
      <c r="D1551" s="269"/>
    </row>
    <row r="1552" spans="1:4" s="42" customFormat="1" ht="20.100000000000001" customHeight="1">
      <c r="A1552" s="229"/>
      <c r="B1552" s="230"/>
      <c r="C1552" s="268"/>
      <c r="D1552" s="269"/>
    </row>
    <row r="1553" spans="1:4" s="42" customFormat="1" ht="20.100000000000001" customHeight="1">
      <c r="A1553" s="229"/>
      <c r="B1553" s="230"/>
      <c r="C1553" s="268"/>
      <c r="D1553" s="269"/>
    </row>
    <row r="1554" spans="1:4" s="42" customFormat="1" ht="20.100000000000001" customHeight="1">
      <c r="A1554" s="229"/>
      <c r="B1554" s="230"/>
      <c r="C1554" s="268"/>
      <c r="D1554" s="269"/>
    </row>
    <row r="1555" spans="1:4" s="42" customFormat="1" ht="20.100000000000001" customHeight="1">
      <c r="A1555" s="229"/>
      <c r="B1555" s="230"/>
      <c r="C1555" s="268"/>
      <c r="D1555" s="269"/>
    </row>
    <row r="1556" spans="1:4" s="42" customFormat="1" ht="20.100000000000001" customHeight="1">
      <c r="A1556" s="229"/>
      <c r="B1556" s="230"/>
      <c r="C1556" s="268"/>
      <c r="D1556" s="269"/>
    </row>
    <row r="1557" spans="1:4" s="42" customFormat="1" ht="20.100000000000001" customHeight="1">
      <c r="A1557" s="229"/>
      <c r="B1557" s="230"/>
      <c r="C1557" s="268"/>
      <c r="D1557" s="269"/>
    </row>
    <row r="1558" spans="1:4" s="42" customFormat="1" ht="20.100000000000001" customHeight="1">
      <c r="A1558" s="229"/>
      <c r="B1558" s="230"/>
      <c r="C1558" s="268"/>
      <c r="D1558" s="269"/>
    </row>
    <row r="1559" spans="1:4" s="42" customFormat="1" ht="20.100000000000001" customHeight="1">
      <c r="A1559" s="229"/>
      <c r="B1559" s="230"/>
      <c r="C1559" s="268"/>
      <c r="D1559" s="269"/>
    </row>
    <row r="1560" spans="1:4" s="42" customFormat="1" ht="20.100000000000001" customHeight="1">
      <c r="A1560" s="229"/>
      <c r="B1560" s="230"/>
      <c r="C1560" s="268"/>
      <c r="D1560" s="269"/>
    </row>
    <row r="1561" spans="1:4" s="42" customFormat="1" ht="20.100000000000001" customHeight="1">
      <c r="A1561" s="229"/>
      <c r="B1561" s="230"/>
      <c r="C1561" s="268"/>
      <c r="D1561" s="269"/>
    </row>
    <row r="1562" spans="1:4" s="42" customFormat="1" ht="20.100000000000001" customHeight="1">
      <c r="A1562" s="229"/>
      <c r="B1562" s="230"/>
      <c r="C1562" s="268"/>
      <c r="D1562" s="269"/>
    </row>
    <row r="1563" spans="1:4" s="42" customFormat="1" ht="20.100000000000001" customHeight="1">
      <c r="A1563" s="229"/>
      <c r="B1563" s="230"/>
      <c r="C1563" s="268"/>
      <c r="D1563" s="269"/>
    </row>
    <row r="1564" spans="1:4" s="42" customFormat="1" ht="20.100000000000001" customHeight="1">
      <c r="A1564" s="229"/>
      <c r="B1564" s="230"/>
      <c r="C1564" s="268"/>
      <c r="D1564" s="269"/>
    </row>
    <row r="1565" spans="1:4" s="42" customFormat="1" ht="20.100000000000001" customHeight="1">
      <c r="A1565" s="229"/>
      <c r="B1565" s="230"/>
      <c r="C1565" s="268"/>
      <c r="D1565" s="269"/>
    </row>
    <row r="1566" spans="1:4" s="42" customFormat="1" ht="20.100000000000001" customHeight="1">
      <c r="A1566" s="229"/>
      <c r="B1566" s="230"/>
      <c r="C1566" s="268"/>
      <c r="D1566" s="269"/>
    </row>
    <row r="1567" spans="1:4" s="42" customFormat="1" ht="20.100000000000001" customHeight="1">
      <c r="A1567" s="229"/>
      <c r="B1567" s="230"/>
      <c r="C1567" s="268"/>
      <c r="D1567" s="269"/>
    </row>
    <row r="1568" spans="1:4" s="42" customFormat="1" ht="20.100000000000001" customHeight="1">
      <c r="A1568" s="229"/>
      <c r="B1568" s="230"/>
      <c r="C1568" s="268"/>
      <c r="D1568" s="269"/>
    </row>
    <row r="1569" spans="1:4" s="42" customFormat="1" ht="20.100000000000001" customHeight="1">
      <c r="A1569" s="229"/>
      <c r="B1569" s="230"/>
      <c r="C1569" s="268"/>
      <c r="D1569" s="269"/>
    </row>
    <row r="1570" spans="1:4" s="42" customFormat="1" ht="20.100000000000001" customHeight="1">
      <c r="A1570" s="229"/>
      <c r="B1570" s="230"/>
      <c r="C1570" s="268"/>
      <c r="D1570" s="269"/>
    </row>
    <row r="1571" spans="1:4" s="42" customFormat="1" ht="20.100000000000001" customHeight="1">
      <c r="A1571" s="229"/>
      <c r="B1571" s="230"/>
      <c r="C1571" s="268"/>
      <c r="D1571" s="269"/>
    </row>
    <row r="1572" spans="1:4" s="42" customFormat="1" ht="20.100000000000001" customHeight="1">
      <c r="A1572" s="229"/>
      <c r="B1572" s="230"/>
      <c r="C1572" s="268"/>
      <c r="D1572" s="269"/>
    </row>
    <row r="1573" spans="1:4" s="42" customFormat="1" ht="20.100000000000001" customHeight="1">
      <c r="A1573" s="229"/>
      <c r="B1573" s="230"/>
      <c r="C1573" s="268"/>
      <c r="D1573" s="269"/>
    </row>
    <row r="1574" spans="1:4" s="42" customFormat="1" ht="20.100000000000001" customHeight="1">
      <c r="A1574" s="229"/>
      <c r="B1574" s="230"/>
      <c r="C1574" s="268"/>
      <c r="D1574" s="269"/>
    </row>
    <row r="1575" spans="1:4" s="42" customFormat="1" ht="20.100000000000001" customHeight="1">
      <c r="A1575" s="229"/>
      <c r="B1575" s="230"/>
      <c r="C1575" s="268"/>
      <c r="D1575" s="269"/>
    </row>
    <row r="1576" spans="1:4" s="42" customFormat="1" ht="20.100000000000001" customHeight="1">
      <c r="A1576" s="229"/>
      <c r="B1576" s="230"/>
      <c r="C1576" s="268"/>
      <c r="D1576" s="269"/>
    </row>
    <row r="1577" spans="1:4" s="42" customFormat="1" ht="20.100000000000001" customHeight="1">
      <c r="A1577" s="229"/>
      <c r="B1577" s="230"/>
      <c r="C1577" s="268"/>
      <c r="D1577" s="269"/>
    </row>
    <row r="1578" spans="1:4" s="42" customFormat="1" ht="20.100000000000001" customHeight="1">
      <c r="A1578" s="229"/>
      <c r="B1578" s="230"/>
      <c r="C1578" s="268"/>
      <c r="D1578" s="269"/>
    </row>
    <row r="1579" spans="1:4" s="42" customFormat="1" ht="20.100000000000001" customHeight="1">
      <c r="A1579" s="229"/>
      <c r="B1579" s="230"/>
      <c r="C1579" s="268"/>
      <c r="D1579" s="269"/>
    </row>
    <row r="1580" spans="1:4" s="42" customFormat="1" ht="20.100000000000001" customHeight="1">
      <c r="A1580" s="229"/>
      <c r="B1580" s="230"/>
      <c r="C1580" s="268"/>
      <c r="D1580" s="269"/>
    </row>
    <row r="1581" spans="1:4" s="42" customFormat="1" ht="20.100000000000001" customHeight="1">
      <c r="A1581" s="229"/>
      <c r="B1581" s="230"/>
      <c r="C1581" s="268"/>
      <c r="D1581" s="269"/>
    </row>
    <row r="1582" spans="1:4" s="42" customFormat="1" ht="20.100000000000001" customHeight="1">
      <c r="A1582" s="229"/>
      <c r="B1582" s="230"/>
      <c r="C1582" s="268"/>
      <c r="D1582" s="269"/>
    </row>
    <row r="1583" spans="1:4" s="42" customFormat="1" ht="20.100000000000001" customHeight="1">
      <c r="A1583" s="229"/>
      <c r="B1583" s="230"/>
      <c r="C1583" s="268"/>
      <c r="D1583" s="269"/>
    </row>
    <row r="1584" spans="1:4" s="42" customFormat="1" ht="20.100000000000001" customHeight="1">
      <c r="A1584" s="229"/>
      <c r="B1584" s="230"/>
      <c r="C1584" s="268"/>
      <c r="D1584" s="269"/>
    </row>
    <row r="1585" spans="1:4" s="42" customFormat="1" ht="20.100000000000001" customHeight="1">
      <c r="A1585" s="229"/>
      <c r="B1585" s="230"/>
      <c r="C1585" s="268"/>
      <c r="D1585" s="269"/>
    </row>
    <row r="1586" spans="1:4" s="42" customFormat="1" ht="20.100000000000001" customHeight="1">
      <c r="A1586" s="229"/>
      <c r="B1586" s="230"/>
      <c r="C1586" s="268"/>
      <c r="D1586" s="269"/>
    </row>
    <row r="1587" spans="1:4" s="42" customFormat="1" ht="20.100000000000001" customHeight="1">
      <c r="A1587" s="229"/>
      <c r="B1587" s="230"/>
      <c r="C1587" s="268"/>
      <c r="D1587" s="269"/>
    </row>
    <row r="1588" spans="1:4" s="42" customFormat="1" ht="20.100000000000001" customHeight="1">
      <c r="A1588" s="229"/>
      <c r="B1588" s="230"/>
      <c r="C1588" s="268"/>
      <c r="D1588" s="269"/>
    </row>
    <row r="1589" spans="1:4" s="42" customFormat="1" ht="20.100000000000001" customHeight="1">
      <c r="A1589" s="229"/>
      <c r="B1589" s="230"/>
      <c r="C1589" s="268"/>
      <c r="D1589" s="269"/>
    </row>
    <row r="1590" spans="1:4" s="42" customFormat="1" ht="20.100000000000001" customHeight="1">
      <c r="A1590" s="229"/>
      <c r="B1590" s="230"/>
      <c r="C1590" s="268"/>
      <c r="D1590" s="269"/>
    </row>
    <row r="1591" spans="1:4" s="42" customFormat="1" ht="20.100000000000001" customHeight="1">
      <c r="A1591" s="229"/>
      <c r="B1591" s="230"/>
      <c r="C1591" s="268"/>
      <c r="D1591" s="269"/>
    </row>
    <row r="1592" spans="1:4" s="42" customFormat="1" ht="20.100000000000001" customHeight="1">
      <c r="A1592" s="229"/>
      <c r="B1592" s="230"/>
      <c r="C1592" s="268"/>
      <c r="D1592" s="269"/>
    </row>
    <row r="1593" spans="1:4" s="42" customFormat="1" ht="20.100000000000001" customHeight="1">
      <c r="A1593" s="229"/>
      <c r="B1593" s="230"/>
      <c r="C1593" s="268"/>
      <c r="D1593" s="269"/>
    </row>
    <row r="1594" spans="1:4" s="42" customFormat="1" ht="20.100000000000001" customHeight="1">
      <c r="A1594" s="229"/>
      <c r="B1594" s="230"/>
      <c r="C1594" s="268"/>
      <c r="D1594" s="269"/>
    </row>
    <row r="1595" spans="1:4" s="42" customFormat="1" ht="20.100000000000001" customHeight="1">
      <c r="A1595" s="229"/>
      <c r="B1595" s="230"/>
      <c r="C1595" s="268"/>
      <c r="D1595" s="269"/>
    </row>
    <row r="1596" spans="1:4" s="42" customFormat="1" ht="20.100000000000001" customHeight="1">
      <c r="A1596" s="229"/>
      <c r="B1596" s="230"/>
      <c r="C1596" s="268"/>
      <c r="D1596" s="269"/>
    </row>
    <row r="1597" spans="1:4" s="42" customFormat="1" ht="20.100000000000001" customHeight="1">
      <c r="A1597" s="229"/>
      <c r="B1597" s="230"/>
      <c r="C1597" s="268"/>
      <c r="D1597" s="269"/>
    </row>
    <row r="1598" spans="1:4" s="42" customFormat="1" ht="20.100000000000001" customHeight="1">
      <c r="A1598" s="229"/>
      <c r="B1598" s="230"/>
      <c r="C1598" s="268"/>
      <c r="D1598" s="269"/>
    </row>
    <row r="1599" spans="1:4" s="42" customFormat="1" ht="20.100000000000001" customHeight="1">
      <c r="A1599" s="229"/>
      <c r="B1599" s="230"/>
      <c r="C1599" s="268"/>
      <c r="D1599" s="269"/>
    </row>
    <row r="1600" spans="1:4" s="42" customFormat="1" ht="20.100000000000001" customHeight="1">
      <c r="A1600" s="229"/>
      <c r="B1600" s="230"/>
      <c r="C1600" s="268"/>
      <c r="D1600" s="269"/>
    </row>
    <row r="1601" spans="1:4" s="42" customFormat="1" ht="20.100000000000001" customHeight="1">
      <c r="A1601" s="229"/>
      <c r="B1601" s="230"/>
      <c r="C1601" s="268"/>
      <c r="D1601" s="269"/>
    </row>
    <row r="1602" spans="1:4" s="42" customFormat="1" ht="20.100000000000001" customHeight="1">
      <c r="A1602" s="229"/>
      <c r="B1602" s="230"/>
      <c r="C1602" s="268"/>
      <c r="D1602" s="269"/>
    </row>
    <row r="1603" spans="1:4" s="42" customFormat="1" ht="20.100000000000001" customHeight="1">
      <c r="A1603" s="229"/>
      <c r="B1603" s="230"/>
      <c r="C1603" s="268"/>
      <c r="D1603" s="269"/>
    </row>
    <row r="1604" spans="1:4" s="42" customFormat="1" ht="20.100000000000001" customHeight="1">
      <c r="A1604" s="229"/>
      <c r="B1604" s="230"/>
      <c r="C1604" s="268"/>
      <c r="D1604" s="269"/>
    </row>
    <row r="1605" spans="1:4" s="42" customFormat="1" ht="20.100000000000001" customHeight="1">
      <c r="A1605" s="229"/>
      <c r="B1605" s="230"/>
      <c r="C1605" s="268"/>
      <c r="D1605" s="269"/>
    </row>
    <row r="1606" spans="1:4" s="42" customFormat="1" ht="20.100000000000001" customHeight="1">
      <c r="A1606" s="229"/>
      <c r="B1606" s="230"/>
      <c r="C1606" s="268"/>
      <c r="D1606" s="269"/>
    </row>
    <row r="1607" spans="1:4" s="42" customFormat="1" ht="20.100000000000001" customHeight="1">
      <c r="A1607" s="229"/>
      <c r="B1607" s="230"/>
      <c r="C1607" s="268"/>
      <c r="D1607" s="269"/>
    </row>
    <row r="1608" spans="1:4" s="42" customFormat="1" ht="20.100000000000001" customHeight="1">
      <c r="A1608" s="229"/>
      <c r="B1608" s="230"/>
      <c r="C1608" s="268"/>
      <c r="D1608" s="269"/>
    </row>
    <row r="1609" spans="1:4" s="42" customFormat="1" ht="20.100000000000001" customHeight="1">
      <c r="A1609" s="229"/>
      <c r="B1609" s="230"/>
      <c r="C1609" s="268"/>
      <c r="D1609" s="269"/>
    </row>
    <row r="1610" spans="1:4" s="42" customFormat="1" ht="20.100000000000001" customHeight="1">
      <c r="A1610" s="229"/>
      <c r="B1610" s="230"/>
      <c r="C1610" s="268"/>
      <c r="D1610" s="269"/>
    </row>
    <row r="1611" spans="1:4" s="42" customFormat="1" ht="20.100000000000001" customHeight="1">
      <c r="A1611" s="229"/>
      <c r="B1611" s="230"/>
      <c r="C1611" s="268"/>
      <c r="D1611" s="269"/>
    </row>
    <row r="1612" spans="1:4" s="42" customFormat="1" ht="20.100000000000001" customHeight="1">
      <c r="A1612" s="229"/>
      <c r="B1612" s="230"/>
      <c r="C1612" s="268"/>
      <c r="D1612" s="269"/>
    </row>
    <row r="1613" spans="1:4" s="42" customFormat="1" ht="20.100000000000001" customHeight="1">
      <c r="A1613" s="229"/>
      <c r="B1613" s="230"/>
      <c r="C1613" s="268"/>
      <c r="D1613" s="269"/>
    </row>
    <row r="1614" spans="1:4" s="42" customFormat="1" ht="20.100000000000001" customHeight="1">
      <c r="A1614" s="229"/>
      <c r="B1614" s="230"/>
      <c r="C1614" s="268"/>
      <c r="D1614" s="269"/>
    </row>
    <row r="1615" spans="1:4" s="42" customFormat="1" ht="20.100000000000001" customHeight="1">
      <c r="A1615" s="229"/>
      <c r="B1615" s="230"/>
      <c r="C1615" s="268"/>
      <c r="D1615" s="269"/>
    </row>
    <row r="1616" spans="1:4" s="42" customFormat="1" ht="20.100000000000001" customHeight="1">
      <c r="A1616" s="229"/>
      <c r="B1616" s="230"/>
      <c r="C1616" s="268"/>
      <c r="D1616" s="269"/>
    </row>
    <row r="1617" spans="1:4" s="42" customFormat="1" ht="20.100000000000001" customHeight="1">
      <c r="A1617" s="229"/>
      <c r="B1617" s="230"/>
      <c r="C1617" s="268"/>
      <c r="D1617" s="269"/>
    </row>
    <row r="1618" spans="1:4" s="42" customFormat="1" ht="20.100000000000001" customHeight="1">
      <c r="A1618" s="229"/>
      <c r="B1618" s="230"/>
      <c r="C1618" s="268"/>
      <c r="D1618" s="269"/>
    </row>
    <row r="1619" spans="1:4" s="42" customFormat="1" ht="20.100000000000001" customHeight="1">
      <c r="A1619" s="229"/>
      <c r="B1619" s="230"/>
      <c r="C1619" s="268"/>
      <c r="D1619" s="269"/>
    </row>
    <row r="1620" spans="1:4" s="42" customFormat="1" ht="20.100000000000001" customHeight="1">
      <c r="A1620" s="229"/>
      <c r="B1620" s="230"/>
      <c r="C1620" s="268"/>
      <c r="D1620" s="269"/>
    </row>
    <row r="1621" spans="1:4" s="42" customFormat="1" ht="20.100000000000001" customHeight="1">
      <c r="A1621" s="229"/>
      <c r="B1621" s="230"/>
      <c r="C1621" s="268"/>
      <c r="D1621" s="269"/>
    </row>
    <row r="1622" spans="1:4" s="42" customFormat="1" ht="20.100000000000001" customHeight="1">
      <c r="A1622" s="229"/>
      <c r="B1622" s="230"/>
      <c r="C1622" s="268"/>
      <c r="D1622" s="269"/>
    </row>
    <row r="1623" spans="1:4" s="42" customFormat="1" ht="20.100000000000001" customHeight="1">
      <c r="A1623" s="229"/>
      <c r="B1623" s="230"/>
      <c r="C1623" s="268"/>
      <c r="D1623" s="269"/>
    </row>
    <row r="1624" spans="1:4" s="42" customFormat="1" ht="20.100000000000001" customHeight="1">
      <c r="A1624" s="229"/>
      <c r="B1624" s="230"/>
      <c r="C1624" s="268"/>
      <c r="D1624" s="269"/>
    </row>
    <row r="1625" spans="1:4" s="42" customFormat="1" ht="20.100000000000001" customHeight="1">
      <c r="A1625" s="229"/>
      <c r="B1625" s="230"/>
      <c r="C1625" s="268"/>
      <c r="D1625" s="269"/>
    </row>
    <row r="1626" spans="1:4" s="42" customFormat="1" ht="20.100000000000001" customHeight="1">
      <c r="A1626" s="229"/>
      <c r="B1626" s="230"/>
      <c r="C1626" s="268"/>
      <c r="D1626" s="269"/>
    </row>
    <row r="1627" spans="1:4" s="42" customFormat="1" ht="20.100000000000001" customHeight="1">
      <c r="A1627" s="229"/>
      <c r="B1627" s="230"/>
      <c r="C1627" s="268"/>
      <c r="D1627" s="269"/>
    </row>
    <row r="1628" spans="1:4" s="42" customFormat="1" ht="20.100000000000001" customHeight="1">
      <c r="A1628" s="229"/>
      <c r="B1628" s="230"/>
      <c r="C1628" s="268"/>
      <c r="D1628" s="269"/>
    </row>
    <row r="1629" spans="1:4" s="42" customFormat="1" ht="20.100000000000001" customHeight="1">
      <c r="A1629" s="229"/>
      <c r="B1629" s="230"/>
      <c r="C1629" s="268"/>
      <c r="D1629" s="269"/>
    </row>
    <row r="1630" spans="1:4" s="42" customFormat="1" ht="20.100000000000001" customHeight="1">
      <c r="A1630" s="229"/>
      <c r="B1630" s="230"/>
      <c r="C1630" s="268"/>
      <c r="D1630" s="269"/>
    </row>
    <row r="1631" spans="1:4" s="42" customFormat="1" ht="20.100000000000001" customHeight="1">
      <c r="A1631" s="229"/>
      <c r="B1631" s="230"/>
      <c r="C1631" s="268"/>
      <c r="D1631" s="269"/>
    </row>
    <row r="1632" spans="1:4" s="42" customFormat="1" ht="20.100000000000001" customHeight="1">
      <c r="A1632" s="229"/>
      <c r="B1632" s="230"/>
      <c r="C1632" s="268"/>
      <c r="D1632" s="269"/>
    </row>
    <row r="1633" spans="1:4" s="42" customFormat="1" ht="20.100000000000001" customHeight="1">
      <c r="A1633" s="229"/>
      <c r="B1633" s="230"/>
      <c r="C1633" s="268"/>
      <c r="D1633" s="269"/>
    </row>
    <row r="1634" spans="1:4" s="42" customFormat="1" ht="20.100000000000001" customHeight="1">
      <c r="A1634" s="229"/>
      <c r="B1634" s="230"/>
      <c r="C1634" s="268"/>
      <c r="D1634" s="269"/>
    </row>
    <row r="1635" spans="1:4" s="42" customFormat="1" ht="20.100000000000001" customHeight="1">
      <c r="A1635" s="229"/>
      <c r="B1635" s="230"/>
      <c r="C1635" s="268"/>
      <c r="D1635" s="269"/>
    </row>
    <row r="1636" spans="1:4" s="42" customFormat="1" ht="20.100000000000001" customHeight="1">
      <c r="A1636" s="229"/>
      <c r="B1636" s="230"/>
      <c r="C1636" s="268"/>
      <c r="D1636" s="269"/>
    </row>
    <row r="1637" spans="1:4" s="42" customFormat="1" ht="20.100000000000001" customHeight="1">
      <c r="A1637" s="229"/>
      <c r="B1637" s="230"/>
      <c r="C1637" s="268"/>
      <c r="D1637" s="269"/>
    </row>
    <row r="1638" spans="1:4" s="42" customFormat="1" ht="20.100000000000001" customHeight="1">
      <c r="A1638" s="229"/>
      <c r="B1638" s="230"/>
      <c r="C1638" s="268"/>
      <c r="D1638" s="269"/>
    </row>
    <row r="1639" spans="1:4" s="42" customFormat="1" ht="20.100000000000001" customHeight="1">
      <c r="A1639" s="229"/>
      <c r="B1639" s="230"/>
      <c r="C1639" s="268"/>
      <c r="D1639" s="269"/>
    </row>
    <row r="1640" spans="1:4" s="42" customFormat="1" ht="20.100000000000001" customHeight="1">
      <c r="A1640" s="229"/>
      <c r="B1640" s="230"/>
      <c r="C1640" s="268"/>
      <c r="D1640" s="269"/>
    </row>
    <row r="1641" spans="1:4" s="42" customFormat="1" ht="20.100000000000001" customHeight="1">
      <c r="A1641" s="229"/>
      <c r="B1641" s="230"/>
      <c r="C1641" s="268"/>
      <c r="D1641" s="269"/>
    </row>
    <row r="1642" spans="1:4" s="42" customFormat="1" ht="20.100000000000001" customHeight="1">
      <c r="A1642" s="229"/>
      <c r="B1642" s="230"/>
      <c r="C1642" s="268"/>
      <c r="D1642" s="269"/>
    </row>
    <row r="1643" spans="1:4" s="42" customFormat="1" ht="20.100000000000001" customHeight="1">
      <c r="A1643" s="229"/>
      <c r="B1643" s="230"/>
      <c r="C1643" s="268"/>
      <c r="D1643" s="269"/>
    </row>
    <row r="1644" spans="1:4" s="42" customFormat="1" ht="20.100000000000001" customHeight="1">
      <c r="A1644" s="229"/>
      <c r="B1644" s="230"/>
      <c r="C1644" s="268"/>
      <c r="D1644" s="269"/>
    </row>
    <row r="1645" spans="1:4" s="42" customFormat="1" ht="20.100000000000001" customHeight="1">
      <c r="A1645" s="229"/>
      <c r="B1645" s="230"/>
      <c r="C1645" s="268"/>
      <c r="D1645" s="269"/>
    </row>
    <row r="1646" spans="1:4" s="42" customFormat="1" ht="20.100000000000001" customHeight="1">
      <c r="A1646" s="229"/>
      <c r="B1646" s="230"/>
      <c r="C1646" s="268"/>
      <c r="D1646" s="269"/>
    </row>
    <row r="1647" spans="1:4" s="42" customFormat="1" ht="20.100000000000001" customHeight="1">
      <c r="A1647" s="229"/>
      <c r="B1647" s="230"/>
      <c r="C1647" s="268"/>
      <c r="D1647" s="269"/>
    </row>
    <row r="1648" spans="1:4" s="42" customFormat="1" ht="20.100000000000001" customHeight="1">
      <c r="A1648" s="229"/>
      <c r="B1648" s="230"/>
      <c r="C1648" s="268"/>
      <c r="D1648" s="269"/>
    </row>
    <row r="1649" spans="1:4" s="42" customFormat="1" ht="20.100000000000001" customHeight="1">
      <c r="A1649" s="229"/>
      <c r="B1649" s="230"/>
      <c r="C1649" s="268"/>
      <c r="D1649" s="269"/>
    </row>
    <row r="1650" spans="1:4" s="42" customFormat="1" ht="20.100000000000001" customHeight="1">
      <c r="A1650" s="229"/>
      <c r="B1650" s="230"/>
      <c r="C1650" s="268"/>
      <c r="D1650" s="269"/>
    </row>
    <row r="1651" spans="1:4" s="42" customFormat="1" ht="20.100000000000001" customHeight="1">
      <c r="A1651" s="229"/>
      <c r="B1651" s="230"/>
      <c r="C1651" s="268"/>
      <c r="D1651" s="269"/>
    </row>
    <row r="1652" spans="1:4" s="42" customFormat="1" ht="20.100000000000001" customHeight="1">
      <c r="A1652" s="229"/>
      <c r="B1652" s="230"/>
      <c r="C1652" s="268"/>
      <c r="D1652" s="269"/>
    </row>
    <row r="1653" spans="1:4" s="42" customFormat="1" ht="20.100000000000001" customHeight="1">
      <c r="A1653" s="229"/>
      <c r="B1653" s="230"/>
      <c r="C1653" s="268"/>
      <c r="D1653" s="269"/>
    </row>
    <row r="1654" spans="1:4" s="42" customFormat="1" ht="20.100000000000001" customHeight="1">
      <c r="A1654" s="229"/>
      <c r="B1654" s="230"/>
      <c r="C1654" s="268"/>
      <c r="D1654" s="269"/>
    </row>
    <row r="1655" spans="1:4" s="42" customFormat="1" ht="20.100000000000001" customHeight="1">
      <c r="A1655" s="229"/>
      <c r="B1655" s="230"/>
      <c r="C1655" s="268"/>
      <c r="D1655" s="269"/>
    </row>
    <row r="1656" spans="1:4" s="42" customFormat="1" ht="20.100000000000001" customHeight="1">
      <c r="A1656" s="229"/>
      <c r="B1656" s="230"/>
      <c r="C1656" s="268"/>
      <c r="D1656" s="269"/>
    </row>
    <row r="1657" spans="1:4" s="42" customFormat="1" ht="20.100000000000001" customHeight="1">
      <c r="A1657" s="229"/>
      <c r="B1657" s="230"/>
      <c r="C1657" s="268"/>
      <c r="D1657" s="269"/>
    </row>
    <row r="1658" spans="1:4" s="42" customFormat="1" ht="20.100000000000001" customHeight="1">
      <c r="A1658" s="229"/>
      <c r="B1658" s="230"/>
      <c r="C1658" s="268"/>
      <c r="D1658" s="269"/>
    </row>
    <row r="1659" spans="1:4" s="42" customFormat="1" ht="20.100000000000001" customHeight="1">
      <c r="A1659" s="229"/>
      <c r="B1659" s="230"/>
      <c r="C1659" s="268"/>
      <c r="D1659" s="269"/>
    </row>
    <row r="1660" spans="1:4" s="42" customFormat="1" ht="20.100000000000001" customHeight="1">
      <c r="A1660" s="229"/>
      <c r="B1660" s="230"/>
      <c r="C1660" s="268"/>
      <c r="D1660" s="269"/>
    </row>
    <row r="1661" spans="1:4" s="42" customFormat="1" ht="20.100000000000001" customHeight="1">
      <c r="A1661" s="229"/>
      <c r="B1661" s="230"/>
      <c r="C1661" s="268"/>
      <c r="D1661" s="269"/>
    </row>
    <row r="1662" spans="1:4" s="42" customFormat="1" ht="20.100000000000001" customHeight="1">
      <c r="A1662" s="229"/>
      <c r="B1662" s="230"/>
      <c r="C1662" s="268"/>
      <c r="D1662" s="269"/>
    </row>
    <row r="1663" spans="1:4" s="42" customFormat="1" ht="20.100000000000001" customHeight="1">
      <c r="A1663" s="229"/>
      <c r="B1663" s="230"/>
      <c r="C1663" s="268"/>
      <c r="D1663" s="269"/>
    </row>
    <row r="1664" spans="1:4" s="42" customFormat="1" ht="20.100000000000001" customHeight="1">
      <c r="A1664" s="229"/>
      <c r="B1664" s="230"/>
      <c r="C1664" s="268"/>
      <c r="D1664" s="269"/>
    </row>
    <row r="1665" spans="1:4" s="42" customFormat="1" ht="20.100000000000001" customHeight="1">
      <c r="A1665" s="229"/>
      <c r="B1665" s="230"/>
      <c r="C1665" s="268"/>
      <c r="D1665" s="269"/>
    </row>
    <row r="1666" spans="1:4" s="42" customFormat="1" ht="20.100000000000001" customHeight="1">
      <c r="A1666" s="229"/>
      <c r="B1666" s="230"/>
      <c r="C1666" s="268"/>
      <c r="D1666" s="269"/>
    </row>
    <row r="1667" spans="1:4" s="42" customFormat="1" ht="20.100000000000001" customHeight="1">
      <c r="A1667" s="229"/>
      <c r="B1667" s="230"/>
      <c r="C1667" s="268"/>
      <c r="D1667" s="269"/>
    </row>
    <row r="1668" spans="1:4" s="42" customFormat="1" ht="20.100000000000001" customHeight="1">
      <c r="A1668" s="229"/>
      <c r="B1668" s="230"/>
      <c r="C1668" s="268"/>
      <c r="D1668" s="269"/>
    </row>
    <row r="1669" spans="1:4" s="42" customFormat="1" ht="20.100000000000001" customHeight="1">
      <c r="A1669" s="229"/>
      <c r="B1669" s="230"/>
      <c r="C1669" s="268"/>
      <c r="D1669" s="269"/>
    </row>
    <row r="1670" spans="1:4" s="42" customFormat="1" ht="20.100000000000001" customHeight="1">
      <c r="A1670" s="229"/>
      <c r="B1670" s="230"/>
      <c r="C1670" s="268"/>
      <c r="D1670" s="269"/>
    </row>
    <row r="1671" spans="1:4" s="42" customFormat="1" ht="20.100000000000001" customHeight="1">
      <c r="A1671" s="229"/>
      <c r="B1671" s="230"/>
      <c r="C1671" s="268"/>
      <c r="D1671" s="269"/>
    </row>
    <row r="1672" spans="1:4" s="42" customFormat="1" ht="20.100000000000001" customHeight="1">
      <c r="A1672" s="229"/>
      <c r="B1672" s="230"/>
      <c r="C1672" s="268"/>
      <c r="D1672" s="269"/>
    </row>
    <row r="1673" spans="1:4" s="42" customFormat="1" ht="20.100000000000001" customHeight="1">
      <c r="A1673" s="229"/>
      <c r="B1673" s="230"/>
      <c r="C1673" s="268"/>
      <c r="D1673" s="269"/>
    </row>
    <row r="1674" spans="1:4" s="42" customFormat="1" ht="20.100000000000001" customHeight="1">
      <c r="A1674" s="229"/>
      <c r="B1674" s="230"/>
      <c r="C1674" s="268"/>
      <c r="D1674" s="269"/>
    </row>
    <row r="1675" spans="1:4" s="42" customFormat="1" ht="20.100000000000001" customHeight="1">
      <c r="A1675" s="229"/>
      <c r="B1675" s="230"/>
      <c r="C1675" s="268"/>
      <c r="D1675" s="269"/>
    </row>
    <row r="1676" spans="1:4" s="42" customFormat="1" ht="20.100000000000001" customHeight="1">
      <c r="A1676" s="229"/>
      <c r="B1676" s="230"/>
      <c r="C1676" s="268"/>
      <c r="D1676" s="269"/>
    </row>
    <row r="1677" spans="1:4" s="42" customFormat="1" ht="20.100000000000001" customHeight="1">
      <c r="A1677" s="229"/>
      <c r="B1677" s="230"/>
      <c r="C1677" s="268"/>
      <c r="D1677" s="269"/>
    </row>
    <row r="1678" spans="1:4" s="42" customFormat="1" ht="20.100000000000001" customHeight="1">
      <c r="A1678" s="229"/>
      <c r="B1678" s="230"/>
      <c r="C1678" s="268"/>
      <c r="D1678" s="269"/>
    </row>
    <row r="1679" spans="1:4" s="42" customFormat="1" ht="20.100000000000001" customHeight="1">
      <c r="A1679" s="229"/>
      <c r="B1679" s="230"/>
      <c r="C1679" s="268"/>
      <c r="D1679" s="269"/>
    </row>
    <row r="1680" spans="1:4" s="42" customFormat="1" ht="20.100000000000001" customHeight="1">
      <c r="A1680" s="229"/>
      <c r="B1680" s="230"/>
      <c r="C1680" s="268"/>
      <c r="D1680" s="269"/>
    </row>
    <row r="1681" spans="1:4" s="42" customFormat="1" ht="20.100000000000001" customHeight="1">
      <c r="A1681" s="229"/>
      <c r="B1681" s="230"/>
      <c r="C1681" s="268"/>
      <c r="D1681" s="269"/>
    </row>
    <row r="1682" spans="1:4" s="42" customFormat="1" ht="20.100000000000001" customHeight="1">
      <c r="A1682" s="229"/>
      <c r="B1682" s="230"/>
      <c r="C1682" s="268"/>
      <c r="D1682" s="269"/>
    </row>
    <row r="1683" spans="1:4" s="42" customFormat="1" ht="20.100000000000001" customHeight="1">
      <c r="A1683" s="229"/>
      <c r="B1683" s="230"/>
      <c r="C1683" s="268"/>
      <c r="D1683" s="269"/>
    </row>
    <row r="1684" spans="1:4" s="42" customFormat="1" ht="20.100000000000001" customHeight="1">
      <c r="A1684" s="229"/>
      <c r="B1684" s="230"/>
      <c r="C1684" s="268"/>
      <c r="D1684" s="269"/>
    </row>
    <row r="1685" spans="1:4" s="42" customFormat="1" ht="20.100000000000001" customHeight="1">
      <c r="A1685" s="229"/>
      <c r="B1685" s="230"/>
      <c r="C1685" s="268"/>
      <c r="D1685" s="269"/>
    </row>
    <row r="1686" spans="1:4" s="42" customFormat="1" ht="20.100000000000001" customHeight="1">
      <c r="A1686" s="229"/>
      <c r="B1686" s="230"/>
      <c r="C1686" s="268"/>
      <c r="D1686" s="269"/>
    </row>
    <row r="1687" spans="1:4" s="42" customFormat="1" ht="20.100000000000001" customHeight="1">
      <c r="A1687" s="229"/>
      <c r="B1687" s="230"/>
      <c r="C1687" s="268"/>
      <c r="D1687" s="269"/>
    </row>
    <row r="1688" spans="1:4" s="42" customFormat="1" ht="20.100000000000001" customHeight="1">
      <c r="A1688" s="229"/>
      <c r="B1688" s="230"/>
      <c r="C1688" s="268"/>
      <c r="D1688" s="269"/>
    </row>
    <row r="1689" spans="1:4" s="42" customFormat="1" ht="20.100000000000001" customHeight="1">
      <c r="A1689" s="229"/>
      <c r="B1689" s="230"/>
      <c r="C1689" s="268"/>
      <c r="D1689" s="269"/>
    </row>
    <row r="1690" spans="1:4" s="42" customFormat="1" ht="20.100000000000001" customHeight="1">
      <c r="A1690" s="229"/>
      <c r="B1690" s="230"/>
      <c r="C1690" s="268"/>
      <c r="D1690" s="269"/>
    </row>
    <row r="1691" spans="1:4" s="42" customFormat="1" ht="20.100000000000001" customHeight="1">
      <c r="A1691" s="229"/>
      <c r="B1691" s="230"/>
      <c r="C1691" s="268"/>
      <c r="D1691" s="269"/>
    </row>
    <row r="1692" spans="1:4" s="42" customFormat="1" ht="20.100000000000001" customHeight="1">
      <c r="A1692" s="229"/>
      <c r="B1692" s="230"/>
      <c r="C1692" s="268"/>
      <c r="D1692" s="269"/>
    </row>
    <row r="1693" spans="1:4" s="42" customFormat="1" ht="20.100000000000001" customHeight="1">
      <c r="A1693" s="229"/>
      <c r="B1693" s="230"/>
      <c r="C1693" s="268"/>
      <c r="D1693" s="269"/>
    </row>
    <row r="1694" spans="1:4" s="42" customFormat="1" ht="20.100000000000001" customHeight="1">
      <c r="A1694" s="229"/>
      <c r="B1694" s="230"/>
      <c r="C1694" s="268"/>
      <c r="D1694" s="269"/>
    </row>
    <row r="1695" spans="1:4" s="42" customFormat="1" ht="20.100000000000001" customHeight="1">
      <c r="A1695" s="229"/>
      <c r="B1695" s="230"/>
      <c r="C1695" s="268"/>
      <c r="D1695" s="269"/>
    </row>
    <row r="1696" spans="1:4" s="42" customFormat="1" ht="20.100000000000001" customHeight="1">
      <c r="A1696" s="229"/>
      <c r="B1696" s="230"/>
      <c r="C1696" s="268"/>
      <c r="D1696" s="269"/>
    </row>
    <row r="1697" spans="1:4" s="42" customFormat="1" ht="20.100000000000001" customHeight="1">
      <c r="A1697" s="229"/>
      <c r="B1697" s="230"/>
      <c r="C1697" s="268"/>
      <c r="D1697" s="269"/>
    </row>
    <row r="1698" spans="1:4" s="42" customFormat="1" ht="20.100000000000001" customHeight="1">
      <c r="A1698" s="229"/>
      <c r="B1698" s="230"/>
      <c r="C1698" s="268"/>
      <c r="D1698" s="269"/>
    </row>
    <row r="1699" spans="1:4" s="42" customFormat="1" ht="20.100000000000001" customHeight="1">
      <c r="A1699" s="229"/>
      <c r="B1699" s="230"/>
      <c r="C1699" s="268"/>
      <c r="D1699" s="269"/>
    </row>
    <row r="1700" spans="1:4" s="42" customFormat="1" ht="20.100000000000001" customHeight="1">
      <c r="A1700" s="229"/>
      <c r="B1700" s="230"/>
      <c r="C1700" s="268"/>
      <c r="D1700" s="269"/>
    </row>
    <row r="1701" spans="1:4" s="42" customFormat="1" ht="20.100000000000001" customHeight="1">
      <c r="A1701" s="229"/>
      <c r="B1701" s="230"/>
      <c r="C1701" s="268"/>
      <c r="D1701" s="269"/>
    </row>
    <row r="1702" spans="1:4" s="42" customFormat="1" ht="20.100000000000001" customHeight="1">
      <c r="A1702" s="229"/>
      <c r="B1702" s="230"/>
      <c r="C1702" s="268"/>
      <c r="D1702" s="269"/>
    </row>
    <row r="1703" spans="1:4" s="42" customFormat="1" ht="20.100000000000001" customHeight="1">
      <c r="A1703" s="229"/>
      <c r="B1703" s="230"/>
      <c r="C1703" s="268"/>
      <c r="D1703" s="269"/>
    </row>
    <row r="1704" spans="1:4" s="42" customFormat="1" ht="20.100000000000001" customHeight="1">
      <c r="A1704" s="229"/>
      <c r="B1704" s="230"/>
      <c r="C1704" s="268"/>
      <c r="D1704" s="269"/>
    </row>
    <row r="1705" spans="1:4" s="42" customFormat="1" ht="20.100000000000001" customHeight="1">
      <c r="A1705" s="229"/>
      <c r="B1705" s="230"/>
      <c r="C1705" s="268"/>
      <c r="D1705" s="269"/>
    </row>
    <row r="1706" spans="1:4" s="42" customFormat="1" ht="20.100000000000001" customHeight="1">
      <c r="A1706" s="229"/>
      <c r="B1706" s="230"/>
      <c r="C1706" s="268"/>
      <c r="D1706" s="269"/>
    </row>
    <row r="1707" spans="1:4" s="42" customFormat="1" ht="20.100000000000001" customHeight="1">
      <c r="A1707" s="229"/>
      <c r="B1707" s="230"/>
      <c r="C1707" s="268"/>
      <c r="D1707" s="269"/>
    </row>
    <row r="1708" spans="1:4" s="42" customFormat="1" ht="20.100000000000001" customHeight="1">
      <c r="A1708" s="229"/>
      <c r="B1708" s="230"/>
      <c r="C1708" s="268"/>
      <c r="D1708" s="269"/>
    </row>
    <row r="1709" spans="1:4" s="42" customFormat="1" ht="20.100000000000001" customHeight="1">
      <c r="A1709" s="229"/>
      <c r="B1709" s="230"/>
      <c r="C1709" s="268"/>
      <c r="D1709" s="269"/>
    </row>
    <row r="1710" spans="1:4" s="42" customFormat="1" ht="20.100000000000001" customHeight="1">
      <c r="A1710" s="229"/>
      <c r="B1710" s="230"/>
      <c r="C1710" s="268"/>
      <c r="D1710" s="269"/>
    </row>
    <row r="1711" spans="1:4" s="42" customFormat="1" ht="20.100000000000001" customHeight="1">
      <c r="A1711" s="229"/>
      <c r="B1711" s="230"/>
      <c r="C1711" s="268"/>
      <c r="D1711" s="269"/>
    </row>
    <row r="1712" spans="1:4" s="42" customFormat="1" ht="20.100000000000001" customHeight="1">
      <c r="A1712" s="229"/>
      <c r="B1712" s="230"/>
      <c r="C1712" s="268"/>
      <c r="D1712" s="269"/>
    </row>
    <row r="1713" spans="1:4" s="42" customFormat="1" ht="20.100000000000001" customHeight="1">
      <c r="A1713" s="229"/>
      <c r="B1713" s="230"/>
      <c r="C1713" s="268"/>
      <c r="D1713" s="269"/>
    </row>
    <row r="1714" spans="1:4" s="42" customFormat="1" ht="20.100000000000001" customHeight="1">
      <c r="A1714" s="229"/>
      <c r="B1714" s="230"/>
      <c r="C1714" s="268"/>
      <c r="D1714" s="269"/>
    </row>
    <row r="1715" spans="1:4" s="42" customFormat="1" ht="20.100000000000001" customHeight="1">
      <c r="A1715" s="229"/>
      <c r="B1715" s="230"/>
      <c r="C1715" s="268"/>
      <c r="D1715" s="269"/>
    </row>
    <row r="1716" spans="1:4" s="42" customFormat="1" ht="20.100000000000001" customHeight="1">
      <c r="A1716" s="229"/>
      <c r="B1716" s="230"/>
      <c r="C1716" s="268"/>
      <c r="D1716" s="269"/>
    </row>
    <row r="1717" spans="1:4" s="42" customFormat="1" ht="20.100000000000001" customHeight="1">
      <c r="A1717" s="229"/>
      <c r="B1717" s="230"/>
      <c r="C1717" s="268"/>
      <c r="D1717" s="269"/>
    </row>
    <row r="1718" spans="1:4" s="42" customFormat="1" ht="20.100000000000001" customHeight="1">
      <c r="A1718" s="229"/>
      <c r="B1718" s="230"/>
      <c r="C1718" s="268"/>
      <c r="D1718" s="269"/>
    </row>
    <row r="1719" spans="1:4" s="42" customFormat="1" ht="20.100000000000001" customHeight="1">
      <c r="A1719" s="229"/>
      <c r="B1719" s="230"/>
      <c r="C1719" s="268"/>
      <c r="D1719" s="269"/>
    </row>
    <row r="1720" spans="1:4" s="42" customFormat="1" ht="20.100000000000001" customHeight="1">
      <c r="A1720" s="229"/>
      <c r="B1720" s="230"/>
      <c r="C1720" s="268"/>
      <c r="D1720" s="269"/>
    </row>
    <row r="1721" spans="1:4" s="42" customFormat="1" ht="20.100000000000001" customHeight="1">
      <c r="A1721" s="229"/>
      <c r="B1721" s="230"/>
      <c r="C1721" s="268"/>
      <c r="D1721" s="269"/>
    </row>
    <row r="1722" spans="1:4" s="42" customFormat="1" ht="20.100000000000001" customHeight="1">
      <c r="A1722" s="229"/>
      <c r="B1722" s="230"/>
      <c r="C1722" s="268"/>
      <c r="D1722" s="269"/>
    </row>
    <row r="1723" spans="1:4" s="42" customFormat="1" ht="20.100000000000001" customHeight="1">
      <c r="A1723" s="229"/>
      <c r="B1723" s="230"/>
      <c r="C1723" s="268"/>
      <c r="D1723" s="269"/>
    </row>
    <row r="1724" spans="1:4" s="42" customFormat="1" ht="20.100000000000001" customHeight="1">
      <c r="A1724" s="229"/>
      <c r="B1724" s="230"/>
      <c r="C1724" s="268"/>
      <c r="D1724" s="269"/>
    </row>
    <row r="1725" spans="1:4" s="42" customFormat="1" ht="20.100000000000001" customHeight="1">
      <c r="A1725" s="229"/>
      <c r="B1725" s="230"/>
      <c r="C1725" s="268"/>
      <c r="D1725" s="269"/>
    </row>
    <row r="1726" spans="1:4" s="42" customFormat="1" ht="20.100000000000001" customHeight="1">
      <c r="A1726" s="229"/>
      <c r="B1726" s="230"/>
      <c r="C1726" s="268"/>
      <c r="D1726" s="269"/>
    </row>
    <row r="1727" spans="1:4" s="42" customFormat="1" ht="20.100000000000001" customHeight="1">
      <c r="A1727" s="229"/>
      <c r="B1727" s="230"/>
      <c r="C1727" s="268"/>
      <c r="D1727" s="269"/>
    </row>
    <row r="1728" spans="1:4" s="42" customFormat="1" ht="20.100000000000001" customHeight="1">
      <c r="A1728" s="229"/>
      <c r="B1728" s="230"/>
      <c r="C1728" s="268"/>
      <c r="D1728" s="269"/>
    </row>
    <row r="1729" spans="1:4" s="42" customFormat="1" ht="20.100000000000001" customHeight="1">
      <c r="A1729" s="229"/>
      <c r="B1729" s="230"/>
      <c r="C1729" s="268"/>
      <c r="D1729" s="269"/>
    </row>
    <row r="1730" spans="1:4" s="42" customFormat="1" ht="20.100000000000001" customHeight="1">
      <c r="A1730" s="229"/>
      <c r="B1730" s="230"/>
      <c r="C1730" s="268"/>
      <c r="D1730" s="269"/>
    </row>
    <row r="1731" spans="1:4" s="42" customFormat="1" ht="20.100000000000001" customHeight="1">
      <c r="A1731" s="229"/>
      <c r="B1731" s="230"/>
      <c r="C1731" s="268"/>
      <c r="D1731" s="269"/>
    </row>
    <row r="1732" spans="1:4" s="42" customFormat="1" ht="20.100000000000001" customHeight="1">
      <c r="A1732" s="229"/>
      <c r="B1732" s="230"/>
      <c r="C1732" s="268"/>
      <c r="D1732" s="269"/>
    </row>
    <row r="1733" spans="1:4" s="42" customFormat="1" ht="20.100000000000001" customHeight="1">
      <c r="A1733" s="229"/>
      <c r="B1733" s="230"/>
      <c r="C1733" s="268"/>
      <c r="D1733" s="269"/>
    </row>
    <row r="1734" spans="1:4" s="42" customFormat="1" ht="20.100000000000001" customHeight="1">
      <c r="A1734" s="229"/>
      <c r="B1734" s="230"/>
      <c r="C1734" s="268"/>
      <c r="D1734" s="269"/>
    </row>
    <row r="1735" spans="1:4" s="42" customFormat="1" ht="20.100000000000001" customHeight="1">
      <c r="A1735" s="229"/>
      <c r="B1735" s="230"/>
      <c r="C1735" s="268"/>
      <c r="D1735" s="269"/>
    </row>
    <row r="1736" spans="1:4" s="42" customFormat="1" ht="20.100000000000001" customHeight="1">
      <c r="A1736" s="229"/>
      <c r="B1736" s="230"/>
      <c r="C1736" s="268"/>
      <c r="D1736" s="269"/>
    </row>
    <row r="1737" spans="1:4" s="42" customFormat="1" ht="20.100000000000001" customHeight="1">
      <c r="A1737" s="229"/>
      <c r="B1737" s="230"/>
      <c r="C1737" s="268"/>
      <c r="D1737" s="269"/>
    </row>
    <row r="1738" spans="1:4" s="42" customFormat="1" ht="20.100000000000001" customHeight="1">
      <c r="A1738" s="229"/>
      <c r="B1738" s="230"/>
      <c r="C1738" s="268"/>
      <c r="D1738" s="269"/>
    </row>
    <row r="1739" spans="1:4" s="42" customFormat="1" ht="20.100000000000001" customHeight="1">
      <c r="A1739" s="229"/>
      <c r="B1739" s="230"/>
      <c r="C1739" s="268"/>
      <c r="D1739" s="269"/>
    </row>
    <row r="1740" spans="1:4" s="42" customFormat="1" ht="20.100000000000001" customHeight="1">
      <c r="A1740" s="229"/>
      <c r="B1740" s="230"/>
      <c r="C1740" s="268"/>
      <c r="D1740" s="269"/>
    </row>
    <row r="1741" spans="1:4" s="42" customFormat="1" ht="20.100000000000001" customHeight="1">
      <c r="A1741" s="229"/>
      <c r="B1741" s="230"/>
      <c r="C1741" s="268"/>
      <c r="D1741" s="269"/>
    </row>
    <row r="1742" spans="1:4" s="42" customFormat="1" ht="20.100000000000001" customHeight="1">
      <c r="A1742" s="229"/>
      <c r="B1742" s="230"/>
      <c r="C1742" s="268"/>
      <c r="D1742" s="269"/>
    </row>
    <row r="1743" spans="1:4" s="42" customFormat="1" ht="20.100000000000001" customHeight="1">
      <c r="A1743" s="229"/>
      <c r="B1743" s="230"/>
      <c r="C1743" s="268"/>
      <c r="D1743" s="269"/>
    </row>
    <row r="1744" spans="1:4" s="42" customFormat="1" ht="20.100000000000001" customHeight="1">
      <c r="A1744" s="229"/>
      <c r="B1744" s="230"/>
      <c r="C1744" s="268"/>
      <c r="D1744" s="269"/>
    </row>
    <row r="1745" spans="1:4" s="42" customFormat="1" ht="20.100000000000001" customHeight="1">
      <c r="A1745" s="229"/>
      <c r="B1745" s="230"/>
      <c r="C1745" s="268"/>
      <c r="D1745" s="269"/>
    </row>
    <row r="1746" spans="1:4" s="42" customFormat="1" ht="20.100000000000001" customHeight="1">
      <c r="A1746" s="229"/>
      <c r="B1746" s="230"/>
      <c r="C1746" s="268"/>
      <c r="D1746" s="269"/>
    </row>
    <row r="1747" spans="1:4" s="42" customFormat="1" ht="20.100000000000001" customHeight="1">
      <c r="A1747" s="229"/>
      <c r="B1747" s="230"/>
      <c r="C1747" s="268"/>
      <c r="D1747" s="269"/>
    </row>
    <row r="1748" spans="1:4" s="42" customFormat="1" ht="20.100000000000001" customHeight="1">
      <c r="A1748" s="229"/>
      <c r="B1748" s="230"/>
      <c r="C1748" s="268"/>
      <c r="D1748" s="269"/>
    </row>
    <row r="1749" spans="1:4" s="42" customFormat="1" ht="20.100000000000001" customHeight="1">
      <c r="A1749" s="229"/>
      <c r="B1749" s="230"/>
      <c r="C1749" s="268"/>
      <c r="D1749" s="269"/>
    </row>
    <row r="1750" spans="1:4" s="42" customFormat="1" ht="20.100000000000001" customHeight="1">
      <c r="A1750" s="229"/>
      <c r="B1750" s="230"/>
      <c r="C1750" s="268"/>
      <c r="D1750" s="269"/>
    </row>
    <row r="1751" spans="1:4" s="42" customFormat="1" ht="20.100000000000001" customHeight="1">
      <c r="A1751" s="229"/>
      <c r="B1751" s="230"/>
      <c r="C1751" s="268"/>
      <c r="D1751" s="269"/>
    </row>
    <row r="1752" spans="1:4" s="42" customFormat="1" ht="20.100000000000001" customHeight="1">
      <c r="A1752" s="229"/>
      <c r="B1752" s="230"/>
      <c r="C1752" s="268"/>
      <c r="D1752" s="269"/>
    </row>
    <row r="1753" spans="1:4" s="42" customFormat="1" ht="20.100000000000001" customHeight="1">
      <c r="A1753" s="229"/>
      <c r="B1753" s="230"/>
      <c r="C1753" s="268"/>
      <c r="D1753" s="269"/>
    </row>
    <row r="1754" spans="1:4" s="42" customFormat="1" ht="20.100000000000001" customHeight="1">
      <c r="A1754" s="229"/>
      <c r="B1754" s="230"/>
      <c r="C1754" s="268"/>
      <c r="D1754" s="269"/>
    </row>
    <row r="1755" spans="1:4" s="42" customFormat="1" ht="20.100000000000001" customHeight="1">
      <c r="A1755" s="229"/>
      <c r="B1755" s="230"/>
      <c r="C1755" s="268"/>
      <c r="D1755" s="269"/>
    </row>
    <row r="1756" spans="1:4" s="42" customFormat="1" ht="20.100000000000001" customHeight="1">
      <c r="A1756" s="229"/>
      <c r="B1756" s="230"/>
      <c r="C1756" s="268"/>
      <c r="D1756" s="269"/>
    </row>
    <row r="1757" spans="1:4" s="42" customFormat="1" ht="20.100000000000001" customHeight="1">
      <c r="A1757" s="229"/>
      <c r="B1757" s="230"/>
      <c r="C1757" s="268"/>
      <c r="D1757" s="269"/>
    </row>
    <row r="1758" spans="1:4" s="42" customFormat="1" ht="20.100000000000001" customHeight="1">
      <c r="A1758" s="229"/>
      <c r="B1758" s="230"/>
      <c r="C1758" s="268"/>
      <c r="D1758" s="269"/>
    </row>
    <row r="1759" spans="1:4" s="42" customFormat="1" ht="20.100000000000001" customHeight="1">
      <c r="A1759" s="229"/>
      <c r="B1759" s="230"/>
      <c r="C1759" s="268"/>
      <c r="D1759" s="269"/>
    </row>
    <row r="1760" spans="1:4" s="42" customFormat="1" ht="20.100000000000001" customHeight="1">
      <c r="A1760" s="229"/>
      <c r="B1760" s="230"/>
      <c r="C1760" s="268"/>
      <c r="D1760" s="269"/>
    </row>
    <row r="1761" spans="1:4" s="42" customFormat="1" ht="20.100000000000001" customHeight="1">
      <c r="A1761" s="229"/>
      <c r="B1761" s="230"/>
      <c r="C1761" s="268"/>
      <c r="D1761" s="269"/>
    </row>
    <row r="1762" spans="1:4" s="42" customFormat="1" ht="20.100000000000001" customHeight="1">
      <c r="A1762" s="229"/>
      <c r="B1762" s="230"/>
      <c r="C1762" s="268"/>
      <c r="D1762" s="269"/>
    </row>
    <row r="1763" spans="1:4" s="42" customFormat="1" ht="20.100000000000001" customHeight="1">
      <c r="A1763" s="229"/>
      <c r="B1763" s="230"/>
      <c r="C1763" s="268"/>
      <c r="D1763" s="269"/>
    </row>
    <row r="1764" spans="1:4" s="42" customFormat="1" ht="20.100000000000001" customHeight="1">
      <c r="A1764" s="229"/>
      <c r="B1764" s="230"/>
      <c r="C1764" s="268"/>
      <c r="D1764" s="269"/>
    </row>
    <row r="1765" spans="1:4" s="42" customFormat="1" ht="20.100000000000001" customHeight="1">
      <c r="A1765" s="229"/>
      <c r="B1765" s="230"/>
      <c r="C1765" s="268"/>
      <c r="D1765" s="269"/>
    </row>
    <row r="1766" spans="1:4" s="42" customFormat="1" ht="20.100000000000001" customHeight="1">
      <c r="A1766" s="229"/>
      <c r="B1766" s="230"/>
      <c r="C1766" s="268"/>
      <c r="D1766" s="269"/>
    </row>
    <row r="1767" spans="1:4" s="42" customFormat="1" ht="20.100000000000001" customHeight="1">
      <c r="A1767" s="229"/>
      <c r="B1767" s="230"/>
      <c r="C1767" s="268"/>
      <c r="D1767" s="269"/>
    </row>
    <row r="1768" spans="1:4" s="42" customFormat="1" ht="20.100000000000001" customHeight="1">
      <c r="A1768" s="229"/>
      <c r="B1768" s="230"/>
      <c r="C1768" s="268"/>
      <c r="D1768" s="269"/>
    </row>
    <row r="1769" spans="1:4" s="42" customFormat="1" ht="20.100000000000001" customHeight="1">
      <c r="A1769" s="229"/>
      <c r="B1769" s="230"/>
      <c r="C1769" s="268"/>
      <c r="D1769" s="269"/>
    </row>
    <row r="1770" spans="1:4" s="42" customFormat="1" ht="20.100000000000001" customHeight="1">
      <c r="A1770" s="229"/>
      <c r="B1770" s="230"/>
      <c r="C1770" s="268"/>
      <c r="D1770" s="269"/>
    </row>
    <row r="1771" spans="1:4" s="42" customFormat="1" ht="20.100000000000001" customHeight="1">
      <c r="A1771" s="229"/>
      <c r="B1771" s="230"/>
      <c r="C1771" s="268"/>
      <c r="D1771" s="269"/>
    </row>
    <row r="1772" spans="1:4" s="42" customFormat="1" ht="20.100000000000001" customHeight="1">
      <c r="A1772" s="229"/>
      <c r="B1772" s="230"/>
      <c r="C1772" s="268"/>
      <c r="D1772" s="269"/>
    </row>
    <row r="1773" spans="1:4" s="42" customFormat="1" ht="20.100000000000001" customHeight="1">
      <c r="A1773" s="229"/>
      <c r="B1773" s="230"/>
      <c r="C1773" s="268"/>
      <c r="D1773" s="269"/>
    </row>
    <row r="1774" spans="1:4" s="42" customFormat="1" ht="20.100000000000001" customHeight="1">
      <c r="A1774" s="229"/>
      <c r="B1774" s="230"/>
      <c r="C1774" s="268"/>
      <c r="D1774" s="269"/>
    </row>
    <row r="1775" spans="1:4" s="42" customFormat="1" ht="20.100000000000001" customHeight="1">
      <c r="A1775" s="229"/>
      <c r="B1775" s="230"/>
      <c r="C1775" s="268"/>
      <c r="D1775" s="269"/>
    </row>
    <row r="1776" spans="1:4" s="42" customFormat="1" ht="20.100000000000001" customHeight="1">
      <c r="A1776" s="229"/>
      <c r="B1776" s="230"/>
      <c r="C1776" s="268"/>
      <c r="D1776" s="269"/>
    </row>
    <row r="1777" spans="1:4" s="42" customFormat="1" ht="20.100000000000001" customHeight="1">
      <c r="A1777" s="229"/>
      <c r="B1777" s="230"/>
      <c r="C1777" s="268"/>
      <c r="D1777" s="269"/>
    </row>
    <row r="1778" spans="1:4" s="42" customFormat="1" ht="20.100000000000001" customHeight="1">
      <c r="A1778" s="229"/>
      <c r="B1778" s="230"/>
      <c r="C1778" s="268"/>
      <c r="D1778" s="269"/>
    </row>
    <row r="1779" spans="1:4" s="42" customFormat="1" ht="20.100000000000001" customHeight="1">
      <c r="A1779" s="229"/>
      <c r="B1779" s="230"/>
      <c r="C1779" s="268"/>
      <c r="D1779" s="269"/>
    </row>
    <row r="1780" spans="1:4" s="42" customFormat="1" ht="20.100000000000001" customHeight="1">
      <c r="A1780" s="229"/>
      <c r="B1780" s="230"/>
      <c r="C1780" s="268"/>
      <c r="D1780" s="269"/>
    </row>
    <row r="1781" spans="1:4" s="42" customFormat="1" ht="20.100000000000001" customHeight="1">
      <c r="A1781" s="229"/>
      <c r="B1781" s="230"/>
      <c r="C1781" s="268"/>
      <c r="D1781" s="269"/>
    </row>
    <row r="1782" spans="1:4" s="42" customFormat="1" ht="20.100000000000001" customHeight="1">
      <c r="A1782" s="229"/>
      <c r="B1782" s="230"/>
      <c r="C1782" s="268"/>
      <c r="D1782" s="269"/>
    </row>
    <row r="1783" spans="1:4" s="42" customFormat="1" ht="20.100000000000001" customHeight="1">
      <c r="A1783" s="229"/>
      <c r="B1783" s="230"/>
      <c r="C1783" s="268"/>
      <c r="D1783" s="269"/>
    </row>
    <row r="1784" spans="1:4" s="42" customFormat="1" ht="20.100000000000001" customHeight="1">
      <c r="A1784" s="229"/>
      <c r="B1784" s="230"/>
      <c r="C1784" s="268"/>
      <c r="D1784" s="269"/>
    </row>
    <row r="1785" spans="1:4" s="42" customFormat="1" ht="20.100000000000001" customHeight="1">
      <c r="A1785" s="229"/>
      <c r="B1785" s="230"/>
      <c r="C1785" s="268"/>
      <c r="D1785" s="269"/>
    </row>
    <row r="1786" spans="1:4" s="42" customFormat="1" ht="20.100000000000001" customHeight="1">
      <c r="A1786" s="229"/>
      <c r="B1786" s="230"/>
      <c r="C1786" s="268"/>
      <c r="D1786" s="269"/>
    </row>
    <row r="1787" spans="1:4" s="42" customFormat="1" ht="20.100000000000001" customHeight="1">
      <c r="A1787" s="229"/>
      <c r="B1787" s="230"/>
      <c r="C1787" s="268"/>
      <c r="D1787" s="269"/>
    </row>
    <row r="1788" spans="1:4" s="42" customFormat="1" ht="20.100000000000001" customHeight="1">
      <c r="A1788" s="229"/>
      <c r="B1788" s="230"/>
      <c r="C1788" s="268"/>
      <c r="D1788" s="269"/>
    </row>
    <row r="1789" spans="1:4" s="42" customFormat="1" ht="20.100000000000001" customHeight="1">
      <c r="A1789" s="229"/>
      <c r="B1789" s="230"/>
      <c r="C1789" s="268"/>
      <c r="D1789" s="269"/>
    </row>
    <row r="1790" spans="1:4" s="42" customFormat="1" ht="20.100000000000001" customHeight="1">
      <c r="A1790" s="229"/>
      <c r="B1790" s="230"/>
      <c r="C1790" s="268"/>
      <c r="D1790" s="269"/>
    </row>
    <row r="1791" spans="1:4" s="42" customFormat="1" ht="20.100000000000001" customHeight="1">
      <c r="A1791" s="229"/>
      <c r="B1791" s="230"/>
      <c r="C1791" s="268"/>
      <c r="D1791" s="269"/>
    </row>
    <row r="1792" spans="1:4" s="42" customFormat="1" ht="20.100000000000001" customHeight="1">
      <c r="A1792" s="229"/>
      <c r="B1792" s="230"/>
      <c r="C1792" s="268"/>
      <c r="D1792" s="269"/>
    </row>
    <row r="1793" spans="1:4" s="42" customFormat="1" ht="20.100000000000001" customHeight="1">
      <c r="A1793" s="229"/>
      <c r="B1793" s="230"/>
      <c r="C1793" s="268"/>
      <c r="D1793" s="269"/>
    </row>
    <row r="1794" spans="1:4" s="42" customFormat="1" ht="20.100000000000001" customHeight="1">
      <c r="A1794" s="229"/>
      <c r="B1794" s="230"/>
      <c r="C1794" s="268"/>
      <c r="D1794" s="269"/>
    </row>
    <row r="1795" spans="1:4" s="42" customFormat="1" ht="20.100000000000001" customHeight="1">
      <c r="A1795" s="229"/>
      <c r="B1795" s="230"/>
      <c r="C1795" s="268"/>
      <c r="D1795" s="269"/>
    </row>
    <row r="1796" spans="1:4" s="42" customFormat="1" ht="20.100000000000001" customHeight="1">
      <c r="A1796" s="229"/>
      <c r="B1796" s="230"/>
      <c r="C1796" s="268"/>
      <c r="D1796" s="269"/>
    </row>
    <row r="1797" spans="1:4" s="42" customFormat="1" ht="20.100000000000001" customHeight="1">
      <c r="A1797" s="229"/>
      <c r="B1797" s="230"/>
      <c r="C1797" s="268"/>
      <c r="D1797" s="269"/>
    </row>
    <row r="1798" spans="1:4" s="42" customFormat="1" ht="20.100000000000001" customHeight="1">
      <c r="A1798" s="229"/>
      <c r="B1798" s="230"/>
      <c r="C1798" s="268"/>
      <c r="D1798" s="269"/>
    </row>
    <row r="1799" spans="1:4" s="42" customFormat="1" ht="20.100000000000001" customHeight="1">
      <c r="A1799" s="229"/>
      <c r="B1799" s="230"/>
      <c r="C1799" s="268"/>
      <c r="D1799" s="269"/>
    </row>
    <row r="1800" spans="1:4" s="42" customFormat="1" ht="20.100000000000001" customHeight="1">
      <c r="A1800" s="229"/>
      <c r="B1800" s="230"/>
      <c r="C1800" s="268"/>
      <c r="D1800" s="269"/>
    </row>
    <row r="1801" spans="1:4" s="42" customFormat="1" ht="20.100000000000001" customHeight="1">
      <c r="A1801" s="229"/>
      <c r="B1801" s="230"/>
      <c r="C1801" s="268"/>
      <c r="D1801" s="269"/>
    </row>
    <row r="1802" spans="1:4" s="42" customFormat="1" ht="20.100000000000001" customHeight="1">
      <c r="A1802" s="229"/>
      <c r="B1802" s="230"/>
      <c r="C1802" s="268"/>
      <c r="D1802" s="269"/>
    </row>
    <row r="1803" spans="1:4" s="42" customFormat="1" ht="20.100000000000001" customHeight="1">
      <c r="A1803" s="229"/>
      <c r="B1803" s="230"/>
      <c r="C1803" s="268"/>
      <c r="D1803" s="269"/>
    </row>
    <row r="1804" spans="1:4" s="42" customFormat="1" ht="20.100000000000001" customHeight="1">
      <c r="A1804" s="229"/>
      <c r="B1804" s="230"/>
      <c r="C1804" s="268"/>
      <c r="D1804" s="269"/>
    </row>
    <row r="1805" spans="1:4" s="42" customFormat="1" ht="20.100000000000001" customHeight="1">
      <c r="A1805" s="229"/>
      <c r="B1805" s="230"/>
      <c r="C1805" s="268"/>
      <c r="D1805" s="269"/>
    </row>
    <row r="1806" spans="1:4" s="42" customFormat="1" ht="20.100000000000001" customHeight="1">
      <c r="A1806" s="229"/>
      <c r="B1806" s="230"/>
      <c r="C1806" s="268"/>
      <c r="D1806" s="269"/>
    </row>
    <row r="1807" spans="1:4" s="42" customFormat="1" ht="20.100000000000001" customHeight="1">
      <c r="A1807" s="229"/>
      <c r="B1807" s="230"/>
      <c r="C1807" s="268"/>
      <c r="D1807" s="269"/>
    </row>
    <row r="1808" spans="1:4" s="42" customFormat="1" ht="20.100000000000001" customHeight="1">
      <c r="A1808" s="229"/>
      <c r="B1808" s="230"/>
      <c r="C1808" s="268"/>
      <c r="D1808" s="269"/>
    </row>
    <row r="1809" spans="1:4" s="42" customFormat="1" ht="20.100000000000001" customHeight="1">
      <c r="A1809" s="229"/>
      <c r="B1809" s="230"/>
      <c r="C1809" s="268"/>
      <c r="D1809" s="269"/>
    </row>
    <row r="1810" spans="1:4" s="42" customFormat="1" ht="20.100000000000001" customHeight="1">
      <c r="A1810" s="229"/>
      <c r="B1810" s="230"/>
      <c r="C1810" s="268"/>
      <c r="D1810" s="269"/>
    </row>
    <row r="1811" spans="1:4" s="42" customFormat="1" ht="20.100000000000001" customHeight="1">
      <c r="A1811" s="229"/>
      <c r="B1811" s="230"/>
      <c r="C1811" s="268"/>
      <c r="D1811" s="269"/>
    </row>
    <row r="1812" spans="1:4" s="42" customFormat="1" ht="20.100000000000001" customHeight="1">
      <c r="A1812" s="229"/>
      <c r="B1812" s="230"/>
      <c r="C1812" s="268"/>
      <c r="D1812" s="269"/>
    </row>
    <row r="1813" spans="1:4" s="42" customFormat="1" ht="20.100000000000001" customHeight="1">
      <c r="A1813" s="229"/>
      <c r="B1813" s="230"/>
      <c r="C1813" s="268"/>
      <c r="D1813" s="269"/>
    </row>
    <row r="1814" spans="1:4" s="42" customFormat="1" ht="20.100000000000001" customHeight="1">
      <c r="A1814" s="229"/>
      <c r="B1814" s="230"/>
      <c r="C1814" s="268"/>
      <c r="D1814" s="269"/>
    </row>
    <row r="1815" spans="1:4" s="42" customFormat="1" ht="20.100000000000001" customHeight="1">
      <c r="A1815" s="229"/>
      <c r="B1815" s="230"/>
      <c r="C1815" s="268"/>
      <c r="D1815" s="269"/>
    </row>
    <row r="1816" spans="1:4" s="42" customFormat="1" ht="20.100000000000001" customHeight="1">
      <c r="A1816" s="229"/>
      <c r="B1816" s="230"/>
      <c r="C1816" s="268"/>
      <c r="D1816" s="269"/>
    </row>
    <row r="1817" spans="1:4" s="42" customFormat="1" ht="20.100000000000001" customHeight="1">
      <c r="A1817" s="229"/>
      <c r="B1817" s="230"/>
      <c r="C1817" s="268"/>
      <c r="D1817" s="269"/>
    </row>
    <row r="1818" spans="1:4" s="42" customFormat="1" ht="20.100000000000001" customHeight="1">
      <c r="A1818" s="229"/>
      <c r="B1818" s="230"/>
      <c r="C1818" s="268"/>
      <c r="D1818" s="269"/>
    </row>
    <row r="1819" spans="1:4" s="42" customFormat="1" ht="20.100000000000001" customHeight="1">
      <c r="A1819" s="229"/>
      <c r="B1819" s="230"/>
      <c r="C1819" s="268"/>
      <c r="D1819" s="269"/>
    </row>
    <row r="1820" spans="1:4" s="42" customFormat="1" ht="20.100000000000001" customHeight="1">
      <c r="A1820" s="229"/>
      <c r="B1820" s="230"/>
      <c r="C1820" s="268"/>
      <c r="D1820" s="269"/>
    </row>
    <row r="1821" spans="1:4" s="42" customFormat="1" ht="20.100000000000001" customHeight="1">
      <c r="A1821" s="229"/>
      <c r="B1821" s="230"/>
      <c r="C1821" s="268"/>
      <c r="D1821" s="269"/>
    </row>
    <row r="1822" spans="1:4" s="42" customFormat="1" ht="20.100000000000001" customHeight="1">
      <c r="A1822" s="229"/>
      <c r="B1822" s="230"/>
      <c r="C1822" s="268"/>
      <c r="D1822" s="269"/>
    </row>
    <row r="1823" spans="1:4" s="42" customFormat="1" ht="20.100000000000001" customHeight="1">
      <c r="A1823" s="229"/>
      <c r="B1823" s="230"/>
      <c r="C1823" s="268"/>
      <c r="D1823" s="269"/>
    </row>
    <row r="1824" spans="1:4" s="42" customFormat="1" ht="20.100000000000001" customHeight="1">
      <c r="A1824" s="229"/>
      <c r="B1824" s="230"/>
      <c r="C1824" s="268"/>
      <c r="D1824" s="269"/>
    </row>
    <row r="1825" spans="1:4" s="42" customFormat="1" ht="20.100000000000001" customHeight="1">
      <c r="A1825" s="229"/>
      <c r="B1825" s="230"/>
      <c r="C1825" s="268"/>
      <c r="D1825" s="269"/>
    </row>
    <row r="1826" spans="1:4" s="42" customFormat="1" ht="20.100000000000001" customHeight="1">
      <c r="A1826" s="229"/>
      <c r="B1826" s="230"/>
      <c r="C1826" s="268"/>
      <c r="D1826" s="269"/>
    </row>
    <row r="1827" spans="1:4" s="42" customFormat="1" ht="20.100000000000001" customHeight="1">
      <c r="A1827" s="229"/>
      <c r="B1827" s="230"/>
      <c r="C1827" s="268"/>
      <c r="D1827" s="269"/>
    </row>
    <row r="1828" spans="1:4" s="42" customFormat="1" ht="20.100000000000001" customHeight="1">
      <c r="A1828" s="229"/>
      <c r="B1828" s="230"/>
      <c r="C1828" s="268"/>
      <c r="D1828" s="269"/>
    </row>
    <row r="1829" spans="1:4" s="42" customFormat="1" ht="20.100000000000001" customHeight="1">
      <c r="A1829" s="229"/>
      <c r="B1829" s="230"/>
      <c r="C1829" s="268"/>
      <c r="D1829" s="269"/>
    </row>
    <row r="1830" spans="1:4" s="42" customFormat="1" ht="20.100000000000001" customHeight="1">
      <c r="A1830" s="229"/>
      <c r="B1830" s="230"/>
      <c r="C1830" s="268"/>
      <c r="D1830" s="269"/>
    </row>
    <row r="1831" spans="1:4" s="42" customFormat="1" ht="20.100000000000001" customHeight="1">
      <c r="A1831" s="229"/>
      <c r="B1831" s="230"/>
      <c r="C1831" s="268"/>
      <c r="D1831" s="269"/>
    </row>
    <row r="1832" spans="1:4" s="42" customFormat="1" ht="20.100000000000001" customHeight="1">
      <c r="A1832" s="229"/>
      <c r="B1832" s="230"/>
      <c r="C1832" s="268"/>
      <c r="D1832" s="269"/>
    </row>
    <row r="1833" spans="1:4" s="42" customFormat="1" ht="20.100000000000001" customHeight="1">
      <c r="A1833" s="229"/>
      <c r="B1833" s="230"/>
      <c r="C1833" s="268"/>
      <c r="D1833" s="269"/>
    </row>
    <row r="1834" spans="1:4" s="42" customFormat="1" ht="20.100000000000001" customHeight="1">
      <c r="A1834" s="229"/>
      <c r="B1834" s="230"/>
      <c r="C1834" s="268"/>
      <c r="D1834" s="269"/>
    </row>
    <row r="1835" spans="1:4" s="42" customFormat="1" ht="20.100000000000001" customHeight="1">
      <c r="A1835" s="229"/>
      <c r="B1835" s="230"/>
      <c r="C1835" s="268"/>
      <c r="D1835" s="269"/>
    </row>
    <row r="1836" spans="1:4" s="42" customFormat="1" ht="20.100000000000001" customHeight="1">
      <c r="A1836" s="229"/>
      <c r="B1836" s="230"/>
      <c r="C1836" s="268"/>
      <c r="D1836" s="269"/>
    </row>
    <row r="1837" spans="1:4" s="42" customFormat="1" ht="20.100000000000001" customHeight="1">
      <c r="A1837" s="229"/>
      <c r="B1837" s="230"/>
      <c r="C1837" s="268"/>
      <c r="D1837" s="269"/>
    </row>
    <row r="1838" spans="1:4" s="42" customFormat="1" ht="20.100000000000001" customHeight="1">
      <c r="A1838" s="229"/>
      <c r="B1838" s="230"/>
      <c r="C1838" s="268"/>
      <c r="D1838" s="269"/>
    </row>
    <row r="1839" spans="1:4" s="42" customFormat="1" ht="20.100000000000001" customHeight="1">
      <c r="A1839" s="229"/>
      <c r="B1839" s="230"/>
      <c r="C1839" s="268"/>
      <c r="D1839" s="269"/>
    </row>
    <row r="1840" spans="1:4" s="42" customFormat="1" ht="20.100000000000001" customHeight="1">
      <c r="A1840" s="229"/>
      <c r="B1840" s="230"/>
      <c r="C1840" s="268"/>
      <c r="D1840" s="269"/>
    </row>
    <row r="1841" spans="1:4" s="42" customFormat="1" ht="20.100000000000001" customHeight="1">
      <c r="A1841" s="229"/>
      <c r="B1841" s="230"/>
      <c r="C1841" s="268"/>
      <c r="D1841" s="269"/>
    </row>
    <row r="1842" spans="1:4" s="42" customFormat="1" ht="20.100000000000001" customHeight="1">
      <c r="A1842" s="229"/>
      <c r="B1842" s="230"/>
      <c r="C1842" s="268"/>
      <c r="D1842" s="269"/>
    </row>
    <row r="1843" spans="1:4" s="42" customFormat="1" ht="20.100000000000001" customHeight="1">
      <c r="A1843" s="229"/>
      <c r="B1843" s="230"/>
      <c r="C1843" s="268"/>
      <c r="D1843" s="269"/>
    </row>
    <row r="1844" spans="1:4" s="42" customFormat="1" ht="20.100000000000001" customHeight="1">
      <c r="A1844" s="229"/>
      <c r="B1844" s="230"/>
      <c r="C1844" s="268"/>
      <c r="D1844" s="269"/>
    </row>
    <row r="1845" spans="1:4" s="42" customFormat="1" ht="20.100000000000001" customHeight="1">
      <c r="A1845" s="229"/>
      <c r="B1845" s="230"/>
      <c r="C1845" s="268"/>
      <c r="D1845" s="269"/>
    </row>
    <row r="1846" spans="1:4" s="42" customFormat="1" ht="20.100000000000001" customHeight="1">
      <c r="A1846" s="229"/>
      <c r="B1846" s="230"/>
      <c r="C1846" s="268"/>
      <c r="D1846" s="269"/>
    </row>
    <row r="1847" spans="1:4" s="42" customFormat="1" ht="20.100000000000001" customHeight="1">
      <c r="A1847" s="229"/>
      <c r="B1847" s="230"/>
      <c r="C1847" s="268"/>
      <c r="D1847" s="269"/>
    </row>
    <row r="1848" spans="1:4" s="42" customFormat="1" ht="20.100000000000001" customHeight="1">
      <c r="A1848" s="229"/>
      <c r="B1848" s="230"/>
      <c r="C1848" s="268"/>
      <c r="D1848" s="269"/>
    </row>
    <row r="1849" spans="1:4" s="42" customFormat="1" ht="20.100000000000001" customHeight="1">
      <c r="A1849" s="229"/>
      <c r="B1849" s="230"/>
      <c r="C1849" s="268"/>
      <c r="D1849" s="269"/>
    </row>
    <row r="1850" spans="1:4" s="42" customFormat="1" ht="20.100000000000001" customHeight="1">
      <c r="A1850" s="229"/>
      <c r="B1850" s="230"/>
      <c r="C1850" s="268"/>
      <c r="D1850" s="269"/>
    </row>
    <row r="1851" spans="1:4" s="42" customFormat="1" ht="20.100000000000001" customHeight="1">
      <c r="A1851" s="229"/>
      <c r="B1851" s="230"/>
      <c r="C1851" s="268"/>
      <c r="D1851" s="269"/>
    </row>
    <row r="1852" spans="1:4" s="42" customFormat="1" ht="20.100000000000001" customHeight="1">
      <c r="A1852" s="229"/>
      <c r="B1852" s="230"/>
      <c r="C1852" s="268"/>
      <c r="D1852" s="269"/>
    </row>
    <row r="1853" spans="1:4" s="42" customFormat="1" ht="20.100000000000001" customHeight="1">
      <c r="A1853" s="229"/>
      <c r="B1853" s="230"/>
      <c r="C1853" s="268"/>
      <c r="D1853" s="269"/>
    </row>
    <row r="1854" spans="1:4" s="42" customFormat="1" ht="20.100000000000001" customHeight="1">
      <c r="A1854" s="229"/>
      <c r="B1854" s="230"/>
      <c r="C1854" s="268"/>
      <c r="D1854" s="269"/>
    </row>
    <row r="1855" spans="1:4" s="42" customFormat="1" ht="20.100000000000001" customHeight="1">
      <c r="A1855" s="229"/>
      <c r="B1855" s="230"/>
      <c r="C1855" s="268"/>
      <c r="D1855" s="269"/>
    </row>
    <row r="1856" spans="1:4" s="42" customFormat="1" ht="20.100000000000001" customHeight="1">
      <c r="A1856" s="229"/>
      <c r="B1856" s="230"/>
      <c r="C1856" s="268"/>
      <c r="D1856" s="269"/>
    </row>
    <row r="1857" spans="1:4" s="42" customFormat="1" ht="20.100000000000001" customHeight="1">
      <c r="A1857" s="229"/>
      <c r="B1857" s="230"/>
      <c r="C1857" s="268"/>
      <c r="D1857" s="269"/>
    </row>
    <row r="1858" spans="1:4" s="42" customFormat="1" ht="20.100000000000001" customHeight="1">
      <c r="A1858" s="229"/>
      <c r="B1858" s="230"/>
      <c r="C1858" s="268"/>
      <c r="D1858" s="269"/>
    </row>
    <row r="1859" spans="1:4" s="42" customFormat="1" ht="20.100000000000001" customHeight="1">
      <c r="A1859" s="229"/>
      <c r="B1859" s="230"/>
      <c r="C1859" s="268"/>
      <c r="D1859" s="269"/>
    </row>
    <row r="1860" spans="1:4" s="42" customFormat="1" ht="20.100000000000001" customHeight="1">
      <c r="A1860" s="229"/>
      <c r="B1860" s="230"/>
      <c r="C1860" s="268"/>
      <c r="D1860" s="269"/>
    </row>
    <row r="1861" spans="1:4" s="42" customFormat="1" ht="20.100000000000001" customHeight="1">
      <c r="A1861" s="229"/>
      <c r="B1861" s="230"/>
      <c r="C1861" s="268"/>
      <c r="D1861" s="269"/>
    </row>
    <row r="1862" spans="1:4" s="42" customFormat="1" ht="20.100000000000001" customHeight="1">
      <c r="A1862" s="229"/>
      <c r="B1862" s="230"/>
      <c r="C1862" s="268"/>
      <c r="D1862" s="269"/>
    </row>
    <row r="1863" spans="1:4" s="42" customFormat="1" ht="20.100000000000001" customHeight="1">
      <c r="A1863" s="229"/>
      <c r="B1863" s="230"/>
      <c r="C1863" s="268"/>
      <c r="D1863" s="269"/>
    </row>
    <row r="1864" spans="1:4" s="42" customFormat="1" ht="20.100000000000001" customHeight="1">
      <c r="A1864" s="229"/>
      <c r="B1864" s="230"/>
      <c r="C1864" s="268"/>
      <c r="D1864" s="269"/>
    </row>
    <row r="1865" spans="1:4" s="42" customFormat="1" ht="20.100000000000001" customHeight="1">
      <c r="A1865" s="229"/>
      <c r="B1865" s="230"/>
      <c r="C1865" s="268"/>
      <c r="D1865" s="269"/>
    </row>
    <row r="1866" spans="1:4" s="42" customFormat="1" ht="20.100000000000001" customHeight="1">
      <c r="A1866" s="229"/>
      <c r="B1866" s="230"/>
      <c r="C1866" s="268"/>
      <c r="D1866" s="269"/>
    </row>
    <row r="1867" spans="1:4" s="42" customFormat="1" ht="20.100000000000001" customHeight="1">
      <c r="A1867" s="229"/>
      <c r="B1867" s="230"/>
      <c r="C1867" s="268"/>
      <c r="D1867" s="269"/>
    </row>
    <row r="1868" spans="1:4" s="42" customFormat="1" ht="20.100000000000001" customHeight="1">
      <c r="A1868" s="229"/>
      <c r="B1868" s="230"/>
      <c r="C1868" s="268"/>
      <c r="D1868" s="269"/>
    </row>
    <row r="1869" spans="1:4" s="42" customFormat="1" ht="20.100000000000001" customHeight="1">
      <c r="A1869" s="229"/>
      <c r="B1869" s="230"/>
      <c r="C1869" s="268"/>
      <c r="D1869" s="269"/>
    </row>
    <row r="1870" spans="1:4" s="42" customFormat="1" ht="20.100000000000001" customHeight="1">
      <c r="A1870" s="229"/>
      <c r="B1870" s="230"/>
      <c r="C1870" s="268"/>
      <c r="D1870" s="269"/>
    </row>
    <row r="1871" spans="1:4" s="42" customFormat="1" ht="20.100000000000001" customHeight="1">
      <c r="A1871" s="229"/>
      <c r="B1871" s="230"/>
      <c r="C1871" s="268"/>
      <c r="D1871" s="269"/>
    </row>
    <row r="1872" spans="1:4" s="42" customFormat="1" ht="20.100000000000001" customHeight="1">
      <c r="A1872" s="229"/>
      <c r="B1872" s="230"/>
      <c r="C1872" s="268"/>
      <c r="D1872" s="269"/>
    </row>
    <row r="1873" spans="1:4" s="42" customFormat="1" ht="20.100000000000001" customHeight="1">
      <c r="A1873" s="229"/>
      <c r="B1873" s="230"/>
      <c r="C1873" s="268"/>
      <c r="D1873" s="269"/>
    </row>
    <row r="1874" spans="1:4" s="42" customFormat="1" ht="20.100000000000001" customHeight="1">
      <c r="A1874" s="229"/>
      <c r="B1874" s="230"/>
      <c r="C1874" s="268"/>
      <c r="D1874" s="269"/>
    </row>
    <row r="1875" spans="1:4" s="42" customFormat="1" ht="20.100000000000001" customHeight="1">
      <c r="A1875" s="229"/>
      <c r="B1875" s="230"/>
      <c r="C1875" s="268"/>
      <c r="D1875" s="269"/>
    </row>
    <row r="1876" spans="1:4" s="42" customFormat="1" ht="20.100000000000001" customHeight="1">
      <c r="A1876" s="229"/>
      <c r="B1876" s="230"/>
      <c r="C1876" s="268"/>
      <c r="D1876" s="269"/>
    </row>
    <row r="1877" spans="1:4" s="42" customFormat="1" ht="20.100000000000001" customHeight="1">
      <c r="A1877" s="229"/>
      <c r="B1877" s="230"/>
      <c r="C1877" s="268"/>
      <c r="D1877" s="269"/>
    </row>
    <row r="1878" spans="1:4" s="42" customFormat="1" ht="20.100000000000001" customHeight="1">
      <c r="A1878" s="229"/>
      <c r="B1878" s="230"/>
      <c r="C1878" s="268"/>
      <c r="D1878" s="269"/>
    </row>
    <row r="1879" spans="1:4" s="42" customFormat="1" ht="20.100000000000001" customHeight="1">
      <c r="A1879" s="229"/>
      <c r="B1879" s="230"/>
      <c r="C1879" s="268"/>
      <c r="D1879" s="269"/>
    </row>
    <row r="1880" spans="1:4" s="42" customFormat="1" ht="20.100000000000001" customHeight="1">
      <c r="A1880" s="229"/>
      <c r="B1880" s="230"/>
      <c r="C1880" s="268"/>
      <c r="D1880" s="269"/>
    </row>
    <row r="1881" spans="1:4" s="42" customFormat="1" ht="20.100000000000001" customHeight="1">
      <c r="A1881" s="229"/>
      <c r="B1881" s="230"/>
      <c r="C1881" s="268"/>
      <c r="D1881" s="269"/>
    </row>
    <row r="1882" spans="1:4" s="42" customFormat="1" ht="20.100000000000001" customHeight="1">
      <c r="A1882" s="229"/>
      <c r="B1882" s="230"/>
      <c r="C1882" s="268"/>
      <c r="D1882" s="269"/>
    </row>
    <row r="1883" spans="1:4" s="42" customFormat="1" ht="20.100000000000001" customHeight="1">
      <c r="A1883" s="229"/>
      <c r="B1883" s="230"/>
      <c r="C1883" s="268"/>
      <c r="D1883" s="269"/>
    </row>
    <row r="1884" spans="1:4" s="42" customFormat="1" ht="20.100000000000001" customHeight="1">
      <c r="A1884" s="229"/>
      <c r="B1884" s="230"/>
      <c r="C1884" s="268"/>
      <c r="D1884" s="271"/>
    </row>
    <row r="1885" spans="1:4" s="42" customFormat="1" ht="20.100000000000001" customHeight="1">
      <c r="A1885" s="229"/>
      <c r="B1885" s="230"/>
      <c r="C1885" s="268"/>
      <c r="D1885" s="272"/>
    </row>
    <row r="1886" spans="1:4" s="42" customFormat="1" ht="20.100000000000001" customHeight="1">
      <c r="A1886" s="229"/>
      <c r="B1886" s="230"/>
      <c r="C1886" s="268"/>
      <c r="D1886" s="272"/>
    </row>
    <row r="1887" spans="1:4" s="42" customFormat="1" ht="20.100000000000001" customHeight="1">
      <c r="A1887" s="229"/>
      <c r="B1887" s="230"/>
      <c r="C1887" s="268"/>
      <c r="D1887" s="272"/>
    </row>
    <row r="1888" spans="1:4" s="42" customFormat="1" ht="20.100000000000001" customHeight="1">
      <c r="A1888" s="229"/>
      <c r="B1888" s="230"/>
      <c r="C1888" s="268"/>
      <c r="D1888" s="272"/>
    </row>
    <row r="1889" spans="1:4" s="42" customFormat="1" ht="20.100000000000001" customHeight="1">
      <c r="A1889" s="229"/>
      <c r="B1889" s="230"/>
      <c r="C1889" s="268"/>
      <c r="D1889" s="272"/>
    </row>
    <row r="1890" spans="1:4" s="42" customFormat="1" ht="20.100000000000001" customHeight="1">
      <c r="A1890" s="229"/>
      <c r="B1890" s="230"/>
      <c r="C1890" s="268"/>
      <c r="D1890" s="272"/>
    </row>
    <row r="1891" spans="1:4" s="42" customFormat="1" ht="20.100000000000001" customHeight="1">
      <c r="A1891" s="229"/>
      <c r="B1891" s="230"/>
      <c r="C1891" s="268"/>
      <c r="D1891" s="272"/>
    </row>
    <row r="1892" spans="1:4" s="42" customFormat="1" ht="20.100000000000001" customHeight="1">
      <c r="A1892" s="229"/>
      <c r="B1892" s="230"/>
      <c r="C1892" s="268"/>
      <c r="D1892" s="272"/>
    </row>
    <row r="1893" spans="1:4" s="42" customFormat="1" ht="20.100000000000001" customHeight="1">
      <c r="A1893" s="229"/>
      <c r="B1893" s="230"/>
      <c r="C1893" s="268"/>
      <c r="D1893" s="272"/>
    </row>
    <row r="1894" spans="1:4" s="42" customFormat="1" ht="20.100000000000001" customHeight="1">
      <c r="A1894" s="229"/>
      <c r="B1894" s="230"/>
      <c r="C1894" s="268"/>
      <c r="D1894" s="272"/>
    </row>
    <row r="1895" spans="1:4" s="42" customFormat="1" ht="20.100000000000001" customHeight="1">
      <c r="A1895" s="229"/>
      <c r="B1895" s="230"/>
      <c r="C1895" s="268"/>
      <c r="D1895" s="272"/>
    </row>
    <row r="1896" spans="1:4" s="42" customFormat="1" ht="20.100000000000001" customHeight="1">
      <c r="A1896" s="229"/>
      <c r="B1896" s="230"/>
      <c r="C1896" s="268"/>
      <c r="D1896" s="272"/>
    </row>
    <row r="1897" spans="1:4" s="42" customFormat="1" ht="20.100000000000001" customHeight="1">
      <c r="A1897" s="229"/>
      <c r="B1897" s="230"/>
      <c r="C1897" s="268"/>
      <c r="D1897" s="272"/>
    </row>
    <row r="1898" spans="1:4" s="42" customFormat="1" ht="20.100000000000001" customHeight="1">
      <c r="A1898" s="229"/>
      <c r="B1898" s="230"/>
      <c r="C1898" s="268"/>
      <c r="D1898" s="273"/>
    </row>
    <row r="1899" spans="1:4" s="42" customFormat="1" ht="20.100000000000001" customHeight="1">
      <c r="A1899" s="229"/>
      <c r="B1899" s="230"/>
      <c r="C1899" s="268"/>
      <c r="D1899" s="273"/>
    </row>
    <row r="1900" spans="1:4" s="42" customFormat="1" ht="20.100000000000001" customHeight="1">
      <c r="A1900" s="229"/>
      <c r="B1900" s="230"/>
      <c r="C1900" s="268"/>
      <c r="D1900" s="273"/>
    </row>
    <row r="1901" spans="1:4" s="42" customFormat="1" ht="20.100000000000001" customHeight="1">
      <c r="A1901" s="229"/>
      <c r="B1901" s="230"/>
      <c r="C1901" s="268"/>
      <c r="D1901" s="273"/>
    </row>
    <row r="1902" spans="1:4" s="42" customFormat="1" ht="20.100000000000001" customHeight="1">
      <c r="A1902" s="229"/>
      <c r="B1902" s="230"/>
      <c r="C1902" s="268"/>
      <c r="D1902" s="274"/>
    </row>
    <row r="1903" spans="1:4" s="42" customFormat="1" ht="20.100000000000001" customHeight="1">
      <c r="A1903" s="229"/>
      <c r="B1903" s="230"/>
      <c r="C1903" s="268"/>
      <c r="D1903" s="274"/>
    </row>
    <row r="1904" spans="1:4" s="42" customFormat="1" ht="20.100000000000001" customHeight="1">
      <c r="A1904" s="229"/>
      <c r="B1904" s="230"/>
      <c r="C1904" s="268"/>
      <c r="D1904" s="274"/>
    </row>
    <row r="1905" spans="1:4" s="42" customFormat="1" ht="20.100000000000001" customHeight="1">
      <c r="A1905" s="233"/>
      <c r="B1905" s="230"/>
      <c r="C1905" s="268"/>
      <c r="D1905" s="232"/>
    </row>
    <row r="1906" spans="1:4" s="42" customFormat="1" ht="20.100000000000001" customHeight="1">
      <c r="A1906" s="233"/>
      <c r="B1906" s="230"/>
      <c r="C1906" s="268"/>
      <c r="D1906" s="231"/>
    </row>
    <row r="1907" spans="1:4" s="42" customFormat="1" ht="20.100000000000001" customHeight="1">
      <c r="A1907" s="233"/>
      <c r="B1907" s="230"/>
      <c r="C1907" s="268"/>
      <c r="D1907" s="232"/>
    </row>
    <row r="1908" spans="1:4" s="42" customFormat="1" ht="20.100000000000001" customHeight="1">
      <c r="A1908" s="233"/>
      <c r="B1908" s="230"/>
      <c r="C1908" s="268"/>
      <c r="D1908" s="232"/>
    </row>
    <row r="1909" spans="1:4" s="42" customFormat="1" ht="20.100000000000001" customHeight="1">
      <c r="A1909" s="233"/>
      <c r="B1909" s="230"/>
      <c r="C1909" s="268"/>
      <c r="D1909" s="275"/>
    </row>
    <row r="1910" spans="1:4" s="42" customFormat="1" ht="20.100000000000001" customHeight="1">
      <c r="A1910" s="233"/>
      <c r="B1910" s="230"/>
      <c r="C1910" s="268"/>
      <c r="D1910" s="276"/>
    </row>
    <row r="1911" spans="1:4" s="42" customFormat="1" ht="20.100000000000001" customHeight="1">
      <c r="A1911" s="233"/>
      <c r="B1911" s="230"/>
      <c r="C1911" s="268"/>
      <c r="D1911" s="276"/>
    </row>
    <row r="1912" spans="1:4" s="42" customFormat="1" ht="20.100000000000001" customHeight="1">
      <c r="A1912" s="233"/>
      <c r="B1912" s="230"/>
      <c r="C1912" s="268"/>
      <c r="D1912" s="276"/>
    </row>
    <row r="1913" spans="1:4" s="42" customFormat="1" ht="20.100000000000001" customHeight="1">
      <c r="A1913" s="233"/>
      <c r="B1913" s="230"/>
      <c r="C1913" s="268"/>
      <c r="D1913" s="276"/>
    </row>
    <row r="1914" spans="1:4" s="42" customFormat="1" ht="20.100000000000001" customHeight="1">
      <c r="A1914" s="233"/>
      <c r="B1914" s="230"/>
      <c r="C1914" s="268"/>
      <c r="D1914" s="276"/>
    </row>
    <row r="1915" spans="1:4" s="42" customFormat="1" ht="20.100000000000001" customHeight="1">
      <c r="A1915" s="233"/>
      <c r="B1915" s="230"/>
      <c r="C1915" s="268"/>
      <c r="D1915" s="276"/>
    </row>
    <row r="1916" spans="1:4" s="42" customFormat="1" ht="20.100000000000001" customHeight="1">
      <c r="A1916" s="233"/>
      <c r="B1916" s="230"/>
      <c r="C1916" s="268"/>
      <c r="D1916" s="276"/>
    </row>
    <row r="1917" spans="1:4" s="42" customFormat="1" ht="20.100000000000001" customHeight="1">
      <c r="A1917" s="233"/>
      <c r="B1917" s="230"/>
      <c r="C1917" s="268"/>
      <c r="D1917" s="276"/>
    </row>
    <row r="1918" spans="1:4" s="42" customFormat="1" ht="20.100000000000001" customHeight="1">
      <c r="A1918" s="233"/>
      <c r="B1918" s="230"/>
      <c r="C1918" s="268"/>
      <c r="D1918" s="276"/>
    </row>
    <row r="1919" spans="1:4" s="42" customFormat="1" ht="20.100000000000001" customHeight="1">
      <c r="A1919" s="233"/>
      <c r="B1919" s="230"/>
      <c r="C1919" s="268"/>
      <c r="D1919" s="276"/>
    </row>
    <row r="1920" spans="1:4" s="42" customFormat="1" ht="20.100000000000001" customHeight="1">
      <c r="A1920" s="233"/>
      <c r="B1920" s="230"/>
      <c r="C1920" s="268"/>
      <c r="D1920" s="276"/>
    </row>
    <row r="1921" spans="1:4" s="42" customFormat="1" ht="20.100000000000001" customHeight="1">
      <c r="A1921" s="233"/>
      <c r="B1921" s="230"/>
      <c r="C1921" s="268"/>
      <c r="D1921" s="276"/>
    </row>
    <row r="1922" spans="1:4" s="42" customFormat="1" ht="20.100000000000001" customHeight="1">
      <c r="A1922" s="233"/>
      <c r="B1922" s="230"/>
      <c r="C1922" s="268"/>
      <c r="D1922" s="276"/>
    </row>
    <row r="1923" spans="1:4" s="42" customFormat="1" ht="20.100000000000001" customHeight="1">
      <c r="A1923" s="233"/>
      <c r="B1923" s="230"/>
      <c r="C1923" s="268"/>
      <c r="D1923" s="276"/>
    </row>
    <row r="1924" spans="1:4" s="42" customFormat="1" ht="20.100000000000001" customHeight="1">
      <c r="A1924" s="233"/>
      <c r="B1924" s="230"/>
      <c r="C1924" s="268"/>
      <c r="D1924" s="276"/>
    </row>
    <row r="1925" spans="1:4" s="42" customFormat="1" ht="20.100000000000001" customHeight="1">
      <c r="A1925" s="233"/>
      <c r="B1925" s="230"/>
      <c r="C1925" s="268"/>
      <c r="D1925" s="276"/>
    </row>
    <row r="1926" spans="1:4" s="42" customFormat="1" ht="20.100000000000001" customHeight="1">
      <c r="A1926" s="233"/>
      <c r="B1926" s="230"/>
      <c r="C1926" s="268"/>
      <c r="D1926" s="276"/>
    </row>
    <row r="1927" spans="1:4" s="42" customFormat="1" ht="20.100000000000001" customHeight="1">
      <c r="A1927" s="233"/>
      <c r="B1927" s="230"/>
      <c r="C1927" s="268"/>
      <c r="D1927" s="276"/>
    </row>
    <row r="1928" spans="1:4" s="42" customFormat="1" ht="20.100000000000001" customHeight="1">
      <c r="A1928" s="233"/>
      <c r="B1928" s="230"/>
      <c r="C1928" s="268"/>
      <c r="D1928" s="276"/>
    </row>
    <row r="1929" spans="1:4" s="42" customFormat="1" ht="20.100000000000001" customHeight="1">
      <c r="A1929" s="233"/>
      <c r="B1929" s="230"/>
      <c r="C1929" s="268"/>
      <c r="D1929" s="276"/>
    </row>
    <row r="1930" spans="1:4" s="42" customFormat="1" ht="20.100000000000001" customHeight="1">
      <c r="A1930" s="233"/>
      <c r="B1930" s="230"/>
      <c r="C1930" s="268"/>
      <c r="D1930" s="277"/>
    </row>
    <row r="1931" spans="1:4" s="42" customFormat="1" ht="20.100000000000001" customHeight="1">
      <c r="A1931" s="233"/>
      <c r="B1931" s="230"/>
      <c r="C1931" s="268"/>
      <c r="D1931" s="278"/>
    </row>
    <row r="1932" spans="1:4" s="42" customFormat="1" ht="20.100000000000001" customHeight="1">
      <c r="A1932" s="233"/>
      <c r="B1932" s="230"/>
      <c r="C1932" s="268"/>
      <c r="D1932" s="278"/>
    </row>
    <row r="1933" spans="1:4" s="42" customFormat="1" ht="20.100000000000001" customHeight="1">
      <c r="A1933" s="233"/>
      <c r="B1933" s="230"/>
      <c r="C1933" s="268"/>
      <c r="D1933" s="278"/>
    </row>
    <row r="1934" spans="1:4" s="42" customFormat="1" ht="20.100000000000001" customHeight="1">
      <c r="A1934" s="233"/>
      <c r="B1934" s="230"/>
      <c r="C1934" s="268"/>
      <c r="D1934" s="278"/>
    </row>
    <row r="1935" spans="1:4" s="42" customFormat="1" ht="20.100000000000001" customHeight="1">
      <c r="A1935" s="233"/>
      <c r="B1935" s="230"/>
      <c r="C1935" s="268"/>
      <c r="D1935" s="278"/>
    </row>
    <row r="1936" spans="1:4" s="42" customFormat="1" ht="20.100000000000001" customHeight="1">
      <c r="A1936" s="233"/>
      <c r="B1936" s="230"/>
      <c r="C1936" s="268"/>
      <c r="D1936" s="278"/>
    </row>
    <row r="1937" spans="1:4" s="42" customFormat="1" ht="20.100000000000001" customHeight="1">
      <c r="A1937" s="233"/>
      <c r="B1937" s="230"/>
      <c r="C1937" s="268"/>
      <c r="D1937" s="278"/>
    </row>
    <row r="1938" spans="1:4" s="42" customFormat="1" ht="20.100000000000001" customHeight="1">
      <c r="A1938" s="233"/>
      <c r="B1938" s="230"/>
      <c r="C1938" s="268"/>
      <c r="D1938" s="278"/>
    </row>
    <row r="1939" spans="1:4" s="42" customFormat="1" ht="20.100000000000001" customHeight="1">
      <c r="A1939" s="233"/>
      <c r="B1939" s="230"/>
      <c r="C1939" s="268"/>
      <c r="D1939" s="279"/>
    </row>
    <row r="1940" spans="1:4" s="42" customFormat="1" ht="20.100000000000001" customHeight="1">
      <c r="A1940" s="270"/>
      <c r="B1940" s="230"/>
      <c r="C1940" s="268"/>
      <c r="D1940" s="276"/>
    </row>
    <row r="1941" spans="1:4" s="42" customFormat="1" ht="20.100000000000001" customHeight="1">
      <c r="A1941" s="233"/>
      <c r="B1941" s="230"/>
      <c r="C1941" s="268"/>
      <c r="D1941" s="280"/>
    </row>
    <row r="1942" spans="1:4" s="42" customFormat="1" ht="20.100000000000001" customHeight="1">
      <c r="A1942" s="233"/>
      <c r="B1942" s="230"/>
      <c r="C1942" s="268"/>
      <c r="D1942" s="281"/>
    </row>
    <row r="1943" spans="1:4" s="42" customFormat="1" ht="20.100000000000001" customHeight="1">
      <c r="A1943" s="233"/>
      <c r="B1943" s="230"/>
      <c r="C1943" s="268"/>
      <c r="D1943" s="281"/>
    </row>
    <row r="1944" spans="1:4" s="42" customFormat="1" ht="20.100000000000001" customHeight="1">
      <c r="A1944" s="234"/>
      <c r="B1944" s="230"/>
      <c r="C1944" s="268"/>
      <c r="D1944" s="282"/>
    </row>
    <row r="1945" spans="1:4" s="42" customFormat="1" ht="20.100000000000001" customHeight="1">
      <c r="A1945" s="234"/>
      <c r="B1945" s="230"/>
      <c r="C1945" s="268"/>
      <c r="D1945" s="282"/>
    </row>
    <row r="1946" spans="1:4" s="42" customFormat="1" ht="20.100000000000001" customHeight="1">
      <c r="A1946" s="234"/>
      <c r="B1946" s="230"/>
      <c r="C1946" s="268"/>
      <c r="D1946" s="276"/>
    </row>
    <row r="1947" spans="1:4" s="42" customFormat="1" ht="20.100000000000001" customHeight="1">
      <c r="A1947" s="234"/>
      <c r="B1947" s="230"/>
      <c r="C1947" s="268"/>
      <c r="D1947" s="283"/>
    </row>
    <row r="1948" spans="1:4" s="42" customFormat="1" ht="20.100000000000001" customHeight="1">
      <c r="A1948" s="234"/>
      <c r="B1948" s="230"/>
      <c r="C1948" s="268"/>
      <c r="D1948" s="284"/>
    </row>
    <row r="1949" spans="1:4" s="42" customFormat="1" ht="20.100000000000001" customHeight="1">
      <c r="A1949" s="234"/>
      <c r="B1949" s="230"/>
      <c r="C1949" s="268"/>
      <c r="D1949" s="284"/>
    </row>
    <row r="1950" spans="1:4" s="42" customFormat="1" ht="20.100000000000001" customHeight="1">
      <c r="A1950" s="234"/>
      <c r="B1950" s="230"/>
      <c r="C1950" s="268"/>
      <c r="D1950" s="284"/>
    </row>
    <row r="1951" spans="1:4" s="42" customFormat="1" ht="20.100000000000001" customHeight="1">
      <c r="A1951" s="234"/>
      <c r="B1951" s="230"/>
      <c r="C1951" s="268"/>
      <c r="D1951" s="284"/>
    </row>
    <row r="1952" spans="1:4" s="42" customFormat="1" ht="20.100000000000001" customHeight="1">
      <c r="A1952" s="234"/>
      <c r="B1952" s="230"/>
      <c r="C1952" s="268"/>
      <c r="D1952" s="276"/>
    </row>
    <row r="1953" spans="1:4" s="42" customFormat="1" ht="20.100000000000001" customHeight="1">
      <c r="A1953" s="234"/>
      <c r="B1953" s="230"/>
      <c r="C1953" s="268"/>
      <c r="D1953" s="285"/>
    </row>
    <row r="1954" spans="1:4" s="42" customFormat="1" ht="20.100000000000001" customHeight="1">
      <c r="A1954" s="234"/>
      <c r="B1954" s="230"/>
      <c r="C1954" s="268"/>
      <c r="D1954" s="286"/>
    </row>
    <row r="1955" spans="1:4" s="42" customFormat="1" ht="20.100000000000001" customHeight="1">
      <c r="A1955" s="234"/>
      <c r="B1955" s="230"/>
      <c r="C1955" s="268"/>
      <c r="D1955" s="286"/>
    </row>
    <row r="1956" spans="1:4" s="42" customFormat="1" ht="20.100000000000001" customHeight="1">
      <c r="A1956" s="234"/>
      <c r="B1956" s="230"/>
      <c r="C1956" s="268"/>
      <c r="D1956" s="286"/>
    </row>
    <row r="1957" spans="1:4" s="42" customFormat="1" ht="20.100000000000001" customHeight="1">
      <c r="A1957" s="234"/>
      <c r="B1957" s="230"/>
      <c r="C1957" s="268"/>
      <c r="D1957" s="286"/>
    </row>
    <row r="1958" spans="1:4" s="42" customFormat="1" ht="20.100000000000001" customHeight="1">
      <c r="A1958" s="234"/>
      <c r="B1958" s="230"/>
      <c r="C1958" s="268"/>
      <c r="D1958" s="286"/>
    </row>
    <row r="1959" spans="1:4" s="42" customFormat="1" ht="20.100000000000001" customHeight="1">
      <c r="A1959" s="234"/>
      <c r="B1959" s="230"/>
      <c r="C1959" s="268"/>
      <c r="D1959" s="276"/>
    </row>
    <row r="1960" spans="1:4" s="42" customFormat="1" ht="20.100000000000001" customHeight="1">
      <c r="A1960" s="234"/>
      <c r="B1960" s="230"/>
      <c r="C1960" s="268"/>
      <c r="D1960" s="232"/>
    </row>
    <row r="1961" spans="1:4" s="42" customFormat="1" ht="20.100000000000001" customHeight="1">
      <c r="A1961" s="234"/>
      <c r="B1961" s="230"/>
      <c r="C1961" s="268"/>
      <c r="D1961" s="232"/>
    </row>
    <row r="1962" spans="1:4" s="42" customFormat="1" ht="20.100000000000001" customHeight="1">
      <c r="A1962" s="234"/>
      <c r="B1962" s="230"/>
      <c r="C1962" s="268"/>
      <c r="D1962" s="276"/>
    </row>
    <row r="1963" spans="1:4" s="42" customFormat="1" ht="20.100000000000001" customHeight="1">
      <c r="A1963" s="234"/>
      <c r="B1963" s="230"/>
      <c r="C1963" s="268"/>
      <c r="D1963" s="276"/>
    </row>
    <row r="1964" spans="1:4" s="42" customFormat="1" ht="20.100000000000001" customHeight="1">
      <c r="A1964" s="234"/>
      <c r="B1964" s="230"/>
      <c r="C1964" s="268"/>
      <c r="D1964" s="276"/>
    </row>
    <row r="1965" spans="1:4" s="42" customFormat="1" ht="20.100000000000001" customHeight="1">
      <c r="A1965" s="234"/>
      <c r="B1965" s="230"/>
      <c r="C1965" s="268"/>
      <c r="D1965" s="276"/>
    </row>
    <row r="1966" spans="1:4" s="42" customFormat="1" ht="20.100000000000001" customHeight="1">
      <c r="A1966" s="234"/>
      <c r="B1966" s="230"/>
      <c r="C1966" s="268"/>
      <c r="D1966" s="276"/>
    </row>
    <row r="1967" spans="1:4" s="42" customFormat="1" ht="20.100000000000001" customHeight="1">
      <c r="A1967" s="234"/>
      <c r="B1967" s="230"/>
      <c r="C1967" s="268"/>
      <c r="D1967" s="276"/>
    </row>
    <row r="1968" spans="1:4" s="42" customFormat="1" ht="20.100000000000001" customHeight="1">
      <c r="A1968" s="234"/>
      <c r="B1968" s="230"/>
      <c r="C1968" s="268"/>
      <c r="D1968" s="276"/>
    </row>
    <row r="1969" spans="1:4" s="42" customFormat="1" ht="20.100000000000001" customHeight="1">
      <c r="A1969" s="234"/>
      <c r="B1969" s="230"/>
      <c r="C1969" s="268"/>
      <c r="D1969" s="276"/>
    </row>
    <row r="1970" spans="1:4" s="42" customFormat="1" ht="20.100000000000001" customHeight="1">
      <c r="A1970" s="234"/>
      <c r="B1970" s="230"/>
      <c r="C1970" s="268"/>
      <c r="D1970" s="276"/>
    </row>
    <row r="1971" spans="1:4" s="42" customFormat="1" ht="20.100000000000001" customHeight="1">
      <c r="A1971" s="234"/>
      <c r="B1971" s="230"/>
      <c r="C1971" s="268"/>
      <c r="D1971" s="276"/>
    </row>
    <row r="1972" spans="1:4" s="42" customFormat="1" ht="20.100000000000001" customHeight="1">
      <c r="A1972" s="234"/>
      <c r="B1972" s="230"/>
      <c r="C1972" s="268"/>
      <c r="D1972" s="276"/>
    </row>
    <row r="1973" spans="1:4" s="42" customFormat="1" ht="20.100000000000001" customHeight="1">
      <c r="A1973" s="234"/>
      <c r="B1973" s="230"/>
      <c r="C1973" s="268"/>
      <c r="D1973" s="276"/>
    </row>
    <row r="1974" spans="1:4" s="42" customFormat="1" ht="20.100000000000001" customHeight="1">
      <c r="A1974" s="234"/>
      <c r="B1974" s="230"/>
      <c r="C1974" s="268"/>
      <c r="D1974" s="276"/>
    </row>
    <row r="1975" spans="1:4" s="42" customFormat="1" ht="20.100000000000001" customHeight="1">
      <c r="A1975" s="234"/>
      <c r="B1975" s="230"/>
      <c r="C1975" s="268"/>
      <c r="D1975" s="276"/>
    </row>
    <row r="1976" spans="1:4" s="42" customFormat="1" ht="20.100000000000001" customHeight="1">
      <c r="A1976" s="234"/>
      <c r="B1976" s="230"/>
      <c r="C1976" s="268"/>
      <c r="D1976" s="276"/>
    </row>
    <row r="1977" spans="1:4" s="42" customFormat="1" ht="20.100000000000001" customHeight="1">
      <c r="A1977" s="234"/>
      <c r="B1977" s="230"/>
      <c r="C1977" s="268"/>
      <c r="D1977" s="276"/>
    </row>
    <row r="1978" spans="1:4" s="42" customFormat="1" ht="20.100000000000001" customHeight="1">
      <c r="A1978" s="234"/>
      <c r="B1978" s="230"/>
      <c r="C1978" s="268"/>
      <c r="D1978" s="276"/>
    </row>
    <row r="1979" spans="1:4" s="42" customFormat="1" ht="20.100000000000001" customHeight="1">
      <c r="A1979" s="234"/>
      <c r="B1979" s="230"/>
      <c r="C1979" s="268"/>
      <c r="D1979" s="276"/>
    </row>
    <row r="1980" spans="1:4" s="42" customFormat="1" ht="20.100000000000001" customHeight="1">
      <c r="A1980" s="234"/>
      <c r="B1980" s="230"/>
      <c r="C1980" s="268"/>
      <c r="D1980" s="276"/>
    </row>
    <row r="1981" spans="1:4" s="42" customFormat="1" ht="20.100000000000001" customHeight="1">
      <c r="A1981" s="234"/>
      <c r="B1981" s="230"/>
      <c r="C1981" s="268"/>
      <c r="D1981" s="276"/>
    </row>
    <row r="1982" spans="1:4" s="42" customFormat="1" ht="20.100000000000001" customHeight="1">
      <c r="A1982" s="234"/>
      <c r="B1982" s="230"/>
      <c r="C1982" s="268"/>
      <c r="D1982" s="276"/>
    </row>
    <row r="1983" spans="1:4" s="42" customFormat="1" ht="20.100000000000001" customHeight="1">
      <c r="A1983" s="234"/>
      <c r="B1983" s="230"/>
      <c r="C1983" s="268"/>
      <c r="D1983" s="276"/>
    </row>
    <row r="1984" spans="1:4" s="42" customFormat="1" ht="20.100000000000001" customHeight="1">
      <c r="A1984" s="234"/>
      <c r="B1984" s="230"/>
      <c r="C1984" s="268"/>
      <c r="D1984" s="276"/>
    </row>
    <row r="1985" spans="1:4" s="42" customFormat="1" ht="20.100000000000001" customHeight="1">
      <c r="A1985" s="234"/>
      <c r="B1985" s="230"/>
      <c r="C1985" s="268"/>
      <c r="D1985" s="276"/>
    </row>
    <row r="1986" spans="1:4" s="42" customFormat="1" ht="20.100000000000001" customHeight="1">
      <c r="A1986" s="234"/>
      <c r="B1986" s="230"/>
      <c r="C1986" s="268"/>
      <c r="D1986" s="276"/>
    </row>
    <row r="1987" spans="1:4" s="42" customFormat="1" ht="20.100000000000001" customHeight="1">
      <c r="A1987" s="234"/>
      <c r="B1987" s="230"/>
      <c r="C1987" s="268"/>
      <c r="D1987" s="276"/>
    </row>
    <row r="1988" spans="1:4" s="42" customFormat="1" ht="20.100000000000001" customHeight="1">
      <c r="A1988" s="234"/>
      <c r="B1988" s="230"/>
      <c r="C1988" s="268"/>
      <c r="D1988" s="276"/>
    </row>
    <row r="1989" spans="1:4" s="42" customFormat="1" ht="20.100000000000001" customHeight="1">
      <c r="A1989" s="234"/>
      <c r="B1989" s="230"/>
      <c r="C1989" s="268"/>
      <c r="D1989" s="276"/>
    </row>
    <row r="1990" spans="1:4" s="42" customFormat="1" ht="20.100000000000001" customHeight="1">
      <c r="A1990" s="234"/>
      <c r="B1990" s="230"/>
      <c r="C1990" s="268"/>
      <c r="D1990" s="276"/>
    </row>
    <row r="1991" spans="1:4" s="42" customFormat="1" ht="20.100000000000001" customHeight="1">
      <c r="A1991" s="234"/>
      <c r="B1991" s="230"/>
      <c r="C1991" s="268"/>
      <c r="D1991" s="276"/>
    </row>
    <row r="1992" spans="1:4" s="42" customFormat="1" ht="20.100000000000001" customHeight="1">
      <c r="A1992" s="234"/>
      <c r="B1992" s="230"/>
      <c r="C1992" s="268"/>
      <c r="D1992" s="276"/>
    </row>
    <row r="1993" spans="1:4" s="42" customFormat="1" ht="20.100000000000001" customHeight="1">
      <c r="A1993" s="234"/>
      <c r="B1993" s="230"/>
      <c r="C1993" s="268"/>
      <c r="D1993" s="276"/>
    </row>
    <row r="1994" spans="1:4" s="42" customFormat="1" ht="20.100000000000001" customHeight="1">
      <c r="A1994" s="234"/>
      <c r="B1994" s="230"/>
      <c r="C1994" s="268"/>
      <c r="D1994" s="276"/>
    </row>
    <row r="1995" spans="1:4" s="42" customFormat="1" ht="20.100000000000001" customHeight="1">
      <c r="A1995" s="234"/>
      <c r="B1995" s="230"/>
      <c r="C1995" s="268"/>
      <c r="D1995" s="276"/>
    </row>
    <row r="1996" spans="1:4" s="42" customFormat="1" ht="20.100000000000001" customHeight="1">
      <c r="A1996" s="234"/>
      <c r="B1996" s="230"/>
      <c r="C1996" s="268"/>
      <c r="D1996" s="276"/>
    </row>
    <row r="1997" spans="1:4" s="42" customFormat="1" ht="20.100000000000001" customHeight="1">
      <c r="A1997" s="234"/>
      <c r="B1997" s="230"/>
      <c r="C1997" s="268"/>
      <c r="D1997" s="276"/>
    </row>
    <row r="1998" spans="1:4" s="42" customFormat="1" ht="20.100000000000001" customHeight="1">
      <c r="A1998" s="234"/>
      <c r="B1998" s="230"/>
      <c r="C1998" s="268"/>
      <c r="D1998" s="276"/>
    </row>
    <row r="1999" spans="1:4" s="42" customFormat="1" ht="20.100000000000001" customHeight="1">
      <c r="A1999" s="234"/>
      <c r="B1999" s="230"/>
      <c r="C1999" s="268"/>
      <c r="D1999" s="276"/>
    </row>
    <row r="2000" spans="1:4" s="42" customFormat="1" ht="20.100000000000001" customHeight="1">
      <c r="A2000" s="234"/>
      <c r="B2000" s="230"/>
      <c r="C2000" s="268"/>
      <c r="D2000" s="276"/>
    </row>
  </sheetData>
  <sheetProtection formatRows="0" insertRows="0" deleteRows="0" selectLockedCells="1"/>
  <phoneticPr fontId="22" type="noConversion"/>
  <dataValidations count="3">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5"/>
  <sheetViews>
    <sheetView view="pageBreakPreview" zoomScale="90" zoomScaleSheetLayoutView="90" workbookViewId="0"/>
  </sheetViews>
  <sheetFormatPr defaultRowHeight="13.5"/>
  <cols>
    <col min="1" max="1" width="29.75" style="328" customWidth="1"/>
    <col min="2" max="2" width="21" style="328" customWidth="1"/>
    <col min="3" max="3" width="9.625" style="332" customWidth="1"/>
    <col min="4" max="4" width="11.25" style="332" customWidth="1"/>
    <col min="5" max="5" width="29.375" style="328" bestFit="1" customWidth="1"/>
    <col min="6" max="7" width="5" style="328" hidden="1" customWidth="1"/>
    <col min="8" max="16384" width="9" style="328"/>
  </cols>
  <sheetData>
    <row r="1" spans="1:7" ht="24.75" customHeight="1">
      <c r="A1" s="326" t="s">
        <v>705</v>
      </c>
      <c r="B1" s="326" t="s">
        <v>706</v>
      </c>
      <c r="C1" s="326" t="s">
        <v>707</v>
      </c>
      <c r="D1" s="327" t="s">
        <v>708</v>
      </c>
      <c r="E1" s="326" t="s">
        <v>709</v>
      </c>
      <c r="F1" s="326" t="s">
        <v>710</v>
      </c>
      <c r="G1" s="326" t="s">
        <v>711</v>
      </c>
    </row>
    <row r="2" spans="1:7" ht="18" customHeight="1">
      <c r="A2" s="329" t="s">
        <v>644</v>
      </c>
      <c r="B2" s="329" t="s">
        <v>712</v>
      </c>
      <c r="C2" s="330" t="s">
        <v>636</v>
      </c>
      <c r="D2" s="88">
        <v>40909</v>
      </c>
      <c r="E2" s="329" t="s">
        <v>713</v>
      </c>
      <c r="F2" s="386">
        <f>IF(B2="설립",1,0)</f>
        <v>1</v>
      </c>
      <c r="G2" s="386">
        <f>IF(B2="유출",1,0)</f>
        <v>0</v>
      </c>
    </row>
    <row r="3" spans="1:7" ht="18" customHeight="1">
      <c r="A3" s="329" t="s">
        <v>644</v>
      </c>
      <c r="B3" s="329" t="s">
        <v>712</v>
      </c>
      <c r="C3" s="330" t="s">
        <v>714</v>
      </c>
      <c r="D3" s="88">
        <v>40969</v>
      </c>
      <c r="E3" s="329" t="s">
        <v>715</v>
      </c>
      <c r="F3" s="386">
        <f t="shared" ref="F3:F66" si="0">IF(B3="설립",1,0)</f>
        <v>1</v>
      </c>
      <c r="G3" s="386">
        <f t="shared" ref="G3:G66" si="1">IF(B3="유출",1,0)</f>
        <v>0</v>
      </c>
    </row>
    <row r="4" spans="1:7" ht="18" customHeight="1">
      <c r="A4" s="329" t="s">
        <v>644</v>
      </c>
      <c r="B4" s="329" t="s">
        <v>712</v>
      </c>
      <c r="C4" s="330" t="s">
        <v>716</v>
      </c>
      <c r="D4" s="88">
        <v>40969</v>
      </c>
      <c r="E4" s="329" t="s">
        <v>715</v>
      </c>
      <c r="F4" s="386">
        <f t="shared" si="0"/>
        <v>1</v>
      </c>
      <c r="G4" s="386">
        <f t="shared" si="1"/>
        <v>0</v>
      </c>
    </row>
    <row r="5" spans="1:7" ht="18" customHeight="1">
      <c r="A5" s="329" t="s">
        <v>644</v>
      </c>
      <c r="B5" s="329" t="s">
        <v>1061</v>
      </c>
      <c r="C5" s="330" t="s">
        <v>636</v>
      </c>
      <c r="D5" s="331">
        <v>41334</v>
      </c>
      <c r="E5" s="329" t="s">
        <v>717</v>
      </c>
      <c r="F5" s="386">
        <f t="shared" si="0"/>
        <v>0</v>
      </c>
      <c r="G5" s="386">
        <f t="shared" si="1"/>
        <v>1</v>
      </c>
    </row>
    <row r="6" spans="1:7" ht="18" customHeight="1">
      <c r="A6" s="329" t="s">
        <v>644</v>
      </c>
      <c r="B6" s="329" t="s">
        <v>718</v>
      </c>
      <c r="C6" s="330" t="s">
        <v>1062</v>
      </c>
      <c r="D6" s="331">
        <v>41334</v>
      </c>
      <c r="E6" s="329" t="s">
        <v>1064</v>
      </c>
      <c r="F6" s="386">
        <f t="shared" si="0"/>
        <v>0</v>
      </c>
      <c r="G6" s="386">
        <f t="shared" si="1"/>
        <v>0</v>
      </c>
    </row>
    <row r="7" spans="1:7" ht="18" customHeight="1">
      <c r="A7" s="329" t="s">
        <v>1065</v>
      </c>
      <c r="B7" s="329" t="s">
        <v>718</v>
      </c>
      <c r="C7" s="330" t="s">
        <v>1066</v>
      </c>
      <c r="D7" s="331">
        <v>42064</v>
      </c>
      <c r="E7" s="329" t="s">
        <v>1067</v>
      </c>
      <c r="F7" s="386">
        <f t="shared" si="0"/>
        <v>0</v>
      </c>
      <c r="G7" s="386">
        <f t="shared" si="1"/>
        <v>0</v>
      </c>
    </row>
    <row r="8" spans="1:7" ht="18" customHeight="1">
      <c r="A8" s="329" t="s">
        <v>645</v>
      </c>
      <c r="B8" s="329" t="s">
        <v>712</v>
      </c>
      <c r="C8" s="330" t="s">
        <v>636</v>
      </c>
      <c r="D8" s="88">
        <v>40969</v>
      </c>
      <c r="E8" s="329" t="s">
        <v>713</v>
      </c>
      <c r="F8" s="386">
        <f t="shared" si="0"/>
        <v>1</v>
      </c>
      <c r="G8" s="386">
        <f t="shared" si="1"/>
        <v>0</v>
      </c>
    </row>
    <row r="9" spans="1:7" ht="18" customHeight="1">
      <c r="A9" s="329" t="s">
        <v>645</v>
      </c>
      <c r="B9" s="329" t="s">
        <v>712</v>
      </c>
      <c r="C9" s="330" t="s">
        <v>714</v>
      </c>
      <c r="D9" s="88">
        <v>40969</v>
      </c>
      <c r="E9" s="329" t="s">
        <v>715</v>
      </c>
      <c r="F9" s="386">
        <f t="shared" si="0"/>
        <v>1</v>
      </c>
      <c r="G9" s="386">
        <f t="shared" si="1"/>
        <v>0</v>
      </c>
    </row>
    <row r="10" spans="1:7" ht="18" customHeight="1">
      <c r="A10" s="329" t="s">
        <v>645</v>
      </c>
      <c r="B10" s="329" t="s">
        <v>712</v>
      </c>
      <c r="C10" s="330" t="s">
        <v>716</v>
      </c>
      <c r="D10" s="88">
        <v>40969</v>
      </c>
      <c r="E10" s="329" t="s">
        <v>715</v>
      </c>
      <c r="F10" s="386">
        <f t="shared" si="0"/>
        <v>1</v>
      </c>
      <c r="G10" s="386">
        <f t="shared" si="1"/>
        <v>0</v>
      </c>
    </row>
    <row r="11" spans="1:7" ht="18" customHeight="1">
      <c r="A11" s="329" t="s">
        <v>645</v>
      </c>
      <c r="B11" s="329" t="s">
        <v>1061</v>
      </c>
      <c r="C11" s="330" t="s">
        <v>636</v>
      </c>
      <c r="D11" s="331">
        <v>41334</v>
      </c>
      <c r="E11" s="329" t="s">
        <v>717</v>
      </c>
      <c r="F11" s="386">
        <f t="shared" si="0"/>
        <v>0</v>
      </c>
      <c r="G11" s="386">
        <f t="shared" si="1"/>
        <v>1</v>
      </c>
    </row>
    <row r="12" spans="1:7" ht="18" customHeight="1">
      <c r="A12" s="329" t="s">
        <v>645</v>
      </c>
      <c r="B12" s="329" t="s">
        <v>718</v>
      </c>
      <c r="C12" s="330" t="s">
        <v>1068</v>
      </c>
      <c r="D12" s="331">
        <v>41334</v>
      </c>
      <c r="E12" s="329" t="s">
        <v>1063</v>
      </c>
      <c r="F12" s="386">
        <f t="shared" si="0"/>
        <v>0</v>
      </c>
      <c r="G12" s="386">
        <f t="shared" si="1"/>
        <v>0</v>
      </c>
    </row>
    <row r="13" spans="1:7" ht="18" customHeight="1">
      <c r="A13" s="329" t="s">
        <v>645</v>
      </c>
      <c r="B13" s="329" t="s">
        <v>718</v>
      </c>
      <c r="C13" s="330" t="s">
        <v>1066</v>
      </c>
      <c r="D13" s="331">
        <v>42064</v>
      </c>
      <c r="E13" s="329" t="s">
        <v>1067</v>
      </c>
      <c r="F13" s="386">
        <f t="shared" si="0"/>
        <v>0</v>
      </c>
      <c r="G13" s="386">
        <f t="shared" si="1"/>
        <v>0</v>
      </c>
    </row>
    <row r="14" spans="1:7" ht="18" customHeight="1">
      <c r="A14" s="329" t="s">
        <v>649</v>
      </c>
      <c r="B14" s="329" t="s">
        <v>712</v>
      </c>
      <c r="C14" s="330" t="s">
        <v>636</v>
      </c>
      <c r="D14" s="88">
        <v>40969</v>
      </c>
      <c r="E14" s="329" t="s">
        <v>713</v>
      </c>
      <c r="F14" s="386">
        <f t="shared" si="0"/>
        <v>1</v>
      </c>
      <c r="G14" s="386">
        <f t="shared" si="1"/>
        <v>0</v>
      </c>
    </row>
    <row r="15" spans="1:7" ht="18" customHeight="1">
      <c r="A15" s="329" t="s">
        <v>649</v>
      </c>
      <c r="B15" s="329" t="s">
        <v>712</v>
      </c>
      <c r="C15" s="330" t="s">
        <v>714</v>
      </c>
      <c r="D15" s="88">
        <v>40969</v>
      </c>
      <c r="E15" s="329" t="s">
        <v>715</v>
      </c>
      <c r="F15" s="386">
        <f t="shared" si="0"/>
        <v>1</v>
      </c>
      <c r="G15" s="386">
        <f t="shared" si="1"/>
        <v>0</v>
      </c>
    </row>
    <row r="16" spans="1:7" ht="18" customHeight="1">
      <c r="A16" s="329" t="s">
        <v>1069</v>
      </c>
      <c r="B16" s="329" t="s">
        <v>712</v>
      </c>
      <c r="C16" s="330" t="s">
        <v>716</v>
      </c>
      <c r="D16" s="88">
        <v>40969</v>
      </c>
      <c r="E16" s="329" t="s">
        <v>715</v>
      </c>
      <c r="F16" s="386">
        <f t="shared" si="0"/>
        <v>1</v>
      </c>
      <c r="G16" s="386">
        <f t="shared" si="1"/>
        <v>0</v>
      </c>
    </row>
    <row r="17" spans="1:7" ht="18" customHeight="1">
      <c r="A17" s="329" t="s">
        <v>649</v>
      </c>
      <c r="B17" s="329" t="s">
        <v>1061</v>
      </c>
      <c r="C17" s="330" t="s">
        <v>636</v>
      </c>
      <c r="D17" s="331">
        <v>41334</v>
      </c>
      <c r="E17" s="329" t="s">
        <v>717</v>
      </c>
      <c r="F17" s="386">
        <f t="shared" si="0"/>
        <v>0</v>
      </c>
      <c r="G17" s="386">
        <f t="shared" si="1"/>
        <v>1</v>
      </c>
    </row>
    <row r="18" spans="1:7" ht="18" customHeight="1">
      <c r="A18" s="329" t="s">
        <v>649</v>
      </c>
      <c r="B18" s="329" t="s">
        <v>718</v>
      </c>
      <c r="C18" s="330" t="s">
        <v>1062</v>
      </c>
      <c r="D18" s="331">
        <v>41334</v>
      </c>
      <c r="E18" s="329" t="s">
        <v>1063</v>
      </c>
      <c r="F18" s="386">
        <f t="shared" si="0"/>
        <v>0</v>
      </c>
      <c r="G18" s="386">
        <f t="shared" si="1"/>
        <v>0</v>
      </c>
    </row>
    <row r="19" spans="1:7" ht="18" customHeight="1">
      <c r="A19" s="329" t="s">
        <v>1069</v>
      </c>
      <c r="B19" s="329" t="s">
        <v>718</v>
      </c>
      <c r="C19" s="330" t="s">
        <v>1066</v>
      </c>
      <c r="D19" s="331">
        <v>42064</v>
      </c>
      <c r="E19" s="329" t="s">
        <v>1067</v>
      </c>
      <c r="F19" s="386">
        <f t="shared" si="0"/>
        <v>0</v>
      </c>
      <c r="G19" s="386">
        <f t="shared" si="1"/>
        <v>0</v>
      </c>
    </row>
    <row r="20" spans="1:7" ht="18" customHeight="1">
      <c r="A20" s="329"/>
      <c r="B20" s="329"/>
      <c r="C20" s="330"/>
      <c r="D20" s="330"/>
      <c r="E20" s="329"/>
      <c r="F20" s="386">
        <f t="shared" si="0"/>
        <v>0</v>
      </c>
      <c r="G20" s="386">
        <f t="shared" si="1"/>
        <v>0</v>
      </c>
    </row>
    <row r="21" spans="1:7" ht="18" customHeight="1">
      <c r="A21" s="329"/>
      <c r="B21" s="329"/>
      <c r="C21" s="330"/>
      <c r="D21" s="330"/>
      <c r="E21" s="329"/>
      <c r="F21" s="386">
        <f t="shared" si="0"/>
        <v>0</v>
      </c>
      <c r="G21" s="386">
        <f t="shared" si="1"/>
        <v>0</v>
      </c>
    </row>
    <row r="22" spans="1:7" ht="18" customHeight="1">
      <c r="A22" s="329"/>
      <c r="B22" s="329"/>
      <c r="C22" s="330"/>
      <c r="D22" s="330"/>
      <c r="E22" s="329"/>
      <c r="F22" s="386">
        <f t="shared" si="0"/>
        <v>0</v>
      </c>
      <c r="G22" s="386">
        <f t="shared" si="1"/>
        <v>0</v>
      </c>
    </row>
    <row r="23" spans="1:7" ht="18" customHeight="1">
      <c r="A23" s="329"/>
      <c r="B23" s="329"/>
      <c r="C23" s="330"/>
      <c r="D23" s="330"/>
      <c r="E23" s="329"/>
      <c r="F23" s="386">
        <f t="shared" si="0"/>
        <v>0</v>
      </c>
      <c r="G23" s="386">
        <f t="shared" si="1"/>
        <v>0</v>
      </c>
    </row>
    <row r="24" spans="1:7" ht="18" customHeight="1">
      <c r="A24" s="329"/>
      <c r="B24" s="329"/>
      <c r="C24" s="330"/>
      <c r="D24" s="330"/>
      <c r="E24" s="329"/>
      <c r="F24" s="386">
        <f t="shared" si="0"/>
        <v>0</v>
      </c>
      <c r="G24" s="386">
        <f t="shared" si="1"/>
        <v>0</v>
      </c>
    </row>
    <row r="25" spans="1:7" ht="18" customHeight="1">
      <c r="A25" s="329"/>
      <c r="B25" s="329"/>
      <c r="C25" s="330"/>
      <c r="D25" s="330"/>
      <c r="E25" s="329"/>
      <c r="F25" s="386">
        <f t="shared" si="0"/>
        <v>0</v>
      </c>
      <c r="G25" s="386">
        <f t="shared" si="1"/>
        <v>0</v>
      </c>
    </row>
    <row r="26" spans="1:7" ht="18" customHeight="1">
      <c r="A26" s="329"/>
      <c r="B26" s="329"/>
      <c r="C26" s="330"/>
      <c r="D26" s="330"/>
      <c r="E26" s="329"/>
      <c r="F26" s="386">
        <f t="shared" si="0"/>
        <v>0</v>
      </c>
      <c r="G26" s="386">
        <f t="shared" si="1"/>
        <v>0</v>
      </c>
    </row>
    <row r="27" spans="1:7" ht="18" customHeight="1">
      <c r="A27" s="329"/>
      <c r="B27" s="329"/>
      <c r="C27" s="330"/>
      <c r="D27" s="330"/>
      <c r="E27" s="329"/>
      <c r="F27" s="386">
        <f t="shared" si="0"/>
        <v>0</v>
      </c>
      <c r="G27" s="386">
        <f t="shared" si="1"/>
        <v>0</v>
      </c>
    </row>
    <row r="28" spans="1:7" ht="18" customHeight="1">
      <c r="A28" s="329"/>
      <c r="B28" s="329"/>
      <c r="C28" s="330"/>
      <c r="D28" s="330"/>
      <c r="E28" s="329"/>
      <c r="F28" s="386">
        <f t="shared" si="0"/>
        <v>0</v>
      </c>
      <c r="G28" s="386">
        <f t="shared" si="1"/>
        <v>0</v>
      </c>
    </row>
    <row r="29" spans="1:7" ht="18" customHeight="1">
      <c r="A29" s="329"/>
      <c r="B29" s="329"/>
      <c r="C29" s="330"/>
      <c r="D29" s="330"/>
      <c r="E29" s="329"/>
      <c r="F29" s="386">
        <f t="shared" si="0"/>
        <v>0</v>
      </c>
      <c r="G29" s="386">
        <f t="shared" si="1"/>
        <v>0</v>
      </c>
    </row>
    <row r="30" spans="1:7" ht="18" customHeight="1">
      <c r="A30" s="329"/>
      <c r="B30" s="329"/>
      <c r="C30" s="330"/>
      <c r="D30" s="330"/>
      <c r="E30" s="329"/>
      <c r="F30" s="386">
        <f t="shared" si="0"/>
        <v>0</v>
      </c>
      <c r="G30" s="386">
        <f t="shared" si="1"/>
        <v>0</v>
      </c>
    </row>
    <row r="31" spans="1:7" ht="18" customHeight="1">
      <c r="A31" s="329"/>
      <c r="B31" s="329"/>
      <c r="C31" s="330"/>
      <c r="D31" s="330"/>
      <c r="E31" s="329"/>
      <c r="F31" s="386">
        <f t="shared" si="0"/>
        <v>0</v>
      </c>
      <c r="G31" s="386">
        <f t="shared" si="1"/>
        <v>0</v>
      </c>
    </row>
    <row r="32" spans="1:7" ht="18" customHeight="1">
      <c r="A32" s="329"/>
      <c r="B32" s="329"/>
      <c r="C32" s="330"/>
      <c r="D32" s="330"/>
      <c r="E32" s="329"/>
      <c r="F32" s="386">
        <f t="shared" si="0"/>
        <v>0</v>
      </c>
      <c r="G32" s="386">
        <f t="shared" si="1"/>
        <v>0</v>
      </c>
    </row>
    <row r="33" spans="1:7" ht="18" customHeight="1">
      <c r="A33" s="329"/>
      <c r="B33" s="329"/>
      <c r="C33" s="330"/>
      <c r="D33" s="330"/>
      <c r="E33" s="329"/>
      <c r="F33" s="386">
        <f t="shared" si="0"/>
        <v>0</v>
      </c>
      <c r="G33" s="386">
        <f t="shared" si="1"/>
        <v>0</v>
      </c>
    </row>
    <row r="34" spans="1:7" ht="18" customHeight="1">
      <c r="A34" s="329"/>
      <c r="B34" s="329"/>
      <c r="C34" s="330"/>
      <c r="D34" s="330"/>
      <c r="E34" s="329"/>
      <c r="F34" s="386">
        <f t="shared" si="0"/>
        <v>0</v>
      </c>
      <c r="G34" s="386">
        <f t="shared" si="1"/>
        <v>0</v>
      </c>
    </row>
    <row r="35" spans="1:7" ht="18" customHeight="1">
      <c r="A35" s="329"/>
      <c r="B35" s="329"/>
      <c r="C35" s="330"/>
      <c r="D35" s="330"/>
      <c r="E35" s="329"/>
      <c r="F35" s="386">
        <f t="shared" si="0"/>
        <v>0</v>
      </c>
      <c r="G35" s="386">
        <f t="shared" si="1"/>
        <v>0</v>
      </c>
    </row>
    <row r="36" spans="1:7" ht="18" customHeight="1">
      <c r="A36" s="329"/>
      <c r="B36" s="329"/>
      <c r="C36" s="330"/>
      <c r="D36" s="330"/>
      <c r="E36" s="329"/>
      <c r="F36" s="386">
        <f t="shared" si="0"/>
        <v>0</v>
      </c>
      <c r="G36" s="386">
        <f t="shared" si="1"/>
        <v>0</v>
      </c>
    </row>
    <row r="37" spans="1:7" ht="18" customHeight="1">
      <c r="A37" s="329"/>
      <c r="B37" s="329"/>
      <c r="C37" s="330"/>
      <c r="D37" s="330"/>
      <c r="E37" s="329"/>
      <c r="F37" s="386">
        <f t="shared" si="0"/>
        <v>0</v>
      </c>
      <c r="G37" s="386">
        <f t="shared" si="1"/>
        <v>0</v>
      </c>
    </row>
    <row r="38" spans="1:7" ht="18" customHeight="1">
      <c r="A38" s="329"/>
      <c r="B38" s="329"/>
      <c r="C38" s="330"/>
      <c r="D38" s="330"/>
      <c r="E38" s="329"/>
      <c r="F38" s="386">
        <f t="shared" si="0"/>
        <v>0</v>
      </c>
      <c r="G38" s="386">
        <f t="shared" si="1"/>
        <v>0</v>
      </c>
    </row>
    <row r="39" spans="1:7" ht="18" customHeight="1">
      <c r="A39" s="329"/>
      <c r="B39" s="329"/>
      <c r="C39" s="330"/>
      <c r="D39" s="330"/>
      <c r="E39" s="329"/>
      <c r="F39" s="386">
        <f t="shared" si="0"/>
        <v>0</v>
      </c>
      <c r="G39" s="386">
        <f t="shared" si="1"/>
        <v>0</v>
      </c>
    </row>
    <row r="40" spans="1:7" ht="18" customHeight="1">
      <c r="A40" s="329"/>
      <c r="B40" s="329"/>
      <c r="C40" s="330"/>
      <c r="D40" s="330"/>
      <c r="E40" s="329"/>
      <c r="F40" s="386">
        <f t="shared" si="0"/>
        <v>0</v>
      </c>
      <c r="G40" s="386">
        <f t="shared" si="1"/>
        <v>0</v>
      </c>
    </row>
    <row r="41" spans="1:7" ht="18" customHeight="1">
      <c r="A41" s="329"/>
      <c r="B41" s="329"/>
      <c r="C41" s="330"/>
      <c r="D41" s="330"/>
      <c r="E41" s="329"/>
      <c r="F41" s="386">
        <f t="shared" si="0"/>
        <v>0</v>
      </c>
      <c r="G41" s="386">
        <f t="shared" si="1"/>
        <v>0</v>
      </c>
    </row>
    <row r="42" spans="1:7" ht="18" customHeight="1">
      <c r="A42" s="329"/>
      <c r="B42" s="329"/>
      <c r="C42" s="330"/>
      <c r="D42" s="330"/>
      <c r="E42" s="329"/>
      <c r="F42" s="386">
        <f t="shared" si="0"/>
        <v>0</v>
      </c>
      <c r="G42" s="386">
        <f t="shared" si="1"/>
        <v>0</v>
      </c>
    </row>
    <row r="43" spans="1:7" ht="18" customHeight="1">
      <c r="A43" s="329"/>
      <c r="B43" s="329"/>
      <c r="C43" s="330"/>
      <c r="D43" s="330"/>
      <c r="E43" s="329"/>
      <c r="F43" s="386">
        <f t="shared" si="0"/>
        <v>0</v>
      </c>
      <c r="G43" s="386">
        <f t="shared" si="1"/>
        <v>0</v>
      </c>
    </row>
    <row r="44" spans="1:7" ht="18" customHeight="1">
      <c r="A44" s="329"/>
      <c r="B44" s="329"/>
      <c r="C44" s="330"/>
      <c r="D44" s="330"/>
      <c r="E44" s="329"/>
      <c r="F44" s="386">
        <f t="shared" si="0"/>
        <v>0</v>
      </c>
      <c r="G44" s="386">
        <f t="shared" si="1"/>
        <v>0</v>
      </c>
    </row>
    <row r="45" spans="1:7" ht="18" customHeight="1">
      <c r="A45" s="329"/>
      <c r="B45" s="329"/>
      <c r="C45" s="330"/>
      <c r="D45" s="330"/>
      <c r="E45" s="329"/>
      <c r="F45" s="386">
        <f t="shared" si="0"/>
        <v>0</v>
      </c>
      <c r="G45" s="386">
        <f t="shared" si="1"/>
        <v>0</v>
      </c>
    </row>
    <row r="46" spans="1:7" ht="18" customHeight="1">
      <c r="A46" s="329"/>
      <c r="B46" s="329"/>
      <c r="C46" s="330"/>
      <c r="D46" s="330"/>
      <c r="E46" s="329"/>
      <c r="F46" s="386">
        <f t="shared" si="0"/>
        <v>0</v>
      </c>
      <c r="G46" s="386">
        <f t="shared" si="1"/>
        <v>0</v>
      </c>
    </row>
    <row r="47" spans="1:7" ht="18" customHeight="1">
      <c r="A47" s="329"/>
      <c r="B47" s="329"/>
      <c r="C47" s="330"/>
      <c r="D47" s="330"/>
      <c r="E47" s="329"/>
      <c r="F47" s="386">
        <f t="shared" si="0"/>
        <v>0</v>
      </c>
      <c r="G47" s="386">
        <f t="shared" si="1"/>
        <v>0</v>
      </c>
    </row>
    <row r="48" spans="1:7" ht="18" customHeight="1">
      <c r="A48" s="329"/>
      <c r="B48" s="329"/>
      <c r="C48" s="330"/>
      <c r="D48" s="330"/>
      <c r="E48" s="329"/>
      <c r="F48" s="386">
        <f t="shared" si="0"/>
        <v>0</v>
      </c>
      <c r="G48" s="386">
        <f t="shared" si="1"/>
        <v>0</v>
      </c>
    </row>
    <row r="49" spans="1:7" ht="18" customHeight="1">
      <c r="A49" s="329"/>
      <c r="B49" s="329"/>
      <c r="C49" s="330"/>
      <c r="D49" s="330"/>
      <c r="E49" s="329"/>
      <c r="F49" s="386">
        <f t="shared" si="0"/>
        <v>0</v>
      </c>
      <c r="G49" s="386">
        <f t="shared" si="1"/>
        <v>0</v>
      </c>
    </row>
    <row r="50" spans="1:7" ht="18" customHeight="1">
      <c r="A50" s="329"/>
      <c r="B50" s="329"/>
      <c r="C50" s="330"/>
      <c r="D50" s="330"/>
      <c r="E50" s="329"/>
      <c r="F50" s="386">
        <f t="shared" si="0"/>
        <v>0</v>
      </c>
      <c r="G50" s="386">
        <f t="shared" si="1"/>
        <v>0</v>
      </c>
    </row>
    <row r="51" spans="1:7" ht="18" customHeight="1">
      <c r="A51" s="329"/>
      <c r="B51" s="329"/>
      <c r="C51" s="330"/>
      <c r="D51" s="330"/>
      <c r="E51" s="329"/>
      <c r="F51" s="386">
        <f t="shared" si="0"/>
        <v>0</v>
      </c>
      <c r="G51" s="386">
        <f t="shared" si="1"/>
        <v>0</v>
      </c>
    </row>
    <row r="52" spans="1:7" ht="18" customHeight="1">
      <c r="A52" s="329"/>
      <c r="B52" s="329"/>
      <c r="C52" s="330"/>
      <c r="D52" s="330"/>
      <c r="E52" s="329"/>
      <c r="F52" s="386">
        <f t="shared" si="0"/>
        <v>0</v>
      </c>
      <c r="G52" s="386">
        <f t="shared" si="1"/>
        <v>0</v>
      </c>
    </row>
    <row r="53" spans="1:7" ht="18" customHeight="1">
      <c r="A53" s="329"/>
      <c r="B53" s="329"/>
      <c r="C53" s="330"/>
      <c r="D53" s="330"/>
      <c r="E53" s="329"/>
      <c r="F53" s="386">
        <f t="shared" si="0"/>
        <v>0</v>
      </c>
      <c r="G53" s="386">
        <f t="shared" si="1"/>
        <v>0</v>
      </c>
    </row>
    <row r="54" spans="1:7" ht="18" customHeight="1">
      <c r="A54" s="329"/>
      <c r="B54" s="329"/>
      <c r="C54" s="330"/>
      <c r="D54" s="330"/>
      <c r="E54" s="329"/>
      <c r="F54" s="386">
        <f t="shared" si="0"/>
        <v>0</v>
      </c>
      <c r="G54" s="386">
        <f t="shared" si="1"/>
        <v>0</v>
      </c>
    </row>
    <row r="55" spans="1:7" ht="18" customHeight="1">
      <c r="A55" s="329"/>
      <c r="B55" s="329"/>
      <c r="C55" s="330"/>
      <c r="D55" s="330"/>
      <c r="E55" s="329"/>
      <c r="F55" s="386">
        <f t="shared" si="0"/>
        <v>0</v>
      </c>
      <c r="G55" s="386">
        <f t="shared" si="1"/>
        <v>0</v>
      </c>
    </row>
    <row r="56" spans="1:7" ht="18" customHeight="1">
      <c r="A56" s="329"/>
      <c r="B56" s="329"/>
      <c r="C56" s="330"/>
      <c r="D56" s="330"/>
      <c r="E56" s="329"/>
      <c r="F56" s="386">
        <f t="shared" si="0"/>
        <v>0</v>
      </c>
      <c r="G56" s="386">
        <f t="shared" si="1"/>
        <v>0</v>
      </c>
    </row>
    <row r="57" spans="1:7" ht="18" customHeight="1">
      <c r="A57" s="329"/>
      <c r="B57" s="329"/>
      <c r="C57" s="330"/>
      <c r="D57" s="330"/>
      <c r="E57" s="329"/>
      <c r="F57" s="386">
        <f t="shared" si="0"/>
        <v>0</v>
      </c>
      <c r="G57" s="386">
        <f t="shared" si="1"/>
        <v>0</v>
      </c>
    </row>
    <row r="58" spans="1:7" ht="18" customHeight="1">
      <c r="A58" s="329"/>
      <c r="B58" s="329"/>
      <c r="C58" s="330"/>
      <c r="D58" s="330"/>
      <c r="E58" s="329"/>
      <c r="F58" s="386">
        <f t="shared" si="0"/>
        <v>0</v>
      </c>
      <c r="G58" s="386">
        <f t="shared" si="1"/>
        <v>0</v>
      </c>
    </row>
    <row r="59" spans="1:7" ht="18" customHeight="1">
      <c r="A59" s="329"/>
      <c r="B59" s="329"/>
      <c r="C59" s="330"/>
      <c r="D59" s="330"/>
      <c r="E59" s="329"/>
      <c r="F59" s="386">
        <f t="shared" si="0"/>
        <v>0</v>
      </c>
      <c r="G59" s="386">
        <f t="shared" si="1"/>
        <v>0</v>
      </c>
    </row>
    <row r="60" spans="1:7" ht="18" customHeight="1">
      <c r="A60" s="329"/>
      <c r="B60" s="329"/>
      <c r="C60" s="330"/>
      <c r="D60" s="330"/>
      <c r="E60" s="329"/>
      <c r="F60" s="386">
        <f t="shared" si="0"/>
        <v>0</v>
      </c>
      <c r="G60" s="386">
        <f t="shared" si="1"/>
        <v>0</v>
      </c>
    </row>
    <row r="61" spans="1:7" ht="18" customHeight="1">
      <c r="A61" s="329"/>
      <c r="B61" s="329"/>
      <c r="C61" s="330"/>
      <c r="D61" s="330"/>
      <c r="E61" s="329"/>
      <c r="F61" s="386">
        <f t="shared" si="0"/>
        <v>0</v>
      </c>
      <c r="G61" s="386">
        <f t="shared" si="1"/>
        <v>0</v>
      </c>
    </row>
    <row r="62" spans="1:7" ht="18" customHeight="1">
      <c r="A62" s="329"/>
      <c r="B62" s="329"/>
      <c r="C62" s="330"/>
      <c r="D62" s="330"/>
      <c r="E62" s="329"/>
      <c r="F62" s="386">
        <f t="shared" si="0"/>
        <v>0</v>
      </c>
      <c r="G62" s="386">
        <f t="shared" si="1"/>
        <v>0</v>
      </c>
    </row>
    <row r="63" spans="1:7" ht="18" customHeight="1">
      <c r="A63" s="329"/>
      <c r="B63" s="329"/>
      <c r="C63" s="330"/>
      <c r="D63" s="330"/>
      <c r="E63" s="329"/>
      <c r="F63" s="386">
        <f t="shared" si="0"/>
        <v>0</v>
      </c>
      <c r="G63" s="386">
        <f t="shared" si="1"/>
        <v>0</v>
      </c>
    </row>
    <row r="64" spans="1:7" ht="18" customHeight="1">
      <c r="A64" s="329"/>
      <c r="B64" s="329"/>
      <c r="C64" s="330"/>
      <c r="D64" s="330"/>
      <c r="E64" s="329"/>
      <c r="F64" s="386">
        <f t="shared" si="0"/>
        <v>0</v>
      </c>
      <c r="G64" s="386">
        <f t="shared" si="1"/>
        <v>0</v>
      </c>
    </row>
    <row r="65" spans="1:7" ht="18" customHeight="1">
      <c r="A65" s="329"/>
      <c r="B65" s="329"/>
      <c r="C65" s="330"/>
      <c r="D65" s="330"/>
      <c r="E65" s="329"/>
      <c r="F65" s="386">
        <f t="shared" si="0"/>
        <v>0</v>
      </c>
      <c r="G65" s="386">
        <f t="shared" si="1"/>
        <v>0</v>
      </c>
    </row>
    <row r="66" spans="1:7" ht="18" customHeight="1">
      <c r="A66" s="329"/>
      <c r="B66" s="329"/>
      <c r="C66" s="330"/>
      <c r="D66" s="330"/>
      <c r="E66" s="329"/>
      <c r="F66" s="386">
        <f t="shared" si="0"/>
        <v>0</v>
      </c>
      <c r="G66" s="386">
        <f t="shared" si="1"/>
        <v>0</v>
      </c>
    </row>
    <row r="67" spans="1:7" ht="18" customHeight="1">
      <c r="A67" s="329"/>
      <c r="B67" s="329"/>
      <c r="C67" s="330"/>
      <c r="D67" s="330"/>
      <c r="E67" s="329"/>
      <c r="F67" s="386">
        <f t="shared" ref="F67:F130" si="2">IF(B67="설립",1,0)</f>
        <v>0</v>
      </c>
      <c r="G67" s="386">
        <f t="shared" ref="G67:G130" si="3">IF(B67="유출",1,0)</f>
        <v>0</v>
      </c>
    </row>
    <row r="68" spans="1:7" ht="18" customHeight="1">
      <c r="A68" s="329"/>
      <c r="B68" s="329"/>
      <c r="C68" s="330"/>
      <c r="D68" s="330"/>
      <c r="E68" s="329"/>
      <c r="F68" s="386">
        <f t="shared" si="2"/>
        <v>0</v>
      </c>
      <c r="G68" s="386">
        <f t="shared" si="3"/>
        <v>0</v>
      </c>
    </row>
    <row r="69" spans="1:7" ht="18" customHeight="1">
      <c r="A69" s="329"/>
      <c r="B69" s="329"/>
      <c r="C69" s="330"/>
      <c r="D69" s="330"/>
      <c r="E69" s="329"/>
      <c r="F69" s="386">
        <f t="shared" si="2"/>
        <v>0</v>
      </c>
      <c r="G69" s="386">
        <f t="shared" si="3"/>
        <v>0</v>
      </c>
    </row>
    <row r="70" spans="1:7" ht="18" customHeight="1">
      <c r="A70" s="329"/>
      <c r="B70" s="329"/>
      <c r="C70" s="330"/>
      <c r="D70" s="330"/>
      <c r="E70" s="329"/>
      <c r="F70" s="386">
        <f t="shared" si="2"/>
        <v>0</v>
      </c>
      <c r="G70" s="386">
        <f t="shared" si="3"/>
        <v>0</v>
      </c>
    </row>
    <row r="71" spans="1:7" ht="18" customHeight="1">
      <c r="A71" s="329"/>
      <c r="B71" s="329"/>
      <c r="C71" s="330"/>
      <c r="D71" s="330"/>
      <c r="E71" s="329"/>
      <c r="F71" s="386">
        <f t="shared" si="2"/>
        <v>0</v>
      </c>
      <c r="G71" s="386">
        <f t="shared" si="3"/>
        <v>0</v>
      </c>
    </row>
    <row r="72" spans="1:7" ht="18" customHeight="1">
      <c r="A72" s="329"/>
      <c r="B72" s="329"/>
      <c r="C72" s="330"/>
      <c r="D72" s="330"/>
      <c r="E72" s="329"/>
      <c r="F72" s="386">
        <f t="shared" si="2"/>
        <v>0</v>
      </c>
      <c r="G72" s="386">
        <f t="shared" si="3"/>
        <v>0</v>
      </c>
    </row>
    <row r="73" spans="1:7" ht="18" customHeight="1">
      <c r="A73" s="329"/>
      <c r="B73" s="329"/>
      <c r="C73" s="330"/>
      <c r="D73" s="330"/>
      <c r="E73" s="329"/>
      <c r="F73" s="386">
        <f t="shared" si="2"/>
        <v>0</v>
      </c>
      <c r="G73" s="386">
        <f t="shared" si="3"/>
        <v>0</v>
      </c>
    </row>
    <row r="74" spans="1:7" ht="18" customHeight="1">
      <c r="A74" s="329"/>
      <c r="B74" s="329"/>
      <c r="C74" s="330"/>
      <c r="D74" s="330"/>
      <c r="E74" s="329"/>
      <c r="F74" s="386">
        <f t="shared" si="2"/>
        <v>0</v>
      </c>
      <c r="G74" s="386">
        <f t="shared" si="3"/>
        <v>0</v>
      </c>
    </row>
    <row r="75" spans="1:7" ht="18" customHeight="1">
      <c r="A75" s="329"/>
      <c r="B75" s="329"/>
      <c r="C75" s="330"/>
      <c r="D75" s="330"/>
      <c r="E75" s="329"/>
      <c r="F75" s="386">
        <f t="shared" si="2"/>
        <v>0</v>
      </c>
      <c r="G75" s="386">
        <f t="shared" si="3"/>
        <v>0</v>
      </c>
    </row>
    <row r="76" spans="1:7" ht="18" customHeight="1">
      <c r="A76" s="329"/>
      <c r="B76" s="329"/>
      <c r="C76" s="330"/>
      <c r="D76" s="330"/>
      <c r="E76" s="329"/>
      <c r="F76" s="386">
        <f t="shared" si="2"/>
        <v>0</v>
      </c>
      <c r="G76" s="386">
        <f t="shared" si="3"/>
        <v>0</v>
      </c>
    </row>
    <row r="77" spans="1:7" ht="18" customHeight="1">
      <c r="A77" s="329"/>
      <c r="B77" s="329"/>
      <c r="C77" s="330"/>
      <c r="D77" s="330"/>
      <c r="E77" s="329"/>
      <c r="F77" s="386">
        <f t="shared" si="2"/>
        <v>0</v>
      </c>
      <c r="G77" s="386">
        <f t="shared" si="3"/>
        <v>0</v>
      </c>
    </row>
    <row r="78" spans="1:7" ht="18" customHeight="1">
      <c r="A78" s="329"/>
      <c r="B78" s="329"/>
      <c r="C78" s="330"/>
      <c r="D78" s="330"/>
      <c r="E78" s="329"/>
      <c r="F78" s="386">
        <f t="shared" si="2"/>
        <v>0</v>
      </c>
      <c r="G78" s="386">
        <f t="shared" si="3"/>
        <v>0</v>
      </c>
    </row>
    <row r="79" spans="1:7" ht="18" customHeight="1">
      <c r="A79" s="329"/>
      <c r="B79" s="329"/>
      <c r="C79" s="330"/>
      <c r="D79" s="330"/>
      <c r="E79" s="329"/>
      <c r="F79" s="386">
        <f t="shared" si="2"/>
        <v>0</v>
      </c>
      <c r="G79" s="386">
        <f t="shared" si="3"/>
        <v>0</v>
      </c>
    </row>
    <row r="80" spans="1:7" ht="18" customHeight="1">
      <c r="A80" s="329"/>
      <c r="B80" s="329"/>
      <c r="C80" s="330"/>
      <c r="D80" s="330"/>
      <c r="E80" s="329"/>
      <c r="F80" s="386">
        <f t="shared" si="2"/>
        <v>0</v>
      </c>
      <c r="G80" s="386">
        <f t="shared" si="3"/>
        <v>0</v>
      </c>
    </row>
    <row r="81" spans="1:7" ht="18" customHeight="1">
      <c r="A81" s="329"/>
      <c r="B81" s="329"/>
      <c r="C81" s="330"/>
      <c r="D81" s="330"/>
      <c r="E81" s="329"/>
      <c r="F81" s="386">
        <f t="shared" si="2"/>
        <v>0</v>
      </c>
      <c r="G81" s="386">
        <f t="shared" si="3"/>
        <v>0</v>
      </c>
    </row>
    <row r="82" spans="1:7" ht="18" customHeight="1">
      <c r="A82" s="329"/>
      <c r="B82" s="329"/>
      <c r="C82" s="330"/>
      <c r="D82" s="330"/>
      <c r="E82" s="329"/>
      <c r="F82" s="386">
        <f t="shared" si="2"/>
        <v>0</v>
      </c>
      <c r="G82" s="386">
        <f t="shared" si="3"/>
        <v>0</v>
      </c>
    </row>
    <row r="83" spans="1:7" ht="18" customHeight="1">
      <c r="A83" s="329"/>
      <c r="B83" s="329"/>
      <c r="C83" s="330"/>
      <c r="D83" s="330"/>
      <c r="E83" s="329"/>
      <c r="F83" s="386">
        <f t="shared" si="2"/>
        <v>0</v>
      </c>
      <c r="G83" s="386">
        <f t="shared" si="3"/>
        <v>0</v>
      </c>
    </row>
    <row r="84" spans="1:7" ht="18" customHeight="1">
      <c r="A84" s="329"/>
      <c r="B84" s="329"/>
      <c r="C84" s="330"/>
      <c r="D84" s="330"/>
      <c r="E84" s="329"/>
      <c r="F84" s="386">
        <f t="shared" si="2"/>
        <v>0</v>
      </c>
      <c r="G84" s="386">
        <f t="shared" si="3"/>
        <v>0</v>
      </c>
    </row>
    <row r="85" spans="1:7" ht="18" customHeight="1">
      <c r="A85" s="329"/>
      <c r="B85" s="329"/>
      <c r="C85" s="330"/>
      <c r="D85" s="330"/>
      <c r="E85" s="329"/>
      <c r="F85" s="386">
        <f t="shared" si="2"/>
        <v>0</v>
      </c>
      <c r="G85" s="386">
        <f t="shared" si="3"/>
        <v>0</v>
      </c>
    </row>
    <row r="86" spans="1:7" ht="18" customHeight="1">
      <c r="A86" s="329"/>
      <c r="B86" s="329"/>
      <c r="C86" s="330"/>
      <c r="D86" s="330"/>
      <c r="E86" s="329"/>
      <c r="F86" s="386">
        <f t="shared" si="2"/>
        <v>0</v>
      </c>
      <c r="G86" s="386">
        <f t="shared" si="3"/>
        <v>0</v>
      </c>
    </row>
    <row r="87" spans="1:7" ht="18" customHeight="1">
      <c r="A87" s="329"/>
      <c r="B87" s="329"/>
      <c r="C87" s="330"/>
      <c r="D87" s="330"/>
      <c r="E87" s="329"/>
      <c r="F87" s="386">
        <f t="shared" si="2"/>
        <v>0</v>
      </c>
      <c r="G87" s="386">
        <f t="shared" si="3"/>
        <v>0</v>
      </c>
    </row>
    <row r="88" spans="1:7" ht="18" customHeight="1">
      <c r="A88" s="329"/>
      <c r="B88" s="329"/>
      <c r="C88" s="330"/>
      <c r="D88" s="330"/>
      <c r="E88" s="329"/>
      <c r="F88" s="386">
        <f t="shared" si="2"/>
        <v>0</v>
      </c>
      <c r="G88" s="386">
        <f t="shared" si="3"/>
        <v>0</v>
      </c>
    </row>
    <row r="89" spans="1:7" ht="18" customHeight="1">
      <c r="A89" s="329"/>
      <c r="B89" s="329"/>
      <c r="C89" s="330"/>
      <c r="D89" s="330"/>
      <c r="E89" s="329"/>
      <c r="F89" s="386">
        <f t="shared" si="2"/>
        <v>0</v>
      </c>
      <c r="G89" s="386">
        <f t="shared" si="3"/>
        <v>0</v>
      </c>
    </row>
    <row r="90" spans="1:7" ht="18" customHeight="1">
      <c r="A90" s="329"/>
      <c r="B90" s="329"/>
      <c r="C90" s="330"/>
      <c r="D90" s="330"/>
      <c r="E90" s="329"/>
      <c r="F90" s="386">
        <f t="shared" si="2"/>
        <v>0</v>
      </c>
      <c r="G90" s="386">
        <f t="shared" si="3"/>
        <v>0</v>
      </c>
    </row>
    <row r="91" spans="1:7" ht="18" customHeight="1">
      <c r="A91" s="329"/>
      <c r="B91" s="329"/>
      <c r="C91" s="330"/>
      <c r="D91" s="330"/>
      <c r="E91" s="329"/>
      <c r="F91" s="386">
        <f t="shared" si="2"/>
        <v>0</v>
      </c>
      <c r="G91" s="386">
        <f t="shared" si="3"/>
        <v>0</v>
      </c>
    </row>
    <row r="92" spans="1:7" ht="18" customHeight="1">
      <c r="A92" s="329"/>
      <c r="B92" s="329"/>
      <c r="C92" s="330"/>
      <c r="D92" s="330"/>
      <c r="E92" s="329"/>
      <c r="F92" s="386">
        <f t="shared" si="2"/>
        <v>0</v>
      </c>
      <c r="G92" s="386">
        <f t="shared" si="3"/>
        <v>0</v>
      </c>
    </row>
    <row r="93" spans="1:7" ht="18" customHeight="1">
      <c r="A93" s="329"/>
      <c r="B93" s="329"/>
      <c r="C93" s="330"/>
      <c r="D93" s="330"/>
      <c r="E93" s="329"/>
      <c r="F93" s="386">
        <f t="shared" si="2"/>
        <v>0</v>
      </c>
      <c r="G93" s="386">
        <f t="shared" si="3"/>
        <v>0</v>
      </c>
    </row>
    <row r="94" spans="1:7" ht="18" customHeight="1">
      <c r="A94" s="329"/>
      <c r="B94" s="329"/>
      <c r="C94" s="330"/>
      <c r="D94" s="330"/>
      <c r="E94" s="329"/>
      <c r="F94" s="386">
        <f t="shared" si="2"/>
        <v>0</v>
      </c>
      <c r="G94" s="386">
        <f t="shared" si="3"/>
        <v>0</v>
      </c>
    </row>
    <row r="95" spans="1:7" ht="18" customHeight="1">
      <c r="A95" s="329"/>
      <c r="B95" s="329"/>
      <c r="C95" s="330"/>
      <c r="D95" s="330"/>
      <c r="E95" s="329"/>
      <c r="F95" s="386">
        <f t="shared" si="2"/>
        <v>0</v>
      </c>
      <c r="G95" s="386">
        <f t="shared" si="3"/>
        <v>0</v>
      </c>
    </row>
    <row r="96" spans="1:7" ht="18" customHeight="1">
      <c r="A96" s="329"/>
      <c r="B96" s="329"/>
      <c r="C96" s="330"/>
      <c r="D96" s="330"/>
      <c r="E96" s="329"/>
      <c r="F96" s="386">
        <f t="shared" si="2"/>
        <v>0</v>
      </c>
      <c r="G96" s="386">
        <f t="shared" si="3"/>
        <v>0</v>
      </c>
    </row>
    <row r="97" spans="1:7" ht="18" customHeight="1">
      <c r="A97" s="329"/>
      <c r="B97" s="329"/>
      <c r="C97" s="330"/>
      <c r="D97" s="330"/>
      <c r="E97" s="329"/>
      <c r="F97" s="386">
        <f t="shared" si="2"/>
        <v>0</v>
      </c>
      <c r="G97" s="386">
        <f t="shared" si="3"/>
        <v>0</v>
      </c>
    </row>
    <row r="98" spans="1:7" ht="18" customHeight="1">
      <c r="A98" s="329"/>
      <c r="B98" s="329"/>
      <c r="C98" s="330"/>
      <c r="D98" s="330"/>
      <c r="E98" s="329"/>
      <c r="F98" s="386">
        <f t="shared" si="2"/>
        <v>0</v>
      </c>
      <c r="G98" s="386">
        <f t="shared" si="3"/>
        <v>0</v>
      </c>
    </row>
    <row r="99" spans="1:7" ht="18" customHeight="1">
      <c r="A99" s="329"/>
      <c r="B99" s="329"/>
      <c r="C99" s="330"/>
      <c r="D99" s="330"/>
      <c r="E99" s="329"/>
      <c r="F99" s="386">
        <f t="shared" si="2"/>
        <v>0</v>
      </c>
      <c r="G99" s="386">
        <f t="shared" si="3"/>
        <v>0</v>
      </c>
    </row>
    <row r="100" spans="1:7" ht="18" customHeight="1">
      <c r="A100" s="329"/>
      <c r="B100" s="329"/>
      <c r="C100" s="330"/>
      <c r="D100" s="330"/>
      <c r="E100" s="329"/>
      <c r="F100" s="386">
        <f t="shared" si="2"/>
        <v>0</v>
      </c>
      <c r="G100" s="386">
        <f t="shared" si="3"/>
        <v>0</v>
      </c>
    </row>
    <row r="101" spans="1:7" ht="18" customHeight="1">
      <c r="A101" s="329"/>
      <c r="B101" s="329"/>
      <c r="C101" s="330"/>
      <c r="D101" s="330"/>
      <c r="E101" s="329"/>
      <c r="F101" s="386">
        <f t="shared" si="2"/>
        <v>0</v>
      </c>
      <c r="G101" s="386">
        <f t="shared" si="3"/>
        <v>0</v>
      </c>
    </row>
    <row r="102" spans="1:7" ht="18" customHeight="1">
      <c r="A102" s="329"/>
      <c r="B102" s="329"/>
      <c r="C102" s="330"/>
      <c r="D102" s="330"/>
      <c r="E102" s="329"/>
      <c r="F102" s="386">
        <f t="shared" si="2"/>
        <v>0</v>
      </c>
      <c r="G102" s="386">
        <f t="shared" si="3"/>
        <v>0</v>
      </c>
    </row>
    <row r="103" spans="1:7" ht="18" customHeight="1">
      <c r="A103" s="329"/>
      <c r="B103" s="329"/>
      <c r="C103" s="330"/>
      <c r="D103" s="330"/>
      <c r="E103" s="329"/>
      <c r="F103" s="386">
        <f t="shared" si="2"/>
        <v>0</v>
      </c>
      <c r="G103" s="386">
        <f t="shared" si="3"/>
        <v>0</v>
      </c>
    </row>
    <row r="104" spans="1:7" ht="18" customHeight="1">
      <c r="A104" s="329"/>
      <c r="B104" s="329"/>
      <c r="C104" s="330"/>
      <c r="D104" s="330"/>
      <c r="E104" s="329"/>
      <c r="F104" s="386">
        <f t="shared" si="2"/>
        <v>0</v>
      </c>
      <c r="G104" s="386">
        <f t="shared" si="3"/>
        <v>0</v>
      </c>
    </row>
    <row r="105" spans="1:7" ht="18" customHeight="1">
      <c r="A105" s="329"/>
      <c r="B105" s="329"/>
      <c r="C105" s="330"/>
      <c r="D105" s="330"/>
      <c r="E105" s="329"/>
      <c r="F105" s="386">
        <f t="shared" si="2"/>
        <v>0</v>
      </c>
      <c r="G105" s="386">
        <f t="shared" si="3"/>
        <v>0</v>
      </c>
    </row>
    <row r="106" spans="1:7" ht="18" customHeight="1">
      <c r="A106" s="329"/>
      <c r="B106" s="329"/>
      <c r="C106" s="330"/>
      <c r="D106" s="330"/>
      <c r="E106" s="329"/>
      <c r="F106" s="386">
        <f t="shared" si="2"/>
        <v>0</v>
      </c>
      <c r="G106" s="386">
        <f t="shared" si="3"/>
        <v>0</v>
      </c>
    </row>
    <row r="107" spans="1:7" ht="18" customHeight="1">
      <c r="A107" s="329"/>
      <c r="B107" s="329"/>
      <c r="C107" s="330"/>
      <c r="D107" s="330"/>
      <c r="E107" s="329"/>
      <c r="F107" s="386">
        <f t="shared" si="2"/>
        <v>0</v>
      </c>
      <c r="G107" s="386">
        <f t="shared" si="3"/>
        <v>0</v>
      </c>
    </row>
    <row r="108" spans="1:7" ht="18" customHeight="1">
      <c r="A108" s="329"/>
      <c r="B108" s="329"/>
      <c r="C108" s="330"/>
      <c r="D108" s="330"/>
      <c r="E108" s="329"/>
      <c r="F108" s="386">
        <f t="shared" si="2"/>
        <v>0</v>
      </c>
      <c r="G108" s="386">
        <f t="shared" si="3"/>
        <v>0</v>
      </c>
    </row>
    <row r="109" spans="1:7" ht="18" customHeight="1">
      <c r="A109" s="329"/>
      <c r="B109" s="329"/>
      <c r="C109" s="330"/>
      <c r="D109" s="330"/>
      <c r="E109" s="329"/>
      <c r="F109" s="386">
        <f t="shared" si="2"/>
        <v>0</v>
      </c>
      <c r="G109" s="386">
        <f t="shared" si="3"/>
        <v>0</v>
      </c>
    </row>
    <row r="110" spans="1:7" ht="18" customHeight="1">
      <c r="A110" s="329"/>
      <c r="B110" s="329"/>
      <c r="C110" s="330"/>
      <c r="D110" s="330"/>
      <c r="E110" s="329"/>
      <c r="F110" s="386">
        <f t="shared" si="2"/>
        <v>0</v>
      </c>
      <c r="G110" s="386">
        <f t="shared" si="3"/>
        <v>0</v>
      </c>
    </row>
    <row r="111" spans="1:7" ht="18" customHeight="1">
      <c r="A111" s="329"/>
      <c r="B111" s="329"/>
      <c r="C111" s="330"/>
      <c r="D111" s="330"/>
      <c r="E111" s="329"/>
      <c r="F111" s="386">
        <f t="shared" si="2"/>
        <v>0</v>
      </c>
      <c r="G111" s="386">
        <f t="shared" si="3"/>
        <v>0</v>
      </c>
    </row>
    <row r="112" spans="1:7" ht="18" customHeight="1">
      <c r="A112" s="329"/>
      <c r="B112" s="329"/>
      <c r="C112" s="330"/>
      <c r="D112" s="330"/>
      <c r="E112" s="329"/>
      <c r="F112" s="386">
        <f t="shared" si="2"/>
        <v>0</v>
      </c>
      <c r="G112" s="386">
        <f t="shared" si="3"/>
        <v>0</v>
      </c>
    </row>
    <row r="113" spans="1:7" ht="18" customHeight="1">
      <c r="A113" s="329"/>
      <c r="B113" s="329"/>
      <c r="C113" s="330"/>
      <c r="D113" s="330"/>
      <c r="E113" s="329"/>
      <c r="F113" s="386">
        <f t="shared" si="2"/>
        <v>0</v>
      </c>
      <c r="G113" s="386">
        <f t="shared" si="3"/>
        <v>0</v>
      </c>
    </row>
    <row r="114" spans="1:7" ht="18" customHeight="1">
      <c r="A114" s="329"/>
      <c r="B114" s="329"/>
      <c r="C114" s="330"/>
      <c r="D114" s="330"/>
      <c r="E114" s="329"/>
      <c r="F114" s="386">
        <f t="shared" si="2"/>
        <v>0</v>
      </c>
      <c r="G114" s="386">
        <f t="shared" si="3"/>
        <v>0</v>
      </c>
    </row>
    <row r="115" spans="1:7" ht="18" customHeight="1">
      <c r="A115" s="329"/>
      <c r="B115" s="329"/>
      <c r="C115" s="330"/>
      <c r="D115" s="330"/>
      <c r="E115" s="329"/>
      <c r="F115" s="386">
        <f t="shared" si="2"/>
        <v>0</v>
      </c>
      <c r="G115" s="386">
        <f t="shared" si="3"/>
        <v>0</v>
      </c>
    </row>
    <row r="116" spans="1:7" ht="18" customHeight="1">
      <c r="A116" s="329"/>
      <c r="B116" s="329"/>
      <c r="C116" s="330"/>
      <c r="D116" s="330"/>
      <c r="E116" s="329"/>
      <c r="F116" s="386">
        <f t="shared" si="2"/>
        <v>0</v>
      </c>
      <c r="G116" s="386">
        <f t="shared" si="3"/>
        <v>0</v>
      </c>
    </row>
    <row r="117" spans="1:7" ht="18" customHeight="1">
      <c r="A117" s="329"/>
      <c r="B117" s="329"/>
      <c r="C117" s="330"/>
      <c r="D117" s="330"/>
      <c r="E117" s="329"/>
      <c r="F117" s="386">
        <f t="shared" si="2"/>
        <v>0</v>
      </c>
      <c r="G117" s="386">
        <f t="shared" si="3"/>
        <v>0</v>
      </c>
    </row>
    <row r="118" spans="1:7" ht="18" customHeight="1">
      <c r="A118" s="329"/>
      <c r="B118" s="329"/>
      <c r="C118" s="330"/>
      <c r="D118" s="330"/>
      <c r="E118" s="329"/>
      <c r="F118" s="386">
        <f t="shared" si="2"/>
        <v>0</v>
      </c>
      <c r="G118" s="386">
        <f t="shared" si="3"/>
        <v>0</v>
      </c>
    </row>
    <row r="119" spans="1:7" ht="18" customHeight="1">
      <c r="A119" s="329"/>
      <c r="B119" s="329"/>
      <c r="C119" s="330"/>
      <c r="D119" s="330"/>
      <c r="E119" s="329"/>
      <c r="F119" s="386">
        <f t="shared" si="2"/>
        <v>0</v>
      </c>
      <c r="G119" s="386">
        <f t="shared" si="3"/>
        <v>0</v>
      </c>
    </row>
    <row r="120" spans="1:7" ht="18" customHeight="1">
      <c r="A120" s="329"/>
      <c r="B120" s="329"/>
      <c r="C120" s="330"/>
      <c r="D120" s="330"/>
      <c r="E120" s="329"/>
      <c r="F120" s="386">
        <f t="shared" si="2"/>
        <v>0</v>
      </c>
      <c r="G120" s="386">
        <f t="shared" si="3"/>
        <v>0</v>
      </c>
    </row>
    <row r="121" spans="1:7" ht="18" customHeight="1">
      <c r="A121" s="329"/>
      <c r="B121" s="329"/>
      <c r="C121" s="330"/>
      <c r="D121" s="330"/>
      <c r="E121" s="329"/>
      <c r="F121" s="386">
        <f t="shared" si="2"/>
        <v>0</v>
      </c>
      <c r="G121" s="386">
        <f t="shared" si="3"/>
        <v>0</v>
      </c>
    </row>
    <row r="122" spans="1:7" ht="18" customHeight="1">
      <c r="A122" s="329"/>
      <c r="B122" s="329"/>
      <c r="C122" s="330"/>
      <c r="D122" s="330"/>
      <c r="E122" s="329"/>
      <c r="F122" s="386">
        <f t="shared" si="2"/>
        <v>0</v>
      </c>
      <c r="G122" s="386">
        <f t="shared" si="3"/>
        <v>0</v>
      </c>
    </row>
    <row r="123" spans="1:7" ht="18" customHeight="1">
      <c r="A123" s="329"/>
      <c r="B123" s="329"/>
      <c r="C123" s="330"/>
      <c r="D123" s="330"/>
      <c r="E123" s="329"/>
      <c r="F123" s="386">
        <f t="shared" si="2"/>
        <v>0</v>
      </c>
      <c r="G123" s="386">
        <f t="shared" si="3"/>
        <v>0</v>
      </c>
    </row>
    <row r="124" spans="1:7" ht="18" customHeight="1">
      <c r="A124" s="329"/>
      <c r="B124" s="329"/>
      <c r="C124" s="330"/>
      <c r="D124" s="330"/>
      <c r="E124" s="329"/>
      <c r="F124" s="386">
        <f t="shared" si="2"/>
        <v>0</v>
      </c>
      <c r="G124" s="386">
        <f t="shared" si="3"/>
        <v>0</v>
      </c>
    </row>
    <row r="125" spans="1:7" ht="18" customHeight="1">
      <c r="A125" s="329"/>
      <c r="B125" s="329"/>
      <c r="C125" s="330"/>
      <c r="D125" s="330"/>
      <c r="E125" s="329"/>
      <c r="F125" s="386">
        <f t="shared" si="2"/>
        <v>0</v>
      </c>
      <c r="G125" s="386">
        <f t="shared" si="3"/>
        <v>0</v>
      </c>
    </row>
    <row r="126" spans="1:7" ht="18" customHeight="1">
      <c r="A126" s="329"/>
      <c r="B126" s="329"/>
      <c r="C126" s="330"/>
      <c r="D126" s="330"/>
      <c r="E126" s="329"/>
      <c r="F126" s="386">
        <f t="shared" si="2"/>
        <v>0</v>
      </c>
      <c r="G126" s="386">
        <f t="shared" si="3"/>
        <v>0</v>
      </c>
    </row>
    <row r="127" spans="1:7" ht="18" customHeight="1">
      <c r="A127" s="329"/>
      <c r="B127" s="329"/>
      <c r="C127" s="330"/>
      <c r="D127" s="330"/>
      <c r="E127" s="329"/>
      <c r="F127" s="386">
        <f t="shared" si="2"/>
        <v>0</v>
      </c>
      <c r="G127" s="386">
        <f t="shared" si="3"/>
        <v>0</v>
      </c>
    </row>
    <row r="128" spans="1:7" ht="18" customHeight="1">
      <c r="A128" s="329"/>
      <c r="B128" s="329"/>
      <c r="C128" s="330"/>
      <c r="D128" s="330"/>
      <c r="E128" s="329"/>
      <c r="F128" s="386">
        <f t="shared" si="2"/>
        <v>0</v>
      </c>
      <c r="G128" s="386">
        <f t="shared" si="3"/>
        <v>0</v>
      </c>
    </row>
    <row r="129" spans="1:7" ht="18" customHeight="1">
      <c r="A129" s="329"/>
      <c r="B129" s="329"/>
      <c r="C129" s="330"/>
      <c r="D129" s="330"/>
      <c r="E129" s="329"/>
      <c r="F129" s="386">
        <f t="shared" si="2"/>
        <v>0</v>
      </c>
      <c r="G129" s="386">
        <f t="shared" si="3"/>
        <v>0</v>
      </c>
    </row>
    <row r="130" spans="1:7" ht="18" customHeight="1">
      <c r="A130" s="329"/>
      <c r="B130" s="329"/>
      <c r="C130" s="330"/>
      <c r="D130" s="330"/>
      <c r="E130" s="329"/>
      <c r="F130" s="386">
        <f t="shared" si="2"/>
        <v>0</v>
      </c>
      <c r="G130" s="386">
        <f t="shared" si="3"/>
        <v>0</v>
      </c>
    </row>
    <row r="131" spans="1:7" ht="18" customHeight="1">
      <c r="A131" s="329"/>
      <c r="B131" s="329"/>
      <c r="C131" s="330"/>
      <c r="D131" s="330"/>
      <c r="E131" s="329"/>
      <c r="F131" s="386">
        <f t="shared" ref="F131:F165" si="4">IF(B131="설립",1,0)</f>
        <v>0</v>
      </c>
      <c r="G131" s="386">
        <f t="shared" ref="G131:G165" si="5">IF(B131="유출",1,0)</f>
        <v>0</v>
      </c>
    </row>
    <row r="132" spans="1:7" ht="18" customHeight="1">
      <c r="A132" s="329"/>
      <c r="B132" s="329"/>
      <c r="C132" s="330"/>
      <c r="D132" s="330"/>
      <c r="E132" s="329"/>
      <c r="F132" s="386">
        <f t="shared" si="4"/>
        <v>0</v>
      </c>
      <c r="G132" s="386">
        <f t="shared" si="5"/>
        <v>0</v>
      </c>
    </row>
    <row r="133" spans="1:7" ht="18" customHeight="1">
      <c r="A133" s="329"/>
      <c r="B133" s="329"/>
      <c r="C133" s="330"/>
      <c r="D133" s="330"/>
      <c r="E133" s="329"/>
      <c r="F133" s="386">
        <f t="shared" si="4"/>
        <v>0</v>
      </c>
      <c r="G133" s="386">
        <f t="shared" si="5"/>
        <v>0</v>
      </c>
    </row>
    <row r="134" spans="1:7" ht="18" customHeight="1">
      <c r="A134" s="329"/>
      <c r="B134" s="329"/>
      <c r="C134" s="330"/>
      <c r="D134" s="330"/>
      <c r="E134" s="329"/>
      <c r="F134" s="386">
        <f t="shared" si="4"/>
        <v>0</v>
      </c>
      <c r="G134" s="386">
        <f t="shared" si="5"/>
        <v>0</v>
      </c>
    </row>
    <row r="135" spans="1:7" ht="18" customHeight="1">
      <c r="A135" s="329"/>
      <c r="B135" s="329"/>
      <c r="C135" s="330"/>
      <c r="D135" s="330"/>
      <c r="E135" s="329"/>
      <c r="F135" s="386">
        <f t="shared" si="4"/>
        <v>0</v>
      </c>
      <c r="G135" s="386">
        <f t="shared" si="5"/>
        <v>0</v>
      </c>
    </row>
    <row r="136" spans="1:7" ht="18" customHeight="1">
      <c r="A136" s="329"/>
      <c r="B136" s="329"/>
      <c r="C136" s="330"/>
      <c r="D136" s="330"/>
      <c r="E136" s="329"/>
      <c r="F136" s="386">
        <f t="shared" si="4"/>
        <v>0</v>
      </c>
      <c r="G136" s="386">
        <f t="shared" si="5"/>
        <v>0</v>
      </c>
    </row>
    <row r="137" spans="1:7" ht="18" customHeight="1">
      <c r="A137" s="329"/>
      <c r="B137" s="329"/>
      <c r="C137" s="330"/>
      <c r="D137" s="330"/>
      <c r="E137" s="329"/>
      <c r="F137" s="386">
        <f t="shared" si="4"/>
        <v>0</v>
      </c>
      <c r="G137" s="386">
        <f t="shared" si="5"/>
        <v>0</v>
      </c>
    </row>
    <row r="138" spans="1:7" ht="18" customHeight="1">
      <c r="A138" s="329"/>
      <c r="B138" s="329"/>
      <c r="C138" s="330"/>
      <c r="D138" s="330"/>
      <c r="E138" s="329"/>
      <c r="F138" s="386">
        <f t="shared" si="4"/>
        <v>0</v>
      </c>
      <c r="G138" s="386">
        <f t="shared" si="5"/>
        <v>0</v>
      </c>
    </row>
    <row r="139" spans="1:7" ht="18" customHeight="1">
      <c r="A139" s="329"/>
      <c r="B139" s="329"/>
      <c r="C139" s="330"/>
      <c r="D139" s="330"/>
      <c r="E139" s="329"/>
      <c r="F139" s="386">
        <f t="shared" si="4"/>
        <v>0</v>
      </c>
      <c r="G139" s="386">
        <f t="shared" si="5"/>
        <v>0</v>
      </c>
    </row>
    <row r="140" spans="1:7" ht="18" customHeight="1">
      <c r="A140" s="329"/>
      <c r="B140" s="329"/>
      <c r="C140" s="330"/>
      <c r="D140" s="330"/>
      <c r="E140" s="329"/>
      <c r="F140" s="386">
        <f t="shared" si="4"/>
        <v>0</v>
      </c>
      <c r="G140" s="386">
        <f t="shared" si="5"/>
        <v>0</v>
      </c>
    </row>
    <row r="141" spans="1:7" ht="18" customHeight="1">
      <c r="A141" s="329"/>
      <c r="B141" s="329"/>
      <c r="C141" s="330"/>
      <c r="D141" s="330"/>
      <c r="E141" s="329"/>
      <c r="F141" s="386">
        <f t="shared" si="4"/>
        <v>0</v>
      </c>
      <c r="G141" s="386">
        <f t="shared" si="5"/>
        <v>0</v>
      </c>
    </row>
    <row r="142" spans="1:7" ht="18" customHeight="1">
      <c r="A142" s="329"/>
      <c r="B142" s="329"/>
      <c r="C142" s="330"/>
      <c r="D142" s="330"/>
      <c r="E142" s="329"/>
      <c r="F142" s="386">
        <f t="shared" si="4"/>
        <v>0</v>
      </c>
      <c r="G142" s="386">
        <f t="shared" si="5"/>
        <v>0</v>
      </c>
    </row>
    <row r="143" spans="1:7" ht="18" customHeight="1">
      <c r="A143" s="329"/>
      <c r="B143" s="329"/>
      <c r="C143" s="330"/>
      <c r="D143" s="330"/>
      <c r="E143" s="329"/>
      <c r="F143" s="386">
        <f t="shared" si="4"/>
        <v>0</v>
      </c>
      <c r="G143" s="386">
        <f t="shared" si="5"/>
        <v>0</v>
      </c>
    </row>
    <row r="144" spans="1:7" ht="18" customHeight="1">
      <c r="A144" s="329"/>
      <c r="B144" s="329"/>
      <c r="C144" s="330"/>
      <c r="D144" s="330"/>
      <c r="E144" s="329"/>
      <c r="F144" s="386">
        <f t="shared" si="4"/>
        <v>0</v>
      </c>
      <c r="G144" s="386">
        <f t="shared" si="5"/>
        <v>0</v>
      </c>
    </row>
    <row r="145" spans="1:7" ht="18" customHeight="1">
      <c r="A145" s="329"/>
      <c r="B145" s="329"/>
      <c r="C145" s="330"/>
      <c r="D145" s="330"/>
      <c r="E145" s="329"/>
      <c r="F145" s="386">
        <f t="shared" si="4"/>
        <v>0</v>
      </c>
      <c r="G145" s="386">
        <f t="shared" si="5"/>
        <v>0</v>
      </c>
    </row>
    <row r="146" spans="1:7" ht="18" customHeight="1">
      <c r="A146" s="329"/>
      <c r="B146" s="329"/>
      <c r="C146" s="330"/>
      <c r="D146" s="330"/>
      <c r="E146" s="329"/>
      <c r="F146" s="386">
        <f t="shared" si="4"/>
        <v>0</v>
      </c>
      <c r="G146" s="386">
        <f t="shared" si="5"/>
        <v>0</v>
      </c>
    </row>
    <row r="147" spans="1:7" ht="18" customHeight="1">
      <c r="A147" s="329"/>
      <c r="B147" s="329"/>
      <c r="C147" s="330"/>
      <c r="D147" s="330"/>
      <c r="E147" s="329"/>
      <c r="F147" s="386">
        <f t="shared" si="4"/>
        <v>0</v>
      </c>
      <c r="G147" s="386">
        <f t="shared" si="5"/>
        <v>0</v>
      </c>
    </row>
    <row r="148" spans="1:7" ht="18" customHeight="1">
      <c r="A148" s="329"/>
      <c r="B148" s="329"/>
      <c r="C148" s="330"/>
      <c r="D148" s="330"/>
      <c r="E148" s="329"/>
      <c r="F148" s="386">
        <f t="shared" si="4"/>
        <v>0</v>
      </c>
      <c r="G148" s="386">
        <f t="shared" si="5"/>
        <v>0</v>
      </c>
    </row>
    <row r="149" spans="1:7" ht="18" customHeight="1">
      <c r="A149" s="329"/>
      <c r="B149" s="329"/>
      <c r="C149" s="330"/>
      <c r="D149" s="330"/>
      <c r="E149" s="329"/>
      <c r="F149" s="386">
        <f t="shared" si="4"/>
        <v>0</v>
      </c>
      <c r="G149" s="386">
        <f t="shared" si="5"/>
        <v>0</v>
      </c>
    </row>
    <row r="150" spans="1:7" ht="18" customHeight="1">
      <c r="A150" s="329"/>
      <c r="B150" s="329"/>
      <c r="C150" s="330"/>
      <c r="D150" s="330"/>
      <c r="E150" s="329"/>
      <c r="F150" s="386">
        <f t="shared" si="4"/>
        <v>0</v>
      </c>
      <c r="G150" s="386">
        <f t="shared" si="5"/>
        <v>0</v>
      </c>
    </row>
    <row r="151" spans="1:7" ht="18" customHeight="1">
      <c r="A151" s="329"/>
      <c r="B151" s="329"/>
      <c r="C151" s="330"/>
      <c r="D151" s="330"/>
      <c r="E151" s="329"/>
      <c r="F151" s="386">
        <f t="shared" si="4"/>
        <v>0</v>
      </c>
      <c r="G151" s="386">
        <f t="shared" si="5"/>
        <v>0</v>
      </c>
    </row>
    <row r="152" spans="1:7" ht="18" customHeight="1">
      <c r="A152" s="329"/>
      <c r="B152" s="329"/>
      <c r="C152" s="330"/>
      <c r="D152" s="330"/>
      <c r="E152" s="329"/>
      <c r="F152" s="386">
        <f t="shared" si="4"/>
        <v>0</v>
      </c>
      <c r="G152" s="386">
        <f t="shared" si="5"/>
        <v>0</v>
      </c>
    </row>
    <row r="153" spans="1:7" ht="18" customHeight="1">
      <c r="A153" s="329"/>
      <c r="B153" s="329"/>
      <c r="C153" s="330"/>
      <c r="D153" s="330"/>
      <c r="E153" s="329"/>
      <c r="F153" s="386">
        <f t="shared" si="4"/>
        <v>0</v>
      </c>
      <c r="G153" s="386">
        <f t="shared" si="5"/>
        <v>0</v>
      </c>
    </row>
    <row r="154" spans="1:7" ht="18" customHeight="1">
      <c r="A154" s="329"/>
      <c r="B154" s="329"/>
      <c r="C154" s="330"/>
      <c r="D154" s="330"/>
      <c r="E154" s="329"/>
      <c r="F154" s="386">
        <f t="shared" si="4"/>
        <v>0</v>
      </c>
      <c r="G154" s="386">
        <f t="shared" si="5"/>
        <v>0</v>
      </c>
    </row>
    <row r="155" spans="1:7" ht="18" customHeight="1">
      <c r="A155" s="329"/>
      <c r="B155" s="329"/>
      <c r="C155" s="330"/>
      <c r="D155" s="330"/>
      <c r="E155" s="329"/>
      <c r="F155" s="386">
        <f t="shared" si="4"/>
        <v>0</v>
      </c>
      <c r="G155" s="386">
        <f t="shared" si="5"/>
        <v>0</v>
      </c>
    </row>
    <row r="156" spans="1:7" ht="18" customHeight="1">
      <c r="A156" s="329"/>
      <c r="B156" s="329"/>
      <c r="C156" s="330"/>
      <c r="D156" s="330"/>
      <c r="E156" s="329"/>
      <c r="F156" s="386">
        <f t="shared" si="4"/>
        <v>0</v>
      </c>
      <c r="G156" s="386">
        <f t="shared" si="5"/>
        <v>0</v>
      </c>
    </row>
    <row r="157" spans="1:7" ht="18" customHeight="1">
      <c r="A157" s="329"/>
      <c r="B157" s="329"/>
      <c r="C157" s="330"/>
      <c r="D157" s="330"/>
      <c r="E157" s="329"/>
      <c r="F157" s="386">
        <f t="shared" si="4"/>
        <v>0</v>
      </c>
      <c r="G157" s="386">
        <f t="shared" si="5"/>
        <v>0</v>
      </c>
    </row>
    <row r="158" spans="1:7" ht="18" customHeight="1">
      <c r="A158" s="329"/>
      <c r="B158" s="329"/>
      <c r="C158" s="330"/>
      <c r="D158" s="330"/>
      <c r="E158" s="329"/>
      <c r="F158" s="386">
        <f t="shared" si="4"/>
        <v>0</v>
      </c>
      <c r="G158" s="386">
        <f t="shared" si="5"/>
        <v>0</v>
      </c>
    </row>
    <row r="159" spans="1:7" ht="18" customHeight="1">
      <c r="A159" s="329"/>
      <c r="B159" s="329"/>
      <c r="C159" s="330"/>
      <c r="D159" s="330"/>
      <c r="E159" s="329"/>
      <c r="F159" s="386">
        <f t="shared" si="4"/>
        <v>0</v>
      </c>
      <c r="G159" s="386">
        <f t="shared" si="5"/>
        <v>0</v>
      </c>
    </row>
    <row r="160" spans="1:7" ht="18" customHeight="1">
      <c r="A160" s="329"/>
      <c r="B160" s="329"/>
      <c r="C160" s="330"/>
      <c r="D160" s="330"/>
      <c r="E160" s="329"/>
      <c r="F160" s="386">
        <f t="shared" si="4"/>
        <v>0</v>
      </c>
      <c r="G160" s="386">
        <f t="shared" si="5"/>
        <v>0</v>
      </c>
    </row>
    <row r="161" spans="1:7" ht="18" customHeight="1">
      <c r="A161" s="329"/>
      <c r="B161" s="329"/>
      <c r="C161" s="330"/>
      <c r="D161" s="330"/>
      <c r="E161" s="329"/>
      <c r="F161" s="386">
        <f t="shared" si="4"/>
        <v>0</v>
      </c>
      <c r="G161" s="386">
        <f t="shared" si="5"/>
        <v>0</v>
      </c>
    </row>
    <row r="162" spans="1:7" ht="18" customHeight="1">
      <c r="A162" s="329"/>
      <c r="B162" s="329"/>
      <c r="C162" s="330"/>
      <c r="D162" s="330"/>
      <c r="E162" s="329"/>
      <c r="F162" s="386">
        <f t="shared" si="4"/>
        <v>0</v>
      </c>
      <c r="G162" s="386">
        <f t="shared" si="5"/>
        <v>0</v>
      </c>
    </row>
    <row r="163" spans="1:7" ht="18" customHeight="1">
      <c r="A163" s="329"/>
      <c r="B163" s="329"/>
      <c r="C163" s="330"/>
      <c r="D163" s="330"/>
      <c r="E163" s="329"/>
      <c r="F163" s="386">
        <f t="shared" si="4"/>
        <v>0</v>
      </c>
      <c r="G163" s="386">
        <f t="shared" si="5"/>
        <v>0</v>
      </c>
    </row>
    <row r="164" spans="1:7" ht="18" customHeight="1">
      <c r="A164" s="329"/>
      <c r="B164" s="329"/>
      <c r="C164" s="330"/>
      <c r="D164" s="330"/>
      <c r="E164" s="329"/>
      <c r="F164" s="386">
        <f t="shared" si="4"/>
        <v>0</v>
      </c>
      <c r="G164" s="386">
        <f t="shared" si="5"/>
        <v>0</v>
      </c>
    </row>
    <row r="165" spans="1:7" ht="18" customHeight="1">
      <c r="A165" s="329"/>
      <c r="B165" s="329"/>
      <c r="C165" s="330"/>
      <c r="D165" s="330"/>
      <c r="E165" s="329"/>
      <c r="F165" s="386">
        <f t="shared" si="4"/>
        <v>0</v>
      </c>
      <c r="G165" s="386">
        <f t="shared" si="5"/>
        <v>0</v>
      </c>
    </row>
  </sheetData>
  <phoneticPr fontId="22" type="noConversion"/>
  <dataValidations count="2">
    <dataValidation type="list" allowBlank="1" showInputMessage="1" showErrorMessage="1" sqref="B2:B165">
      <formula1>"설립, 유출, 유입"</formula1>
    </dataValidation>
    <dataValidation type="date" allowBlank="1" showInputMessage="1" showErrorMessage="1" error="연월일을 입력" sqref="D2:D4 D8:D10 D14:D16">
      <formula1>1</formula1>
      <formula2>2958465</formula2>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16</vt:i4>
      </vt:variant>
      <vt:variant>
        <vt:lpstr>이름이 지정된 범위</vt:lpstr>
      </vt:variant>
      <vt:variant>
        <vt:i4>62</vt:i4>
      </vt:variant>
    </vt:vector>
  </HeadingPairs>
  <TitlesOfParts>
    <vt:vector size="78"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3.2.2.핵심운용인력 구조조정 투자현황</vt:lpstr>
      <vt:lpstr>3.2.3.일반운용인력 투자현황</vt:lpstr>
      <vt:lpstr>3.3.참여인력 학력</vt:lpstr>
      <vt:lpstr>3.4.1.핵심운용인력 경력</vt:lpstr>
      <vt:lpstr>3.4.2.일반운용인력 경력</vt:lpstr>
      <vt:lpstr>4.1.펀드 거래</vt:lpstr>
      <vt:lpstr>4.2.펀드 인력변경이력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'3.2.2.핵심운용인력 구조조정 투자현황'!Print_Area</vt:lpstr>
      <vt:lpstr>'3.2.3.일반운용인력 투자현황'!Print_Area</vt:lpstr>
      <vt:lpstr>'3.3.참여인력 학력'!Print_Area</vt:lpstr>
      <vt:lpstr>'3.4.1.핵심운용인력 경력'!Print_Area</vt:lpstr>
      <vt:lpstr>'3.4.2.일반운용인력 경력'!Print_Area</vt:lpstr>
      <vt:lpstr>'4.1.펀드 거래'!Print_Area</vt:lpstr>
      <vt:lpstr>'4.2.펀드 인력변경이력'!Print_Area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'3.2.2.핵심운용인력 구조조정 투자현황'!Print_Titles</vt:lpstr>
      <vt:lpstr>'3.2.3.일반운용인력 투자현황'!Print_Titles</vt:lpstr>
      <vt:lpstr>'3.3.참여인력 학력'!Print_Titles</vt:lpstr>
      <vt:lpstr>'3.4.1.핵심운용인력 경력'!Print_Titles</vt:lpstr>
      <vt:lpstr>'3.4.2.일반운용인력 경력'!Print_Titles</vt:lpstr>
      <vt:lpstr>'4.1.펀드 거래'!Print_Titles</vt:lpstr>
      <vt:lpstr>'4.2.펀드 인력변경이력'!Print_Titles</vt:lpstr>
      <vt:lpstr>경력구분</vt:lpstr>
      <vt:lpstr>기업규모</vt:lpstr>
      <vt:lpstr>동반투자자유형</vt:lpstr>
      <vt:lpstr>법인유형</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핵심인력_재기지원_투자현황</vt:lpstr>
      <vt:lpstr>핵심인력_투자현황</vt:lpstr>
      <vt:lpstr>회사상태</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송철화</dc:creator>
  <cp:lastModifiedBy>윤만선</cp:lastModifiedBy>
  <cp:lastPrinted>2020-06-09T02:22:47Z</cp:lastPrinted>
  <dcterms:created xsi:type="dcterms:W3CDTF">2011-01-07T07:03:22Z</dcterms:created>
  <dcterms:modified xsi:type="dcterms:W3CDTF">2021-05-18T05:49:41Z</dcterms:modified>
</cp:coreProperties>
</file>